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drawings/drawing2.xml" ContentType="application/vnd.openxmlformats-officedocument.drawingml.chartshapes+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drawings/drawing3.xml" ContentType="application/vnd.openxmlformats-officedocument.drawing+xml"/>
  <Override PartName="/xl/charts/chart13.xml" ContentType="application/vnd.openxmlformats-officedocument.drawingml.chart+xml"/>
  <Override PartName="/xl/drawings/drawing4.xml" ContentType="application/vnd.openxmlformats-officedocument.drawingml.chartshapes+xml"/>
  <Override PartName="/xl/charts/chart14.xml" ContentType="application/vnd.openxmlformats-officedocument.drawingml.chart+xml"/>
  <Override PartName="/xl/drawings/drawing5.xml" ContentType="application/vnd.openxmlformats-officedocument.drawingml.chartshapes+xml"/>
  <Override PartName="/xl/charts/chart15.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16.xml" ContentType="application/vnd.openxmlformats-officedocument.drawingml.chart+xml"/>
  <Override PartName="/xl/theme/themeOverride13.xml" ContentType="application/vnd.openxmlformats-officedocument.themeOverride+xml"/>
  <Override PartName="/xl/drawings/drawing8.xml" ContentType="application/vnd.openxmlformats-officedocument.drawingml.chartshapes+xml"/>
  <Override PartName="/xl/charts/chart17.xml" ContentType="application/vnd.openxmlformats-officedocument.drawingml.chart+xml"/>
  <Override PartName="/xl/theme/themeOverride14.xml" ContentType="application/vnd.openxmlformats-officedocument.themeOverride+xml"/>
  <Override PartName="/xl/charts/chart18.xml" ContentType="application/vnd.openxmlformats-officedocument.drawingml.chart+xml"/>
  <Override PartName="/xl/theme/themeOverride15.xml" ContentType="application/vnd.openxmlformats-officedocument.themeOverride+xml"/>
  <Override PartName="/xl/drawings/drawing9.xml" ContentType="application/vnd.openxmlformats-officedocument.drawingml.chartshapes+xml"/>
  <Override PartName="/xl/drawings/drawing10.xml" ContentType="application/vnd.openxmlformats-officedocument.drawing+xml"/>
  <Override PartName="/xl/charts/chart19.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1.xml" ContentType="application/vnd.openxmlformats-officedocument.drawingml.chartshapes+xml"/>
  <Override PartName="/xl/charts/chart20.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2.xml" ContentType="application/vnd.openxmlformats-officedocument.drawingml.chartshapes+xml"/>
  <Override PartName="/xl/charts/chart21.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3.xml" ContentType="application/vnd.openxmlformats-officedocument.drawingml.chartshapes+xml"/>
  <Override PartName="/xl/charts/chart22.xml" ContentType="application/vnd.openxmlformats-officedocument.drawingml.chart+xml"/>
  <Override PartName="/xl/drawings/drawing14.xml" ContentType="application/vnd.openxmlformats-officedocument.drawingml.chartshapes+xml"/>
  <Override PartName="/xl/charts/chart2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5.xml" ContentType="application/vnd.openxmlformats-officedocument.drawingml.chartshapes+xml"/>
  <Override PartName="/xl/charts/chart24.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8"/>
  <workbookPr codeName="DieseArbeitsmappe" defaultThemeVersion="124226"/>
  <mc:AlternateContent xmlns:mc="http://schemas.openxmlformats.org/markup-compatibility/2006">
    <mc:Choice Requires="x15">
      <x15ac:absPath xmlns:x15ac="http://schemas.microsoft.com/office/spreadsheetml/2010/11/ac" url="D:\SBS2024\XX_national_sheets\05_wave4_25v_feedback_internaldiscussion\"/>
    </mc:Choice>
  </mc:AlternateContent>
  <xr:revisionPtr revIDLastSave="0" documentId="11_0673E27F54F216D4074279DFBB8BDE26E30CCA49" xr6:coauthVersionLast="47" xr6:coauthVersionMax="47" xr10:uidLastSave="{00000000-0000-0000-0000-000000000000}"/>
  <bookViews>
    <workbookView xWindow="-105" yWindow="-105" windowWidth="19305" windowHeight="7320" tabRatio="934" firstSheet="8" activeTab="8" xr2:uid="{00000000-000D-0000-FFFF-FFFF00000000}"/>
  </bookViews>
  <sheets>
    <sheet name="Coverupd" sheetId="62" r:id="rId1"/>
    <sheet name="Summary Tableupd" sheetId="63" r:id="rId2"/>
    <sheet name="Time Series" sheetId="65" r:id="rId3"/>
    <sheet name="Sectoral Distribution" sheetId="66" r:id="rId4"/>
    <sheet name="Knowledge Intensity" sheetId="67" r:id="rId5"/>
    <sheet name="High-Growth Enterprises" sheetId="69" r:id="rId6"/>
    <sheet name="NoE 1DGT" sheetId="3" r:id="rId7"/>
    <sheet name="NoE 2DGT" sheetId="17" r:id="rId8"/>
    <sheet name="EMP 1DGT" sheetId="80" r:id="rId9"/>
    <sheet name="EMP 2DGT" sheetId="81" r:id="rId10"/>
    <sheet name="VA 1DGT" sheetId="82" r:id="rId11"/>
    <sheet name="VA 2DGT" sheetId="83" r:id="rId12"/>
    <sheet name="VAinfl 1DGT" sheetId="84" r:id="rId13"/>
    <sheet name="VAinfl 2DGT" sheetId="85" r:id="rId14"/>
    <sheet name="HGE" sheetId="77" r:id="rId15"/>
    <sheet name="Write-Up Calcupd" sheetId="71" r:id="rId16"/>
    <sheet name="Data_Sheet_Graphs" sheetId="68" r:id="rId17"/>
    <sheet name="Translateupd" sheetId="64" r:id="rId18"/>
  </sheets>
  <externalReferences>
    <externalReference r:id="rId19"/>
  </externalReferences>
  <definedNames>
    <definedName name="_xlnm._FilterDatabase" localSheetId="9" hidden="1">'EMP 2DGT'!$C$1:$C$491</definedName>
    <definedName name="_xlnm._FilterDatabase" localSheetId="6" hidden="1">'NoE 1DGT'!$C$1:$C$119</definedName>
    <definedName name="_xlnm._FilterDatabase" localSheetId="10" hidden="1">'VA 1DGT'!$C$1:$C$119</definedName>
    <definedName name="_xlnm._FilterDatabase" localSheetId="11" hidden="1">'VA 2DGT'!$C$1:$C$491</definedName>
    <definedName name="_xlnm._FilterDatabase" localSheetId="13" hidden="1">'VAinfl 2DGT'!$C$1:$C$491</definedName>
    <definedName name="Country">#REF!</definedName>
    <definedName name="_xlnm.Print_Area" localSheetId="0">Coverupd!$E$1:$U$35</definedName>
    <definedName name="_xlnm.Print_Area" localSheetId="4">'Knowledge Intensity'!$B$4:$AF$73</definedName>
    <definedName name="_xlnm.Print_Area" localSheetId="3">'Sectoral Distribution'!$A$3:$P$73</definedName>
    <definedName name="_xlnm.Print_Area" localSheetId="1">'Summary Tableupd'!$B$5:$K$14</definedName>
    <definedName name="_xlnm.Print_Area" localSheetId="2">'Time Series'!$A$4:$Y$69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I112" i="84" l="1"/>
  <c r="BH112" i="84"/>
  <c r="BI106" i="84"/>
  <c r="BH106" i="84"/>
  <c r="BI100" i="84"/>
  <c r="BH100" i="84"/>
  <c r="BI94" i="84"/>
  <c r="BH94" i="84"/>
  <c r="BI88" i="84"/>
  <c r="BH88" i="84"/>
  <c r="BI82" i="84"/>
  <c r="BH82" i="84"/>
  <c r="BI76" i="84"/>
  <c r="BH76" i="84"/>
  <c r="BI70" i="84"/>
  <c r="BH70" i="84"/>
  <c r="BI64" i="84"/>
  <c r="BH64" i="84"/>
  <c r="BI58" i="84"/>
  <c r="BH58" i="84"/>
  <c r="BI52" i="84"/>
  <c r="BH52" i="84"/>
  <c r="BI46" i="84"/>
  <c r="BH46" i="84"/>
  <c r="BI40" i="84"/>
  <c r="BH40" i="84"/>
  <c r="BI34" i="84"/>
  <c r="BH34" i="84"/>
  <c r="BI28" i="84"/>
  <c r="BH28" i="84"/>
  <c r="BI22" i="84"/>
  <c r="BH22" i="84"/>
  <c r="BI112" i="80"/>
  <c r="BH112" i="80"/>
  <c r="BI106" i="80"/>
  <c r="BH106" i="80"/>
  <c r="BI100" i="80"/>
  <c r="BH100" i="80"/>
  <c r="BI94" i="80"/>
  <c r="BH94" i="80"/>
  <c r="BI88" i="80"/>
  <c r="BH88" i="80"/>
  <c r="BI82" i="80"/>
  <c r="BH82" i="80"/>
  <c r="BI76" i="80"/>
  <c r="BH76" i="80"/>
  <c r="BI70" i="80"/>
  <c r="BH70" i="80"/>
  <c r="BI64" i="80"/>
  <c r="BH64" i="80"/>
  <c r="BI58" i="80"/>
  <c r="BH58" i="80"/>
  <c r="BI52" i="80"/>
  <c r="BH52" i="80"/>
  <c r="BI46" i="80"/>
  <c r="BH46" i="80"/>
  <c r="BI40" i="80"/>
  <c r="BH40" i="80"/>
  <c r="BI34" i="80"/>
  <c r="BH34" i="80"/>
  <c r="BI28" i="80"/>
  <c r="BH28" i="80"/>
  <c r="BI22" i="80"/>
  <c r="BH22" i="80"/>
  <c r="I5" i="63" l="1"/>
  <c r="F5" i="63"/>
  <c r="C5" i="63"/>
  <c r="A147" i="68"/>
  <c r="A127" i="68"/>
  <c r="A107" i="68"/>
  <c r="AJ4" i="68"/>
  <c r="Y4" i="68"/>
  <c r="N4" i="68"/>
  <c r="C4" i="68"/>
  <c r="I12" i="63" l="1"/>
  <c r="I10" i="63"/>
  <c r="I9" i="63"/>
  <c r="I8" i="63"/>
  <c r="E119" i="84" l="1"/>
  <c r="F119" i="84"/>
  <c r="G119" i="84"/>
  <c r="H119" i="84"/>
  <c r="I119" i="84"/>
  <c r="J119" i="84"/>
  <c r="K119" i="84"/>
  <c r="L119" i="84"/>
  <c r="M119" i="84"/>
  <c r="N119" i="84"/>
  <c r="O119" i="84"/>
  <c r="P119" i="84"/>
  <c r="Q119" i="84"/>
  <c r="R119" i="84"/>
  <c r="S119" i="84"/>
  <c r="D119" i="84"/>
  <c r="E118" i="84"/>
  <c r="F118" i="84"/>
  <c r="G118" i="84"/>
  <c r="H118" i="84"/>
  <c r="I118" i="84"/>
  <c r="J118" i="84"/>
  <c r="K118" i="84"/>
  <c r="L118" i="84"/>
  <c r="M118" i="84"/>
  <c r="N118" i="84"/>
  <c r="O118" i="84"/>
  <c r="P118" i="84"/>
  <c r="Q118" i="84"/>
  <c r="R118" i="84"/>
  <c r="S118" i="84"/>
  <c r="D118" i="84"/>
  <c r="E16" i="84"/>
  <c r="F16" i="84"/>
  <c r="G16" i="84"/>
  <c r="H16" i="84"/>
  <c r="I16" i="84"/>
  <c r="J16" i="84"/>
  <c r="K16" i="84"/>
  <c r="L16" i="84"/>
  <c r="M16" i="84"/>
  <c r="N16" i="84"/>
  <c r="O16" i="84"/>
  <c r="P16" i="84"/>
  <c r="Q16" i="84"/>
  <c r="R16" i="84"/>
  <c r="S16" i="84"/>
  <c r="D16" i="84"/>
  <c r="E15" i="84"/>
  <c r="F15" i="84"/>
  <c r="G15" i="84"/>
  <c r="H15" i="84"/>
  <c r="I15" i="84"/>
  <c r="J15" i="84"/>
  <c r="K15" i="84"/>
  <c r="L15" i="84"/>
  <c r="M15" i="84"/>
  <c r="N15" i="84"/>
  <c r="O15" i="84"/>
  <c r="P15" i="84"/>
  <c r="Q15" i="84"/>
  <c r="R15" i="84"/>
  <c r="S15" i="84"/>
  <c r="D15" i="84"/>
  <c r="E119" i="82"/>
  <c r="F119" i="82"/>
  <c r="G119" i="82"/>
  <c r="H119" i="82"/>
  <c r="I119" i="82"/>
  <c r="J119" i="82"/>
  <c r="K119" i="82"/>
  <c r="L119" i="82"/>
  <c r="M119" i="82"/>
  <c r="N119" i="82"/>
  <c r="O119" i="82"/>
  <c r="P119" i="82"/>
  <c r="Q119" i="82"/>
  <c r="R119" i="82"/>
  <c r="S119" i="82"/>
  <c r="T119" i="82"/>
  <c r="U119" i="82"/>
  <c r="D119" i="82"/>
  <c r="E118" i="82"/>
  <c r="F118" i="82"/>
  <c r="G118" i="82"/>
  <c r="H118" i="82"/>
  <c r="I118" i="82"/>
  <c r="J118" i="82"/>
  <c r="K118" i="82"/>
  <c r="L118" i="82"/>
  <c r="M118" i="82"/>
  <c r="N118" i="82"/>
  <c r="O118" i="82"/>
  <c r="P118" i="82"/>
  <c r="Q118" i="82"/>
  <c r="R118" i="82"/>
  <c r="S118" i="82"/>
  <c r="T118" i="82"/>
  <c r="U118" i="82"/>
  <c r="D118" i="82"/>
  <c r="E16" i="82"/>
  <c r="F16" i="82"/>
  <c r="G16" i="82"/>
  <c r="H16" i="82"/>
  <c r="I16" i="82"/>
  <c r="J16" i="82"/>
  <c r="K16" i="82"/>
  <c r="L16" i="82"/>
  <c r="M16" i="82"/>
  <c r="N16" i="82"/>
  <c r="O16" i="82"/>
  <c r="P16" i="82"/>
  <c r="Q16" i="82"/>
  <c r="R16" i="82"/>
  <c r="S16" i="82"/>
  <c r="T16" i="82"/>
  <c r="U16" i="82"/>
  <c r="D16" i="82"/>
  <c r="E15" i="82"/>
  <c r="F15" i="82"/>
  <c r="G15" i="82"/>
  <c r="H15" i="82"/>
  <c r="I15" i="82"/>
  <c r="J15" i="82"/>
  <c r="K15" i="82"/>
  <c r="L15" i="82"/>
  <c r="M15" i="82"/>
  <c r="N15" i="82"/>
  <c r="O15" i="82"/>
  <c r="P15" i="82"/>
  <c r="Q15" i="82"/>
  <c r="R15" i="82"/>
  <c r="S15" i="82"/>
  <c r="T15" i="82"/>
  <c r="U15" i="82"/>
  <c r="D15" i="82"/>
  <c r="E119" i="80"/>
  <c r="F119" i="80"/>
  <c r="G119" i="80"/>
  <c r="H119" i="80"/>
  <c r="I119" i="80"/>
  <c r="J119" i="80"/>
  <c r="K119" i="80"/>
  <c r="L119" i="80"/>
  <c r="M119" i="80"/>
  <c r="N119" i="80"/>
  <c r="O119" i="80"/>
  <c r="P119" i="80"/>
  <c r="Q119" i="80"/>
  <c r="R119" i="80"/>
  <c r="S119" i="80"/>
  <c r="T119" i="80"/>
  <c r="U119" i="80"/>
  <c r="D119" i="80"/>
  <c r="E118" i="80"/>
  <c r="F118" i="80"/>
  <c r="G118" i="80"/>
  <c r="H118" i="80"/>
  <c r="I118" i="80"/>
  <c r="J118" i="80"/>
  <c r="K118" i="80"/>
  <c r="L118" i="80"/>
  <c r="M118" i="80"/>
  <c r="N118" i="80"/>
  <c r="O118" i="80"/>
  <c r="P118" i="80"/>
  <c r="Q118" i="80"/>
  <c r="R118" i="80"/>
  <c r="S118" i="80"/>
  <c r="T118" i="80"/>
  <c r="U118" i="80"/>
  <c r="D118" i="80"/>
  <c r="E16" i="80"/>
  <c r="F16" i="80"/>
  <c r="G16" i="80"/>
  <c r="H16" i="80"/>
  <c r="I16" i="80"/>
  <c r="J16" i="80"/>
  <c r="K16" i="80"/>
  <c r="L16" i="80"/>
  <c r="M16" i="80"/>
  <c r="N16" i="80"/>
  <c r="O16" i="80"/>
  <c r="P16" i="80"/>
  <c r="Q16" i="80"/>
  <c r="R16" i="80"/>
  <c r="S16" i="80"/>
  <c r="T16" i="80"/>
  <c r="U16" i="80"/>
  <c r="D16" i="80"/>
  <c r="E15" i="80"/>
  <c r="F15" i="80"/>
  <c r="G15" i="80"/>
  <c r="H15" i="80"/>
  <c r="I15" i="80"/>
  <c r="J15" i="80"/>
  <c r="K15" i="80"/>
  <c r="L15" i="80"/>
  <c r="M15" i="80"/>
  <c r="N15" i="80"/>
  <c r="O15" i="80"/>
  <c r="P15" i="80"/>
  <c r="Q15" i="80"/>
  <c r="R15" i="80"/>
  <c r="S15" i="80"/>
  <c r="T15" i="80"/>
  <c r="U15" i="80"/>
  <c r="D15" i="80"/>
  <c r="E119" i="3"/>
  <c r="F119" i="3"/>
  <c r="G119" i="3"/>
  <c r="H119" i="3"/>
  <c r="I119" i="3"/>
  <c r="J119" i="3"/>
  <c r="K119" i="3"/>
  <c r="L119" i="3"/>
  <c r="M119" i="3"/>
  <c r="N119" i="3"/>
  <c r="O119" i="3"/>
  <c r="P119" i="3"/>
  <c r="Q119" i="3"/>
  <c r="R119" i="3"/>
  <c r="S119" i="3"/>
  <c r="T119" i="3"/>
  <c r="U119" i="3"/>
  <c r="D119" i="3"/>
  <c r="D118" i="3"/>
  <c r="E118" i="3"/>
  <c r="F118" i="3"/>
  <c r="G118" i="3"/>
  <c r="H118" i="3"/>
  <c r="I118" i="3"/>
  <c r="J118" i="3"/>
  <c r="K118" i="3"/>
  <c r="L118" i="3"/>
  <c r="M118" i="3"/>
  <c r="N118" i="3"/>
  <c r="O118" i="3"/>
  <c r="P118" i="3"/>
  <c r="Q118" i="3"/>
  <c r="R118" i="3"/>
  <c r="S118" i="3"/>
  <c r="T118" i="3"/>
  <c r="U118" i="3"/>
  <c r="E16" i="3"/>
  <c r="F16" i="3"/>
  <c r="G16" i="3"/>
  <c r="H16" i="3"/>
  <c r="I16" i="3"/>
  <c r="J16" i="3"/>
  <c r="K16" i="3"/>
  <c r="L16" i="3"/>
  <c r="M16" i="3"/>
  <c r="N16" i="3"/>
  <c r="O16" i="3"/>
  <c r="P16" i="3"/>
  <c r="Q16" i="3"/>
  <c r="R16" i="3"/>
  <c r="S16" i="3"/>
  <c r="T16" i="3"/>
  <c r="U16" i="3"/>
  <c r="D16" i="3"/>
  <c r="E15" i="3"/>
  <c r="F15" i="3"/>
  <c r="G15" i="3"/>
  <c r="H15" i="3"/>
  <c r="I15" i="3"/>
  <c r="J15" i="3"/>
  <c r="K15" i="3"/>
  <c r="L15" i="3"/>
  <c r="M15" i="3"/>
  <c r="N15" i="3"/>
  <c r="O15" i="3"/>
  <c r="P15" i="3"/>
  <c r="Q15" i="3"/>
  <c r="R15" i="3"/>
  <c r="S15" i="3"/>
  <c r="T15" i="3"/>
  <c r="U15" i="3"/>
  <c r="D15" i="3"/>
  <c r="T66" i="67" l="1"/>
  <c r="S66" i="67"/>
  <c r="S64" i="67" s="1"/>
  <c r="R66" i="67"/>
  <c r="Q66" i="67"/>
  <c r="P66" i="67"/>
  <c r="O66" i="67"/>
  <c r="N66" i="67"/>
  <c r="M66" i="67"/>
  <c r="L66" i="67"/>
  <c r="K66" i="67"/>
  <c r="J66" i="67"/>
  <c r="I66" i="67"/>
  <c r="H66" i="67"/>
  <c r="G66" i="67"/>
  <c r="F66" i="67"/>
  <c r="E66" i="67"/>
  <c r="D66" i="67"/>
  <c r="C66" i="67"/>
  <c r="T65" i="67"/>
  <c r="S65" i="67"/>
  <c r="R65" i="67"/>
  <c r="Q65" i="67"/>
  <c r="P65" i="67"/>
  <c r="O65" i="67"/>
  <c r="N65" i="67"/>
  <c r="M65" i="67"/>
  <c r="L65" i="67"/>
  <c r="K65" i="67"/>
  <c r="K64" i="67" s="1"/>
  <c r="J65" i="67"/>
  <c r="I65" i="67"/>
  <c r="H65" i="67"/>
  <c r="G65" i="67"/>
  <c r="F65" i="67"/>
  <c r="E65" i="67"/>
  <c r="D65" i="67"/>
  <c r="C65" i="67"/>
  <c r="T63" i="67"/>
  <c r="S63" i="67"/>
  <c r="R63" i="67"/>
  <c r="Q63" i="67"/>
  <c r="P63" i="67"/>
  <c r="O63" i="67"/>
  <c r="N63" i="67"/>
  <c r="M63" i="67"/>
  <c r="L63" i="67"/>
  <c r="K63" i="67"/>
  <c r="J63" i="67"/>
  <c r="I63" i="67"/>
  <c r="H63" i="67"/>
  <c r="G63" i="67"/>
  <c r="F63" i="67"/>
  <c r="E63" i="67"/>
  <c r="D63" i="67"/>
  <c r="C63" i="67"/>
  <c r="T62" i="67"/>
  <c r="S62" i="67"/>
  <c r="R62" i="67"/>
  <c r="Q62" i="67"/>
  <c r="P62" i="67"/>
  <c r="O62" i="67"/>
  <c r="N62" i="67"/>
  <c r="M62" i="67"/>
  <c r="L62" i="67"/>
  <c r="K62" i="67"/>
  <c r="J62" i="67"/>
  <c r="I62" i="67"/>
  <c r="H62" i="67"/>
  <c r="G62" i="67"/>
  <c r="F62" i="67"/>
  <c r="E62" i="67"/>
  <c r="D62" i="67"/>
  <c r="C62" i="67"/>
  <c r="T61" i="67"/>
  <c r="S61" i="67"/>
  <c r="R61" i="67"/>
  <c r="Q61" i="67"/>
  <c r="P61" i="67"/>
  <c r="O61" i="67"/>
  <c r="O60" i="67" s="1"/>
  <c r="N61" i="67"/>
  <c r="M61" i="67"/>
  <c r="L61" i="67"/>
  <c r="K61" i="67"/>
  <c r="J61" i="67"/>
  <c r="I61" i="67"/>
  <c r="H61" i="67"/>
  <c r="G61" i="67"/>
  <c r="F61" i="67"/>
  <c r="E61" i="67"/>
  <c r="D61" i="67"/>
  <c r="C61" i="67"/>
  <c r="T56" i="67"/>
  <c r="S56" i="67"/>
  <c r="R56" i="67"/>
  <c r="Q56" i="67"/>
  <c r="P56" i="67"/>
  <c r="O56" i="67"/>
  <c r="N56" i="67"/>
  <c r="M56" i="67"/>
  <c r="L56" i="67"/>
  <c r="K56" i="67"/>
  <c r="J56" i="67"/>
  <c r="I56" i="67"/>
  <c r="H56" i="67"/>
  <c r="G56" i="67"/>
  <c r="F56" i="67"/>
  <c r="E56" i="67"/>
  <c r="D56" i="67"/>
  <c r="C56" i="67"/>
  <c r="T55" i="67"/>
  <c r="S55" i="67"/>
  <c r="R55" i="67"/>
  <c r="Q55" i="67"/>
  <c r="P55" i="67"/>
  <c r="O55" i="67"/>
  <c r="N55" i="67"/>
  <c r="M55" i="67"/>
  <c r="L55" i="67"/>
  <c r="K55" i="67"/>
  <c r="J55" i="67"/>
  <c r="I55" i="67"/>
  <c r="H55" i="67"/>
  <c r="G55" i="67"/>
  <c r="F55" i="67"/>
  <c r="E55" i="67"/>
  <c r="D55" i="67"/>
  <c r="C55" i="67"/>
  <c r="T54" i="67"/>
  <c r="S54" i="67"/>
  <c r="R54" i="67"/>
  <c r="Q54" i="67"/>
  <c r="P54" i="67"/>
  <c r="O54" i="67"/>
  <c r="N54" i="67"/>
  <c r="M54" i="67"/>
  <c r="L54" i="67"/>
  <c r="K54" i="67"/>
  <c r="J54" i="67"/>
  <c r="I54" i="67"/>
  <c r="H54" i="67"/>
  <c r="G54" i="67"/>
  <c r="F54" i="67"/>
  <c r="E54" i="67"/>
  <c r="D54" i="67"/>
  <c r="C54" i="67"/>
  <c r="T53" i="67"/>
  <c r="S53" i="67"/>
  <c r="R53" i="67"/>
  <c r="Q53" i="67"/>
  <c r="P53" i="67"/>
  <c r="O53" i="67"/>
  <c r="N53" i="67"/>
  <c r="M53" i="67"/>
  <c r="L53" i="67"/>
  <c r="K53" i="67"/>
  <c r="J53" i="67"/>
  <c r="I53" i="67"/>
  <c r="H53" i="67"/>
  <c r="G53" i="67"/>
  <c r="F53" i="67"/>
  <c r="E53" i="67"/>
  <c r="D53" i="67"/>
  <c r="C53" i="67"/>
  <c r="C55" i="66"/>
  <c r="C56" i="66"/>
  <c r="C68" i="66" s="1"/>
  <c r="C57" i="66"/>
  <c r="C58" i="66"/>
  <c r="C59" i="66"/>
  <c r="C60" i="66"/>
  <c r="C70" i="66" s="1"/>
  <c r="C61" i="66"/>
  <c r="C62" i="66"/>
  <c r="C63" i="66"/>
  <c r="C64" i="66"/>
  <c r="C65" i="66"/>
  <c r="C66" i="66"/>
  <c r="C69" i="66"/>
  <c r="G57" i="67" l="1"/>
  <c r="H64" i="67"/>
  <c r="P64" i="67"/>
  <c r="C64" i="67"/>
  <c r="E60" i="67"/>
  <c r="E67" i="67" s="1"/>
  <c r="F57" i="67"/>
  <c r="N57" i="67"/>
  <c r="I60" i="67"/>
  <c r="Q60" i="67"/>
  <c r="G60" i="67"/>
  <c r="J60" i="67"/>
  <c r="J67" i="67" s="1"/>
  <c r="J69" i="67" s="1"/>
  <c r="J71" i="67" s="1"/>
  <c r="I57" i="67"/>
  <c r="Q57" i="67"/>
  <c r="E64" i="67"/>
  <c r="M64" i="67"/>
  <c r="R60" i="67"/>
  <c r="J57" i="67"/>
  <c r="R57" i="67"/>
  <c r="D60" i="67"/>
  <c r="L60" i="67"/>
  <c r="T60" i="67"/>
  <c r="M60" i="67"/>
  <c r="I64" i="67"/>
  <c r="Q64" i="67"/>
  <c r="Q67" i="67" s="1"/>
  <c r="F60" i="67"/>
  <c r="N60" i="67"/>
  <c r="O57" i="67"/>
  <c r="C60" i="67"/>
  <c r="C67" i="67" s="1"/>
  <c r="K60" i="67"/>
  <c r="K67" i="67" s="1"/>
  <c r="S60" i="67"/>
  <c r="S67" i="67" s="1"/>
  <c r="H60" i="67"/>
  <c r="P60" i="67"/>
  <c r="J64" i="67"/>
  <c r="R64" i="67"/>
  <c r="C57" i="67"/>
  <c r="K57" i="67"/>
  <c r="S57" i="67"/>
  <c r="F64" i="67"/>
  <c r="N64" i="67"/>
  <c r="C71" i="66"/>
  <c r="C54" i="66"/>
  <c r="D58" i="66" s="1"/>
  <c r="D57" i="67"/>
  <c r="L57" i="67"/>
  <c r="T57" i="67"/>
  <c r="G64" i="67"/>
  <c r="O64" i="67"/>
  <c r="O67" i="67" s="1"/>
  <c r="D64" i="67"/>
  <c r="L64" i="67"/>
  <c r="T64" i="67"/>
  <c r="E57" i="67"/>
  <c r="M57" i="67"/>
  <c r="H57" i="67"/>
  <c r="P57" i="67"/>
  <c r="D64" i="66"/>
  <c r="D71" i="66"/>
  <c r="D56" i="66"/>
  <c r="D68" i="66"/>
  <c r="D63" i="66" l="1"/>
  <c r="D70" i="66"/>
  <c r="D69" i="66"/>
  <c r="D57" i="66"/>
  <c r="D60" i="66"/>
  <c r="O69" i="67"/>
  <c r="O71" i="67" s="1"/>
  <c r="G67" i="67"/>
  <c r="G69" i="67" s="1"/>
  <c r="G72" i="67" s="1"/>
  <c r="F67" i="67"/>
  <c r="F69" i="67" s="1"/>
  <c r="P67" i="67"/>
  <c r="H67" i="67"/>
  <c r="H69" i="67" s="1"/>
  <c r="H72" i="67" s="1"/>
  <c r="M67" i="67"/>
  <c r="M69" i="67" s="1"/>
  <c r="M72" i="67" s="1"/>
  <c r="I67" i="67"/>
  <c r="Q69" i="67"/>
  <c r="Q72" i="67" s="1"/>
  <c r="O72" i="67"/>
  <c r="N67" i="67"/>
  <c r="N69" i="67" s="1"/>
  <c r="N71" i="67" s="1"/>
  <c r="E69" i="67"/>
  <c r="E71" i="67" s="1"/>
  <c r="P69" i="67"/>
  <c r="P72" i="67" s="1"/>
  <c r="S69" i="67"/>
  <c r="S72" i="67" s="1"/>
  <c r="R67" i="67"/>
  <c r="R69" i="67" s="1"/>
  <c r="R72" i="67" s="1"/>
  <c r="D67" i="67"/>
  <c r="D69" i="67" s="1"/>
  <c r="D71" i="67" s="1"/>
  <c r="F72" i="67"/>
  <c r="F71" i="67"/>
  <c r="I69" i="67"/>
  <c r="I71" i="67" s="1"/>
  <c r="J72" i="67"/>
  <c r="L67" i="67"/>
  <c r="L69" i="67" s="1"/>
  <c r="L72" i="67" s="1"/>
  <c r="L71" i="67"/>
  <c r="D72" i="67"/>
  <c r="D61" i="66"/>
  <c r="D65" i="66"/>
  <c r="D55" i="66"/>
  <c r="D54" i="66" s="1"/>
  <c r="T67" i="67"/>
  <c r="T69" i="67" s="1"/>
  <c r="T71" i="67" s="1"/>
  <c r="D66" i="66"/>
  <c r="K69" i="67"/>
  <c r="D62" i="66"/>
  <c r="C69" i="67"/>
  <c r="D59" i="66"/>
  <c r="P71" i="67"/>
  <c r="I72" i="67" l="1"/>
  <c r="N72" i="67"/>
  <c r="E72" i="67"/>
  <c r="M71" i="67"/>
  <c r="S71" i="67"/>
  <c r="G71" i="67"/>
  <c r="Q71" i="67"/>
  <c r="R71" i="67"/>
  <c r="K72" i="67"/>
  <c r="K71" i="67"/>
  <c r="H71" i="67"/>
  <c r="T72" i="67"/>
  <c r="C71" i="67"/>
  <c r="C72" i="67"/>
  <c r="F12" i="63"/>
  <c r="C12" i="63"/>
  <c r="F10" i="63"/>
  <c r="C10" i="63"/>
  <c r="F9" i="63"/>
  <c r="C9" i="63"/>
  <c r="F8" i="63"/>
  <c r="C8" i="63"/>
  <c r="C6" i="63"/>
  <c r="I6" i="63" s="1"/>
  <c r="C11" i="63" l="1"/>
  <c r="C13" i="63" s="1"/>
  <c r="F11" i="63"/>
  <c r="F13" i="63" s="1"/>
  <c r="G11" i="63" s="1"/>
  <c r="F6" i="63"/>
  <c r="I11" i="63"/>
  <c r="I13" i="63" l="1"/>
  <c r="J11" i="63" s="1"/>
  <c r="D12" i="63"/>
  <c r="D10" i="63"/>
  <c r="D9" i="63"/>
  <c r="D8" i="63"/>
  <c r="D11" i="63"/>
  <c r="G9" i="63"/>
  <c r="G12" i="63"/>
  <c r="G10" i="63"/>
  <c r="G8" i="63"/>
  <c r="G13" i="63" l="1"/>
  <c r="D13" i="63"/>
  <c r="J9" i="63"/>
  <c r="J12" i="63"/>
  <c r="J8" i="63"/>
  <c r="J10" i="63"/>
  <c r="J13" i="63" l="1"/>
  <c r="H13" i="62" l="1"/>
  <c r="B4" i="85" l="1"/>
  <c r="B4" i="84"/>
  <c r="B4" i="83"/>
  <c r="B4" i="82"/>
  <c r="B4" i="81"/>
  <c r="B4" i="80"/>
  <c r="B4" i="17"/>
  <c r="B4" i="3"/>
  <c r="C52" i="66"/>
  <c r="C28" i="66"/>
  <c r="C5" i="66"/>
  <c r="M34" i="77" l="1"/>
  <c r="M33" i="77"/>
  <c r="M32" i="77"/>
  <c r="M31" i="77"/>
  <c r="M35" i="77" s="1"/>
  <c r="Y34" i="77"/>
  <c r="Y33" i="77"/>
  <c r="Y32" i="77"/>
  <c r="Y31" i="77"/>
  <c r="T19" i="67"/>
  <c r="S19" i="67"/>
  <c r="R19" i="67"/>
  <c r="Q19" i="67"/>
  <c r="P19" i="67"/>
  <c r="O19" i="67"/>
  <c r="N19" i="67"/>
  <c r="M19" i="67"/>
  <c r="L19" i="67"/>
  <c r="K19" i="67"/>
  <c r="J19" i="67"/>
  <c r="I19" i="67"/>
  <c r="H19" i="67"/>
  <c r="G19" i="67"/>
  <c r="F19" i="67"/>
  <c r="E19" i="67"/>
  <c r="D19" i="67"/>
  <c r="C19" i="67"/>
  <c r="T18" i="67"/>
  <c r="S18" i="67"/>
  <c r="R18" i="67"/>
  <c r="Q18" i="67"/>
  <c r="P18" i="67"/>
  <c r="O18" i="67"/>
  <c r="N18" i="67"/>
  <c r="M18" i="67"/>
  <c r="L18" i="67"/>
  <c r="K18" i="67"/>
  <c r="J18" i="67"/>
  <c r="I18" i="67"/>
  <c r="H18" i="67"/>
  <c r="G18" i="67"/>
  <c r="F18" i="67"/>
  <c r="E18" i="67"/>
  <c r="D18" i="67"/>
  <c r="C18" i="67"/>
  <c r="T16" i="67"/>
  <c r="S16" i="67"/>
  <c r="R16" i="67"/>
  <c r="Q16" i="67"/>
  <c r="P16" i="67"/>
  <c r="O16" i="67"/>
  <c r="N16" i="67"/>
  <c r="M16" i="67"/>
  <c r="L16" i="67"/>
  <c r="K16" i="67"/>
  <c r="J16" i="67"/>
  <c r="I16" i="67"/>
  <c r="H16" i="67"/>
  <c r="G16" i="67"/>
  <c r="F16" i="67"/>
  <c r="E16" i="67"/>
  <c r="D16" i="67"/>
  <c r="C16" i="67"/>
  <c r="T15" i="67"/>
  <c r="S15" i="67"/>
  <c r="R15" i="67"/>
  <c r="Q15" i="67"/>
  <c r="P15" i="67"/>
  <c r="O15" i="67"/>
  <c r="N15" i="67"/>
  <c r="M15" i="67"/>
  <c r="L15" i="67"/>
  <c r="K15" i="67"/>
  <c r="J15" i="67"/>
  <c r="I15" i="67"/>
  <c r="H15" i="67"/>
  <c r="G15" i="67"/>
  <c r="F15" i="67"/>
  <c r="E15" i="67"/>
  <c r="D15" i="67"/>
  <c r="C15" i="67"/>
  <c r="T14" i="67"/>
  <c r="S14" i="67"/>
  <c r="R14" i="67"/>
  <c r="Q14" i="67"/>
  <c r="P14" i="67"/>
  <c r="O14" i="67"/>
  <c r="N14" i="67"/>
  <c r="M14" i="67"/>
  <c r="L14" i="67"/>
  <c r="K14" i="67"/>
  <c r="J14" i="67"/>
  <c r="I14" i="67"/>
  <c r="H14" i="67"/>
  <c r="G14" i="67"/>
  <c r="F14" i="67"/>
  <c r="E14" i="67"/>
  <c r="D14" i="67"/>
  <c r="C14" i="67"/>
  <c r="T9" i="67"/>
  <c r="S9" i="67"/>
  <c r="R9" i="67"/>
  <c r="Q9" i="67"/>
  <c r="P9" i="67"/>
  <c r="O9" i="67"/>
  <c r="N9" i="67"/>
  <c r="M9" i="67"/>
  <c r="L9" i="67"/>
  <c r="K9" i="67"/>
  <c r="J9" i="67"/>
  <c r="I9" i="67"/>
  <c r="H9" i="67"/>
  <c r="G9" i="67"/>
  <c r="F9" i="67"/>
  <c r="E9" i="67"/>
  <c r="D9" i="67"/>
  <c r="C9" i="67"/>
  <c r="T8" i="67"/>
  <c r="S8" i="67"/>
  <c r="R8" i="67"/>
  <c r="Q8" i="67"/>
  <c r="P8" i="67"/>
  <c r="O8" i="67"/>
  <c r="N8" i="67"/>
  <c r="M8" i="67"/>
  <c r="L8" i="67"/>
  <c r="K8" i="67"/>
  <c r="J8" i="67"/>
  <c r="I8" i="67"/>
  <c r="H8" i="67"/>
  <c r="G8" i="67"/>
  <c r="F8" i="67"/>
  <c r="E8" i="67"/>
  <c r="D8" i="67"/>
  <c r="C8" i="67"/>
  <c r="T7" i="67"/>
  <c r="S7" i="67"/>
  <c r="R7" i="67"/>
  <c r="Q7" i="67"/>
  <c r="P7" i="67"/>
  <c r="O7" i="67"/>
  <c r="N7" i="67"/>
  <c r="M7" i="67"/>
  <c r="L7" i="67"/>
  <c r="K7" i="67"/>
  <c r="J7" i="67"/>
  <c r="I7" i="67"/>
  <c r="H7" i="67"/>
  <c r="G7" i="67"/>
  <c r="F7" i="67"/>
  <c r="E7" i="67"/>
  <c r="D7" i="67"/>
  <c r="C7" i="67"/>
  <c r="T6" i="67"/>
  <c r="S6" i="67"/>
  <c r="R6" i="67"/>
  <c r="Q6" i="67"/>
  <c r="P6" i="67"/>
  <c r="O6" i="67"/>
  <c r="N6" i="67"/>
  <c r="M6" i="67"/>
  <c r="L6" i="67"/>
  <c r="K6" i="67"/>
  <c r="J6" i="67"/>
  <c r="I6" i="67"/>
  <c r="H6" i="67"/>
  <c r="G6" i="67"/>
  <c r="F6" i="67"/>
  <c r="E6" i="67"/>
  <c r="D6" i="67"/>
  <c r="C6" i="67"/>
  <c r="T42" i="67"/>
  <c r="S42" i="67"/>
  <c r="R42" i="67"/>
  <c r="Q42" i="67"/>
  <c r="P42" i="67"/>
  <c r="O42" i="67"/>
  <c r="N42" i="67"/>
  <c r="M42" i="67"/>
  <c r="L42" i="67"/>
  <c r="K42" i="67"/>
  <c r="J42" i="67"/>
  <c r="I42" i="67"/>
  <c r="H42" i="67"/>
  <c r="G42" i="67"/>
  <c r="F42" i="67"/>
  <c r="E42" i="67"/>
  <c r="D42" i="67"/>
  <c r="C42" i="67"/>
  <c r="T41" i="67"/>
  <c r="S41" i="67"/>
  <c r="R41" i="67"/>
  <c r="Q41" i="67"/>
  <c r="P41" i="67"/>
  <c r="O41" i="67"/>
  <c r="O40" i="67" s="1"/>
  <c r="N41" i="67"/>
  <c r="M41" i="67"/>
  <c r="L41" i="67"/>
  <c r="K41" i="67"/>
  <c r="J41" i="67"/>
  <c r="I41" i="67"/>
  <c r="H41" i="67"/>
  <c r="G41" i="67"/>
  <c r="G40" i="67" s="1"/>
  <c r="F41" i="67"/>
  <c r="E41" i="67"/>
  <c r="D41" i="67"/>
  <c r="C41" i="67"/>
  <c r="T39" i="67"/>
  <c r="S39" i="67"/>
  <c r="R39" i="67"/>
  <c r="Q39" i="67"/>
  <c r="P39" i="67"/>
  <c r="O39" i="67"/>
  <c r="N39" i="67"/>
  <c r="M39" i="67"/>
  <c r="L39" i="67"/>
  <c r="K39" i="67"/>
  <c r="J39" i="67"/>
  <c r="I39" i="67"/>
  <c r="H39" i="67"/>
  <c r="G39" i="67"/>
  <c r="F39" i="67"/>
  <c r="E39" i="67"/>
  <c r="D39" i="67"/>
  <c r="C39" i="67"/>
  <c r="T38" i="67"/>
  <c r="S38" i="67"/>
  <c r="R38" i="67"/>
  <c r="Q38" i="67"/>
  <c r="P38" i="67"/>
  <c r="O38" i="67"/>
  <c r="N38" i="67"/>
  <c r="M38" i="67"/>
  <c r="L38" i="67"/>
  <c r="K38" i="67"/>
  <c r="J38" i="67"/>
  <c r="I38" i="67"/>
  <c r="H38" i="67"/>
  <c r="G38" i="67"/>
  <c r="F38" i="67"/>
  <c r="E38" i="67"/>
  <c r="D38" i="67"/>
  <c r="C38" i="67"/>
  <c r="T37" i="67"/>
  <c r="S37" i="67"/>
  <c r="R37" i="67"/>
  <c r="Q37" i="67"/>
  <c r="P37" i="67"/>
  <c r="O37" i="67"/>
  <c r="N37" i="67"/>
  <c r="N36" i="67" s="1"/>
  <c r="M37" i="67"/>
  <c r="L37" i="67"/>
  <c r="K37" i="67"/>
  <c r="J37" i="67"/>
  <c r="I37" i="67"/>
  <c r="H37" i="67"/>
  <c r="G37" i="67"/>
  <c r="F37" i="67"/>
  <c r="F36" i="67" s="1"/>
  <c r="E37" i="67"/>
  <c r="D37" i="67"/>
  <c r="C37" i="67"/>
  <c r="T32" i="67"/>
  <c r="S32" i="67"/>
  <c r="R32" i="67"/>
  <c r="Q32" i="67"/>
  <c r="P32" i="67"/>
  <c r="O32" i="67"/>
  <c r="N32" i="67"/>
  <c r="M32" i="67"/>
  <c r="L32" i="67"/>
  <c r="K32" i="67"/>
  <c r="J32" i="67"/>
  <c r="I32" i="67"/>
  <c r="H32" i="67"/>
  <c r="G32" i="67"/>
  <c r="F32" i="67"/>
  <c r="E32" i="67"/>
  <c r="D32" i="67"/>
  <c r="C32" i="67"/>
  <c r="T31" i="67"/>
  <c r="S31" i="67"/>
  <c r="R31" i="67"/>
  <c r="Q31" i="67"/>
  <c r="P31" i="67"/>
  <c r="O31" i="67"/>
  <c r="N31" i="67"/>
  <c r="M31" i="67"/>
  <c r="L31" i="67"/>
  <c r="K31" i="67"/>
  <c r="J31" i="67"/>
  <c r="I31" i="67"/>
  <c r="H31" i="67"/>
  <c r="G31" i="67"/>
  <c r="F31" i="67"/>
  <c r="E31" i="67"/>
  <c r="D31" i="67"/>
  <c r="C31" i="67"/>
  <c r="T30" i="67"/>
  <c r="S30" i="67"/>
  <c r="R30" i="67"/>
  <c r="Q30" i="67"/>
  <c r="P30" i="67"/>
  <c r="O30" i="67"/>
  <c r="N30" i="67"/>
  <c r="M30" i="67"/>
  <c r="L30" i="67"/>
  <c r="K30" i="67"/>
  <c r="J30" i="67"/>
  <c r="I30" i="67"/>
  <c r="H30" i="67"/>
  <c r="G30" i="67"/>
  <c r="F30" i="67"/>
  <c r="E30" i="67"/>
  <c r="D30" i="67"/>
  <c r="C30" i="67"/>
  <c r="T29" i="67"/>
  <c r="S29" i="67"/>
  <c r="R29" i="67"/>
  <c r="Q29" i="67"/>
  <c r="P29" i="67"/>
  <c r="O29" i="67"/>
  <c r="N29" i="67"/>
  <c r="M29" i="67"/>
  <c r="L29" i="67"/>
  <c r="K29" i="67"/>
  <c r="J29" i="67"/>
  <c r="I29" i="67"/>
  <c r="H29" i="67"/>
  <c r="G29" i="67"/>
  <c r="F29" i="67"/>
  <c r="E29" i="67"/>
  <c r="D29" i="67"/>
  <c r="C29" i="67"/>
  <c r="AX66" i="67"/>
  <c r="AX56" i="67"/>
  <c r="J165" i="68" s="1"/>
  <c r="C19" i="66"/>
  <c r="C18" i="66"/>
  <c r="C17" i="66"/>
  <c r="C16" i="66"/>
  <c r="C15" i="66"/>
  <c r="C14" i="66"/>
  <c r="C13" i="66"/>
  <c r="C12" i="66"/>
  <c r="C11" i="66"/>
  <c r="C10" i="66"/>
  <c r="C9" i="66"/>
  <c r="C8" i="66"/>
  <c r="C42" i="66"/>
  <c r="C41" i="66"/>
  <c r="C40" i="66"/>
  <c r="C39" i="66"/>
  <c r="C38" i="66"/>
  <c r="C37" i="66"/>
  <c r="C36" i="66"/>
  <c r="C35" i="66"/>
  <c r="C34" i="66"/>
  <c r="C33" i="66"/>
  <c r="C32" i="66"/>
  <c r="C31" i="66"/>
  <c r="M36" i="67" l="1"/>
  <c r="I40" i="67"/>
  <c r="Q40" i="67"/>
  <c r="G17" i="67"/>
  <c r="O17" i="67"/>
  <c r="E36" i="67"/>
  <c r="H36" i="67"/>
  <c r="P36" i="67"/>
  <c r="J40" i="67"/>
  <c r="R40" i="67"/>
  <c r="AX7" i="67"/>
  <c r="F125" i="68" s="1"/>
  <c r="F13" i="67"/>
  <c r="N13" i="67"/>
  <c r="F40" i="67"/>
  <c r="N40" i="67"/>
  <c r="K40" i="67"/>
  <c r="S40" i="67"/>
  <c r="G36" i="67"/>
  <c r="O36" i="67"/>
  <c r="H40" i="67"/>
  <c r="P40" i="67"/>
  <c r="F17" i="67"/>
  <c r="F20" i="67" s="1"/>
  <c r="N17" i="67"/>
  <c r="I13" i="67"/>
  <c r="E17" i="67"/>
  <c r="M17" i="67"/>
  <c r="I36" i="67"/>
  <c r="J36" i="67"/>
  <c r="J43" i="67" s="1"/>
  <c r="R36" i="67"/>
  <c r="R43" i="67" s="1"/>
  <c r="C40" i="67"/>
  <c r="G13" i="67"/>
  <c r="G20" i="67" s="1"/>
  <c r="O13" i="67"/>
  <c r="O20" i="67" s="1"/>
  <c r="C36" i="67"/>
  <c r="C43" i="67" s="1"/>
  <c r="K36" i="67"/>
  <c r="S36" i="67"/>
  <c r="D40" i="67"/>
  <c r="L40" i="67"/>
  <c r="T40" i="67"/>
  <c r="AX40" i="67" s="1"/>
  <c r="N145" i="68" s="1"/>
  <c r="J17" i="67"/>
  <c r="R17" i="67"/>
  <c r="Q36" i="67"/>
  <c r="Q43" i="67" s="1"/>
  <c r="D36" i="67"/>
  <c r="L36" i="67"/>
  <c r="T36" i="67"/>
  <c r="T43" i="67" s="1"/>
  <c r="E40" i="67"/>
  <c r="M40" i="67"/>
  <c r="Q13" i="67"/>
  <c r="AX18" i="67"/>
  <c r="S17" i="67"/>
  <c r="F33" i="67"/>
  <c r="N33" i="67"/>
  <c r="AX15" i="67"/>
  <c r="G33" i="67"/>
  <c r="O33" i="67"/>
  <c r="AX8" i="67"/>
  <c r="H125" i="68" s="1"/>
  <c r="M33" i="67"/>
  <c r="H33" i="67"/>
  <c r="P33" i="67"/>
  <c r="I33" i="67"/>
  <c r="Q33" i="67"/>
  <c r="AX9" i="67"/>
  <c r="J125" i="68" s="1"/>
  <c r="L17" i="67"/>
  <c r="E33" i="67"/>
  <c r="J33" i="67"/>
  <c r="R33" i="67"/>
  <c r="Q17" i="67"/>
  <c r="C33" i="67"/>
  <c r="K33" i="67"/>
  <c r="S33" i="67"/>
  <c r="AX6" i="67"/>
  <c r="D125" i="68" s="1"/>
  <c r="D33" i="67"/>
  <c r="L33" i="67"/>
  <c r="T33" i="67"/>
  <c r="AX33" i="67" s="1"/>
  <c r="AX14" i="67"/>
  <c r="AX63" i="67"/>
  <c r="AX53" i="67"/>
  <c r="D165" i="68" s="1"/>
  <c r="AX61" i="67"/>
  <c r="AX54" i="67"/>
  <c r="F165" i="68" s="1"/>
  <c r="AX65" i="67"/>
  <c r="AX62" i="67"/>
  <c r="AX55" i="67"/>
  <c r="H165" i="68" s="1"/>
  <c r="AX42" i="67"/>
  <c r="AX29" i="67"/>
  <c r="D145" i="68" s="1"/>
  <c r="AX30" i="67"/>
  <c r="F145" i="68" s="1"/>
  <c r="AX38" i="67"/>
  <c r="AX41" i="67"/>
  <c r="AX31" i="67"/>
  <c r="H145" i="68" s="1"/>
  <c r="AX39" i="67"/>
  <c r="AX37" i="67"/>
  <c r="AX32" i="67"/>
  <c r="J145" i="68" s="1"/>
  <c r="E13" i="67"/>
  <c r="M13" i="67"/>
  <c r="C13" i="67"/>
  <c r="K13" i="67"/>
  <c r="S13" i="67"/>
  <c r="R10" i="67"/>
  <c r="H13" i="67"/>
  <c r="P13" i="67"/>
  <c r="J10" i="67"/>
  <c r="S10" i="67"/>
  <c r="C17" i="67"/>
  <c r="AX64" i="67"/>
  <c r="N165" i="68" s="1"/>
  <c r="K17" i="67"/>
  <c r="K20" i="67" s="1"/>
  <c r="J13" i="67"/>
  <c r="J20" i="67" s="1"/>
  <c r="D13" i="67"/>
  <c r="L13" i="67"/>
  <c r="T13" i="67"/>
  <c r="H17" i="67"/>
  <c r="P17" i="67"/>
  <c r="AX19" i="67"/>
  <c r="R13" i="67"/>
  <c r="D17" i="67"/>
  <c r="D20" i="67" s="1"/>
  <c r="T17" i="67"/>
  <c r="G10" i="67"/>
  <c r="O10" i="67"/>
  <c r="I17" i="67"/>
  <c r="I20" i="67" s="1"/>
  <c r="AX16" i="67"/>
  <c r="H10" i="67"/>
  <c r="P10" i="67"/>
  <c r="I10" i="67"/>
  <c r="Q10" i="67"/>
  <c r="M40" i="77"/>
  <c r="M37" i="77"/>
  <c r="M38" i="77"/>
  <c r="M39" i="77"/>
  <c r="Y35" i="77"/>
  <c r="Y37" i="77" s="1"/>
  <c r="N20" i="67"/>
  <c r="C10" i="67"/>
  <c r="T10" i="67"/>
  <c r="K43" i="67"/>
  <c r="S43" i="67"/>
  <c r="E10" i="67"/>
  <c r="M10" i="67"/>
  <c r="K10" i="67"/>
  <c r="L10" i="67"/>
  <c r="F10" i="67"/>
  <c r="N10" i="67"/>
  <c r="D10" i="67"/>
  <c r="G43" i="67"/>
  <c r="AM491" i="85"/>
  <c r="AL491" i="85"/>
  <c r="AK491" i="85"/>
  <c r="AJ491" i="85"/>
  <c r="AI491" i="85"/>
  <c r="AH491" i="85"/>
  <c r="AG491" i="85"/>
  <c r="AF491" i="85"/>
  <c r="AE491" i="85"/>
  <c r="AD491" i="85"/>
  <c r="AC491" i="85"/>
  <c r="AB491" i="85"/>
  <c r="AA491" i="85"/>
  <c r="Z491" i="85"/>
  <c r="Y491" i="85"/>
  <c r="X491" i="85"/>
  <c r="W491" i="85"/>
  <c r="V491" i="85"/>
  <c r="AM490" i="85"/>
  <c r="AL490" i="85"/>
  <c r="AK490" i="85"/>
  <c r="AJ490" i="85"/>
  <c r="AI490" i="85"/>
  <c r="AH490" i="85"/>
  <c r="AG490" i="85"/>
  <c r="AF490" i="85"/>
  <c r="AE490" i="85"/>
  <c r="AD490" i="85"/>
  <c r="AC490" i="85"/>
  <c r="AB490" i="85"/>
  <c r="AA490" i="85"/>
  <c r="Z490" i="85"/>
  <c r="Y490" i="85"/>
  <c r="X490" i="85"/>
  <c r="W490" i="85"/>
  <c r="V490" i="85"/>
  <c r="AM489" i="85"/>
  <c r="AL489" i="85"/>
  <c r="AK489" i="85"/>
  <c r="AJ489" i="85"/>
  <c r="AI489" i="85"/>
  <c r="AH489" i="85"/>
  <c r="AG489" i="85"/>
  <c r="AF489" i="85"/>
  <c r="AE489" i="85"/>
  <c r="AD489" i="85"/>
  <c r="AC489" i="85"/>
  <c r="AB489" i="85"/>
  <c r="AA489" i="85"/>
  <c r="Z489" i="85"/>
  <c r="Y489" i="85"/>
  <c r="X489" i="85"/>
  <c r="W489" i="85"/>
  <c r="V489" i="85"/>
  <c r="AM488" i="85"/>
  <c r="AL488" i="85"/>
  <c r="AK488" i="85"/>
  <c r="AJ488" i="85"/>
  <c r="AI488" i="85"/>
  <c r="AH488" i="85"/>
  <c r="AG488" i="85"/>
  <c r="AF488" i="85"/>
  <c r="AE488" i="85"/>
  <c r="AD488" i="85"/>
  <c r="AC488" i="85"/>
  <c r="AB488" i="85"/>
  <c r="AA488" i="85"/>
  <c r="Z488" i="85"/>
  <c r="Y488" i="85"/>
  <c r="X488" i="85"/>
  <c r="W488" i="85"/>
  <c r="V488" i="85"/>
  <c r="AM487" i="85"/>
  <c r="AL487" i="85"/>
  <c r="AK487" i="85"/>
  <c r="AJ487" i="85"/>
  <c r="AI487" i="85"/>
  <c r="AH487" i="85"/>
  <c r="AG487" i="85"/>
  <c r="AF487" i="85"/>
  <c r="AE487" i="85"/>
  <c r="AD487" i="85"/>
  <c r="AC487" i="85"/>
  <c r="AB487" i="85"/>
  <c r="AA487" i="85"/>
  <c r="Z487" i="85"/>
  <c r="Y487" i="85"/>
  <c r="X487" i="85"/>
  <c r="W487" i="85"/>
  <c r="V487" i="85"/>
  <c r="AM486" i="85"/>
  <c r="AL486" i="85"/>
  <c r="AK486" i="85"/>
  <c r="AJ486" i="85"/>
  <c r="AI486" i="85"/>
  <c r="AH486" i="85"/>
  <c r="AG486" i="85"/>
  <c r="AF486" i="85"/>
  <c r="AE486" i="85"/>
  <c r="AD486" i="85"/>
  <c r="AC486" i="85"/>
  <c r="AB486" i="85"/>
  <c r="AA486" i="85"/>
  <c r="Z486" i="85"/>
  <c r="Y486" i="85"/>
  <c r="X486" i="85"/>
  <c r="W486" i="85"/>
  <c r="V486" i="85"/>
  <c r="AM485" i="85"/>
  <c r="AL485" i="85"/>
  <c r="AK485" i="85"/>
  <c r="AJ485" i="85"/>
  <c r="AI485" i="85"/>
  <c r="AH485" i="85"/>
  <c r="AG485" i="85"/>
  <c r="AF485" i="85"/>
  <c r="AE485" i="85"/>
  <c r="AD485" i="85"/>
  <c r="AC485" i="85"/>
  <c r="AB485" i="85"/>
  <c r="AA485" i="85"/>
  <c r="Z485" i="85"/>
  <c r="Y485" i="85"/>
  <c r="X485" i="85"/>
  <c r="W485" i="85"/>
  <c r="V485" i="85"/>
  <c r="AM484" i="85"/>
  <c r="AL484" i="85"/>
  <c r="AK484" i="85"/>
  <c r="AJ484" i="85"/>
  <c r="AI484" i="85"/>
  <c r="AH484" i="85"/>
  <c r="AG484" i="85"/>
  <c r="AF484" i="85"/>
  <c r="AE484" i="85"/>
  <c r="AD484" i="85"/>
  <c r="AC484" i="85"/>
  <c r="AB484" i="85"/>
  <c r="AA484" i="85"/>
  <c r="Z484" i="85"/>
  <c r="Y484" i="85"/>
  <c r="X484" i="85"/>
  <c r="W484" i="85"/>
  <c r="V484" i="85"/>
  <c r="AM483" i="85"/>
  <c r="AL483" i="85"/>
  <c r="AK483" i="85"/>
  <c r="AJ483" i="85"/>
  <c r="AI483" i="85"/>
  <c r="AH483" i="85"/>
  <c r="AG483" i="85"/>
  <c r="AF483" i="85"/>
  <c r="AE483" i="85"/>
  <c r="AD483" i="85"/>
  <c r="AC483" i="85"/>
  <c r="AB483" i="85"/>
  <c r="AA483" i="85"/>
  <c r="Z483" i="85"/>
  <c r="Y483" i="85"/>
  <c r="X483" i="85"/>
  <c r="W483" i="85"/>
  <c r="V483" i="85"/>
  <c r="AM482" i="85"/>
  <c r="AL482" i="85"/>
  <c r="AK482" i="85"/>
  <c r="AJ482" i="85"/>
  <c r="AI482" i="85"/>
  <c r="AH482" i="85"/>
  <c r="AG482" i="85"/>
  <c r="AF482" i="85"/>
  <c r="AE482" i="85"/>
  <c r="AD482" i="85"/>
  <c r="AC482" i="85"/>
  <c r="AB482" i="85"/>
  <c r="AA482" i="85"/>
  <c r="Z482" i="85"/>
  <c r="Y482" i="85"/>
  <c r="X482" i="85"/>
  <c r="W482" i="85"/>
  <c r="V482" i="85"/>
  <c r="AM481" i="85"/>
  <c r="AL481" i="85"/>
  <c r="AK481" i="85"/>
  <c r="AJ481" i="85"/>
  <c r="AI481" i="85"/>
  <c r="AH481" i="85"/>
  <c r="AG481" i="85"/>
  <c r="AF481" i="85"/>
  <c r="AE481" i="85"/>
  <c r="AD481" i="85"/>
  <c r="AC481" i="85"/>
  <c r="AB481" i="85"/>
  <c r="AA481" i="85"/>
  <c r="Z481" i="85"/>
  <c r="Y481" i="85"/>
  <c r="X481" i="85"/>
  <c r="W481" i="85"/>
  <c r="V481" i="85"/>
  <c r="AM480" i="85"/>
  <c r="AL480" i="85"/>
  <c r="AK480" i="85"/>
  <c r="AJ480" i="85"/>
  <c r="AI480" i="85"/>
  <c r="AH480" i="85"/>
  <c r="AG480" i="85"/>
  <c r="AF480" i="85"/>
  <c r="AE480" i="85"/>
  <c r="AD480" i="85"/>
  <c r="AC480" i="85"/>
  <c r="AB480" i="85"/>
  <c r="AA480" i="85"/>
  <c r="Z480" i="85"/>
  <c r="Y480" i="85"/>
  <c r="X480" i="85"/>
  <c r="W480" i="85"/>
  <c r="V480" i="85"/>
  <c r="AM479" i="85"/>
  <c r="AL479" i="85"/>
  <c r="AK479" i="85"/>
  <c r="AJ479" i="85"/>
  <c r="AI479" i="85"/>
  <c r="AH479" i="85"/>
  <c r="AG479" i="85"/>
  <c r="AF479" i="85"/>
  <c r="AE479" i="85"/>
  <c r="AD479" i="85"/>
  <c r="AC479" i="85"/>
  <c r="AB479" i="85"/>
  <c r="AA479" i="85"/>
  <c r="Z479" i="85"/>
  <c r="Y479" i="85"/>
  <c r="X479" i="85"/>
  <c r="W479" i="85"/>
  <c r="V479" i="85"/>
  <c r="AM478" i="85"/>
  <c r="AL478" i="85"/>
  <c r="AK478" i="85"/>
  <c r="AJ478" i="85"/>
  <c r="AI478" i="85"/>
  <c r="AH478" i="85"/>
  <c r="AG478" i="85"/>
  <c r="AF478" i="85"/>
  <c r="AE478" i="85"/>
  <c r="AD478" i="85"/>
  <c r="AC478" i="85"/>
  <c r="AB478" i="85"/>
  <c r="AA478" i="85"/>
  <c r="Z478" i="85"/>
  <c r="Y478" i="85"/>
  <c r="X478" i="85"/>
  <c r="W478" i="85"/>
  <c r="V478" i="85"/>
  <c r="AM477" i="85"/>
  <c r="AL477" i="85"/>
  <c r="AK477" i="85"/>
  <c r="AJ477" i="85"/>
  <c r="AI477" i="85"/>
  <c r="AH477" i="85"/>
  <c r="AG477" i="85"/>
  <c r="AF477" i="85"/>
  <c r="AE477" i="85"/>
  <c r="AD477" i="85"/>
  <c r="AC477" i="85"/>
  <c r="AB477" i="85"/>
  <c r="AA477" i="85"/>
  <c r="Z477" i="85"/>
  <c r="Y477" i="85"/>
  <c r="X477" i="85"/>
  <c r="W477" i="85"/>
  <c r="V477" i="85"/>
  <c r="AM476" i="85"/>
  <c r="AL476" i="85"/>
  <c r="AK476" i="85"/>
  <c r="AJ476" i="85"/>
  <c r="AI476" i="85"/>
  <c r="AH476" i="85"/>
  <c r="AG476" i="85"/>
  <c r="AF476" i="85"/>
  <c r="AE476" i="85"/>
  <c r="AD476" i="85"/>
  <c r="AC476" i="85"/>
  <c r="AB476" i="85"/>
  <c r="AA476" i="85"/>
  <c r="Z476" i="85"/>
  <c r="Y476" i="85"/>
  <c r="X476" i="85"/>
  <c r="W476" i="85"/>
  <c r="V476" i="85"/>
  <c r="AM475" i="85"/>
  <c r="AL475" i="85"/>
  <c r="AK475" i="85"/>
  <c r="AJ475" i="85"/>
  <c r="AI475" i="85"/>
  <c r="AH475" i="85"/>
  <c r="AG475" i="85"/>
  <c r="AF475" i="85"/>
  <c r="AE475" i="85"/>
  <c r="AD475" i="85"/>
  <c r="AC475" i="85"/>
  <c r="AB475" i="85"/>
  <c r="AA475" i="85"/>
  <c r="Z475" i="85"/>
  <c r="Y475" i="85"/>
  <c r="X475" i="85"/>
  <c r="W475" i="85"/>
  <c r="V475" i="85"/>
  <c r="AM474" i="85"/>
  <c r="AL474" i="85"/>
  <c r="AK474" i="85"/>
  <c r="AJ474" i="85"/>
  <c r="AI474" i="85"/>
  <c r="AH474" i="85"/>
  <c r="AG474" i="85"/>
  <c r="AF474" i="85"/>
  <c r="AE474" i="85"/>
  <c r="AD474" i="85"/>
  <c r="AC474" i="85"/>
  <c r="AB474" i="85"/>
  <c r="AA474" i="85"/>
  <c r="Z474" i="85"/>
  <c r="Y474" i="85"/>
  <c r="X474" i="85"/>
  <c r="W474" i="85"/>
  <c r="V474" i="85"/>
  <c r="AM473" i="85"/>
  <c r="AL473" i="85"/>
  <c r="AK473" i="85"/>
  <c r="AJ473" i="85"/>
  <c r="AI473" i="85"/>
  <c r="AH473" i="85"/>
  <c r="AG473" i="85"/>
  <c r="AF473" i="85"/>
  <c r="AE473" i="85"/>
  <c r="AD473" i="85"/>
  <c r="AC473" i="85"/>
  <c r="AB473" i="85"/>
  <c r="AA473" i="85"/>
  <c r="Z473" i="85"/>
  <c r="Y473" i="85"/>
  <c r="X473" i="85"/>
  <c r="W473" i="85"/>
  <c r="V473" i="85"/>
  <c r="AM472" i="85"/>
  <c r="AL472" i="85"/>
  <c r="AK472" i="85"/>
  <c r="AJ472" i="85"/>
  <c r="AI472" i="85"/>
  <c r="AH472" i="85"/>
  <c r="AG472" i="85"/>
  <c r="AF472" i="85"/>
  <c r="AE472" i="85"/>
  <c r="AD472" i="85"/>
  <c r="AC472" i="85"/>
  <c r="AB472" i="85"/>
  <c r="AA472" i="85"/>
  <c r="Z472" i="85"/>
  <c r="Y472" i="85"/>
  <c r="X472" i="85"/>
  <c r="W472" i="85"/>
  <c r="V472" i="85"/>
  <c r="AM471" i="85"/>
  <c r="AL471" i="85"/>
  <c r="AK471" i="85"/>
  <c r="AJ471" i="85"/>
  <c r="AI471" i="85"/>
  <c r="AH471" i="85"/>
  <c r="AG471" i="85"/>
  <c r="AF471" i="85"/>
  <c r="AE471" i="85"/>
  <c r="AD471" i="85"/>
  <c r="AC471" i="85"/>
  <c r="AB471" i="85"/>
  <c r="AA471" i="85"/>
  <c r="Z471" i="85"/>
  <c r="Y471" i="85"/>
  <c r="X471" i="85"/>
  <c r="W471" i="85"/>
  <c r="V471" i="85"/>
  <c r="AM470" i="85"/>
  <c r="AL470" i="85"/>
  <c r="AK470" i="85"/>
  <c r="AJ470" i="85"/>
  <c r="AI470" i="85"/>
  <c r="AH470" i="85"/>
  <c r="AG470" i="85"/>
  <c r="AF470" i="85"/>
  <c r="AE470" i="85"/>
  <c r="AD470" i="85"/>
  <c r="AC470" i="85"/>
  <c r="AB470" i="85"/>
  <c r="AA470" i="85"/>
  <c r="Z470" i="85"/>
  <c r="Y470" i="85"/>
  <c r="X470" i="85"/>
  <c r="W470" i="85"/>
  <c r="V470" i="85"/>
  <c r="AM469" i="85"/>
  <c r="AL469" i="85"/>
  <c r="AK469" i="85"/>
  <c r="AJ469" i="85"/>
  <c r="AI469" i="85"/>
  <c r="AH469" i="85"/>
  <c r="AG469" i="85"/>
  <c r="AF469" i="85"/>
  <c r="AE469" i="85"/>
  <c r="AD469" i="85"/>
  <c r="AC469" i="85"/>
  <c r="AB469" i="85"/>
  <c r="AA469" i="85"/>
  <c r="Z469" i="85"/>
  <c r="Y469" i="85"/>
  <c r="X469" i="85"/>
  <c r="W469" i="85"/>
  <c r="V469" i="85"/>
  <c r="AM468" i="85"/>
  <c r="AL468" i="85"/>
  <c r="AK468" i="85"/>
  <c r="AJ468" i="85"/>
  <c r="AI468" i="85"/>
  <c r="AH468" i="85"/>
  <c r="AG468" i="85"/>
  <c r="AF468" i="85"/>
  <c r="AE468" i="85"/>
  <c r="AD468" i="85"/>
  <c r="AC468" i="85"/>
  <c r="AB468" i="85"/>
  <c r="AA468" i="85"/>
  <c r="Z468" i="85"/>
  <c r="Y468" i="85"/>
  <c r="X468" i="85"/>
  <c r="W468" i="85"/>
  <c r="V468" i="85"/>
  <c r="AM467" i="85"/>
  <c r="AL467" i="85"/>
  <c r="AK467" i="85"/>
  <c r="AJ467" i="85"/>
  <c r="AI467" i="85"/>
  <c r="AH467" i="85"/>
  <c r="AG467" i="85"/>
  <c r="AF467" i="85"/>
  <c r="AE467" i="85"/>
  <c r="AD467" i="85"/>
  <c r="AC467" i="85"/>
  <c r="AB467" i="85"/>
  <c r="AA467" i="85"/>
  <c r="Z467" i="85"/>
  <c r="Y467" i="85"/>
  <c r="X467" i="85"/>
  <c r="W467" i="85"/>
  <c r="V467" i="85"/>
  <c r="AM466" i="85"/>
  <c r="AL466" i="85"/>
  <c r="AK466" i="85"/>
  <c r="AJ466" i="85"/>
  <c r="AI466" i="85"/>
  <c r="AH466" i="85"/>
  <c r="AG466" i="85"/>
  <c r="AF466" i="85"/>
  <c r="AE466" i="85"/>
  <c r="AD466" i="85"/>
  <c r="AC466" i="85"/>
  <c r="AB466" i="85"/>
  <c r="AA466" i="85"/>
  <c r="Z466" i="85"/>
  <c r="Y466" i="85"/>
  <c r="X466" i="85"/>
  <c r="W466" i="85"/>
  <c r="V466" i="85"/>
  <c r="AM465" i="85"/>
  <c r="AL465" i="85"/>
  <c r="AK465" i="85"/>
  <c r="AJ465" i="85"/>
  <c r="AI465" i="85"/>
  <c r="AH465" i="85"/>
  <c r="AG465" i="85"/>
  <c r="AF465" i="85"/>
  <c r="AE465" i="85"/>
  <c r="AD465" i="85"/>
  <c r="AC465" i="85"/>
  <c r="AB465" i="85"/>
  <c r="AA465" i="85"/>
  <c r="Z465" i="85"/>
  <c r="Y465" i="85"/>
  <c r="X465" i="85"/>
  <c r="W465" i="85"/>
  <c r="V465" i="85"/>
  <c r="AM464" i="85"/>
  <c r="AL464" i="85"/>
  <c r="AK464" i="85"/>
  <c r="AJ464" i="85"/>
  <c r="AI464" i="85"/>
  <c r="AH464" i="85"/>
  <c r="AG464" i="85"/>
  <c r="AF464" i="85"/>
  <c r="AE464" i="85"/>
  <c r="AD464" i="85"/>
  <c r="AC464" i="85"/>
  <c r="AB464" i="85"/>
  <c r="AA464" i="85"/>
  <c r="Z464" i="85"/>
  <c r="Y464" i="85"/>
  <c r="X464" i="85"/>
  <c r="W464" i="85"/>
  <c r="V464" i="85"/>
  <c r="AM463" i="85"/>
  <c r="AL463" i="85"/>
  <c r="AK463" i="85"/>
  <c r="AJ463" i="85"/>
  <c r="AI463" i="85"/>
  <c r="AH463" i="85"/>
  <c r="AG463" i="85"/>
  <c r="AF463" i="85"/>
  <c r="AE463" i="85"/>
  <c r="AD463" i="85"/>
  <c r="AC463" i="85"/>
  <c r="AB463" i="85"/>
  <c r="AA463" i="85"/>
  <c r="Z463" i="85"/>
  <c r="Y463" i="85"/>
  <c r="X463" i="85"/>
  <c r="W463" i="85"/>
  <c r="V463" i="85"/>
  <c r="AM462" i="85"/>
  <c r="AL462" i="85"/>
  <c r="AK462" i="85"/>
  <c r="AJ462" i="85"/>
  <c r="AI462" i="85"/>
  <c r="AH462" i="85"/>
  <c r="AG462" i="85"/>
  <c r="AF462" i="85"/>
  <c r="AE462" i="85"/>
  <c r="AD462" i="85"/>
  <c r="AC462" i="85"/>
  <c r="AB462" i="85"/>
  <c r="AA462" i="85"/>
  <c r="Z462" i="85"/>
  <c r="Y462" i="85"/>
  <c r="X462" i="85"/>
  <c r="W462" i="85"/>
  <c r="V462" i="85"/>
  <c r="AM461" i="85"/>
  <c r="AL461" i="85"/>
  <c r="AK461" i="85"/>
  <c r="AJ461" i="85"/>
  <c r="AI461" i="85"/>
  <c r="AH461" i="85"/>
  <c r="AG461" i="85"/>
  <c r="AF461" i="85"/>
  <c r="AE461" i="85"/>
  <c r="AD461" i="85"/>
  <c r="AC461" i="85"/>
  <c r="AB461" i="85"/>
  <c r="AA461" i="85"/>
  <c r="Z461" i="85"/>
  <c r="Y461" i="85"/>
  <c r="X461" i="85"/>
  <c r="W461" i="85"/>
  <c r="V461" i="85"/>
  <c r="AM460" i="85"/>
  <c r="AL460" i="85"/>
  <c r="AK460" i="85"/>
  <c r="AJ460" i="85"/>
  <c r="AI460" i="85"/>
  <c r="AH460" i="85"/>
  <c r="AG460" i="85"/>
  <c r="AF460" i="85"/>
  <c r="AE460" i="85"/>
  <c r="AD460" i="85"/>
  <c r="AC460" i="85"/>
  <c r="AB460" i="85"/>
  <c r="AA460" i="85"/>
  <c r="Z460" i="85"/>
  <c r="Y460" i="85"/>
  <c r="X460" i="85"/>
  <c r="W460" i="85"/>
  <c r="V460" i="85"/>
  <c r="AM459" i="85"/>
  <c r="AL459" i="85"/>
  <c r="AK459" i="85"/>
  <c r="AJ459" i="85"/>
  <c r="AI459" i="85"/>
  <c r="AH459" i="85"/>
  <c r="AG459" i="85"/>
  <c r="AF459" i="85"/>
  <c r="AE459" i="85"/>
  <c r="AD459" i="85"/>
  <c r="AC459" i="85"/>
  <c r="AB459" i="85"/>
  <c r="AA459" i="85"/>
  <c r="Z459" i="85"/>
  <c r="Y459" i="85"/>
  <c r="X459" i="85"/>
  <c r="W459" i="85"/>
  <c r="V459" i="85"/>
  <c r="AM458" i="85"/>
  <c r="AL458" i="85"/>
  <c r="AK458" i="85"/>
  <c r="AJ458" i="85"/>
  <c r="AI458" i="85"/>
  <c r="AH458" i="85"/>
  <c r="AG458" i="85"/>
  <c r="AF458" i="85"/>
  <c r="AE458" i="85"/>
  <c r="AD458" i="85"/>
  <c r="AC458" i="85"/>
  <c r="AB458" i="85"/>
  <c r="AA458" i="85"/>
  <c r="Z458" i="85"/>
  <c r="Y458" i="85"/>
  <c r="X458" i="85"/>
  <c r="W458" i="85"/>
  <c r="V458" i="85"/>
  <c r="AM457" i="85"/>
  <c r="AL457" i="85"/>
  <c r="AK457" i="85"/>
  <c r="AJ457" i="85"/>
  <c r="AI457" i="85"/>
  <c r="AH457" i="85"/>
  <c r="AG457" i="85"/>
  <c r="AF457" i="85"/>
  <c r="AE457" i="85"/>
  <c r="AD457" i="85"/>
  <c r="AC457" i="85"/>
  <c r="AB457" i="85"/>
  <c r="AA457" i="85"/>
  <c r="Z457" i="85"/>
  <c r="Y457" i="85"/>
  <c r="X457" i="85"/>
  <c r="W457" i="85"/>
  <c r="V457" i="85"/>
  <c r="AM456" i="85"/>
  <c r="AL456" i="85"/>
  <c r="AK456" i="85"/>
  <c r="AJ456" i="85"/>
  <c r="AI456" i="85"/>
  <c r="AH456" i="85"/>
  <c r="AG456" i="85"/>
  <c r="AF456" i="85"/>
  <c r="AE456" i="85"/>
  <c r="AD456" i="85"/>
  <c r="AC456" i="85"/>
  <c r="AB456" i="85"/>
  <c r="AA456" i="85"/>
  <c r="Z456" i="85"/>
  <c r="Y456" i="85"/>
  <c r="X456" i="85"/>
  <c r="W456" i="85"/>
  <c r="V456" i="85"/>
  <c r="AM455" i="85"/>
  <c r="AL455" i="85"/>
  <c r="AK455" i="85"/>
  <c r="AJ455" i="85"/>
  <c r="AI455" i="85"/>
  <c r="AH455" i="85"/>
  <c r="AG455" i="85"/>
  <c r="AF455" i="85"/>
  <c r="AE455" i="85"/>
  <c r="AD455" i="85"/>
  <c r="AC455" i="85"/>
  <c r="AB455" i="85"/>
  <c r="AA455" i="85"/>
  <c r="Z455" i="85"/>
  <c r="Y455" i="85"/>
  <c r="X455" i="85"/>
  <c r="W455" i="85"/>
  <c r="V455" i="85"/>
  <c r="AM454" i="85"/>
  <c r="AL454" i="85"/>
  <c r="AK454" i="85"/>
  <c r="AJ454" i="85"/>
  <c r="AI454" i="85"/>
  <c r="AH454" i="85"/>
  <c r="AG454" i="85"/>
  <c r="AF454" i="85"/>
  <c r="AE454" i="85"/>
  <c r="AD454" i="85"/>
  <c r="AC454" i="85"/>
  <c r="AB454" i="85"/>
  <c r="AA454" i="85"/>
  <c r="Z454" i="85"/>
  <c r="Y454" i="85"/>
  <c r="X454" i="85"/>
  <c r="W454" i="85"/>
  <c r="V454" i="85"/>
  <c r="AM453" i="85"/>
  <c r="AL453" i="85"/>
  <c r="AK453" i="85"/>
  <c r="AJ453" i="85"/>
  <c r="AI453" i="85"/>
  <c r="AH453" i="85"/>
  <c r="AG453" i="85"/>
  <c r="AF453" i="85"/>
  <c r="AE453" i="85"/>
  <c r="AD453" i="85"/>
  <c r="AC453" i="85"/>
  <c r="AB453" i="85"/>
  <c r="AA453" i="85"/>
  <c r="Z453" i="85"/>
  <c r="Y453" i="85"/>
  <c r="X453" i="85"/>
  <c r="W453" i="85"/>
  <c r="V453" i="85"/>
  <c r="AM452" i="85"/>
  <c r="AL452" i="85"/>
  <c r="AK452" i="85"/>
  <c r="AJ452" i="85"/>
  <c r="AI452" i="85"/>
  <c r="AH452" i="85"/>
  <c r="AG452" i="85"/>
  <c r="AF452" i="85"/>
  <c r="AE452" i="85"/>
  <c r="AD452" i="85"/>
  <c r="AC452" i="85"/>
  <c r="AB452" i="85"/>
  <c r="AA452" i="85"/>
  <c r="Z452" i="85"/>
  <c r="Y452" i="85"/>
  <c r="X452" i="85"/>
  <c r="W452" i="85"/>
  <c r="V452" i="85"/>
  <c r="AM451" i="85"/>
  <c r="AL451" i="85"/>
  <c r="AK451" i="85"/>
  <c r="AJ451" i="85"/>
  <c r="AI451" i="85"/>
  <c r="AH451" i="85"/>
  <c r="AG451" i="85"/>
  <c r="AF451" i="85"/>
  <c r="AE451" i="85"/>
  <c r="AD451" i="85"/>
  <c r="AC451" i="85"/>
  <c r="AB451" i="85"/>
  <c r="AA451" i="85"/>
  <c r="Z451" i="85"/>
  <c r="Y451" i="85"/>
  <c r="X451" i="85"/>
  <c r="W451" i="85"/>
  <c r="V451" i="85"/>
  <c r="AM450" i="85"/>
  <c r="AL450" i="85"/>
  <c r="AK450" i="85"/>
  <c r="AJ450" i="85"/>
  <c r="AI450" i="85"/>
  <c r="AH450" i="85"/>
  <c r="AG450" i="85"/>
  <c r="AF450" i="85"/>
  <c r="AE450" i="85"/>
  <c r="AD450" i="85"/>
  <c r="AC450" i="85"/>
  <c r="AB450" i="85"/>
  <c r="AA450" i="85"/>
  <c r="Z450" i="85"/>
  <c r="Y450" i="85"/>
  <c r="X450" i="85"/>
  <c r="W450" i="85"/>
  <c r="V450" i="85"/>
  <c r="AM449" i="85"/>
  <c r="AL449" i="85"/>
  <c r="AK449" i="85"/>
  <c r="AJ449" i="85"/>
  <c r="AI449" i="85"/>
  <c r="AH449" i="85"/>
  <c r="AG449" i="85"/>
  <c r="AF449" i="85"/>
  <c r="AE449" i="85"/>
  <c r="AD449" i="85"/>
  <c r="AC449" i="85"/>
  <c r="AB449" i="85"/>
  <c r="AA449" i="85"/>
  <c r="Z449" i="85"/>
  <c r="Y449" i="85"/>
  <c r="X449" i="85"/>
  <c r="W449" i="85"/>
  <c r="V449" i="85"/>
  <c r="AM448" i="85"/>
  <c r="AL448" i="85"/>
  <c r="AK448" i="85"/>
  <c r="AJ448" i="85"/>
  <c r="AI448" i="85"/>
  <c r="AH448" i="85"/>
  <c r="AG448" i="85"/>
  <c r="AF448" i="85"/>
  <c r="AE448" i="85"/>
  <c r="AD448" i="85"/>
  <c r="AC448" i="85"/>
  <c r="AB448" i="85"/>
  <c r="AA448" i="85"/>
  <c r="Z448" i="85"/>
  <c r="Y448" i="85"/>
  <c r="X448" i="85"/>
  <c r="W448" i="85"/>
  <c r="V448" i="85"/>
  <c r="AM447" i="85"/>
  <c r="AL447" i="85"/>
  <c r="AK447" i="85"/>
  <c r="AJ447" i="85"/>
  <c r="AI447" i="85"/>
  <c r="AH447" i="85"/>
  <c r="AG447" i="85"/>
  <c r="AF447" i="85"/>
  <c r="AE447" i="85"/>
  <c r="AD447" i="85"/>
  <c r="AC447" i="85"/>
  <c r="AB447" i="85"/>
  <c r="AA447" i="85"/>
  <c r="Z447" i="85"/>
  <c r="Y447" i="85"/>
  <c r="X447" i="85"/>
  <c r="W447" i="85"/>
  <c r="V447" i="85"/>
  <c r="AM446" i="85"/>
  <c r="AL446" i="85"/>
  <c r="AK446" i="85"/>
  <c r="AJ446" i="85"/>
  <c r="AI446" i="85"/>
  <c r="AH446" i="85"/>
  <c r="AG446" i="85"/>
  <c r="AF446" i="85"/>
  <c r="AE446" i="85"/>
  <c r="AD446" i="85"/>
  <c r="AC446" i="85"/>
  <c r="AB446" i="85"/>
  <c r="AA446" i="85"/>
  <c r="Z446" i="85"/>
  <c r="Y446" i="85"/>
  <c r="X446" i="85"/>
  <c r="W446" i="85"/>
  <c r="V446" i="85"/>
  <c r="AM445" i="85"/>
  <c r="AL445" i="85"/>
  <c r="AK445" i="85"/>
  <c r="AJ445" i="85"/>
  <c r="AI445" i="85"/>
  <c r="AH445" i="85"/>
  <c r="AG445" i="85"/>
  <c r="AF445" i="85"/>
  <c r="AE445" i="85"/>
  <c r="AD445" i="85"/>
  <c r="AC445" i="85"/>
  <c r="AB445" i="85"/>
  <c r="AA445" i="85"/>
  <c r="Z445" i="85"/>
  <c r="Y445" i="85"/>
  <c r="X445" i="85"/>
  <c r="W445" i="85"/>
  <c r="V445" i="85"/>
  <c r="AM444" i="85"/>
  <c r="AL444" i="85"/>
  <c r="AK444" i="85"/>
  <c r="AJ444" i="85"/>
  <c r="AI444" i="85"/>
  <c r="AH444" i="85"/>
  <c r="AG444" i="85"/>
  <c r="AF444" i="85"/>
  <c r="AE444" i="85"/>
  <c r="AD444" i="85"/>
  <c r="AC444" i="85"/>
  <c r="AB444" i="85"/>
  <c r="AA444" i="85"/>
  <c r="Z444" i="85"/>
  <c r="Y444" i="85"/>
  <c r="X444" i="85"/>
  <c r="W444" i="85"/>
  <c r="V444" i="85"/>
  <c r="AM443" i="85"/>
  <c r="AL443" i="85"/>
  <c r="AK443" i="85"/>
  <c r="AJ443" i="85"/>
  <c r="AI443" i="85"/>
  <c r="AH443" i="85"/>
  <c r="AG443" i="85"/>
  <c r="AF443" i="85"/>
  <c r="AE443" i="85"/>
  <c r="AD443" i="85"/>
  <c r="AC443" i="85"/>
  <c r="AB443" i="85"/>
  <c r="AA443" i="85"/>
  <c r="Z443" i="85"/>
  <c r="Y443" i="85"/>
  <c r="X443" i="85"/>
  <c r="W443" i="85"/>
  <c r="V443" i="85"/>
  <c r="AM442" i="85"/>
  <c r="AL442" i="85"/>
  <c r="AK442" i="85"/>
  <c r="AJ442" i="85"/>
  <c r="AI442" i="85"/>
  <c r="AH442" i="85"/>
  <c r="AG442" i="85"/>
  <c r="AF442" i="85"/>
  <c r="AE442" i="85"/>
  <c r="AD442" i="85"/>
  <c r="AC442" i="85"/>
  <c r="AB442" i="85"/>
  <c r="AA442" i="85"/>
  <c r="Z442" i="85"/>
  <c r="Y442" i="85"/>
  <c r="X442" i="85"/>
  <c r="W442" i="85"/>
  <c r="V442" i="85"/>
  <c r="AM441" i="85"/>
  <c r="AL441" i="85"/>
  <c r="AK441" i="85"/>
  <c r="AJ441" i="85"/>
  <c r="AI441" i="85"/>
  <c r="AH441" i="85"/>
  <c r="AG441" i="85"/>
  <c r="AF441" i="85"/>
  <c r="AE441" i="85"/>
  <c r="AD441" i="85"/>
  <c r="AC441" i="85"/>
  <c r="AB441" i="85"/>
  <c r="AA441" i="85"/>
  <c r="Z441" i="85"/>
  <c r="Y441" i="85"/>
  <c r="X441" i="85"/>
  <c r="W441" i="85"/>
  <c r="V441" i="85"/>
  <c r="AM440" i="85"/>
  <c r="AL440" i="85"/>
  <c r="AK440" i="85"/>
  <c r="AJ440" i="85"/>
  <c r="AI440" i="85"/>
  <c r="AH440" i="85"/>
  <c r="AG440" i="85"/>
  <c r="AF440" i="85"/>
  <c r="AE440" i="85"/>
  <c r="AD440" i="85"/>
  <c r="AC440" i="85"/>
  <c r="AB440" i="85"/>
  <c r="AA440" i="85"/>
  <c r="Z440" i="85"/>
  <c r="Y440" i="85"/>
  <c r="X440" i="85"/>
  <c r="W440" i="85"/>
  <c r="V440" i="85"/>
  <c r="AM439" i="85"/>
  <c r="AL439" i="85"/>
  <c r="AK439" i="85"/>
  <c r="AJ439" i="85"/>
  <c r="AI439" i="85"/>
  <c r="AH439" i="85"/>
  <c r="AG439" i="85"/>
  <c r="AF439" i="85"/>
  <c r="AE439" i="85"/>
  <c r="AD439" i="85"/>
  <c r="AC439" i="85"/>
  <c r="AB439" i="85"/>
  <c r="AA439" i="85"/>
  <c r="Z439" i="85"/>
  <c r="Y439" i="85"/>
  <c r="X439" i="85"/>
  <c r="W439" i="85"/>
  <c r="V439" i="85"/>
  <c r="AM438" i="85"/>
  <c r="AL438" i="85"/>
  <c r="AK438" i="85"/>
  <c r="AJ438" i="85"/>
  <c r="AI438" i="85"/>
  <c r="AH438" i="85"/>
  <c r="AG438" i="85"/>
  <c r="AF438" i="85"/>
  <c r="AE438" i="85"/>
  <c r="AD438" i="85"/>
  <c r="AC438" i="85"/>
  <c r="AB438" i="85"/>
  <c r="AA438" i="85"/>
  <c r="Z438" i="85"/>
  <c r="Y438" i="85"/>
  <c r="X438" i="85"/>
  <c r="W438" i="85"/>
  <c r="V438" i="85"/>
  <c r="AM437" i="85"/>
  <c r="AL437" i="85"/>
  <c r="AK437" i="85"/>
  <c r="AJ437" i="85"/>
  <c r="AI437" i="85"/>
  <c r="AH437" i="85"/>
  <c r="AG437" i="85"/>
  <c r="AF437" i="85"/>
  <c r="AE437" i="85"/>
  <c r="AD437" i="85"/>
  <c r="AC437" i="85"/>
  <c r="AB437" i="85"/>
  <c r="AA437" i="85"/>
  <c r="Z437" i="85"/>
  <c r="Y437" i="85"/>
  <c r="X437" i="85"/>
  <c r="W437" i="85"/>
  <c r="V437" i="85"/>
  <c r="AM436" i="85"/>
  <c r="AL436" i="85"/>
  <c r="AK436" i="85"/>
  <c r="AJ436" i="85"/>
  <c r="AI436" i="85"/>
  <c r="AH436" i="85"/>
  <c r="AG436" i="85"/>
  <c r="AF436" i="85"/>
  <c r="AE436" i="85"/>
  <c r="AD436" i="85"/>
  <c r="AC436" i="85"/>
  <c r="AB436" i="85"/>
  <c r="AA436" i="85"/>
  <c r="Z436" i="85"/>
  <c r="Y436" i="85"/>
  <c r="X436" i="85"/>
  <c r="W436" i="85"/>
  <c r="V436" i="85"/>
  <c r="AM435" i="85"/>
  <c r="AL435" i="85"/>
  <c r="AK435" i="85"/>
  <c r="AJ435" i="85"/>
  <c r="AI435" i="85"/>
  <c r="AH435" i="85"/>
  <c r="AG435" i="85"/>
  <c r="AF435" i="85"/>
  <c r="AE435" i="85"/>
  <c r="AD435" i="85"/>
  <c r="AC435" i="85"/>
  <c r="AB435" i="85"/>
  <c r="AA435" i="85"/>
  <c r="Z435" i="85"/>
  <c r="Y435" i="85"/>
  <c r="X435" i="85"/>
  <c r="W435" i="85"/>
  <c r="V435" i="85"/>
  <c r="AM434" i="85"/>
  <c r="AL434" i="85"/>
  <c r="AK434" i="85"/>
  <c r="AJ434" i="85"/>
  <c r="AI434" i="85"/>
  <c r="AH434" i="85"/>
  <c r="AG434" i="85"/>
  <c r="AF434" i="85"/>
  <c r="AE434" i="85"/>
  <c r="AD434" i="85"/>
  <c r="AC434" i="85"/>
  <c r="AB434" i="85"/>
  <c r="AA434" i="85"/>
  <c r="Z434" i="85"/>
  <c r="Y434" i="85"/>
  <c r="X434" i="85"/>
  <c r="W434" i="85"/>
  <c r="V434" i="85"/>
  <c r="AM433" i="85"/>
  <c r="AL433" i="85"/>
  <c r="AK433" i="85"/>
  <c r="AJ433" i="85"/>
  <c r="AI433" i="85"/>
  <c r="AH433" i="85"/>
  <c r="AG433" i="85"/>
  <c r="AF433" i="85"/>
  <c r="AE433" i="85"/>
  <c r="AD433" i="85"/>
  <c r="AC433" i="85"/>
  <c r="AB433" i="85"/>
  <c r="AA433" i="85"/>
  <c r="Z433" i="85"/>
  <c r="Y433" i="85"/>
  <c r="X433" i="85"/>
  <c r="W433" i="85"/>
  <c r="V433" i="85"/>
  <c r="AM432" i="85"/>
  <c r="AL432" i="85"/>
  <c r="AK432" i="85"/>
  <c r="AJ432" i="85"/>
  <c r="AI432" i="85"/>
  <c r="AH432" i="85"/>
  <c r="AG432" i="85"/>
  <c r="AF432" i="85"/>
  <c r="AE432" i="85"/>
  <c r="AD432" i="85"/>
  <c r="AC432" i="85"/>
  <c r="AB432" i="85"/>
  <c r="AA432" i="85"/>
  <c r="Z432" i="85"/>
  <c r="Y432" i="85"/>
  <c r="X432" i="85"/>
  <c r="W432" i="85"/>
  <c r="V432" i="85"/>
  <c r="AM431" i="85"/>
  <c r="AL431" i="85"/>
  <c r="AK431" i="85"/>
  <c r="AJ431" i="85"/>
  <c r="AI431" i="85"/>
  <c r="AH431" i="85"/>
  <c r="AG431" i="85"/>
  <c r="AF431" i="85"/>
  <c r="AE431" i="85"/>
  <c r="AD431" i="85"/>
  <c r="AC431" i="85"/>
  <c r="AB431" i="85"/>
  <c r="AA431" i="85"/>
  <c r="Z431" i="85"/>
  <c r="Y431" i="85"/>
  <c r="X431" i="85"/>
  <c r="W431" i="85"/>
  <c r="V431" i="85"/>
  <c r="AM430" i="85"/>
  <c r="AL430" i="85"/>
  <c r="AK430" i="85"/>
  <c r="AJ430" i="85"/>
  <c r="AI430" i="85"/>
  <c r="AH430" i="85"/>
  <c r="AG430" i="85"/>
  <c r="AF430" i="85"/>
  <c r="AE430" i="85"/>
  <c r="AD430" i="85"/>
  <c r="AC430" i="85"/>
  <c r="AB430" i="85"/>
  <c r="AA430" i="85"/>
  <c r="Z430" i="85"/>
  <c r="Y430" i="85"/>
  <c r="X430" i="85"/>
  <c r="W430" i="85"/>
  <c r="V430" i="85"/>
  <c r="AM429" i="85"/>
  <c r="AL429" i="85"/>
  <c r="AK429" i="85"/>
  <c r="AJ429" i="85"/>
  <c r="AI429" i="85"/>
  <c r="AH429" i="85"/>
  <c r="AG429" i="85"/>
  <c r="AF429" i="85"/>
  <c r="AE429" i="85"/>
  <c r="AD429" i="85"/>
  <c r="AC429" i="85"/>
  <c r="AB429" i="85"/>
  <c r="AA429" i="85"/>
  <c r="Z429" i="85"/>
  <c r="Y429" i="85"/>
  <c r="X429" i="85"/>
  <c r="W429" i="85"/>
  <c r="V429" i="85"/>
  <c r="AM428" i="85"/>
  <c r="AL428" i="85"/>
  <c r="AK428" i="85"/>
  <c r="AJ428" i="85"/>
  <c r="AI428" i="85"/>
  <c r="AH428" i="85"/>
  <c r="AG428" i="85"/>
  <c r="AF428" i="85"/>
  <c r="AE428" i="85"/>
  <c r="AD428" i="85"/>
  <c r="AC428" i="85"/>
  <c r="AB428" i="85"/>
  <c r="AA428" i="85"/>
  <c r="Z428" i="85"/>
  <c r="Y428" i="85"/>
  <c r="X428" i="85"/>
  <c r="W428" i="85"/>
  <c r="V428" i="85"/>
  <c r="AM427" i="85"/>
  <c r="AL427" i="85"/>
  <c r="AK427" i="85"/>
  <c r="AJ427" i="85"/>
  <c r="AI427" i="85"/>
  <c r="AH427" i="85"/>
  <c r="AG427" i="85"/>
  <c r="AF427" i="85"/>
  <c r="AE427" i="85"/>
  <c r="AD427" i="85"/>
  <c r="AC427" i="85"/>
  <c r="AB427" i="85"/>
  <c r="AA427" i="85"/>
  <c r="Z427" i="85"/>
  <c r="Y427" i="85"/>
  <c r="X427" i="85"/>
  <c r="W427" i="85"/>
  <c r="V427" i="85"/>
  <c r="AM426" i="85"/>
  <c r="AL426" i="85"/>
  <c r="AK426" i="85"/>
  <c r="AJ426" i="85"/>
  <c r="AI426" i="85"/>
  <c r="AH426" i="85"/>
  <c r="AG426" i="85"/>
  <c r="AF426" i="85"/>
  <c r="AE426" i="85"/>
  <c r="AD426" i="85"/>
  <c r="AC426" i="85"/>
  <c r="AB426" i="85"/>
  <c r="AA426" i="85"/>
  <c r="Z426" i="85"/>
  <c r="Y426" i="85"/>
  <c r="X426" i="85"/>
  <c r="W426" i="85"/>
  <c r="V426" i="85"/>
  <c r="AM425" i="85"/>
  <c r="AL425" i="85"/>
  <c r="AK425" i="85"/>
  <c r="AJ425" i="85"/>
  <c r="AI425" i="85"/>
  <c r="AH425" i="85"/>
  <c r="AG425" i="85"/>
  <c r="AF425" i="85"/>
  <c r="AE425" i="85"/>
  <c r="AD425" i="85"/>
  <c r="AC425" i="85"/>
  <c r="AB425" i="85"/>
  <c r="AA425" i="85"/>
  <c r="Z425" i="85"/>
  <c r="Y425" i="85"/>
  <c r="X425" i="85"/>
  <c r="W425" i="85"/>
  <c r="V425" i="85"/>
  <c r="AM424" i="85"/>
  <c r="AL424" i="85"/>
  <c r="AK424" i="85"/>
  <c r="AJ424" i="85"/>
  <c r="AI424" i="85"/>
  <c r="AH424" i="85"/>
  <c r="AG424" i="85"/>
  <c r="AF424" i="85"/>
  <c r="AE424" i="85"/>
  <c r="AD424" i="85"/>
  <c r="AC424" i="85"/>
  <c r="AB424" i="85"/>
  <c r="AA424" i="85"/>
  <c r="Z424" i="85"/>
  <c r="Y424" i="85"/>
  <c r="X424" i="85"/>
  <c r="W424" i="85"/>
  <c r="V424" i="85"/>
  <c r="AM423" i="85"/>
  <c r="AL423" i="85"/>
  <c r="AK423" i="85"/>
  <c r="AJ423" i="85"/>
  <c r="AI423" i="85"/>
  <c r="AH423" i="85"/>
  <c r="AG423" i="85"/>
  <c r="AF423" i="85"/>
  <c r="AE423" i="85"/>
  <c r="AD423" i="85"/>
  <c r="AC423" i="85"/>
  <c r="AB423" i="85"/>
  <c r="AA423" i="85"/>
  <c r="Z423" i="85"/>
  <c r="Y423" i="85"/>
  <c r="X423" i="85"/>
  <c r="W423" i="85"/>
  <c r="V423" i="85"/>
  <c r="AM422" i="85"/>
  <c r="AL422" i="85"/>
  <c r="AK422" i="85"/>
  <c r="AJ422" i="85"/>
  <c r="AI422" i="85"/>
  <c r="AH422" i="85"/>
  <c r="AG422" i="85"/>
  <c r="AF422" i="85"/>
  <c r="AE422" i="85"/>
  <c r="AD422" i="85"/>
  <c r="AC422" i="85"/>
  <c r="AB422" i="85"/>
  <c r="AA422" i="85"/>
  <c r="Z422" i="85"/>
  <c r="Y422" i="85"/>
  <c r="X422" i="85"/>
  <c r="W422" i="85"/>
  <c r="V422" i="85"/>
  <c r="AM421" i="85"/>
  <c r="AL421" i="85"/>
  <c r="AK421" i="85"/>
  <c r="AJ421" i="85"/>
  <c r="AI421" i="85"/>
  <c r="AH421" i="85"/>
  <c r="AG421" i="85"/>
  <c r="AF421" i="85"/>
  <c r="AE421" i="85"/>
  <c r="AD421" i="85"/>
  <c r="AC421" i="85"/>
  <c r="AB421" i="85"/>
  <c r="AA421" i="85"/>
  <c r="Z421" i="85"/>
  <c r="Y421" i="85"/>
  <c r="X421" i="85"/>
  <c r="W421" i="85"/>
  <c r="V421" i="85"/>
  <c r="AM420" i="85"/>
  <c r="AL420" i="85"/>
  <c r="AK420" i="85"/>
  <c r="AJ420" i="85"/>
  <c r="AI420" i="85"/>
  <c r="AH420" i="85"/>
  <c r="AG420" i="85"/>
  <c r="AF420" i="85"/>
  <c r="AE420" i="85"/>
  <c r="AD420" i="85"/>
  <c r="AC420" i="85"/>
  <c r="AB420" i="85"/>
  <c r="AA420" i="85"/>
  <c r="Z420" i="85"/>
  <c r="Y420" i="85"/>
  <c r="X420" i="85"/>
  <c r="W420" i="85"/>
  <c r="V420" i="85"/>
  <c r="AM419" i="85"/>
  <c r="AL419" i="85"/>
  <c r="AK419" i="85"/>
  <c r="AJ419" i="85"/>
  <c r="AI419" i="85"/>
  <c r="AH419" i="85"/>
  <c r="AG419" i="85"/>
  <c r="AF419" i="85"/>
  <c r="AE419" i="85"/>
  <c r="AD419" i="85"/>
  <c r="AC419" i="85"/>
  <c r="AB419" i="85"/>
  <c r="AA419" i="85"/>
  <c r="Z419" i="85"/>
  <c r="Y419" i="85"/>
  <c r="X419" i="85"/>
  <c r="W419" i="85"/>
  <c r="V419" i="85"/>
  <c r="AM418" i="85"/>
  <c r="AL418" i="85"/>
  <c r="AK418" i="85"/>
  <c r="AJ418" i="85"/>
  <c r="AI418" i="85"/>
  <c r="AH418" i="85"/>
  <c r="AG418" i="85"/>
  <c r="AF418" i="85"/>
  <c r="AE418" i="85"/>
  <c r="AD418" i="85"/>
  <c r="AC418" i="85"/>
  <c r="AB418" i="85"/>
  <c r="AA418" i="85"/>
  <c r="Z418" i="85"/>
  <c r="Y418" i="85"/>
  <c r="X418" i="85"/>
  <c r="W418" i="85"/>
  <c r="V418" i="85"/>
  <c r="AM417" i="85"/>
  <c r="AL417" i="85"/>
  <c r="AK417" i="85"/>
  <c r="AJ417" i="85"/>
  <c r="AI417" i="85"/>
  <c r="AH417" i="85"/>
  <c r="AG417" i="85"/>
  <c r="AF417" i="85"/>
  <c r="AE417" i="85"/>
  <c r="AD417" i="85"/>
  <c r="AC417" i="85"/>
  <c r="AB417" i="85"/>
  <c r="AA417" i="85"/>
  <c r="Z417" i="85"/>
  <c r="Y417" i="85"/>
  <c r="X417" i="85"/>
  <c r="W417" i="85"/>
  <c r="V417" i="85"/>
  <c r="AM416" i="85"/>
  <c r="AL416" i="85"/>
  <c r="AK416" i="85"/>
  <c r="AJ416" i="85"/>
  <c r="AI416" i="85"/>
  <c r="AH416" i="85"/>
  <c r="AG416" i="85"/>
  <c r="AF416" i="85"/>
  <c r="AE416" i="85"/>
  <c r="AD416" i="85"/>
  <c r="AC416" i="85"/>
  <c r="AB416" i="85"/>
  <c r="AA416" i="85"/>
  <c r="Z416" i="85"/>
  <c r="Y416" i="85"/>
  <c r="X416" i="85"/>
  <c r="W416" i="85"/>
  <c r="V416" i="85"/>
  <c r="AM415" i="85"/>
  <c r="AL415" i="85"/>
  <c r="AK415" i="85"/>
  <c r="AJ415" i="85"/>
  <c r="AI415" i="85"/>
  <c r="AH415" i="85"/>
  <c r="AG415" i="85"/>
  <c r="AF415" i="85"/>
  <c r="AE415" i="85"/>
  <c r="AD415" i="85"/>
  <c r="AC415" i="85"/>
  <c r="AB415" i="85"/>
  <c r="AA415" i="85"/>
  <c r="Z415" i="85"/>
  <c r="Y415" i="85"/>
  <c r="X415" i="85"/>
  <c r="W415" i="85"/>
  <c r="V415" i="85"/>
  <c r="AM414" i="85"/>
  <c r="AL414" i="85"/>
  <c r="AK414" i="85"/>
  <c r="AJ414" i="85"/>
  <c r="AI414" i="85"/>
  <c r="AH414" i="85"/>
  <c r="AG414" i="85"/>
  <c r="AF414" i="85"/>
  <c r="AE414" i="85"/>
  <c r="AD414" i="85"/>
  <c r="AC414" i="85"/>
  <c r="AB414" i="85"/>
  <c r="AA414" i="85"/>
  <c r="Z414" i="85"/>
  <c r="Y414" i="85"/>
  <c r="X414" i="85"/>
  <c r="W414" i="85"/>
  <c r="V414" i="85"/>
  <c r="AM413" i="85"/>
  <c r="AL413" i="85"/>
  <c r="AK413" i="85"/>
  <c r="AJ413" i="85"/>
  <c r="AI413" i="85"/>
  <c r="AH413" i="85"/>
  <c r="AG413" i="85"/>
  <c r="AF413" i="85"/>
  <c r="AE413" i="85"/>
  <c r="AD413" i="85"/>
  <c r="AC413" i="85"/>
  <c r="AB413" i="85"/>
  <c r="AA413" i="85"/>
  <c r="Z413" i="85"/>
  <c r="Y413" i="85"/>
  <c r="X413" i="85"/>
  <c r="W413" i="85"/>
  <c r="V413" i="85"/>
  <c r="AM412" i="85"/>
  <c r="AL412" i="85"/>
  <c r="AK412" i="85"/>
  <c r="AJ412" i="85"/>
  <c r="AI412" i="85"/>
  <c r="AH412" i="85"/>
  <c r="AG412" i="85"/>
  <c r="AF412" i="85"/>
  <c r="AE412" i="85"/>
  <c r="AD412" i="85"/>
  <c r="AC412" i="85"/>
  <c r="AB412" i="85"/>
  <c r="AA412" i="85"/>
  <c r="Z412" i="85"/>
  <c r="Y412" i="85"/>
  <c r="X412" i="85"/>
  <c r="W412" i="85"/>
  <c r="V412" i="85"/>
  <c r="AM411" i="85"/>
  <c r="AL411" i="85"/>
  <c r="AK411" i="85"/>
  <c r="AJ411" i="85"/>
  <c r="AI411" i="85"/>
  <c r="AH411" i="85"/>
  <c r="AG411" i="85"/>
  <c r="AF411" i="85"/>
  <c r="AE411" i="85"/>
  <c r="AD411" i="85"/>
  <c r="AC411" i="85"/>
  <c r="AB411" i="85"/>
  <c r="AA411" i="85"/>
  <c r="Z411" i="85"/>
  <c r="Y411" i="85"/>
  <c r="X411" i="85"/>
  <c r="W411" i="85"/>
  <c r="V411" i="85"/>
  <c r="AM410" i="85"/>
  <c r="AL410" i="85"/>
  <c r="AK410" i="85"/>
  <c r="AJ410" i="85"/>
  <c r="AI410" i="85"/>
  <c r="AH410" i="85"/>
  <c r="AG410" i="85"/>
  <c r="AF410" i="85"/>
  <c r="AE410" i="85"/>
  <c r="AD410" i="85"/>
  <c r="AC410" i="85"/>
  <c r="AB410" i="85"/>
  <c r="AA410" i="85"/>
  <c r="Z410" i="85"/>
  <c r="Y410" i="85"/>
  <c r="X410" i="85"/>
  <c r="W410" i="85"/>
  <c r="V410" i="85"/>
  <c r="AM409" i="85"/>
  <c r="AL409" i="85"/>
  <c r="AK409" i="85"/>
  <c r="AJ409" i="85"/>
  <c r="AI409" i="85"/>
  <c r="AH409" i="85"/>
  <c r="AG409" i="85"/>
  <c r="AF409" i="85"/>
  <c r="AE409" i="85"/>
  <c r="AD409" i="85"/>
  <c r="AC409" i="85"/>
  <c r="AB409" i="85"/>
  <c r="AA409" i="85"/>
  <c r="Z409" i="85"/>
  <c r="Y409" i="85"/>
  <c r="X409" i="85"/>
  <c r="W409" i="85"/>
  <c r="V409" i="85"/>
  <c r="AM408" i="85"/>
  <c r="AL408" i="85"/>
  <c r="AK408" i="85"/>
  <c r="AJ408" i="85"/>
  <c r="AI408" i="85"/>
  <c r="AH408" i="85"/>
  <c r="AG408" i="85"/>
  <c r="AF408" i="85"/>
  <c r="AE408" i="85"/>
  <c r="AD408" i="85"/>
  <c r="AC408" i="85"/>
  <c r="AB408" i="85"/>
  <c r="AA408" i="85"/>
  <c r="Z408" i="85"/>
  <c r="Y408" i="85"/>
  <c r="X408" i="85"/>
  <c r="W408" i="85"/>
  <c r="V408" i="85"/>
  <c r="AM407" i="85"/>
  <c r="AL407" i="85"/>
  <c r="AK407" i="85"/>
  <c r="AJ407" i="85"/>
  <c r="AI407" i="85"/>
  <c r="AH407" i="85"/>
  <c r="AG407" i="85"/>
  <c r="AF407" i="85"/>
  <c r="AE407" i="85"/>
  <c r="AD407" i="85"/>
  <c r="AC407" i="85"/>
  <c r="AB407" i="85"/>
  <c r="AA407" i="85"/>
  <c r="Z407" i="85"/>
  <c r="Y407" i="85"/>
  <c r="X407" i="85"/>
  <c r="W407" i="85"/>
  <c r="V407" i="85"/>
  <c r="AM406" i="85"/>
  <c r="AL406" i="85"/>
  <c r="AK406" i="85"/>
  <c r="AJ406" i="85"/>
  <c r="AI406" i="85"/>
  <c r="AH406" i="85"/>
  <c r="AG406" i="85"/>
  <c r="AF406" i="85"/>
  <c r="AE406" i="85"/>
  <c r="AD406" i="85"/>
  <c r="AC406" i="85"/>
  <c r="AB406" i="85"/>
  <c r="AA406" i="85"/>
  <c r="Z406" i="85"/>
  <c r="Y406" i="85"/>
  <c r="X406" i="85"/>
  <c r="W406" i="85"/>
  <c r="V406" i="85"/>
  <c r="AM405" i="85"/>
  <c r="AL405" i="85"/>
  <c r="AK405" i="85"/>
  <c r="AJ405" i="85"/>
  <c r="AI405" i="85"/>
  <c r="AH405" i="85"/>
  <c r="AG405" i="85"/>
  <c r="AF405" i="85"/>
  <c r="AE405" i="85"/>
  <c r="AD405" i="85"/>
  <c r="AC405" i="85"/>
  <c r="AB405" i="85"/>
  <c r="AA405" i="85"/>
  <c r="Z405" i="85"/>
  <c r="Y405" i="85"/>
  <c r="X405" i="85"/>
  <c r="W405" i="85"/>
  <c r="V405" i="85"/>
  <c r="AM404" i="85"/>
  <c r="AL404" i="85"/>
  <c r="AK404" i="85"/>
  <c r="AJ404" i="85"/>
  <c r="AI404" i="85"/>
  <c r="AH404" i="85"/>
  <c r="AG404" i="85"/>
  <c r="AF404" i="85"/>
  <c r="AE404" i="85"/>
  <c r="AD404" i="85"/>
  <c r="AC404" i="85"/>
  <c r="AB404" i="85"/>
  <c r="AA404" i="85"/>
  <c r="Z404" i="85"/>
  <c r="Y404" i="85"/>
  <c r="X404" i="85"/>
  <c r="W404" i="85"/>
  <c r="V404" i="85"/>
  <c r="AM403" i="85"/>
  <c r="AL403" i="85"/>
  <c r="AK403" i="85"/>
  <c r="AJ403" i="85"/>
  <c r="AI403" i="85"/>
  <c r="AH403" i="85"/>
  <c r="AG403" i="85"/>
  <c r="AF403" i="85"/>
  <c r="AE403" i="85"/>
  <c r="AD403" i="85"/>
  <c r="AC403" i="85"/>
  <c r="AB403" i="85"/>
  <c r="AA403" i="85"/>
  <c r="Z403" i="85"/>
  <c r="Y403" i="85"/>
  <c r="X403" i="85"/>
  <c r="W403" i="85"/>
  <c r="V403" i="85"/>
  <c r="AM402" i="85"/>
  <c r="AL402" i="85"/>
  <c r="AK402" i="85"/>
  <c r="AJ402" i="85"/>
  <c r="AI402" i="85"/>
  <c r="AH402" i="85"/>
  <c r="AG402" i="85"/>
  <c r="AF402" i="85"/>
  <c r="AE402" i="85"/>
  <c r="AD402" i="85"/>
  <c r="AC402" i="85"/>
  <c r="AB402" i="85"/>
  <c r="AA402" i="85"/>
  <c r="Z402" i="85"/>
  <c r="Y402" i="85"/>
  <c r="X402" i="85"/>
  <c r="W402" i="85"/>
  <c r="V402" i="85"/>
  <c r="AM401" i="85"/>
  <c r="AL401" i="85"/>
  <c r="AK401" i="85"/>
  <c r="AJ401" i="85"/>
  <c r="AI401" i="85"/>
  <c r="AH401" i="85"/>
  <c r="AG401" i="85"/>
  <c r="AF401" i="85"/>
  <c r="AE401" i="85"/>
  <c r="AD401" i="85"/>
  <c r="AC401" i="85"/>
  <c r="AB401" i="85"/>
  <c r="AA401" i="85"/>
  <c r="Z401" i="85"/>
  <c r="Y401" i="85"/>
  <c r="X401" i="85"/>
  <c r="W401" i="85"/>
  <c r="V401" i="85"/>
  <c r="AM400" i="85"/>
  <c r="AL400" i="85"/>
  <c r="AK400" i="85"/>
  <c r="AJ400" i="85"/>
  <c r="AI400" i="85"/>
  <c r="AH400" i="85"/>
  <c r="AG400" i="85"/>
  <c r="AF400" i="85"/>
  <c r="AE400" i="85"/>
  <c r="AD400" i="85"/>
  <c r="AC400" i="85"/>
  <c r="AB400" i="85"/>
  <c r="AA400" i="85"/>
  <c r="Z400" i="85"/>
  <c r="Y400" i="85"/>
  <c r="X400" i="85"/>
  <c r="W400" i="85"/>
  <c r="V400" i="85"/>
  <c r="AM399" i="85"/>
  <c r="AL399" i="85"/>
  <c r="AK399" i="85"/>
  <c r="AJ399" i="85"/>
  <c r="AI399" i="85"/>
  <c r="AH399" i="85"/>
  <c r="AG399" i="85"/>
  <c r="AF399" i="85"/>
  <c r="AE399" i="85"/>
  <c r="AD399" i="85"/>
  <c r="AC399" i="85"/>
  <c r="AB399" i="85"/>
  <c r="AA399" i="85"/>
  <c r="Z399" i="85"/>
  <c r="Y399" i="85"/>
  <c r="X399" i="85"/>
  <c r="W399" i="85"/>
  <c r="V399" i="85"/>
  <c r="AM398" i="85"/>
  <c r="AL398" i="85"/>
  <c r="AK398" i="85"/>
  <c r="AJ398" i="85"/>
  <c r="AI398" i="85"/>
  <c r="AH398" i="85"/>
  <c r="AG398" i="85"/>
  <c r="AF398" i="85"/>
  <c r="AE398" i="85"/>
  <c r="AD398" i="85"/>
  <c r="AC398" i="85"/>
  <c r="AB398" i="85"/>
  <c r="AA398" i="85"/>
  <c r="Z398" i="85"/>
  <c r="Y398" i="85"/>
  <c r="X398" i="85"/>
  <c r="W398" i="85"/>
  <c r="V398" i="85"/>
  <c r="AM397" i="85"/>
  <c r="AL397" i="85"/>
  <c r="AK397" i="85"/>
  <c r="AJ397" i="85"/>
  <c r="AI397" i="85"/>
  <c r="AH397" i="85"/>
  <c r="AG397" i="85"/>
  <c r="AF397" i="85"/>
  <c r="AE397" i="85"/>
  <c r="AD397" i="85"/>
  <c r="AC397" i="85"/>
  <c r="AB397" i="85"/>
  <c r="AA397" i="85"/>
  <c r="Z397" i="85"/>
  <c r="Y397" i="85"/>
  <c r="X397" i="85"/>
  <c r="W397" i="85"/>
  <c r="V397" i="85"/>
  <c r="AM396" i="85"/>
  <c r="AL396" i="85"/>
  <c r="AK396" i="85"/>
  <c r="AJ396" i="85"/>
  <c r="AI396" i="85"/>
  <c r="AH396" i="85"/>
  <c r="AG396" i="85"/>
  <c r="AF396" i="85"/>
  <c r="AE396" i="85"/>
  <c r="AD396" i="85"/>
  <c r="AC396" i="85"/>
  <c r="AB396" i="85"/>
  <c r="AA396" i="85"/>
  <c r="Z396" i="85"/>
  <c r="Y396" i="85"/>
  <c r="X396" i="85"/>
  <c r="W396" i="85"/>
  <c r="V396" i="85"/>
  <c r="AM395" i="85"/>
  <c r="AL395" i="85"/>
  <c r="AK395" i="85"/>
  <c r="AJ395" i="85"/>
  <c r="AI395" i="85"/>
  <c r="AH395" i="85"/>
  <c r="AG395" i="85"/>
  <c r="AF395" i="85"/>
  <c r="AE395" i="85"/>
  <c r="AD395" i="85"/>
  <c r="AC395" i="85"/>
  <c r="AB395" i="85"/>
  <c r="AA395" i="85"/>
  <c r="Z395" i="85"/>
  <c r="Y395" i="85"/>
  <c r="X395" i="85"/>
  <c r="W395" i="85"/>
  <c r="V395" i="85"/>
  <c r="AM394" i="85"/>
  <c r="AL394" i="85"/>
  <c r="AK394" i="85"/>
  <c r="AJ394" i="85"/>
  <c r="AI394" i="85"/>
  <c r="AH394" i="85"/>
  <c r="AG394" i="85"/>
  <c r="AF394" i="85"/>
  <c r="AE394" i="85"/>
  <c r="AD394" i="85"/>
  <c r="AC394" i="85"/>
  <c r="AB394" i="85"/>
  <c r="AA394" i="85"/>
  <c r="Z394" i="85"/>
  <c r="Y394" i="85"/>
  <c r="X394" i="85"/>
  <c r="W394" i="85"/>
  <c r="V394" i="85"/>
  <c r="AM393" i="85"/>
  <c r="AL393" i="85"/>
  <c r="AK393" i="85"/>
  <c r="AJ393" i="85"/>
  <c r="AI393" i="85"/>
  <c r="AH393" i="85"/>
  <c r="AG393" i="85"/>
  <c r="AF393" i="85"/>
  <c r="AE393" i="85"/>
  <c r="AD393" i="85"/>
  <c r="AC393" i="85"/>
  <c r="AB393" i="85"/>
  <c r="AA393" i="85"/>
  <c r="Z393" i="85"/>
  <c r="Y393" i="85"/>
  <c r="X393" i="85"/>
  <c r="W393" i="85"/>
  <c r="V393" i="85"/>
  <c r="AM392" i="85"/>
  <c r="AL392" i="85"/>
  <c r="AK392" i="85"/>
  <c r="AJ392" i="85"/>
  <c r="AI392" i="85"/>
  <c r="AH392" i="85"/>
  <c r="AG392" i="85"/>
  <c r="AF392" i="85"/>
  <c r="AE392" i="85"/>
  <c r="AD392" i="85"/>
  <c r="AC392" i="85"/>
  <c r="AB392" i="85"/>
  <c r="AA392" i="85"/>
  <c r="Z392" i="85"/>
  <c r="Y392" i="85"/>
  <c r="X392" i="85"/>
  <c r="W392" i="85"/>
  <c r="V392" i="85"/>
  <c r="AM391" i="85"/>
  <c r="AL391" i="85"/>
  <c r="AK391" i="85"/>
  <c r="AJ391" i="85"/>
  <c r="AI391" i="85"/>
  <c r="AH391" i="85"/>
  <c r="AG391" i="85"/>
  <c r="AF391" i="85"/>
  <c r="AE391" i="85"/>
  <c r="AD391" i="85"/>
  <c r="AC391" i="85"/>
  <c r="AB391" i="85"/>
  <c r="AA391" i="85"/>
  <c r="Z391" i="85"/>
  <c r="Y391" i="85"/>
  <c r="X391" i="85"/>
  <c r="W391" i="85"/>
  <c r="V391" i="85"/>
  <c r="AM390" i="85"/>
  <c r="AL390" i="85"/>
  <c r="AK390" i="85"/>
  <c r="AJ390" i="85"/>
  <c r="AI390" i="85"/>
  <c r="AH390" i="85"/>
  <c r="AG390" i="85"/>
  <c r="AF390" i="85"/>
  <c r="AE390" i="85"/>
  <c r="AD390" i="85"/>
  <c r="AC390" i="85"/>
  <c r="AB390" i="85"/>
  <c r="AA390" i="85"/>
  <c r="Z390" i="85"/>
  <c r="Y390" i="85"/>
  <c r="X390" i="85"/>
  <c r="W390" i="85"/>
  <c r="V390" i="85"/>
  <c r="AM389" i="85"/>
  <c r="AL389" i="85"/>
  <c r="AK389" i="85"/>
  <c r="AJ389" i="85"/>
  <c r="AI389" i="85"/>
  <c r="AH389" i="85"/>
  <c r="AG389" i="85"/>
  <c r="AF389" i="85"/>
  <c r="AE389" i="85"/>
  <c r="AD389" i="85"/>
  <c r="AC389" i="85"/>
  <c r="AB389" i="85"/>
  <c r="AA389" i="85"/>
  <c r="Z389" i="85"/>
  <c r="Y389" i="85"/>
  <c r="X389" i="85"/>
  <c r="W389" i="85"/>
  <c r="V389" i="85"/>
  <c r="AM388" i="85"/>
  <c r="AL388" i="85"/>
  <c r="AK388" i="85"/>
  <c r="AJ388" i="85"/>
  <c r="AI388" i="85"/>
  <c r="AH388" i="85"/>
  <c r="AG388" i="85"/>
  <c r="AF388" i="85"/>
  <c r="AE388" i="85"/>
  <c r="AD388" i="85"/>
  <c r="AC388" i="85"/>
  <c r="AB388" i="85"/>
  <c r="AA388" i="85"/>
  <c r="Z388" i="85"/>
  <c r="Y388" i="85"/>
  <c r="X388" i="85"/>
  <c r="W388" i="85"/>
  <c r="V388" i="85"/>
  <c r="AM387" i="85"/>
  <c r="AL387" i="85"/>
  <c r="AK387" i="85"/>
  <c r="AJ387" i="85"/>
  <c r="AI387" i="85"/>
  <c r="AH387" i="85"/>
  <c r="AG387" i="85"/>
  <c r="AF387" i="85"/>
  <c r="AE387" i="85"/>
  <c r="AD387" i="85"/>
  <c r="AC387" i="85"/>
  <c r="AB387" i="85"/>
  <c r="AA387" i="85"/>
  <c r="Z387" i="85"/>
  <c r="Y387" i="85"/>
  <c r="X387" i="85"/>
  <c r="W387" i="85"/>
  <c r="V387" i="85"/>
  <c r="AM386" i="85"/>
  <c r="AL386" i="85"/>
  <c r="AK386" i="85"/>
  <c r="AJ386" i="85"/>
  <c r="AI386" i="85"/>
  <c r="AH386" i="85"/>
  <c r="AG386" i="85"/>
  <c r="AF386" i="85"/>
  <c r="AE386" i="85"/>
  <c r="AD386" i="85"/>
  <c r="AC386" i="85"/>
  <c r="AB386" i="85"/>
  <c r="AA386" i="85"/>
  <c r="Z386" i="85"/>
  <c r="Y386" i="85"/>
  <c r="X386" i="85"/>
  <c r="W386" i="85"/>
  <c r="V386" i="85"/>
  <c r="AM385" i="85"/>
  <c r="AL385" i="85"/>
  <c r="AK385" i="85"/>
  <c r="AJ385" i="85"/>
  <c r="AI385" i="85"/>
  <c r="AH385" i="85"/>
  <c r="AG385" i="85"/>
  <c r="AF385" i="85"/>
  <c r="AE385" i="85"/>
  <c r="AD385" i="85"/>
  <c r="AC385" i="85"/>
  <c r="AB385" i="85"/>
  <c r="AA385" i="85"/>
  <c r="Z385" i="85"/>
  <c r="Y385" i="85"/>
  <c r="X385" i="85"/>
  <c r="W385" i="85"/>
  <c r="V385" i="85"/>
  <c r="AM384" i="85"/>
  <c r="AL384" i="85"/>
  <c r="AK384" i="85"/>
  <c r="AJ384" i="85"/>
  <c r="AI384" i="85"/>
  <c r="AH384" i="85"/>
  <c r="AG384" i="85"/>
  <c r="AF384" i="85"/>
  <c r="AE384" i="85"/>
  <c r="AD384" i="85"/>
  <c r="AC384" i="85"/>
  <c r="AB384" i="85"/>
  <c r="AA384" i="85"/>
  <c r="Z384" i="85"/>
  <c r="Y384" i="85"/>
  <c r="X384" i="85"/>
  <c r="W384" i="85"/>
  <c r="V384" i="85"/>
  <c r="AM383" i="85"/>
  <c r="AL383" i="85"/>
  <c r="AK383" i="85"/>
  <c r="AJ383" i="85"/>
  <c r="AI383" i="85"/>
  <c r="AH383" i="85"/>
  <c r="AG383" i="85"/>
  <c r="AF383" i="85"/>
  <c r="AE383" i="85"/>
  <c r="AD383" i="85"/>
  <c r="AC383" i="85"/>
  <c r="AB383" i="85"/>
  <c r="AA383" i="85"/>
  <c r="Z383" i="85"/>
  <c r="Y383" i="85"/>
  <c r="X383" i="85"/>
  <c r="W383" i="85"/>
  <c r="V383" i="85"/>
  <c r="AM382" i="85"/>
  <c r="AL382" i="85"/>
  <c r="AK382" i="85"/>
  <c r="AJ382" i="85"/>
  <c r="AI382" i="85"/>
  <c r="AH382" i="85"/>
  <c r="AG382" i="85"/>
  <c r="AF382" i="85"/>
  <c r="AE382" i="85"/>
  <c r="AD382" i="85"/>
  <c r="AC382" i="85"/>
  <c r="AB382" i="85"/>
  <c r="AA382" i="85"/>
  <c r="Z382" i="85"/>
  <c r="Y382" i="85"/>
  <c r="X382" i="85"/>
  <c r="W382" i="85"/>
  <c r="V382" i="85"/>
  <c r="AM381" i="85"/>
  <c r="AL381" i="85"/>
  <c r="AK381" i="85"/>
  <c r="AJ381" i="85"/>
  <c r="AI381" i="85"/>
  <c r="AH381" i="85"/>
  <c r="AG381" i="85"/>
  <c r="AF381" i="85"/>
  <c r="AE381" i="85"/>
  <c r="AD381" i="85"/>
  <c r="AC381" i="85"/>
  <c r="AB381" i="85"/>
  <c r="AA381" i="85"/>
  <c r="Z381" i="85"/>
  <c r="Y381" i="85"/>
  <c r="X381" i="85"/>
  <c r="W381" i="85"/>
  <c r="V381" i="85"/>
  <c r="AM380" i="85"/>
  <c r="AL380" i="85"/>
  <c r="AK380" i="85"/>
  <c r="AJ380" i="85"/>
  <c r="AI380" i="85"/>
  <c r="AH380" i="85"/>
  <c r="AG380" i="85"/>
  <c r="AF380" i="85"/>
  <c r="AE380" i="85"/>
  <c r="AD380" i="85"/>
  <c r="AC380" i="85"/>
  <c r="AB380" i="85"/>
  <c r="AA380" i="85"/>
  <c r="Z380" i="85"/>
  <c r="Y380" i="85"/>
  <c r="X380" i="85"/>
  <c r="W380" i="85"/>
  <c r="V380" i="85"/>
  <c r="AM379" i="85"/>
  <c r="AL379" i="85"/>
  <c r="AK379" i="85"/>
  <c r="AJ379" i="85"/>
  <c r="AI379" i="85"/>
  <c r="AH379" i="85"/>
  <c r="AG379" i="85"/>
  <c r="AF379" i="85"/>
  <c r="AE379" i="85"/>
  <c r="AD379" i="85"/>
  <c r="AC379" i="85"/>
  <c r="AB379" i="85"/>
  <c r="AA379" i="85"/>
  <c r="Z379" i="85"/>
  <c r="Y379" i="85"/>
  <c r="X379" i="85"/>
  <c r="W379" i="85"/>
  <c r="V379" i="85"/>
  <c r="AM378" i="85"/>
  <c r="AL378" i="85"/>
  <c r="AK378" i="85"/>
  <c r="AJ378" i="85"/>
  <c r="AI378" i="85"/>
  <c r="AH378" i="85"/>
  <c r="AG378" i="85"/>
  <c r="AF378" i="85"/>
  <c r="AE378" i="85"/>
  <c r="AD378" i="85"/>
  <c r="AC378" i="85"/>
  <c r="AB378" i="85"/>
  <c r="AA378" i="85"/>
  <c r="Z378" i="85"/>
  <c r="Y378" i="85"/>
  <c r="X378" i="85"/>
  <c r="W378" i="85"/>
  <c r="V378" i="85"/>
  <c r="AM377" i="85"/>
  <c r="AL377" i="85"/>
  <c r="AK377" i="85"/>
  <c r="AJ377" i="85"/>
  <c r="AI377" i="85"/>
  <c r="AH377" i="85"/>
  <c r="AG377" i="85"/>
  <c r="AF377" i="85"/>
  <c r="AE377" i="85"/>
  <c r="AD377" i="85"/>
  <c r="AC377" i="85"/>
  <c r="AB377" i="85"/>
  <c r="AA377" i="85"/>
  <c r="Z377" i="85"/>
  <c r="Y377" i="85"/>
  <c r="X377" i="85"/>
  <c r="W377" i="85"/>
  <c r="V377" i="85"/>
  <c r="AM376" i="85"/>
  <c r="AL376" i="85"/>
  <c r="AK376" i="85"/>
  <c r="AJ376" i="85"/>
  <c r="AI376" i="85"/>
  <c r="AH376" i="85"/>
  <c r="AG376" i="85"/>
  <c r="AF376" i="85"/>
  <c r="AE376" i="85"/>
  <c r="AD376" i="85"/>
  <c r="AC376" i="85"/>
  <c r="AB376" i="85"/>
  <c r="AA376" i="85"/>
  <c r="Z376" i="85"/>
  <c r="Y376" i="85"/>
  <c r="X376" i="85"/>
  <c r="W376" i="85"/>
  <c r="V376" i="85"/>
  <c r="AM375" i="85"/>
  <c r="AL375" i="85"/>
  <c r="AK375" i="85"/>
  <c r="AJ375" i="85"/>
  <c r="AI375" i="85"/>
  <c r="AH375" i="85"/>
  <c r="AG375" i="85"/>
  <c r="AF375" i="85"/>
  <c r="AE375" i="85"/>
  <c r="AD375" i="85"/>
  <c r="AC375" i="85"/>
  <c r="AB375" i="85"/>
  <c r="AA375" i="85"/>
  <c r="Z375" i="85"/>
  <c r="Y375" i="85"/>
  <c r="X375" i="85"/>
  <c r="W375" i="85"/>
  <c r="V375" i="85"/>
  <c r="AM374" i="85"/>
  <c r="AL374" i="85"/>
  <c r="AK374" i="85"/>
  <c r="AJ374" i="85"/>
  <c r="AI374" i="85"/>
  <c r="AH374" i="85"/>
  <c r="AG374" i="85"/>
  <c r="AF374" i="85"/>
  <c r="AE374" i="85"/>
  <c r="AD374" i="85"/>
  <c r="AC374" i="85"/>
  <c r="AB374" i="85"/>
  <c r="AA374" i="85"/>
  <c r="Z374" i="85"/>
  <c r="Y374" i="85"/>
  <c r="X374" i="85"/>
  <c r="W374" i="85"/>
  <c r="V374" i="85"/>
  <c r="AM373" i="85"/>
  <c r="AL373" i="85"/>
  <c r="AK373" i="85"/>
  <c r="AJ373" i="85"/>
  <c r="AI373" i="85"/>
  <c r="AH373" i="85"/>
  <c r="AG373" i="85"/>
  <c r="AF373" i="85"/>
  <c r="AE373" i="85"/>
  <c r="AD373" i="85"/>
  <c r="AC373" i="85"/>
  <c r="AB373" i="85"/>
  <c r="AA373" i="85"/>
  <c r="Z373" i="85"/>
  <c r="Y373" i="85"/>
  <c r="X373" i="85"/>
  <c r="W373" i="85"/>
  <c r="V373" i="85"/>
  <c r="AM372" i="85"/>
  <c r="AL372" i="85"/>
  <c r="AK372" i="85"/>
  <c r="AJ372" i="85"/>
  <c r="AI372" i="85"/>
  <c r="AH372" i="85"/>
  <c r="AG372" i="85"/>
  <c r="AF372" i="85"/>
  <c r="AE372" i="85"/>
  <c r="AD372" i="85"/>
  <c r="AC372" i="85"/>
  <c r="AB372" i="85"/>
  <c r="AA372" i="85"/>
  <c r="Z372" i="85"/>
  <c r="Y372" i="85"/>
  <c r="X372" i="85"/>
  <c r="W372" i="85"/>
  <c r="V372" i="85"/>
  <c r="AM371" i="85"/>
  <c r="AL371" i="85"/>
  <c r="AK371" i="85"/>
  <c r="AJ371" i="85"/>
  <c r="AI371" i="85"/>
  <c r="AH371" i="85"/>
  <c r="AG371" i="85"/>
  <c r="AF371" i="85"/>
  <c r="AE371" i="85"/>
  <c r="AD371" i="85"/>
  <c r="AC371" i="85"/>
  <c r="AB371" i="85"/>
  <c r="AA371" i="85"/>
  <c r="Z371" i="85"/>
  <c r="Y371" i="85"/>
  <c r="X371" i="85"/>
  <c r="W371" i="85"/>
  <c r="V371" i="85"/>
  <c r="AM370" i="85"/>
  <c r="AL370" i="85"/>
  <c r="AK370" i="85"/>
  <c r="AJ370" i="85"/>
  <c r="AI370" i="85"/>
  <c r="AH370" i="85"/>
  <c r="AG370" i="85"/>
  <c r="AF370" i="85"/>
  <c r="AE370" i="85"/>
  <c r="AD370" i="85"/>
  <c r="AC370" i="85"/>
  <c r="AB370" i="85"/>
  <c r="AA370" i="85"/>
  <c r="Z370" i="85"/>
  <c r="Y370" i="85"/>
  <c r="X370" i="85"/>
  <c r="W370" i="85"/>
  <c r="V370" i="85"/>
  <c r="AM369" i="85"/>
  <c r="AL369" i="85"/>
  <c r="AK369" i="85"/>
  <c r="AJ369" i="85"/>
  <c r="AI369" i="85"/>
  <c r="AH369" i="85"/>
  <c r="AG369" i="85"/>
  <c r="AF369" i="85"/>
  <c r="AE369" i="85"/>
  <c r="AD369" i="85"/>
  <c r="AC369" i="85"/>
  <c r="AB369" i="85"/>
  <c r="AA369" i="85"/>
  <c r="Z369" i="85"/>
  <c r="Y369" i="85"/>
  <c r="X369" i="85"/>
  <c r="W369" i="85"/>
  <c r="V369" i="85"/>
  <c r="AM368" i="85"/>
  <c r="AL368" i="85"/>
  <c r="AK368" i="85"/>
  <c r="AJ368" i="85"/>
  <c r="AI368" i="85"/>
  <c r="AH368" i="85"/>
  <c r="AG368" i="85"/>
  <c r="AF368" i="85"/>
  <c r="AE368" i="85"/>
  <c r="AD368" i="85"/>
  <c r="AC368" i="85"/>
  <c r="AB368" i="85"/>
  <c r="AA368" i="85"/>
  <c r="Z368" i="85"/>
  <c r="Y368" i="85"/>
  <c r="X368" i="85"/>
  <c r="W368" i="85"/>
  <c r="V368" i="85"/>
  <c r="AM367" i="85"/>
  <c r="AL367" i="85"/>
  <c r="AK367" i="85"/>
  <c r="AJ367" i="85"/>
  <c r="AI367" i="85"/>
  <c r="AH367" i="85"/>
  <c r="AG367" i="85"/>
  <c r="AF367" i="85"/>
  <c r="AE367" i="85"/>
  <c r="AD367" i="85"/>
  <c r="AC367" i="85"/>
  <c r="AB367" i="85"/>
  <c r="AA367" i="85"/>
  <c r="Z367" i="85"/>
  <c r="Y367" i="85"/>
  <c r="X367" i="85"/>
  <c r="W367" i="85"/>
  <c r="V367" i="85"/>
  <c r="AM366" i="85"/>
  <c r="AL366" i="85"/>
  <c r="AK366" i="85"/>
  <c r="AJ366" i="85"/>
  <c r="AI366" i="85"/>
  <c r="AH366" i="85"/>
  <c r="AG366" i="85"/>
  <c r="AF366" i="85"/>
  <c r="AE366" i="85"/>
  <c r="AD366" i="85"/>
  <c r="AC366" i="85"/>
  <c r="AB366" i="85"/>
  <c r="AA366" i="85"/>
  <c r="Z366" i="85"/>
  <c r="Y366" i="85"/>
  <c r="X366" i="85"/>
  <c r="W366" i="85"/>
  <c r="V366" i="85"/>
  <c r="AM365" i="85"/>
  <c r="AL365" i="85"/>
  <c r="AK365" i="85"/>
  <c r="AJ365" i="85"/>
  <c r="AI365" i="85"/>
  <c r="AH365" i="85"/>
  <c r="AG365" i="85"/>
  <c r="AF365" i="85"/>
  <c r="AE365" i="85"/>
  <c r="AD365" i="85"/>
  <c r="AC365" i="85"/>
  <c r="AB365" i="85"/>
  <c r="AA365" i="85"/>
  <c r="Z365" i="85"/>
  <c r="Y365" i="85"/>
  <c r="X365" i="85"/>
  <c r="W365" i="85"/>
  <c r="V365" i="85"/>
  <c r="AM364" i="85"/>
  <c r="AL364" i="85"/>
  <c r="AK364" i="85"/>
  <c r="AJ364" i="85"/>
  <c r="AI364" i="85"/>
  <c r="AH364" i="85"/>
  <c r="AG364" i="85"/>
  <c r="AF364" i="85"/>
  <c r="AE364" i="85"/>
  <c r="AD364" i="85"/>
  <c r="AC364" i="85"/>
  <c r="AB364" i="85"/>
  <c r="AA364" i="85"/>
  <c r="Z364" i="85"/>
  <c r="Y364" i="85"/>
  <c r="X364" i="85"/>
  <c r="W364" i="85"/>
  <c r="V364" i="85"/>
  <c r="AM363" i="85"/>
  <c r="AL363" i="85"/>
  <c r="AK363" i="85"/>
  <c r="AJ363" i="85"/>
  <c r="AI363" i="85"/>
  <c r="AH363" i="85"/>
  <c r="AG363" i="85"/>
  <c r="AF363" i="85"/>
  <c r="AE363" i="85"/>
  <c r="AD363" i="85"/>
  <c r="AC363" i="85"/>
  <c r="AB363" i="85"/>
  <c r="AA363" i="85"/>
  <c r="Z363" i="85"/>
  <c r="Y363" i="85"/>
  <c r="X363" i="85"/>
  <c r="W363" i="85"/>
  <c r="V363" i="85"/>
  <c r="AM362" i="85"/>
  <c r="AL362" i="85"/>
  <c r="AK362" i="85"/>
  <c r="AJ362" i="85"/>
  <c r="AI362" i="85"/>
  <c r="AH362" i="85"/>
  <c r="AG362" i="85"/>
  <c r="AF362" i="85"/>
  <c r="AE362" i="85"/>
  <c r="AD362" i="85"/>
  <c r="AC362" i="85"/>
  <c r="AB362" i="85"/>
  <c r="AA362" i="85"/>
  <c r="Z362" i="85"/>
  <c r="Y362" i="85"/>
  <c r="X362" i="85"/>
  <c r="W362" i="85"/>
  <c r="V362" i="85"/>
  <c r="AM361" i="85"/>
  <c r="AL361" i="85"/>
  <c r="AK361" i="85"/>
  <c r="AJ361" i="85"/>
  <c r="AI361" i="85"/>
  <c r="AH361" i="85"/>
  <c r="AG361" i="85"/>
  <c r="AF361" i="85"/>
  <c r="AE361" i="85"/>
  <c r="AD361" i="85"/>
  <c r="AC361" i="85"/>
  <c r="AB361" i="85"/>
  <c r="AA361" i="85"/>
  <c r="Z361" i="85"/>
  <c r="Y361" i="85"/>
  <c r="X361" i="85"/>
  <c r="W361" i="85"/>
  <c r="V361" i="85"/>
  <c r="AM360" i="85"/>
  <c r="AL360" i="85"/>
  <c r="AK360" i="85"/>
  <c r="AJ360" i="85"/>
  <c r="AI360" i="85"/>
  <c r="AH360" i="85"/>
  <c r="AG360" i="85"/>
  <c r="AF360" i="85"/>
  <c r="AE360" i="85"/>
  <c r="AD360" i="85"/>
  <c r="AC360" i="85"/>
  <c r="AB360" i="85"/>
  <c r="AA360" i="85"/>
  <c r="Z360" i="85"/>
  <c r="Y360" i="85"/>
  <c r="X360" i="85"/>
  <c r="W360" i="85"/>
  <c r="V360" i="85"/>
  <c r="AM359" i="85"/>
  <c r="AL359" i="85"/>
  <c r="AK359" i="85"/>
  <c r="AJ359" i="85"/>
  <c r="AI359" i="85"/>
  <c r="AH359" i="85"/>
  <c r="AG359" i="85"/>
  <c r="AF359" i="85"/>
  <c r="AE359" i="85"/>
  <c r="AD359" i="85"/>
  <c r="AC359" i="85"/>
  <c r="AB359" i="85"/>
  <c r="AA359" i="85"/>
  <c r="Z359" i="85"/>
  <c r="Y359" i="85"/>
  <c r="X359" i="85"/>
  <c r="W359" i="85"/>
  <c r="V359" i="85"/>
  <c r="AM358" i="85"/>
  <c r="AL358" i="85"/>
  <c r="AK358" i="85"/>
  <c r="AJ358" i="85"/>
  <c r="AI358" i="85"/>
  <c r="AH358" i="85"/>
  <c r="AG358" i="85"/>
  <c r="AF358" i="85"/>
  <c r="AE358" i="85"/>
  <c r="AD358" i="85"/>
  <c r="AC358" i="85"/>
  <c r="AB358" i="85"/>
  <c r="AA358" i="85"/>
  <c r="Z358" i="85"/>
  <c r="Y358" i="85"/>
  <c r="X358" i="85"/>
  <c r="W358" i="85"/>
  <c r="V358" i="85"/>
  <c r="AM357" i="85"/>
  <c r="AL357" i="85"/>
  <c r="AK357" i="85"/>
  <c r="AJ357" i="85"/>
  <c r="AI357" i="85"/>
  <c r="AH357" i="85"/>
  <c r="AG357" i="85"/>
  <c r="AF357" i="85"/>
  <c r="AE357" i="85"/>
  <c r="AD357" i="85"/>
  <c r="AC357" i="85"/>
  <c r="AB357" i="85"/>
  <c r="AA357" i="85"/>
  <c r="Z357" i="85"/>
  <c r="Y357" i="85"/>
  <c r="X357" i="85"/>
  <c r="W357" i="85"/>
  <c r="V357" i="85"/>
  <c r="AM356" i="85"/>
  <c r="AL356" i="85"/>
  <c r="AK356" i="85"/>
  <c r="AJ356" i="85"/>
  <c r="AI356" i="85"/>
  <c r="AH356" i="85"/>
  <c r="AG356" i="85"/>
  <c r="AF356" i="85"/>
  <c r="AE356" i="85"/>
  <c r="AD356" i="85"/>
  <c r="AC356" i="85"/>
  <c r="AB356" i="85"/>
  <c r="AA356" i="85"/>
  <c r="Z356" i="85"/>
  <c r="Y356" i="85"/>
  <c r="X356" i="85"/>
  <c r="W356" i="85"/>
  <c r="V356" i="85"/>
  <c r="AM355" i="85"/>
  <c r="AL355" i="85"/>
  <c r="AK355" i="85"/>
  <c r="AJ355" i="85"/>
  <c r="AI355" i="85"/>
  <c r="AH355" i="85"/>
  <c r="AG355" i="85"/>
  <c r="AF355" i="85"/>
  <c r="AE355" i="85"/>
  <c r="AD355" i="85"/>
  <c r="AC355" i="85"/>
  <c r="AB355" i="85"/>
  <c r="AA355" i="85"/>
  <c r="Z355" i="85"/>
  <c r="Y355" i="85"/>
  <c r="X355" i="85"/>
  <c r="W355" i="85"/>
  <c r="V355" i="85"/>
  <c r="AM354" i="85"/>
  <c r="AL354" i="85"/>
  <c r="AK354" i="85"/>
  <c r="AJ354" i="85"/>
  <c r="AI354" i="85"/>
  <c r="AH354" i="85"/>
  <c r="AG354" i="85"/>
  <c r="AF354" i="85"/>
  <c r="AE354" i="85"/>
  <c r="AD354" i="85"/>
  <c r="AC354" i="85"/>
  <c r="AB354" i="85"/>
  <c r="AA354" i="85"/>
  <c r="Z354" i="85"/>
  <c r="Y354" i="85"/>
  <c r="X354" i="85"/>
  <c r="W354" i="85"/>
  <c r="V354" i="85"/>
  <c r="AM353" i="85"/>
  <c r="AL353" i="85"/>
  <c r="AK353" i="85"/>
  <c r="AJ353" i="85"/>
  <c r="AI353" i="85"/>
  <c r="AH353" i="85"/>
  <c r="AG353" i="85"/>
  <c r="AF353" i="85"/>
  <c r="AE353" i="85"/>
  <c r="AD353" i="85"/>
  <c r="AC353" i="85"/>
  <c r="AB353" i="85"/>
  <c r="AA353" i="85"/>
  <c r="Z353" i="85"/>
  <c r="Y353" i="85"/>
  <c r="X353" i="85"/>
  <c r="W353" i="85"/>
  <c r="V353" i="85"/>
  <c r="AM352" i="85"/>
  <c r="AL352" i="85"/>
  <c r="AK352" i="85"/>
  <c r="AJ352" i="85"/>
  <c r="AI352" i="85"/>
  <c r="AH352" i="85"/>
  <c r="AG352" i="85"/>
  <c r="AF352" i="85"/>
  <c r="AE352" i="85"/>
  <c r="AD352" i="85"/>
  <c r="AC352" i="85"/>
  <c r="AB352" i="85"/>
  <c r="AA352" i="85"/>
  <c r="Z352" i="85"/>
  <c r="Y352" i="85"/>
  <c r="X352" i="85"/>
  <c r="W352" i="85"/>
  <c r="V352" i="85"/>
  <c r="AM351" i="85"/>
  <c r="AL351" i="85"/>
  <c r="AK351" i="85"/>
  <c r="AJ351" i="85"/>
  <c r="AI351" i="85"/>
  <c r="AH351" i="85"/>
  <c r="AG351" i="85"/>
  <c r="AF351" i="85"/>
  <c r="AE351" i="85"/>
  <c r="AD351" i="85"/>
  <c r="AC351" i="85"/>
  <c r="AB351" i="85"/>
  <c r="AA351" i="85"/>
  <c r="Z351" i="85"/>
  <c r="Y351" i="85"/>
  <c r="X351" i="85"/>
  <c r="W351" i="85"/>
  <c r="V351" i="85"/>
  <c r="AM350" i="85"/>
  <c r="AL350" i="85"/>
  <c r="AK350" i="85"/>
  <c r="AJ350" i="85"/>
  <c r="AI350" i="85"/>
  <c r="AH350" i="85"/>
  <c r="AG350" i="85"/>
  <c r="AF350" i="85"/>
  <c r="AE350" i="85"/>
  <c r="AD350" i="85"/>
  <c r="AC350" i="85"/>
  <c r="AB350" i="85"/>
  <c r="AA350" i="85"/>
  <c r="Z350" i="85"/>
  <c r="Y350" i="85"/>
  <c r="X350" i="85"/>
  <c r="W350" i="85"/>
  <c r="V350" i="85"/>
  <c r="AM349" i="85"/>
  <c r="AL349" i="85"/>
  <c r="AK349" i="85"/>
  <c r="AJ349" i="85"/>
  <c r="AI349" i="85"/>
  <c r="AH349" i="85"/>
  <c r="AG349" i="85"/>
  <c r="AF349" i="85"/>
  <c r="AE349" i="85"/>
  <c r="AD349" i="85"/>
  <c r="AC349" i="85"/>
  <c r="AB349" i="85"/>
  <c r="AA349" i="85"/>
  <c r="Z349" i="85"/>
  <c r="Y349" i="85"/>
  <c r="X349" i="85"/>
  <c r="W349" i="85"/>
  <c r="V349" i="85"/>
  <c r="AM348" i="85"/>
  <c r="AL348" i="85"/>
  <c r="AK348" i="85"/>
  <c r="AJ348" i="85"/>
  <c r="AI348" i="85"/>
  <c r="AH348" i="85"/>
  <c r="AG348" i="85"/>
  <c r="AF348" i="85"/>
  <c r="AE348" i="85"/>
  <c r="AD348" i="85"/>
  <c r="AC348" i="85"/>
  <c r="AB348" i="85"/>
  <c r="AA348" i="85"/>
  <c r="Z348" i="85"/>
  <c r="Y348" i="85"/>
  <c r="X348" i="85"/>
  <c r="W348" i="85"/>
  <c r="V348" i="85"/>
  <c r="AM347" i="85"/>
  <c r="AL347" i="85"/>
  <c r="AK347" i="85"/>
  <c r="AJ347" i="85"/>
  <c r="AI347" i="85"/>
  <c r="AH347" i="85"/>
  <c r="AG347" i="85"/>
  <c r="AF347" i="85"/>
  <c r="AE347" i="85"/>
  <c r="AD347" i="85"/>
  <c r="AC347" i="85"/>
  <c r="AB347" i="85"/>
  <c r="AA347" i="85"/>
  <c r="Z347" i="85"/>
  <c r="Y347" i="85"/>
  <c r="X347" i="85"/>
  <c r="W347" i="85"/>
  <c r="V347" i="85"/>
  <c r="AM346" i="85"/>
  <c r="AL346" i="85"/>
  <c r="AK346" i="85"/>
  <c r="AJ346" i="85"/>
  <c r="AI346" i="85"/>
  <c r="AH346" i="85"/>
  <c r="AG346" i="85"/>
  <c r="AF346" i="85"/>
  <c r="AE346" i="85"/>
  <c r="AD346" i="85"/>
  <c r="AC346" i="85"/>
  <c r="AB346" i="85"/>
  <c r="AA346" i="85"/>
  <c r="Z346" i="85"/>
  <c r="Y346" i="85"/>
  <c r="X346" i="85"/>
  <c r="W346" i="85"/>
  <c r="V346" i="85"/>
  <c r="AM345" i="85"/>
  <c r="AL345" i="85"/>
  <c r="AK345" i="85"/>
  <c r="AJ345" i="85"/>
  <c r="AI345" i="85"/>
  <c r="AH345" i="85"/>
  <c r="AG345" i="85"/>
  <c r="AF345" i="85"/>
  <c r="AE345" i="85"/>
  <c r="AD345" i="85"/>
  <c r="AC345" i="85"/>
  <c r="AB345" i="85"/>
  <c r="AA345" i="85"/>
  <c r="Z345" i="85"/>
  <c r="Y345" i="85"/>
  <c r="X345" i="85"/>
  <c r="W345" i="85"/>
  <c r="V345" i="85"/>
  <c r="AM344" i="85"/>
  <c r="AL344" i="85"/>
  <c r="AK344" i="85"/>
  <c r="AJ344" i="85"/>
  <c r="AI344" i="85"/>
  <c r="AH344" i="85"/>
  <c r="AG344" i="85"/>
  <c r="AF344" i="85"/>
  <c r="AE344" i="85"/>
  <c r="AD344" i="85"/>
  <c r="AC344" i="85"/>
  <c r="AB344" i="85"/>
  <c r="AA344" i="85"/>
  <c r="Z344" i="85"/>
  <c r="Y344" i="85"/>
  <c r="X344" i="85"/>
  <c r="W344" i="85"/>
  <c r="V344" i="85"/>
  <c r="AM343" i="85"/>
  <c r="AL343" i="85"/>
  <c r="AK343" i="85"/>
  <c r="AJ343" i="85"/>
  <c r="AI343" i="85"/>
  <c r="AH343" i="85"/>
  <c r="AG343" i="85"/>
  <c r="AF343" i="85"/>
  <c r="AE343" i="85"/>
  <c r="AD343" i="85"/>
  <c r="AC343" i="85"/>
  <c r="AB343" i="85"/>
  <c r="AA343" i="85"/>
  <c r="Z343" i="85"/>
  <c r="Y343" i="85"/>
  <c r="X343" i="85"/>
  <c r="W343" i="85"/>
  <c r="V343" i="85"/>
  <c r="AM342" i="85"/>
  <c r="AL342" i="85"/>
  <c r="AK342" i="85"/>
  <c r="AJ342" i="85"/>
  <c r="AI342" i="85"/>
  <c r="AH342" i="85"/>
  <c r="AG342" i="85"/>
  <c r="AF342" i="85"/>
  <c r="AE342" i="85"/>
  <c r="AD342" i="85"/>
  <c r="AC342" i="85"/>
  <c r="AB342" i="85"/>
  <c r="AA342" i="85"/>
  <c r="Z342" i="85"/>
  <c r="Y342" i="85"/>
  <c r="X342" i="85"/>
  <c r="W342" i="85"/>
  <c r="V342" i="85"/>
  <c r="AM341" i="85"/>
  <c r="AL341" i="85"/>
  <c r="AK341" i="85"/>
  <c r="AJ341" i="85"/>
  <c r="AI341" i="85"/>
  <c r="AH341" i="85"/>
  <c r="AG341" i="85"/>
  <c r="AF341" i="85"/>
  <c r="AE341" i="85"/>
  <c r="AD341" i="85"/>
  <c r="AC341" i="85"/>
  <c r="AB341" i="85"/>
  <c r="AA341" i="85"/>
  <c r="Z341" i="85"/>
  <c r="Y341" i="85"/>
  <c r="X341" i="85"/>
  <c r="W341" i="85"/>
  <c r="V341" i="85"/>
  <c r="AM340" i="85"/>
  <c r="AL340" i="85"/>
  <c r="AK340" i="85"/>
  <c r="AJ340" i="85"/>
  <c r="AI340" i="85"/>
  <c r="AH340" i="85"/>
  <c r="AG340" i="85"/>
  <c r="AF340" i="85"/>
  <c r="AE340" i="85"/>
  <c r="AD340" i="85"/>
  <c r="AC340" i="85"/>
  <c r="AB340" i="85"/>
  <c r="AA340" i="85"/>
  <c r="Z340" i="85"/>
  <c r="Y340" i="85"/>
  <c r="X340" i="85"/>
  <c r="W340" i="85"/>
  <c r="V340" i="85"/>
  <c r="AM339" i="85"/>
  <c r="AL339" i="85"/>
  <c r="AK339" i="85"/>
  <c r="AJ339" i="85"/>
  <c r="AI339" i="85"/>
  <c r="AH339" i="85"/>
  <c r="AG339" i="85"/>
  <c r="AF339" i="85"/>
  <c r="AE339" i="85"/>
  <c r="AD339" i="85"/>
  <c r="AC339" i="85"/>
  <c r="AB339" i="85"/>
  <c r="AA339" i="85"/>
  <c r="Z339" i="85"/>
  <c r="Y339" i="85"/>
  <c r="X339" i="85"/>
  <c r="W339" i="85"/>
  <c r="V339" i="85"/>
  <c r="AM338" i="85"/>
  <c r="AL338" i="85"/>
  <c r="AK338" i="85"/>
  <c r="AJ338" i="85"/>
  <c r="AI338" i="85"/>
  <c r="AH338" i="85"/>
  <c r="AG338" i="85"/>
  <c r="AF338" i="85"/>
  <c r="AE338" i="85"/>
  <c r="AD338" i="85"/>
  <c r="AC338" i="85"/>
  <c r="AB338" i="85"/>
  <c r="AA338" i="85"/>
  <c r="Z338" i="85"/>
  <c r="Y338" i="85"/>
  <c r="X338" i="85"/>
  <c r="W338" i="85"/>
  <c r="V338" i="85"/>
  <c r="AM337" i="85"/>
  <c r="AL337" i="85"/>
  <c r="AK337" i="85"/>
  <c r="AJ337" i="85"/>
  <c r="AI337" i="85"/>
  <c r="AH337" i="85"/>
  <c r="AG337" i="85"/>
  <c r="AF337" i="85"/>
  <c r="AE337" i="85"/>
  <c r="AD337" i="85"/>
  <c r="AC337" i="85"/>
  <c r="AB337" i="85"/>
  <c r="AA337" i="85"/>
  <c r="Z337" i="85"/>
  <c r="Y337" i="85"/>
  <c r="X337" i="85"/>
  <c r="W337" i="85"/>
  <c r="V337" i="85"/>
  <c r="AM336" i="85"/>
  <c r="AL336" i="85"/>
  <c r="AK336" i="85"/>
  <c r="AJ336" i="85"/>
  <c r="AI336" i="85"/>
  <c r="AH336" i="85"/>
  <c r="AG336" i="85"/>
  <c r="AF336" i="85"/>
  <c r="AE336" i="85"/>
  <c r="AD336" i="85"/>
  <c r="AC336" i="85"/>
  <c r="AB336" i="85"/>
  <c r="AA336" i="85"/>
  <c r="Z336" i="85"/>
  <c r="Y336" i="85"/>
  <c r="X336" i="85"/>
  <c r="W336" i="85"/>
  <c r="V336" i="85"/>
  <c r="AM335" i="85"/>
  <c r="AL335" i="85"/>
  <c r="AK335" i="85"/>
  <c r="AJ335" i="85"/>
  <c r="AI335" i="85"/>
  <c r="AH335" i="85"/>
  <c r="AG335" i="85"/>
  <c r="AF335" i="85"/>
  <c r="AE335" i="85"/>
  <c r="AD335" i="85"/>
  <c r="AC335" i="85"/>
  <c r="AB335" i="85"/>
  <c r="AA335" i="85"/>
  <c r="Z335" i="85"/>
  <c r="Y335" i="85"/>
  <c r="X335" i="85"/>
  <c r="W335" i="85"/>
  <c r="V335" i="85"/>
  <c r="AM334" i="85"/>
  <c r="AL334" i="85"/>
  <c r="AK334" i="85"/>
  <c r="AJ334" i="85"/>
  <c r="AI334" i="85"/>
  <c r="AH334" i="85"/>
  <c r="AG334" i="85"/>
  <c r="AF334" i="85"/>
  <c r="AE334" i="85"/>
  <c r="AD334" i="85"/>
  <c r="AC334" i="85"/>
  <c r="AB334" i="85"/>
  <c r="AA334" i="85"/>
  <c r="Z334" i="85"/>
  <c r="Y334" i="85"/>
  <c r="X334" i="85"/>
  <c r="W334" i="85"/>
  <c r="V334" i="85"/>
  <c r="AM333" i="85"/>
  <c r="AL333" i="85"/>
  <c r="AK333" i="85"/>
  <c r="AJ333" i="85"/>
  <c r="AI333" i="85"/>
  <c r="AH333" i="85"/>
  <c r="AG333" i="85"/>
  <c r="AF333" i="85"/>
  <c r="AE333" i="85"/>
  <c r="AD333" i="85"/>
  <c r="AC333" i="85"/>
  <c r="AB333" i="85"/>
  <c r="AA333" i="85"/>
  <c r="Z333" i="85"/>
  <c r="Y333" i="85"/>
  <c r="X333" i="85"/>
  <c r="W333" i="85"/>
  <c r="V333" i="85"/>
  <c r="AM332" i="85"/>
  <c r="AL332" i="85"/>
  <c r="AK332" i="85"/>
  <c r="AJ332" i="85"/>
  <c r="AI332" i="85"/>
  <c r="AH332" i="85"/>
  <c r="AG332" i="85"/>
  <c r="AF332" i="85"/>
  <c r="AE332" i="85"/>
  <c r="AD332" i="85"/>
  <c r="AC332" i="85"/>
  <c r="AB332" i="85"/>
  <c r="AA332" i="85"/>
  <c r="Z332" i="85"/>
  <c r="Y332" i="85"/>
  <c r="X332" i="85"/>
  <c r="W332" i="85"/>
  <c r="V332" i="85"/>
  <c r="AM331" i="85"/>
  <c r="AL331" i="85"/>
  <c r="AK331" i="85"/>
  <c r="AJ331" i="85"/>
  <c r="AI331" i="85"/>
  <c r="AH331" i="85"/>
  <c r="AG331" i="85"/>
  <c r="AF331" i="85"/>
  <c r="AE331" i="85"/>
  <c r="AD331" i="85"/>
  <c r="AC331" i="85"/>
  <c r="AB331" i="85"/>
  <c r="AA331" i="85"/>
  <c r="Z331" i="85"/>
  <c r="Y331" i="85"/>
  <c r="X331" i="85"/>
  <c r="W331" i="85"/>
  <c r="V331" i="85"/>
  <c r="AM330" i="85"/>
  <c r="AL330" i="85"/>
  <c r="AK330" i="85"/>
  <c r="AJ330" i="85"/>
  <c r="AI330" i="85"/>
  <c r="AH330" i="85"/>
  <c r="AG330" i="85"/>
  <c r="AF330" i="85"/>
  <c r="AE330" i="85"/>
  <c r="AD330" i="85"/>
  <c r="AC330" i="85"/>
  <c r="AB330" i="85"/>
  <c r="AA330" i="85"/>
  <c r="Z330" i="85"/>
  <c r="Y330" i="85"/>
  <c r="X330" i="85"/>
  <c r="W330" i="85"/>
  <c r="V330" i="85"/>
  <c r="AM329" i="85"/>
  <c r="AL329" i="85"/>
  <c r="AK329" i="85"/>
  <c r="AJ329" i="85"/>
  <c r="AI329" i="85"/>
  <c r="AH329" i="85"/>
  <c r="AG329" i="85"/>
  <c r="AF329" i="85"/>
  <c r="AE329" i="85"/>
  <c r="AD329" i="85"/>
  <c r="AC329" i="85"/>
  <c r="AB329" i="85"/>
  <c r="AA329" i="85"/>
  <c r="Z329" i="85"/>
  <c r="Y329" i="85"/>
  <c r="X329" i="85"/>
  <c r="W329" i="85"/>
  <c r="V329" i="85"/>
  <c r="AM328" i="85"/>
  <c r="AL328" i="85"/>
  <c r="AK328" i="85"/>
  <c r="AJ328" i="85"/>
  <c r="AI328" i="85"/>
  <c r="AH328" i="85"/>
  <c r="AG328" i="85"/>
  <c r="AF328" i="85"/>
  <c r="AE328" i="85"/>
  <c r="AD328" i="85"/>
  <c r="AC328" i="85"/>
  <c r="AB328" i="85"/>
  <c r="AA328" i="85"/>
  <c r="Z328" i="85"/>
  <c r="Y328" i="85"/>
  <c r="X328" i="85"/>
  <c r="W328" i="85"/>
  <c r="V328" i="85"/>
  <c r="AM327" i="85"/>
  <c r="AL327" i="85"/>
  <c r="AK327" i="85"/>
  <c r="AJ327" i="85"/>
  <c r="AI327" i="85"/>
  <c r="AH327" i="85"/>
  <c r="AG327" i="85"/>
  <c r="AF327" i="85"/>
  <c r="AE327" i="85"/>
  <c r="AD327" i="85"/>
  <c r="AC327" i="85"/>
  <c r="AB327" i="85"/>
  <c r="AA327" i="85"/>
  <c r="Z327" i="85"/>
  <c r="Y327" i="85"/>
  <c r="X327" i="85"/>
  <c r="W327" i="85"/>
  <c r="V327" i="85"/>
  <c r="AM326" i="85"/>
  <c r="AL326" i="85"/>
  <c r="AK326" i="85"/>
  <c r="AJ326" i="85"/>
  <c r="AI326" i="85"/>
  <c r="AH326" i="85"/>
  <c r="AG326" i="85"/>
  <c r="AF326" i="85"/>
  <c r="AE326" i="85"/>
  <c r="AD326" i="85"/>
  <c r="AC326" i="85"/>
  <c r="AB326" i="85"/>
  <c r="AA326" i="85"/>
  <c r="Z326" i="85"/>
  <c r="Y326" i="85"/>
  <c r="X326" i="85"/>
  <c r="W326" i="85"/>
  <c r="V326" i="85"/>
  <c r="AM325" i="85"/>
  <c r="AL325" i="85"/>
  <c r="AK325" i="85"/>
  <c r="AJ325" i="85"/>
  <c r="AI325" i="85"/>
  <c r="AH325" i="85"/>
  <c r="AG325" i="85"/>
  <c r="AF325" i="85"/>
  <c r="AE325" i="85"/>
  <c r="AD325" i="85"/>
  <c r="AC325" i="85"/>
  <c r="AB325" i="85"/>
  <c r="AA325" i="85"/>
  <c r="Z325" i="85"/>
  <c r="Y325" i="85"/>
  <c r="X325" i="85"/>
  <c r="W325" i="85"/>
  <c r="V325" i="85"/>
  <c r="AM324" i="85"/>
  <c r="AL324" i="85"/>
  <c r="AK324" i="85"/>
  <c r="AJ324" i="85"/>
  <c r="AI324" i="85"/>
  <c r="AH324" i="85"/>
  <c r="AG324" i="85"/>
  <c r="AF324" i="85"/>
  <c r="AE324" i="85"/>
  <c r="AD324" i="85"/>
  <c r="AC324" i="85"/>
  <c r="AB324" i="85"/>
  <c r="AA324" i="85"/>
  <c r="Z324" i="85"/>
  <c r="Y324" i="85"/>
  <c r="X324" i="85"/>
  <c r="W324" i="85"/>
  <c r="V324" i="85"/>
  <c r="AM323" i="85"/>
  <c r="AL323" i="85"/>
  <c r="AK323" i="85"/>
  <c r="AJ323" i="85"/>
  <c r="AI323" i="85"/>
  <c r="AH323" i="85"/>
  <c r="AG323" i="85"/>
  <c r="AF323" i="85"/>
  <c r="AE323" i="85"/>
  <c r="AD323" i="85"/>
  <c r="AC323" i="85"/>
  <c r="AB323" i="85"/>
  <c r="AA323" i="85"/>
  <c r="Z323" i="85"/>
  <c r="Y323" i="85"/>
  <c r="X323" i="85"/>
  <c r="W323" i="85"/>
  <c r="V323" i="85"/>
  <c r="AM322" i="85"/>
  <c r="AL322" i="85"/>
  <c r="AK322" i="85"/>
  <c r="AJ322" i="85"/>
  <c r="AI322" i="85"/>
  <c r="AH322" i="85"/>
  <c r="AG322" i="85"/>
  <c r="AF322" i="85"/>
  <c r="AE322" i="85"/>
  <c r="AD322" i="85"/>
  <c r="AC322" i="85"/>
  <c r="AB322" i="85"/>
  <c r="AA322" i="85"/>
  <c r="Z322" i="85"/>
  <c r="Y322" i="85"/>
  <c r="X322" i="85"/>
  <c r="W322" i="85"/>
  <c r="V322" i="85"/>
  <c r="AM321" i="85"/>
  <c r="AL321" i="85"/>
  <c r="AK321" i="85"/>
  <c r="AJ321" i="85"/>
  <c r="AI321" i="85"/>
  <c r="AH321" i="85"/>
  <c r="AG321" i="85"/>
  <c r="AF321" i="85"/>
  <c r="AE321" i="85"/>
  <c r="AD321" i="85"/>
  <c r="AC321" i="85"/>
  <c r="AB321" i="85"/>
  <c r="AA321" i="85"/>
  <c r="Z321" i="85"/>
  <c r="Y321" i="85"/>
  <c r="X321" i="85"/>
  <c r="W321" i="85"/>
  <c r="V321" i="85"/>
  <c r="AM320" i="85"/>
  <c r="AL320" i="85"/>
  <c r="AK320" i="85"/>
  <c r="AJ320" i="85"/>
  <c r="AI320" i="85"/>
  <c r="AH320" i="85"/>
  <c r="AG320" i="85"/>
  <c r="AF320" i="85"/>
  <c r="AE320" i="85"/>
  <c r="AD320" i="85"/>
  <c r="AC320" i="85"/>
  <c r="AB320" i="85"/>
  <c r="AA320" i="85"/>
  <c r="Z320" i="85"/>
  <c r="Y320" i="85"/>
  <c r="X320" i="85"/>
  <c r="W320" i="85"/>
  <c r="V320" i="85"/>
  <c r="AM319" i="85"/>
  <c r="AL319" i="85"/>
  <c r="AK319" i="85"/>
  <c r="AJ319" i="85"/>
  <c r="AI319" i="85"/>
  <c r="AH319" i="85"/>
  <c r="AG319" i="85"/>
  <c r="AF319" i="85"/>
  <c r="AE319" i="85"/>
  <c r="AD319" i="85"/>
  <c r="AC319" i="85"/>
  <c r="AB319" i="85"/>
  <c r="AA319" i="85"/>
  <c r="Z319" i="85"/>
  <c r="Y319" i="85"/>
  <c r="X319" i="85"/>
  <c r="W319" i="85"/>
  <c r="V319" i="85"/>
  <c r="AM318" i="85"/>
  <c r="AL318" i="85"/>
  <c r="AK318" i="85"/>
  <c r="AJ318" i="85"/>
  <c r="AI318" i="85"/>
  <c r="AH318" i="85"/>
  <c r="AG318" i="85"/>
  <c r="AF318" i="85"/>
  <c r="AE318" i="85"/>
  <c r="AD318" i="85"/>
  <c r="AC318" i="85"/>
  <c r="AB318" i="85"/>
  <c r="AA318" i="85"/>
  <c r="Z318" i="85"/>
  <c r="Y318" i="85"/>
  <c r="X318" i="85"/>
  <c r="W318" i="85"/>
  <c r="V318" i="85"/>
  <c r="AM317" i="85"/>
  <c r="AL317" i="85"/>
  <c r="AK317" i="85"/>
  <c r="AJ317" i="85"/>
  <c r="AI317" i="85"/>
  <c r="AH317" i="85"/>
  <c r="AG317" i="85"/>
  <c r="AF317" i="85"/>
  <c r="AE317" i="85"/>
  <c r="AD317" i="85"/>
  <c r="AC317" i="85"/>
  <c r="AB317" i="85"/>
  <c r="AA317" i="85"/>
  <c r="Z317" i="85"/>
  <c r="Y317" i="85"/>
  <c r="X317" i="85"/>
  <c r="W317" i="85"/>
  <c r="V317" i="85"/>
  <c r="AM316" i="85"/>
  <c r="AL316" i="85"/>
  <c r="AK316" i="85"/>
  <c r="AJ316" i="85"/>
  <c r="AI316" i="85"/>
  <c r="AH316" i="85"/>
  <c r="AG316" i="85"/>
  <c r="AF316" i="85"/>
  <c r="AE316" i="85"/>
  <c r="AD316" i="85"/>
  <c r="AC316" i="85"/>
  <c r="AB316" i="85"/>
  <c r="AA316" i="85"/>
  <c r="Z316" i="85"/>
  <c r="Y316" i="85"/>
  <c r="X316" i="85"/>
  <c r="W316" i="85"/>
  <c r="V316" i="85"/>
  <c r="AM315" i="85"/>
  <c r="AL315" i="85"/>
  <c r="AK315" i="85"/>
  <c r="AJ315" i="85"/>
  <c r="AI315" i="85"/>
  <c r="AH315" i="85"/>
  <c r="AG315" i="85"/>
  <c r="AF315" i="85"/>
  <c r="AE315" i="85"/>
  <c r="AD315" i="85"/>
  <c r="AC315" i="85"/>
  <c r="AB315" i="85"/>
  <c r="AA315" i="85"/>
  <c r="Z315" i="85"/>
  <c r="Y315" i="85"/>
  <c r="X315" i="85"/>
  <c r="W315" i="85"/>
  <c r="V315" i="85"/>
  <c r="AM314" i="85"/>
  <c r="AL314" i="85"/>
  <c r="AK314" i="85"/>
  <c r="AJ314" i="85"/>
  <c r="AI314" i="85"/>
  <c r="AH314" i="85"/>
  <c r="AG314" i="85"/>
  <c r="AF314" i="85"/>
  <c r="AE314" i="85"/>
  <c r="AD314" i="85"/>
  <c r="AC314" i="85"/>
  <c r="AB314" i="85"/>
  <c r="AA314" i="85"/>
  <c r="Z314" i="85"/>
  <c r="Y314" i="85"/>
  <c r="X314" i="85"/>
  <c r="W314" i="85"/>
  <c r="V314" i="85"/>
  <c r="AM313" i="85"/>
  <c r="AL313" i="85"/>
  <c r="AK313" i="85"/>
  <c r="AJ313" i="85"/>
  <c r="AI313" i="85"/>
  <c r="AH313" i="85"/>
  <c r="AG313" i="85"/>
  <c r="AF313" i="85"/>
  <c r="AE313" i="85"/>
  <c r="AD313" i="85"/>
  <c r="AC313" i="85"/>
  <c r="AB313" i="85"/>
  <c r="AA313" i="85"/>
  <c r="Z313" i="85"/>
  <c r="Y313" i="85"/>
  <c r="X313" i="85"/>
  <c r="W313" i="85"/>
  <c r="V313" i="85"/>
  <c r="AM312" i="85"/>
  <c r="AL312" i="85"/>
  <c r="AK312" i="85"/>
  <c r="AJ312" i="85"/>
  <c r="AI312" i="85"/>
  <c r="AH312" i="85"/>
  <c r="AG312" i="85"/>
  <c r="AF312" i="85"/>
  <c r="AE312" i="85"/>
  <c r="AD312" i="85"/>
  <c r="AC312" i="85"/>
  <c r="AB312" i="85"/>
  <c r="AA312" i="85"/>
  <c r="Z312" i="85"/>
  <c r="Y312" i="85"/>
  <c r="X312" i="85"/>
  <c r="W312" i="85"/>
  <c r="V312" i="85"/>
  <c r="AM311" i="85"/>
  <c r="AL311" i="85"/>
  <c r="AK311" i="85"/>
  <c r="AJ311" i="85"/>
  <c r="AI311" i="85"/>
  <c r="AH311" i="85"/>
  <c r="AG311" i="85"/>
  <c r="AF311" i="85"/>
  <c r="AE311" i="85"/>
  <c r="AD311" i="85"/>
  <c r="AC311" i="85"/>
  <c r="AB311" i="85"/>
  <c r="AA311" i="85"/>
  <c r="Z311" i="85"/>
  <c r="Y311" i="85"/>
  <c r="X311" i="85"/>
  <c r="W311" i="85"/>
  <c r="V311" i="85"/>
  <c r="AM310" i="85"/>
  <c r="AL310" i="85"/>
  <c r="AK310" i="85"/>
  <c r="AJ310" i="85"/>
  <c r="AI310" i="85"/>
  <c r="AH310" i="85"/>
  <c r="AG310" i="85"/>
  <c r="AF310" i="85"/>
  <c r="AE310" i="85"/>
  <c r="AD310" i="85"/>
  <c r="AC310" i="85"/>
  <c r="AB310" i="85"/>
  <c r="AA310" i="85"/>
  <c r="Z310" i="85"/>
  <c r="Y310" i="85"/>
  <c r="X310" i="85"/>
  <c r="W310" i="85"/>
  <c r="V310" i="85"/>
  <c r="AM309" i="85"/>
  <c r="AL309" i="85"/>
  <c r="AK309" i="85"/>
  <c r="AJ309" i="85"/>
  <c r="AI309" i="85"/>
  <c r="AH309" i="85"/>
  <c r="AG309" i="85"/>
  <c r="AF309" i="85"/>
  <c r="AE309" i="85"/>
  <c r="AD309" i="85"/>
  <c r="AC309" i="85"/>
  <c r="AB309" i="85"/>
  <c r="AA309" i="85"/>
  <c r="Z309" i="85"/>
  <c r="Y309" i="85"/>
  <c r="X309" i="85"/>
  <c r="W309" i="85"/>
  <c r="V309" i="85"/>
  <c r="AM308" i="85"/>
  <c r="AL308" i="85"/>
  <c r="AK308" i="85"/>
  <c r="AJ308" i="85"/>
  <c r="AI308" i="85"/>
  <c r="AH308" i="85"/>
  <c r="AG308" i="85"/>
  <c r="AF308" i="85"/>
  <c r="AE308" i="85"/>
  <c r="AD308" i="85"/>
  <c r="AC308" i="85"/>
  <c r="AB308" i="85"/>
  <c r="AA308" i="85"/>
  <c r="Z308" i="85"/>
  <c r="Y308" i="85"/>
  <c r="X308" i="85"/>
  <c r="W308" i="85"/>
  <c r="V308" i="85"/>
  <c r="AM307" i="85"/>
  <c r="AL307" i="85"/>
  <c r="AK307" i="85"/>
  <c r="AJ307" i="85"/>
  <c r="AI307" i="85"/>
  <c r="AH307" i="85"/>
  <c r="AG307" i="85"/>
  <c r="AF307" i="85"/>
  <c r="AE307" i="85"/>
  <c r="AD307" i="85"/>
  <c r="AC307" i="85"/>
  <c r="AB307" i="85"/>
  <c r="AA307" i="85"/>
  <c r="Z307" i="85"/>
  <c r="Y307" i="85"/>
  <c r="X307" i="85"/>
  <c r="W307" i="85"/>
  <c r="V307" i="85"/>
  <c r="AM306" i="85"/>
  <c r="AL306" i="85"/>
  <c r="AK306" i="85"/>
  <c r="AJ306" i="85"/>
  <c r="AI306" i="85"/>
  <c r="AH306" i="85"/>
  <c r="AG306" i="85"/>
  <c r="AF306" i="85"/>
  <c r="AE306" i="85"/>
  <c r="AD306" i="85"/>
  <c r="AC306" i="85"/>
  <c r="AB306" i="85"/>
  <c r="AA306" i="85"/>
  <c r="Z306" i="85"/>
  <c r="Y306" i="85"/>
  <c r="X306" i="85"/>
  <c r="W306" i="85"/>
  <c r="V306" i="85"/>
  <c r="AM305" i="85"/>
  <c r="AL305" i="85"/>
  <c r="AK305" i="85"/>
  <c r="AJ305" i="85"/>
  <c r="AI305" i="85"/>
  <c r="AH305" i="85"/>
  <c r="AG305" i="85"/>
  <c r="AF305" i="85"/>
  <c r="AE305" i="85"/>
  <c r="AD305" i="85"/>
  <c r="AC305" i="85"/>
  <c r="AB305" i="85"/>
  <c r="AA305" i="85"/>
  <c r="Z305" i="85"/>
  <c r="Y305" i="85"/>
  <c r="X305" i="85"/>
  <c r="W305" i="85"/>
  <c r="V305" i="85"/>
  <c r="AM304" i="85"/>
  <c r="AL304" i="85"/>
  <c r="AK304" i="85"/>
  <c r="AJ304" i="85"/>
  <c r="AI304" i="85"/>
  <c r="AH304" i="85"/>
  <c r="AG304" i="85"/>
  <c r="AF304" i="85"/>
  <c r="AE304" i="85"/>
  <c r="AD304" i="85"/>
  <c r="AC304" i="85"/>
  <c r="AB304" i="85"/>
  <c r="AA304" i="85"/>
  <c r="Z304" i="85"/>
  <c r="Y304" i="85"/>
  <c r="X304" i="85"/>
  <c r="W304" i="85"/>
  <c r="V304" i="85"/>
  <c r="AM303" i="85"/>
  <c r="AL303" i="85"/>
  <c r="AK303" i="85"/>
  <c r="AJ303" i="85"/>
  <c r="AI303" i="85"/>
  <c r="AH303" i="85"/>
  <c r="AG303" i="85"/>
  <c r="AF303" i="85"/>
  <c r="AE303" i="85"/>
  <c r="AD303" i="85"/>
  <c r="AC303" i="85"/>
  <c r="AB303" i="85"/>
  <c r="AA303" i="85"/>
  <c r="Z303" i="85"/>
  <c r="Y303" i="85"/>
  <c r="X303" i="85"/>
  <c r="W303" i="85"/>
  <c r="V303" i="85"/>
  <c r="AM302" i="85"/>
  <c r="AL302" i="85"/>
  <c r="AK302" i="85"/>
  <c r="AJ302" i="85"/>
  <c r="AI302" i="85"/>
  <c r="AH302" i="85"/>
  <c r="AG302" i="85"/>
  <c r="AF302" i="85"/>
  <c r="AE302" i="85"/>
  <c r="AD302" i="85"/>
  <c r="AC302" i="85"/>
  <c r="AB302" i="85"/>
  <c r="AA302" i="85"/>
  <c r="Z302" i="85"/>
  <c r="Y302" i="85"/>
  <c r="X302" i="85"/>
  <c r="W302" i="85"/>
  <c r="V302" i="85"/>
  <c r="AM301" i="85"/>
  <c r="AL301" i="85"/>
  <c r="AK301" i="85"/>
  <c r="AJ301" i="85"/>
  <c r="AI301" i="85"/>
  <c r="AH301" i="85"/>
  <c r="AG301" i="85"/>
  <c r="AF301" i="85"/>
  <c r="AE301" i="85"/>
  <c r="AD301" i="85"/>
  <c r="AC301" i="85"/>
  <c r="AB301" i="85"/>
  <c r="AA301" i="85"/>
  <c r="Z301" i="85"/>
  <c r="Y301" i="85"/>
  <c r="X301" i="85"/>
  <c r="W301" i="85"/>
  <c r="V301" i="85"/>
  <c r="AM300" i="85"/>
  <c r="AL300" i="85"/>
  <c r="AK300" i="85"/>
  <c r="AJ300" i="85"/>
  <c r="AI300" i="85"/>
  <c r="AH300" i="85"/>
  <c r="AG300" i="85"/>
  <c r="AF300" i="85"/>
  <c r="AE300" i="85"/>
  <c r="AD300" i="85"/>
  <c r="AC300" i="85"/>
  <c r="AB300" i="85"/>
  <c r="AA300" i="85"/>
  <c r="Z300" i="85"/>
  <c r="Y300" i="85"/>
  <c r="X300" i="85"/>
  <c r="W300" i="85"/>
  <c r="V300" i="85"/>
  <c r="AM299" i="85"/>
  <c r="AL299" i="85"/>
  <c r="AK299" i="85"/>
  <c r="AJ299" i="85"/>
  <c r="AI299" i="85"/>
  <c r="AH299" i="85"/>
  <c r="AG299" i="85"/>
  <c r="AF299" i="85"/>
  <c r="AE299" i="85"/>
  <c r="AD299" i="85"/>
  <c r="AC299" i="85"/>
  <c r="AB299" i="85"/>
  <c r="AA299" i="85"/>
  <c r="Z299" i="85"/>
  <c r="Y299" i="85"/>
  <c r="X299" i="85"/>
  <c r="W299" i="85"/>
  <c r="V299" i="85"/>
  <c r="AM298" i="85"/>
  <c r="AL298" i="85"/>
  <c r="AK298" i="85"/>
  <c r="AJ298" i="85"/>
  <c r="AI298" i="85"/>
  <c r="AH298" i="85"/>
  <c r="AG298" i="85"/>
  <c r="AF298" i="85"/>
  <c r="AE298" i="85"/>
  <c r="AD298" i="85"/>
  <c r="AC298" i="85"/>
  <c r="AB298" i="85"/>
  <c r="AA298" i="85"/>
  <c r="Z298" i="85"/>
  <c r="Y298" i="85"/>
  <c r="X298" i="85"/>
  <c r="W298" i="85"/>
  <c r="V298" i="85"/>
  <c r="AM297" i="85"/>
  <c r="AL297" i="85"/>
  <c r="AK297" i="85"/>
  <c r="AJ297" i="85"/>
  <c r="AI297" i="85"/>
  <c r="AH297" i="85"/>
  <c r="AG297" i="85"/>
  <c r="AF297" i="85"/>
  <c r="AE297" i="85"/>
  <c r="AD297" i="85"/>
  <c r="AC297" i="85"/>
  <c r="AB297" i="85"/>
  <c r="AA297" i="85"/>
  <c r="Z297" i="85"/>
  <c r="Y297" i="85"/>
  <c r="X297" i="85"/>
  <c r="W297" i="85"/>
  <c r="V297" i="85"/>
  <c r="AM296" i="85"/>
  <c r="AL296" i="85"/>
  <c r="AK296" i="85"/>
  <c r="AJ296" i="85"/>
  <c r="AI296" i="85"/>
  <c r="AH296" i="85"/>
  <c r="AG296" i="85"/>
  <c r="AF296" i="85"/>
  <c r="AE296" i="85"/>
  <c r="AD296" i="85"/>
  <c r="AC296" i="85"/>
  <c r="AB296" i="85"/>
  <c r="AA296" i="85"/>
  <c r="Z296" i="85"/>
  <c r="Y296" i="85"/>
  <c r="X296" i="85"/>
  <c r="W296" i="85"/>
  <c r="V296" i="85"/>
  <c r="AM295" i="85"/>
  <c r="AL295" i="85"/>
  <c r="AK295" i="85"/>
  <c r="AJ295" i="85"/>
  <c r="AI295" i="85"/>
  <c r="AH295" i="85"/>
  <c r="AG295" i="85"/>
  <c r="AF295" i="85"/>
  <c r="AE295" i="85"/>
  <c r="AD295" i="85"/>
  <c r="AC295" i="85"/>
  <c r="AB295" i="85"/>
  <c r="AA295" i="85"/>
  <c r="Z295" i="85"/>
  <c r="Y295" i="85"/>
  <c r="X295" i="85"/>
  <c r="W295" i="85"/>
  <c r="V295" i="85"/>
  <c r="AM294" i="85"/>
  <c r="AL294" i="85"/>
  <c r="AK294" i="85"/>
  <c r="AJ294" i="85"/>
  <c r="AI294" i="85"/>
  <c r="AH294" i="85"/>
  <c r="AG294" i="85"/>
  <c r="AF294" i="85"/>
  <c r="AE294" i="85"/>
  <c r="AD294" i="85"/>
  <c r="AC294" i="85"/>
  <c r="AB294" i="85"/>
  <c r="AA294" i="85"/>
  <c r="Z294" i="85"/>
  <c r="Y294" i="85"/>
  <c r="X294" i="85"/>
  <c r="W294" i="85"/>
  <c r="V294" i="85"/>
  <c r="AM293" i="85"/>
  <c r="AL293" i="85"/>
  <c r="AK293" i="85"/>
  <c r="AJ293" i="85"/>
  <c r="AI293" i="85"/>
  <c r="AH293" i="85"/>
  <c r="AG293" i="85"/>
  <c r="AF293" i="85"/>
  <c r="AE293" i="85"/>
  <c r="AD293" i="85"/>
  <c r="AC293" i="85"/>
  <c r="AB293" i="85"/>
  <c r="AA293" i="85"/>
  <c r="Z293" i="85"/>
  <c r="Y293" i="85"/>
  <c r="X293" i="85"/>
  <c r="W293" i="85"/>
  <c r="V293" i="85"/>
  <c r="AM292" i="85"/>
  <c r="AL292" i="85"/>
  <c r="AK292" i="85"/>
  <c r="AJ292" i="85"/>
  <c r="AI292" i="85"/>
  <c r="AH292" i="85"/>
  <c r="AG292" i="85"/>
  <c r="AF292" i="85"/>
  <c r="AE292" i="85"/>
  <c r="AD292" i="85"/>
  <c r="AC292" i="85"/>
  <c r="AB292" i="85"/>
  <c r="AA292" i="85"/>
  <c r="Z292" i="85"/>
  <c r="Y292" i="85"/>
  <c r="X292" i="85"/>
  <c r="W292" i="85"/>
  <c r="V292" i="85"/>
  <c r="AM291" i="85"/>
  <c r="AL291" i="85"/>
  <c r="AK291" i="85"/>
  <c r="AJ291" i="85"/>
  <c r="AI291" i="85"/>
  <c r="AH291" i="85"/>
  <c r="AG291" i="85"/>
  <c r="AF291" i="85"/>
  <c r="AE291" i="85"/>
  <c r="AD291" i="85"/>
  <c r="AC291" i="85"/>
  <c r="AB291" i="85"/>
  <c r="AA291" i="85"/>
  <c r="Z291" i="85"/>
  <c r="Y291" i="85"/>
  <c r="X291" i="85"/>
  <c r="W291" i="85"/>
  <c r="V291" i="85"/>
  <c r="AM290" i="85"/>
  <c r="AL290" i="85"/>
  <c r="AK290" i="85"/>
  <c r="AJ290" i="85"/>
  <c r="AI290" i="85"/>
  <c r="AH290" i="85"/>
  <c r="AG290" i="85"/>
  <c r="AF290" i="85"/>
  <c r="AE290" i="85"/>
  <c r="AD290" i="85"/>
  <c r="AC290" i="85"/>
  <c r="AB290" i="85"/>
  <c r="AA290" i="85"/>
  <c r="Z290" i="85"/>
  <c r="Y290" i="85"/>
  <c r="X290" i="85"/>
  <c r="W290" i="85"/>
  <c r="V290" i="85"/>
  <c r="AM289" i="85"/>
  <c r="AL289" i="85"/>
  <c r="AK289" i="85"/>
  <c r="AJ289" i="85"/>
  <c r="AI289" i="85"/>
  <c r="AH289" i="85"/>
  <c r="AG289" i="85"/>
  <c r="AF289" i="85"/>
  <c r="AE289" i="85"/>
  <c r="AD289" i="85"/>
  <c r="AC289" i="85"/>
  <c r="AB289" i="85"/>
  <c r="AA289" i="85"/>
  <c r="Z289" i="85"/>
  <c r="Y289" i="85"/>
  <c r="X289" i="85"/>
  <c r="W289" i="85"/>
  <c r="V289" i="85"/>
  <c r="AM288" i="85"/>
  <c r="AL288" i="85"/>
  <c r="AK288" i="85"/>
  <c r="AJ288" i="85"/>
  <c r="AI288" i="85"/>
  <c r="AH288" i="85"/>
  <c r="AG288" i="85"/>
  <c r="AF288" i="85"/>
  <c r="AE288" i="85"/>
  <c r="AD288" i="85"/>
  <c r="AC288" i="85"/>
  <c r="AB288" i="85"/>
  <c r="AA288" i="85"/>
  <c r="Z288" i="85"/>
  <c r="Y288" i="85"/>
  <c r="X288" i="85"/>
  <c r="W288" i="85"/>
  <c r="V288" i="85"/>
  <c r="AM287" i="85"/>
  <c r="AL287" i="85"/>
  <c r="AK287" i="85"/>
  <c r="AJ287" i="85"/>
  <c r="AI287" i="85"/>
  <c r="AH287" i="85"/>
  <c r="AG287" i="85"/>
  <c r="AF287" i="85"/>
  <c r="AE287" i="85"/>
  <c r="AD287" i="85"/>
  <c r="AC287" i="85"/>
  <c r="AB287" i="85"/>
  <c r="AA287" i="85"/>
  <c r="Z287" i="85"/>
  <c r="Y287" i="85"/>
  <c r="X287" i="85"/>
  <c r="W287" i="85"/>
  <c r="V287" i="85"/>
  <c r="AM286" i="85"/>
  <c r="AL286" i="85"/>
  <c r="AK286" i="85"/>
  <c r="AJ286" i="85"/>
  <c r="AI286" i="85"/>
  <c r="AH286" i="85"/>
  <c r="AG286" i="85"/>
  <c r="AF286" i="85"/>
  <c r="AE286" i="85"/>
  <c r="AD286" i="85"/>
  <c r="AC286" i="85"/>
  <c r="AB286" i="85"/>
  <c r="AA286" i="85"/>
  <c r="Z286" i="85"/>
  <c r="Y286" i="85"/>
  <c r="X286" i="85"/>
  <c r="W286" i="85"/>
  <c r="V286" i="85"/>
  <c r="AM285" i="85"/>
  <c r="AL285" i="85"/>
  <c r="AK285" i="85"/>
  <c r="AJ285" i="85"/>
  <c r="AI285" i="85"/>
  <c r="AH285" i="85"/>
  <c r="AG285" i="85"/>
  <c r="AF285" i="85"/>
  <c r="AE285" i="85"/>
  <c r="AD285" i="85"/>
  <c r="AC285" i="85"/>
  <c r="AB285" i="85"/>
  <c r="AA285" i="85"/>
  <c r="Z285" i="85"/>
  <c r="Y285" i="85"/>
  <c r="X285" i="85"/>
  <c r="W285" i="85"/>
  <c r="V285" i="85"/>
  <c r="AM284" i="85"/>
  <c r="AL284" i="85"/>
  <c r="AK284" i="85"/>
  <c r="AJ284" i="85"/>
  <c r="AI284" i="85"/>
  <c r="AH284" i="85"/>
  <c r="AG284" i="85"/>
  <c r="AF284" i="85"/>
  <c r="AE284" i="85"/>
  <c r="AD284" i="85"/>
  <c r="AC284" i="85"/>
  <c r="AB284" i="85"/>
  <c r="AA284" i="85"/>
  <c r="Z284" i="85"/>
  <c r="Y284" i="85"/>
  <c r="X284" i="85"/>
  <c r="W284" i="85"/>
  <c r="V284" i="85"/>
  <c r="AM283" i="85"/>
  <c r="AL283" i="85"/>
  <c r="AK283" i="85"/>
  <c r="AJ283" i="85"/>
  <c r="AI283" i="85"/>
  <c r="AH283" i="85"/>
  <c r="AG283" i="85"/>
  <c r="AF283" i="85"/>
  <c r="AE283" i="85"/>
  <c r="AD283" i="85"/>
  <c r="AC283" i="85"/>
  <c r="AB283" i="85"/>
  <c r="AA283" i="85"/>
  <c r="Z283" i="85"/>
  <c r="Y283" i="85"/>
  <c r="X283" i="85"/>
  <c r="W283" i="85"/>
  <c r="V283" i="85"/>
  <c r="AM282" i="85"/>
  <c r="AL282" i="85"/>
  <c r="AK282" i="85"/>
  <c r="AJ282" i="85"/>
  <c r="AI282" i="85"/>
  <c r="AH282" i="85"/>
  <c r="AG282" i="85"/>
  <c r="AF282" i="85"/>
  <c r="AE282" i="85"/>
  <c r="AD282" i="85"/>
  <c r="AC282" i="85"/>
  <c r="AB282" i="85"/>
  <c r="AA282" i="85"/>
  <c r="Z282" i="85"/>
  <c r="Y282" i="85"/>
  <c r="X282" i="85"/>
  <c r="W282" i="85"/>
  <c r="V282" i="85"/>
  <c r="AM281" i="85"/>
  <c r="AL281" i="85"/>
  <c r="AK281" i="85"/>
  <c r="AJ281" i="85"/>
  <c r="AI281" i="85"/>
  <c r="AH281" i="85"/>
  <c r="AG281" i="85"/>
  <c r="AF281" i="85"/>
  <c r="AE281" i="85"/>
  <c r="AD281" i="85"/>
  <c r="AC281" i="85"/>
  <c r="AB281" i="85"/>
  <c r="AA281" i="85"/>
  <c r="Z281" i="85"/>
  <c r="Y281" i="85"/>
  <c r="X281" i="85"/>
  <c r="W281" i="85"/>
  <c r="V281" i="85"/>
  <c r="AM280" i="85"/>
  <c r="AL280" i="85"/>
  <c r="AK280" i="85"/>
  <c r="AJ280" i="85"/>
  <c r="AI280" i="85"/>
  <c r="AH280" i="85"/>
  <c r="AG280" i="85"/>
  <c r="AF280" i="85"/>
  <c r="AE280" i="85"/>
  <c r="AD280" i="85"/>
  <c r="AC280" i="85"/>
  <c r="AB280" i="85"/>
  <c r="AA280" i="85"/>
  <c r="Z280" i="85"/>
  <c r="Y280" i="85"/>
  <c r="X280" i="85"/>
  <c r="W280" i="85"/>
  <c r="V280" i="85"/>
  <c r="AM279" i="85"/>
  <c r="AL279" i="85"/>
  <c r="AK279" i="85"/>
  <c r="AJ279" i="85"/>
  <c r="AI279" i="85"/>
  <c r="AH279" i="85"/>
  <c r="AG279" i="85"/>
  <c r="AF279" i="85"/>
  <c r="AE279" i="85"/>
  <c r="AD279" i="85"/>
  <c r="AC279" i="85"/>
  <c r="AB279" i="85"/>
  <c r="AA279" i="85"/>
  <c r="Z279" i="85"/>
  <c r="Y279" i="85"/>
  <c r="X279" i="85"/>
  <c r="W279" i="85"/>
  <c r="V279" i="85"/>
  <c r="AM278" i="85"/>
  <c r="AL278" i="85"/>
  <c r="AK278" i="85"/>
  <c r="AJ278" i="85"/>
  <c r="AI278" i="85"/>
  <c r="AH278" i="85"/>
  <c r="AG278" i="85"/>
  <c r="AF278" i="85"/>
  <c r="AE278" i="85"/>
  <c r="AD278" i="85"/>
  <c r="AC278" i="85"/>
  <c r="AB278" i="85"/>
  <c r="AA278" i="85"/>
  <c r="Z278" i="85"/>
  <c r="Y278" i="85"/>
  <c r="X278" i="85"/>
  <c r="W278" i="85"/>
  <c r="V278" i="85"/>
  <c r="AM277" i="85"/>
  <c r="AL277" i="85"/>
  <c r="AK277" i="85"/>
  <c r="AJ277" i="85"/>
  <c r="AI277" i="85"/>
  <c r="AH277" i="85"/>
  <c r="AG277" i="85"/>
  <c r="AF277" i="85"/>
  <c r="AE277" i="85"/>
  <c r="AD277" i="85"/>
  <c r="AC277" i="85"/>
  <c r="AB277" i="85"/>
  <c r="AA277" i="85"/>
  <c r="Z277" i="85"/>
  <c r="Y277" i="85"/>
  <c r="X277" i="85"/>
  <c r="W277" i="85"/>
  <c r="V277" i="85"/>
  <c r="AM276" i="85"/>
  <c r="AL276" i="85"/>
  <c r="AK276" i="85"/>
  <c r="AJ276" i="85"/>
  <c r="AI276" i="85"/>
  <c r="AH276" i="85"/>
  <c r="AG276" i="85"/>
  <c r="AF276" i="85"/>
  <c r="AE276" i="85"/>
  <c r="AD276" i="85"/>
  <c r="AC276" i="85"/>
  <c r="AB276" i="85"/>
  <c r="AA276" i="85"/>
  <c r="Z276" i="85"/>
  <c r="Y276" i="85"/>
  <c r="X276" i="85"/>
  <c r="W276" i="85"/>
  <c r="V276" i="85"/>
  <c r="AM275" i="85"/>
  <c r="AL275" i="85"/>
  <c r="AK275" i="85"/>
  <c r="AJ275" i="85"/>
  <c r="AI275" i="85"/>
  <c r="AH275" i="85"/>
  <c r="AG275" i="85"/>
  <c r="AF275" i="85"/>
  <c r="AE275" i="85"/>
  <c r="AD275" i="85"/>
  <c r="AC275" i="85"/>
  <c r="AB275" i="85"/>
  <c r="AA275" i="85"/>
  <c r="Z275" i="85"/>
  <c r="Y275" i="85"/>
  <c r="X275" i="85"/>
  <c r="W275" i="85"/>
  <c r="V275" i="85"/>
  <c r="AM274" i="85"/>
  <c r="AL274" i="85"/>
  <c r="AK274" i="85"/>
  <c r="AJ274" i="85"/>
  <c r="AI274" i="85"/>
  <c r="AH274" i="85"/>
  <c r="AG274" i="85"/>
  <c r="AF274" i="85"/>
  <c r="AE274" i="85"/>
  <c r="AD274" i="85"/>
  <c r="AC274" i="85"/>
  <c r="AB274" i="85"/>
  <c r="AA274" i="85"/>
  <c r="Z274" i="85"/>
  <c r="Y274" i="85"/>
  <c r="X274" i="85"/>
  <c r="W274" i="85"/>
  <c r="V274" i="85"/>
  <c r="AM273" i="85"/>
  <c r="AL273" i="85"/>
  <c r="AK273" i="85"/>
  <c r="AJ273" i="85"/>
  <c r="AI273" i="85"/>
  <c r="AH273" i="85"/>
  <c r="AG273" i="85"/>
  <c r="AF273" i="85"/>
  <c r="AE273" i="85"/>
  <c r="AD273" i="85"/>
  <c r="AC273" i="85"/>
  <c r="AB273" i="85"/>
  <c r="AA273" i="85"/>
  <c r="Z273" i="85"/>
  <c r="Y273" i="85"/>
  <c r="X273" i="85"/>
  <c r="W273" i="85"/>
  <c r="V273" i="85"/>
  <c r="AM272" i="85"/>
  <c r="AL272" i="85"/>
  <c r="AK272" i="85"/>
  <c r="AJ272" i="85"/>
  <c r="AI272" i="85"/>
  <c r="AH272" i="85"/>
  <c r="AG272" i="85"/>
  <c r="AF272" i="85"/>
  <c r="AE272" i="85"/>
  <c r="AD272" i="85"/>
  <c r="AC272" i="85"/>
  <c r="AB272" i="85"/>
  <c r="AA272" i="85"/>
  <c r="Z272" i="85"/>
  <c r="Y272" i="85"/>
  <c r="X272" i="85"/>
  <c r="W272" i="85"/>
  <c r="V272" i="85"/>
  <c r="AM271" i="85"/>
  <c r="AL271" i="85"/>
  <c r="AK271" i="85"/>
  <c r="AJ271" i="85"/>
  <c r="AI271" i="85"/>
  <c r="AH271" i="85"/>
  <c r="AG271" i="85"/>
  <c r="AF271" i="85"/>
  <c r="AE271" i="85"/>
  <c r="AD271" i="85"/>
  <c r="AC271" i="85"/>
  <c r="AB271" i="85"/>
  <c r="AA271" i="85"/>
  <c r="Z271" i="85"/>
  <c r="Y271" i="85"/>
  <c r="X271" i="85"/>
  <c r="W271" i="85"/>
  <c r="V271" i="85"/>
  <c r="AM270" i="85"/>
  <c r="AL270" i="85"/>
  <c r="AK270" i="85"/>
  <c r="AJ270" i="85"/>
  <c r="AI270" i="85"/>
  <c r="AH270" i="85"/>
  <c r="AG270" i="85"/>
  <c r="AF270" i="85"/>
  <c r="AE270" i="85"/>
  <c r="AD270" i="85"/>
  <c r="AC270" i="85"/>
  <c r="AB270" i="85"/>
  <c r="AA270" i="85"/>
  <c r="Z270" i="85"/>
  <c r="Y270" i="85"/>
  <c r="X270" i="85"/>
  <c r="W270" i="85"/>
  <c r="V270" i="85"/>
  <c r="AM269" i="85"/>
  <c r="AL269" i="85"/>
  <c r="AK269" i="85"/>
  <c r="AJ269" i="85"/>
  <c r="AI269" i="85"/>
  <c r="AH269" i="85"/>
  <c r="AG269" i="85"/>
  <c r="AF269" i="85"/>
  <c r="AE269" i="85"/>
  <c r="AD269" i="85"/>
  <c r="AC269" i="85"/>
  <c r="AB269" i="85"/>
  <c r="AA269" i="85"/>
  <c r="Z269" i="85"/>
  <c r="Y269" i="85"/>
  <c r="X269" i="85"/>
  <c r="W269" i="85"/>
  <c r="V269" i="85"/>
  <c r="AM268" i="85"/>
  <c r="AL268" i="85"/>
  <c r="AK268" i="85"/>
  <c r="AJ268" i="85"/>
  <c r="AI268" i="85"/>
  <c r="AH268" i="85"/>
  <c r="AG268" i="85"/>
  <c r="AF268" i="85"/>
  <c r="AE268" i="85"/>
  <c r="AD268" i="85"/>
  <c r="AC268" i="85"/>
  <c r="AB268" i="85"/>
  <c r="AA268" i="85"/>
  <c r="Z268" i="85"/>
  <c r="Y268" i="85"/>
  <c r="X268" i="85"/>
  <c r="W268" i="85"/>
  <c r="V268" i="85"/>
  <c r="AM267" i="85"/>
  <c r="AL267" i="85"/>
  <c r="AK267" i="85"/>
  <c r="AJ267" i="85"/>
  <c r="AI267" i="85"/>
  <c r="AH267" i="85"/>
  <c r="AG267" i="85"/>
  <c r="AF267" i="85"/>
  <c r="AE267" i="85"/>
  <c r="AD267" i="85"/>
  <c r="AC267" i="85"/>
  <c r="AB267" i="85"/>
  <c r="AA267" i="85"/>
  <c r="Z267" i="85"/>
  <c r="Y267" i="85"/>
  <c r="X267" i="85"/>
  <c r="W267" i="85"/>
  <c r="V267" i="85"/>
  <c r="AM266" i="85"/>
  <c r="AL266" i="85"/>
  <c r="AK266" i="85"/>
  <c r="AJ266" i="85"/>
  <c r="AI266" i="85"/>
  <c r="AH266" i="85"/>
  <c r="AG266" i="85"/>
  <c r="AF266" i="85"/>
  <c r="AE266" i="85"/>
  <c r="AD266" i="85"/>
  <c r="AC266" i="85"/>
  <c r="AB266" i="85"/>
  <c r="AA266" i="85"/>
  <c r="Z266" i="85"/>
  <c r="Y266" i="85"/>
  <c r="X266" i="85"/>
  <c r="W266" i="85"/>
  <c r="V266" i="85"/>
  <c r="AM265" i="85"/>
  <c r="AL265" i="85"/>
  <c r="AK265" i="85"/>
  <c r="AJ265" i="85"/>
  <c r="AI265" i="85"/>
  <c r="AH265" i="85"/>
  <c r="AG265" i="85"/>
  <c r="AF265" i="85"/>
  <c r="AE265" i="85"/>
  <c r="AD265" i="85"/>
  <c r="AC265" i="85"/>
  <c r="AB265" i="85"/>
  <c r="AA265" i="85"/>
  <c r="Z265" i="85"/>
  <c r="Y265" i="85"/>
  <c r="X265" i="85"/>
  <c r="W265" i="85"/>
  <c r="V265" i="85"/>
  <c r="AM264" i="85"/>
  <c r="AL264" i="85"/>
  <c r="AK264" i="85"/>
  <c r="AJ264" i="85"/>
  <c r="AI264" i="85"/>
  <c r="AH264" i="85"/>
  <c r="AG264" i="85"/>
  <c r="AF264" i="85"/>
  <c r="AE264" i="85"/>
  <c r="AD264" i="85"/>
  <c r="AC264" i="85"/>
  <c r="AB264" i="85"/>
  <c r="AA264" i="85"/>
  <c r="Z264" i="85"/>
  <c r="Y264" i="85"/>
  <c r="X264" i="85"/>
  <c r="W264" i="85"/>
  <c r="V264" i="85"/>
  <c r="AM263" i="85"/>
  <c r="AL263" i="85"/>
  <c r="AK263" i="85"/>
  <c r="AJ263" i="85"/>
  <c r="AI263" i="85"/>
  <c r="AH263" i="85"/>
  <c r="AG263" i="85"/>
  <c r="AF263" i="85"/>
  <c r="AE263" i="85"/>
  <c r="AD263" i="85"/>
  <c r="AC263" i="85"/>
  <c r="AB263" i="85"/>
  <c r="AA263" i="85"/>
  <c r="Z263" i="85"/>
  <c r="Y263" i="85"/>
  <c r="X263" i="85"/>
  <c r="W263" i="85"/>
  <c r="V263" i="85"/>
  <c r="AM262" i="85"/>
  <c r="AL262" i="85"/>
  <c r="AK262" i="85"/>
  <c r="AJ262" i="85"/>
  <c r="AI262" i="85"/>
  <c r="AH262" i="85"/>
  <c r="AG262" i="85"/>
  <c r="AF262" i="85"/>
  <c r="AE262" i="85"/>
  <c r="AD262" i="85"/>
  <c r="AC262" i="85"/>
  <c r="AB262" i="85"/>
  <c r="AA262" i="85"/>
  <c r="Z262" i="85"/>
  <c r="Y262" i="85"/>
  <c r="X262" i="85"/>
  <c r="W262" i="85"/>
  <c r="V262" i="85"/>
  <c r="AM261" i="85"/>
  <c r="AL261" i="85"/>
  <c r="AK261" i="85"/>
  <c r="AJ261" i="85"/>
  <c r="AI261" i="85"/>
  <c r="AH261" i="85"/>
  <c r="AG261" i="85"/>
  <c r="AF261" i="85"/>
  <c r="AE261" i="85"/>
  <c r="AD261" i="85"/>
  <c r="AC261" i="85"/>
  <c r="AB261" i="85"/>
  <c r="AA261" i="85"/>
  <c r="Z261" i="85"/>
  <c r="Y261" i="85"/>
  <c r="X261" i="85"/>
  <c r="W261" i="85"/>
  <c r="V261" i="85"/>
  <c r="AM260" i="85"/>
  <c r="AL260" i="85"/>
  <c r="AK260" i="85"/>
  <c r="AJ260" i="85"/>
  <c r="AI260" i="85"/>
  <c r="AH260" i="85"/>
  <c r="AG260" i="85"/>
  <c r="AF260" i="85"/>
  <c r="AE260" i="85"/>
  <c r="AD260" i="85"/>
  <c r="AC260" i="85"/>
  <c r="AB260" i="85"/>
  <c r="AA260" i="85"/>
  <c r="Z260" i="85"/>
  <c r="Y260" i="85"/>
  <c r="X260" i="85"/>
  <c r="W260" i="85"/>
  <c r="V260" i="85"/>
  <c r="AM259" i="85"/>
  <c r="AL259" i="85"/>
  <c r="AK259" i="85"/>
  <c r="AJ259" i="85"/>
  <c r="AI259" i="85"/>
  <c r="AH259" i="85"/>
  <c r="AG259" i="85"/>
  <c r="AF259" i="85"/>
  <c r="AE259" i="85"/>
  <c r="AD259" i="85"/>
  <c r="AC259" i="85"/>
  <c r="AB259" i="85"/>
  <c r="AA259" i="85"/>
  <c r="Z259" i="85"/>
  <c r="Y259" i="85"/>
  <c r="X259" i="85"/>
  <c r="W259" i="85"/>
  <c r="V259" i="85"/>
  <c r="AM258" i="85"/>
  <c r="AL258" i="85"/>
  <c r="AK258" i="85"/>
  <c r="AJ258" i="85"/>
  <c r="AI258" i="85"/>
  <c r="AH258" i="85"/>
  <c r="AG258" i="85"/>
  <c r="AF258" i="85"/>
  <c r="AE258" i="85"/>
  <c r="AD258" i="85"/>
  <c r="AC258" i="85"/>
  <c r="AB258" i="85"/>
  <c r="AA258" i="85"/>
  <c r="Z258" i="85"/>
  <c r="Y258" i="85"/>
  <c r="X258" i="85"/>
  <c r="W258" i="85"/>
  <c r="V258" i="85"/>
  <c r="AM257" i="85"/>
  <c r="AL257" i="85"/>
  <c r="AK257" i="85"/>
  <c r="AJ257" i="85"/>
  <c r="AI257" i="85"/>
  <c r="AH257" i="85"/>
  <c r="AG257" i="85"/>
  <c r="AF257" i="85"/>
  <c r="AE257" i="85"/>
  <c r="AD257" i="85"/>
  <c r="AC257" i="85"/>
  <c r="AB257" i="85"/>
  <c r="AA257" i="85"/>
  <c r="Z257" i="85"/>
  <c r="Y257" i="85"/>
  <c r="X257" i="85"/>
  <c r="W257" i="85"/>
  <c r="V257" i="85"/>
  <c r="AM256" i="85"/>
  <c r="AL256" i="85"/>
  <c r="AK256" i="85"/>
  <c r="AJ256" i="85"/>
  <c r="AI256" i="85"/>
  <c r="AH256" i="85"/>
  <c r="AG256" i="85"/>
  <c r="AF256" i="85"/>
  <c r="AE256" i="85"/>
  <c r="AD256" i="85"/>
  <c r="AC256" i="85"/>
  <c r="AB256" i="85"/>
  <c r="AA256" i="85"/>
  <c r="Z256" i="85"/>
  <c r="Y256" i="85"/>
  <c r="X256" i="85"/>
  <c r="W256" i="85"/>
  <c r="V256" i="85"/>
  <c r="AM255" i="85"/>
  <c r="AL255" i="85"/>
  <c r="AK255" i="85"/>
  <c r="AJ255" i="85"/>
  <c r="AI255" i="85"/>
  <c r="AH255" i="85"/>
  <c r="AG255" i="85"/>
  <c r="AF255" i="85"/>
  <c r="AE255" i="85"/>
  <c r="AD255" i="85"/>
  <c r="AC255" i="85"/>
  <c r="AB255" i="85"/>
  <c r="AA255" i="85"/>
  <c r="Z255" i="85"/>
  <c r="Y255" i="85"/>
  <c r="X255" i="85"/>
  <c r="W255" i="85"/>
  <c r="V255" i="85"/>
  <c r="AM254" i="85"/>
  <c r="AL254" i="85"/>
  <c r="AK254" i="85"/>
  <c r="AJ254" i="85"/>
  <c r="AI254" i="85"/>
  <c r="AH254" i="85"/>
  <c r="AG254" i="85"/>
  <c r="AF254" i="85"/>
  <c r="AE254" i="85"/>
  <c r="AD254" i="85"/>
  <c r="AC254" i="85"/>
  <c r="AB254" i="85"/>
  <c r="AA254" i="85"/>
  <c r="Z254" i="85"/>
  <c r="Y254" i="85"/>
  <c r="X254" i="85"/>
  <c r="W254" i="85"/>
  <c r="V254" i="85"/>
  <c r="AM253" i="85"/>
  <c r="AL253" i="85"/>
  <c r="AK253" i="85"/>
  <c r="AJ253" i="85"/>
  <c r="AI253" i="85"/>
  <c r="AH253" i="85"/>
  <c r="AG253" i="85"/>
  <c r="AF253" i="85"/>
  <c r="AE253" i="85"/>
  <c r="AD253" i="85"/>
  <c r="AC253" i="85"/>
  <c r="AB253" i="85"/>
  <c r="AA253" i="85"/>
  <c r="Z253" i="85"/>
  <c r="Y253" i="85"/>
  <c r="X253" i="85"/>
  <c r="W253" i="85"/>
  <c r="V253" i="85"/>
  <c r="AM252" i="85"/>
  <c r="AL252" i="85"/>
  <c r="AK252" i="85"/>
  <c r="AJ252" i="85"/>
  <c r="AI252" i="85"/>
  <c r="AH252" i="85"/>
  <c r="AG252" i="85"/>
  <c r="AF252" i="85"/>
  <c r="AE252" i="85"/>
  <c r="AD252" i="85"/>
  <c r="AC252" i="85"/>
  <c r="AB252" i="85"/>
  <c r="AA252" i="85"/>
  <c r="Z252" i="85"/>
  <c r="Y252" i="85"/>
  <c r="X252" i="85"/>
  <c r="W252" i="85"/>
  <c r="V252" i="85"/>
  <c r="AM251" i="85"/>
  <c r="AL251" i="85"/>
  <c r="AK251" i="85"/>
  <c r="AJ251" i="85"/>
  <c r="AI251" i="85"/>
  <c r="AH251" i="85"/>
  <c r="AG251" i="85"/>
  <c r="AF251" i="85"/>
  <c r="AE251" i="85"/>
  <c r="AD251" i="85"/>
  <c r="AC251" i="85"/>
  <c r="AB251" i="85"/>
  <c r="AA251" i="85"/>
  <c r="Z251" i="85"/>
  <c r="Y251" i="85"/>
  <c r="X251" i="85"/>
  <c r="W251" i="85"/>
  <c r="V251" i="85"/>
  <c r="AM250" i="85"/>
  <c r="AL250" i="85"/>
  <c r="AK250" i="85"/>
  <c r="AJ250" i="85"/>
  <c r="AI250" i="85"/>
  <c r="AH250" i="85"/>
  <c r="AG250" i="85"/>
  <c r="AF250" i="85"/>
  <c r="AE250" i="85"/>
  <c r="AD250" i="85"/>
  <c r="AC250" i="85"/>
  <c r="AB250" i="85"/>
  <c r="AA250" i="85"/>
  <c r="Z250" i="85"/>
  <c r="Y250" i="85"/>
  <c r="X250" i="85"/>
  <c r="W250" i="85"/>
  <c r="V250" i="85"/>
  <c r="AM249" i="85"/>
  <c r="AL249" i="85"/>
  <c r="AK249" i="85"/>
  <c r="AJ249" i="85"/>
  <c r="AI249" i="85"/>
  <c r="AH249" i="85"/>
  <c r="AG249" i="85"/>
  <c r="AF249" i="85"/>
  <c r="AE249" i="85"/>
  <c r="AD249" i="85"/>
  <c r="AC249" i="85"/>
  <c r="AB249" i="85"/>
  <c r="AA249" i="85"/>
  <c r="Z249" i="85"/>
  <c r="Y249" i="85"/>
  <c r="X249" i="85"/>
  <c r="W249" i="85"/>
  <c r="V249" i="85"/>
  <c r="AM248" i="85"/>
  <c r="AL248" i="85"/>
  <c r="AK248" i="85"/>
  <c r="AJ248" i="85"/>
  <c r="AI248" i="85"/>
  <c r="AH248" i="85"/>
  <c r="AG248" i="85"/>
  <c r="AF248" i="85"/>
  <c r="AE248" i="85"/>
  <c r="AD248" i="85"/>
  <c r="AC248" i="85"/>
  <c r="AB248" i="85"/>
  <c r="AA248" i="85"/>
  <c r="Z248" i="85"/>
  <c r="Y248" i="85"/>
  <c r="X248" i="85"/>
  <c r="W248" i="85"/>
  <c r="V248" i="85"/>
  <c r="AM247" i="85"/>
  <c r="AL247" i="85"/>
  <c r="AK247" i="85"/>
  <c r="AJ247" i="85"/>
  <c r="AI247" i="85"/>
  <c r="AH247" i="85"/>
  <c r="AG247" i="85"/>
  <c r="AF247" i="85"/>
  <c r="AE247" i="85"/>
  <c r="AD247" i="85"/>
  <c r="AC247" i="85"/>
  <c r="AB247" i="85"/>
  <c r="AA247" i="85"/>
  <c r="Z247" i="85"/>
  <c r="Y247" i="85"/>
  <c r="X247" i="85"/>
  <c r="W247" i="85"/>
  <c r="V247" i="85"/>
  <c r="AM246" i="85"/>
  <c r="AL246" i="85"/>
  <c r="AK246" i="85"/>
  <c r="AJ246" i="85"/>
  <c r="AI246" i="85"/>
  <c r="AH246" i="85"/>
  <c r="AG246" i="85"/>
  <c r="AF246" i="85"/>
  <c r="AE246" i="85"/>
  <c r="AD246" i="85"/>
  <c r="AC246" i="85"/>
  <c r="AB246" i="85"/>
  <c r="AA246" i="85"/>
  <c r="Z246" i="85"/>
  <c r="Y246" i="85"/>
  <c r="X246" i="85"/>
  <c r="W246" i="85"/>
  <c r="V246" i="85"/>
  <c r="AM245" i="85"/>
  <c r="AL245" i="85"/>
  <c r="AK245" i="85"/>
  <c r="AJ245" i="85"/>
  <c r="AI245" i="85"/>
  <c r="AH245" i="85"/>
  <c r="AG245" i="85"/>
  <c r="AF245" i="85"/>
  <c r="AE245" i="85"/>
  <c r="AD245" i="85"/>
  <c r="AC245" i="85"/>
  <c r="AB245" i="85"/>
  <c r="AA245" i="85"/>
  <c r="Z245" i="85"/>
  <c r="Y245" i="85"/>
  <c r="X245" i="85"/>
  <c r="W245" i="85"/>
  <c r="V245" i="85"/>
  <c r="AM244" i="85"/>
  <c r="AL244" i="85"/>
  <c r="AK244" i="85"/>
  <c r="AJ244" i="85"/>
  <c r="AI244" i="85"/>
  <c r="AH244" i="85"/>
  <c r="AG244" i="85"/>
  <c r="AF244" i="85"/>
  <c r="AE244" i="85"/>
  <c r="AD244" i="85"/>
  <c r="AC244" i="85"/>
  <c r="AB244" i="85"/>
  <c r="AA244" i="85"/>
  <c r="Z244" i="85"/>
  <c r="Y244" i="85"/>
  <c r="X244" i="85"/>
  <c r="W244" i="85"/>
  <c r="V244" i="85"/>
  <c r="AM243" i="85"/>
  <c r="AL243" i="85"/>
  <c r="AK243" i="85"/>
  <c r="AJ243" i="85"/>
  <c r="AI243" i="85"/>
  <c r="AH243" i="85"/>
  <c r="AG243" i="85"/>
  <c r="AF243" i="85"/>
  <c r="AE243" i="85"/>
  <c r="AD243" i="85"/>
  <c r="AC243" i="85"/>
  <c r="AB243" i="85"/>
  <c r="AA243" i="85"/>
  <c r="Z243" i="85"/>
  <c r="Y243" i="85"/>
  <c r="X243" i="85"/>
  <c r="W243" i="85"/>
  <c r="V243" i="85"/>
  <c r="AM242" i="85"/>
  <c r="AL242" i="85"/>
  <c r="AK242" i="85"/>
  <c r="AJ242" i="85"/>
  <c r="AI242" i="85"/>
  <c r="AH242" i="85"/>
  <c r="AG242" i="85"/>
  <c r="AF242" i="85"/>
  <c r="AE242" i="85"/>
  <c r="AD242" i="85"/>
  <c r="AC242" i="85"/>
  <c r="AB242" i="85"/>
  <c r="AA242" i="85"/>
  <c r="Z242" i="85"/>
  <c r="Y242" i="85"/>
  <c r="X242" i="85"/>
  <c r="W242" i="85"/>
  <c r="V242" i="85"/>
  <c r="AM241" i="85"/>
  <c r="AL241" i="85"/>
  <c r="AK241" i="85"/>
  <c r="AJ241" i="85"/>
  <c r="AI241" i="85"/>
  <c r="AH241" i="85"/>
  <c r="AG241" i="85"/>
  <c r="AF241" i="85"/>
  <c r="AE241" i="85"/>
  <c r="AD241" i="85"/>
  <c r="AC241" i="85"/>
  <c r="AB241" i="85"/>
  <c r="AA241" i="85"/>
  <c r="Z241" i="85"/>
  <c r="Y241" i="85"/>
  <c r="X241" i="85"/>
  <c r="W241" i="85"/>
  <c r="V241" i="85"/>
  <c r="AM240" i="85"/>
  <c r="AL240" i="85"/>
  <c r="AK240" i="85"/>
  <c r="AJ240" i="85"/>
  <c r="AI240" i="85"/>
  <c r="AH240" i="85"/>
  <c r="AG240" i="85"/>
  <c r="AF240" i="85"/>
  <c r="AE240" i="85"/>
  <c r="AD240" i="85"/>
  <c r="AC240" i="85"/>
  <c r="AB240" i="85"/>
  <c r="AA240" i="85"/>
  <c r="Z240" i="85"/>
  <c r="Y240" i="85"/>
  <c r="X240" i="85"/>
  <c r="W240" i="85"/>
  <c r="V240" i="85"/>
  <c r="AM239" i="85"/>
  <c r="AL239" i="85"/>
  <c r="AK239" i="85"/>
  <c r="AJ239" i="85"/>
  <c r="AI239" i="85"/>
  <c r="AH239" i="85"/>
  <c r="AG239" i="85"/>
  <c r="AF239" i="85"/>
  <c r="AE239" i="85"/>
  <c r="AD239" i="85"/>
  <c r="AC239" i="85"/>
  <c r="AB239" i="85"/>
  <c r="AA239" i="85"/>
  <c r="Z239" i="85"/>
  <c r="Y239" i="85"/>
  <c r="X239" i="85"/>
  <c r="W239" i="85"/>
  <c r="V239" i="85"/>
  <c r="AM238" i="85"/>
  <c r="AL238" i="85"/>
  <c r="AK238" i="85"/>
  <c r="AJ238" i="85"/>
  <c r="AI238" i="85"/>
  <c r="AH238" i="85"/>
  <c r="AG238" i="85"/>
  <c r="AF238" i="85"/>
  <c r="AE238" i="85"/>
  <c r="AD238" i="85"/>
  <c r="AC238" i="85"/>
  <c r="AB238" i="85"/>
  <c r="AA238" i="85"/>
  <c r="Z238" i="85"/>
  <c r="Y238" i="85"/>
  <c r="X238" i="85"/>
  <c r="W238" i="85"/>
  <c r="V238" i="85"/>
  <c r="AM237" i="85"/>
  <c r="AL237" i="85"/>
  <c r="AK237" i="85"/>
  <c r="AJ237" i="85"/>
  <c r="AI237" i="85"/>
  <c r="AH237" i="85"/>
  <c r="AG237" i="85"/>
  <c r="AF237" i="85"/>
  <c r="AE237" i="85"/>
  <c r="AD237" i="85"/>
  <c r="AC237" i="85"/>
  <c r="AB237" i="85"/>
  <c r="AA237" i="85"/>
  <c r="Z237" i="85"/>
  <c r="Y237" i="85"/>
  <c r="X237" i="85"/>
  <c r="W237" i="85"/>
  <c r="V237" i="85"/>
  <c r="AM236" i="85"/>
  <c r="AL236" i="85"/>
  <c r="AK236" i="85"/>
  <c r="AJ236" i="85"/>
  <c r="AI236" i="85"/>
  <c r="AH236" i="85"/>
  <c r="AG236" i="85"/>
  <c r="AF236" i="85"/>
  <c r="AE236" i="85"/>
  <c r="AD236" i="85"/>
  <c r="AC236" i="85"/>
  <c r="AB236" i="85"/>
  <c r="AA236" i="85"/>
  <c r="Z236" i="85"/>
  <c r="Y236" i="85"/>
  <c r="X236" i="85"/>
  <c r="W236" i="85"/>
  <c r="V236" i="85"/>
  <c r="AM235" i="85"/>
  <c r="AL235" i="85"/>
  <c r="AK235" i="85"/>
  <c r="AJ235" i="85"/>
  <c r="AI235" i="85"/>
  <c r="AH235" i="85"/>
  <c r="AG235" i="85"/>
  <c r="AF235" i="85"/>
  <c r="AE235" i="85"/>
  <c r="AD235" i="85"/>
  <c r="AC235" i="85"/>
  <c r="AB235" i="85"/>
  <c r="AA235" i="85"/>
  <c r="Z235" i="85"/>
  <c r="Y235" i="85"/>
  <c r="X235" i="85"/>
  <c r="W235" i="85"/>
  <c r="V235" i="85"/>
  <c r="AM234" i="85"/>
  <c r="AL234" i="85"/>
  <c r="AK234" i="85"/>
  <c r="AJ234" i="85"/>
  <c r="AI234" i="85"/>
  <c r="AH234" i="85"/>
  <c r="AG234" i="85"/>
  <c r="AF234" i="85"/>
  <c r="AE234" i="85"/>
  <c r="AD234" i="85"/>
  <c r="AC234" i="85"/>
  <c r="AB234" i="85"/>
  <c r="AA234" i="85"/>
  <c r="Z234" i="85"/>
  <c r="Y234" i="85"/>
  <c r="X234" i="85"/>
  <c r="W234" i="85"/>
  <c r="V234" i="85"/>
  <c r="AM233" i="85"/>
  <c r="AL233" i="85"/>
  <c r="AK233" i="85"/>
  <c r="AJ233" i="85"/>
  <c r="AI233" i="85"/>
  <c r="AH233" i="85"/>
  <c r="AG233" i="85"/>
  <c r="AF233" i="85"/>
  <c r="AE233" i="85"/>
  <c r="AD233" i="85"/>
  <c r="AC233" i="85"/>
  <c r="AB233" i="85"/>
  <c r="AA233" i="85"/>
  <c r="Z233" i="85"/>
  <c r="Y233" i="85"/>
  <c r="X233" i="85"/>
  <c r="W233" i="85"/>
  <c r="V233" i="85"/>
  <c r="AM232" i="85"/>
  <c r="AL232" i="85"/>
  <c r="AK232" i="85"/>
  <c r="AJ232" i="85"/>
  <c r="AI232" i="85"/>
  <c r="AH232" i="85"/>
  <c r="AG232" i="85"/>
  <c r="AF232" i="85"/>
  <c r="AE232" i="85"/>
  <c r="AD232" i="85"/>
  <c r="AC232" i="85"/>
  <c r="AB232" i="85"/>
  <c r="AA232" i="85"/>
  <c r="Z232" i="85"/>
  <c r="Y232" i="85"/>
  <c r="X232" i="85"/>
  <c r="W232" i="85"/>
  <c r="V232" i="85"/>
  <c r="AM231" i="85"/>
  <c r="AL231" i="85"/>
  <c r="AK231" i="85"/>
  <c r="AJ231" i="85"/>
  <c r="AI231" i="85"/>
  <c r="AH231" i="85"/>
  <c r="AG231" i="85"/>
  <c r="AF231" i="85"/>
  <c r="AE231" i="85"/>
  <c r="AD231" i="85"/>
  <c r="AC231" i="85"/>
  <c r="AB231" i="85"/>
  <c r="AA231" i="85"/>
  <c r="Z231" i="85"/>
  <c r="Y231" i="85"/>
  <c r="X231" i="85"/>
  <c r="W231" i="85"/>
  <c r="V231" i="85"/>
  <c r="AM230" i="85"/>
  <c r="AL230" i="85"/>
  <c r="AK230" i="85"/>
  <c r="AJ230" i="85"/>
  <c r="AI230" i="85"/>
  <c r="AH230" i="85"/>
  <c r="AG230" i="85"/>
  <c r="AF230" i="85"/>
  <c r="AE230" i="85"/>
  <c r="AD230" i="85"/>
  <c r="AC230" i="85"/>
  <c r="AB230" i="85"/>
  <c r="AA230" i="85"/>
  <c r="Z230" i="85"/>
  <c r="Y230" i="85"/>
  <c r="X230" i="85"/>
  <c r="W230" i="85"/>
  <c r="V230" i="85"/>
  <c r="AM229" i="85"/>
  <c r="AL229" i="85"/>
  <c r="AK229" i="85"/>
  <c r="AJ229" i="85"/>
  <c r="AI229" i="85"/>
  <c r="AH229" i="85"/>
  <c r="AG229" i="85"/>
  <c r="AF229" i="85"/>
  <c r="AE229" i="85"/>
  <c r="AD229" i="85"/>
  <c r="AC229" i="85"/>
  <c r="AB229" i="85"/>
  <c r="AA229" i="85"/>
  <c r="Z229" i="85"/>
  <c r="Y229" i="85"/>
  <c r="X229" i="85"/>
  <c r="W229" i="85"/>
  <c r="V229" i="85"/>
  <c r="AM228" i="85"/>
  <c r="AL228" i="85"/>
  <c r="AK228" i="85"/>
  <c r="AJ228" i="85"/>
  <c r="AI228" i="85"/>
  <c r="AH228" i="85"/>
  <c r="AG228" i="85"/>
  <c r="AF228" i="85"/>
  <c r="AE228" i="85"/>
  <c r="AD228" i="85"/>
  <c r="AC228" i="85"/>
  <c r="AB228" i="85"/>
  <c r="AA228" i="85"/>
  <c r="Z228" i="85"/>
  <c r="Y228" i="85"/>
  <c r="X228" i="85"/>
  <c r="W228" i="85"/>
  <c r="V228" i="85"/>
  <c r="AM227" i="85"/>
  <c r="AL227" i="85"/>
  <c r="AK227" i="85"/>
  <c r="AJ227" i="85"/>
  <c r="AI227" i="85"/>
  <c r="AH227" i="85"/>
  <c r="AG227" i="85"/>
  <c r="AF227" i="85"/>
  <c r="AE227" i="85"/>
  <c r="AD227" i="85"/>
  <c r="AC227" i="85"/>
  <c r="AB227" i="85"/>
  <c r="AA227" i="85"/>
  <c r="Z227" i="85"/>
  <c r="Y227" i="85"/>
  <c r="X227" i="85"/>
  <c r="W227" i="85"/>
  <c r="V227" i="85"/>
  <c r="AM226" i="85"/>
  <c r="AL226" i="85"/>
  <c r="AK226" i="85"/>
  <c r="AJ226" i="85"/>
  <c r="AI226" i="85"/>
  <c r="AH226" i="85"/>
  <c r="AG226" i="85"/>
  <c r="AF226" i="85"/>
  <c r="AE226" i="85"/>
  <c r="AD226" i="85"/>
  <c r="AC226" i="85"/>
  <c r="AB226" i="85"/>
  <c r="AA226" i="85"/>
  <c r="Z226" i="85"/>
  <c r="Y226" i="85"/>
  <c r="X226" i="85"/>
  <c r="W226" i="85"/>
  <c r="V226" i="85"/>
  <c r="AM225" i="85"/>
  <c r="AL225" i="85"/>
  <c r="AK225" i="85"/>
  <c r="AJ225" i="85"/>
  <c r="AI225" i="85"/>
  <c r="AH225" i="85"/>
  <c r="AG225" i="85"/>
  <c r="AF225" i="85"/>
  <c r="AE225" i="85"/>
  <c r="AD225" i="85"/>
  <c r="AC225" i="85"/>
  <c r="AB225" i="85"/>
  <c r="AA225" i="85"/>
  <c r="Z225" i="85"/>
  <c r="Y225" i="85"/>
  <c r="X225" i="85"/>
  <c r="W225" i="85"/>
  <c r="V225" i="85"/>
  <c r="AM224" i="85"/>
  <c r="AL224" i="85"/>
  <c r="AK224" i="85"/>
  <c r="AJ224" i="85"/>
  <c r="AI224" i="85"/>
  <c r="AH224" i="85"/>
  <c r="AG224" i="85"/>
  <c r="AF224" i="85"/>
  <c r="AE224" i="85"/>
  <c r="AD224" i="85"/>
  <c r="AC224" i="85"/>
  <c r="AB224" i="85"/>
  <c r="AA224" i="85"/>
  <c r="Z224" i="85"/>
  <c r="Y224" i="85"/>
  <c r="X224" i="85"/>
  <c r="W224" i="85"/>
  <c r="V224" i="85"/>
  <c r="AM223" i="85"/>
  <c r="AL223" i="85"/>
  <c r="AK223" i="85"/>
  <c r="AJ223" i="85"/>
  <c r="AI223" i="85"/>
  <c r="AH223" i="85"/>
  <c r="AG223" i="85"/>
  <c r="AF223" i="85"/>
  <c r="AE223" i="85"/>
  <c r="AD223" i="85"/>
  <c r="AC223" i="85"/>
  <c r="AB223" i="85"/>
  <c r="AA223" i="85"/>
  <c r="Z223" i="85"/>
  <c r="Y223" i="85"/>
  <c r="X223" i="85"/>
  <c r="W223" i="85"/>
  <c r="V223" i="85"/>
  <c r="AM222" i="85"/>
  <c r="AL222" i="85"/>
  <c r="AK222" i="85"/>
  <c r="AJ222" i="85"/>
  <c r="AI222" i="85"/>
  <c r="AH222" i="85"/>
  <c r="AG222" i="85"/>
  <c r="AF222" i="85"/>
  <c r="AE222" i="85"/>
  <c r="AD222" i="85"/>
  <c r="AC222" i="85"/>
  <c r="AB222" i="85"/>
  <c r="AA222" i="85"/>
  <c r="Z222" i="85"/>
  <c r="Y222" i="85"/>
  <c r="X222" i="85"/>
  <c r="W222" i="85"/>
  <c r="V222" i="85"/>
  <c r="AM221" i="85"/>
  <c r="AL221" i="85"/>
  <c r="AK221" i="85"/>
  <c r="AJ221" i="85"/>
  <c r="AI221" i="85"/>
  <c r="AH221" i="85"/>
  <c r="AG221" i="85"/>
  <c r="AF221" i="85"/>
  <c r="AE221" i="85"/>
  <c r="AD221" i="85"/>
  <c r="AC221" i="85"/>
  <c r="AB221" i="85"/>
  <c r="AA221" i="85"/>
  <c r="Z221" i="85"/>
  <c r="Y221" i="85"/>
  <c r="X221" i="85"/>
  <c r="W221" i="85"/>
  <c r="V221" i="85"/>
  <c r="AM220" i="85"/>
  <c r="AL220" i="85"/>
  <c r="AK220" i="85"/>
  <c r="AJ220" i="85"/>
  <c r="AI220" i="85"/>
  <c r="AH220" i="85"/>
  <c r="AG220" i="85"/>
  <c r="AF220" i="85"/>
  <c r="AE220" i="85"/>
  <c r="AD220" i="85"/>
  <c r="AC220" i="85"/>
  <c r="AB220" i="85"/>
  <c r="AA220" i="85"/>
  <c r="Z220" i="85"/>
  <c r="Y220" i="85"/>
  <c r="X220" i="85"/>
  <c r="W220" i="85"/>
  <c r="V220" i="85"/>
  <c r="AM219" i="85"/>
  <c r="AL219" i="85"/>
  <c r="AK219" i="85"/>
  <c r="AJ219" i="85"/>
  <c r="AI219" i="85"/>
  <c r="AH219" i="85"/>
  <c r="AG219" i="85"/>
  <c r="AF219" i="85"/>
  <c r="AE219" i="85"/>
  <c r="AD219" i="85"/>
  <c r="AC219" i="85"/>
  <c r="AB219" i="85"/>
  <c r="AA219" i="85"/>
  <c r="Z219" i="85"/>
  <c r="Y219" i="85"/>
  <c r="X219" i="85"/>
  <c r="W219" i="85"/>
  <c r="V219" i="85"/>
  <c r="AM218" i="85"/>
  <c r="AL218" i="85"/>
  <c r="AK218" i="85"/>
  <c r="AJ218" i="85"/>
  <c r="AI218" i="85"/>
  <c r="AH218" i="85"/>
  <c r="AG218" i="85"/>
  <c r="AF218" i="85"/>
  <c r="AE218" i="85"/>
  <c r="AD218" i="85"/>
  <c r="AC218" i="85"/>
  <c r="AB218" i="85"/>
  <c r="AA218" i="85"/>
  <c r="Z218" i="85"/>
  <c r="Y218" i="85"/>
  <c r="X218" i="85"/>
  <c r="W218" i="85"/>
  <c r="V218" i="85"/>
  <c r="AM217" i="85"/>
  <c r="AL217" i="85"/>
  <c r="AK217" i="85"/>
  <c r="AJ217" i="85"/>
  <c r="AI217" i="85"/>
  <c r="AH217" i="85"/>
  <c r="AG217" i="85"/>
  <c r="AF217" i="85"/>
  <c r="AE217" i="85"/>
  <c r="AD217" i="85"/>
  <c r="AC217" i="85"/>
  <c r="AB217" i="85"/>
  <c r="AA217" i="85"/>
  <c r="Z217" i="85"/>
  <c r="Y217" i="85"/>
  <c r="X217" i="85"/>
  <c r="W217" i="85"/>
  <c r="V217" i="85"/>
  <c r="AM216" i="85"/>
  <c r="AL216" i="85"/>
  <c r="AK216" i="85"/>
  <c r="AJ216" i="85"/>
  <c r="AI216" i="85"/>
  <c r="AH216" i="85"/>
  <c r="AG216" i="85"/>
  <c r="AF216" i="85"/>
  <c r="AE216" i="85"/>
  <c r="AD216" i="85"/>
  <c r="AC216" i="85"/>
  <c r="AB216" i="85"/>
  <c r="AA216" i="85"/>
  <c r="Z216" i="85"/>
  <c r="Y216" i="85"/>
  <c r="X216" i="85"/>
  <c r="W216" i="85"/>
  <c r="V216" i="85"/>
  <c r="AM215" i="85"/>
  <c r="AL215" i="85"/>
  <c r="AK215" i="85"/>
  <c r="AJ215" i="85"/>
  <c r="AI215" i="85"/>
  <c r="AH215" i="85"/>
  <c r="AG215" i="85"/>
  <c r="AF215" i="85"/>
  <c r="AE215" i="85"/>
  <c r="AD215" i="85"/>
  <c r="AC215" i="85"/>
  <c r="AB215" i="85"/>
  <c r="AA215" i="85"/>
  <c r="Z215" i="85"/>
  <c r="Y215" i="85"/>
  <c r="X215" i="85"/>
  <c r="W215" i="85"/>
  <c r="V215" i="85"/>
  <c r="AM214" i="85"/>
  <c r="AL214" i="85"/>
  <c r="AK214" i="85"/>
  <c r="AJ214" i="85"/>
  <c r="AI214" i="85"/>
  <c r="AH214" i="85"/>
  <c r="AG214" i="85"/>
  <c r="AF214" i="85"/>
  <c r="AE214" i="85"/>
  <c r="AD214" i="85"/>
  <c r="AC214" i="85"/>
  <c r="AB214" i="85"/>
  <c r="AA214" i="85"/>
  <c r="Z214" i="85"/>
  <c r="Y214" i="85"/>
  <c r="X214" i="85"/>
  <c r="W214" i="85"/>
  <c r="V214" i="85"/>
  <c r="AM213" i="85"/>
  <c r="AL213" i="85"/>
  <c r="AK213" i="85"/>
  <c r="AJ213" i="85"/>
  <c r="AI213" i="85"/>
  <c r="AH213" i="85"/>
  <c r="AG213" i="85"/>
  <c r="AF213" i="85"/>
  <c r="AE213" i="85"/>
  <c r="AD213" i="85"/>
  <c r="AC213" i="85"/>
  <c r="AB213" i="85"/>
  <c r="AA213" i="85"/>
  <c r="Z213" i="85"/>
  <c r="Y213" i="85"/>
  <c r="X213" i="85"/>
  <c r="W213" i="85"/>
  <c r="V213" i="85"/>
  <c r="AM212" i="85"/>
  <c r="AL212" i="85"/>
  <c r="AK212" i="85"/>
  <c r="AJ212" i="85"/>
  <c r="AI212" i="85"/>
  <c r="AH212" i="85"/>
  <c r="AG212" i="85"/>
  <c r="AF212" i="85"/>
  <c r="AE212" i="85"/>
  <c r="AD212" i="85"/>
  <c r="AC212" i="85"/>
  <c r="AB212" i="85"/>
  <c r="AA212" i="85"/>
  <c r="Z212" i="85"/>
  <c r="Y212" i="85"/>
  <c r="X212" i="85"/>
  <c r="W212" i="85"/>
  <c r="V212" i="85"/>
  <c r="AM211" i="85"/>
  <c r="AL211" i="85"/>
  <c r="AK211" i="85"/>
  <c r="AJ211" i="85"/>
  <c r="AI211" i="85"/>
  <c r="AH211" i="85"/>
  <c r="AG211" i="85"/>
  <c r="AF211" i="85"/>
  <c r="AE211" i="85"/>
  <c r="AD211" i="85"/>
  <c r="AC211" i="85"/>
  <c r="AB211" i="85"/>
  <c r="AA211" i="85"/>
  <c r="Z211" i="85"/>
  <c r="Y211" i="85"/>
  <c r="X211" i="85"/>
  <c r="W211" i="85"/>
  <c r="V211" i="85"/>
  <c r="AM210" i="85"/>
  <c r="AL210" i="85"/>
  <c r="AK210" i="85"/>
  <c r="AJ210" i="85"/>
  <c r="AI210" i="85"/>
  <c r="AH210" i="85"/>
  <c r="AG210" i="85"/>
  <c r="AF210" i="85"/>
  <c r="AE210" i="85"/>
  <c r="AD210" i="85"/>
  <c r="AC210" i="85"/>
  <c r="AB210" i="85"/>
  <c r="AA210" i="85"/>
  <c r="Z210" i="85"/>
  <c r="Y210" i="85"/>
  <c r="X210" i="85"/>
  <c r="W210" i="85"/>
  <c r="V210" i="85"/>
  <c r="AM209" i="85"/>
  <c r="AL209" i="85"/>
  <c r="AK209" i="85"/>
  <c r="AJ209" i="85"/>
  <c r="AI209" i="85"/>
  <c r="AH209" i="85"/>
  <c r="AG209" i="85"/>
  <c r="AF209" i="85"/>
  <c r="AE209" i="85"/>
  <c r="AD209" i="85"/>
  <c r="AC209" i="85"/>
  <c r="AB209" i="85"/>
  <c r="AA209" i="85"/>
  <c r="Z209" i="85"/>
  <c r="Y209" i="85"/>
  <c r="X209" i="85"/>
  <c r="W209" i="85"/>
  <c r="V209" i="85"/>
  <c r="AM208" i="85"/>
  <c r="AL208" i="85"/>
  <c r="AK208" i="85"/>
  <c r="AJ208" i="85"/>
  <c r="AI208" i="85"/>
  <c r="AH208" i="85"/>
  <c r="AG208" i="85"/>
  <c r="AF208" i="85"/>
  <c r="AE208" i="85"/>
  <c r="AD208" i="85"/>
  <c r="AC208" i="85"/>
  <c r="AB208" i="85"/>
  <c r="AA208" i="85"/>
  <c r="Z208" i="85"/>
  <c r="Y208" i="85"/>
  <c r="X208" i="85"/>
  <c r="W208" i="85"/>
  <c r="V208" i="85"/>
  <c r="AM207" i="85"/>
  <c r="AL207" i="85"/>
  <c r="AK207" i="85"/>
  <c r="AJ207" i="85"/>
  <c r="AI207" i="85"/>
  <c r="AH207" i="85"/>
  <c r="AG207" i="85"/>
  <c r="AF207" i="85"/>
  <c r="AE207" i="85"/>
  <c r="AD207" i="85"/>
  <c r="AC207" i="85"/>
  <c r="AB207" i="85"/>
  <c r="AA207" i="85"/>
  <c r="Z207" i="85"/>
  <c r="Y207" i="85"/>
  <c r="X207" i="85"/>
  <c r="W207" i="85"/>
  <c r="V207" i="85"/>
  <c r="AM206" i="85"/>
  <c r="AL206" i="85"/>
  <c r="AK206" i="85"/>
  <c r="AJ206" i="85"/>
  <c r="AI206" i="85"/>
  <c r="AH206" i="85"/>
  <c r="AG206" i="85"/>
  <c r="AF206" i="85"/>
  <c r="AE206" i="85"/>
  <c r="AD206" i="85"/>
  <c r="AC206" i="85"/>
  <c r="AB206" i="85"/>
  <c r="AA206" i="85"/>
  <c r="Z206" i="85"/>
  <c r="Y206" i="85"/>
  <c r="X206" i="85"/>
  <c r="W206" i="85"/>
  <c r="V206" i="85"/>
  <c r="AM205" i="85"/>
  <c r="AL205" i="85"/>
  <c r="AK205" i="85"/>
  <c r="AJ205" i="85"/>
  <c r="AI205" i="85"/>
  <c r="AH205" i="85"/>
  <c r="AG205" i="85"/>
  <c r="AF205" i="85"/>
  <c r="AE205" i="85"/>
  <c r="AD205" i="85"/>
  <c r="AC205" i="85"/>
  <c r="AB205" i="85"/>
  <c r="AA205" i="85"/>
  <c r="Z205" i="85"/>
  <c r="Y205" i="85"/>
  <c r="X205" i="85"/>
  <c r="W205" i="85"/>
  <c r="V205" i="85"/>
  <c r="AM204" i="85"/>
  <c r="AL204" i="85"/>
  <c r="AK204" i="85"/>
  <c r="AJ204" i="85"/>
  <c r="AI204" i="85"/>
  <c r="AH204" i="85"/>
  <c r="AG204" i="85"/>
  <c r="AF204" i="85"/>
  <c r="AE204" i="85"/>
  <c r="AD204" i="85"/>
  <c r="AC204" i="85"/>
  <c r="AB204" i="85"/>
  <c r="AA204" i="85"/>
  <c r="Z204" i="85"/>
  <c r="Y204" i="85"/>
  <c r="X204" i="85"/>
  <c r="W204" i="85"/>
  <c r="V204" i="85"/>
  <c r="AM203" i="85"/>
  <c r="AL203" i="85"/>
  <c r="AK203" i="85"/>
  <c r="AJ203" i="85"/>
  <c r="AI203" i="85"/>
  <c r="AH203" i="85"/>
  <c r="AG203" i="85"/>
  <c r="AF203" i="85"/>
  <c r="AE203" i="85"/>
  <c r="AD203" i="85"/>
  <c r="AC203" i="85"/>
  <c r="AB203" i="85"/>
  <c r="AA203" i="85"/>
  <c r="Z203" i="85"/>
  <c r="Y203" i="85"/>
  <c r="X203" i="85"/>
  <c r="W203" i="85"/>
  <c r="V203" i="85"/>
  <c r="AM202" i="85"/>
  <c r="AL202" i="85"/>
  <c r="AK202" i="85"/>
  <c r="AJ202" i="85"/>
  <c r="AI202" i="85"/>
  <c r="AH202" i="85"/>
  <c r="AG202" i="85"/>
  <c r="AF202" i="85"/>
  <c r="AE202" i="85"/>
  <c r="AD202" i="85"/>
  <c r="AC202" i="85"/>
  <c r="AB202" i="85"/>
  <c r="AA202" i="85"/>
  <c r="Z202" i="85"/>
  <c r="Y202" i="85"/>
  <c r="X202" i="85"/>
  <c r="W202" i="85"/>
  <c r="V202" i="85"/>
  <c r="AM201" i="85"/>
  <c r="AL201" i="85"/>
  <c r="AK201" i="85"/>
  <c r="AJ201" i="85"/>
  <c r="AI201" i="85"/>
  <c r="AH201" i="85"/>
  <c r="AG201" i="85"/>
  <c r="AF201" i="85"/>
  <c r="AE201" i="85"/>
  <c r="AD201" i="85"/>
  <c r="AC201" i="85"/>
  <c r="AB201" i="85"/>
  <c r="AA201" i="85"/>
  <c r="Z201" i="85"/>
  <c r="Y201" i="85"/>
  <c r="X201" i="85"/>
  <c r="W201" i="85"/>
  <c r="V201" i="85"/>
  <c r="AM200" i="85"/>
  <c r="AL200" i="85"/>
  <c r="AK200" i="85"/>
  <c r="AJ200" i="85"/>
  <c r="AI200" i="85"/>
  <c r="AH200" i="85"/>
  <c r="AG200" i="85"/>
  <c r="AF200" i="85"/>
  <c r="AE200" i="85"/>
  <c r="AD200" i="85"/>
  <c r="AC200" i="85"/>
  <c r="AB200" i="85"/>
  <c r="AA200" i="85"/>
  <c r="Z200" i="85"/>
  <c r="Y200" i="85"/>
  <c r="X200" i="85"/>
  <c r="W200" i="85"/>
  <c r="V200" i="85"/>
  <c r="AM199" i="85"/>
  <c r="AL199" i="85"/>
  <c r="AK199" i="85"/>
  <c r="AJ199" i="85"/>
  <c r="AI199" i="85"/>
  <c r="AH199" i="85"/>
  <c r="AG199" i="85"/>
  <c r="AF199" i="85"/>
  <c r="AE199" i="85"/>
  <c r="AD199" i="85"/>
  <c r="AC199" i="85"/>
  <c r="AB199" i="85"/>
  <c r="AA199" i="85"/>
  <c r="Z199" i="85"/>
  <c r="Y199" i="85"/>
  <c r="X199" i="85"/>
  <c r="W199" i="85"/>
  <c r="V199" i="85"/>
  <c r="AM198" i="85"/>
  <c r="AL198" i="85"/>
  <c r="AK198" i="85"/>
  <c r="AJ198" i="85"/>
  <c r="AI198" i="85"/>
  <c r="AH198" i="85"/>
  <c r="AG198" i="85"/>
  <c r="AF198" i="85"/>
  <c r="AE198" i="85"/>
  <c r="AD198" i="85"/>
  <c r="AC198" i="85"/>
  <c r="AB198" i="85"/>
  <c r="AA198" i="85"/>
  <c r="Z198" i="85"/>
  <c r="Y198" i="85"/>
  <c r="X198" i="85"/>
  <c r="W198" i="85"/>
  <c r="V198" i="85"/>
  <c r="AM197" i="85"/>
  <c r="AL197" i="85"/>
  <c r="AK197" i="85"/>
  <c r="AJ197" i="85"/>
  <c r="AI197" i="85"/>
  <c r="AH197" i="85"/>
  <c r="AG197" i="85"/>
  <c r="AF197" i="85"/>
  <c r="AE197" i="85"/>
  <c r="AD197" i="85"/>
  <c r="AC197" i="85"/>
  <c r="AB197" i="85"/>
  <c r="AA197" i="85"/>
  <c r="Z197" i="85"/>
  <c r="Y197" i="85"/>
  <c r="X197" i="85"/>
  <c r="W197" i="85"/>
  <c r="V197" i="85"/>
  <c r="AM196" i="85"/>
  <c r="AL196" i="85"/>
  <c r="AK196" i="85"/>
  <c r="AJ196" i="85"/>
  <c r="AI196" i="85"/>
  <c r="AH196" i="85"/>
  <c r="AG196" i="85"/>
  <c r="AF196" i="85"/>
  <c r="AE196" i="85"/>
  <c r="AD196" i="85"/>
  <c r="AC196" i="85"/>
  <c r="AB196" i="85"/>
  <c r="AA196" i="85"/>
  <c r="Z196" i="85"/>
  <c r="Y196" i="85"/>
  <c r="X196" i="85"/>
  <c r="W196" i="85"/>
  <c r="V196" i="85"/>
  <c r="AM195" i="85"/>
  <c r="AL195" i="85"/>
  <c r="AK195" i="85"/>
  <c r="AJ195" i="85"/>
  <c r="AI195" i="85"/>
  <c r="AH195" i="85"/>
  <c r="AG195" i="85"/>
  <c r="AF195" i="85"/>
  <c r="AE195" i="85"/>
  <c r="AD195" i="85"/>
  <c r="AC195" i="85"/>
  <c r="AB195" i="85"/>
  <c r="AA195" i="85"/>
  <c r="Z195" i="85"/>
  <c r="Y195" i="85"/>
  <c r="X195" i="85"/>
  <c r="W195" i="85"/>
  <c r="V195" i="85"/>
  <c r="AM194" i="85"/>
  <c r="AL194" i="85"/>
  <c r="AK194" i="85"/>
  <c r="AJ194" i="85"/>
  <c r="AI194" i="85"/>
  <c r="AH194" i="85"/>
  <c r="AG194" i="85"/>
  <c r="AF194" i="85"/>
  <c r="AE194" i="85"/>
  <c r="AD194" i="85"/>
  <c r="AC194" i="85"/>
  <c r="AB194" i="85"/>
  <c r="AA194" i="85"/>
  <c r="Z194" i="85"/>
  <c r="Y194" i="85"/>
  <c r="X194" i="85"/>
  <c r="W194" i="85"/>
  <c r="V194" i="85"/>
  <c r="AM193" i="85"/>
  <c r="AL193" i="85"/>
  <c r="AK193" i="85"/>
  <c r="AJ193" i="85"/>
  <c r="AI193" i="85"/>
  <c r="AH193" i="85"/>
  <c r="AG193" i="85"/>
  <c r="AF193" i="85"/>
  <c r="AE193" i="85"/>
  <c r="AD193" i="85"/>
  <c r="AC193" i="85"/>
  <c r="AB193" i="85"/>
  <c r="AA193" i="85"/>
  <c r="Z193" i="85"/>
  <c r="Y193" i="85"/>
  <c r="X193" i="85"/>
  <c r="W193" i="85"/>
  <c r="V193" i="85"/>
  <c r="AM192" i="85"/>
  <c r="AL192" i="85"/>
  <c r="AK192" i="85"/>
  <c r="AJ192" i="85"/>
  <c r="AI192" i="85"/>
  <c r="AH192" i="85"/>
  <c r="AG192" i="85"/>
  <c r="AF192" i="85"/>
  <c r="AE192" i="85"/>
  <c r="AD192" i="85"/>
  <c r="AC192" i="85"/>
  <c r="AB192" i="85"/>
  <c r="AA192" i="85"/>
  <c r="Z192" i="85"/>
  <c r="Y192" i="85"/>
  <c r="X192" i="85"/>
  <c r="W192" i="85"/>
  <c r="V192" i="85"/>
  <c r="AM191" i="85"/>
  <c r="AL191" i="85"/>
  <c r="AK191" i="85"/>
  <c r="AJ191" i="85"/>
  <c r="AI191" i="85"/>
  <c r="AH191" i="85"/>
  <c r="AG191" i="85"/>
  <c r="AF191" i="85"/>
  <c r="AE191" i="85"/>
  <c r="AD191" i="85"/>
  <c r="AC191" i="85"/>
  <c r="AB191" i="85"/>
  <c r="AA191" i="85"/>
  <c r="Z191" i="85"/>
  <c r="Y191" i="85"/>
  <c r="X191" i="85"/>
  <c r="W191" i="85"/>
  <c r="V191" i="85"/>
  <c r="AM190" i="85"/>
  <c r="AL190" i="85"/>
  <c r="AK190" i="85"/>
  <c r="AJ190" i="85"/>
  <c r="AI190" i="85"/>
  <c r="AH190" i="85"/>
  <c r="AG190" i="85"/>
  <c r="AF190" i="85"/>
  <c r="AE190" i="85"/>
  <c r="AD190" i="85"/>
  <c r="AC190" i="85"/>
  <c r="AB190" i="85"/>
  <c r="AA190" i="85"/>
  <c r="Z190" i="85"/>
  <c r="Y190" i="85"/>
  <c r="X190" i="85"/>
  <c r="W190" i="85"/>
  <c r="V190" i="85"/>
  <c r="AM189" i="85"/>
  <c r="AL189" i="85"/>
  <c r="AK189" i="85"/>
  <c r="AJ189" i="85"/>
  <c r="AI189" i="85"/>
  <c r="AH189" i="85"/>
  <c r="AG189" i="85"/>
  <c r="AF189" i="85"/>
  <c r="AE189" i="85"/>
  <c r="AD189" i="85"/>
  <c r="AC189" i="85"/>
  <c r="AB189" i="85"/>
  <c r="AA189" i="85"/>
  <c r="Z189" i="85"/>
  <c r="Y189" i="85"/>
  <c r="X189" i="85"/>
  <c r="W189" i="85"/>
  <c r="V189" i="85"/>
  <c r="AM188" i="85"/>
  <c r="AL188" i="85"/>
  <c r="AK188" i="85"/>
  <c r="AJ188" i="85"/>
  <c r="AI188" i="85"/>
  <c r="AH188" i="85"/>
  <c r="AG188" i="85"/>
  <c r="AF188" i="85"/>
  <c r="AE188" i="85"/>
  <c r="AD188" i="85"/>
  <c r="AC188" i="85"/>
  <c r="AB188" i="85"/>
  <c r="AA188" i="85"/>
  <c r="Z188" i="85"/>
  <c r="Y188" i="85"/>
  <c r="X188" i="85"/>
  <c r="W188" i="85"/>
  <c r="V188" i="85"/>
  <c r="AM187" i="85"/>
  <c r="AL187" i="85"/>
  <c r="AK187" i="85"/>
  <c r="AJ187" i="85"/>
  <c r="AI187" i="85"/>
  <c r="AH187" i="85"/>
  <c r="AG187" i="85"/>
  <c r="AF187" i="85"/>
  <c r="AE187" i="85"/>
  <c r="AD187" i="85"/>
  <c r="AC187" i="85"/>
  <c r="AB187" i="85"/>
  <c r="AA187" i="85"/>
  <c r="Z187" i="85"/>
  <c r="Y187" i="85"/>
  <c r="X187" i="85"/>
  <c r="W187" i="85"/>
  <c r="V187" i="85"/>
  <c r="AM186" i="85"/>
  <c r="AL186" i="85"/>
  <c r="AK186" i="85"/>
  <c r="AJ186" i="85"/>
  <c r="AI186" i="85"/>
  <c r="AH186" i="85"/>
  <c r="AG186" i="85"/>
  <c r="AF186" i="85"/>
  <c r="AE186" i="85"/>
  <c r="AD186" i="85"/>
  <c r="AC186" i="85"/>
  <c r="AB186" i="85"/>
  <c r="AA186" i="85"/>
  <c r="Z186" i="85"/>
  <c r="Y186" i="85"/>
  <c r="X186" i="85"/>
  <c r="W186" i="85"/>
  <c r="V186" i="85"/>
  <c r="AM185" i="85"/>
  <c r="AL185" i="85"/>
  <c r="AK185" i="85"/>
  <c r="AJ185" i="85"/>
  <c r="AI185" i="85"/>
  <c r="AH185" i="85"/>
  <c r="AG185" i="85"/>
  <c r="AF185" i="85"/>
  <c r="AE185" i="85"/>
  <c r="AD185" i="85"/>
  <c r="AC185" i="85"/>
  <c r="AB185" i="85"/>
  <c r="AA185" i="85"/>
  <c r="Z185" i="85"/>
  <c r="Y185" i="85"/>
  <c r="X185" i="85"/>
  <c r="W185" i="85"/>
  <c r="V185" i="85"/>
  <c r="AM184" i="85"/>
  <c r="AL184" i="85"/>
  <c r="AK184" i="85"/>
  <c r="AJ184" i="85"/>
  <c r="AI184" i="85"/>
  <c r="AH184" i="85"/>
  <c r="AG184" i="85"/>
  <c r="AF184" i="85"/>
  <c r="AE184" i="85"/>
  <c r="AD184" i="85"/>
  <c r="AC184" i="85"/>
  <c r="AB184" i="85"/>
  <c r="AA184" i="85"/>
  <c r="Z184" i="85"/>
  <c r="Y184" i="85"/>
  <c r="X184" i="85"/>
  <c r="W184" i="85"/>
  <c r="V184" i="85"/>
  <c r="AM183" i="85"/>
  <c r="AL183" i="85"/>
  <c r="AK183" i="85"/>
  <c r="AJ183" i="85"/>
  <c r="AI183" i="85"/>
  <c r="AH183" i="85"/>
  <c r="AG183" i="85"/>
  <c r="AF183" i="85"/>
  <c r="AE183" i="85"/>
  <c r="AD183" i="85"/>
  <c r="AC183" i="85"/>
  <c r="AB183" i="85"/>
  <c r="AA183" i="85"/>
  <c r="Z183" i="85"/>
  <c r="Y183" i="85"/>
  <c r="X183" i="85"/>
  <c r="W183" i="85"/>
  <c r="V183" i="85"/>
  <c r="AM182" i="85"/>
  <c r="AL182" i="85"/>
  <c r="AK182" i="85"/>
  <c r="AJ182" i="85"/>
  <c r="AI182" i="85"/>
  <c r="AH182" i="85"/>
  <c r="AG182" i="85"/>
  <c r="AF182" i="85"/>
  <c r="AE182" i="85"/>
  <c r="AD182" i="85"/>
  <c r="AC182" i="85"/>
  <c r="AB182" i="85"/>
  <c r="AA182" i="85"/>
  <c r="Z182" i="85"/>
  <c r="Y182" i="85"/>
  <c r="X182" i="85"/>
  <c r="W182" i="85"/>
  <c r="V182" i="85"/>
  <c r="AM181" i="85"/>
  <c r="AL181" i="85"/>
  <c r="AK181" i="85"/>
  <c r="AJ181" i="85"/>
  <c r="AI181" i="85"/>
  <c r="AH181" i="85"/>
  <c r="AG181" i="85"/>
  <c r="AF181" i="85"/>
  <c r="AE181" i="85"/>
  <c r="AD181" i="85"/>
  <c r="AC181" i="85"/>
  <c r="AB181" i="85"/>
  <c r="AA181" i="85"/>
  <c r="Z181" i="85"/>
  <c r="Y181" i="85"/>
  <c r="X181" i="85"/>
  <c r="W181" i="85"/>
  <c r="V181" i="85"/>
  <c r="AM180" i="85"/>
  <c r="AL180" i="85"/>
  <c r="AK180" i="85"/>
  <c r="AJ180" i="85"/>
  <c r="AI180" i="85"/>
  <c r="AH180" i="85"/>
  <c r="AG180" i="85"/>
  <c r="AF180" i="85"/>
  <c r="AE180" i="85"/>
  <c r="AD180" i="85"/>
  <c r="AC180" i="85"/>
  <c r="AB180" i="85"/>
  <c r="AA180" i="85"/>
  <c r="Z180" i="85"/>
  <c r="Y180" i="85"/>
  <c r="X180" i="85"/>
  <c r="W180" i="85"/>
  <c r="V180" i="85"/>
  <c r="AM179" i="85"/>
  <c r="AL179" i="85"/>
  <c r="AK179" i="85"/>
  <c r="AJ179" i="85"/>
  <c r="AI179" i="85"/>
  <c r="AH179" i="85"/>
  <c r="AG179" i="85"/>
  <c r="AF179" i="85"/>
  <c r="AE179" i="85"/>
  <c r="AD179" i="85"/>
  <c r="AC179" i="85"/>
  <c r="AB179" i="85"/>
  <c r="AA179" i="85"/>
  <c r="Z179" i="85"/>
  <c r="Y179" i="85"/>
  <c r="X179" i="85"/>
  <c r="W179" i="85"/>
  <c r="V179" i="85"/>
  <c r="AM178" i="85"/>
  <c r="AL178" i="85"/>
  <c r="AK178" i="85"/>
  <c r="AJ178" i="85"/>
  <c r="AI178" i="85"/>
  <c r="AH178" i="85"/>
  <c r="AG178" i="85"/>
  <c r="AF178" i="85"/>
  <c r="AE178" i="85"/>
  <c r="AD178" i="85"/>
  <c r="AC178" i="85"/>
  <c r="AB178" i="85"/>
  <c r="AA178" i="85"/>
  <c r="Z178" i="85"/>
  <c r="Y178" i="85"/>
  <c r="X178" i="85"/>
  <c r="W178" i="85"/>
  <c r="V178" i="85"/>
  <c r="AM177" i="85"/>
  <c r="AL177" i="85"/>
  <c r="AK177" i="85"/>
  <c r="AJ177" i="85"/>
  <c r="AI177" i="85"/>
  <c r="AH177" i="85"/>
  <c r="AG177" i="85"/>
  <c r="AF177" i="85"/>
  <c r="AE177" i="85"/>
  <c r="AD177" i="85"/>
  <c r="AC177" i="85"/>
  <c r="AB177" i="85"/>
  <c r="AA177" i="85"/>
  <c r="Z177" i="85"/>
  <c r="Y177" i="85"/>
  <c r="X177" i="85"/>
  <c r="W177" i="85"/>
  <c r="V177" i="85"/>
  <c r="AM176" i="85"/>
  <c r="AL176" i="85"/>
  <c r="AK176" i="85"/>
  <c r="AJ176" i="85"/>
  <c r="AI176" i="85"/>
  <c r="AH176" i="85"/>
  <c r="AG176" i="85"/>
  <c r="AF176" i="85"/>
  <c r="AE176" i="85"/>
  <c r="AD176" i="85"/>
  <c r="AC176" i="85"/>
  <c r="AB176" i="85"/>
  <c r="AA176" i="85"/>
  <c r="Z176" i="85"/>
  <c r="Y176" i="85"/>
  <c r="X176" i="85"/>
  <c r="W176" i="85"/>
  <c r="V176" i="85"/>
  <c r="AM175" i="85"/>
  <c r="AL175" i="85"/>
  <c r="AK175" i="85"/>
  <c r="AJ175" i="85"/>
  <c r="AI175" i="85"/>
  <c r="AH175" i="85"/>
  <c r="AG175" i="85"/>
  <c r="AF175" i="85"/>
  <c r="AE175" i="85"/>
  <c r="AD175" i="85"/>
  <c r="AC175" i="85"/>
  <c r="AB175" i="85"/>
  <c r="AA175" i="85"/>
  <c r="Z175" i="85"/>
  <c r="Y175" i="85"/>
  <c r="X175" i="85"/>
  <c r="W175" i="85"/>
  <c r="V175" i="85"/>
  <c r="AM174" i="85"/>
  <c r="AL174" i="85"/>
  <c r="AK174" i="85"/>
  <c r="AJ174" i="85"/>
  <c r="AI174" i="85"/>
  <c r="AH174" i="85"/>
  <c r="AG174" i="85"/>
  <c r="AF174" i="85"/>
  <c r="AE174" i="85"/>
  <c r="AD174" i="85"/>
  <c r="AC174" i="85"/>
  <c r="AB174" i="85"/>
  <c r="AA174" i="85"/>
  <c r="Z174" i="85"/>
  <c r="Y174" i="85"/>
  <c r="X174" i="85"/>
  <c r="W174" i="85"/>
  <c r="V174" i="85"/>
  <c r="AM173" i="85"/>
  <c r="AL173" i="85"/>
  <c r="AK173" i="85"/>
  <c r="AJ173" i="85"/>
  <c r="AI173" i="85"/>
  <c r="AH173" i="85"/>
  <c r="AG173" i="85"/>
  <c r="AF173" i="85"/>
  <c r="AE173" i="85"/>
  <c r="AD173" i="85"/>
  <c r="AC173" i="85"/>
  <c r="AB173" i="85"/>
  <c r="AA173" i="85"/>
  <c r="Z173" i="85"/>
  <c r="Y173" i="85"/>
  <c r="X173" i="85"/>
  <c r="W173" i="85"/>
  <c r="V173" i="85"/>
  <c r="AM172" i="85"/>
  <c r="AL172" i="85"/>
  <c r="AK172" i="85"/>
  <c r="AJ172" i="85"/>
  <c r="AI172" i="85"/>
  <c r="AH172" i="85"/>
  <c r="AG172" i="85"/>
  <c r="AF172" i="85"/>
  <c r="AE172" i="85"/>
  <c r="AD172" i="85"/>
  <c r="AC172" i="85"/>
  <c r="AB172" i="85"/>
  <c r="AA172" i="85"/>
  <c r="Z172" i="85"/>
  <c r="Y172" i="85"/>
  <c r="X172" i="85"/>
  <c r="W172" i="85"/>
  <c r="V172" i="85"/>
  <c r="AM171" i="85"/>
  <c r="AL171" i="85"/>
  <c r="AK171" i="85"/>
  <c r="AJ171" i="85"/>
  <c r="AI171" i="85"/>
  <c r="AH171" i="85"/>
  <c r="AG171" i="85"/>
  <c r="AF171" i="85"/>
  <c r="AE171" i="85"/>
  <c r="AD171" i="85"/>
  <c r="AC171" i="85"/>
  <c r="AB171" i="85"/>
  <c r="AA171" i="85"/>
  <c r="Z171" i="85"/>
  <c r="Y171" i="85"/>
  <c r="X171" i="85"/>
  <c r="W171" i="85"/>
  <c r="V171" i="85"/>
  <c r="AM170" i="85"/>
  <c r="AL170" i="85"/>
  <c r="AK170" i="85"/>
  <c r="AJ170" i="85"/>
  <c r="AI170" i="85"/>
  <c r="AH170" i="85"/>
  <c r="AG170" i="85"/>
  <c r="AF170" i="85"/>
  <c r="AE170" i="85"/>
  <c r="AD170" i="85"/>
  <c r="AC170" i="85"/>
  <c r="AB170" i="85"/>
  <c r="AA170" i="85"/>
  <c r="Z170" i="85"/>
  <c r="Y170" i="85"/>
  <c r="X170" i="85"/>
  <c r="W170" i="85"/>
  <c r="V170" i="85"/>
  <c r="AM169" i="85"/>
  <c r="AL169" i="85"/>
  <c r="AK169" i="85"/>
  <c r="AJ169" i="85"/>
  <c r="AI169" i="85"/>
  <c r="AH169" i="85"/>
  <c r="AG169" i="85"/>
  <c r="AF169" i="85"/>
  <c r="AE169" i="85"/>
  <c r="AD169" i="85"/>
  <c r="AC169" i="85"/>
  <c r="AB169" i="85"/>
  <c r="AA169" i="85"/>
  <c r="Z169" i="85"/>
  <c r="Y169" i="85"/>
  <c r="X169" i="85"/>
  <c r="W169" i="85"/>
  <c r="V169" i="85"/>
  <c r="AM168" i="85"/>
  <c r="AL168" i="85"/>
  <c r="AK168" i="85"/>
  <c r="AJ168" i="85"/>
  <c r="AI168" i="85"/>
  <c r="AH168" i="85"/>
  <c r="AG168" i="85"/>
  <c r="AF168" i="85"/>
  <c r="AE168" i="85"/>
  <c r="AD168" i="85"/>
  <c r="AC168" i="85"/>
  <c r="AB168" i="85"/>
  <c r="AA168" i="85"/>
  <c r="Z168" i="85"/>
  <c r="Y168" i="85"/>
  <c r="X168" i="85"/>
  <c r="W168" i="85"/>
  <c r="V168" i="85"/>
  <c r="AM167" i="85"/>
  <c r="AL167" i="85"/>
  <c r="AK167" i="85"/>
  <c r="AJ167" i="85"/>
  <c r="AI167" i="85"/>
  <c r="AH167" i="85"/>
  <c r="AG167" i="85"/>
  <c r="AF167" i="85"/>
  <c r="AE167" i="85"/>
  <c r="AD167" i="85"/>
  <c r="AC167" i="85"/>
  <c r="AB167" i="85"/>
  <c r="AA167" i="85"/>
  <c r="Z167" i="85"/>
  <c r="Y167" i="85"/>
  <c r="X167" i="85"/>
  <c r="W167" i="85"/>
  <c r="V167" i="85"/>
  <c r="AM166" i="85"/>
  <c r="AL166" i="85"/>
  <c r="AK166" i="85"/>
  <c r="AJ166" i="85"/>
  <c r="AI166" i="85"/>
  <c r="AH166" i="85"/>
  <c r="AG166" i="85"/>
  <c r="AF166" i="85"/>
  <c r="AE166" i="85"/>
  <c r="AD166" i="85"/>
  <c r="AC166" i="85"/>
  <c r="AB166" i="85"/>
  <c r="AA166" i="85"/>
  <c r="Z166" i="85"/>
  <c r="Y166" i="85"/>
  <c r="X166" i="85"/>
  <c r="W166" i="85"/>
  <c r="V166" i="85"/>
  <c r="AM165" i="85"/>
  <c r="AL165" i="85"/>
  <c r="AK165" i="85"/>
  <c r="AJ165" i="85"/>
  <c r="AI165" i="85"/>
  <c r="AH165" i="85"/>
  <c r="AG165" i="85"/>
  <c r="AF165" i="85"/>
  <c r="AE165" i="85"/>
  <c r="AD165" i="85"/>
  <c r="AC165" i="85"/>
  <c r="AB165" i="85"/>
  <c r="AA165" i="85"/>
  <c r="Z165" i="85"/>
  <c r="Y165" i="85"/>
  <c r="X165" i="85"/>
  <c r="W165" i="85"/>
  <c r="V165" i="85"/>
  <c r="AM164" i="85"/>
  <c r="AL164" i="85"/>
  <c r="AK164" i="85"/>
  <c r="AJ164" i="85"/>
  <c r="AI164" i="85"/>
  <c r="AH164" i="85"/>
  <c r="AG164" i="85"/>
  <c r="AF164" i="85"/>
  <c r="AE164" i="85"/>
  <c r="AD164" i="85"/>
  <c r="AC164" i="85"/>
  <c r="AB164" i="85"/>
  <c r="AA164" i="85"/>
  <c r="Z164" i="85"/>
  <c r="Y164" i="85"/>
  <c r="X164" i="85"/>
  <c r="W164" i="85"/>
  <c r="V164" i="85"/>
  <c r="AM163" i="85"/>
  <c r="AL163" i="85"/>
  <c r="AK163" i="85"/>
  <c r="AJ163" i="85"/>
  <c r="AI163" i="85"/>
  <c r="AH163" i="85"/>
  <c r="AG163" i="85"/>
  <c r="AF163" i="85"/>
  <c r="AE163" i="85"/>
  <c r="AD163" i="85"/>
  <c r="AC163" i="85"/>
  <c r="AB163" i="85"/>
  <c r="AA163" i="85"/>
  <c r="Z163" i="85"/>
  <c r="Y163" i="85"/>
  <c r="X163" i="85"/>
  <c r="W163" i="85"/>
  <c r="V163" i="85"/>
  <c r="AM162" i="85"/>
  <c r="AL162" i="85"/>
  <c r="AK162" i="85"/>
  <c r="AJ162" i="85"/>
  <c r="AI162" i="85"/>
  <c r="AH162" i="85"/>
  <c r="AG162" i="85"/>
  <c r="AF162" i="85"/>
  <c r="AE162" i="85"/>
  <c r="AD162" i="85"/>
  <c r="AC162" i="85"/>
  <c r="AB162" i="85"/>
  <c r="AA162" i="85"/>
  <c r="Z162" i="85"/>
  <c r="Y162" i="85"/>
  <c r="X162" i="85"/>
  <c r="W162" i="85"/>
  <c r="V162" i="85"/>
  <c r="AM161" i="85"/>
  <c r="AL161" i="85"/>
  <c r="AK161" i="85"/>
  <c r="AJ161" i="85"/>
  <c r="AI161" i="85"/>
  <c r="AH161" i="85"/>
  <c r="AG161" i="85"/>
  <c r="AF161" i="85"/>
  <c r="AE161" i="85"/>
  <c r="AD161" i="85"/>
  <c r="AC161" i="85"/>
  <c r="AB161" i="85"/>
  <c r="AA161" i="85"/>
  <c r="Z161" i="85"/>
  <c r="Y161" i="85"/>
  <c r="X161" i="85"/>
  <c r="W161" i="85"/>
  <c r="V161" i="85"/>
  <c r="AM160" i="85"/>
  <c r="AL160" i="85"/>
  <c r="AK160" i="85"/>
  <c r="AJ160" i="85"/>
  <c r="AI160" i="85"/>
  <c r="AH160" i="85"/>
  <c r="AG160" i="85"/>
  <c r="AF160" i="85"/>
  <c r="AE160" i="85"/>
  <c r="AD160" i="85"/>
  <c r="AC160" i="85"/>
  <c r="AB160" i="85"/>
  <c r="AA160" i="85"/>
  <c r="Z160" i="85"/>
  <c r="Y160" i="85"/>
  <c r="X160" i="85"/>
  <c r="W160" i="85"/>
  <c r="V160" i="85"/>
  <c r="AM159" i="85"/>
  <c r="AL159" i="85"/>
  <c r="AK159" i="85"/>
  <c r="AJ159" i="85"/>
  <c r="AI159" i="85"/>
  <c r="AH159" i="85"/>
  <c r="AG159" i="85"/>
  <c r="AF159" i="85"/>
  <c r="AE159" i="85"/>
  <c r="AD159" i="85"/>
  <c r="AC159" i="85"/>
  <c r="AB159" i="85"/>
  <c r="AA159" i="85"/>
  <c r="Z159" i="85"/>
  <c r="Y159" i="85"/>
  <c r="X159" i="85"/>
  <c r="W159" i="85"/>
  <c r="V159" i="85"/>
  <c r="AM158" i="85"/>
  <c r="AL158" i="85"/>
  <c r="AK158" i="85"/>
  <c r="AJ158" i="85"/>
  <c r="AI158" i="85"/>
  <c r="AH158" i="85"/>
  <c r="AG158" i="85"/>
  <c r="AF158" i="85"/>
  <c r="AE158" i="85"/>
  <c r="AD158" i="85"/>
  <c r="AC158" i="85"/>
  <c r="AB158" i="85"/>
  <c r="AA158" i="85"/>
  <c r="Z158" i="85"/>
  <c r="Y158" i="85"/>
  <c r="X158" i="85"/>
  <c r="W158" i="85"/>
  <c r="V158" i="85"/>
  <c r="AM157" i="85"/>
  <c r="AL157" i="85"/>
  <c r="AK157" i="85"/>
  <c r="AJ157" i="85"/>
  <c r="AI157" i="85"/>
  <c r="AH157" i="85"/>
  <c r="AG157" i="85"/>
  <c r="AF157" i="85"/>
  <c r="AE157" i="85"/>
  <c r="AD157" i="85"/>
  <c r="AC157" i="85"/>
  <c r="AB157" i="85"/>
  <c r="AA157" i="85"/>
  <c r="Z157" i="85"/>
  <c r="Y157" i="85"/>
  <c r="X157" i="85"/>
  <c r="W157" i="85"/>
  <c r="V157" i="85"/>
  <c r="AM156" i="85"/>
  <c r="AL156" i="85"/>
  <c r="AK156" i="85"/>
  <c r="AJ156" i="85"/>
  <c r="AI156" i="85"/>
  <c r="AH156" i="85"/>
  <c r="AG156" i="85"/>
  <c r="AF156" i="85"/>
  <c r="AE156" i="85"/>
  <c r="AD156" i="85"/>
  <c r="AC156" i="85"/>
  <c r="AB156" i="85"/>
  <c r="AA156" i="85"/>
  <c r="Z156" i="85"/>
  <c r="Y156" i="85"/>
  <c r="X156" i="85"/>
  <c r="W156" i="85"/>
  <c r="V156" i="85"/>
  <c r="AM155" i="85"/>
  <c r="AL155" i="85"/>
  <c r="AK155" i="85"/>
  <c r="AJ155" i="85"/>
  <c r="AI155" i="85"/>
  <c r="AH155" i="85"/>
  <c r="AG155" i="85"/>
  <c r="AF155" i="85"/>
  <c r="AE155" i="85"/>
  <c r="AD155" i="85"/>
  <c r="AC155" i="85"/>
  <c r="AB155" i="85"/>
  <c r="AA155" i="85"/>
  <c r="Z155" i="85"/>
  <c r="Y155" i="85"/>
  <c r="X155" i="85"/>
  <c r="W155" i="85"/>
  <c r="V155" i="85"/>
  <c r="AM154" i="85"/>
  <c r="AL154" i="85"/>
  <c r="AK154" i="85"/>
  <c r="AJ154" i="85"/>
  <c r="AI154" i="85"/>
  <c r="AH154" i="85"/>
  <c r="AG154" i="85"/>
  <c r="AF154" i="85"/>
  <c r="AE154" i="85"/>
  <c r="AD154" i="85"/>
  <c r="AC154" i="85"/>
  <c r="AB154" i="85"/>
  <c r="AA154" i="85"/>
  <c r="Z154" i="85"/>
  <c r="Y154" i="85"/>
  <c r="X154" i="85"/>
  <c r="W154" i="85"/>
  <c r="V154" i="85"/>
  <c r="AM153" i="85"/>
  <c r="AL153" i="85"/>
  <c r="AK153" i="85"/>
  <c r="AJ153" i="85"/>
  <c r="AI153" i="85"/>
  <c r="AH153" i="85"/>
  <c r="AG153" i="85"/>
  <c r="AF153" i="85"/>
  <c r="AE153" i="85"/>
  <c r="AD153" i="85"/>
  <c r="AC153" i="85"/>
  <c r="AB153" i="85"/>
  <c r="AA153" i="85"/>
  <c r="Z153" i="85"/>
  <c r="Y153" i="85"/>
  <c r="X153" i="85"/>
  <c r="W153" i="85"/>
  <c r="V153" i="85"/>
  <c r="AM152" i="85"/>
  <c r="AL152" i="85"/>
  <c r="AK152" i="85"/>
  <c r="AJ152" i="85"/>
  <c r="AI152" i="85"/>
  <c r="AH152" i="85"/>
  <c r="AG152" i="85"/>
  <c r="AF152" i="85"/>
  <c r="AE152" i="85"/>
  <c r="AD152" i="85"/>
  <c r="AC152" i="85"/>
  <c r="AB152" i="85"/>
  <c r="AA152" i="85"/>
  <c r="Z152" i="85"/>
  <c r="Y152" i="85"/>
  <c r="X152" i="85"/>
  <c r="W152" i="85"/>
  <c r="V152" i="85"/>
  <c r="AM151" i="85"/>
  <c r="AL151" i="85"/>
  <c r="AK151" i="85"/>
  <c r="AJ151" i="85"/>
  <c r="AI151" i="85"/>
  <c r="AH151" i="85"/>
  <c r="AG151" i="85"/>
  <c r="AF151" i="85"/>
  <c r="AE151" i="85"/>
  <c r="AD151" i="85"/>
  <c r="AC151" i="85"/>
  <c r="AB151" i="85"/>
  <c r="AA151" i="85"/>
  <c r="Z151" i="85"/>
  <c r="Y151" i="85"/>
  <c r="X151" i="85"/>
  <c r="W151" i="85"/>
  <c r="V151" i="85"/>
  <c r="AM150" i="85"/>
  <c r="AL150" i="85"/>
  <c r="AK150" i="85"/>
  <c r="AJ150" i="85"/>
  <c r="AI150" i="85"/>
  <c r="AH150" i="85"/>
  <c r="AG150" i="85"/>
  <c r="AF150" i="85"/>
  <c r="AE150" i="85"/>
  <c r="AD150" i="85"/>
  <c r="AC150" i="85"/>
  <c r="AB150" i="85"/>
  <c r="AA150" i="85"/>
  <c r="Z150" i="85"/>
  <c r="Y150" i="85"/>
  <c r="X150" i="85"/>
  <c r="W150" i="85"/>
  <c r="V150" i="85"/>
  <c r="AM149" i="85"/>
  <c r="AL149" i="85"/>
  <c r="AK149" i="85"/>
  <c r="AJ149" i="85"/>
  <c r="AI149" i="85"/>
  <c r="AH149" i="85"/>
  <c r="AG149" i="85"/>
  <c r="AF149" i="85"/>
  <c r="AE149" i="85"/>
  <c r="AD149" i="85"/>
  <c r="AC149" i="85"/>
  <c r="AB149" i="85"/>
  <c r="AA149" i="85"/>
  <c r="Z149" i="85"/>
  <c r="Y149" i="85"/>
  <c r="X149" i="85"/>
  <c r="W149" i="85"/>
  <c r="V149" i="85"/>
  <c r="AM148" i="85"/>
  <c r="AL148" i="85"/>
  <c r="AK148" i="85"/>
  <c r="AJ148" i="85"/>
  <c r="AI148" i="85"/>
  <c r="AH148" i="85"/>
  <c r="AG148" i="85"/>
  <c r="AF148" i="85"/>
  <c r="AE148" i="85"/>
  <c r="AD148" i="85"/>
  <c r="AC148" i="85"/>
  <c r="AB148" i="85"/>
  <c r="AA148" i="85"/>
  <c r="Z148" i="85"/>
  <c r="Y148" i="85"/>
  <c r="X148" i="85"/>
  <c r="W148" i="85"/>
  <c r="V148" i="85"/>
  <c r="AM147" i="85"/>
  <c r="AL147" i="85"/>
  <c r="AK147" i="85"/>
  <c r="AJ147" i="85"/>
  <c r="AI147" i="85"/>
  <c r="AH147" i="85"/>
  <c r="AG147" i="85"/>
  <c r="AF147" i="85"/>
  <c r="AE147" i="85"/>
  <c r="AD147" i="85"/>
  <c r="AC147" i="85"/>
  <c r="AB147" i="85"/>
  <c r="AA147" i="85"/>
  <c r="Z147" i="85"/>
  <c r="Y147" i="85"/>
  <c r="X147" i="85"/>
  <c r="W147" i="85"/>
  <c r="V147" i="85"/>
  <c r="AM146" i="85"/>
  <c r="AL146" i="85"/>
  <c r="AK146" i="85"/>
  <c r="AJ146" i="85"/>
  <c r="AI146" i="85"/>
  <c r="AH146" i="85"/>
  <c r="AG146" i="85"/>
  <c r="AF146" i="85"/>
  <c r="AE146" i="85"/>
  <c r="AD146" i="85"/>
  <c r="AC146" i="85"/>
  <c r="AB146" i="85"/>
  <c r="AA146" i="85"/>
  <c r="Z146" i="85"/>
  <c r="Y146" i="85"/>
  <c r="X146" i="85"/>
  <c r="W146" i="85"/>
  <c r="V146" i="85"/>
  <c r="AM145" i="85"/>
  <c r="AL145" i="85"/>
  <c r="AK145" i="85"/>
  <c r="AJ145" i="85"/>
  <c r="AI145" i="85"/>
  <c r="AH145" i="85"/>
  <c r="AG145" i="85"/>
  <c r="AF145" i="85"/>
  <c r="AE145" i="85"/>
  <c r="AD145" i="85"/>
  <c r="AC145" i="85"/>
  <c r="AB145" i="85"/>
  <c r="AA145" i="85"/>
  <c r="Z145" i="85"/>
  <c r="Y145" i="85"/>
  <c r="X145" i="85"/>
  <c r="W145" i="85"/>
  <c r="V145" i="85"/>
  <c r="AM144" i="85"/>
  <c r="AL144" i="85"/>
  <c r="AK144" i="85"/>
  <c r="AJ144" i="85"/>
  <c r="AI144" i="85"/>
  <c r="AH144" i="85"/>
  <c r="AG144" i="85"/>
  <c r="AF144" i="85"/>
  <c r="AE144" i="85"/>
  <c r="AD144" i="85"/>
  <c r="AC144" i="85"/>
  <c r="AB144" i="85"/>
  <c r="AA144" i="85"/>
  <c r="Z144" i="85"/>
  <c r="Y144" i="85"/>
  <c r="X144" i="85"/>
  <c r="W144" i="85"/>
  <c r="V144" i="85"/>
  <c r="AM143" i="85"/>
  <c r="AL143" i="85"/>
  <c r="AK143" i="85"/>
  <c r="AJ143" i="85"/>
  <c r="AI143" i="85"/>
  <c r="AH143" i="85"/>
  <c r="AG143" i="85"/>
  <c r="AF143" i="85"/>
  <c r="AE143" i="85"/>
  <c r="AD143" i="85"/>
  <c r="AC143" i="85"/>
  <c r="AB143" i="85"/>
  <c r="AA143" i="85"/>
  <c r="Z143" i="85"/>
  <c r="Y143" i="85"/>
  <c r="X143" i="85"/>
  <c r="W143" i="85"/>
  <c r="V143" i="85"/>
  <c r="AM142" i="85"/>
  <c r="AL142" i="85"/>
  <c r="AK142" i="85"/>
  <c r="AJ142" i="85"/>
  <c r="AI142" i="85"/>
  <c r="AH142" i="85"/>
  <c r="AG142" i="85"/>
  <c r="AF142" i="85"/>
  <c r="AE142" i="85"/>
  <c r="AD142" i="85"/>
  <c r="AC142" i="85"/>
  <c r="AB142" i="85"/>
  <c r="AA142" i="85"/>
  <c r="Z142" i="85"/>
  <c r="Y142" i="85"/>
  <c r="X142" i="85"/>
  <c r="W142" i="85"/>
  <c r="V142" i="85"/>
  <c r="AM141" i="85"/>
  <c r="AL141" i="85"/>
  <c r="AK141" i="85"/>
  <c r="AJ141" i="85"/>
  <c r="AI141" i="85"/>
  <c r="AH141" i="85"/>
  <c r="AG141" i="85"/>
  <c r="AF141" i="85"/>
  <c r="AE141" i="85"/>
  <c r="AD141" i="85"/>
  <c r="AC141" i="85"/>
  <c r="AB141" i="85"/>
  <c r="AA141" i="85"/>
  <c r="Z141" i="85"/>
  <c r="Y141" i="85"/>
  <c r="X141" i="85"/>
  <c r="W141" i="85"/>
  <c r="V141" i="85"/>
  <c r="AM140" i="85"/>
  <c r="AL140" i="85"/>
  <c r="AK140" i="85"/>
  <c r="AJ140" i="85"/>
  <c r="AI140" i="85"/>
  <c r="AH140" i="85"/>
  <c r="AG140" i="85"/>
  <c r="AF140" i="85"/>
  <c r="AE140" i="85"/>
  <c r="AD140" i="85"/>
  <c r="AC140" i="85"/>
  <c r="AB140" i="85"/>
  <c r="AA140" i="85"/>
  <c r="Z140" i="85"/>
  <c r="Y140" i="85"/>
  <c r="X140" i="85"/>
  <c r="W140" i="85"/>
  <c r="V140" i="85"/>
  <c r="AM139" i="85"/>
  <c r="AL139" i="85"/>
  <c r="AK139" i="85"/>
  <c r="AJ139" i="85"/>
  <c r="AI139" i="85"/>
  <c r="AH139" i="85"/>
  <c r="AG139" i="85"/>
  <c r="AF139" i="85"/>
  <c r="AE139" i="85"/>
  <c r="AD139" i="85"/>
  <c r="AC139" i="85"/>
  <c r="AB139" i="85"/>
  <c r="AA139" i="85"/>
  <c r="Z139" i="85"/>
  <c r="Y139" i="85"/>
  <c r="X139" i="85"/>
  <c r="W139" i="85"/>
  <c r="V139" i="85"/>
  <c r="AM138" i="85"/>
  <c r="AL138" i="85"/>
  <c r="AK138" i="85"/>
  <c r="AJ138" i="85"/>
  <c r="AI138" i="85"/>
  <c r="AH138" i="85"/>
  <c r="AG138" i="85"/>
  <c r="AF138" i="85"/>
  <c r="AE138" i="85"/>
  <c r="AD138" i="85"/>
  <c r="AC138" i="85"/>
  <c r="AB138" i="85"/>
  <c r="AA138" i="85"/>
  <c r="Z138" i="85"/>
  <c r="Y138" i="85"/>
  <c r="X138" i="85"/>
  <c r="W138" i="85"/>
  <c r="V138" i="85"/>
  <c r="AM137" i="85"/>
  <c r="AL137" i="85"/>
  <c r="AK137" i="85"/>
  <c r="AJ137" i="85"/>
  <c r="AI137" i="85"/>
  <c r="AH137" i="85"/>
  <c r="AG137" i="85"/>
  <c r="AF137" i="85"/>
  <c r="AE137" i="85"/>
  <c r="AD137" i="85"/>
  <c r="AC137" i="85"/>
  <c r="AB137" i="85"/>
  <c r="AA137" i="85"/>
  <c r="Z137" i="85"/>
  <c r="Y137" i="85"/>
  <c r="X137" i="85"/>
  <c r="W137" i="85"/>
  <c r="V137" i="85"/>
  <c r="AM136" i="85"/>
  <c r="AL136" i="85"/>
  <c r="AK136" i="85"/>
  <c r="AJ136" i="85"/>
  <c r="AI136" i="85"/>
  <c r="AH136" i="85"/>
  <c r="AG136" i="85"/>
  <c r="AF136" i="85"/>
  <c r="AE136" i="85"/>
  <c r="AD136" i="85"/>
  <c r="AC136" i="85"/>
  <c r="AB136" i="85"/>
  <c r="AA136" i="85"/>
  <c r="Z136" i="85"/>
  <c r="Y136" i="85"/>
  <c r="X136" i="85"/>
  <c r="W136" i="85"/>
  <c r="V136" i="85"/>
  <c r="AM135" i="85"/>
  <c r="AL135" i="85"/>
  <c r="AK135" i="85"/>
  <c r="AJ135" i="85"/>
  <c r="AI135" i="85"/>
  <c r="AH135" i="85"/>
  <c r="AG135" i="85"/>
  <c r="AF135" i="85"/>
  <c r="AE135" i="85"/>
  <c r="AD135" i="85"/>
  <c r="AC135" i="85"/>
  <c r="AB135" i="85"/>
  <c r="AA135" i="85"/>
  <c r="Z135" i="85"/>
  <c r="Y135" i="85"/>
  <c r="X135" i="85"/>
  <c r="W135" i="85"/>
  <c r="V135" i="85"/>
  <c r="AM134" i="85"/>
  <c r="AL134" i="85"/>
  <c r="AK134" i="85"/>
  <c r="AJ134" i="85"/>
  <c r="AI134" i="85"/>
  <c r="AH134" i="85"/>
  <c r="AG134" i="85"/>
  <c r="AF134" i="85"/>
  <c r="AE134" i="85"/>
  <c r="AD134" i="85"/>
  <c r="AC134" i="85"/>
  <c r="AB134" i="85"/>
  <c r="AA134" i="85"/>
  <c r="Z134" i="85"/>
  <c r="Y134" i="85"/>
  <c r="X134" i="85"/>
  <c r="W134" i="85"/>
  <c r="V134" i="85"/>
  <c r="AM133" i="85"/>
  <c r="AL133" i="85"/>
  <c r="AK133" i="85"/>
  <c r="AJ133" i="85"/>
  <c r="AI133" i="85"/>
  <c r="AH133" i="85"/>
  <c r="AG133" i="85"/>
  <c r="AF133" i="85"/>
  <c r="AE133" i="85"/>
  <c r="AD133" i="85"/>
  <c r="AC133" i="85"/>
  <c r="AB133" i="85"/>
  <c r="AA133" i="85"/>
  <c r="Z133" i="85"/>
  <c r="Y133" i="85"/>
  <c r="X133" i="85"/>
  <c r="W133" i="85"/>
  <c r="V133" i="85"/>
  <c r="AM132" i="85"/>
  <c r="AL132" i="85"/>
  <c r="AK132" i="85"/>
  <c r="AJ132" i="85"/>
  <c r="AI132" i="85"/>
  <c r="AH132" i="85"/>
  <c r="AG132" i="85"/>
  <c r="AF132" i="85"/>
  <c r="AE132" i="85"/>
  <c r="AD132" i="85"/>
  <c r="AC132" i="85"/>
  <c r="AB132" i="85"/>
  <c r="AA132" i="85"/>
  <c r="Z132" i="85"/>
  <c r="Y132" i="85"/>
  <c r="X132" i="85"/>
  <c r="W132" i="85"/>
  <c r="V132" i="85"/>
  <c r="AM131" i="85"/>
  <c r="AL131" i="85"/>
  <c r="AK131" i="85"/>
  <c r="AJ131" i="85"/>
  <c r="AI131" i="85"/>
  <c r="AH131" i="85"/>
  <c r="AG131" i="85"/>
  <c r="AF131" i="85"/>
  <c r="AE131" i="85"/>
  <c r="AD131" i="85"/>
  <c r="AC131" i="85"/>
  <c r="AB131" i="85"/>
  <c r="AA131" i="85"/>
  <c r="Z131" i="85"/>
  <c r="Y131" i="85"/>
  <c r="X131" i="85"/>
  <c r="W131" i="85"/>
  <c r="V131" i="85"/>
  <c r="AM130" i="85"/>
  <c r="AL130" i="85"/>
  <c r="AK130" i="85"/>
  <c r="AJ130" i="85"/>
  <c r="AI130" i="85"/>
  <c r="AH130" i="85"/>
  <c r="AG130" i="85"/>
  <c r="AF130" i="85"/>
  <c r="AE130" i="85"/>
  <c r="AD130" i="85"/>
  <c r="AC130" i="85"/>
  <c r="AB130" i="85"/>
  <c r="AA130" i="85"/>
  <c r="Z130" i="85"/>
  <c r="Y130" i="85"/>
  <c r="X130" i="85"/>
  <c r="W130" i="85"/>
  <c r="V130" i="85"/>
  <c r="AM129" i="85"/>
  <c r="AL129" i="85"/>
  <c r="AK129" i="85"/>
  <c r="AJ129" i="85"/>
  <c r="AI129" i="85"/>
  <c r="AH129" i="85"/>
  <c r="AG129" i="85"/>
  <c r="AF129" i="85"/>
  <c r="AE129" i="85"/>
  <c r="AD129" i="85"/>
  <c r="AC129" i="85"/>
  <c r="AB129" i="85"/>
  <c r="AA129" i="85"/>
  <c r="Z129" i="85"/>
  <c r="Y129" i="85"/>
  <c r="X129" i="85"/>
  <c r="W129" i="85"/>
  <c r="V129" i="85"/>
  <c r="AM128" i="85"/>
  <c r="AL128" i="85"/>
  <c r="AK128" i="85"/>
  <c r="AJ128" i="85"/>
  <c r="AI128" i="85"/>
  <c r="AH128" i="85"/>
  <c r="AG128" i="85"/>
  <c r="AF128" i="85"/>
  <c r="AE128" i="85"/>
  <c r="AD128" i="85"/>
  <c r="AC128" i="85"/>
  <c r="AB128" i="85"/>
  <c r="AA128" i="85"/>
  <c r="Z128" i="85"/>
  <c r="Y128" i="85"/>
  <c r="X128" i="85"/>
  <c r="W128" i="85"/>
  <c r="V128" i="85"/>
  <c r="AM127" i="85"/>
  <c r="AL127" i="85"/>
  <c r="AK127" i="85"/>
  <c r="AJ127" i="85"/>
  <c r="AI127" i="85"/>
  <c r="AH127" i="85"/>
  <c r="AG127" i="85"/>
  <c r="AF127" i="85"/>
  <c r="AE127" i="85"/>
  <c r="AD127" i="85"/>
  <c r="AC127" i="85"/>
  <c r="AB127" i="85"/>
  <c r="AA127" i="85"/>
  <c r="Z127" i="85"/>
  <c r="Y127" i="85"/>
  <c r="X127" i="85"/>
  <c r="W127" i="85"/>
  <c r="V127" i="85"/>
  <c r="AM126" i="85"/>
  <c r="AL126" i="85"/>
  <c r="AK126" i="85"/>
  <c r="AJ126" i="85"/>
  <c r="AI126" i="85"/>
  <c r="AH126" i="85"/>
  <c r="AG126" i="85"/>
  <c r="AF126" i="85"/>
  <c r="AE126" i="85"/>
  <c r="AD126" i="85"/>
  <c r="AC126" i="85"/>
  <c r="AB126" i="85"/>
  <c r="AA126" i="85"/>
  <c r="Z126" i="85"/>
  <c r="Y126" i="85"/>
  <c r="X126" i="85"/>
  <c r="W126" i="85"/>
  <c r="V126" i="85"/>
  <c r="AM125" i="85"/>
  <c r="AL125" i="85"/>
  <c r="AK125" i="85"/>
  <c r="AJ125" i="85"/>
  <c r="AI125" i="85"/>
  <c r="AH125" i="85"/>
  <c r="AG125" i="85"/>
  <c r="AF125" i="85"/>
  <c r="AE125" i="85"/>
  <c r="AD125" i="85"/>
  <c r="AC125" i="85"/>
  <c r="AB125" i="85"/>
  <c r="AA125" i="85"/>
  <c r="Z125" i="85"/>
  <c r="Y125" i="85"/>
  <c r="X125" i="85"/>
  <c r="W125" i="85"/>
  <c r="V125" i="85"/>
  <c r="AM124" i="85"/>
  <c r="AL124" i="85"/>
  <c r="AK124" i="85"/>
  <c r="AJ124" i="85"/>
  <c r="AI124" i="85"/>
  <c r="AH124" i="85"/>
  <c r="AG124" i="85"/>
  <c r="AF124" i="85"/>
  <c r="AE124" i="85"/>
  <c r="AD124" i="85"/>
  <c r="AC124" i="85"/>
  <c r="AB124" i="85"/>
  <c r="AA124" i="85"/>
  <c r="Z124" i="85"/>
  <c r="Y124" i="85"/>
  <c r="X124" i="85"/>
  <c r="W124" i="85"/>
  <c r="V124" i="85"/>
  <c r="AM123" i="85"/>
  <c r="AL123" i="85"/>
  <c r="AK123" i="85"/>
  <c r="AJ123" i="85"/>
  <c r="AI123" i="85"/>
  <c r="AH123" i="85"/>
  <c r="AG123" i="85"/>
  <c r="AF123" i="85"/>
  <c r="AE123" i="85"/>
  <c r="AD123" i="85"/>
  <c r="AC123" i="85"/>
  <c r="AB123" i="85"/>
  <c r="AA123" i="85"/>
  <c r="Z123" i="85"/>
  <c r="Y123" i="85"/>
  <c r="X123" i="85"/>
  <c r="W123" i="85"/>
  <c r="V123" i="85"/>
  <c r="AM122" i="85"/>
  <c r="AL122" i="85"/>
  <c r="AK122" i="85"/>
  <c r="AJ122" i="85"/>
  <c r="AI122" i="85"/>
  <c r="AH122" i="85"/>
  <c r="AG122" i="85"/>
  <c r="AF122" i="85"/>
  <c r="AE122" i="85"/>
  <c r="AD122" i="85"/>
  <c r="AC122" i="85"/>
  <c r="AB122" i="85"/>
  <c r="AA122" i="85"/>
  <c r="Z122" i="85"/>
  <c r="Y122" i="85"/>
  <c r="X122" i="85"/>
  <c r="W122" i="85"/>
  <c r="V122" i="85"/>
  <c r="AM121" i="85"/>
  <c r="AL121" i="85"/>
  <c r="AK121" i="85"/>
  <c r="AJ121" i="85"/>
  <c r="AI121" i="85"/>
  <c r="AH121" i="85"/>
  <c r="AG121" i="85"/>
  <c r="AF121" i="85"/>
  <c r="AE121" i="85"/>
  <c r="AD121" i="85"/>
  <c r="AC121" i="85"/>
  <c r="AB121" i="85"/>
  <c r="AA121" i="85"/>
  <c r="Z121" i="85"/>
  <c r="Y121" i="85"/>
  <c r="X121" i="85"/>
  <c r="W121" i="85"/>
  <c r="V121" i="85"/>
  <c r="AM120" i="85"/>
  <c r="AL120" i="85"/>
  <c r="AK120" i="85"/>
  <c r="AJ120" i="85"/>
  <c r="AI120" i="85"/>
  <c r="AH120" i="85"/>
  <c r="AG120" i="85"/>
  <c r="AF120" i="85"/>
  <c r="AE120" i="85"/>
  <c r="AD120" i="85"/>
  <c r="AC120" i="85"/>
  <c r="AB120" i="85"/>
  <c r="AA120" i="85"/>
  <c r="Z120" i="85"/>
  <c r="Y120" i="85"/>
  <c r="X120" i="85"/>
  <c r="W120" i="85"/>
  <c r="V120" i="85"/>
  <c r="AM119" i="85"/>
  <c r="AL119" i="85"/>
  <c r="AK119" i="85"/>
  <c r="AJ119" i="85"/>
  <c r="AI119" i="85"/>
  <c r="AH119" i="85"/>
  <c r="AG119" i="85"/>
  <c r="AF119" i="85"/>
  <c r="AE119" i="85"/>
  <c r="AD119" i="85"/>
  <c r="AC119" i="85"/>
  <c r="AB119" i="85"/>
  <c r="AA119" i="85"/>
  <c r="Z119" i="85"/>
  <c r="Y119" i="85"/>
  <c r="X119" i="85"/>
  <c r="W119" i="85"/>
  <c r="V119" i="85"/>
  <c r="AM118" i="85"/>
  <c r="AL118" i="85"/>
  <c r="AK118" i="85"/>
  <c r="AJ118" i="85"/>
  <c r="AI118" i="85"/>
  <c r="AH118" i="85"/>
  <c r="AG118" i="85"/>
  <c r="AF118" i="85"/>
  <c r="AE118" i="85"/>
  <c r="AD118" i="85"/>
  <c r="AC118" i="85"/>
  <c r="AB118" i="85"/>
  <c r="AA118" i="85"/>
  <c r="Z118" i="85"/>
  <c r="Y118" i="85"/>
  <c r="X118" i="85"/>
  <c r="W118" i="85"/>
  <c r="V118" i="85"/>
  <c r="AM117" i="85"/>
  <c r="AL117" i="85"/>
  <c r="AK117" i="85"/>
  <c r="AJ117" i="85"/>
  <c r="AI117" i="85"/>
  <c r="AH117" i="85"/>
  <c r="AG117" i="85"/>
  <c r="AF117" i="85"/>
  <c r="AE117" i="85"/>
  <c r="AD117" i="85"/>
  <c r="AC117" i="85"/>
  <c r="AB117" i="85"/>
  <c r="AA117" i="85"/>
  <c r="Z117" i="85"/>
  <c r="Y117" i="85"/>
  <c r="X117" i="85"/>
  <c r="W117" i="85"/>
  <c r="V117" i="85"/>
  <c r="AM116" i="85"/>
  <c r="AL116" i="85"/>
  <c r="AK116" i="85"/>
  <c r="AJ116" i="85"/>
  <c r="AI116" i="85"/>
  <c r="AH116" i="85"/>
  <c r="AG116" i="85"/>
  <c r="AF116" i="85"/>
  <c r="AE116" i="85"/>
  <c r="AD116" i="85"/>
  <c r="AC116" i="85"/>
  <c r="AB116" i="85"/>
  <c r="AA116" i="85"/>
  <c r="Z116" i="85"/>
  <c r="Y116" i="85"/>
  <c r="X116" i="85"/>
  <c r="W116" i="85"/>
  <c r="V116" i="85"/>
  <c r="AM115" i="85"/>
  <c r="AL115" i="85"/>
  <c r="AK115" i="85"/>
  <c r="AJ115" i="85"/>
  <c r="AI115" i="85"/>
  <c r="AH115" i="85"/>
  <c r="AG115" i="85"/>
  <c r="AF115" i="85"/>
  <c r="AE115" i="85"/>
  <c r="AD115" i="85"/>
  <c r="AC115" i="85"/>
  <c r="AB115" i="85"/>
  <c r="AA115" i="85"/>
  <c r="Z115" i="85"/>
  <c r="Y115" i="85"/>
  <c r="X115" i="85"/>
  <c r="W115" i="85"/>
  <c r="V115" i="85"/>
  <c r="AM114" i="85"/>
  <c r="AL114" i="85"/>
  <c r="AK114" i="85"/>
  <c r="AJ114" i="85"/>
  <c r="AI114" i="85"/>
  <c r="AH114" i="85"/>
  <c r="AG114" i="85"/>
  <c r="AF114" i="85"/>
  <c r="AE114" i="85"/>
  <c r="AD114" i="85"/>
  <c r="AC114" i="85"/>
  <c r="AB114" i="85"/>
  <c r="AA114" i="85"/>
  <c r="Z114" i="85"/>
  <c r="Y114" i="85"/>
  <c r="X114" i="85"/>
  <c r="W114" i="85"/>
  <c r="V114" i="85"/>
  <c r="AM113" i="85"/>
  <c r="AL113" i="85"/>
  <c r="AK113" i="85"/>
  <c r="AJ113" i="85"/>
  <c r="AI113" i="85"/>
  <c r="AH113" i="85"/>
  <c r="AG113" i="85"/>
  <c r="AF113" i="85"/>
  <c r="AE113" i="85"/>
  <c r="AD113" i="85"/>
  <c r="AC113" i="85"/>
  <c r="AB113" i="85"/>
  <c r="AA113" i="85"/>
  <c r="Z113" i="85"/>
  <c r="Y113" i="85"/>
  <c r="X113" i="85"/>
  <c r="W113" i="85"/>
  <c r="V113" i="85"/>
  <c r="AM112" i="85"/>
  <c r="AL112" i="85"/>
  <c r="AK112" i="85"/>
  <c r="AJ112" i="85"/>
  <c r="AI112" i="85"/>
  <c r="AH112" i="85"/>
  <c r="AG112" i="85"/>
  <c r="AF112" i="85"/>
  <c r="AE112" i="85"/>
  <c r="AD112" i="85"/>
  <c r="AC112" i="85"/>
  <c r="AB112" i="85"/>
  <c r="AA112" i="85"/>
  <c r="Z112" i="85"/>
  <c r="Y112" i="85"/>
  <c r="X112" i="85"/>
  <c r="W112" i="85"/>
  <c r="V112" i="85"/>
  <c r="AM111" i="85"/>
  <c r="AL111" i="85"/>
  <c r="AK111" i="85"/>
  <c r="AJ111" i="85"/>
  <c r="AI111" i="85"/>
  <c r="AH111" i="85"/>
  <c r="AG111" i="85"/>
  <c r="AF111" i="85"/>
  <c r="AE111" i="85"/>
  <c r="AD111" i="85"/>
  <c r="AC111" i="85"/>
  <c r="AB111" i="85"/>
  <c r="AA111" i="85"/>
  <c r="Z111" i="85"/>
  <c r="Y111" i="85"/>
  <c r="X111" i="85"/>
  <c r="W111" i="85"/>
  <c r="V111" i="85"/>
  <c r="AM110" i="85"/>
  <c r="AL110" i="85"/>
  <c r="AK110" i="85"/>
  <c r="AJ110" i="85"/>
  <c r="AI110" i="85"/>
  <c r="AH110" i="85"/>
  <c r="AG110" i="85"/>
  <c r="AF110" i="85"/>
  <c r="AE110" i="85"/>
  <c r="AD110" i="85"/>
  <c r="AC110" i="85"/>
  <c r="AB110" i="85"/>
  <c r="AA110" i="85"/>
  <c r="Z110" i="85"/>
  <c r="Y110" i="85"/>
  <c r="X110" i="85"/>
  <c r="W110" i="85"/>
  <c r="V110" i="85"/>
  <c r="AM109" i="85"/>
  <c r="AL109" i="85"/>
  <c r="AK109" i="85"/>
  <c r="AJ109" i="85"/>
  <c r="AI109" i="85"/>
  <c r="AH109" i="85"/>
  <c r="AG109" i="85"/>
  <c r="AF109" i="85"/>
  <c r="AE109" i="85"/>
  <c r="AD109" i="85"/>
  <c r="AC109" i="85"/>
  <c r="AB109" i="85"/>
  <c r="AA109" i="85"/>
  <c r="Z109" i="85"/>
  <c r="Y109" i="85"/>
  <c r="X109" i="85"/>
  <c r="W109" i="85"/>
  <c r="V109" i="85"/>
  <c r="AM108" i="85"/>
  <c r="AL108" i="85"/>
  <c r="AK108" i="85"/>
  <c r="AJ108" i="85"/>
  <c r="AI108" i="85"/>
  <c r="AH108" i="85"/>
  <c r="AG108" i="85"/>
  <c r="AF108" i="85"/>
  <c r="AE108" i="85"/>
  <c r="AD108" i="85"/>
  <c r="AC108" i="85"/>
  <c r="AB108" i="85"/>
  <c r="AA108" i="85"/>
  <c r="Z108" i="85"/>
  <c r="Y108" i="85"/>
  <c r="X108" i="85"/>
  <c r="W108" i="85"/>
  <c r="V108" i="85"/>
  <c r="AM107" i="85"/>
  <c r="AL107" i="85"/>
  <c r="AK107" i="85"/>
  <c r="AJ107" i="85"/>
  <c r="AI107" i="85"/>
  <c r="AH107" i="85"/>
  <c r="AG107" i="85"/>
  <c r="AF107" i="85"/>
  <c r="AE107" i="85"/>
  <c r="AD107" i="85"/>
  <c r="AC107" i="85"/>
  <c r="AB107" i="85"/>
  <c r="AA107" i="85"/>
  <c r="Z107" i="85"/>
  <c r="Y107" i="85"/>
  <c r="X107" i="85"/>
  <c r="W107" i="85"/>
  <c r="V107" i="85"/>
  <c r="AM106" i="85"/>
  <c r="AL106" i="85"/>
  <c r="AK106" i="85"/>
  <c r="AJ106" i="85"/>
  <c r="AI106" i="85"/>
  <c r="AH106" i="85"/>
  <c r="AG106" i="85"/>
  <c r="AF106" i="85"/>
  <c r="AE106" i="85"/>
  <c r="AD106" i="85"/>
  <c r="AC106" i="85"/>
  <c r="AB106" i="85"/>
  <c r="AA106" i="85"/>
  <c r="Z106" i="85"/>
  <c r="Y106" i="85"/>
  <c r="X106" i="85"/>
  <c r="W106" i="85"/>
  <c r="V106" i="85"/>
  <c r="AM105" i="85"/>
  <c r="AL105" i="85"/>
  <c r="AK105" i="85"/>
  <c r="AJ105" i="85"/>
  <c r="AI105" i="85"/>
  <c r="AH105" i="85"/>
  <c r="AG105" i="85"/>
  <c r="AF105" i="85"/>
  <c r="AE105" i="85"/>
  <c r="AD105" i="85"/>
  <c r="AC105" i="85"/>
  <c r="AB105" i="85"/>
  <c r="AA105" i="85"/>
  <c r="Z105" i="85"/>
  <c r="Y105" i="85"/>
  <c r="X105" i="85"/>
  <c r="W105" i="85"/>
  <c r="V105" i="85"/>
  <c r="AM104" i="85"/>
  <c r="AL104" i="85"/>
  <c r="AK104" i="85"/>
  <c r="AJ104" i="85"/>
  <c r="AI104" i="85"/>
  <c r="AH104" i="85"/>
  <c r="AG104" i="85"/>
  <c r="AF104" i="85"/>
  <c r="AE104" i="85"/>
  <c r="AD104" i="85"/>
  <c r="AC104" i="85"/>
  <c r="AB104" i="85"/>
  <c r="AA104" i="85"/>
  <c r="Z104" i="85"/>
  <c r="Y104" i="85"/>
  <c r="X104" i="85"/>
  <c r="W104" i="85"/>
  <c r="V104" i="85"/>
  <c r="AM103" i="85"/>
  <c r="AL103" i="85"/>
  <c r="AK103" i="85"/>
  <c r="AJ103" i="85"/>
  <c r="AI103" i="85"/>
  <c r="AH103" i="85"/>
  <c r="AG103" i="85"/>
  <c r="AF103" i="85"/>
  <c r="AE103" i="85"/>
  <c r="AD103" i="85"/>
  <c r="AC103" i="85"/>
  <c r="AB103" i="85"/>
  <c r="AA103" i="85"/>
  <c r="Z103" i="85"/>
  <c r="Y103" i="85"/>
  <c r="X103" i="85"/>
  <c r="W103" i="85"/>
  <c r="V103" i="85"/>
  <c r="AM102" i="85"/>
  <c r="AL102" i="85"/>
  <c r="AK102" i="85"/>
  <c r="AJ102" i="85"/>
  <c r="AI102" i="85"/>
  <c r="AH102" i="85"/>
  <c r="AG102" i="85"/>
  <c r="AF102" i="85"/>
  <c r="AE102" i="85"/>
  <c r="AD102" i="85"/>
  <c r="AC102" i="85"/>
  <c r="AB102" i="85"/>
  <c r="AA102" i="85"/>
  <c r="Z102" i="85"/>
  <c r="Y102" i="85"/>
  <c r="X102" i="85"/>
  <c r="W102" i="85"/>
  <c r="V102" i="85"/>
  <c r="AM101" i="85"/>
  <c r="AL101" i="85"/>
  <c r="AK101" i="85"/>
  <c r="AJ101" i="85"/>
  <c r="AI101" i="85"/>
  <c r="AH101" i="85"/>
  <c r="AG101" i="85"/>
  <c r="AF101" i="85"/>
  <c r="AE101" i="85"/>
  <c r="AD101" i="85"/>
  <c r="AC101" i="85"/>
  <c r="AB101" i="85"/>
  <c r="AA101" i="85"/>
  <c r="Z101" i="85"/>
  <c r="Y101" i="85"/>
  <c r="X101" i="85"/>
  <c r="W101" i="85"/>
  <c r="V101" i="85"/>
  <c r="AM100" i="85"/>
  <c r="AL100" i="85"/>
  <c r="AK100" i="85"/>
  <c r="AJ100" i="85"/>
  <c r="AI100" i="85"/>
  <c r="AH100" i="85"/>
  <c r="AG100" i="85"/>
  <c r="AF100" i="85"/>
  <c r="AE100" i="85"/>
  <c r="AD100" i="85"/>
  <c r="AC100" i="85"/>
  <c r="AB100" i="85"/>
  <c r="AA100" i="85"/>
  <c r="Z100" i="85"/>
  <c r="Y100" i="85"/>
  <c r="X100" i="85"/>
  <c r="W100" i="85"/>
  <c r="V100" i="85"/>
  <c r="AM99" i="85"/>
  <c r="AL99" i="85"/>
  <c r="AK99" i="85"/>
  <c r="AJ99" i="85"/>
  <c r="AI99" i="85"/>
  <c r="AH99" i="85"/>
  <c r="AG99" i="85"/>
  <c r="AF99" i="85"/>
  <c r="AE99" i="85"/>
  <c r="AD99" i="85"/>
  <c r="AC99" i="85"/>
  <c r="AB99" i="85"/>
  <c r="AA99" i="85"/>
  <c r="Z99" i="85"/>
  <c r="Y99" i="85"/>
  <c r="X99" i="85"/>
  <c r="W99" i="85"/>
  <c r="V99" i="85"/>
  <c r="AM98" i="85"/>
  <c r="AL98" i="85"/>
  <c r="AK98" i="85"/>
  <c r="AJ98" i="85"/>
  <c r="AI98" i="85"/>
  <c r="AH98" i="85"/>
  <c r="AG98" i="85"/>
  <c r="AF98" i="85"/>
  <c r="AE98" i="85"/>
  <c r="AD98" i="85"/>
  <c r="AC98" i="85"/>
  <c r="AB98" i="85"/>
  <c r="AA98" i="85"/>
  <c r="Z98" i="85"/>
  <c r="Y98" i="85"/>
  <c r="X98" i="85"/>
  <c r="W98" i="85"/>
  <c r="V98" i="85"/>
  <c r="AM97" i="85"/>
  <c r="AL97" i="85"/>
  <c r="AK97" i="85"/>
  <c r="AJ97" i="85"/>
  <c r="AI97" i="85"/>
  <c r="AH97" i="85"/>
  <c r="AG97" i="85"/>
  <c r="AF97" i="85"/>
  <c r="AE97" i="85"/>
  <c r="AD97" i="85"/>
  <c r="AC97" i="85"/>
  <c r="AB97" i="85"/>
  <c r="AA97" i="85"/>
  <c r="Z97" i="85"/>
  <c r="Y97" i="85"/>
  <c r="X97" i="85"/>
  <c r="W97" i="85"/>
  <c r="V97" i="85"/>
  <c r="AM96" i="85"/>
  <c r="AL96" i="85"/>
  <c r="AK96" i="85"/>
  <c r="AJ96" i="85"/>
  <c r="AI96" i="85"/>
  <c r="AH96" i="85"/>
  <c r="AG96" i="85"/>
  <c r="AF96" i="85"/>
  <c r="AE96" i="85"/>
  <c r="AD96" i="85"/>
  <c r="AC96" i="85"/>
  <c r="AB96" i="85"/>
  <c r="AA96" i="85"/>
  <c r="Z96" i="85"/>
  <c r="Y96" i="85"/>
  <c r="X96" i="85"/>
  <c r="W96" i="85"/>
  <c r="V96" i="85"/>
  <c r="AM95" i="85"/>
  <c r="AL95" i="85"/>
  <c r="AK95" i="85"/>
  <c r="AJ95" i="85"/>
  <c r="AI95" i="85"/>
  <c r="AH95" i="85"/>
  <c r="AG95" i="85"/>
  <c r="AF95" i="85"/>
  <c r="AE95" i="85"/>
  <c r="AD95" i="85"/>
  <c r="AC95" i="85"/>
  <c r="AB95" i="85"/>
  <c r="AA95" i="85"/>
  <c r="Z95" i="85"/>
  <c r="Y95" i="85"/>
  <c r="X95" i="85"/>
  <c r="W95" i="85"/>
  <c r="V95" i="85"/>
  <c r="AM94" i="85"/>
  <c r="AL94" i="85"/>
  <c r="AK94" i="85"/>
  <c r="AJ94" i="85"/>
  <c r="AI94" i="85"/>
  <c r="AH94" i="85"/>
  <c r="AG94" i="85"/>
  <c r="AF94" i="85"/>
  <c r="AE94" i="85"/>
  <c r="AD94" i="85"/>
  <c r="AC94" i="85"/>
  <c r="AB94" i="85"/>
  <c r="AA94" i="85"/>
  <c r="Z94" i="85"/>
  <c r="Y94" i="85"/>
  <c r="X94" i="85"/>
  <c r="W94" i="85"/>
  <c r="V94" i="85"/>
  <c r="AM93" i="85"/>
  <c r="AL93" i="85"/>
  <c r="AK93" i="85"/>
  <c r="AJ93" i="85"/>
  <c r="AI93" i="85"/>
  <c r="AH93" i="85"/>
  <c r="AG93" i="85"/>
  <c r="AF93" i="85"/>
  <c r="AE93" i="85"/>
  <c r="AD93" i="85"/>
  <c r="AC93" i="85"/>
  <c r="AB93" i="85"/>
  <c r="AA93" i="85"/>
  <c r="Z93" i="85"/>
  <c r="Y93" i="85"/>
  <c r="X93" i="85"/>
  <c r="W93" i="85"/>
  <c r="V93" i="85"/>
  <c r="AM92" i="85"/>
  <c r="AL92" i="85"/>
  <c r="AK92" i="85"/>
  <c r="AJ92" i="85"/>
  <c r="AI92" i="85"/>
  <c r="AH92" i="85"/>
  <c r="AG92" i="85"/>
  <c r="AF92" i="85"/>
  <c r="AE92" i="85"/>
  <c r="AD92" i="85"/>
  <c r="AC92" i="85"/>
  <c r="AB92" i="85"/>
  <c r="AA92" i="85"/>
  <c r="Z92" i="85"/>
  <c r="Y92" i="85"/>
  <c r="X92" i="85"/>
  <c r="W92" i="85"/>
  <c r="V92" i="85"/>
  <c r="AM91" i="85"/>
  <c r="AL91" i="85"/>
  <c r="AK91" i="85"/>
  <c r="AJ91" i="85"/>
  <c r="AI91" i="85"/>
  <c r="AH91" i="85"/>
  <c r="AG91" i="85"/>
  <c r="AF91" i="85"/>
  <c r="AE91" i="85"/>
  <c r="AD91" i="85"/>
  <c r="AC91" i="85"/>
  <c r="AB91" i="85"/>
  <c r="AA91" i="85"/>
  <c r="Z91" i="85"/>
  <c r="Y91" i="85"/>
  <c r="X91" i="85"/>
  <c r="W91" i="85"/>
  <c r="V91" i="85"/>
  <c r="AM90" i="85"/>
  <c r="AL90" i="85"/>
  <c r="AK90" i="85"/>
  <c r="AJ90" i="85"/>
  <c r="AI90" i="85"/>
  <c r="AH90" i="85"/>
  <c r="AG90" i="85"/>
  <c r="AF90" i="85"/>
  <c r="AE90" i="85"/>
  <c r="AD90" i="85"/>
  <c r="AC90" i="85"/>
  <c r="AB90" i="85"/>
  <c r="AA90" i="85"/>
  <c r="Z90" i="85"/>
  <c r="Y90" i="85"/>
  <c r="X90" i="85"/>
  <c r="W90" i="85"/>
  <c r="V90" i="85"/>
  <c r="AM89" i="85"/>
  <c r="AL89" i="85"/>
  <c r="AK89" i="85"/>
  <c r="AJ89" i="85"/>
  <c r="AI89" i="85"/>
  <c r="AH89" i="85"/>
  <c r="AG89" i="85"/>
  <c r="AF89" i="85"/>
  <c r="AE89" i="85"/>
  <c r="AD89" i="85"/>
  <c r="AC89" i="85"/>
  <c r="AB89" i="85"/>
  <c r="AA89" i="85"/>
  <c r="Z89" i="85"/>
  <c r="Y89" i="85"/>
  <c r="X89" i="85"/>
  <c r="W89" i="85"/>
  <c r="V89" i="85"/>
  <c r="AM88" i="85"/>
  <c r="AL88" i="85"/>
  <c r="AK88" i="85"/>
  <c r="AJ88" i="85"/>
  <c r="AI88" i="85"/>
  <c r="AH88" i="85"/>
  <c r="AG88" i="85"/>
  <c r="AF88" i="85"/>
  <c r="AE88" i="85"/>
  <c r="AD88" i="85"/>
  <c r="AC88" i="85"/>
  <c r="AB88" i="85"/>
  <c r="AA88" i="85"/>
  <c r="Z88" i="85"/>
  <c r="Y88" i="85"/>
  <c r="X88" i="85"/>
  <c r="W88" i="85"/>
  <c r="V88" i="85"/>
  <c r="AM87" i="85"/>
  <c r="AL87" i="85"/>
  <c r="AK87" i="85"/>
  <c r="AJ87" i="85"/>
  <c r="AI87" i="85"/>
  <c r="AH87" i="85"/>
  <c r="AG87" i="85"/>
  <c r="AF87" i="85"/>
  <c r="AE87" i="85"/>
  <c r="AD87" i="85"/>
  <c r="AC87" i="85"/>
  <c r="AB87" i="85"/>
  <c r="AA87" i="85"/>
  <c r="Z87" i="85"/>
  <c r="Y87" i="85"/>
  <c r="X87" i="85"/>
  <c r="W87" i="85"/>
  <c r="V87" i="85"/>
  <c r="AM86" i="85"/>
  <c r="AL86" i="85"/>
  <c r="AK86" i="85"/>
  <c r="AJ86" i="85"/>
  <c r="AI86" i="85"/>
  <c r="AH86" i="85"/>
  <c r="AG86" i="85"/>
  <c r="AF86" i="85"/>
  <c r="AE86" i="85"/>
  <c r="AD86" i="85"/>
  <c r="AC86" i="85"/>
  <c r="AB86" i="85"/>
  <c r="AA86" i="85"/>
  <c r="Z86" i="85"/>
  <c r="Y86" i="85"/>
  <c r="X86" i="85"/>
  <c r="W86" i="85"/>
  <c r="V86" i="85"/>
  <c r="AM85" i="85"/>
  <c r="AL85" i="85"/>
  <c r="AK85" i="85"/>
  <c r="AJ85" i="85"/>
  <c r="AI85" i="85"/>
  <c r="AH85" i="85"/>
  <c r="AG85" i="85"/>
  <c r="AF85" i="85"/>
  <c r="AE85" i="85"/>
  <c r="AD85" i="85"/>
  <c r="AC85" i="85"/>
  <c r="AB85" i="85"/>
  <c r="AA85" i="85"/>
  <c r="Z85" i="85"/>
  <c r="Y85" i="85"/>
  <c r="X85" i="85"/>
  <c r="W85" i="85"/>
  <c r="V85" i="85"/>
  <c r="AM84" i="85"/>
  <c r="AL84" i="85"/>
  <c r="AK84" i="85"/>
  <c r="AJ84" i="85"/>
  <c r="AI84" i="85"/>
  <c r="AH84" i="85"/>
  <c r="AG84" i="85"/>
  <c r="AF84" i="85"/>
  <c r="AE84" i="85"/>
  <c r="AD84" i="85"/>
  <c r="AC84" i="85"/>
  <c r="AB84" i="85"/>
  <c r="AA84" i="85"/>
  <c r="Z84" i="85"/>
  <c r="Y84" i="85"/>
  <c r="X84" i="85"/>
  <c r="W84" i="85"/>
  <c r="V84" i="85"/>
  <c r="AM83" i="85"/>
  <c r="AL83" i="85"/>
  <c r="AK83" i="85"/>
  <c r="AJ83" i="85"/>
  <c r="AI83" i="85"/>
  <c r="AH83" i="85"/>
  <c r="AG83" i="85"/>
  <c r="AF83" i="85"/>
  <c r="AE83" i="85"/>
  <c r="AD83" i="85"/>
  <c r="AC83" i="85"/>
  <c r="AB83" i="85"/>
  <c r="AA83" i="85"/>
  <c r="Z83" i="85"/>
  <c r="Y83" i="85"/>
  <c r="X83" i="85"/>
  <c r="W83" i="85"/>
  <c r="V83" i="85"/>
  <c r="AM82" i="85"/>
  <c r="AL82" i="85"/>
  <c r="AK82" i="85"/>
  <c r="AJ82" i="85"/>
  <c r="AI82" i="85"/>
  <c r="AH82" i="85"/>
  <c r="AG82" i="85"/>
  <c r="AF82" i="85"/>
  <c r="AE82" i="85"/>
  <c r="AD82" i="85"/>
  <c r="AC82" i="85"/>
  <c r="AB82" i="85"/>
  <c r="AA82" i="85"/>
  <c r="Z82" i="85"/>
  <c r="Y82" i="85"/>
  <c r="X82" i="85"/>
  <c r="W82" i="85"/>
  <c r="V82" i="85"/>
  <c r="AM81" i="85"/>
  <c r="AL81" i="85"/>
  <c r="AK81" i="85"/>
  <c r="AJ81" i="85"/>
  <c r="AI81" i="85"/>
  <c r="AH81" i="85"/>
  <c r="AG81" i="85"/>
  <c r="AF81" i="85"/>
  <c r="AE81" i="85"/>
  <c r="AD81" i="85"/>
  <c r="AC81" i="85"/>
  <c r="AB81" i="85"/>
  <c r="AA81" i="85"/>
  <c r="Z81" i="85"/>
  <c r="Y81" i="85"/>
  <c r="X81" i="85"/>
  <c r="W81" i="85"/>
  <c r="V81" i="85"/>
  <c r="AM80" i="85"/>
  <c r="AL80" i="85"/>
  <c r="AK80" i="85"/>
  <c r="AJ80" i="85"/>
  <c r="AI80" i="85"/>
  <c r="AH80" i="85"/>
  <c r="AG80" i="85"/>
  <c r="AF80" i="85"/>
  <c r="AE80" i="85"/>
  <c r="AD80" i="85"/>
  <c r="AC80" i="85"/>
  <c r="AB80" i="85"/>
  <c r="AA80" i="85"/>
  <c r="Z80" i="85"/>
  <c r="Y80" i="85"/>
  <c r="X80" i="85"/>
  <c r="W80" i="85"/>
  <c r="V80" i="85"/>
  <c r="AM79" i="85"/>
  <c r="AL79" i="85"/>
  <c r="AK79" i="85"/>
  <c r="AJ79" i="85"/>
  <c r="AI79" i="85"/>
  <c r="AH79" i="85"/>
  <c r="AG79" i="85"/>
  <c r="AF79" i="85"/>
  <c r="AE79" i="85"/>
  <c r="AD79" i="85"/>
  <c r="AC79" i="85"/>
  <c r="AB79" i="85"/>
  <c r="AA79" i="85"/>
  <c r="Z79" i="85"/>
  <c r="Y79" i="85"/>
  <c r="X79" i="85"/>
  <c r="W79" i="85"/>
  <c r="V79" i="85"/>
  <c r="AM78" i="85"/>
  <c r="AL78" i="85"/>
  <c r="AK78" i="85"/>
  <c r="AJ78" i="85"/>
  <c r="AI78" i="85"/>
  <c r="AH78" i="85"/>
  <c r="AG78" i="85"/>
  <c r="AF78" i="85"/>
  <c r="AE78" i="85"/>
  <c r="AD78" i="85"/>
  <c r="AC78" i="85"/>
  <c r="AB78" i="85"/>
  <c r="AA78" i="85"/>
  <c r="Z78" i="85"/>
  <c r="Y78" i="85"/>
  <c r="X78" i="85"/>
  <c r="W78" i="85"/>
  <c r="V78" i="85"/>
  <c r="AM77" i="85"/>
  <c r="AL77" i="85"/>
  <c r="AK77" i="85"/>
  <c r="AJ77" i="85"/>
  <c r="AI77" i="85"/>
  <c r="AH77" i="85"/>
  <c r="AG77" i="85"/>
  <c r="AF77" i="85"/>
  <c r="AE77" i="85"/>
  <c r="AD77" i="85"/>
  <c r="AC77" i="85"/>
  <c r="AB77" i="85"/>
  <c r="AA77" i="85"/>
  <c r="Z77" i="85"/>
  <c r="Y77" i="85"/>
  <c r="X77" i="85"/>
  <c r="W77" i="85"/>
  <c r="V77" i="85"/>
  <c r="AM76" i="85"/>
  <c r="AL76" i="85"/>
  <c r="AK76" i="85"/>
  <c r="AJ76" i="85"/>
  <c r="AI76" i="85"/>
  <c r="AH76" i="85"/>
  <c r="AG76" i="85"/>
  <c r="AF76" i="85"/>
  <c r="AE76" i="85"/>
  <c r="AD76" i="85"/>
  <c r="AC76" i="85"/>
  <c r="AB76" i="85"/>
  <c r="AA76" i="85"/>
  <c r="Z76" i="85"/>
  <c r="Y76" i="85"/>
  <c r="X76" i="85"/>
  <c r="W76" i="85"/>
  <c r="V76" i="85"/>
  <c r="AM75" i="85"/>
  <c r="AL75" i="85"/>
  <c r="AK75" i="85"/>
  <c r="AJ75" i="85"/>
  <c r="AI75" i="85"/>
  <c r="AH75" i="85"/>
  <c r="AG75" i="85"/>
  <c r="AF75" i="85"/>
  <c r="AE75" i="85"/>
  <c r="AD75" i="85"/>
  <c r="AC75" i="85"/>
  <c r="AB75" i="85"/>
  <c r="AA75" i="85"/>
  <c r="Z75" i="85"/>
  <c r="Y75" i="85"/>
  <c r="X75" i="85"/>
  <c r="W75" i="85"/>
  <c r="V75" i="85"/>
  <c r="AM74" i="85"/>
  <c r="AL74" i="85"/>
  <c r="AK74" i="85"/>
  <c r="AJ74" i="85"/>
  <c r="AI74" i="85"/>
  <c r="AH74" i="85"/>
  <c r="AG74" i="85"/>
  <c r="AF74" i="85"/>
  <c r="AE74" i="85"/>
  <c r="AD74" i="85"/>
  <c r="AC74" i="85"/>
  <c r="AB74" i="85"/>
  <c r="AA74" i="85"/>
  <c r="Z74" i="85"/>
  <c r="Y74" i="85"/>
  <c r="X74" i="85"/>
  <c r="W74" i="85"/>
  <c r="V74" i="85"/>
  <c r="AM73" i="85"/>
  <c r="AL73" i="85"/>
  <c r="AK73" i="85"/>
  <c r="AJ73" i="85"/>
  <c r="AI73" i="85"/>
  <c r="AH73" i="85"/>
  <c r="AG73" i="85"/>
  <c r="AF73" i="85"/>
  <c r="AE73" i="85"/>
  <c r="AD73" i="85"/>
  <c r="AC73" i="85"/>
  <c r="AB73" i="85"/>
  <c r="AA73" i="85"/>
  <c r="Z73" i="85"/>
  <c r="Y73" i="85"/>
  <c r="X73" i="85"/>
  <c r="W73" i="85"/>
  <c r="V73" i="85"/>
  <c r="AM72" i="85"/>
  <c r="AL72" i="85"/>
  <c r="AK72" i="85"/>
  <c r="AJ72" i="85"/>
  <c r="AI72" i="85"/>
  <c r="AH72" i="85"/>
  <c r="AG72" i="85"/>
  <c r="AF72" i="85"/>
  <c r="AE72" i="85"/>
  <c r="AD72" i="85"/>
  <c r="AC72" i="85"/>
  <c r="AB72" i="85"/>
  <c r="AA72" i="85"/>
  <c r="Z72" i="85"/>
  <c r="Y72" i="85"/>
  <c r="X72" i="85"/>
  <c r="W72" i="85"/>
  <c r="V72" i="85"/>
  <c r="AM71" i="85"/>
  <c r="AL71" i="85"/>
  <c r="AK71" i="85"/>
  <c r="AJ71" i="85"/>
  <c r="AI71" i="85"/>
  <c r="AH71" i="85"/>
  <c r="AG71" i="85"/>
  <c r="AF71" i="85"/>
  <c r="AE71" i="85"/>
  <c r="AD71" i="85"/>
  <c r="AC71" i="85"/>
  <c r="AB71" i="85"/>
  <c r="AA71" i="85"/>
  <c r="Z71" i="85"/>
  <c r="Y71" i="85"/>
  <c r="X71" i="85"/>
  <c r="W71" i="85"/>
  <c r="V71" i="85"/>
  <c r="AM70" i="85"/>
  <c r="AL70" i="85"/>
  <c r="AK70" i="85"/>
  <c r="AJ70" i="85"/>
  <c r="AI70" i="85"/>
  <c r="AH70" i="85"/>
  <c r="AG70" i="85"/>
  <c r="AF70" i="85"/>
  <c r="AE70" i="85"/>
  <c r="AD70" i="85"/>
  <c r="AC70" i="85"/>
  <c r="AB70" i="85"/>
  <c r="AA70" i="85"/>
  <c r="Z70" i="85"/>
  <c r="Y70" i="85"/>
  <c r="X70" i="85"/>
  <c r="W70" i="85"/>
  <c r="V70" i="85"/>
  <c r="AM69" i="85"/>
  <c r="AL69" i="85"/>
  <c r="AK69" i="85"/>
  <c r="AJ69" i="85"/>
  <c r="AI69" i="85"/>
  <c r="AH69" i="85"/>
  <c r="AG69" i="85"/>
  <c r="AF69" i="85"/>
  <c r="AE69" i="85"/>
  <c r="AD69" i="85"/>
  <c r="AC69" i="85"/>
  <c r="AB69" i="85"/>
  <c r="AA69" i="85"/>
  <c r="Z69" i="85"/>
  <c r="Y69" i="85"/>
  <c r="X69" i="85"/>
  <c r="W69" i="85"/>
  <c r="V69" i="85"/>
  <c r="AM68" i="85"/>
  <c r="AL68" i="85"/>
  <c r="AK68" i="85"/>
  <c r="AJ68" i="85"/>
  <c r="AI68" i="85"/>
  <c r="AH68" i="85"/>
  <c r="AG68" i="85"/>
  <c r="AF68" i="85"/>
  <c r="AE68" i="85"/>
  <c r="AD68" i="85"/>
  <c r="AC68" i="85"/>
  <c r="AB68" i="85"/>
  <c r="AA68" i="85"/>
  <c r="Z68" i="85"/>
  <c r="Y68" i="85"/>
  <c r="X68" i="85"/>
  <c r="W68" i="85"/>
  <c r="V68" i="85"/>
  <c r="AM67" i="85"/>
  <c r="AL67" i="85"/>
  <c r="AK67" i="85"/>
  <c r="AJ67" i="85"/>
  <c r="AI67" i="85"/>
  <c r="AH67" i="85"/>
  <c r="AG67" i="85"/>
  <c r="AF67" i="85"/>
  <c r="AE67" i="85"/>
  <c r="AD67" i="85"/>
  <c r="AC67" i="85"/>
  <c r="AB67" i="85"/>
  <c r="AA67" i="85"/>
  <c r="Z67" i="85"/>
  <c r="Y67" i="85"/>
  <c r="X67" i="85"/>
  <c r="W67" i="85"/>
  <c r="V67" i="85"/>
  <c r="AM66" i="85"/>
  <c r="AL66" i="85"/>
  <c r="AK66" i="85"/>
  <c r="AJ66" i="85"/>
  <c r="AI66" i="85"/>
  <c r="AH66" i="85"/>
  <c r="AG66" i="85"/>
  <c r="AF66" i="85"/>
  <c r="AE66" i="85"/>
  <c r="AD66" i="85"/>
  <c r="AC66" i="85"/>
  <c r="AB66" i="85"/>
  <c r="AA66" i="85"/>
  <c r="Z66" i="85"/>
  <c r="Y66" i="85"/>
  <c r="X66" i="85"/>
  <c r="W66" i="85"/>
  <c r="V66" i="85"/>
  <c r="AM65" i="85"/>
  <c r="AL65" i="85"/>
  <c r="AK65" i="85"/>
  <c r="AJ65" i="85"/>
  <c r="AI65" i="85"/>
  <c r="AH65" i="85"/>
  <c r="AG65" i="85"/>
  <c r="AF65" i="85"/>
  <c r="AE65" i="85"/>
  <c r="AD65" i="85"/>
  <c r="AC65" i="85"/>
  <c r="AB65" i="85"/>
  <c r="AA65" i="85"/>
  <c r="Z65" i="85"/>
  <c r="Y65" i="85"/>
  <c r="X65" i="85"/>
  <c r="W65" i="85"/>
  <c r="V65" i="85"/>
  <c r="AM64" i="85"/>
  <c r="AL64" i="85"/>
  <c r="AK64" i="85"/>
  <c r="AJ64" i="85"/>
  <c r="AI64" i="85"/>
  <c r="AH64" i="85"/>
  <c r="AG64" i="85"/>
  <c r="AF64" i="85"/>
  <c r="AE64" i="85"/>
  <c r="AD64" i="85"/>
  <c r="AC64" i="85"/>
  <c r="AB64" i="85"/>
  <c r="AA64" i="85"/>
  <c r="Z64" i="85"/>
  <c r="Y64" i="85"/>
  <c r="X64" i="85"/>
  <c r="W64" i="85"/>
  <c r="V64" i="85"/>
  <c r="AM63" i="85"/>
  <c r="AL63" i="85"/>
  <c r="AK63" i="85"/>
  <c r="AJ63" i="85"/>
  <c r="AI63" i="85"/>
  <c r="AH63" i="85"/>
  <c r="AG63" i="85"/>
  <c r="AF63" i="85"/>
  <c r="AE63" i="85"/>
  <c r="AD63" i="85"/>
  <c r="AC63" i="85"/>
  <c r="AB63" i="85"/>
  <c r="AA63" i="85"/>
  <c r="Z63" i="85"/>
  <c r="Y63" i="85"/>
  <c r="X63" i="85"/>
  <c r="W63" i="85"/>
  <c r="V63" i="85"/>
  <c r="AM62" i="85"/>
  <c r="AL62" i="85"/>
  <c r="AK62" i="85"/>
  <c r="AJ62" i="85"/>
  <c r="AI62" i="85"/>
  <c r="AH62" i="85"/>
  <c r="AG62" i="85"/>
  <c r="AF62" i="85"/>
  <c r="AE62" i="85"/>
  <c r="AD62" i="85"/>
  <c r="AC62" i="85"/>
  <c r="AB62" i="85"/>
  <c r="AA62" i="85"/>
  <c r="Z62" i="85"/>
  <c r="Y62" i="85"/>
  <c r="X62" i="85"/>
  <c r="W62" i="85"/>
  <c r="V62" i="85"/>
  <c r="AM61" i="85"/>
  <c r="AL61" i="85"/>
  <c r="AK61" i="85"/>
  <c r="AJ61" i="85"/>
  <c r="AI61" i="85"/>
  <c r="AH61" i="85"/>
  <c r="AG61" i="85"/>
  <c r="AF61" i="85"/>
  <c r="AE61" i="85"/>
  <c r="AD61" i="85"/>
  <c r="AC61" i="85"/>
  <c r="AB61" i="85"/>
  <c r="AA61" i="85"/>
  <c r="Z61" i="85"/>
  <c r="Y61" i="85"/>
  <c r="X61" i="85"/>
  <c r="W61" i="85"/>
  <c r="V61" i="85"/>
  <c r="AM60" i="85"/>
  <c r="AL60" i="85"/>
  <c r="AK60" i="85"/>
  <c r="AJ60" i="85"/>
  <c r="AI60" i="85"/>
  <c r="AH60" i="85"/>
  <c r="AG60" i="85"/>
  <c r="AF60" i="85"/>
  <c r="AE60" i="85"/>
  <c r="AD60" i="85"/>
  <c r="AC60" i="85"/>
  <c r="AB60" i="85"/>
  <c r="AA60" i="85"/>
  <c r="Z60" i="85"/>
  <c r="Y60" i="85"/>
  <c r="X60" i="85"/>
  <c r="W60" i="85"/>
  <c r="V60" i="85"/>
  <c r="AM59" i="85"/>
  <c r="AL59" i="85"/>
  <c r="AK59" i="85"/>
  <c r="AJ59" i="85"/>
  <c r="AI59" i="85"/>
  <c r="AH59" i="85"/>
  <c r="AG59" i="85"/>
  <c r="AF59" i="85"/>
  <c r="AE59" i="85"/>
  <c r="AD59" i="85"/>
  <c r="AC59" i="85"/>
  <c r="AB59" i="85"/>
  <c r="AA59" i="85"/>
  <c r="Z59" i="85"/>
  <c r="Y59" i="85"/>
  <c r="X59" i="85"/>
  <c r="W59" i="85"/>
  <c r="V59" i="85"/>
  <c r="AM58" i="85"/>
  <c r="AL58" i="85"/>
  <c r="AK58" i="85"/>
  <c r="AJ58" i="85"/>
  <c r="AI58" i="85"/>
  <c r="AH58" i="85"/>
  <c r="AG58" i="85"/>
  <c r="AF58" i="85"/>
  <c r="AE58" i="85"/>
  <c r="AD58" i="85"/>
  <c r="AC58" i="85"/>
  <c r="AB58" i="85"/>
  <c r="AA58" i="85"/>
  <c r="Z58" i="85"/>
  <c r="Y58" i="85"/>
  <c r="X58" i="85"/>
  <c r="W58" i="85"/>
  <c r="V58" i="85"/>
  <c r="AM57" i="85"/>
  <c r="AL57" i="85"/>
  <c r="AK57" i="85"/>
  <c r="AJ57" i="85"/>
  <c r="AI57" i="85"/>
  <c r="AH57" i="85"/>
  <c r="AG57" i="85"/>
  <c r="AF57" i="85"/>
  <c r="AE57" i="85"/>
  <c r="AD57" i="85"/>
  <c r="AC57" i="85"/>
  <c r="AB57" i="85"/>
  <c r="AA57" i="85"/>
  <c r="Z57" i="85"/>
  <c r="Y57" i="85"/>
  <c r="X57" i="85"/>
  <c r="W57" i="85"/>
  <c r="V57" i="85"/>
  <c r="AM56" i="85"/>
  <c r="AL56" i="85"/>
  <c r="AK56" i="85"/>
  <c r="AJ56" i="85"/>
  <c r="AI56" i="85"/>
  <c r="AH56" i="85"/>
  <c r="AG56" i="85"/>
  <c r="AF56" i="85"/>
  <c r="AE56" i="85"/>
  <c r="AD56" i="85"/>
  <c r="AC56" i="85"/>
  <c r="AB56" i="85"/>
  <c r="AA56" i="85"/>
  <c r="Z56" i="85"/>
  <c r="Y56" i="85"/>
  <c r="X56" i="85"/>
  <c r="W56" i="85"/>
  <c r="V56" i="85"/>
  <c r="AM55" i="85"/>
  <c r="AL55" i="85"/>
  <c r="AK55" i="85"/>
  <c r="AJ55" i="85"/>
  <c r="AI55" i="85"/>
  <c r="AH55" i="85"/>
  <c r="AG55" i="85"/>
  <c r="AF55" i="85"/>
  <c r="AE55" i="85"/>
  <c r="AD55" i="85"/>
  <c r="AC55" i="85"/>
  <c r="AB55" i="85"/>
  <c r="AA55" i="85"/>
  <c r="Z55" i="85"/>
  <c r="Y55" i="85"/>
  <c r="X55" i="85"/>
  <c r="W55" i="85"/>
  <c r="V55" i="85"/>
  <c r="AM54" i="85"/>
  <c r="AL54" i="85"/>
  <c r="AK54" i="85"/>
  <c r="AJ54" i="85"/>
  <c r="AI54" i="85"/>
  <c r="AH54" i="85"/>
  <c r="AG54" i="85"/>
  <c r="AF54" i="85"/>
  <c r="AE54" i="85"/>
  <c r="AD54" i="85"/>
  <c r="AC54" i="85"/>
  <c r="AB54" i="85"/>
  <c r="AA54" i="85"/>
  <c r="Z54" i="85"/>
  <c r="Y54" i="85"/>
  <c r="X54" i="85"/>
  <c r="W54" i="85"/>
  <c r="V54" i="85"/>
  <c r="AM53" i="85"/>
  <c r="AL53" i="85"/>
  <c r="AK53" i="85"/>
  <c r="AJ53" i="85"/>
  <c r="AI53" i="85"/>
  <c r="AH53" i="85"/>
  <c r="AG53" i="85"/>
  <c r="AF53" i="85"/>
  <c r="AE53" i="85"/>
  <c r="AD53" i="85"/>
  <c r="AC53" i="85"/>
  <c r="AB53" i="85"/>
  <c r="AA53" i="85"/>
  <c r="Z53" i="85"/>
  <c r="Y53" i="85"/>
  <c r="X53" i="85"/>
  <c r="W53" i="85"/>
  <c r="V53" i="85"/>
  <c r="AM52" i="85"/>
  <c r="AL52" i="85"/>
  <c r="AK52" i="85"/>
  <c r="AJ52" i="85"/>
  <c r="AI52" i="85"/>
  <c r="AH52" i="85"/>
  <c r="AG52" i="85"/>
  <c r="AF52" i="85"/>
  <c r="AE52" i="85"/>
  <c r="AD52" i="85"/>
  <c r="AC52" i="85"/>
  <c r="AB52" i="85"/>
  <c r="AA52" i="85"/>
  <c r="Z52" i="85"/>
  <c r="Y52" i="85"/>
  <c r="X52" i="85"/>
  <c r="W52" i="85"/>
  <c r="V52" i="85"/>
  <c r="AM51" i="85"/>
  <c r="AL51" i="85"/>
  <c r="AK51" i="85"/>
  <c r="AJ51" i="85"/>
  <c r="AI51" i="85"/>
  <c r="AH51" i="85"/>
  <c r="AG51" i="85"/>
  <c r="AF51" i="85"/>
  <c r="AE51" i="85"/>
  <c r="AD51" i="85"/>
  <c r="AC51" i="85"/>
  <c r="AB51" i="85"/>
  <c r="AA51" i="85"/>
  <c r="Z51" i="85"/>
  <c r="Y51" i="85"/>
  <c r="X51" i="85"/>
  <c r="W51" i="85"/>
  <c r="V51" i="85"/>
  <c r="AM50" i="85"/>
  <c r="AL50" i="85"/>
  <c r="AK50" i="85"/>
  <c r="AJ50" i="85"/>
  <c r="AI50" i="85"/>
  <c r="AH50" i="85"/>
  <c r="AG50" i="85"/>
  <c r="AF50" i="85"/>
  <c r="AE50" i="85"/>
  <c r="AD50" i="85"/>
  <c r="AC50" i="85"/>
  <c r="AB50" i="85"/>
  <c r="AA50" i="85"/>
  <c r="Z50" i="85"/>
  <c r="Y50" i="85"/>
  <c r="X50" i="85"/>
  <c r="W50" i="85"/>
  <c r="V50" i="85"/>
  <c r="AM49" i="85"/>
  <c r="AL49" i="85"/>
  <c r="AK49" i="85"/>
  <c r="AJ49" i="85"/>
  <c r="AI49" i="85"/>
  <c r="AH49" i="85"/>
  <c r="AG49" i="85"/>
  <c r="AF49" i="85"/>
  <c r="AE49" i="85"/>
  <c r="AD49" i="85"/>
  <c r="AC49" i="85"/>
  <c r="AB49" i="85"/>
  <c r="AA49" i="85"/>
  <c r="Z49" i="85"/>
  <c r="Y49" i="85"/>
  <c r="X49" i="85"/>
  <c r="W49" i="85"/>
  <c r="V49" i="85"/>
  <c r="AM48" i="85"/>
  <c r="AL48" i="85"/>
  <c r="AK48" i="85"/>
  <c r="AJ48" i="85"/>
  <c r="AI48" i="85"/>
  <c r="AH48" i="85"/>
  <c r="AG48" i="85"/>
  <c r="AF48" i="85"/>
  <c r="AE48" i="85"/>
  <c r="AD48" i="85"/>
  <c r="AC48" i="85"/>
  <c r="AB48" i="85"/>
  <c r="AA48" i="85"/>
  <c r="Z48" i="85"/>
  <c r="Y48" i="85"/>
  <c r="X48" i="85"/>
  <c r="W48" i="85"/>
  <c r="V48" i="85"/>
  <c r="AM47" i="85"/>
  <c r="AL47" i="85"/>
  <c r="AK47" i="85"/>
  <c r="AJ47" i="85"/>
  <c r="AI47" i="85"/>
  <c r="AH47" i="85"/>
  <c r="AG47" i="85"/>
  <c r="AF47" i="85"/>
  <c r="AE47" i="85"/>
  <c r="AD47" i="85"/>
  <c r="AC47" i="85"/>
  <c r="AB47" i="85"/>
  <c r="AA47" i="85"/>
  <c r="Z47" i="85"/>
  <c r="Y47" i="85"/>
  <c r="X47" i="85"/>
  <c r="W47" i="85"/>
  <c r="V47" i="85"/>
  <c r="AM46" i="85"/>
  <c r="AL46" i="85"/>
  <c r="AK46" i="85"/>
  <c r="AJ46" i="85"/>
  <c r="AI46" i="85"/>
  <c r="AH46" i="85"/>
  <c r="AG46" i="85"/>
  <c r="AF46" i="85"/>
  <c r="AE46" i="85"/>
  <c r="AD46" i="85"/>
  <c r="AC46" i="85"/>
  <c r="AB46" i="85"/>
  <c r="AA46" i="85"/>
  <c r="Z46" i="85"/>
  <c r="Y46" i="85"/>
  <c r="X46" i="85"/>
  <c r="W46" i="85"/>
  <c r="V46" i="85"/>
  <c r="AM45" i="85"/>
  <c r="AL45" i="85"/>
  <c r="AK45" i="85"/>
  <c r="AJ45" i="85"/>
  <c r="AI45" i="85"/>
  <c r="AH45" i="85"/>
  <c r="AG45" i="85"/>
  <c r="AF45" i="85"/>
  <c r="AE45" i="85"/>
  <c r="AD45" i="85"/>
  <c r="AC45" i="85"/>
  <c r="AB45" i="85"/>
  <c r="AA45" i="85"/>
  <c r="Z45" i="85"/>
  <c r="Y45" i="85"/>
  <c r="X45" i="85"/>
  <c r="W45" i="85"/>
  <c r="V45" i="85"/>
  <c r="AM44" i="85"/>
  <c r="AL44" i="85"/>
  <c r="AK44" i="85"/>
  <c r="AJ44" i="85"/>
  <c r="AI44" i="85"/>
  <c r="AH44" i="85"/>
  <c r="AG44" i="85"/>
  <c r="AF44" i="85"/>
  <c r="AE44" i="85"/>
  <c r="AD44" i="85"/>
  <c r="AC44" i="85"/>
  <c r="AB44" i="85"/>
  <c r="AA44" i="85"/>
  <c r="Z44" i="85"/>
  <c r="Y44" i="85"/>
  <c r="X44" i="85"/>
  <c r="W44" i="85"/>
  <c r="V44" i="85"/>
  <c r="AM43" i="85"/>
  <c r="AL43" i="85"/>
  <c r="AK43" i="85"/>
  <c r="AJ43" i="85"/>
  <c r="AI43" i="85"/>
  <c r="AH43" i="85"/>
  <c r="AG43" i="85"/>
  <c r="AF43" i="85"/>
  <c r="AE43" i="85"/>
  <c r="AD43" i="85"/>
  <c r="AC43" i="85"/>
  <c r="AB43" i="85"/>
  <c r="AA43" i="85"/>
  <c r="Z43" i="85"/>
  <c r="Y43" i="85"/>
  <c r="X43" i="85"/>
  <c r="W43" i="85"/>
  <c r="V43" i="85"/>
  <c r="AM42" i="85"/>
  <c r="AL42" i="85"/>
  <c r="AK42" i="85"/>
  <c r="AJ42" i="85"/>
  <c r="AI42" i="85"/>
  <c r="AH42" i="85"/>
  <c r="AG42" i="85"/>
  <c r="AF42" i="85"/>
  <c r="AE42" i="85"/>
  <c r="AD42" i="85"/>
  <c r="AC42" i="85"/>
  <c r="AB42" i="85"/>
  <c r="AA42" i="85"/>
  <c r="Z42" i="85"/>
  <c r="Y42" i="85"/>
  <c r="X42" i="85"/>
  <c r="W42" i="85"/>
  <c r="V42" i="85"/>
  <c r="AM41" i="85"/>
  <c r="AL41" i="85"/>
  <c r="AK41" i="85"/>
  <c r="AJ41" i="85"/>
  <c r="AI41" i="85"/>
  <c r="AH41" i="85"/>
  <c r="AG41" i="85"/>
  <c r="AF41" i="85"/>
  <c r="AE41" i="85"/>
  <c r="AD41" i="85"/>
  <c r="AC41" i="85"/>
  <c r="AB41" i="85"/>
  <c r="AA41" i="85"/>
  <c r="Z41" i="85"/>
  <c r="Y41" i="85"/>
  <c r="X41" i="85"/>
  <c r="W41" i="85"/>
  <c r="V41" i="85"/>
  <c r="AM40" i="85"/>
  <c r="AL40" i="85"/>
  <c r="AK40" i="85"/>
  <c r="AJ40" i="85"/>
  <c r="AI40" i="85"/>
  <c r="AH40" i="85"/>
  <c r="AG40" i="85"/>
  <c r="AF40" i="85"/>
  <c r="AE40" i="85"/>
  <c r="AD40" i="85"/>
  <c r="AC40" i="85"/>
  <c r="AB40" i="85"/>
  <c r="AA40" i="85"/>
  <c r="Z40" i="85"/>
  <c r="Y40" i="85"/>
  <c r="X40" i="85"/>
  <c r="W40" i="85"/>
  <c r="V40" i="85"/>
  <c r="AM39" i="85"/>
  <c r="AL39" i="85"/>
  <c r="AK39" i="85"/>
  <c r="AJ39" i="85"/>
  <c r="AI39" i="85"/>
  <c r="AH39" i="85"/>
  <c r="AG39" i="85"/>
  <c r="AF39" i="85"/>
  <c r="AE39" i="85"/>
  <c r="AD39" i="85"/>
  <c r="AC39" i="85"/>
  <c r="AB39" i="85"/>
  <c r="AA39" i="85"/>
  <c r="Z39" i="85"/>
  <c r="Y39" i="85"/>
  <c r="X39" i="85"/>
  <c r="W39" i="85"/>
  <c r="V39" i="85"/>
  <c r="AM38" i="85"/>
  <c r="AL38" i="85"/>
  <c r="AK38" i="85"/>
  <c r="AJ38" i="85"/>
  <c r="AI38" i="85"/>
  <c r="AH38" i="85"/>
  <c r="AG38" i="85"/>
  <c r="AF38" i="85"/>
  <c r="AE38" i="85"/>
  <c r="AD38" i="85"/>
  <c r="AC38" i="85"/>
  <c r="AB38" i="85"/>
  <c r="AA38" i="85"/>
  <c r="Z38" i="85"/>
  <c r="Y38" i="85"/>
  <c r="X38" i="85"/>
  <c r="W38" i="85"/>
  <c r="V38" i="85"/>
  <c r="AM37" i="85"/>
  <c r="AL37" i="85"/>
  <c r="AK37" i="85"/>
  <c r="AJ37" i="85"/>
  <c r="AI37" i="85"/>
  <c r="AH37" i="85"/>
  <c r="AG37" i="85"/>
  <c r="AF37" i="85"/>
  <c r="AE37" i="85"/>
  <c r="AD37" i="85"/>
  <c r="AC37" i="85"/>
  <c r="AB37" i="85"/>
  <c r="AA37" i="85"/>
  <c r="Z37" i="85"/>
  <c r="Y37" i="85"/>
  <c r="X37" i="85"/>
  <c r="W37" i="85"/>
  <c r="V37" i="85"/>
  <c r="AM36" i="85"/>
  <c r="AL36" i="85"/>
  <c r="AK36" i="85"/>
  <c r="AJ36" i="85"/>
  <c r="AI36" i="85"/>
  <c r="AH36" i="85"/>
  <c r="AG36" i="85"/>
  <c r="AF36" i="85"/>
  <c r="AE36" i="85"/>
  <c r="AD36" i="85"/>
  <c r="AC36" i="85"/>
  <c r="AB36" i="85"/>
  <c r="AA36" i="85"/>
  <c r="Z36" i="85"/>
  <c r="Y36" i="85"/>
  <c r="X36" i="85"/>
  <c r="W36" i="85"/>
  <c r="V36" i="85"/>
  <c r="AM35" i="85"/>
  <c r="AL35" i="85"/>
  <c r="AK35" i="85"/>
  <c r="AJ35" i="85"/>
  <c r="AI35" i="85"/>
  <c r="AH35" i="85"/>
  <c r="AG35" i="85"/>
  <c r="AF35" i="85"/>
  <c r="AE35" i="85"/>
  <c r="AD35" i="85"/>
  <c r="AC35" i="85"/>
  <c r="AB35" i="85"/>
  <c r="AA35" i="85"/>
  <c r="Z35" i="85"/>
  <c r="Y35" i="85"/>
  <c r="X35" i="85"/>
  <c r="W35" i="85"/>
  <c r="V35" i="85"/>
  <c r="AM34" i="85"/>
  <c r="AL34" i="85"/>
  <c r="AK34" i="85"/>
  <c r="AJ34" i="85"/>
  <c r="AI34" i="85"/>
  <c r="AH34" i="85"/>
  <c r="AG34" i="85"/>
  <c r="AF34" i="85"/>
  <c r="AE34" i="85"/>
  <c r="AD34" i="85"/>
  <c r="AC34" i="85"/>
  <c r="AB34" i="85"/>
  <c r="AA34" i="85"/>
  <c r="Z34" i="85"/>
  <c r="Y34" i="85"/>
  <c r="X34" i="85"/>
  <c r="W34" i="85"/>
  <c r="V34" i="85"/>
  <c r="AM33" i="85"/>
  <c r="AL33" i="85"/>
  <c r="AK33" i="85"/>
  <c r="AJ33" i="85"/>
  <c r="AI33" i="85"/>
  <c r="AH33" i="85"/>
  <c r="AG33" i="85"/>
  <c r="AF33" i="85"/>
  <c r="AE33" i="85"/>
  <c r="AD33" i="85"/>
  <c r="AC33" i="85"/>
  <c r="AB33" i="85"/>
  <c r="AA33" i="85"/>
  <c r="Z33" i="85"/>
  <c r="Y33" i="85"/>
  <c r="X33" i="85"/>
  <c r="W33" i="85"/>
  <c r="V33" i="85"/>
  <c r="AM32" i="85"/>
  <c r="AL32" i="85"/>
  <c r="AK32" i="85"/>
  <c r="AJ32" i="85"/>
  <c r="AI32" i="85"/>
  <c r="AH32" i="85"/>
  <c r="AG32" i="85"/>
  <c r="AF32" i="85"/>
  <c r="AE32" i="85"/>
  <c r="AD32" i="85"/>
  <c r="AC32" i="85"/>
  <c r="AB32" i="85"/>
  <c r="AA32" i="85"/>
  <c r="Z32" i="85"/>
  <c r="Y32" i="85"/>
  <c r="X32" i="85"/>
  <c r="W32" i="85"/>
  <c r="V32" i="85"/>
  <c r="AM31" i="85"/>
  <c r="AL31" i="85"/>
  <c r="AK31" i="85"/>
  <c r="AJ31" i="85"/>
  <c r="AI31" i="85"/>
  <c r="AH31" i="85"/>
  <c r="AG31" i="85"/>
  <c r="AF31" i="85"/>
  <c r="AE31" i="85"/>
  <c r="AD31" i="85"/>
  <c r="AC31" i="85"/>
  <c r="AB31" i="85"/>
  <c r="AA31" i="85"/>
  <c r="Z31" i="85"/>
  <c r="Y31" i="85"/>
  <c r="X31" i="85"/>
  <c r="W31" i="85"/>
  <c r="V31" i="85"/>
  <c r="AM30" i="85"/>
  <c r="AL30" i="85"/>
  <c r="AK30" i="85"/>
  <c r="AJ30" i="85"/>
  <c r="AI30" i="85"/>
  <c r="AH30" i="85"/>
  <c r="AG30" i="85"/>
  <c r="AF30" i="85"/>
  <c r="AE30" i="85"/>
  <c r="AD30" i="85"/>
  <c r="AC30" i="85"/>
  <c r="AB30" i="85"/>
  <c r="AA30" i="85"/>
  <c r="Z30" i="85"/>
  <c r="Y30" i="85"/>
  <c r="X30" i="85"/>
  <c r="W30" i="85"/>
  <c r="V30" i="85"/>
  <c r="AM29" i="85"/>
  <c r="AL29" i="85"/>
  <c r="AK29" i="85"/>
  <c r="AJ29" i="85"/>
  <c r="AI29" i="85"/>
  <c r="AH29" i="85"/>
  <c r="AG29" i="85"/>
  <c r="AF29" i="85"/>
  <c r="AE29" i="85"/>
  <c r="AD29" i="85"/>
  <c r="AC29" i="85"/>
  <c r="AB29" i="85"/>
  <c r="AA29" i="85"/>
  <c r="Z29" i="85"/>
  <c r="Y29" i="85"/>
  <c r="X29" i="85"/>
  <c r="W29" i="85"/>
  <c r="V29" i="85"/>
  <c r="AM28" i="85"/>
  <c r="AL28" i="85"/>
  <c r="AK28" i="85"/>
  <c r="AJ28" i="85"/>
  <c r="AI28" i="85"/>
  <c r="AH28" i="85"/>
  <c r="AG28" i="85"/>
  <c r="AF28" i="85"/>
  <c r="AE28" i="85"/>
  <c r="AD28" i="85"/>
  <c r="AC28" i="85"/>
  <c r="AB28" i="85"/>
  <c r="AA28" i="85"/>
  <c r="Z28" i="85"/>
  <c r="Y28" i="85"/>
  <c r="X28" i="85"/>
  <c r="W28" i="85"/>
  <c r="V28" i="85"/>
  <c r="AM27" i="85"/>
  <c r="AL27" i="85"/>
  <c r="AK27" i="85"/>
  <c r="AJ27" i="85"/>
  <c r="AI27" i="85"/>
  <c r="AH27" i="85"/>
  <c r="AG27" i="85"/>
  <c r="AF27" i="85"/>
  <c r="AE27" i="85"/>
  <c r="AD27" i="85"/>
  <c r="AC27" i="85"/>
  <c r="AB27" i="85"/>
  <c r="AA27" i="85"/>
  <c r="Z27" i="85"/>
  <c r="Y27" i="85"/>
  <c r="X27" i="85"/>
  <c r="W27" i="85"/>
  <c r="V27" i="85"/>
  <c r="AM26" i="85"/>
  <c r="AL26" i="85"/>
  <c r="AK26" i="85"/>
  <c r="AJ26" i="85"/>
  <c r="AI26" i="85"/>
  <c r="AH26" i="85"/>
  <c r="AG26" i="85"/>
  <c r="AF26" i="85"/>
  <c r="AE26" i="85"/>
  <c r="AD26" i="85"/>
  <c r="AC26" i="85"/>
  <c r="AB26" i="85"/>
  <c r="AA26" i="85"/>
  <c r="Z26" i="85"/>
  <c r="Y26" i="85"/>
  <c r="X26" i="85"/>
  <c r="W26" i="85"/>
  <c r="V26" i="85"/>
  <c r="AM25" i="85"/>
  <c r="AL25" i="85"/>
  <c r="AK25" i="85"/>
  <c r="AJ25" i="85"/>
  <c r="AI25" i="85"/>
  <c r="AH25" i="85"/>
  <c r="AG25" i="85"/>
  <c r="AF25" i="85"/>
  <c r="AE25" i="85"/>
  <c r="AD25" i="85"/>
  <c r="AC25" i="85"/>
  <c r="AB25" i="85"/>
  <c r="AA25" i="85"/>
  <c r="Z25" i="85"/>
  <c r="Y25" i="85"/>
  <c r="X25" i="85"/>
  <c r="W25" i="85"/>
  <c r="V25" i="85"/>
  <c r="AM24" i="85"/>
  <c r="AL24" i="85"/>
  <c r="AK24" i="85"/>
  <c r="AJ24" i="85"/>
  <c r="AI24" i="85"/>
  <c r="AH24" i="85"/>
  <c r="AG24" i="85"/>
  <c r="AF24" i="85"/>
  <c r="AE24" i="85"/>
  <c r="AD24" i="85"/>
  <c r="AC24" i="85"/>
  <c r="AB24" i="85"/>
  <c r="AA24" i="85"/>
  <c r="Z24" i="85"/>
  <c r="Y24" i="85"/>
  <c r="X24" i="85"/>
  <c r="W24" i="85"/>
  <c r="V24" i="85"/>
  <c r="AM23" i="85"/>
  <c r="AL23" i="85"/>
  <c r="AK23" i="85"/>
  <c r="AJ23" i="85"/>
  <c r="AI23" i="85"/>
  <c r="AH23" i="85"/>
  <c r="AG23" i="85"/>
  <c r="AF23" i="85"/>
  <c r="AE23" i="85"/>
  <c r="AD23" i="85"/>
  <c r="AC23" i="85"/>
  <c r="AB23" i="85"/>
  <c r="AA23" i="85"/>
  <c r="Z23" i="85"/>
  <c r="Y23" i="85"/>
  <c r="X23" i="85"/>
  <c r="W23" i="85"/>
  <c r="V23" i="85"/>
  <c r="AM22" i="85"/>
  <c r="AL22" i="85"/>
  <c r="AK22" i="85"/>
  <c r="AJ22" i="85"/>
  <c r="AI22" i="85"/>
  <c r="AH22" i="85"/>
  <c r="AG22" i="85"/>
  <c r="AF22" i="85"/>
  <c r="AE22" i="85"/>
  <c r="AD22" i="85"/>
  <c r="AC22" i="85"/>
  <c r="AB22" i="85"/>
  <c r="AA22" i="85"/>
  <c r="Z22" i="85"/>
  <c r="Y22" i="85"/>
  <c r="X22" i="85"/>
  <c r="W22" i="85"/>
  <c r="V22" i="85"/>
  <c r="AM21" i="85"/>
  <c r="AL21" i="85"/>
  <c r="AK21" i="85"/>
  <c r="AJ21" i="85"/>
  <c r="AI21" i="85"/>
  <c r="AH21" i="85"/>
  <c r="AG21" i="85"/>
  <c r="AF21" i="85"/>
  <c r="AE21" i="85"/>
  <c r="AD21" i="85"/>
  <c r="AC21" i="85"/>
  <c r="AB21" i="85"/>
  <c r="AA21" i="85"/>
  <c r="Z21" i="85"/>
  <c r="Y21" i="85"/>
  <c r="X21" i="85"/>
  <c r="W21" i="85"/>
  <c r="V21" i="85"/>
  <c r="AM20" i="85"/>
  <c r="AL20" i="85"/>
  <c r="AK20" i="85"/>
  <c r="AJ20" i="85"/>
  <c r="AI20" i="85"/>
  <c r="AH20" i="85"/>
  <c r="AG20" i="85"/>
  <c r="AF20" i="85"/>
  <c r="AE20" i="85"/>
  <c r="AD20" i="85"/>
  <c r="AC20" i="85"/>
  <c r="AB20" i="85"/>
  <c r="AA20" i="85"/>
  <c r="Z20" i="85"/>
  <c r="Y20" i="85"/>
  <c r="X20" i="85"/>
  <c r="W20" i="85"/>
  <c r="V20" i="85"/>
  <c r="AM19" i="85"/>
  <c r="AL19" i="85"/>
  <c r="AK19" i="85"/>
  <c r="AJ19" i="85"/>
  <c r="AI19" i="85"/>
  <c r="AH19" i="85"/>
  <c r="AG19" i="85"/>
  <c r="AF19" i="85"/>
  <c r="AE19" i="85"/>
  <c r="AD19" i="85"/>
  <c r="AC19" i="85"/>
  <c r="AB19" i="85"/>
  <c r="AA19" i="85"/>
  <c r="Z19" i="85"/>
  <c r="Y19" i="85"/>
  <c r="X19" i="85"/>
  <c r="W19" i="85"/>
  <c r="V19" i="85"/>
  <c r="AM18" i="85"/>
  <c r="AL18" i="85"/>
  <c r="AK18" i="85"/>
  <c r="AJ18" i="85"/>
  <c r="AI18" i="85"/>
  <c r="AH18" i="85"/>
  <c r="AG18" i="85"/>
  <c r="AF18" i="85"/>
  <c r="AE18" i="85"/>
  <c r="AD18" i="85"/>
  <c r="AC18" i="85"/>
  <c r="AB18" i="85"/>
  <c r="AA18" i="85"/>
  <c r="Z18" i="85"/>
  <c r="Y18" i="85"/>
  <c r="X18" i="85"/>
  <c r="W18" i="85"/>
  <c r="V18" i="85"/>
  <c r="AM17" i="85"/>
  <c r="AL17" i="85"/>
  <c r="AK17" i="85"/>
  <c r="AJ17" i="85"/>
  <c r="AI17" i="85"/>
  <c r="AH17" i="85"/>
  <c r="AG17" i="85"/>
  <c r="AF17" i="85"/>
  <c r="AE17" i="85"/>
  <c r="AD17" i="85"/>
  <c r="AC17" i="85"/>
  <c r="AB17" i="85"/>
  <c r="AA17" i="85"/>
  <c r="Z17" i="85"/>
  <c r="Y17" i="85"/>
  <c r="X17" i="85"/>
  <c r="W17" i="85"/>
  <c r="V17" i="85"/>
  <c r="AM16" i="85"/>
  <c r="AL16" i="85"/>
  <c r="AK16" i="85"/>
  <c r="AJ16" i="85"/>
  <c r="AI16" i="85"/>
  <c r="AH16" i="85"/>
  <c r="AG16" i="85"/>
  <c r="AF16" i="85"/>
  <c r="AE16" i="85"/>
  <c r="AD16" i="85"/>
  <c r="AC16" i="85"/>
  <c r="AB16" i="85"/>
  <c r="AA16" i="85"/>
  <c r="Z16" i="85"/>
  <c r="Y16" i="85"/>
  <c r="X16" i="85"/>
  <c r="W16" i="85"/>
  <c r="V16" i="85"/>
  <c r="AM15" i="85"/>
  <c r="AL15" i="85"/>
  <c r="AK15" i="85"/>
  <c r="AJ15" i="85"/>
  <c r="AI15" i="85"/>
  <c r="AH15" i="85"/>
  <c r="AG15" i="85"/>
  <c r="AF15" i="85"/>
  <c r="AE15" i="85"/>
  <c r="AD15" i="85"/>
  <c r="AC15" i="85"/>
  <c r="AB15" i="85"/>
  <c r="AA15" i="85"/>
  <c r="Z15" i="85"/>
  <c r="Y15" i="85"/>
  <c r="X15" i="85"/>
  <c r="W15" i="85"/>
  <c r="V15" i="85"/>
  <c r="AM14" i="85"/>
  <c r="AL14" i="85"/>
  <c r="AK14" i="85"/>
  <c r="AJ14" i="85"/>
  <c r="AI14" i="85"/>
  <c r="AH14" i="85"/>
  <c r="AG14" i="85"/>
  <c r="AF14" i="85"/>
  <c r="AE14" i="85"/>
  <c r="AD14" i="85"/>
  <c r="AC14" i="85"/>
  <c r="AB14" i="85"/>
  <c r="AA14" i="85"/>
  <c r="Z14" i="85"/>
  <c r="Y14" i="85"/>
  <c r="X14" i="85"/>
  <c r="W14" i="85"/>
  <c r="V14" i="85"/>
  <c r="AM13" i="85"/>
  <c r="AL13" i="85"/>
  <c r="AK13" i="85"/>
  <c r="AJ13" i="85"/>
  <c r="AI13" i="85"/>
  <c r="AH13" i="85"/>
  <c r="AG13" i="85"/>
  <c r="AF13" i="85"/>
  <c r="AE13" i="85"/>
  <c r="AD13" i="85"/>
  <c r="AC13" i="85"/>
  <c r="AB13" i="85"/>
  <c r="AA13" i="85"/>
  <c r="Z13" i="85"/>
  <c r="Y13" i="85"/>
  <c r="X13" i="85"/>
  <c r="W13" i="85"/>
  <c r="V13" i="85"/>
  <c r="AM12" i="85"/>
  <c r="AL12" i="85"/>
  <c r="AK12" i="85"/>
  <c r="AJ12" i="85"/>
  <c r="AI12" i="85"/>
  <c r="AH12" i="85"/>
  <c r="AG12" i="85"/>
  <c r="AF12" i="85"/>
  <c r="AE12" i="85"/>
  <c r="AD12" i="85"/>
  <c r="AC12" i="85"/>
  <c r="AB12" i="85"/>
  <c r="AA12" i="85"/>
  <c r="Z12" i="85"/>
  <c r="Y12" i="85"/>
  <c r="X12" i="85"/>
  <c r="W12" i="85"/>
  <c r="V12" i="85"/>
  <c r="AM112" i="84"/>
  <c r="AL112" i="84"/>
  <c r="AK112" i="84"/>
  <c r="AJ112" i="84"/>
  <c r="AI112" i="84"/>
  <c r="AH112" i="84"/>
  <c r="AG112" i="84"/>
  <c r="AF112" i="84"/>
  <c r="AE112" i="84"/>
  <c r="AD112" i="84"/>
  <c r="AC112" i="84"/>
  <c r="AB112" i="84"/>
  <c r="AA112" i="84"/>
  <c r="Z112" i="84"/>
  <c r="Y112" i="84"/>
  <c r="X112" i="84"/>
  <c r="W112" i="84"/>
  <c r="V112" i="84"/>
  <c r="AM111" i="84"/>
  <c r="AL111" i="84"/>
  <c r="AK111" i="84"/>
  <c r="AJ111" i="84"/>
  <c r="AI111" i="84"/>
  <c r="AH111" i="84"/>
  <c r="AG111" i="84"/>
  <c r="AF111" i="84"/>
  <c r="AE111" i="84"/>
  <c r="AD111" i="84"/>
  <c r="AC111" i="84"/>
  <c r="AB111" i="84"/>
  <c r="AA111" i="84"/>
  <c r="Z111" i="84"/>
  <c r="Y111" i="84"/>
  <c r="X111" i="84"/>
  <c r="W111" i="84"/>
  <c r="V111" i="84"/>
  <c r="AM110" i="84"/>
  <c r="AL110" i="84"/>
  <c r="AK110" i="84"/>
  <c r="AJ110" i="84"/>
  <c r="AI110" i="84"/>
  <c r="AH110" i="84"/>
  <c r="AG110" i="84"/>
  <c r="AF110" i="84"/>
  <c r="AE110" i="84"/>
  <c r="AD110" i="84"/>
  <c r="AC110" i="84"/>
  <c r="AB110" i="84"/>
  <c r="AA110" i="84"/>
  <c r="Z110" i="84"/>
  <c r="Y110" i="84"/>
  <c r="X110" i="84"/>
  <c r="W110" i="84"/>
  <c r="V110" i="84"/>
  <c r="AM109" i="84"/>
  <c r="AL109" i="84"/>
  <c r="AK109" i="84"/>
  <c r="AJ109" i="84"/>
  <c r="AI109" i="84"/>
  <c r="AH109" i="84"/>
  <c r="AG109" i="84"/>
  <c r="AF109" i="84"/>
  <c r="AE109" i="84"/>
  <c r="AD109" i="84"/>
  <c r="AC109" i="84"/>
  <c r="AB109" i="84"/>
  <c r="AA109" i="84"/>
  <c r="Z109" i="84"/>
  <c r="Y109" i="84"/>
  <c r="X109" i="84"/>
  <c r="W109" i="84"/>
  <c r="V109" i="84"/>
  <c r="AM108" i="84"/>
  <c r="AL108" i="84"/>
  <c r="AK108" i="84"/>
  <c r="AJ108" i="84"/>
  <c r="AI108" i="84"/>
  <c r="AH108" i="84"/>
  <c r="AG108" i="84"/>
  <c r="AF108" i="84"/>
  <c r="AE108" i="84"/>
  <c r="AD108" i="84"/>
  <c r="AC108" i="84"/>
  <c r="AB108" i="84"/>
  <c r="AA108" i="84"/>
  <c r="Z108" i="84"/>
  <c r="Y108" i="84"/>
  <c r="X108" i="84"/>
  <c r="W108" i="84"/>
  <c r="V108" i="84"/>
  <c r="AM107" i="84"/>
  <c r="AL107" i="84"/>
  <c r="AK107" i="84"/>
  <c r="AJ107" i="84"/>
  <c r="AI107" i="84"/>
  <c r="AH107" i="84"/>
  <c r="AG107" i="84"/>
  <c r="AF107" i="84"/>
  <c r="AE107" i="84"/>
  <c r="AD107" i="84"/>
  <c r="AC107" i="84"/>
  <c r="AB107" i="84"/>
  <c r="AA107" i="84"/>
  <c r="Z107" i="84"/>
  <c r="Y107" i="84"/>
  <c r="X107" i="84"/>
  <c r="W107" i="84"/>
  <c r="V107" i="84"/>
  <c r="AM106" i="84"/>
  <c r="AL106" i="84"/>
  <c r="AK106" i="84"/>
  <c r="AJ106" i="84"/>
  <c r="AI106" i="84"/>
  <c r="AH106" i="84"/>
  <c r="AG106" i="84"/>
  <c r="AF106" i="84"/>
  <c r="AE106" i="84"/>
  <c r="AD106" i="84"/>
  <c r="AC106" i="84"/>
  <c r="AB106" i="84"/>
  <c r="AA106" i="84"/>
  <c r="Z106" i="84"/>
  <c r="Y106" i="84"/>
  <c r="X106" i="84"/>
  <c r="W106" i="84"/>
  <c r="V106" i="84"/>
  <c r="AM105" i="84"/>
  <c r="AL105" i="84"/>
  <c r="AK105" i="84"/>
  <c r="AJ105" i="84"/>
  <c r="AI105" i="84"/>
  <c r="AH105" i="84"/>
  <c r="AG105" i="84"/>
  <c r="AF105" i="84"/>
  <c r="AE105" i="84"/>
  <c r="AD105" i="84"/>
  <c r="AC105" i="84"/>
  <c r="AB105" i="84"/>
  <c r="AA105" i="84"/>
  <c r="Z105" i="84"/>
  <c r="Y105" i="84"/>
  <c r="X105" i="84"/>
  <c r="W105" i="84"/>
  <c r="V105" i="84"/>
  <c r="AM104" i="84"/>
  <c r="AL104" i="84"/>
  <c r="AK104" i="84"/>
  <c r="AJ104" i="84"/>
  <c r="AI104" i="84"/>
  <c r="AH104" i="84"/>
  <c r="AG104" i="84"/>
  <c r="AF104" i="84"/>
  <c r="AE104" i="84"/>
  <c r="AD104" i="84"/>
  <c r="AC104" i="84"/>
  <c r="AB104" i="84"/>
  <c r="AA104" i="84"/>
  <c r="Z104" i="84"/>
  <c r="Y104" i="84"/>
  <c r="X104" i="84"/>
  <c r="W104" i="84"/>
  <c r="V104" i="84"/>
  <c r="AM103" i="84"/>
  <c r="AL103" i="84"/>
  <c r="AK103" i="84"/>
  <c r="AJ103" i="84"/>
  <c r="AI103" i="84"/>
  <c r="AH103" i="84"/>
  <c r="AG103" i="84"/>
  <c r="AF103" i="84"/>
  <c r="AE103" i="84"/>
  <c r="AD103" i="84"/>
  <c r="AC103" i="84"/>
  <c r="AB103" i="84"/>
  <c r="AA103" i="84"/>
  <c r="Z103" i="84"/>
  <c r="Y103" i="84"/>
  <c r="X103" i="84"/>
  <c r="W103" i="84"/>
  <c r="V103" i="84"/>
  <c r="AM102" i="84"/>
  <c r="AL102" i="84"/>
  <c r="AK102" i="84"/>
  <c r="AJ102" i="84"/>
  <c r="AI102" i="84"/>
  <c r="AH102" i="84"/>
  <c r="AG102" i="84"/>
  <c r="AF102" i="84"/>
  <c r="AE102" i="84"/>
  <c r="AD102" i="84"/>
  <c r="AC102" i="84"/>
  <c r="AB102" i="84"/>
  <c r="AA102" i="84"/>
  <c r="Z102" i="84"/>
  <c r="Y102" i="84"/>
  <c r="X102" i="84"/>
  <c r="W102" i="84"/>
  <c r="V102" i="84"/>
  <c r="AM101" i="84"/>
  <c r="AL101" i="84"/>
  <c r="AK101" i="84"/>
  <c r="AJ101" i="84"/>
  <c r="AI101" i="84"/>
  <c r="AH101" i="84"/>
  <c r="AG101" i="84"/>
  <c r="AF101" i="84"/>
  <c r="AE101" i="84"/>
  <c r="AD101" i="84"/>
  <c r="AC101" i="84"/>
  <c r="AB101" i="84"/>
  <c r="AA101" i="84"/>
  <c r="Z101" i="84"/>
  <c r="Y101" i="84"/>
  <c r="X101" i="84"/>
  <c r="W101" i="84"/>
  <c r="V101" i="84"/>
  <c r="AM100" i="84"/>
  <c r="AL100" i="84"/>
  <c r="AK100" i="84"/>
  <c r="AJ100" i="84"/>
  <c r="AI100" i="84"/>
  <c r="AH100" i="84"/>
  <c r="AG100" i="84"/>
  <c r="AF100" i="84"/>
  <c r="AE100" i="84"/>
  <c r="AD100" i="84"/>
  <c r="AC100" i="84"/>
  <c r="AB100" i="84"/>
  <c r="AA100" i="84"/>
  <c r="Z100" i="84"/>
  <c r="Y100" i="84"/>
  <c r="X100" i="84"/>
  <c r="W100" i="84"/>
  <c r="V100" i="84"/>
  <c r="AM99" i="84"/>
  <c r="AL99" i="84"/>
  <c r="AK99" i="84"/>
  <c r="AJ99" i="84"/>
  <c r="AI99" i="84"/>
  <c r="AH99" i="84"/>
  <c r="AG99" i="84"/>
  <c r="AF99" i="84"/>
  <c r="AE99" i="84"/>
  <c r="AD99" i="84"/>
  <c r="AC99" i="84"/>
  <c r="AB99" i="84"/>
  <c r="AA99" i="84"/>
  <c r="Z99" i="84"/>
  <c r="Y99" i="84"/>
  <c r="X99" i="84"/>
  <c r="W99" i="84"/>
  <c r="V99" i="84"/>
  <c r="AM98" i="84"/>
  <c r="AL98" i="84"/>
  <c r="AK98" i="84"/>
  <c r="AJ98" i="84"/>
  <c r="AI98" i="84"/>
  <c r="AH98" i="84"/>
  <c r="AG98" i="84"/>
  <c r="AF98" i="84"/>
  <c r="AE98" i="84"/>
  <c r="AD98" i="84"/>
  <c r="AC98" i="84"/>
  <c r="AB98" i="84"/>
  <c r="AA98" i="84"/>
  <c r="Z98" i="84"/>
  <c r="Y98" i="84"/>
  <c r="X98" i="84"/>
  <c r="W98" i="84"/>
  <c r="V98" i="84"/>
  <c r="AM97" i="84"/>
  <c r="AL97" i="84"/>
  <c r="AK97" i="84"/>
  <c r="AJ97" i="84"/>
  <c r="AI97" i="84"/>
  <c r="AH97" i="84"/>
  <c r="AG97" i="84"/>
  <c r="AF97" i="84"/>
  <c r="AE97" i="84"/>
  <c r="AD97" i="84"/>
  <c r="AC97" i="84"/>
  <c r="AB97" i="84"/>
  <c r="AA97" i="84"/>
  <c r="Z97" i="84"/>
  <c r="Y97" i="84"/>
  <c r="X97" i="84"/>
  <c r="W97" i="84"/>
  <c r="V97" i="84"/>
  <c r="AM96" i="84"/>
  <c r="AL96" i="84"/>
  <c r="AK96" i="84"/>
  <c r="AJ96" i="84"/>
  <c r="AI96" i="84"/>
  <c r="AH96" i="84"/>
  <c r="AG96" i="84"/>
  <c r="AF96" i="84"/>
  <c r="AE96" i="84"/>
  <c r="AD96" i="84"/>
  <c r="AC96" i="84"/>
  <c r="AB96" i="84"/>
  <c r="AA96" i="84"/>
  <c r="Z96" i="84"/>
  <c r="Y96" i="84"/>
  <c r="X96" i="84"/>
  <c r="W96" i="84"/>
  <c r="V96" i="84"/>
  <c r="AM95" i="84"/>
  <c r="AL95" i="84"/>
  <c r="AK95" i="84"/>
  <c r="AJ95" i="84"/>
  <c r="AI95" i="84"/>
  <c r="AH95" i="84"/>
  <c r="AG95" i="84"/>
  <c r="AF95" i="84"/>
  <c r="AE95" i="84"/>
  <c r="AD95" i="84"/>
  <c r="AC95" i="84"/>
  <c r="AB95" i="84"/>
  <c r="AA95" i="84"/>
  <c r="Z95" i="84"/>
  <c r="Y95" i="84"/>
  <c r="X95" i="84"/>
  <c r="W95" i="84"/>
  <c r="V95" i="84"/>
  <c r="AM94" i="84"/>
  <c r="BA102" i="68" s="1"/>
  <c r="AL94" i="84"/>
  <c r="BA101" i="68" s="1"/>
  <c r="AK94" i="84"/>
  <c r="BA100" i="68" s="1"/>
  <c r="AJ94" i="84"/>
  <c r="AI94" i="84"/>
  <c r="AZ98" i="68" s="1"/>
  <c r="AH94" i="84"/>
  <c r="AZ97" i="68" s="1"/>
  <c r="AG94" i="84"/>
  <c r="AZ96" i="68" s="1"/>
  <c r="AF94" i="84"/>
  <c r="AZ95" i="68" s="1"/>
  <c r="AE94" i="84"/>
  <c r="AZ94" i="68" s="1"/>
  <c r="AD94" i="84"/>
  <c r="AZ93" i="68" s="1"/>
  <c r="AC94" i="84"/>
  <c r="AZ92" i="68" s="1"/>
  <c r="AB94" i="84"/>
  <c r="AZ91" i="68" s="1"/>
  <c r="AA94" i="84"/>
  <c r="AZ90" i="68" s="1"/>
  <c r="Z94" i="84"/>
  <c r="AZ89" i="68" s="1"/>
  <c r="Y94" i="84"/>
  <c r="AZ88" i="68" s="1"/>
  <c r="X94" i="84"/>
  <c r="AZ87" i="68" s="1"/>
  <c r="W94" i="84"/>
  <c r="AZ86" i="68" s="1"/>
  <c r="V94" i="84"/>
  <c r="AZ85" i="68" s="1"/>
  <c r="AM93" i="84"/>
  <c r="AL93" i="84"/>
  <c r="AK93" i="84"/>
  <c r="AJ93" i="84"/>
  <c r="AI93" i="84"/>
  <c r="AH93" i="84"/>
  <c r="AG93" i="84"/>
  <c r="AF93" i="84"/>
  <c r="AE93" i="84"/>
  <c r="AD93" i="84"/>
  <c r="AC93" i="84"/>
  <c r="AB93" i="84"/>
  <c r="AA93" i="84"/>
  <c r="Z93" i="84"/>
  <c r="Y93" i="84"/>
  <c r="X93" i="84"/>
  <c r="W93" i="84"/>
  <c r="V93" i="84"/>
  <c r="AM92" i="84"/>
  <c r="AL92" i="84"/>
  <c r="AK92" i="84"/>
  <c r="AJ92" i="84"/>
  <c r="AI92" i="84"/>
  <c r="AH92" i="84"/>
  <c r="AG92" i="84"/>
  <c r="AF92" i="84"/>
  <c r="AE92" i="84"/>
  <c r="AD92" i="84"/>
  <c r="AC92" i="84"/>
  <c r="AB92" i="84"/>
  <c r="AA92" i="84"/>
  <c r="Z92" i="84"/>
  <c r="Y92" i="84"/>
  <c r="X92" i="84"/>
  <c r="W92" i="84"/>
  <c r="V92" i="84"/>
  <c r="AM91" i="84"/>
  <c r="AL91" i="84"/>
  <c r="AK91" i="84"/>
  <c r="AJ91" i="84"/>
  <c r="AI91" i="84"/>
  <c r="AH91" i="84"/>
  <c r="AG91" i="84"/>
  <c r="AF91" i="84"/>
  <c r="AE91" i="84"/>
  <c r="AD91" i="84"/>
  <c r="AC91" i="84"/>
  <c r="AB91" i="84"/>
  <c r="AA91" i="84"/>
  <c r="Z91" i="84"/>
  <c r="Y91" i="84"/>
  <c r="X91" i="84"/>
  <c r="W91" i="84"/>
  <c r="V91" i="84"/>
  <c r="AM90" i="84"/>
  <c r="AL90" i="84"/>
  <c r="AK90" i="84"/>
  <c r="AJ90" i="84"/>
  <c r="AI90" i="84"/>
  <c r="AH90" i="84"/>
  <c r="AG90" i="84"/>
  <c r="AF90" i="84"/>
  <c r="AE90" i="84"/>
  <c r="AD90" i="84"/>
  <c r="AC90" i="84"/>
  <c r="AB90" i="84"/>
  <c r="AA90" i="84"/>
  <c r="Z90" i="84"/>
  <c r="Y90" i="84"/>
  <c r="X90" i="84"/>
  <c r="W90" i="84"/>
  <c r="V90" i="84"/>
  <c r="AM89" i="84"/>
  <c r="AL89" i="84"/>
  <c r="AK89" i="84"/>
  <c r="AJ89" i="84"/>
  <c r="AI89" i="84"/>
  <c r="AH89" i="84"/>
  <c r="AG89" i="84"/>
  <c r="AF89" i="84"/>
  <c r="AE89" i="84"/>
  <c r="AD89" i="84"/>
  <c r="AC89" i="84"/>
  <c r="AB89" i="84"/>
  <c r="AA89" i="84"/>
  <c r="Z89" i="84"/>
  <c r="Y89" i="84"/>
  <c r="X89" i="84"/>
  <c r="W89" i="84"/>
  <c r="V89" i="84"/>
  <c r="AM88" i="84"/>
  <c r="AY102" i="68" s="1"/>
  <c r="AL88" i="84"/>
  <c r="AY101" i="68" s="1"/>
  <c r="AK88" i="84"/>
  <c r="AY100" i="68" s="1"/>
  <c r="AJ88" i="84"/>
  <c r="AI88" i="84"/>
  <c r="AX98" i="68" s="1"/>
  <c r="AH88" i="84"/>
  <c r="AX97" i="68" s="1"/>
  <c r="AG88" i="84"/>
  <c r="AX96" i="68" s="1"/>
  <c r="AF88" i="84"/>
  <c r="AX95" i="68" s="1"/>
  <c r="AE88" i="84"/>
  <c r="AX94" i="68" s="1"/>
  <c r="AD88" i="84"/>
  <c r="AX93" i="68" s="1"/>
  <c r="AC88" i="84"/>
  <c r="AX92" i="68" s="1"/>
  <c r="AB88" i="84"/>
  <c r="AX91" i="68" s="1"/>
  <c r="AA88" i="84"/>
  <c r="AX90" i="68" s="1"/>
  <c r="Z88" i="84"/>
  <c r="AX89" i="68" s="1"/>
  <c r="Y88" i="84"/>
  <c r="AX88" i="68" s="1"/>
  <c r="X88" i="84"/>
  <c r="AX87" i="68" s="1"/>
  <c r="W88" i="84"/>
  <c r="AX86" i="68" s="1"/>
  <c r="V88" i="84"/>
  <c r="AX85" i="68" s="1"/>
  <c r="AM87" i="84"/>
  <c r="AL87" i="84"/>
  <c r="AK87" i="84"/>
  <c r="AJ87" i="84"/>
  <c r="AI87" i="84"/>
  <c r="AH87" i="84"/>
  <c r="AG87" i="84"/>
  <c r="AF87" i="84"/>
  <c r="AE87" i="84"/>
  <c r="AD87" i="84"/>
  <c r="AC87" i="84"/>
  <c r="AB87" i="84"/>
  <c r="AA87" i="84"/>
  <c r="Z87" i="84"/>
  <c r="Y87" i="84"/>
  <c r="X87" i="84"/>
  <c r="W87" i="84"/>
  <c r="V87" i="84"/>
  <c r="AM86" i="84"/>
  <c r="AL86" i="84"/>
  <c r="AK86" i="84"/>
  <c r="AJ86" i="84"/>
  <c r="AI86" i="84"/>
  <c r="AH86" i="84"/>
  <c r="AG86" i="84"/>
  <c r="AF86" i="84"/>
  <c r="AE86" i="84"/>
  <c r="AD86" i="84"/>
  <c r="AC86" i="84"/>
  <c r="AB86" i="84"/>
  <c r="AA86" i="84"/>
  <c r="Z86" i="84"/>
  <c r="Y86" i="84"/>
  <c r="X86" i="84"/>
  <c r="W86" i="84"/>
  <c r="V86" i="84"/>
  <c r="AM85" i="84"/>
  <c r="AL85" i="84"/>
  <c r="AK85" i="84"/>
  <c r="AJ85" i="84"/>
  <c r="AI85" i="84"/>
  <c r="AH85" i="84"/>
  <c r="AG85" i="84"/>
  <c r="AF85" i="84"/>
  <c r="AE85" i="84"/>
  <c r="AD85" i="84"/>
  <c r="AC85" i="84"/>
  <c r="AB85" i="84"/>
  <c r="AA85" i="84"/>
  <c r="Z85" i="84"/>
  <c r="Y85" i="84"/>
  <c r="X85" i="84"/>
  <c r="W85" i="84"/>
  <c r="V85" i="84"/>
  <c r="AM84" i="84"/>
  <c r="AL84" i="84"/>
  <c r="AK84" i="84"/>
  <c r="AJ84" i="84"/>
  <c r="AI84" i="84"/>
  <c r="AH84" i="84"/>
  <c r="AG84" i="84"/>
  <c r="AF84" i="84"/>
  <c r="AE84" i="84"/>
  <c r="AD84" i="84"/>
  <c r="AC84" i="84"/>
  <c r="AB84" i="84"/>
  <c r="AA84" i="84"/>
  <c r="Z84" i="84"/>
  <c r="Y84" i="84"/>
  <c r="X84" i="84"/>
  <c r="W84" i="84"/>
  <c r="V84" i="84"/>
  <c r="AM83" i="84"/>
  <c r="AL83" i="84"/>
  <c r="AK83" i="84"/>
  <c r="AJ83" i="84"/>
  <c r="AI83" i="84"/>
  <c r="AH83" i="84"/>
  <c r="AG83" i="84"/>
  <c r="AF83" i="84"/>
  <c r="AE83" i="84"/>
  <c r="AD83" i="84"/>
  <c r="AC83" i="84"/>
  <c r="AB83" i="84"/>
  <c r="AA83" i="84"/>
  <c r="Z83" i="84"/>
  <c r="Y83" i="84"/>
  <c r="X83" i="84"/>
  <c r="W83" i="84"/>
  <c r="V83" i="84"/>
  <c r="AM82" i="84"/>
  <c r="AW102" i="68" s="1"/>
  <c r="AL82" i="84"/>
  <c r="AW101" i="68" s="1"/>
  <c r="AK82" i="84"/>
  <c r="AW100" i="68" s="1"/>
  <c r="AJ82" i="84"/>
  <c r="AI82" i="84"/>
  <c r="AH82" i="84"/>
  <c r="AV97" i="68" s="1"/>
  <c r="AG82" i="84"/>
  <c r="AV96" i="68" s="1"/>
  <c r="AF82" i="84"/>
  <c r="AV95" i="68" s="1"/>
  <c r="AE82" i="84"/>
  <c r="AV94" i="68" s="1"/>
  <c r="AD82" i="84"/>
  <c r="AV93" i="68" s="1"/>
  <c r="AC82" i="84"/>
  <c r="AV92" i="68" s="1"/>
  <c r="AB82" i="84"/>
  <c r="AV91" i="68" s="1"/>
  <c r="AA82" i="84"/>
  <c r="AV90" i="68" s="1"/>
  <c r="Z82" i="84"/>
  <c r="AV89" i="68" s="1"/>
  <c r="Y82" i="84"/>
  <c r="AV88" i="68" s="1"/>
  <c r="X82" i="84"/>
  <c r="AV87" i="68" s="1"/>
  <c r="W82" i="84"/>
  <c r="AV86" i="68" s="1"/>
  <c r="V82" i="84"/>
  <c r="AV85" i="68" s="1"/>
  <c r="AM81" i="84"/>
  <c r="AL81" i="84"/>
  <c r="AK81" i="84"/>
  <c r="AJ81" i="84"/>
  <c r="AI81" i="84"/>
  <c r="AH81" i="84"/>
  <c r="AG81" i="84"/>
  <c r="AF81" i="84"/>
  <c r="AE81" i="84"/>
  <c r="AD81" i="84"/>
  <c r="AC81" i="84"/>
  <c r="AB81" i="84"/>
  <c r="AA81" i="84"/>
  <c r="Z81" i="84"/>
  <c r="Y81" i="84"/>
  <c r="X81" i="84"/>
  <c r="W81" i="84"/>
  <c r="V81" i="84"/>
  <c r="AM80" i="84"/>
  <c r="AL80" i="84"/>
  <c r="AK80" i="84"/>
  <c r="AJ80" i="84"/>
  <c r="AI80" i="84"/>
  <c r="AH80" i="84"/>
  <c r="AG80" i="84"/>
  <c r="AF80" i="84"/>
  <c r="AE80" i="84"/>
  <c r="AD80" i="84"/>
  <c r="AC80" i="84"/>
  <c r="AB80" i="84"/>
  <c r="AA80" i="84"/>
  <c r="Z80" i="84"/>
  <c r="Y80" i="84"/>
  <c r="X80" i="84"/>
  <c r="W80" i="84"/>
  <c r="V80" i="84"/>
  <c r="AM79" i="84"/>
  <c r="AL79" i="84"/>
  <c r="AK79" i="84"/>
  <c r="AJ79" i="84"/>
  <c r="AI79" i="84"/>
  <c r="AH79" i="84"/>
  <c r="AG79" i="84"/>
  <c r="AF79" i="84"/>
  <c r="AE79" i="84"/>
  <c r="AD79" i="84"/>
  <c r="AC79" i="84"/>
  <c r="AB79" i="84"/>
  <c r="AA79" i="84"/>
  <c r="Z79" i="84"/>
  <c r="Y79" i="84"/>
  <c r="X79" i="84"/>
  <c r="W79" i="84"/>
  <c r="V79" i="84"/>
  <c r="AM78" i="84"/>
  <c r="AL78" i="84"/>
  <c r="AK78" i="84"/>
  <c r="AJ78" i="84"/>
  <c r="AI78" i="84"/>
  <c r="AH78" i="84"/>
  <c r="AG78" i="84"/>
  <c r="AF78" i="84"/>
  <c r="AE78" i="84"/>
  <c r="AD78" i="84"/>
  <c r="AC78" i="84"/>
  <c r="AB78" i="84"/>
  <c r="AA78" i="84"/>
  <c r="Z78" i="84"/>
  <c r="Y78" i="84"/>
  <c r="X78" i="84"/>
  <c r="W78" i="84"/>
  <c r="V78" i="84"/>
  <c r="AM77" i="84"/>
  <c r="AL77" i="84"/>
  <c r="AK77" i="84"/>
  <c r="AJ77" i="84"/>
  <c r="AI77" i="84"/>
  <c r="AH77" i="84"/>
  <c r="AG77" i="84"/>
  <c r="AF77" i="84"/>
  <c r="AE77" i="84"/>
  <c r="AD77" i="84"/>
  <c r="AC77" i="84"/>
  <c r="AB77" i="84"/>
  <c r="AA77" i="84"/>
  <c r="Z77" i="84"/>
  <c r="Y77" i="84"/>
  <c r="X77" i="84"/>
  <c r="W77" i="84"/>
  <c r="V77" i="84"/>
  <c r="AM76" i="84"/>
  <c r="AL76" i="84"/>
  <c r="AK76" i="84"/>
  <c r="AJ76" i="84"/>
  <c r="AI76" i="84"/>
  <c r="AH76" i="84"/>
  <c r="AG76" i="84"/>
  <c r="AF76" i="84"/>
  <c r="AE76" i="84"/>
  <c r="AD76" i="84"/>
  <c r="AC76" i="84"/>
  <c r="AB76" i="84"/>
  <c r="AA76" i="84"/>
  <c r="Z76" i="84"/>
  <c r="Y76" i="84"/>
  <c r="X76" i="84"/>
  <c r="W76" i="84"/>
  <c r="V76" i="84"/>
  <c r="AM75" i="84"/>
  <c r="AL75" i="84"/>
  <c r="AK75" i="84"/>
  <c r="AJ75" i="84"/>
  <c r="AI75" i="84"/>
  <c r="AH75" i="84"/>
  <c r="AG75" i="84"/>
  <c r="AF75" i="84"/>
  <c r="AE75" i="84"/>
  <c r="AD75" i="84"/>
  <c r="AC75" i="84"/>
  <c r="AB75" i="84"/>
  <c r="AA75" i="84"/>
  <c r="Z75" i="84"/>
  <c r="Y75" i="84"/>
  <c r="X75" i="84"/>
  <c r="W75" i="84"/>
  <c r="V75" i="84"/>
  <c r="AM74" i="84"/>
  <c r="AL74" i="84"/>
  <c r="AK74" i="84"/>
  <c r="AJ74" i="84"/>
  <c r="AI74" i="84"/>
  <c r="AH74" i="84"/>
  <c r="AG74" i="84"/>
  <c r="AF74" i="84"/>
  <c r="AE74" i="84"/>
  <c r="AD74" i="84"/>
  <c r="AC74" i="84"/>
  <c r="AB74" i="84"/>
  <c r="AA74" i="84"/>
  <c r="Z74" i="84"/>
  <c r="Y74" i="84"/>
  <c r="X74" i="84"/>
  <c r="W74" i="84"/>
  <c r="V74" i="84"/>
  <c r="AM73" i="84"/>
  <c r="AL73" i="84"/>
  <c r="AK73" i="84"/>
  <c r="AJ73" i="84"/>
  <c r="AI73" i="84"/>
  <c r="AH73" i="84"/>
  <c r="AG73" i="84"/>
  <c r="AF73" i="84"/>
  <c r="AE73" i="84"/>
  <c r="AD73" i="84"/>
  <c r="AC73" i="84"/>
  <c r="AB73" i="84"/>
  <c r="AA73" i="84"/>
  <c r="Z73" i="84"/>
  <c r="Y73" i="84"/>
  <c r="X73" i="84"/>
  <c r="W73" i="84"/>
  <c r="V73" i="84"/>
  <c r="AM72" i="84"/>
  <c r="AL72" i="84"/>
  <c r="AK72" i="84"/>
  <c r="AJ72" i="84"/>
  <c r="AI72" i="84"/>
  <c r="AH72" i="84"/>
  <c r="AG72" i="84"/>
  <c r="AF72" i="84"/>
  <c r="AE72" i="84"/>
  <c r="AD72" i="84"/>
  <c r="AC72" i="84"/>
  <c r="AB72" i="84"/>
  <c r="AA72" i="84"/>
  <c r="Z72" i="84"/>
  <c r="Y72" i="84"/>
  <c r="X72" i="84"/>
  <c r="W72" i="84"/>
  <c r="V72" i="84"/>
  <c r="AM71" i="84"/>
  <c r="AL71" i="84"/>
  <c r="AK71" i="84"/>
  <c r="AJ71" i="84"/>
  <c r="AI71" i="84"/>
  <c r="AH71" i="84"/>
  <c r="AG71" i="84"/>
  <c r="AF71" i="84"/>
  <c r="AE71" i="84"/>
  <c r="AD71" i="84"/>
  <c r="AC71" i="84"/>
  <c r="AB71" i="84"/>
  <c r="AA71" i="84"/>
  <c r="Z71" i="84"/>
  <c r="Y71" i="84"/>
  <c r="X71" i="84"/>
  <c r="W71" i="84"/>
  <c r="V71" i="84"/>
  <c r="AM70" i="84"/>
  <c r="AU102" i="68" s="1"/>
  <c r="AL70" i="84"/>
  <c r="AU101" i="68" s="1"/>
  <c r="AK70" i="84"/>
  <c r="AU100" i="68" s="1"/>
  <c r="AJ70" i="84"/>
  <c r="AI70" i="84"/>
  <c r="AT98" i="68" s="1"/>
  <c r="AH70" i="84"/>
  <c r="AT97" i="68" s="1"/>
  <c r="AG70" i="84"/>
  <c r="AT96" i="68" s="1"/>
  <c r="AF70" i="84"/>
  <c r="AT95" i="68" s="1"/>
  <c r="AE70" i="84"/>
  <c r="AT94" i="68" s="1"/>
  <c r="AD70" i="84"/>
  <c r="AT93" i="68" s="1"/>
  <c r="AC70" i="84"/>
  <c r="AT92" i="68" s="1"/>
  <c r="AB70" i="84"/>
  <c r="AT91" i="68" s="1"/>
  <c r="AA70" i="84"/>
  <c r="AT90" i="68" s="1"/>
  <c r="Z70" i="84"/>
  <c r="AT89" i="68" s="1"/>
  <c r="Y70" i="84"/>
  <c r="AT88" i="68" s="1"/>
  <c r="X70" i="84"/>
  <c r="AT87" i="68" s="1"/>
  <c r="W70" i="84"/>
  <c r="AT86" i="68" s="1"/>
  <c r="V70" i="84"/>
  <c r="AT85" i="68" s="1"/>
  <c r="AM69" i="84"/>
  <c r="AL69" i="84"/>
  <c r="AK69" i="84"/>
  <c r="AJ69" i="84"/>
  <c r="AI69" i="84"/>
  <c r="AH69" i="84"/>
  <c r="AG69" i="84"/>
  <c r="AF69" i="84"/>
  <c r="AE69" i="84"/>
  <c r="AD69" i="84"/>
  <c r="AC69" i="84"/>
  <c r="AB69" i="84"/>
  <c r="AA69" i="84"/>
  <c r="Z69" i="84"/>
  <c r="Y69" i="84"/>
  <c r="X69" i="84"/>
  <c r="W69" i="84"/>
  <c r="V69" i="84"/>
  <c r="AM68" i="84"/>
  <c r="AL68" i="84"/>
  <c r="AK68" i="84"/>
  <c r="AJ68" i="84"/>
  <c r="AI68" i="84"/>
  <c r="AH68" i="84"/>
  <c r="AG68" i="84"/>
  <c r="AF68" i="84"/>
  <c r="AE68" i="84"/>
  <c r="AD68" i="84"/>
  <c r="AC68" i="84"/>
  <c r="AB68" i="84"/>
  <c r="AA68" i="84"/>
  <c r="Z68" i="84"/>
  <c r="Y68" i="84"/>
  <c r="X68" i="84"/>
  <c r="W68" i="84"/>
  <c r="V68" i="84"/>
  <c r="AM67" i="84"/>
  <c r="AL67" i="84"/>
  <c r="AK67" i="84"/>
  <c r="AJ67" i="84"/>
  <c r="AI67" i="84"/>
  <c r="AH67" i="84"/>
  <c r="AG67" i="84"/>
  <c r="AF67" i="84"/>
  <c r="AE67" i="84"/>
  <c r="AD67" i="84"/>
  <c r="AC67" i="84"/>
  <c r="AB67" i="84"/>
  <c r="AA67" i="84"/>
  <c r="Z67" i="84"/>
  <c r="Y67" i="84"/>
  <c r="X67" i="84"/>
  <c r="W67" i="84"/>
  <c r="V67" i="84"/>
  <c r="AM66" i="84"/>
  <c r="AL66" i="84"/>
  <c r="AK66" i="84"/>
  <c r="AJ66" i="84"/>
  <c r="AI66" i="84"/>
  <c r="AH66" i="84"/>
  <c r="AG66" i="84"/>
  <c r="AF66" i="84"/>
  <c r="AE66" i="84"/>
  <c r="AD66" i="84"/>
  <c r="AC66" i="84"/>
  <c r="AB66" i="84"/>
  <c r="AA66" i="84"/>
  <c r="Z66" i="84"/>
  <c r="Y66" i="84"/>
  <c r="X66" i="84"/>
  <c r="W66" i="84"/>
  <c r="V66" i="84"/>
  <c r="AM65" i="84"/>
  <c r="AL65" i="84"/>
  <c r="AK65" i="84"/>
  <c r="AJ65" i="84"/>
  <c r="AI65" i="84"/>
  <c r="AH65" i="84"/>
  <c r="AG65" i="84"/>
  <c r="AF65" i="84"/>
  <c r="AE65" i="84"/>
  <c r="AD65" i="84"/>
  <c r="AC65" i="84"/>
  <c r="AB65" i="84"/>
  <c r="AA65" i="84"/>
  <c r="Z65" i="84"/>
  <c r="Y65" i="84"/>
  <c r="X65" i="84"/>
  <c r="W65" i="84"/>
  <c r="V65" i="84"/>
  <c r="AM64" i="84"/>
  <c r="AS102" i="68" s="1"/>
  <c r="AL64" i="84"/>
  <c r="AS101" i="68" s="1"/>
  <c r="AK64" i="84"/>
  <c r="AS100" i="68" s="1"/>
  <c r="AJ64" i="84"/>
  <c r="AI64" i="84"/>
  <c r="AR98" i="68" s="1"/>
  <c r="AH64" i="84"/>
  <c r="AR97" i="68" s="1"/>
  <c r="AG64" i="84"/>
  <c r="AR96" i="68" s="1"/>
  <c r="AF64" i="84"/>
  <c r="AR95" i="68" s="1"/>
  <c r="AE64" i="84"/>
  <c r="AR94" i="68" s="1"/>
  <c r="AD64" i="84"/>
  <c r="AR93" i="68" s="1"/>
  <c r="AC64" i="84"/>
  <c r="AR92" i="68" s="1"/>
  <c r="AB64" i="84"/>
  <c r="AR91" i="68" s="1"/>
  <c r="AA64" i="84"/>
  <c r="AR90" i="68" s="1"/>
  <c r="Z64" i="84"/>
  <c r="AR89" i="68" s="1"/>
  <c r="Y64" i="84"/>
  <c r="AR88" i="68" s="1"/>
  <c r="X64" i="84"/>
  <c r="AR87" i="68" s="1"/>
  <c r="W64" i="84"/>
  <c r="AR86" i="68" s="1"/>
  <c r="V64" i="84"/>
  <c r="AR85" i="68" s="1"/>
  <c r="AM63" i="84"/>
  <c r="AL63" i="84"/>
  <c r="AK63" i="84"/>
  <c r="AJ63" i="84"/>
  <c r="AI63" i="84"/>
  <c r="AH63" i="84"/>
  <c r="AG63" i="84"/>
  <c r="AF63" i="84"/>
  <c r="AE63" i="84"/>
  <c r="AD63" i="84"/>
  <c r="AC63" i="84"/>
  <c r="AB63" i="84"/>
  <c r="AA63" i="84"/>
  <c r="Z63" i="84"/>
  <c r="Y63" i="84"/>
  <c r="X63" i="84"/>
  <c r="W63" i="84"/>
  <c r="V63" i="84"/>
  <c r="AM62" i="84"/>
  <c r="AL62" i="84"/>
  <c r="AK62" i="84"/>
  <c r="AJ62" i="84"/>
  <c r="AI62" i="84"/>
  <c r="AH62" i="84"/>
  <c r="AG62" i="84"/>
  <c r="AF62" i="84"/>
  <c r="AE62" i="84"/>
  <c r="AD62" i="84"/>
  <c r="AC62" i="84"/>
  <c r="AB62" i="84"/>
  <c r="AA62" i="84"/>
  <c r="Z62" i="84"/>
  <c r="Y62" i="84"/>
  <c r="X62" i="84"/>
  <c r="W62" i="84"/>
  <c r="V62" i="84"/>
  <c r="AM61" i="84"/>
  <c r="AL61" i="84"/>
  <c r="AK61" i="84"/>
  <c r="AJ61" i="84"/>
  <c r="AI61" i="84"/>
  <c r="AH61" i="84"/>
  <c r="AG61" i="84"/>
  <c r="AF61" i="84"/>
  <c r="AE61" i="84"/>
  <c r="AD61" i="84"/>
  <c r="AC61" i="84"/>
  <c r="AB61" i="84"/>
  <c r="AA61" i="84"/>
  <c r="Z61" i="84"/>
  <c r="Y61" i="84"/>
  <c r="X61" i="84"/>
  <c r="W61" i="84"/>
  <c r="V61" i="84"/>
  <c r="AM60" i="84"/>
  <c r="AL60" i="84"/>
  <c r="AK60" i="84"/>
  <c r="AJ60" i="84"/>
  <c r="AI60" i="84"/>
  <c r="AH60" i="84"/>
  <c r="AG60" i="84"/>
  <c r="AF60" i="84"/>
  <c r="AE60" i="84"/>
  <c r="AD60" i="84"/>
  <c r="AC60" i="84"/>
  <c r="AB60" i="84"/>
  <c r="AA60" i="84"/>
  <c r="Z60" i="84"/>
  <c r="Y60" i="84"/>
  <c r="X60" i="84"/>
  <c r="W60" i="84"/>
  <c r="V60" i="84"/>
  <c r="AM59" i="84"/>
  <c r="AL59" i="84"/>
  <c r="AK59" i="84"/>
  <c r="AJ59" i="84"/>
  <c r="AI59" i="84"/>
  <c r="AH59" i="84"/>
  <c r="AG59" i="84"/>
  <c r="AF59" i="84"/>
  <c r="AE59" i="84"/>
  <c r="AD59" i="84"/>
  <c r="AC59" i="84"/>
  <c r="AB59" i="84"/>
  <c r="AA59" i="84"/>
  <c r="Z59" i="84"/>
  <c r="Y59" i="84"/>
  <c r="X59" i="84"/>
  <c r="W59" i="84"/>
  <c r="V59" i="84"/>
  <c r="AM58" i="84"/>
  <c r="AQ102" i="68" s="1"/>
  <c r="AL58" i="84"/>
  <c r="AQ101" i="68" s="1"/>
  <c r="AK58" i="84"/>
  <c r="AQ100" i="68" s="1"/>
  <c r="AJ58" i="84"/>
  <c r="AI58" i="84"/>
  <c r="AP98" i="68" s="1"/>
  <c r="AH58" i="84"/>
  <c r="AP97" i="68" s="1"/>
  <c r="AG58" i="84"/>
  <c r="AP96" i="68" s="1"/>
  <c r="AF58" i="84"/>
  <c r="AP95" i="68" s="1"/>
  <c r="AE58" i="84"/>
  <c r="AP94" i="68" s="1"/>
  <c r="AD58" i="84"/>
  <c r="AP93" i="68" s="1"/>
  <c r="AC58" i="84"/>
  <c r="AP92" i="68" s="1"/>
  <c r="AB58" i="84"/>
  <c r="AP91" i="68" s="1"/>
  <c r="AA58" i="84"/>
  <c r="AP90" i="68" s="1"/>
  <c r="Z58" i="84"/>
  <c r="AP89" i="68" s="1"/>
  <c r="Y58" i="84"/>
  <c r="AP88" i="68" s="1"/>
  <c r="X58" i="84"/>
  <c r="AP87" i="68" s="1"/>
  <c r="W58" i="84"/>
  <c r="AP86" i="68" s="1"/>
  <c r="V58" i="84"/>
  <c r="AP85" i="68" s="1"/>
  <c r="AM57" i="84"/>
  <c r="AL57" i="84"/>
  <c r="AK57" i="84"/>
  <c r="AJ57" i="84"/>
  <c r="AI57" i="84"/>
  <c r="AH57" i="84"/>
  <c r="AG57" i="84"/>
  <c r="AF57" i="84"/>
  <c r="AE57" i="84"/>
  <c r="AD57" i="84"/>
  <c r="AC57" i="84"/>
  <c r="AB57" i="84"/>
  <c r="AA57" i="84"/>
  <c r="Z57" i="84"/>
  <c r="Y57" i="84"/>
  <c r="X57" i="84"/>
  <c r="W57" i="84"/>
  <c r="V57" i="84"/>
  <c r="AM56" i="84"/>
  <c r="AL56" i="84"/>
  <c r="AK56" i="84"/>
  <c r="AJ56" i="84"/>
  <c r="AI56" i="84"/>
  <c r="AH56" i="84"/>
  <c r="AG56" i="84"/>
  <c r="AF56" i="84"/>
  <c r="AE56" i="84"/>
  <c r="AD56" i="84"/>
  <c r="AC56" i="84"/>
  <c r="AB56" i="84"/>
  <c r="AA56" i="84"/>
  <c r="Z56" i="84"/>
  <c r="Y56" i="84"/>
  <c r="X56" i="84"/>
  <c r="W56" i="84"/>
  <c r="V56" i="84"/>
  <c r="AM55" i="84"/>
  <c r="AL55" i="84"/>
  <c r="AK55" i="84"/>
  <c r="AJ55" i="84"/>
  <c r="AI55" i="84"/>
  <c r="AH55" i="84"/>
  <c r="AG55" i="84"/>
  <c r="AF55" i="84"/>
  <c r="AE55" i="84"/>
  <c r="AD55" i="84"/>
  <c r="AC55" i="84"/>
  <c r="AB55" i="84"/>
  <c r="AA55" i="84"/>
  <c r="Z55" i="84"/>
  <c r="Y55" i="84"/>
  <c r="X55" i="84"/>
  <c r="W55" i="84"/>
  <c r="V55" i="84"/>
  <c r="AM54" i="84"/>
  <c r="AL54" i="84"/>
  <c r="AK54" i="84"/>
  <c r="AJ54" i="84"/>
  <c r="AI54" i="84"/>
  <c r="AH54" i="84"/>
  <c r="AG54" i="84"/>
  <c r="AF54" i="84"/>
  <c r="AE54" i="84"/>
  <c r="AD54" i="84"/>
  <c r="AC54" i="84"/>
  <c r="AB54" i="84"/>
  <c r="AA54" i="84"/>
  <c r="Z54" i="84"/>
  <c r="Y54" i="84"/>
  <c r="X54" i="84"/>
  <c r="W54" i="84"/>
  <c r="V54" i="84"/>
  <c r="AM53" i="84"/>
  <c r="AL53" i="84"/>
  <c r="AK53" i="84"/>
  <c r="AJ53" i="84"/>
  <c r="AI53" i="84"/>
  <c r="AH53" i="84"/>
  <c r="AG53" i="84"/>
  <c r="AF53" i="84"/>
  <c r="AE53" i="84"/>
  <c r="AD53" i="84"/>
  <c r="AC53" i="84"/>
  <c r="AB53" i="84"/>
  <c r="AA53" i="84"/>
  <c r="Z53" i="84"/>
  <c r="Y53" i="84"/>
  <c r="X53" i="84"/>
  <c r="W53" i="84"/>
  <c r="V53" i="84"/>
  <c r="AM52" i="84"/>
  <c r="AO102" i="68" s="1"/>
  <c r="AL52" i="84"/>
  <c r="AO101" i="68" s="1"/>
  <c r="AK52" i="84"/>
  <c r="AO100" i="68" s="1"/>
  <c r="AJ52" i="84"/>
  <c r="AI52" i="84"/>
  <c r="AN98" i="68" s="1"/>
  <c r="AH52" i="84"/>
  <c r="AN97" i="68" s="1"/>
  <c r="AG52" i="84"/>
  <c r="AN96" i="68" s="1"/>
  <c r="AF52" i="84"/>
  <c r="AN95" i="68" s="1"/>
  <c r="AE52" i="84"/>
  <c r="AN94" i="68" s="1"/>
  <c r="AD52" i="84"/>
  <c r="AN93" i="68" s="1"/>
  <c r="AC52" i="84"/>
  <c r="AN92" i="68" s="1"/>
  <c r="AB52" i="84"/>
  <c r="AN91" i="68" s="1"/>
  <c r="AA52" i="84"/>
  <c r="AN90" i="68" s="1"/>
  <c r="Z52" i="84"/>
  <c r="AN89" i="68" s="1"/>
  <c r="Y52" i="84"/>
  <c r="AN88" i="68" s="1"/>
  <c r="X52" i="84"/>
  <c r="AN87" i="68" s="1"/>
  <c r="W52" i="84"/>
  <c r="AN86" i="68" s="1"/>
  <c r="V52" i="84"/>
  <c r="AN85" i="68" s="1"/>
  <c r="AM51" i="84"/>
  <c r="AL51" i="84"/>
  <c r="AK51" i="84"/>
  <c r="AJ51" i="84"/>
  <c r="AI51" i="84"/>
  <c r="AH51" i="84"/>
  <c r="AG51" i="84"/>
  <c r="AF51" i="84"/>
  <c r="AE51" i="84"/>
  <c r="AD51" i="84"/>
  <c r="AC51" i="84"/>
  <c r="AB51" i="84"/>
  <c r="AA51" i="84"/>
  <c r="Z51" i="84"/>
  <c r="Y51" i="84"/>
  <c r="X51" i="84"/>
  <c r="W51" i="84"/>
  <c r="V51" i="84"/>
  <c r="AM50" i="84"/>
  <c r="AL50" i="84"/>
  <c r="AK50" i="84"/>
  <c r="AJ50" i="84"/>
  <c r="AI50" i="84"/>
  <c r="AH50" i="84"/>
  <c r="AG50" i="84"/>
  <c r="AF50" i="84"/>
  <c r="AE50" i="84"/>
  <c r="AD50" i="84"/>
  <c r="AC50" i="84"/>
  <c r="AB50" i="84"/>
  <c r="AA50" i="84"/>
  <c r="Z50" i="84"/>
  <c r="Y50" i="84"/>
  <c r="X50" i="84"/>
  <c r="W50" i="84"/>
  <c r="V50" i="84"/>
  <c r="AM49" i="84"/>
  <c r="AL49" i="84"/>
  <c r="AK49" i="84"/>
  <c r="AJ49" i="84"/>
  <c r="AI49" i="84"/>
  <c r="AH49" i="84"/>
  <c r="AG49" i="84"/>
  <c r="AF49" i="84"/>
  <c r="AE49" i="84"/>
  <c r="AD49" i="84"/>
  <c r="AC49" i="84"/>
  <c r="AB49" i="84"/>
  <c r="AA49" i="84"/>
  <c r="Z49" i="84"/>
  <c r="Y49" i="84"/>
  <c r="X49" i="84"/>
  <c r="W49" i="84"/>
  <c r="V49" i="84"/>
  <c r="AM48" i="84"/>
  <c r="AL48" i="84"/>
  <c r="AK48" i="84"/>
  <c r="AJ48" i="84"/>
  <c r="AI48" i="84"/>
  <c r="AH48" i="84"/>
  <c r="AG48" i="84"/>
  <c r="AF48" i="84"/>
  <c r="AE48" i="84"/>
  <c r="AD48" i="84"/>
  <c r="AC48" i="84"/>
  <c r="AB48" i="84"/>
  <c r="AA48" i="84"/>
  <c r="Z48" i="84"/>
  <c r="Y48" i="84"/>
  <c r="X48" i="84"/>
  <c r="W48" i="84"/>
  <c r="V48" i="84"/>
  <c r="AM47" i="84"/>
  <c r="AL47" i="84"/>
  <c r="AK47" i="84"/>
  <c r="AJ47" i="84"/>
  <c r="AI47" i="84"/>
  <c r="AH47" i="84"/>
  <c r="AG47" i="84"/>
  <c r="AF47" i="84"/>
  <c r="AE47" i="84"/>
  <c r="AD47" i="84"/>
  <c r="AC47" i="84"/>
  <c r="AB47" i="84"/>
  <c r="AA47" i="84"/>
  <c r="Z47" i="84"/>
  <c r="Y47" i="84"/>
  <c r="X47" i="84"/>
  <c r="W47" i="84"/>
  <c r="V47" i="84"/>
  <c r="AM46" i="84"/>
  <c r="AM102" i="68" s="1"/>
  <c r="AL46" i="84"/>
  <c r="AM101" i="68" s="1"/>
  <c r="AK46" i="84"/>
  <c r="AM100" i="68" s="1"/>
  <c r="AJ46" i="84"/>
  <c r="AI46" i="84"/>
  <c r="AL98" i="68" s="1"/>
  <c r="AH46" i="84"/>
  <c r="AL97" i="68" s="1"/>
  <c r="AG46" i="84"/>
  <c r="AL96" i="68" s="1"/>
  <c r="AF46" i="84"/>
  <c r="AL95" i="68" s="1"/>
  <c r="AE46" i="84"/>
  <c r="AL94" i="68" s="1"/>
  <c r="AD46" i="84"/>
  <c r="AL93" i="68" s="1"/>
  <c r="AC46" i="84"/>
  <c r="AL92" i="68" s="1"/>
  <c r="AB46" i="84"/>
  <c r="AL91" i="68" s="1"/>
  <c r="AA46" i="84"/>
  <c r="AL90" i="68" s="1"/>
  <c r="Z46" i="84"/>
  <c r="AL89" i="68" s="1"/>
  <c r="Y46" i="84"/>
  <c r="AL88" i="68" s="1"/>
  <c r="X46" i="84"/>
  <c r="AL87" i="68" s="1"/>
  <c r="W46" i="84"/>
  <c r="AL86" i="68" s="1"/>
  <c r="V46" i="84"/>
  <c r="AL85" i="68" s="1"/>
  <c r="AM45" i="84"/>
  <c r="AL45" i="84"/>
  <c r="AK45" i="84"/>
  <c r="AJ45" i="84"/>
  <c r="AI45" i="84"/>
  <c r="AH45" i="84"/>
  <c r="AG45" i="84"/>
  <c r="AF45" i="84"/>
  <c r="AE45" i="84"/>
  <c r="AD45" i="84"/>
  <c r="AC45" i="84"/>
  <c r="AB45" i="84"/>
  <c r="AA45" i="84"/>
  <c r="Z45" i="84"/>
  <c r="Y45" i="84"/>
  <c r="X45" i="84"/>
  <c r="W45" i="84"/>
  <c r="V45" i="84"/>
  <c r="AM44" i="84"/>
  <c r="AL44" i="84"/>
  <c r="AK44" i="84"/>
  <c r="AJ44" i="84"/>
  <c r="AI44" i="84"/>
  <c r="AH44" i="84"/>
  <c r="AG44" i="84"/>
  <c r="AF44" i="84"/>
  <c r="AE44" i="84"/>
  <c r="AD44" i="84"/>
  <c r="AC44" i="84"/>
  <c r="AB44" i="84"/>
  <c r="AA44" i="84"/>
  <c r="Z44" i="84"/>
  <c r="Y44" i="84"/>
  <c r="X44" i="84"/>
  <c r="W44" i="84"/>
  <c r="V44" i="84"/>
  <c r="AM43" i="84"/>
  <c r="AL43" i="84"/>
  <c r="AK43" i="84"/>
  <c r="AJ43" i="84"/>
  <c r="AI43" i="84"/>
  <c r="AH43" i="84"/>
  <c r="AG43" i="84"/>
  <c r="AF43" i="84"/>
  <c r="AE43" i="84"/>
  <c r="AD43" i="84"/>
  <c r="AC43" i="84"/>
  <c r="AB43" i="84"/>
  <c r="AA43" i="84"/>
  <c r="Z43" i="84"/>
  <c r="Y43" i="84"/>
  <c r="X43" i="84"/>
  <c r="W43" i="84"/>
  <c r="V43" i="84"/>
  <c r="AM42" i="84"/>
  <c r="AL42" i="84"/>
  <c r="AK42" i="84"/>
  <c r="AJ42" i="84"/>
  <c r="AI42" i="84"/>
  <c r="AH42" i="84"/>
  <c r="AG42" i="84"/>
  <c r="AF42" i="84"/>
  <c r="AE42" i="84"/>
  <c r="AD42" i="84"/>
  <c r="AC42" i="84"/>
  <c r="AB42" i="84"/>
  <c r="AA42" i="84"/>
  <c r="Z42" i="84"/>
  <c r="Y42" i="84"/>
  <c r="X42" i="84"/>
  <c r="W42" i="84"/>
  <c r="V42" i="84"/>
  <c r="AM41" i="84"/>
  <c r="AL41" i="84"/>
  <c r="AK41" i="84"/>
  <c r="AJ41" i="84"/>
  <c r="AI41" i="84"/>
  <c r="AH41" i="84"/>
  <c r="AG41" i="84"/>
  <c r="AF41" i="84"/>
  <c r="AE41" i="84"/>
  <c r="AD41" i="84"/>
  <c r="AC41" i="84"/>
  <c r="AB41" i="84"/>
  <c r="AA41" i="84"/>
  <c r="Z41" i="84"/>
  <c r="Y41" i="84"/>
  <c r="X41" i="84"/>
  <c r="W41" i="84"/>
  <c r="V41" i="84"/>
  <c r="AM40" i="84"/>
  <c r="AK102" i="68" s="1"/>
  <c r="AL40" i="84"/>
  <c r="AK101" i="68" s="1"/>
  <c r="AK40" i="84"/>
  <c r="AK100" i="68" s="1"/>
  <c r="AJ40" i="84"/>
  <c r="AI40" i="84"/>
  <c r="AJ98" i="68" s="1"/>
  <c r="AH40" i="84"/>
  <c r="AJ97" i="68" s="1"/>
  <c r="AG40" i="84"/>
  <c r="AJ96" i="68" s="1"/>
  <c r="AF40" i="84"/>
  <c r="AJ95" i="68" s="1"/>
  <c r="AE40" i="84"/>
  <c r="AJ94" i="68" s="1"/>
  <c r="AD40" i="84"/>
  <c r="AJ93" i="68" s="1"/>
  <c r="AC40" i="84"/>
  <c r="AJ92" i="68" s="1"/>
  <c r="AB40" i="84"/>
  <c r="AJ91" i="68" s="1"/>
  <c r="AA40" i="84"/>
  <c r="AJ90" i="68" s="1"/>
  <c r="Z40" i="84"/>
  <c r="AJ89" i="68" s="1"/>
  <c r="Y40" i="84"/>
  <c r="AJ88" i="68" s="1"/>
  <c r="X40" i="84"/>
  <c r="AJ87" i="68" s="1"/>
  <c r="W40" i="84"/>
  <c r="AJ86" i="68" s="1"/>
  <c r="V40" i="84"/>
  <c r="AJ85" i="68" s="1"/>
  <c r="AM39" i="84"/>
  <c r="AL39" i="84"/>
  <c r="AK39" i="84"/>
  <c r="AJ39" i="84"/>
  <c r="AI39" i="84"/>
  <c r="AH39" i="84"/>
  <c r="AG39" i="84"/>
  <c r="AF39" i="84"/>
  <c r="AE39" i="84"/>
  <c r="AD39" i="84"/>
  <c r="AC39" i="84"/>
  <c r="AB39" i="84"/>
  <c r="AA39" i="84"/>
  <c r="Z39" i="84"/>
  <c r="Y39" i="84"/>
  <c r="X39" i="84"/>
  <c r="W39" i="84"/>
  <c r="V39" i="84"/>
  <c r="AM38" i="84"/>
  <c r="AL38" i="84"/>
  <c r="AK38" i="84"/>
  <c r="AJ38" i="84"/>
  <c r="AI38" i="84"/>
  <c r="AH38" i="84"/>
  <c r="AG38" i="84"/>
  <c r="AF38" i="84"/>
  <c r="AE38" i="84"/>
  <c r="AD38" i="84"/>
  <c r="AC38" i="84"/>
  <c r="AB38" i="84"/>
  <c r="AA38" i="84"/>
  <c r="Z38" i="84"/>
  <c r="Y38" i="84"/>
  <c r="X38" i="84"/>
  <c r="W38" i="84"/>
  <c r="V38" i="84"/>
  <c r="AM37" i="84"/>
  <c r="AL37" i="84"/>
  <c r="AK37" i="84"/>
  <c r="AJ37" i="84"/>
  <c r="AI37" i="84"/>
  <c r="AH37" i="84"/>
  <c r="AG37" i="84"/>
  <c r="AF37" i="84"/>
  <c r="AE37" i="84"/>
  <c r="AD37" i="84"/>
  <c r="AC37" i="84"/>
  <c r="AB37" i="84"/>
  <c r="AA37" i="84"/>
  <c r="Z37" i="84"/>
  <c r="Y37" i="84"/>
  <c r="X37" i="84"/>
  <c r="W37" i="84"/>
  <c r="V37" i="84"/>
  <c r="AM36" i="84"/>
  <c r="AL36" i="84"/>
  <c r="AK36" i="84"/>
  <c r="AJ36" i="84"/>
  <c r="AI36" i="84"/>
  <c r="AH36" i="84"/>
  <c r="AG36" i="84"/>
  <c r="AF36" i="84"/>
  <c r="AE36" i="84"/>
  <c r="AD36" i="84"/>
  <c r="AC36" i="84"/>
  <c r="AB36" i="84"/>
  <c r="AA36" i="84"/>
  <c r="Z36" i="84"/>
  <c r="Y36" i="84"/>
  <c r="X36" i="84"/>
  <c r="W36" i="84"/>
  <c r="V36" i="84"/>
  <c r="AM35" i="84"/>
  <c r="AL35" i="84"/>
  <c r="AK35" i="84"/>
  <c r="AJ35" i="84"/>
  <c r="AI35" i="84"/>
  <c r="AH35" i="84"/>
  <c r="AG35" i="84"/>
  <c r="AF35" i="84"/>
  <c r="AE35" i="84"/>
  <c r="AD35" i="84"/>
  <c r="AC35" i="84"/>
  <c r="AB35" i="84"/>
  <c r="AA35" i="84"/>
  <c r="Z35" i="84"/>
  <c r="Y35" i="84"/>
  <c r="X35" i="84"/>
  <c r="W35" i="84"/>
  <c r="V35" i="84"/>
  <c r="AM34" i="84"/>
  <c r="AI102" i="68" s="1"/>
  <c r="AL34" i="84"/>
  <c r="AI101" i="68" s="1"/>
  <c r="AK34" i="84"/>
  <c r="AI100" i="68" s="1"/>
  <c r="AJ34" i="84"/>
  <c r="AI34" i="84"/>
  <c r="AH98" i="68" s="1"/>
  <c r="AH34" i="84"/>
  <c r="AH97" i="68" s="1"/>
  <c r="AG34" i="84"/>
  <c r="AH96" i="68" s="1"/>
  <c r="AF34" i="84"/>
  <c r="AH95" i="68" s="1"/>
  <c r="AE34" i="84"/>
  <c r="AH94" i="68" s="1"/>
  <c r="AD34" i="84"/>
  <c r="AH93" i="68" s="1"/>
  <c r="AC34" i="84"/>
  <c r="AH92" i="68" s="1"/>
  <c r="AB34" i="84"/>
  <c r="AH91" i="68" s="1"/>
  <c r="AA34" i="84"/>
  <c r="AH90" i="68" s="1"/>
  <c r="Z34" i="84"/>
  <c r="AH89" i="68" s="1"/>
  <c r="Y34" i="84"/>
  <c r="AH88" i="68" s="1"/>
  <c r="X34" i="84"/>
  <c r="AH87" i="68" s="1"/>
  <c r="W34" i="84"/>
  <c r="AH86" i="68" s="1"/>
  <c r="V34" i="84"/>
  <c r="AH85" i="68" s="1"/>
  <c r="AM33" i="84"/>
  <c r="AL33" i="84"/>
  <c r="AK33" i="84"/>
  <c r="AJ33" i="84"/>
  <c r="AI33" i="84"/>
  <c r="AH33" i="84"/>
  <c r="AG33" i="84"/>
  <c r="AF33" i="84"/>
  <c r="AE33" i="84"/>
  <c r="AD33" i="84"/>
  <c r="AC33" i="84"/>
  <c r="AB33" i="84"/>
  <c r="AA33" i="84"/>
  <c r="Z33" i="84"/>
  <c r="Y33" i="84"/>
  <c r="X33" i="84"/>
  <c r="W33" i="84"/>
  <c r="V33" i="84"/>
  <c r="AM32" i="84"/>
  <c r="AL32" i="84"/>
  <c r="AK32" i="84"/>
  <c r="AJ32" i="84"/>
  <c r="AI32" i="84"/>
  <c r="AH32" i="84"/>
  <c r="AG32" i="84"/>
  <c r="AF32" i="84"/>
  <c r="AE32" i="84"/>
  <c r="AD32" i="84"/>
  <c r="AC32" i="84"/>
  <c r="AB32" i="84"/>
  <c r="AA32" i="84"/>
  <c r="Z32" i="84"/>
  <c r="Y32" i="84"/>
  <c r="X32" i="84"/>
  <c r="W32" i="84"/>
  <c r="V32" i="84"/>
  <c r="AM31" i="84"/>
  <c r="AL31" i="84"/>
  <c r="AK31" i="84"/>
  <c r="AJ31" i="84"/>
  <c r="AI31" i="84"/>
  <c r="AH31" i="84"/>
  <c r="AG31" i="84"/>
  <c r="AF31" i="84"/>
  <c r="AE31" i="84"/>
  <c r="AD31" i="84"/>
  <c r="AC31" i="84"/>
  <c r="AB31" i="84"/>
  <c r="AA31" i="84"/>
  <c r="Z31" i="84"/>
  <c r="Y31" i="84"/>
  <c r="X31" i="84"/>
  <c r="W31" i="84"/>
  <c r="V31" i="84"/>
  <c r="AM30" i="84"/>
  <c r="AL30" i="84"/>
  <c r="AK30" i="84"/>
  <c r="AJ30" i="84"/>
  <c r="AI30" i="84"/>
  <c r="AH30" i="84"/>
  <c r="AG30" i="84"/>
  <c r="AF30" i="84"/>
  <c r="AE30" i="84"/>
  <c r="AD30" i="84"/>
  <c r="AC30" i="84"/>
  <c r="AB30" i="84"/>
  <c r="AA30" i="84"/>
  <c r="Z30" i="84"/>
  <c r="Y30" i="84"/>
  <c r="X30" i="84"/>
  <c r="W30" i="84"/>
  <c r="V30" i="84"/>
  <c r="AM29" i="84"/>
  <c r="AL29" i="84"/>
  <c r="AK29" i="84"/>
  <c r="AJ29" i="84"/>
  <c r="AI29" i="84"/>
  <c r="AH29" i="84"/>
  <c r="AG29" i="84"/>
  <c r="AF29" i="84"/>
  <c r="AE29" i="84"/>
  <c r="AD29" i="84"/>
  <c r="AC29" i="84"/>
  <c r="AB29" i="84"/>
  <c r="AA29" i="84"/>
  <c r="Z29" i="84"/>
  <c r="Y29" i="84"/>
  <c r="X29" i="84"/>
  <c r="W29" i="84"/>
  <c r="V29" i="84"/>
  <c r="AM28" i="84"/>
  <c r="AG102" i="68" s="1"/>
  <c r="AL28" i="84"/>
  <c r="AG101" i="68" s="1"/>
  <c r="AK28" i="84"/>
  <c r="AG100" i="68" s="1"/>
  <c r="AJ28" i="84"/>
  <c r="AI28" i="84"/>
  <c r="AF98" i="68" s="1"/>
  <c r="AH28" i="84"/>
  <c r="AF97" i="68" s="1"/>
  <c r="AG28" i="84"/>
  <c r="AF96" i="68" s="1"/>
  <c r="AF28" i="84"/>
  <c r="AF95" i="68" s="1"/>
  <c r="AE28" i="84"/>
  <c r="AF94" i="68" s="1"/>
  <c r="AD28" i="84"/>
  <c r="AF93" i="68" s="1"/>
  <c r="AC28" i="84"/>
  <c r="AF92" i="68" s="1"/>
  <c r="AB28" i="84"/>
  <c r="AF91" i="68" s="1"/>
  <c r="AA28" i="84"/>
  <c r="AF90" i="68" s="1"/>
  <c r="Z28" i="84"/>
  <c r="AF89" i="68" s="1"/>
  <c r="Y28" i="84"/>
  <c r="AF88" i="68" s="1"/>
  <c r="X28" i="84"/>
  <c r="AF87" i="68" s="1"/>
  <c r="W28" i="84"/>
  <c r="AF86" i="68" s="1"/>
  <c r="V28" i="84"/>
  <c r="AF85" i="68" s="1"/>
  <c r="AM27" i="84"/>
  <c r="AL27" i="84"/>
  <c r="AK27" i="84"/>
  <c r="AJ27" i="84"/>
  <c r="AI27" i="84"/>
  <c r="AH27" i="84"/>
  <c r="AG27" i="84"/>
  <c r="AF27" i="84"/>
  <c r="AE27" i="84"/>
  <c r="AD27" i="84"/>
  <c r="AC27" i="84"/>
  <c r="AB27" i="84"/>
  <c r="AA27" i="84"/>
  <c r="Z27" i="84"/>
  <c r="Y27" i="84"/>
  <c r="X27" i="84"/>
  <c r="W27" i="84"/>
  <c r="V27" i="84"/>
  <c r="AM26" i="84"/>
  <c r="AL26" i="84"/>
  <c r="AK26" i="84"/>
  <c r="AJ26" i="84"/>
  <c r="AI26" i="84"/>
  <c r="AH26" i="84"/>
  <c r="AG26" i="84"/>
  <c r="AF26" i="84"/>
  <c r="AE26" i="84"/>
  <c r="AD26" i="84"/>
  <c r="AC26" i="84"/>
  <c r="AB26" i="84"/>
  <c r="AA26" i="84"/>
  <c r="Z26" i="84"/>
  <c r="Y26" i="84"/>
  <c r="X26" i="84"/>
  <c r="W26" i="84"/>
  <c r="V26" i="84"/>
  <c r="AM25" i="84"/>
  <c r="AL25" i="84"/>
  <c r="AK25" i="84"/>
  <c r="AJ25" i="84"/>
  <c r="AI25" i="84"/>
  <c r="AH25" i="84"/>
  <c r="AG25" i="84"/>
  <c r="AF25" i="84"/>
  <c r="AE25" i="84"/>
  <c r="AD25" i="84"/>
  <c r="AC25" i="84"/>
  <c r="AB25" i="84"/>
  <c r="AA25" i="84"/>
  <c r="Z25" i="84"/>
  <c r="Y25" i="84"/>
  <c r="X25" i="84"/>
  <c r="W25" i="84"/>
  <c r="V25" i="84"/>
  <c r="AM24" i="84"/>
  <c r="AL24" i="84"/>
  <c r="AK24" i="84"/>
  <c r="AJ24" i="84"/>
  <c r="AI24" i="84"/>
  <c r="AH24" i="84"/>
  <c r="AG24" i="84"/>
  <c r="AF24" i="84"/>
  <c r="AE24" i="84"/>
  <c r="AD24" i="84"/>
  <c r="AC24" i="84"/>
  <c r="AB24" i="84"/>
  <c r="AA24" i="84"/>
  <c r="Z24" i="84"/>
  <c r="Y24" i="84"/>
  <c r="X24" i="84"/>
  <c r="W24" i="84"/>
  <c r="V24" i="84"/>
  <c r="AM23" i="84"/>
  <c r="AL23" i="84"/>
  <c r="AK23" i="84"/>
  <c r="AJ23" i="84"/>
  <c r="AI23" i="84"/>
  <c r="AH23" i="84"/>
  <c r="AG23" i="84"/>
  <c r="AF23" i="84"/>
  <c r="AE23" i="84"/>
  <c r="AD23" i="84"/>
  <c r="AC23" i="84"/>
  <c r="AB23" i="84"/>
  <c r="AA23" i="84"/>
  <c r="Z23" i="84"/>
  <c r="Y23" i="84"/>
  <c r="X23" i="84"/>
  <c r="W23" i="84"/>
  <c r="V23" i="84"/>
  <c r="AM22" i="84"/>
  <c r="AE102" i="68" s="1"/>
  <c r="AL22" i="84"/>
  <c r="AE101" i="68" s="1"/>
  <c r="AK22" i="84"/>
  <c r="AE100" i="68" s="1"/>
  <c r="AJ22" i="84"/>
  <c r="AI22" i="84"/>
  <c r="AD98" i="68" s="1"/>
  <c r="AH22" i="84"/>
  <c r="AD97" i="68" s="1"/>
  <c r="AG22" i="84"/>
  <c r="AD96" i="68" s="1"/>
  <c r="AF22" i="84"/>
  <c r="AD95" i="68" s="1"/>
  <c r="AE22" i="84"/>
  <c r="AD94" i="68" s="1"/>
  <c r="AD22" i="84"/>
  <c r="AD93" i="68" s="1"/>
  <c r="AC22" i="84"/>
  <c r="AD92" i="68" s="1"/>
  <c r="AB22" i="84"/>
  <c r="AD91" i="68" s="1"/>
  <c r="AA22" i="84"/>
  <c r="AD90" i="68" s="1"/>
  <c r="Z22" i="84"/>
  <c r="AD89" i="68" s="1"/>
  <c r="Y22" i="84"/>
  <c r="AD88" i="68" s="1"/>
  <c r="X22" i="84"/>
  <c r="AD87" i="68" s="1"/>
  <c r="W22" i="84"/>
  <c r="AD86" i="68" s="1"/>
  <c r="V22" i="84"/>
  <c r="AD85" i="68" s="1"/>
  <c r="AM21" i="84"/>
  <c r="AL21" i="84"/>
  <c r="AK21" i="84"/>
  <c r="AJ21" i="84"/>
  <c r="AI21" i="84"/>
  <c r="AH21" i="84"/>
  <c r="AG21" i="84"/>
  <c r="AF21" i="84"/>
  <c r="AE21" i="84"/>
  <c r="AD21" i="84"/>
  <c r="AC21" i="84"/>
  <c r="AB21" i="84"/>
  <c r="AA21" i="84"/>
  <c r="Z21" i="84"/>
  <c r="Y21" i="84"/>
  <c r="X21" i="84"/>
  <c r="W21" i="84"/>
  <c r="V21" i="84"/>
  <c r="AM20" i="84"/>
  <c r="AL20" i="84"/>
  <c r="AK20" i="84"/>
  <c r="AJ20" i="84"/>
  <c r="AI20" i="84"/>
  <c r="AH20" i="84"/>
  <c r="AG20" i="84"/>
  <c r="AF20" i="84"/>
  <c r="AE20" i="84"/>
  <c r="AD20" i="84"/>
  <c r="AC20" i="84"/>
  <c r="AB20" i="84"/>
  <c r="AA20" i="84"/>
  <c r="Z20" i="84"/>
  <c r="Y20" i="84"/>
  <c r="X20" i="84"/>
  <c r="W20" i="84"/>
  <c r="V20" i="84"/>
  <c r="AM19" i="84"/>
  <c r="AL19" i="84"/>
  <c r="AK19" i="84"/>
  <c r="AJ19" i="84"/>
  <c r="AI19" i="84"/>
  <c r="AH19" i="84"/>
  <c r="AG19" i="84"/>
  <c r="AF19" i="84"/>
  <c r="AE19" i="84"/>
  <c r="AD19" i="84"/>
  <c r="AC19" i="84"/>
  <c r="AB19" i="84"/>
  <c r="AA19" i="84"/>
  <c r="Z19" i="84"/>
  <c r="Y19" i="84"/>
  <c r="X19" i="84"/>
  <c r="W19" i="84"/>
  <c r="V19" i="84"/>
  <c r="AM18" i="84"/>
  <c r="AL18" i="84"/>
  <c r="AK18" i="84"/>
  <c r="AJ18" i="84"/>
  <c r="AI18" i="84"/>
  <c r="AH18" i="84"/>
  <c r="AG18" i="84"/>
  <c r="AF18" i="84"/>
  <c r="AE18" i="84"/>
  <c r="AD18" i="84"/>
  <c r="AC18" i="84"/>
  <c r="AB18" i="84"/>
  <c r="AA18" i="84"/>
  <c r="Z18" i="84"/>
  <c r="Y18" i="84"/>
  <c r="X18" i="84"/>
  <c r="W18" i="84"/>
  <c r="V18" i="84"/>
  <c r="AM17" i="84"/>
  <c r="AL17" i="84"/>
  <c r="AK17" i="84"/>
  <c r="AJ17" i="84"/>
  <c r="AI17" i="84"/>
  <c r="AH17" i="84"/>
  <c r="AG17" i="84"/>
  <c r="AF17" i="84"/>
  <c r="AE17" i="84"/>
  <c r="AD17" i="84"/>
  <c r="AC17" i="84"/>
  <c r="AB17" i="84"/>
  <c r="AA17" i="84"/>
  <c r="Z17" i="84"/>
  <c r="Y17" i="84"/>
  <c r="X17" i="84"/>
  <c r="W17" i="84"/>
  <c r="V17" i="84"/>
  <c r="BI16" i="84"/>
  <c r="BH16" i="84"/>
  <c r="BG16" i="84"/>
  <c r="AM16" i="84"/>
  <c r="AK22" i="68" s="1"/>
  <c r="AL16" i="84"/>
  <c r="AK21" i="68" s="1"/>
  <c r="AK16" i="84"/>
  <c r="AK20" i="68" s="1"/>
  <c r="AJ16" i="84"/>
  <c r="AI16" i="84"/>
  <c r="AJ18" i="68" s="1"/>
  <c r="AH16" i="84"/>
  <c r="AJ17" i="68" s="1"/>
  <c r="AG16" i="84"/>
  <c r="AJ16" i="68" s="1"/>
  <c r="AF16" i="84"/>
  <c r="AJ15" i="68" s="1"/>
  <c r="AE16" i="84"/>
  <c r="AJ14" i="68" s="1"/>
  <c r="AD16" i="84"/>
  <c r="AJ13" i="68" s="1"/>
  <c r="AC16" i="84"/>
  <c r="AJ12" i="68" s="1"/>
  <c r="AB16" i="84"/>
  <c r="AJ11" i="68" s="1"/>
  <c r="AA16" i="84"/>
  <c r="AJ10" i="68" s="1"/>
  <c r="Z16" i="84"/>
  <c r="AJ9" i="68" s="1"/>
  <c r="Y16" i="84"/>
  <c r="AJ8" i="68" s="1"/>
  <c r="X16" i="84"/>
  <c r="AJ7" i="68" s="1"/>
  <c r="W16" i="84"/>
  <c r="AJ6" i="68" s="1"/>
  <c r="V16" i="84"/>
  <c r="AJ5" i="68" s="1"/>
  <c r="BI15" i="84"/>
  <c r="BH15" i="84"/>
  <c r="BG15" i="84"/>
  <c r="AM15" i="84"/>
  <c r="AL15" i="84"/>
  <c r="AK15" i="84"/>
  <c r="AJ15" i="84"/>
  <c r="AI15" i="84"/>
  <c r="AH15" i="84"/>
  <c r="AG15" i="84"/>
  <c r="AF15" i="84"/>
  <c r="AE15" i="84"/>
  <c r="AD15" i="84"/>
  <c r="AC15" i="84"/>
  <c r="AB15" i="84"/>
  <c r="AA15" i="84"/>
  <c r="Z15" i="84"/>
  <c r="Y15" i="84"/>
  <c r="X15" i="84"/>
  <c r="W15" i="84"/>
  <c r="V15" i="84"/>
  <c r="BI14" i="84"/>
  <c r="BH14" i="84"/>
  <c r="BG14" i="84"/>
  <c r="AM14" i="84"/>
  <c r="AQ42" i="68" s="1"/>
  <c r="AL14" i="84"/>
  <c r="AQ41" i="68" s="1"/>
  <c r="AK14" i="84"/>
  <c r="AQ40" i="68" s="1"/>
  <c r="AJ14" i="84"/>
  <c r="AI14" i="84"/>
  <c r="AP38" i="68" s="1"/>
  <c r="AH14" i="84"/>
  <c r="AP37" i="68" s="1"/>
  <c r="AG14" i="84"/>
  <c r="AP36" i="68" s="1"/>
  <c r="AF14" i="84"/>
  <c r="AP35" i="68" s="1"/>
  <c r="AE14" i="84"/>
  <c r="AP34" i="68" s="1"/>
  <c r="AD14" i="84"/>
  <c r="AP33" i="68" s="1"/>
  <c r="AC14" i="84"/>
  <c r="AP32" i="68" s="1"/>
  <c r="AB14" i="84"/>
  <c r="AP31" i="68" s="1"/>
  <c r="AA14" i="84"/>
  <c r="AP30" i="68" s="1"/>
  <c r="Z14" i="84"/>
  <c r="AP29" i="68" s="1"/>
  <c r="Y14" i="84"/>
  <c r="AP28" i="68" s="1"/>
  <c r="X14" i="84"/>
  <c r="AP27" i="68" s="1"/>
  <c r="W14" i="84"/>
  <c r="AP26" i="68" s="1"/>
  <c r="V14" i="84"/>
  <c r="AP25" i="68" s="1"/>
  <c r="BL13" i="84"/>
  <c r="BK13" i="84"/>
  <c r="BJ13" i="84"/>
  <c r="BI13" i="84"/>
  <c r="BH13" i="84"/>
  <c r="BG13" i="84"/>
  <c r="AM13" i="84"/>
  <c r="AO42" i="68" s="1"/>
  <c r="AL13" i="84"/>
  <c r="AO41" i="68" s="1"/>
  <c r="AK13" i="84"/>
  <c r="AO40" i="68" s="1"/>
  <c r="AJ13" i="84"/>
  <c r="AI13" i="84"/>
  <c r="AN38" i="68" s="1"/>
  <c r="AH13" i="84"/>
  <c r="AN37" i="68" s="1"/>
  <c r="AG13" i="84"/>
  <c r="AN36" i="68" s="1"/>
  <c r="AF13" i="84"/>
  <c r="AN35" i="68" s="1"/>
  <c r="AE13" i="84"/>
  <c r="AN34" i="68" s="1"/>
  <c r="AD13" i="84"/>
  <c r="AN33" i="68" s="1"/>
  <c r="AC13" i="84"/>
  <c r="AN32" i="68" s="1"/>
  <c r="AB13" i="84"/>
  <c r="AN31" i="68" s="1"/>
  <c r="AA13" i="84"/>
  <c r="AN30" i="68" s="1"/>
  <c r="Z13" i="84"/>
  <c r="AN29" i="68" s="1"/>
  <c r="Y13" i="84"/>
  <c r="AN28" i="68" s="1"/>
  <c r="X13" i="84"/>
  <c r="AN27" i="68" s="1"/>
  <c r="W13" i="84"/>
  <c r="AN26" i="68" s="1"/>
  <c r="V13" i="84"/>
  <c r="AN25" i="68" s="1"/>
  <c r="BL12" i="84"/>
  <c r="BK12" i="84"/>
  <c r="BJ12" i="84"/>
  <c r="BI12" i="84"/>
  <c r="BH12" i="84"/>
  <c r="BG12" i="84"/>
  <c r="AM12" i="84"/>
  <c r="AM42" i="68" s="1"/>
  <c r="AL12" i="84"/>
  <c r="AM41" i="68" s="1"/>
  <c r="AK12" i="84"/>
  <c r="AM40" i="68" s="1"/>
  <c r="AJ12" i="84"/>
  <c r="AI12" i="84"/>
  <c r="AL38" i="68" s="1"/>
  <c r="AH12" i="84"/>
  <c r="AL37" i="68" s="1"/>
  <c r="AG12" i="84"/>
  <c r="AL36" i="68" s="1"/>
  <c r="AF12" i="84"/>
  <c r="AL35" i="68" s="1"/>
  <c r="AE12" i="84"/>
  <c r="AL34" i="68" s="1"/>
  <c r="AD12" i="84"/>
  <c r="AL33" i="68" s="1"/>
  <c r="AC12" i="84"/>
  <c r="AL32" i="68" s="1"/>
  <c r="AB12" i="84"/>
  <c r="AL31" i="68" s="1"/>
  <c r="AA12" i="84"/>
  <c r="AL30" i="68" s="1"/>
  <c r="Z12" i="84"/>
  <c r="AL29" i="68" s="1"/>
  <c r="Y12" i="84"/>
  <c r="AL28" i="68" s="1"/>
  <c r="X12" i="84"/>
  <c r="AL27" i="68" s="1"/>
  <c r="W12" i="84"/>
  <c r="AL26" i="68" s="1"/>
  <c r="V12" i="84"/>
  <c r="AL25" i="68" s="1"/>
  <c r="BL11" i="84"/>
  <c r="BK11" i="84"/>
  <c r="BJ11" i="84"/>
  <c r="BI11" i="84"/>
  <c r="BH11" i="84"/>
  <c r="BG11" i="84"/>
  <c r="AM11" i="84"/>
  <c r="AK42" i="68" s="1"/>
  <c r="AL11" i="84"/>
  <c r="AK41" i="68" s="1"/>
  <c r="AK11" i="84"/>
  <c r="AK40" i="68" s="1"/>
  <c r="AJ11" i="84"/>
  <c r="AI11" i="84"/>
  <c r="AJ38" i="68" s="1"/>
  <c r="AH11" i="84"/>
  <c r="AJ37" i="68" s="1"/>
  <c r="AG11" i="84"/>
  <c r="AJ36" i="68" s="1"/>
  <c r="AF11" i="84"/>
  <c r="AJ35" i="68" s="1"/>
  <c r="AE11" i="84"/>
  <c r="AJ34" i="68" s="1"/>
  <c r="AD11" i="84"/>
  <c r="AJ33" i="68" s="1"/>
  <c r="AC11" i="84"/>
  <c r="AJ32" i="68" s="1"/>
  <c r="AB11" i="84"/>
  <c r="AJ31" i="68" s="1"/>
  <c r="AA11" i="84"/>
  <c r="AJ30" i="68" s="1"/>
  <c r="Z11" i="84"/>
  <c r="AJ29" i="68" s="1"/>
  <c r="Y11" i="84"/>
  <c r="AJ28" i="68" s="1"/>
  <c r="X11" i="84"/>
  <c r="AJ27" i="68" s="1"/>
  <c r="W11" i="84"/>
  <c r="AJ26" i="68" s="1"/>
  <c r="V11" i="84"/>
  <c r="AJ25" i="68" s="1"/>
  <c r="U9" i="84"/>
  <c r="T9" i="84"/>
  <c r="S9" i="84"/>
  <c r="U8" i="84"/>
  <c r="T8" i="84"/>
  <c r="S8" i="84"/>
  <c r="U7" i="84"/>
  <c r="T7" i="84"/>
  <c r="S7" i="84"/>
  <c r="U6" i="84"/>
  <c r="T6" i="84"/>
  <c r="S6" i="84"/>
  <c r="U5" i="84"/>
  <c r="T5" i="84"/>
  <c r="S5" i="84"/>
  <c r="U4" i="84"/>
  <c r="T4" i="84"/>
  <c r="S4" i="84"/>
  <c r="AM491" i="83"/>
  <c r="AL491" i="83"/>
  <c r="AK491" i="83"/>
  <c r="AJ491" i="83"/>
  <c r="AI491" i="83"/>
  <c r="AH491" i="83"/>
  <c r="AG491" i="83"/>
  <c r="AF491" i="83"/>
  <c r="AE491" i="83"/>
  <c r="AD491" i="83"/>
  <c r="AC491" i="83"/>
  <c r="AB491" i="83"/>
  <c r="AA491" i="83"/>
  <c r="Z491" i="83"/>
  <c r="Y491" i="83"/>
  <c r="X491" i="83"/>
  <c r="W491" i="83"/>
  <c r="V491" i="83"/>
  <c r="AM490" i="83"/>
  <c r="AL490" i="83"/>
  <c r="AK490" i="83"/>
  <c r="AJ490" i="83"/>
  <c r="AI490" i="83"/>
  <c r="AH490" i="83"/>
  <c r="AG490" i="83"/>
  <c r="AF490" i="83"/>
  <c r="AE490" i="83"/>
  <c r="AD490" i="83"/>
  <c r="AC490" i="83"/>
  <c r="AB490" i="83"/>
  <c r="AA490" i="83"/>
  <c r="Z490" i="83"/>
  <c r="Y490" i="83"/>
  <c r="X490" i="83"/>
  <c r="W490" i="83"/>
  <c r="V490" i="83"/>
  <c r="AM489" i="83"/>
  <c r="AL489" i="83"/>
  <c r="AK489" i="83"/>
  <c r="AJ489" i="83"/>
  <c r="AI489" i="83"/>
  <c r="AH489" i="83"/>
  <c r="AG489" i="83"/>
  <c r="AF489" i="83"/>
  <c r="AE489" i="83"/>
  <c r="AD489" i="83"/>
  <c r="AC489" i="83"/>
  <c r="AB489" i="83"/>
  <c r="AA489" i="83"/>
  <c r="Z489" i="83"/>
  <c r="Y489" i="83"/>
  <c r="X489" i="83"/>
  <c r="W489" i="83"/>
  <c r="V489" i="83"/>
  <c r="AM488" i="83"/>
  <c r="AL488" i="83"/>
  <c r="AK488" i="83"/>
  <c r="AJ488" i="83"/>
  <c r="AI488" i="83"/>
  <c r="AH488" i="83"/>
  <c r="AG488" i="83"/>
  <c r="AF488" i="83"/>
  <c r="AE488" i="83"/>
  <c r="AD488" i="83"/>
  <c r="AC488" i="83"/>
  <c r="AB488" i="83"/>
  <c r="AA488" i="83"/>
  <c r="Z488" i="83"/>
  <c r="Y488" i="83"/>
  <c r="X488" i="83"/>
  <c r="W488" i="83"/>
  <c r="V488" i="83"/>
  <c r="AM487" i="83"/>
  <c r="AL487" i="83"/>
  <c r="AK487" i="83"/>
  <c r="AJ487" i="83"/>
  <c r="AI487" i="83"/>
  <c r="AH487" i="83"/>
  <c r="AG487" i="83"/>
  <c r="AF487" i="83"/>
  <c r="AE487" i="83"/>
  <c r="AD487" i="83"/>
  <c r="AC487" i="83"/>
  <c r="AB487" i="83"/>
  <c r="AA487" i="83"/>
  <c r="Z487" i="83"/>
  <c r="Y487" i="83"/>
  <c r="X487" i="83"/>
  <c r="W487" i="83"/>
  <c r="V487" i="83"/>
  <c r="AM486" i="83"/>
  <c r="AL486" i="83"/>
  <c r="AK486" i="83"/>
  <c r="AJ486" i="83"/>
  <c r="AI486" i="83"/>
  <c r="AH486" i="83"/>
  <c r="AG486" i="83"/>
  <c r="AF486" i="83"/>
  <c r="AE486" i="83"/>
  <c r="AD486" i="83"/>
  <c r="AC486" i="83"/>
  <c r="AB486" i="83"/>
  <c r="AA486" i="83"/>
  <c r="Z486" i="83"/>
  <c r="Y486" i="83"/>
  <c r="X486" i="83"/>
  <c r="W486" i="83"/>
  <c r="V486" i="83"/>
  <c r="AM485" i="83"/>
  <c r="AL485" i="83"/>
  <c r="AK485" i="83"/>
  <c r="AJ485" i="83"/>
  <c r="AI485" i="83"/>
  <c r="AH485" i="83"/>
  <c r="AG485" i="83"/>
  <c r="AF485" i="83"/>
  <c r="AE485" i="83"/>
  <c r="AD485" i="83"/>
  <c r="AC485" i="83"/>
  <c r="AB485" i="83"/>
  <c r="AA485" i="83"/>
  <c r="Z485" i="83"/>
  <c r="Y485" i="83"/>
  <c r="X485" i="83"/>
  <c r="W485" i="83"/>
  <c r="V485" i="83"/>
  <c r="AM484" i="83"/>
  <c r="AL484" i="83"/>
  <c r="AK484" i="83"/>
  <c r="AJ484" i="83"/>
  <c r="AI484" i="83"/>
  <c r="AH484" i="83"/>
  <c r="AG484" i="83"/>
  <c r="AF484" i="83"/>
  <c r="AE484" i="83"/>
  <c r="AD484" i="83"/>
  <c r="AC484" i="83"/>
  <c r="AB484" i="83"/>
  <c r="AA484" i="83"/>
  <c r="Z484" i="83"/>
  <c r="Y484" i="83"/>
  <c r="X484" i="83"/>
  <c r="W484" i="83"/>
  <c r="V484" i="83"/>
  <c r="AM483" i="83"/>
  <c r="AL483" i="83"/>
  <c r="AK483" i="83"/>
  <c r="AJ483" i="83"/>
  <c r="AI483" i="83"/>
  <c r="AH483" i="83"/>
  <c r="AG483" i="83"/>
  <c r="AF483" i="83"/>
  <c r="AE483" i="83"/>
  <c r="AD483" i="83"/>
  <c r="AC483" i="83"/>
  <c r="AB483" i="83"/>
  <c r="AA483" i="83"/>
  <c r="Z483" i="83"/>
  <c r="Y483" i="83"/>
  <c r="X483" i="83"/>
  <c r="W483" i="83"/>
  <c r="V483" i="83"/>
  <c r="AM482" i="83"/>
  <c r="AL482" i="83"/>
  <c r="AK482" i="83"/>
  <c r="AJ482" i="83"/>
  <c r="AI482" i="83"/>
  <c r="AH482" i="83"/>
  <c r="AG482" i="83"/>
  <c r="AF482" i="83"/>
  <c r="AE482" i="83"/>
  <c r="AD482" i="83"/>
  <c r="AC482" i="83"/>
  <c r="AB482" i="83"/>
  <c r="AA482" i="83"/>
  <c r="Z482" i="83"/>
  <c r="Y482" i="83"/>
  <c r="X482" i="83"/>
  <c r="W482" i="83"/>
  <c r="V482" i="83"/>
  <c r="AM481" i="83"/>
  <c r="AL481" i="83"/>
  <c r="AK481" i="83"/>
  <c r="AJ481" i="83"/>
  <c r="AI481" i="83"/>
  <c r="AH481" i="83"/>
  <c r="AG481" i="83"/>
  <c r="AF481" i="83"/>
  <c r="AE481" i="83"/>
  <c r="AD481" i="83"/>
  <c r="AC481" i="83"/>
  <c r="AB481" i="83"/>
  <c r="AA481" i="83"/>
  <c r="Z481" i="83"/>
  <c r="Y481" i="83"/>
  <c r="X481" i="83"/>
  <c r="W481" i="83"/>
  <c r="V481" i="83"/>
  <c r="AM480" i="83"/>
  <c r="AL480" i="83"/>
  <c r="AK480" i="83"/>
  <c r="AJ480" i="83"/>
  <c r="AI480" i="83"/>
  <c r="AH480" i="83"/>
  <c r="AG480" i="83"/>
  <c r="AF480" i="83"/>
  <c r="AE480" i="83"/>
  <c r="AD480" i="83"/>
  <c r="AC480" i="83"/>
  <c r="AB480" i="83"/>
  <c r="AA480" i="83"/>
  <c r="Z480" i="83"/>
  <c r="Y480" i="83"/>
  <c r="X480" i="83"/>
  <c r="W480" i="83"/>
  <c r="V480" i="83"/>
  <c r="AM479" i="83"/>
  <c r="AL479" i="83"/>
  <c r="AK479" i="83"/>
  <c r="AJ479" i="83"/>
  <c r="AI479" i="83"/>
  <c r="AH479" i="83"/>
  <c r="AG479" i="83"/>
  <c r="AF479" i="83"/>
  <c r="AE479" i="83"/>
  <c r="AD479" i="83"/>
  <c r="AC479" i="83"/>
  <c r="AB479" i="83"/>
  <c r="AA479" i="83"/>
  <c r="Z479" i="83"/>
  <c r="Y479" i="83"/>
  <c r="X479" i="83"/>
  <c r="W479" i="83"/>
  <c r="V479" i="83"/>
  <c r="AM478" i="83"/>
  <c r="AL478" i="83"/>
  <c r="AK478" i="83"/>
  <c r="AJ478" i="83"/>
  <c r="AI478" i="83"/>
  <c r="AH478" i="83"/>
  <c r="AG478" i="83"/>
  <c r="AF478" i="83"/>
  <c r="AE478" i="83"/>
  <c r="AD478" i="83"/>
  <c r="AC478" i="83"/>
  <c r="AB478" i="83"/>
  <c r="AA478" i="83"/>
  <c r="Z478" i="83"/>
  <c r="Y478" i="83"/>
  <c r="X478" i="83"/>
  <c r="W478" i="83"/>
  <c r="V478" i="83"/>
  <c r="AM477" i="83"/>
  <c r="AL477" i="83"/>
  <c r="AK477" i="83"/>
  <c r="AJ477" i="83"/>
  <c r="AI477" i="83"/>
  <c r="AH477" i="83"/>
  <c r="AG477" i="83"/>
  <c r="AF477" i="83"/>
  <c r="AE477" i="83"/>
  <c r="AD477" i="83"/>
  <c r="AC477" i="83"/>
  <c r="AB477" i="83"/>
  <c r="AA477" i="83"/>
  <c r="Z477" i="83"/>
  <c r="Y477" i="83"/>
  <c r="X477" i="83"/>
  <c r="W477" i="83"/>
  <c r="V477" i="83"/>
  <c r="AM476" i="83"/>
  <c r="AL476" i="83"/>
  <c r="AK476" i="83"/>
  <c r="AJ476" i="83"/>
  <c r="AI476" i="83"/>
  <c r="AH476" i="83"/>
  <c r="AG476" i="83"/>
  <c r="AF476" i="83"/>
  <c r="AE476" i="83"/>
  <c r="AD476" i="83"/>
  <c r="AC476" i="83"/>
  <c r="AB476" i="83"/>
  <c r="AA476" i="83"/>
  <c r="Z476" i="83"/>
  <c r="Y476" i="83"/>
  <c r="X476" i="83"/>
  <c r="W476" i="83"/>
  <c r="V476" i="83"/>
  <c r="AM475" i="83"/>
  <c r="AL475" i="83"/>
  <c r="AK475" i="83"/>
  <c r="AJ475" i="83"/>
  <c r="AI475" i="83"/>
  <c r="AH475" i="83"/>
  <c r="AG475" i="83"/>
  <c r="AF475" i="83"/>
  <c r="AE475" i="83"/>
  <c r="AD475" i="83"/>
  <c r="AC475" i="83"/>
  <c r="AB475" i="83"/>
  <c r="AA475" i="83"/>
  <c r="Z475" i="83"/>
  <c r="Y475" i="83"/>
  <c r="X475" i="83"/>
  <c r="W475" i="83"/>
  <c r="V475" i="83"/>
  <c r="AM474" i="83"/>
  <c r="AL474" i="83"/>
  <c r="AK474" i="83"/>
  <c r="AJ474" i="83"/>
  <c r="AI474" i="83"/>
  <c r="AH474" i="83"/>
  <c r="AG474" i="83"/>
  <c r="AF474" i="83"/>
  <c r="AE474" i="83"/>
  <c r="AD474" i="83"/>
  <c r="AC474" i="83"/>
  <c r="AB474" i="83"/>
  <c r="AA474" i="83"/>
  <c r="Z474" i="83"/>
  <c r="Y474" i="83"/>
  <c r="X474" i="83"/>
  <c r="W474" i="83"/>
  <c r="V474" i="83"/>
  <c r="AM473" i="83"/>
  <c r="AL473" i="83"/>
  <c r="AK473" i="83"/>
  <c r="AJ473" i="83"/>
  <c r="AI473" i="83"/>
  <c r="AH473" i="83"/>
  <c r="AG473" i="83"/>
  <c r="AF473" i="83"/>
  <c r="AE473" i="83"/>
  <c r="AD473" i="83"/>
  <c r="AC473" i="83"/>
  <c r="AB473" i="83"/>
  <c r="AA473" i="83"/>
  <c r="Z473" i="83"/>
  <c r="Y473" i="83"/>
  <c r="X473" i="83"/>
  <c r="W473" i="83"/>
  <c r="V473" i="83"/>
  <c r="AM472" i="83"/>
  <c r="AL472" i="83"/>
  <c r="AK472" i="83"/>
  <c r="AJ472" i="83"/>
  <c r="AI472" i="83"/>
  <c r="AH472" i="83"/>
  <c r="AG472" i="83"/>
  <c r="AF472" i="83"/>
  <c r="AE472" i="83"/>
  <c r="AD472" i="83"/>
  <c r="AC472" i="83"/>
  <c r="AB472" i="83"/>
  <c r="AA472" i="83"/>
  <c r="Z472" i="83"/>
  <c r="Y472" i="83"/>
  <c r="X472" i="83"/>
  <c r="W472" i="83"/>
  <c r="V472" i="83"/>
  <c r="AM471" i="83"/>
  <c r="AL471" i="83"/>
  <c r="AK471" i="83"/>
  <c r="AJ471" i="83"/>
  <c r="AI471" i="83"/>
  <c r="AH471" i="83"/>
  <c r="AG471" i="83"/>
  <c r="AF471" i="83"/>
  <c r="AE471" i="83"/>
  <c r="AD471" i="83"/>
  <c r="AC471" i="83"/>
  <c r="AB471" i="83"/>
  <c r="AA471" i="83"/>
  <c r="Z471" i="83"/>
  <c r="Y471" i="83"/>
  <c r="X471" i="83"/>
  <c r="W471" i="83"/>
  <c r="V471" i="83"/>
  <c r="AM470" i="83"/>
  <c r="AL470" i="83"/>
  <c r="AK470" i="83"/>
  <c r="AJ470" i="83"/>
  <c r="AI470" i="83"/>
  <c r="AH470" i="83"/>
  <c r="AG470" i="83"/>
  <c r="AF470" i="83"/>
  <c r="AE470" i="83"/>
  <c r="AD470" i="83"/>
  <c r="AC470" i="83"/>
  <c r="AB470" i="83"/>
  <c r="AA470" i="83"/>
  <c r="Z470" i="83"/>
  <c r="Y470" i="83"/>
  <c r="X470" i="83"/>
  <c r="W470" i="83"/>
  <c r="V470" i="83"/>
  <c r="AM469" i="83"/>
  <c r="AL469" i="83"/>
  <c r="AK469" i="83"/>
  <c r="AJ469" i="83"/>
  <c r="AI469" i="83"/>
  <c r="AH469" i="83"/>
  <c r="AG469" i="83"/>
  <c r="AF469" i="83"/>
  <c r="AE469" i="83"/>
  <c r="AD469" i="83"/>
  <c r="AC469" i="83"/>
  <c r="AB469" i="83"/>
  <c r="AA469" i="83"/>
  <c r="Z469" i="83"/>
  <c r="Y469" i="83"/>
  <c r="X469" i="83"/>
  <c r="W469" i="83"/>
  <c r="V469" i="83"/>
  <c r="AM468" i="83"/>
  <c r="AL468" i="83"/>
  <c r="AK468" i="83"/>
  <c r="AJ468" i="83"/>
  <c r="AI468" i="83"/>
  <c r="AH468" i="83"/>
  <c r="AG468" i="83"/>
  <c r="AF468" i="83"/>
  <c r="AE468" i="83"/>
  <c r="AD468" i="83"/>
  <c r="AC468" i="83"/>
  <c r="AB468" i="83"/>
  <c r="AA468" i="83"/>
  <c r="Z468" i="83"/>
  <c r="Y468" i="83"/>
  <c r="X468" i="83"/>
  <c r="W468" i="83"/>
  <c r="V468" i="83"/>
  <c r="AM467" i="83"/>
  <c r="AL467" i="83"/>
  <c r="AK467" i="83"/>
  <c r="AJ467" i="83"/>
  <c r="AI467" i="83"/>
  <c r="AH467" i="83"/>
  <c r="AG467" i="83"/>
  <c r="AF467" i="83"/>
  <c r="AE467" i="83"/>
  <c r="AD467" i="83"/>
  <c r="AC467" i="83"/>
  <c r="AB467" i="83"/>
  <c r="AA467" i="83"/>
  <c r="Z467" i="83"/>
  <c r="Y467" i="83"/>
  <c r="X467" i="83"/>
  <c r="W467" i="83"/>
  <c r="V467" i="83"/>
  <c r="AM466" i="83"/>
  <c r="AL466" i="83"/>
  <c r="AK466" i="83"/>
  <c r="AJ466" i="83"/>
  <c r="AI466" i="83"/>
  <c r="AH466" i="83"/>
  <c r="AG466" i="83"/>
  <c r="AF466" i="83"/>
  <c r="AE466" i="83"/>
  <c r="AD466" i="83"/>
  <c r="AC466" i="83"/>
  <c r="AB466" i="83"/>
  <c r="AA466" i="83"/>
  <c r="Z466" i="83"/>
  <c r="Y466" i="83"/>
  <c r="X466" i="83"/>
  <c r="W466" i="83"/>
  <c r="V466" i="83"/>
  <c r="AM465" i="83"/>
  <c r="AL465" i="83"/>
  <c r="AK465" i="83"/>
  <c r="AJ465" i="83"/>
  <c r="AI465" i="83"/>
  <c r="AH465" i="83"/>
  <c r="AG465" i="83"/>
  <c r="AF465" i="83"/>
  <c r="AE465" i="83"/>
  <c r="AD465" i="83"/>
  <c r="AC465" i="83"/>
  <c r="AB465" i="83"/>
  <c r="AA465" i="83"/>
  <c r="Z465" i="83"/>
  <c r="Y465" i="83"/>
  <c r="X465" i="83"/>
  <c r="W465" i="83"/>
  <c r="V465" i="83"/>
  <c r="AM464" i="83"/>
  <c r="AL464" i="83"/>
  <c r="AK464" i="83"/>
  <c r="AJ464" i="83"/>
  <c r="AI464" i="83"/>
  <c r="AH464" i="83"/>
  <c r="AG464" i="83"/>
  <c r="AF464" i="83"/>
  <c r="AE464" i="83"/>
  <c r="AD464" i="83"/>
  <c r="AC464" i="83"/>
  <c r="AB464" i="83"/>
  <c r="AA464" i="83"/>
  <c r="Z464" i="83"/>
  <c r="Y464" i="83"/>
  <c r="X464" i="83"/>
  <c r="W464" i="83"/>
  <c r="V464" i="83"/>
  <c r="AM463" i="83"/>
  <c r="AL463" i="83"/>
  <c r="AK463" i="83"/>
  <c r="AJ463" i="83"/>
  <c r="AI463" i="83"/>
  <c r="AH463" i="83"/>
  <c r="AG463" i="83"/>
  <c r="AF463" i="83"/>
  <c r="AE463" i="83"/>
  <c r="AD463" i="83"/>
  <c r="AC463" i="83"/>
  <c r="AB463" i="83"/>
  <c r="AA463" i="83"/>
  <c r="Z463" i="83"/>
  <c r="Y463" i="83"/>
  <c r="X463" i="83"/>
  <c r="W463" i="83"/>
  <c r="V463" i="83"/>
  <c r="AM462" i="83"/>
  <c r="AL462" i="83"/>
  <c r="AK462" i="83"/>
  <c r="AJ462" i="83"/>
  <c r="AI462" i="83"/>
  <c r="AH462" i="83"/>
  <c r="AG462" i="83"/>
  <c r="AF462" i="83"/>
  <c r="AE462" i="83"/>
  <c r="AD462" i="83"/>
  <c r="AC462" i="83"/>
  <c r="AB462" i="83"/>
  <c r="AA462" i="83"/>
  <c r="Z462" i="83"/>
  <c r="Y462" i="83"/>
  <c r="X462" i="83"/>
  <c r="W462" i="83"/>
  <c r="V462" i="83"/>
  <c r="AM461" i="83"/>
  <c r="AL461" i="83"/>
  <c r="AK461" i="83"/>
  <c r="AJ461" i="83"/>
  <c r="AI461" i="83"/>
  <c r="AH461" i="83"/>
  <c r="AG461" i="83"/>
  <c r="AF461" i="83"/>
  <c r="AE461" i="83"/>
  <c r="AD461" i="83"/>
  <c r="AC461" i="83"/>
  <c r="AB461" i="83"/>
  <c r="AA461" i="83"/>
  <c r="Z461" i="83"/>
  <c r="Y461" i="83"/>
  <c r="X461" i="83"/>
  <c r="W461" i="83"/>
  <c r="V461" i="83"/>
  <c r="AM460" i="83"/>
  <c r="AL460" i="83"/>
  <c r="AK460" i="83"/>
  <c r="AJ460" i="83"/>
  <c r="AI460" i="83"/>
  <c r="AH460" i="83"/>
  <c r="AG460" i="83"/>
  <c r="AF460" i="83"/>
  <c r="AE460" i="83"/>
  <c r="AD460" i="83"/>
  <c r="AC460" i="83"/>
  <c r="AB460" i="83"/>
  <c r="AA460" i="83"/>
  <c r="Z460" i="83"/>
  <c r="Y460" i="83"/>
  <c r="X460" i="83"/>
  <c r="W460" i="83"/>
  <c r="V460" i="83"/>
  <c r="AM459" i="83"/>
  <c r="AL459" i="83"/>
  <c r="AK459" i="83"/>
  <c r="AJ459" i="83"/>
  <c r="AI459" i="83"/>
  <c r="AH459" i="83"/>
  <c r="AG459" i="83"/>
  <c r="AF459" i="83"/>
  <c r="AE459" i="83"/>
  <c r="AD459" i="83"/>
  <c r="AC459" i="83"/>
  <c r="AB459" i="83"/>
  <c r="AA459" i="83"/>
  <c r="Z459" i="83"/>
  <c r="Y459" i="83"/>
  <c r="X459" i="83"/>
  <c r="W459" i="83"/>
  <c r="V459" i="83"/>
  <c r="AM458" i="83"/>
  <c r="AL458" i="83"/>
  <c r="AK458" i="83"/>
  <c r="AJ458" i="83"/>
  <c r="AI458" i="83"/>
  <c r="AH458" i="83"/>
  <c r="AG458" i="83"/>
  <c r="AF458" i="83"/>
  <c r="AE458" i="83"/>
  <c r="AD458" i="83"/>
  <c r="AC458" i="83"/>
  <c r="AB458" i="83"/>
  <c r="AA458" i="83"/>
  <c r="Z458" i="83"/>
  <c r="Y458" i="83"/>
  <c r="X458" i="83"/>
  <c r="W458" i="83"/>
  <c r="V458" i="83"/>
  <c r="AM457" i="83"/>
  <c r="AL457" i="83"/>
  <c r="AK457" i="83"/>
  <c r="AJ457" i="83"/>
  <c r="AI457" i="83"/>
  <c r="AH457" i="83"/>
  <c r="AG457" i="83"/>
  <c r="AF457" i="83"/>
  <c r="AE457" i="83"/>
  <c r="AD457" i="83"/>
  <c r="AC457" i="83"/>
  <c r="AB457" i="83"/>
  <c r="AA457" i="83"/>
  <c r="Z457" i="83"/>
  <c r="Y457" i="83"/>
  <c r="X457" i="83"/>
  <c r="W457" i="83"/>
  <c r="V457" i="83"/>
  <c r="AM456" i="83"/>
  <c r="AL456" i="83"/>
  <c r="AK456" i="83"/>
  <c r="AJ456" i="83"/>
  <c r="AI456" i="83"/>
  <c r="AH456" i="83"/>
  <c r="AG456" i="83"/>
  <c r="AF456" i="83"/>
  <c r="AE456" i="83"/>
  <c r="AD456" i="83"/>
  <c r="AC456" i="83"/>
  <c r="AB456" i="83"/>
  <c r="AA456" i="83"/>
  <c r="Z456" i="83"/>
  <c r="Y456" i="83"/>
  <c r="X456" i="83"/>
  <c r="W456" i="83"/>
  <c r="V456" i="83"/>
  <c r="AM455" i="83"/>
  <c r="AL455" i="83"/>
  <c r="AK455" i="83"/>
  <c r="AJ455" i="83"/>
  <c r="AI455" i="83"/>
  <c r="AH455" i="83"/>
  <c r="AG455" i="83"/>
  <c r="AF455" i="83"/>
  <c r="AE455" i="83"/>
  <c r="AD455" i="83"/>
  <c r="AC455" i="83"/>
  <c r="AB455" i="83"/>
  <c r="AA455" i="83"/>
  <c r="Z455" i="83"/>
  <c r="Y455" i="83"/>
  <c r="X455" i="83"/>
  <c r="W455" i="83"/>
  <c r="V455" i="83"/>
  <c r="AM454" i="83"/>
  <c r="AL454" i="83"/>
  <c r="AK454" i="83"/>
  <c r="AJ454" i="83"/>
  <c r="AI454" i="83"/>
  <c r="AH454" i="83"/>
  <c r="AG454" i="83"/>
  <c r="AF454" i="83"/>
  <c r="AE454" i="83"/>
  <c r="AD454" i="83"/>
  <c r="AC454" i="83"/>
  <c r="AB454" i="83"/>
  <c r="AA454" i="83"/>
  <c r="Z454" i="83"/>
  <c r="Y454" i="83"/>
  <c r="X454" i="83"/>
  <c r="W454" i="83"/>
  <c r="V454" i="83"/>
  <c r="AM453" i="83"/>
  <c r="AL453" i="83"/>
  <c r="AK453" i="83"/>
  <c r="AJ453" i="83"/>
  <c r="AI453" i="83"/>
  <c r="AH453" i="83"/>
  <c r="AG453" i="83"/>
  <c r="AF453" i="83"/>
  <c r="AE453" i="83"/>
  <c r="AD453" i="83"/>
  <c r="AC453" i="83"/>
  <c r="AB453" i="83"/>
  <c r="AA453" i="83"/>
  <c r="Z453" i="83"/>
  <c r="Y453" i="83"/>
  <c r="X453" i="83"/>
  <c r="W453" i="83"/>
  <c r="V453" i="83"/>
  <c r="AM452" i="83"/>
  <c r="AL452" i="83"/>
  <c r="AK452" i="83"/>
  <c r="AJ452" i="83"/>
  <c r="AI452" i="83"/>
  <c r="AH452" i="83"/>
  <c r="AG452" i="83"/>
  <c r="AF452" i="83"/>
  <c r="AE452" i="83"/>
  <c r="AD452" i="83"/>
  <c r="AC452" i="83"/>
  <c r="AB452" i="83"/>
  <c r="AA452" i="83"/>
  <c r="Z452" i="83"/>
  <c r="Y452" i="83"/>
  <c r="X452" i="83"/>
  <c r="W452" i="83"/>
  <c r="V452" i="83"/>
  <c r="AM451" i="83"/>
  <c r="AL451" i="83"/>
  <c r="AK451" i="83"/>
  <c r="AJ451" i="83"/>
  <c r="AI451" i="83"/>
  <c r="AH451" i="83"/>
  <c r="AG451" i="83"/>
  <c r="AF451" i="83"/>
  <c r="AE451" i="83"/>
  <c r="AD451" i="83"/>
  <c r="AC451" i="83"/>
  <c r="AB451" i="83"/>
  <c r="AA451" i="83"/>
  <c r="Z451" i="83"/>
  <c r="Y451" i="83"/>
  <c r="X451" i="83"/>
  <c r="W451" i="83"/>
  <c r="V451" i="83"/>
  <c r="AM450" i="83"/>
  <c r="AL450" i="83"/>
  <c r="AK450" i="83"/>
  <c r="AJ450" i="83"/>
  <c r="AI450" i="83"/>
  <c r="AH450" i="83"/>
  <c r="AG450" i="83"/>
  <c r="AF450" i="83"/>
  <c r="AE450" i="83"/>
  <c r="AD450" i="83"/>
  <c r="AC450" i="83"/>
  <c r="AB450" i="83"/>
  <c r="AA450" i="83"/>
  <c r="Z450" i="83"/>
  <c r="Y450" i="83"/>
  <c r="X450" i="83"/>
  <c r="W450" i="83"/>
  <c r="V450" i="83"/>
  <c r="AM449" i="83"/>
  <c r="AL449" i="83"/>
  <c r="AK449" i="83"/>
  <c r="AJ449" i="83"/>
  <c r="AI449" i="83"/>
  <c r="AH449" i="83"/>
  <c r="AG449" i="83"/>
  <c r="AF449" i="83"/>
  <c r="AE449" i="83"/>
  <c r="AD449" i="83"/>
  <c r="AC449" i="83"/>
  <c r="AB449" i="83"/>
  <c r="AA449" i="83"/>
  <c r="Z449" i="83"/>
  <c r="Y449" i="83"/>
  <c r="X449" i="83"/>
  <c r="W449" i="83"/>
  <c r="V449" i="83"/>
  <c r="AM448" i="83"/>
  <c r="AL448" i="83"/>
  <c r="AK448" i="83"/>
  <c r="AJ448" i="83"/>
  <c r="AI448" i="83"/>
  <c r="AH448" i="83"/>
  <c r="AG448" i="83"/>
  <c r="AF448" i="83"/>
  <c r="AE448" i="83"/>
  <c r="AD448" i="83"/>
  <c r="AC448" i="83"/>
  <c r="AB448" i="83"/>
  <c r="AA448" i="83"/>
  <c r="Z448" i="83"/>
  <c r="Y448" i="83"/>
  <c r="X448" i="83"/>
  <c r="W448" i="83"/>
  <c r="V448" i="83"/>
  <c r="AM447" i="83"/>
  <c r="AL447" i="83"/>
  <c r="AK447" i="83"/>
  <c r="AJ447" i="83"/>
  <c r="AI447" i="83"/>
  <c r="AH447" i="83"/>
  <c r="AG447" i="83"/>
  <c r="AF447" i="83"/>
  <c r="AE447" i="83"/>
  <c r="AD447" i="83"/>
  <c r="AC447" i="83"/>
  <c r="AB447" i="83"/>
  <c r="AA447" i="83"/>
  <c r="Z447" i="83"/>
  <c r="Y447" i="83"/>
  <c r="X447" i="83"/>
  <c r="W447" i="83"/>
  <c r="V447" i="83"/>
  <c r="AM446" i="83"/>
  <c r="AL446" i="83"/>
  <c r="AK446" i="83"/>
  <c r="AJ446" i="83"/>
  <c r="AI446" i="83"/>
  <c r="AH446" i="83"/>
  <c r="AG446" i="83"/>
  <c r="AF446" i="83"/>
  <c r="AE446" i="83"/>
  <c r="AD446" i="83"/>
  <c r="AC446" i="83"/>
  <c r="AB446" i="83"/>
  <c r="AA446" i="83"/>
  <c r="Z446" i="83"/>
  <c r="Y446" i="83"/>
  <c r="X446" i="83"/>
  <c r="W446" i="83"/>
  <c r="V446" i="83"/>
  <c r="AM445" i="83"/>
  <c r="AL445" i="83"/>
  <c r="AK445" i="83"/>
  <c r="AJ445" i="83"/>
  <c r="AI445" i="83"/>
  <c r="AH445" i="83"/>
  <c r="AG445" i="83"/>
  <c r="AF445" i="83"/>
  <c r="AE445" i="83"/>
  <c r="AD445" i="83"/>
  <c r="AC445" i="83"/>
  <c r="AB445" i="83"/>
  <c r="AA445" i="83"/>
  <c r="Z445" i="83"/>
  <c r="Y445" i="83"/>
  <c r="X445" i="83"/>
  <c r="W445" i="83"/>
  <c r="V445" i="83"/>
  <c r="AM444" i="83"/>
  <c r="AL444" i="83"/>
  <c r="AK444" i="83"/>
  <c r="AJ444" i="83"/>
  <c r="AI444" i="83"/>
  <c r="AH444" i="83"/>
  <c r="AG444" i="83"/>
  <c r="AF444" i="83"/>
  <c r="AE444" i="83"/>
  <c r="AD444" i="83"/>
  <c r="AC444" i="83"/>
  <c r="AB444" i="83"/>
  <c r="AA444" i="83"/>
  <c r="Z444" i="83"/>
  <c r="Y444" i="83"/>
  <c r="X444" i="83"/>
  <c r="W444" i="83"/>
  <c r="V444" i="83"/>
  <c r="AM443" i="83"/>
  <c r="AL443" i="83"/>
  <c r="AK443" i="83"/>
  <c r="AJ443" i="83"/>
  <c r="AI443" i="83"/>
  <c r="AH443" i="83"/>
  <c r="AG443" i="83"/>
  <c r="AF443" i="83"/>
  <c r="AE443" i="83"/>
  <c r="AD443" i="83"/>
  <c r="AC443" i="83"/>
  <c r="AB443" i="83"/>
  <c r="AA443" i="83"/>
  <c r="Z443" i="83"/>
  <c r="Y443" i="83"/>
  <c r="X443" i="83"/>
  <c r="W443" i="83"/>
  <c r="V443" i="83"/>
  <c r="AM442" i="83"/>
  <c r="AL442" i="83"/>
  <c r="AK442" i="83"/>
  <c r="AJ442" i="83"/>
  <c r="AI442" i="83"/>
  <c r="AH442" i="83"/>
  <c r="AG442" i="83"/>
  <c r="AF442" i="83"/>
  <c r="AE442" i="83"/>
  <c r="AD442" i="83"/>
  <c r="AC442" i="83"/>
  <c r="AB442" i="83"/>
  <c r="AA442" i="83"/>
  <c r="Z442" i="83"/>
  <c r="Y442" i="83"/>
  <c r="X442" i="83"/>
  <c r="W442" i="83"/>
  <c r="V442" i="83"/>
  <c r="AM441" i="83"/>
  <c r="AL441" i="83"/>
  <c r="AK441" i="83"/>
  <c r="AJ441" i="83"/>
  <c r="AI441" i="83"/>
  <c r="AH441" i="83"/>
  <c r="AG441" i="83"/>
  <c r="AF441" i="83"/>
  <c r="AE441" i="83"/>
  <c r="AD441" i="83"/>
  <c r="AC441" i="83"/>
  <c r="AB441" i="83"/>
  <c r="AA441" i="83"/>
  <c r="Z441" i="83"/>
  <c r="Y441" i="83"/>
  <c r="X441" i="83"/>
  <c r="W441" i="83"/>
  <c r="V441" i="83"/>
  <c r="AM440" i="83"/>
  <c r="AL440" i="83"/>
  <c r="AK440" i="83"/>
  <c r="AJ440" i="83"/>
  <c r="AI440" i="83"/>
  <c r="AH440" i="83"/>
  <c r="AG440" i="83"/>
  <c r="AF440" i="83"/>
  <c r="AE440" i="83"/>
  <c r="AD440" i="83"/>
  <c r="AC440" i="83"/>
  <c r="AB440" i="83"/>
  <c r="AA440" i="83"/>
  <c r="Z440" i="83"/>
  <c r="Y440" i="83"/>
  <c r="X440" i="83"/>
  <c r="W440" i="83"/>
  <c r="V440" i="83"/>
  <c r="AM439" i="83"/>
  <c r="AL439" i="83"/>
  <c r="AK439" i="83"/>
  <c r="AJ439" i="83"/>
  <c r="AI439" i="83"/>
  <c r="AH439" i="83"/>
  <c r="AG439" i="83"/>
  <c r="AF439" i="83"/>
  <c r="AE439" i="83"/>
  <c r="AD439" i="83"/>
  <c r="AC439" i="83"/>
  <c r="AB439" i="83"/>
  <c r="AA439" i="83"/>
  <c r="Z439" i="83"/>
  <c r="Y439" i="83"/>
  <c r="X439" i="83"/>
  <c r="W439" i="83"/>
  <c r="V439" i="83"/>
  <c r="AM438" i="83"/>
  <c r="AL438" i="83"/>
  <c r="AK438" i="83"/>
  <c r="AJ438" i="83"/>
  <c r="AI438" i="83"/>
  <c r="AH438" i="83"/>
  <c r="AG438" i="83"/>
  <c r="AF438" i="83"/>
  <c r="AE438" i="83"/>
  <c r="AD438" i="83"/>
  <c r="AC438" i="83"/>
  <c r="AB438" i="83"/>
  <c r="AA438" i="83"/>
  <c r="Z438" i="83"/>
  <c r="Y438" i="83"/>
  <c r="X438" i="83"/>
  <c r="W438" i="83"/>
  <c r="V438" i="83"/>
  <c r="AM437" i="83"/>
  <c r="AL437" i="83"/>
  <c r="AK437" i="83"/>
  <c r="AJ437" i="83"/>
  <c r="AI437" i="83"/>
  <c r="AH437" i="83"/>
  <c r="AG437" i="83"/>
  <c r="AF437" i="83"/>
  <c r="AE437" i="83"/>
  <c r="AD437" i="83"/>
  <c r="AC437" i="83"/>
  <c r="AB437" i="83"/>
  <c r="AA437" i="83"/>
  <c r="Z437" i="83"/>
  <c r="Y437" i="83"/>
  <c r="X437" i="83"/>
  <c r="W437" i="83"/>
  <c r="V437" i="83"/>
  <c r="AM436" i="83"/>
  <c r="AL436" i="83"/>
  <c r="AK436" i="83"/>
  <c r="AJ436" i="83"/>
  <c r="AI436" i="83"/>
  <c r="AH436" i="83"/>
  <c r="AG436" i="83"/>
  <c r="AF436" i="83"/>
  <c r="AE436" i="83"/>
  <c r="AD436" i="83"/>
  <c r="AC436" i="83"/>
  <c r="AB436" i="83"/>
  <c r="AA436" i="83"/>
  <c r="Z436" i="83"/>
  <c r="Y436" i="83"/>
  <c r="X436" i="83"/>
  <c r="W436" i="83"/>
  <c r="V436" i="83"/>
  <c r="AM435" i="83"/>
  <c r="AL435" i="83"/>
  <c r="AK435" i="83"/>
  <c r="AJ435" i="83"/>
  <c r="AI435" i="83"/>
  <c r="AH435" i="83"/>
  <c r="AG435" i="83"/>
  <c r="AF435" i="83"/>
  <c r="AE435" i="83"/>
  <c r="AD435" i="83"/>
  <c r="AC435" i="83"/>
  <c r="AB435" i="83"/>
  <c r="AA435" i="83"/>
  <c r="Z435" i="83"/>
  <c r="Y435" i="83"/>
  <c r="X435" i="83"/>
  <c r="W435" i="83"/>
  <c r="V435" i="83"/>
  <c r="AM434" i="83"/>
  <c r="AL434" i="83"/>
  <c r="AK434" i="83"/>
  <c r="AJ434" i="83"/>
  <c r="AI434" i="83"/>
  <c r="AH434" i="83"/>
  <c r="AG434" i="83"/>
  <c r="AF434" i="83"/>
  <c r="AE434" i="83"/>
  <c r="AD434" i="83"/>
  <c r="AC434" i="83"/>
  <c r="AB434" i="83"/>
  <c r="AA434" i="83"/>
  <c r="Z434" i="83"/>
  <c r="Y434" i="83"/>
  <c r="X434" i="83"/>
  <c r="W434" i="83"/>
  <c r="V434" i="83"/>
  <c r="AM433" i="83"/>
  <c r="AL433" i="83"/>
  <c r="AK433" i="83"/>
  <c r="AJ433" i="83"/>
  <c r="AI433" i="83"/>
  <c r="AH433" i="83"/>
  <c r="AG433" i="83"/>
  <c r="AF433" i="83"/>
  <c r="AE433" i="83"/>
  <c r="AD433" i="83"/>
  <c r="AC433" i="83"/>
  <c r="AB433" i="83"/>
  <c r="AA433" i="83"/>
  <c r="Z433" i="83"/>
  <c r="Y433" i="83"/>
  <c r="X433" i="83"/>
  <c r="W433" i="83"/>
  <c r="V433" i="83"/>
  <c r="AM432" i="83"/>
  <c r="AL432" i="83"/>
  <c r="AK432" i="83"/>
  <c r="AJ432" i="83"/>
  <c r="AI432" i="83"/>
  <c r="AH432" i="83"/>
  <c r="AG432" i="83"/>
  <c r="AF432" i="83"/>
  <c r="AE432" i="83"/>
  <c r="AD432" i="83"/>
  <c r="AC432" i="83"/>
  <c r="AB432" i="83"/>
  <c r="AA432" i="83"/>
  <c r="Z432" i="83"/>
  <c r="Y432" i="83"/>
  <c r="X432" i="83"/>
  <c r="W432" i="83"/>
  <c r="V432" i="83"/>
  <c r="AM431" i="83"/>
  <c r="AL431" i="83"/>
  <c r="AK431" i="83"/>
  <c r="AJ431" i="83"/>
  <c r="AI431" i="83"/>
  <c r="AH431" i="83"/>
  <c r="AG431" i="83"/>
  <c r="AF431" i="83"/>
  <c r="AE431" i="83"/>
  <c r="AD431" i="83"/>
  <c r="AC431" i="83"/>
  <c r="AB431" i="83"/>
  <c r="AA431" i="83"/>
  <c r="Z431" i="83"/>
  <c r="Y431" i="83"/>
  <c r="X431" i="83"/>
  <c r="W431" i="83"/>
  <c r="V431" i="83"/>
  <c r="AM430" i="83"/>
  <c r="AL430" i="83"/>
  <c r="AK430" i="83"/>
  <c r="AJ430" i="83"/>
  <c r="AI430" i="83"/>
  <c r="AH430" i="83"/>
  <c r="AG430" i="83"/>
  <c r="AF430" i="83"/>
  <c r="AE430" i="83"/>
  <c r="AD430" i="83"/>
  <c r="AC430" i="83"/>
  <c r="AB430" i="83"/>
  <c r="AA430" i="83"/>
  <c r="Z430" i="83"/>
  <c r="Y430" i="83"/>
  <c r="X430" i="83"/>
  <c r="W430" i="83"/>
  <c r="V430" i="83"/>
  <c r="AM429" i="83"/>
  <c r="AL429" i="83"/>
  <c r="AK429" i="83"/>
  <c r="AJ429" i="83"/>
  <c r="AI429" i="83"/>
  <c r="AH429" i="83"/>
  <c r="AG429" i="83"/>
  <c r="AF429" i="83"/>
  <c r="AE429" i="83"/>
  <c r="AD429" i="83"/>
  <c r="AC429" i="83"/>
  <c r="AB429" i="83"/>
  <c r="AA429" i="83"/>
  <c r="Z429" i="83"/>
  <c r="Y429" i="83"/>
  <c r="X429" i="83"/>
  <c r="W429" i="83"/>
  <c r="V429" i="83"/>
  <c r="AM428" i="83"/>
  <c r="AL428" i="83"/>
  <c r="AK428" i="83"/>
  <c r="AJ428" i="83"/>
  <c r="AI428" i="83"/>
  <c r="AH428" i="83"/>
  <c r="AG428" i="83"/>
  <c r="AF428" i="83"/>
  <c r="AE428" i="83"/>
  <c r="AD428" i="83"/>
  <c r="AC428" i="83"/>
  <c r="AB428" i="83"/>
  <c r="AA428" i="83"/>
  <c r="Z428" i="83"/>
  <c r="Y428" i="83"/>
  <c r="X428" i="83"/>
  <c r="W428" i="83"/>
  <c r="V428" i="83"/>
  <c r="AM427" i="83"/>
  <c r="AL427" i="83"/>
  <c r="AK427" i="83"/>
  <c r="AJ427" i="83"/>
  <c r="AI427" i="83"/>
  <c r="AH427" i="83"/>
  <c r="AG427" i="83"/>
  <c r="AF427" i="83"/>
  <c r="AE427" i="83"/>
  <c r="AD427" i="83"/>
  <c r="AC427" i="83"/>
  <c r="AB427" i="83"/>
  <c r="AA427" i="83"/>
  <c r="Z427" i="83"/>
  <c r="Y427" i="83"/>
  <c r="X427" i="83"/>
  <c r="W427" i="83"/>
  <c r="V427" i="83"/>
  <c r="AM426" i="83"/>
  <c r="AL426" i="83"/>
  <c r="AK426" i="83"/>
  <c r="AJ426" i="83"/>
  <c r="AI426" i="83"/>
  <c r="AH426" i="83"/>
  <c r="AG426" i="83"/>
  <c r="AF426" i="83"/>
  <c r="AE426" i="83"/>
  <c r="AD426" i="83"/>
  <c r="AC426" i="83"/>
  <c r="AB426" i="83"/>
  <c r="AA426" i="83"/>
  <c r="Z426" i="83"/>
  <c r="Y426" i="83"/>
  <c r="X426" i="83"/>
  <c r="W426" i="83"/>
  <c r="V426" i="83"/>
  <c r="AM425" i="83"/>
  <c r="AL425" i="83"/>
  <c r="AK425" i="83"/>
  <c r="AJ425" i="83"/>
  <c r="AI425" i="83"/>
  <c r="AH425" i="83"/>
  <c r="AG425" i="83"/>
  <c r="AF425" i="83"/>
  <c r="AE425" i="83"/>
  <c r="AD425" i="83"/>
  <c r="AC425" i="83"/>
  <c r="AB425" i="83"/>
  <c r="AA425" i="83"/>
  <c r="Z425" i="83"/>
  <c r="Y425" i="83"/>
  <c r="X425" i="83"/>
  <c r="W425" i="83"/>
  <c r="V425" i="83"/>
  <c r="AM424" i="83"/>
  <c r="AL424" i="83"/>
  <c r="AK424" i="83"/>
  <c r="AJ424" i="83"/>
  <c r="AI424" i="83"/>
  <c r="AH424" i="83"/>
  <c r="AG424" i="83"/>
  <c r="AF424" i="83"/>
  <c r="AE424" i="83"/>
  <c r="AD424" i="83"/>
  <c r="AC424" i="83"/>
  <c r="AB424" i="83"/>
  <c r="AA424" i="83"/>
  <c r="Z424" i="83"/>
  <c r="Y424" i="83"/>
  <c r="X424" i="83"/>
  <c r="W424" i="83"/>
  <c r="V424" i="83"/>
  <c r="AM423" i="83"/>
  <c r="AL423" i="83"/>
  <c r="AK423" i="83"/>
  <c r="AJ423" i="83"/>
  <c r="AI423" i="83"/>
  <c r="AH423" i="83"/>
  <c r="AG423" i="83"/>
  <c r="AF423" i="83"/>
  <c r="AE423" i="83"/>
  <c r="AD423" i="83"/>
  <c r="AC423" i="83"/>
  <c r="AB423" i="83"/>
  <c r="AA423" i="83"/>
  <c r="Z423" i="83"/>
  <c r="Y423" i="83"/>
  <c r="X423" i="83"/>
  <c r="W423" i="83"/>
  <c r="V423" i="83"/>
  <c r="AM422" i="83"/>
  <c r="AL422" i="83"/>
  <c r="AK422" i="83"/>
  <c r="AJ422" i="83"/>
  <c r="AI422" i="83"/>
  <c r="AH422" i="83"/>
  <c r="AG422" i="83"/>
  <c r="AF422" i="83"/>
  <c r="AE422" i="83"/>
  <c r="AD422" i="83"/>
  <c r="AC422" i="83"/>
  <c r="AB422" i="83"/>
  <c r="AA422" i="83"/>
  <c r="Z422" i="83"/>
  <c r="Y422" i="83"/>
  <c r="X422" i="83"/>
  <c r="W422" i="83"/>
  <c r="V422" i="83"/>
  <c r="AM421" i="83"/>
  <c r="AL421" i="83"/>
  <c r="AK421" i="83"/>
  <c r="AJ421" i="83"/>
  <c r="AI421" i="83"/>
  <c r="AH421" i="83"/>
  <c r="AG421" i="83"/>
  <c r="AF421" i="83"/>
  <c r="AE421" i="83"/>
  <c r="AD421" i="83"/>
  <c r="AC421" i="83"/>
  <c r="AB421" i="83"/>
  <c r="AA421" i="83"/>
  <c r="Z421" i="83"/>
  <c r="Y421" i="83"/>
  <c r="X421" i="83"/>
  <c r="W421" i="83"/>
  <c r="V421" i="83"/>
  <c r="AM420" i="83"/>
  <c r="AL420" i="83"/>
  <c r="AK420" i="83"/>
  <c r="AJ420" i="83"/>
  <c r="AI420" i="83"/>
  <c r="AH420" i="83"/>
  <c r="AG420" i="83"/>
  <c r="AF420" i="83"/>
  <c r="AE420" i="83"/>
  <c r="AD420" i="83"/>
  <c r="AC420" i="83"/>
  <c r="AB420" i="83"/>
  <c r="AA420" i="83"/>
  <c r="Z420" i="83"/>
  <c r="Y420" i="83"/>
  <c r="X420" i="83"/>
  <c r="W420" i="83"/>
  <c r="V420" i="83"/>
  <c r="AM419" i="83"/>
  <c r="AL419" i="83"/>
  <c r="AK419" i="83"/>
  <c r="AJ419" i="83"/>
  <c r="AI419" i="83"/>
  <c r="AH419" i="83"/>
  <c r="AG419" i="83"/>
  <c r="AF419" i="83"/>
  <c r="AE419" i="83"/>
  <c r="AD419" i="83"/>
  <c r="AC419" i="83"/>
  <c r="AB419" i="83"/>
  <c r="AA419" i="83"/>
  <c r="Z419" i="83"/>
  <c r="Y419" i="83"/>
  <c r="X419" i="83"/>
  <c r="W419" i="83"/>
  <c r="V419" i="83"/>
  <c r="AM418" i="83"/>
  <c r="AL418" i="83"/>
  <c r="AK418" i="83"/>
  <c r="AJ418" i="83"/>
  <c r="AI418" i="83"/>
  <c r="AH418" i="83"/>
  <c r="AG418" i="83"/>
  <c r="AF418" i="83"/>
  <c r="AE418" i="83"/>
  <c r="AD418" i="83"/>
  <c r="AC418" i="83"/>
  <c r="AB418" i="83"/>
  <c r="AA418" i="83"/>
  <c r="Z418" i="83"/>
  <c r="Y418" i="83"/>
  <c r="X418" i="83"/>
  <c r="W418" i="83"/>
  <c r="V418" i="83"/>
  <c r="AM417" i="83"/>
  <c r="AL417" i="83"/>
  <c r="AK417" i="83"/>
  <c r="AJ417" i="83"/>
  <c r="AI417" i="83"/>
  <c r="AH417" i="83"/>
  <c r="AG417" i="83"/>
  <c r="AF417" i="83"/>
  <c r="AE417" i="83"/>
  <c r="AD417" i="83"/>
  <c r="AC417" i="83"/>
  <c r="AB417" i="83"/>
  <c r="AA417" i="83"/>
  <c r="Z417" i="83"/>
  <c r="Y417" i="83"/>
  <c r="X417" i="83"/>
  <c r="W417" i="83"/>
  <c r="V417" i="83"/>
  <c r="AM416" i="83"/>
  <c r="AL416" i="83"/>
  <c r="AK416" i="83"/>
  <c r="AJ416" i="83"/>
  <c r="AI416" i="83"/>
  <c r="AH416" i="83"/>
  <c r="AG416" i="83"/>
  <c r="AF416" i="83"/>
  <c r="AE416" i="83"/>
  <c r="AD416" i="83"/>
  <c r="AC416" i="83"/>
  <c r="AB416" i="83"/>
  <c r="AA416" i="83"/>
  <c r="Z416" i="83"/>
  <c r="Y416" i="83"/>
  <c r="X416" i="83"/>
  <c r="W416" i="83"/>
  <c r="V416" i="83"/>
  <c r="AM415" i="83"/>
  <c r="AL415" i="83"/>
  <c r="AK415" i="83"/>
  <c r="AJ415" i="83"/>
  <c r="AI415" i="83"/>
  <c r="AH415" i="83"/>
  <c r="AG415" i="83"/>
  <c r="AF415" i="83"/>
  <c r="AE415" i="83"/>
  <c r="AD415" i="83"/>
  <c r="AC415" i="83"/>
  <c r="AB415" i="83"/>
  <c r="AA415" i="83"/>
  <c r="Z415" i="83"/>
  <c r="Y415" i="83"/>
  <c r="X415" i="83"/>
  <c r="W415" i="83"/>
  <c r="V415" i="83"/>
  <c r="AM414" i="83"/>
  <c r="AL414" i="83"/>
  <c r="AK414" i="83"/>
  <c r="AJ414" i="83"/>
  <c r="AI414" i="83"/>
  <c r="AH414" i="83"/>
  <c r="AG414" i="83"/>
  <c r="AF414" i="83"/>
  <c r="AE414" i="83"/>
  <c r="AD414" i="83"/>
  <c r="AC414" i="83"/>
  <c r="AB414" i="83"/>
  <c r="AA414" i="83"/>
  <c r="Z414" i="83"/>
  <c r="Y414" i="83"/>
  <c r="X414" i="83"/>
  <c r="W414" i="83"/>
  <c r="V414" i="83"/>
  <c r="AM413" i="83"/>
  <c r="AL413" i="83"/>
  <c r="AK413" i="83"/>
  <c r="AJ413" i="83"/>
  <c r="AI413" i="83"/>
  <c r="AH413" i="83"/>
  <c r="AG413" i="83"/>
  <c r="AF413" i="83"/>
  <c r="AE413" i="83"/>
  <c r="AD413" i="83"/>
  <c r="AC413" i="83"/>
  <c r="AB413" i="83"/>
  <c r="AA413" i="83"/>
  <c r="Z413" i="83"/>
  <c r="Y413" i="83"/>
  <c r="X413" i="83"/>
  <c r="W413" i="83"/>
  <c r="V413" i="83"/>
  <c r="AM412" i="83"/>
  <c r="AL412" i="83"/>
  <c r="AK412" i="83"/>
  <c r="AJ412" i="83"/>
  <c r="AI412" i="83"/>
  <c r="AH412" i="83"/>
  <c r="AG412" i="83"/>
  <c r="AF412" i="83"/>
  <c r="AE412" i="83"/>
  <c r="AD412" i="83"/>
  <c r="AC412" i="83"/>
  <c r="AB412" i="83"/>
  <c r="AA412" i="83"/>
  <c r="Z412" i="83"/>
  <c r="Y412" i="83"/>
  <c r="X412" i="83"/>
  <c r="W412" i="83"/>
  <c r="V412" i="83"/>
  <c r="AM411" i="83"/>
  <c r="AL411" i="83"/>
  <c r="AK411" i="83"/>
  <c r="AJ411" i="83"/>
  <c r="AI411" i="83"/>
  <c r="AH411" i="83"/>
  <c r="AG411" i="83"/>
  <c r="AF411" i="83"/>
  <c r="AE411" i="83"/>
  <c r="AD411" i="83"/>
  <c r="AC411" i="83"/>
  <c r="AB411" i="83"/>
  <c r="AA411" i="83"/>
  <c r="Z411" i="83"/>
  <c r="Y411" i="83"/>
  <c r="X411" i="83"/>
  <c r="W411" i="83"/>
  <c r="V411" i="83"/>
  <c r="AM410" i="83"/>
  <c r="AL410" i="83"/>
  <c r="AK410" i="83"/>
  <c r="AJ410" i="83"/>
  <c r="AI410" i="83"/>
  <c r="AH410" i="83"/>
  <c r="AG410" i="83"/>
  <c r="AF410" i="83"/>
  <c r="AE410" i="83"/>
  <c r="AD410" i="83"/>
  <c r="AC410" i="83"/>
  <c r="AB410" i="83"/>
  <c r="AA410" i="83"/>
  <c r="Z410" i="83"/>
  <c r="Y410" i="83"/>
  <c r="X410" i="83"/>
  <c r="W410" i="83"/>
  <c r="V410" i="83"/>
  <c r="AM409" i="83"/>
  <c r="AL409" i="83"/>
  <c r="AK409" i="83"/>
  <c r="AJ409" i="83"/>
  <c r="AI409" i="83"/>
  <c r="AH409" i="83"/>
  <c r="AG409" i="83"/>
  <c r="AF409" i="83"/>
  <c r="AE409" i="83"/>
  <c r="AD409" i="83"/>
  <c r="AC409" i="83"/>
  <c r="AB409" i="83"/>
  <c r="AA409" i="83"/>
  <c r="Z409" i="83"/>
  <c r="Y409" i="83"/>
  <c r="X409" i="83"/>
  <c r="W409" i="83"/>
  <c r="V409" i="83"/>
  <c r="AM408" i="83"/>
  <c r="AL408" i="83"/>
  <c r="AK408" i="83"/>
  <c r="AJ408" i="83"/>
  <c r="AI408" i="83"/>
  <c r="AH408" i="83"/>
  <c r="AG408" i="83"/>
  <c r="AF408" i="83"/>
  <c r="AE408" i="83"/>
  <c r="AD408" i="83"/>
  <c r="AC408" i="83"/>
  <c r="AB408" i="83"/>
  <c r="AA408" i="83"/>
  <c r="Z408" i="83"/>
  <c r="Y408" i="83"/>
  <c r="X408" i="83"/>
  <c r="W408" i="83"/>
  <c r="V408" i="83"/>
  <c r="AM407" i="83"/>
  <c r="AL407" i="83"/>
  <c r="AK407" i="83"/>
  <c r="AJ407" i="83"/>
  <c r="AI407" i="83"/>
  <c r="AH407" i="83"/>
  <c r="AG407" i="83"/>
  <c r="AF407" i="83"/>
  <c r="AE407" i="83"/>
  <c r="AD407" i="83"/>
  <c r="AC407" i="83"/>
  <c r="AB407" i="83"/>
  <c r="AA407" i="83"/>
  <c r="Z407" i="83"/>
  <c r="Y407" i="83"/>
  <c r="X407" i="83"/>
  <c r="W407" i="83"/>
  <c r="V407" i="83"/>
  <c r="AM406" i="83"/>
  <c r="AL406" i="83"/>
  <c r="AK406" i="83"/>
  <c r="AJ406" i="83"/>
  <c r="AI406" i="83"/>
  <c r="AH406" i="83"/>
  <c r="AG406" i="83"/>
  <c r="AF406" i="83"/>
  <c r="AE406" i="83"/>
  <c r="AD406" i="83"/>
  <c r="AC406" i="83"/>
  <c r="AB406" i="83"/>
  <c r="AA406" i="83"/>
  <c r="Z406" i="83"/>
  <c r="Y406" i="83"/>
  <c r="X406" i="83"/>
  <c r="W406" i="83"/>
  <c r="V406" i="83"/>
  <c r="AM405" i="83"/>
  <c r="AL405" i="83"/>
  <c r="AK405" i="83"/>
  <c r="AJ405" i="83"/>
  <c r="AI405" i="83"/>
  <c r="AH405" i="83"/>
  <c r="AG405" i="83"/>
  <c r="AF405" i="83"/>
  <c r="AE405" i="83"/>
  <c r="AD405" i="83"/>
  <c r="AC405" i="83"/>
  <c r="AB405" i="83"/>
  <c r="AA405" i="83"/>
  <c r="Z405" i="83"/>
  <c r="Y405" i="83"/>
  <c r="X405" i="83"/>
  <c r="W405" i="83"/>
  <c r="V405" i="83"/>
  <c r="AM404" i="83"/>
  <c r="AL404" i="83"/>
  <c r="AK404" i="83"/>
  <c r="AJ404" i="83"/>
  <c r="AI404" i="83"/>
  <c r="AH404" i="83"/>
  <c r="AG404" i="83"/>
  <c r="AF404" i="83"/>
  <c r="AE404" i="83"/>
  <c r="AD404" i="83"/>
  <c r="AC404" i="83"/>
  <c r="AB404" i="83"/>
  <c r="AA404" i="83"/>
  <c r="Z404" i="83"/>
  <c r="Y404" i="83"/>
  <c r="X404" i="83"/>
  <c r="W404" i="83"/>
  <c r="V404" i="83"/>
  <c r="AM403" i="83"/>
  <c r="AL403" i="83"/>
  <c r="AK403" i="83"/>
  <c r="AJ403" i="83"/>
  <c r="AI403" i="83"/>
  <c r="AH403" i="83"/>
  <c r="AG403" i="83"/>
  <c r="AF403" i="83"/>
  <c r="AE403" i="83"/>
  <c r="AD403" i="83"/>
  <c r="AC403" i="83"/>
  <c r="AB403" i="83"/>
  <c r="AA403" i="83"/>
  <c r="Z403" i="83"/>
  <c r="Y403" i="83"/>
  <c r="X403" i="83"/>
  <c r="W403" i="83"/>
  <c r="V403" i="83"/>
  <c r="AM402" i="83"/>
  <c r="AL402" i="83"/>
  <c r="AK402" i="83"/>
  <c r="AJ402" i="83"/>
  <c r="AI402" i="83"/>
  <c r="AH402" i="83"/>
  <c r="AG402" i="83"/>
  <c r="AF402" i="83"/>
  <c r="AE402" i="83"/>
  <c r="AD402" i="83"/>
  <c r="AC402" i="83"/>
  <c r="AB402" i="83"/>
  <c r="AA402" i="83"/>
  <c r="Z402" i="83"/>
  <c r="Y402" i="83"/>
  <c r="X402" i="83"/>
  <c r="W402" i="83"/>
  <c r="V402" i="83"/>
  <c r="AM401" i="83"/>
  <c r="AL401" i="83"/>
  <c r="AK401" i="83"/>
  <c r="AJ401" i="83"/>
  <c r="AI401" i="83"/>
  <c r="AH401" i="83"/>
  <c r="AG401" i="83"/>
  <c r="AF401" i="83"/>
  <c r="AE401" i="83"/>
  <c r="AD401" i="83"/>
  <c r="AC401" i="83"/>
  <c r="AB401" i="83"/>
  <c r="AA401" i="83"/>
  <c r="Z401" i="83"/>
  <c r="Y401" i="83"/>
  <c r="X401" i="83"/>
  <c r="W401" i="83"/>
  <c r="V401" i="83"/>
  <c r="AM400" i="83"/>
  <c r="AL400" i="83"/>
  <c r="AK400" i="83"/>
  <c r="AJ400" i="83"/>
  <c r="AI400" i="83"/>
  <c r="AH400" i="83"/>
  <c r="AG400" i="83"/>
  <c r="AF400" i="83"/>
  <c r="AE400" i="83"/>
  <c r="AD400" i="83"/>
  <c r="AC400" i="83"/>
  <c r="AB400" i="83"/>
  <c r="AA400" i="83"/>
  <c r="Z400" i="83"/>
  <c r="Y400" i="83"/>
  <c r="X400" i="83"/>
  <c r="W400" i="83"/>
  <c r="V400" i="83"/>
  <c r="AM399" i="83"/>
  <c r="AL399" i="83"/>
  <c r="AK399" i="83"/>
  <c r="AJ399" i="83"/>
  <c r="AI399" i="83"/>
  <c r="AH399" i="83"/>
  <c r="AG399" i="83"/>
  <c r="AF399" i="83"/>
  <c r="AE399" i="83"/>
  <c r="AD399" i="83"/>
  <c r="AC399" i="83"/>
  <c r="AB399" i="83"/>
  <c r="AA399" i="83"/>
  <c r="Z399" i="83"/>
  <c r="Y399" i="83"/>
  <c r="X399" i="83"/>
  <c r="W399" i="83"/>
  <c r="V399" i="83"/>
  <c r="AM398" i="83"/>
  <c r="AL398" i="83"/>
  <c r="AK398" i="83"/>
  <c r="AJ398" i="83"/>
  <c r="AI398" i="83"/>
  <c r="AH398" i="83"/>
  <c r="AG398" i="83"/>
  <c r="AF398" i="83"/>
  <c r="AE398" i="83"/>
  <c r="AD398" i="83"/>
  <c r="AC398" i="83"/>
  <c r="AB398" i="83"/>
  <c r="AA398" i="83"/>
  <c r="Z398" i="83"/>
  <c r="Y398" i="83"/>
  <c r="X398" i="83"/>
  <c r="W398" i="83"/>
  <c r="V398" i="83"/>
  <c r="AM397" i="83"/>
  <c r="AL397" i="83"/>
  <c r="AK397" i="83"/>
  <c r="AJ397" i="83"/>
  <c r="AI397" i="83"/>
  <c r="AH397" i="83"/>
  <c r="AG397" i="83"/>
  <c r="AF397" i="83"/>
  <c r="AE397" i="83"/>
  <c r="AD397" i="83"/>
  <c r="AC397" i="83"/>
  <c r="AB397" i="83"/>
  <c r="AA397" i="83"/>
  <c r="Z397" i="83"/>
  <c r="Y397" i="83"/>
  <c r="X397" i="83"/>
  <c r="W397" i="83"/>
  <c r="V397" i="83"/>
  <c r="AM396" i="83"/>
  <c r="AL396" i="83"/>
  <c r="AK396" i="83"/>
  <c r="AJ396" i="83"/>
  <c r="AI396" i="83"/>
  <c r="AH396" i="83"/>
  <c r="AG396" i="83"/>
  <c r="AF396" i="83"/>
  <c r="AE396" i="83"/>
  <c r="AD396" i="83"/>
  <c r="AC396" i="83"/>
  <c r="AB396" i="83"/>
  <c r="AA396" i="83"/>
  <c r="Z396" i="83"/>
  <c r="Y396" i="83"/>
  <c r="X396" i="83"/>
  <c r="W396" i="83"/>
  <c r="V396" i="83"/>
  <c r="AM395" i="83"/>
  <c r="AL395" i="83"/>
  <c r="AK395" i="83"/>
  <c r="AJ395" i="83"/>
  <c r="AI395" i="83"/>
  <c r="AH395" i="83"/>
  <c r="AG395" i="83"/>
  <c r="AF395" i="83"/>
  <c r="AE395" i="83"/>
  <c r="AD395" i="83"/>
  <c r="AC395" i="83"/>
  <c r="AB395" i="83"/>
  <c r="AA395" i="83"/>
  <c r="Z395" i="83"/>
  <c r="Y395" i="83"/>
  <c r="X395" i="83"/>
  <c r="W395" i="83"/>
  <c r="V395" i="83"/>
  <c r="AM394" i="83"/>
  <c r="AL394" i="83"/>
  <c r="AK394" i="83"/>
  <c r="AJ394" i="83"/>
  <c r="AI394" i="83"/>
  <c r="AH394" i="83"/>
  <c r="AG394" i="83"/>
  <c r="AF394" i="83"/>
  <c r="AE394" i="83"/>
  <c r="AD394" i="83"/>
  <c r="AC394" i="83"/>
  <c r="AB394" i="83"/>
  <c r="AA394" i="83"/>
  <c r="Z394" i="83"/>
  <c r="Y394" i="83"/>
  <c r="X394" i="83"/>
  <c r="W394" i="83"/>
  <c r="V394" i="83"/>
  <c r="AM393" i="83"/>
  <c r="AL393" i="83"/>
  <c r="AK393" i="83"/>
  <c r="AJ393" i="83"/>
  <c r="AI393" i="83"/>
  <c r="AH393" i="83"/>
  <c r="AG393" i="83"/>
  <c r="AF393" i="83"/>
  <c r="AE393" i="83"/>
  <c r="AD393" i="83"/>
  <c r="AC393" i="83"/>
  <c r="AB393" i="83"/>
  <c r="AA393" i="83"/>
  <c r="Z393" i="83"/>
  <c r="Y393" i="83"/>
  <c r="X393" i="83"/>
  <c r="W393" i="83"/>
  <c r="V393" i="83"/>
  <c r="AM392" i="83"/>
  <c r="AL392" i="83"/>
  <c r="AK392" i="83"/>
  <c r="AJ392" i="83"/>
  <c r="AI392" i="83"/>
  <c r="AH392" i="83"/>
  <c r="AG392" i="83"/>
  <c r="AF392" i="83"/>
  <c r="AE392" i="83"/>
  <c r="AD392" i="83"/>
  <c r="AC392" i="83"/>
  <c r="AB392" i="83"/>
  <c r="AA392" i="83"/>
  <c r="Z392" i="83"/>
  <c r="Y392" i="83"/>
  <c r="X392" i="83"/>
  <c r="W392" i="83"/>
  <c r="V392" i="83"/>
  <c r="AM391" i="83"/>
  <c r="AL391" i="83"/>
  <c r="AK391" i="83"/>
  <c r="AJ391" i="83"/>
  <c r="AI391" i="83"/>
  <c r="AH391" i="83"/>
  <c r="AG391" i="83"/>
  <c r="AF391" i="83"/>
  <c r="AE391" i="83"/>
  <c r="AD391" i="83"/>
  <c r="AC391" i="83"/>
  <c r="AB391" i="83"/>
  <c r="AA391" i="83"/>
  <c r="Z391" i="83"/>
  <c r="Y391" i="83"/>
  <c r="X391" i="83"/>
  <c r="W391" i="83"/>
  <c r="V391" i="83"/>
  <c r="AM390" i="83"/>
  <c r="AL390" i="83"/>
  <c r="AK390" i="83"/>
  <c r="AJ390" i="83"/>
  <c r="AI390" i="83"/>
  <c r="AH390" i="83"/>
  <c r="AG390" i="83"/>
  <c r="AF390" i="83"/>
  <c r="AE390" i="83"/>
  <c r="AD390" i="83"/>
  <c r="AC390" i="83"/>
  <c r="AB390" i="83"/>
  <c r="AA390" i="83"/>
  <c r="Z390" i="83"/>
  <c r="Y390" i="83"/>
  <c r="X390" i="83"/>
  <c r="W390" i="83"/>
  <c r="V390" i="83"/>
  <c r="AM389" i="83"/>
  <c r="AL389" i="83"/>
  <c r="AK389" i="83"/>
  <c r="AJ389" i="83"/>
  <c r="AI389" i="83"/>
  <c r="AH389" i="83"/>
  <c r="AG389" i="83"/>
  <c r="AF389" i="83"/>
  <c r="AE389" i="83"/>
  <c r="AD389" i="83"/>
  <c r="AC389" i="83"/>
  <c r="AB389" i="83"/>
  <c r="AA389" i="83"/>
  <c r="Z389" i="83"/>
  <c r="Y389" i="83"/>
  <c r="X389" i="83"/>
  <c r="W389" i="83"/>
  <c r="V389" i="83"/>
  <c r="AM388" i="83"/>
  <c r="AL388" i="83"/>
  <c r="AK388" i="83"/>
  <c r="AJ388" i="83"/>
  <c r="AI388" i="83"/>
  <c r="AH388" i="83"/>
  <c r="AG388" i="83"/>
  <c r="AF388" i="83"/>
  <c r="AE388" i="83"/>
  <c r="AD388" i="83"/>
  <c r="AC388" i="83"/>
  <c r="AB388" i="83"/>
  <c r="AA388" i="83"/>
  <c r="Z388" i="83"/>
  <c r="Y388" i="83"/>
  <c r="X388" i="83"/>
  <c r="W388" i="83"/>
  <c r="V388" i="83"/>
  <c r="AM387" i="83"/>
  <c r="AL387" i="83"/>
  <c r="AK387" i="83"/>
  <c r="AJ387" i="83"/>
  <c r="AI387" i="83"/>
  <c r="AH387" i="83"/>
  <c r="AG387" i="83"/>
  <c r="AF387" i="83"/>
  <c r="AE387" i="83"/>
  <c r="AD387" i="83"/>
  <c r="AC387" i="83"/>
  <c r="AB387" i="83"/>
  <c r="AA387" i="83"/>
  <c r="Z387" i="83"/>
  <c r="Y387" i="83"/>
  <c r="X387" i="83"/>
  <c r="W387" i="83"/>
  <c r="V387" i="83"/>
  <c r="AM386" i="83"/>
  <c r="AL386" i="83"/>
  <c r="AK386" i="83"/>
  <c r="AJ386" i="83"/>
  <c r="AI386" i="83"/>
  <c r="AH386" i="83"/>
  <c r="AG386" i="83"/>
  <c r="AF386" i="83"/>
  <c r="AE386" i="83"/>
  <c r="AD386" i="83"/>
  <c r="AC386" i="83"/>
  <c r="AB386" i="83"/>
  <c r="AA386" i="83"/>
  <c r="Z386" i="83"/>
  <c r="Y386" i="83"/>
  <c r="X386" i="83"/>
  <c r="W386" i="83"/>
  <c r="V386" i="83"/>
  <c r="AM385" i="83"/>
  <c r="AL385" i="83"/>
  <c r="AK385" i="83"/>
  <c r="AJ385" i="83"/>
  <c r="AI385" i="83"/>
  <c r="AH385" i="83"/>
  <c r="AG385" i="83"/>
  <c r="AF385" i="83"/>
  <c r="AE385" i="83"/>
  <c r="AD385" i="83"/>
  <c r="AC385" i="83"/>
  <c r="AB385" i="83"/>
  <c r="AA385" i="83"/>
  <c r="Z385" i="83"/>
  <c r="Y385" i="83"/>
  <c r="X385" i="83"/>
  <c r="W385" i="83"/>
  <c r="V385" i="83"/>
  <c r="AM384" i="83"/>
  <c r="AL384" i="83"/>
  <c r="AK384" i="83"/>
  <c r="AJ384" i="83"/>
  <c r="AI384" i="83"/>
  <c r="AH384" i="83"/>
  <c r="AG384" i="83"/>
  <c r="AF384" i="83"/>
  <c r="AE384" i="83"/>
  <c r="AD384" i="83"/>
  <c r="AC384" i="83"/>
  <c r="AB384" i="83"/>
  <c r="AA384" i="83"/>
  <c r="Z384" i="83"/>
  <c r="Y384" i="83"/>
  <c r="X384" i="83"/>
  <c r="W384" i="83"/>
  <c r="V384" i="83"/>
  <c r="AM383" i="83"/>
  <c r="AL383" i="83"/>
  <c r="AK383" i="83"/>
  <c r="AJ383" i="83"/>
  <c r="AI383" i="83"/>
  <c r="AH383" i="83"/>
  <c r="AG383" i="83"/>
  <c r="AF383" i="83"/>
  <c r="AE383" i="83"/>
  <c r="AD383" i="83"/>
  <c r="AC383" i="83"/>
  <c r="AB383" i="83"/>
  <c r="AA383" i="83"/>
  <c r="Z383" i="83"/>
  <c r="Y383" i="83"/>
  <c r="X383" i="83"/>
  <c r="W383" i="83"/>
  <c r="V383" i="83"/>
  <c r="AM382" i="83"/>
  <c r="AL382" i="83"/>
  <c r="AK382" i="83"/>
  <c r="AJ382" i="83"/>
  <c r="AI382" i="83"/>
  <c r="AH382" i="83"/>
  <c r="AG382" i="83"/>
  <c r="AF382" i="83"/>
  <c r="AE382" i="83"/>
  <c r="AD382" i="83"/>
  <c r="AC382" i="83"/>
  <c r="AB382" i="83"/>
  <c r="AA382" i="83"/>
  <c r="Z382" i="83"/>
  <c r="Y382" i="83"/>
  <c r="X382" i="83"/>
  <c r="W382" i="83"/>
  <c r="V382" i="83"/>
  <c r="AM381" i="83"/>
  <c r="AL381" i="83"/>
  <c r="AK381" i="83"/>
  <c r="AJ381" i="83"/>
  <c r="AI381" i="83"/>
  <c r="AH381" i="83"/>
  <c r="AG381" i="83"/>
  <c r="AF381" i="83"/>
  <c r="AE381" i="83"/>
  <c r="AD381" i="83"/>
  <c r="AC381" i="83"/>
  <c r="AB381" i="83"/>
  <c r="AA381" i="83"/>
  <c r="Z381" i="83"/>
  <c r="Y381" i="83"/>
  <c r="X381" i="83"/>
  <c r="W381" i="83"/>
  <c r="V381" i="83"/>
  <c r="AM380" i="83"/>
  <c r="AL380" i="83"/>
  <c r="AK380" i="83"/>
  <c r="AJ380" i="83"/>
  <c r="AI380" i="83"/>
  <c r="AH380" i="83"/>
  <c r="AG380" i="83"/>
  <c r="AF380" i="83"/>
  <c r="AE380" i="83"/>
  <c r="AD380" i="83"/>
  <c r="AC380" i="83"/>
  <c r="AB380" i="83"/>
  <c r="AA380" i="83"/>
  <c r="Z380" i="83"/>
  <c r="Y380" i="83"/>
  <c r="X380" i="83"/>
  <c r="W380" i="83"/>
  <c r="V380" i="83"/>
  <c r="AM379" i="83"/>
  <c r="AL379" i="83"/>
  <c r="AK379" i="83"/>
  <c r="AJ379" i="83"/>
  <c r="AI379" i="83"/>
  <c r="AH379" i="83"/>
  <c r="AG379" i="83"/>
  <c r="AF379" i="83"/>
  <c r="AE379" i="83"/>
  <c r="AD379" i="83"/>
  <c r="AC379" i="83"/>
  <c r="AB379" i="83"/>
  <c r="AA379" i="83"/>
  <c r="Z379" i="83"/>
  <c r="Y379" i="83"/>
  <c r="X379" i="83"/>
  <c r="W379" i="83"/>
  <c r="V379" i="83"/>
  <c r="AM378" i="83"/>
  <c r="AL378" i="83"/>
  <c r="AK378" i="83"/>
  <c r="AJ378" i="83"/>
  <c r="AI378" i="83"/>
  <c r="AH378" i="83"/>
  <c r="AG378" i="83"/>
  <c r="AF378" i="83"/>
  <c r="AE378" i="83"/>
  <c r="AD378" i="83"/>
  <c r="AC378" i="83"/>
  <c r="AB378" i="83"/>
  <c r="AA378" i="83"/>
  <c r="Z378" i="83"/>
  <c r="Y378" i="83"/>
  <c r="X378" i="83"/>
  <c r="W378" i="83"/>
  <c r="V378" i="83"/>
  <c r="AM377" i="83"/>
  <c r="AL377" i="83"/>
  <c r="AK377" i="83"/>
  <c r="AJ377" i="83"/>
  <c r="AI377" i="83"/>
  <c r="AH377" i="83"/>
  <c r="AG377" i="83"/>
  <c r="AF377" i="83"/>
  <c r="AE377" i="83"/>
  <c r="AD377" i="83"/>
  <c r="AC377" i="83"/>
  <c r="AB377" i="83"/>
  <c r="AA377" i="83"/>
  <c r="Z377" i="83"/>
  <c r="Y377" i="83"/>
  <c r="X377" i="83"/>
  <c r="W377" i="83"/>
  <c r="V377" i="83"/>
  <c r="AM376" i="83"/>
  <c r="AL376" i="83"/>
  <c r="AK376" i="83"/>
  <c r="AJ376" i="83"/>
  <c r="AI376" i="83"/>
  <c r="AH376" i="83"/>
  <c r="AG376" i="83"/>
  <c r="AF376" i="83"/>
  <c r="AE376" i="83"/>
  <c r="AD376" i="83"/>
  <c r="AC376" i="83"/>
  <c r="AB376" i="83"/>
  <c r="AA376" i="83"/>
  <c r="Z376" i="83"/>
  <c r="Y376" i="83"/>
  <c r="X376" i="83"/>
  <c r="W376" i="83"/>
  <c r="V376" i="83"/>
  <c r="AM375" i="83"/>
  <c r="AL375" i="83"/>
  <c r="AK375" i="83"/>
  <c r="AJ375" i="83"/>
  <c r="AI375" i="83"/>
  <c r="AH375" i="83"/>
  <c r="AG375" i="83"/>
  <c r="AF375" i="83"/>
  <c r="AE375" i="83"/>
  <c r="AD375" i="83"/>
  <c r="AC375" i="83"/>
  <c r="AB375" i="83"/>
  <c r="AA375" i="83"/>
  <c r="Z375" i="83"/>
  <c r="Y375" i="83"/>
  <c r="X375" i="83"/>
  <c r="W375" i="83"/>
  <c r="V375" i="83"/>
  <c r="AM374" i="83"/>
  <c r="AL374" i="83"/>
  <c r="AK374" i="83"/>
  <c r="AJ374" i="83"/>
  <c r="AI374" i="83"/>
  <c r="AH374" i="83"/>
  <c r="AG374" i="83"/>
  <c r="AF374" i="83"/>
  <c r="AE374" i="83"/>
  <c r="AD374" i="83"/>
  <c r="AC374" i="83"/>
  <c r="AB374" i="83"/>
  <c r="AA374" i="83"/>
  <c r="Z374" i="83"/>
  <c r="Y374" i="83"/>
  <c r="X374" i="83"/>
  <c r="W374" i="83"/>
  <c r="V374" i="83"/>
  <c r="AM373" i="83"/>
  <c r="AL373" i="83"/>
  <c r="AK373" i="83"/>
  <c r="AJ373" i="83"/>
  <c r="AI373" i="83"/>
  <c r="AH373" i="83"/>
  <c r="AG373" i="83"/>
  <c r="AF373" i="83"/>
  <c r="AE373" i="83"/>
  <c r="AD373" i="83"/>
  <c r="AC373" i="83"/>
  <c r="AB373" i="83"/>
  <c r="AA373" i="83"/>
  <c r="Z373" i="83"/>
  <c r="Y373" i="83"/>
  <c r="X373" i="83"/>
  <c r="W373" i="83"/>
  <c r="V373" i="83"/>
  <c r="AM372" i="83"/>
  <c r="AL372" i="83"/>
  <c r="AK372" i="83"/>
  <c r="AJ372" i="83"/>
  <c r="AI372" i="83"/>
  <c r="AH372" i="83"/>
  <c r="AG372" i="83"/>
  <c r="AF372" i="83"/>
  <c r="AE372" i="83"/>
  <c r="AD372" i="83"/>
  <c r="AC372" i="83"/>
  <c r="AB372" i="83"/>
  <c r="AA372" i="83"/>
  <c r="Z372" i="83"/>
  <c r="Y372" i="83"/>
  <c r="X372" i="83"/>
  <c r="W372" i="83"/>
  <c r="V372" i="83"/>
  <c r="AM371" i="83"/>
  <c r="AL371" i="83"/>
  <c r="AK371" i="83"/>
  <c r="AJ371" i="83"/>
  <c r="AI371" i="83"/>
  <c r="AH371" i="83"/>
  <c r="AG371" i="83"/>
  <c r="AF371" i="83"/>
  <c r="AE371" i="83"/>
  <c r="AD371" i="83"/>
  <c r="AC371" i="83"/>
  <c r="AB371" i="83"/>
  <c r="AA371" i="83"/>
  <c r="Z371" i="83"/>
  <c r="Y371" i="83"/>
  <c r="X371" i="83"/>
  <c r="W371" i="83"/>
  <c r="V371" i="83"/>
  <c r="AM370" i="83"/>
  <c r="AL370" i="83"/>
  <c r="AK370" i="83"/>
  <c r="AJ370" i="83"/>
  <c r="AI370" i="83"/>
  <c r="AH370" i="83"/>
  <c r="AG370" i="83"/>
  <c r="AF370" i="83"/>
  <c r="AE370" i="83"/>
  <c r="AD370" i="83"/>
  <c r="AC370" i="83"/>
  <c r="AB370" i="83"/>
  <c r="AA370" i="83"/>
  <c r="Z370" i="83"/>
  <c r="Y370" i="83"/>
  <c r="X370" i="83"/>
  <c r="W370" i="83"/>
  <c r="V370" i="83"/>
  <c r="AM369" i="83"/>
  <c r="AL369" i="83"/>
  <c r="AK369" i="83"/>
  <c r="AJ369" i="83"/>
  <c r="AI369" i="83"/>
  <c r="AH369" i="83"/>
  <c r="AG369" i="83"/>
  <c r="AF369" i="83"/>
  <c r="AE369" i="83"/>
  <c r="AD369" i="83"/>
  <c r="AC369" i="83"/>
  <c r="AB369" i="83"/>
  <c r="AA369" i="83"/>
  <c r="Z369" i="83"/>
  <c r="Y369" i="83"/>
  <c r="X369" i="83"/>
  <c r="W369" i="83"/>
  <c r="V369" i="83"/>
  <c r="AM368" i="83"/>
  <c r="AL368" i="83"/>
  <c r="AK368" i="83"/>
  <c r="AJ368" i="83"/>
  <c r="AI368" i="83"/>
  <c r="AH368" i="83"/>
  <c r="AG368" i="83"/>
  <c r="AF368" i="83"/>
  <c r="AE368" i="83"/>
  <c r="AD368" i="83"/>
  <c r="AC368" i="83"/>
  <c r="AB368" i="83"/>
  <c r="AA368" i="83"/>
  <c r="Z368" i="83"/>
  <c r="Y368" i="83"/>
  <c r="X368" i="83"/>
  <c r="W368" i="83"/>
  <c r="V368" i="83"/>
  <c r="AM367" i="83"/>
  <c r="AL367" i="83"/>
  <c r="AK367" i="83"/>
  <c r="AJ367" i="83"/>
  <c r="AI367" i="83"/>
  <c r="AH367" i="83"/>
  <c r="AG367" i="83"/>
  <c r="AF367" i="83"/>
  <c r="AE367" i="83"/>
  <c r="AD367" i="83"/>
  <c r="AC367" i="83"/>
  <c r="AB367" i="83"/>
  <c r="AA367" i="83"/>
  <c r="Z367" i="83"/>
  <c r="Y367" i="83"/>
  <c r="X367" i="83"/>
  <c r="W367" i="83"/>
  <c r="V367" i="83"/>
  <c r="AM366" i="83"/>
  <c r="AL366" i="83"/>
  <c r="AK366" i="83"/>
  <c r="AJ366" i="83"/>
  <c r="AI366" i="83"/>
  <c r="AH366" i="83"/>
  <c r="AG366" i="83"/>
  <c r="AF366" i="83"/>
  <c r="AE366" i="83"/>
  <c r="AD366" i="83"/>
  <c r="AC366" i="83"/>
  <c r="AB366" i="83"/>
  <c r="AA366" i="83"/>
  <c r="Z366" i="83"/>
  <c r="Y366" i="83"/>
  <c r="X366" i="83"/>
  <c r="W366" i="83"/>
  <c r="V366" i="83"/>
  <c r="AM365" i="83"/>
  <c r="AL365" i="83"/>
  <c r="AK365" i="83"/>
  <c r="AJ365" i="83"/>
  <c r="AI365" i="83"/>
  <c r="AH365" i="83"/>
  <c r="AG365" i="83"/>
  <c r="AF365" i="83"/>
  <c r="AE365" i="83"/>
  <c r="AD365" i="83"/>
  <c r="AC365" i="83"/>
  <c r="AB365" i="83"/>
  <c r="AA365" i="83"/>
  <c r="Z365" i="83"/>
  <c r="Y365" i="83"/>
  <c r="X365" i="83"/>
  <c r="W365" i="83"/>
  <c r="V365" i="83"/>
  <c r="AM364" i="83"/>
  <c r="AL364" i="83"/>
  <c r="AK364" i="83"/>
  <c r="AJ364" i="83"/>
  <c r="AI364" i="83"/>
  <c r="AH364" i="83"/>
  <c r="AG364" i="83"/>
  <c r="AF364" i="83"/>
  <c r="AE364" i="83"/>
  <c r="AD364" i="83"/>
  <c r="AC364" i="83"/>
  <c r="AB364" i="83"/>
  <c r="AA364" i="83"/>
  <c r="Z364" i="83"/>
  <c r="Y364" i="83"/>
  <c r="X364" i="83"/>
  <c r="W364" i="83"/>
  <c r="V364" i="83"/>
  <c r="AM363" i="83"/>
  <c r="AL363" i="83"/>
  <c r="AK363" i="83"/>
  <c r="AJ363" i="83"/>
  <c r="AI363" i="83"/>
  <c r="AH363" i="83"/>
  <c r="AG363" i="83"/>
  <c r="AF363" i="83"/>
  <c r="AE363" i="83"/>
  <c r="AD363" i="83"/>
  <c r="AC363" i="83"/>
  <c r="AB363" i="83"/>
  <c r="AA363" i="83"/>
  <c r="Z363" i="83"/>
  <c r="Y363" i="83"/>
  <c r="X363" i="83"/>
  <c r="W363" i="83"/>
  <c r="V363" i="83"/>
  <c r="AM362" i="83"/>
  <c r="AL362" i="83"/>
  <c r="AK362" i="83"/>
  <c r="AJ362" i="83"/>
  <c r="AI362" i="83"/>
  <c r="AH362" i="83"/>
  <c r="AG362" i="83"/>
  <c r="AF362" i="83"/>
  <c r="AE362" i="83"/>
  <c r="AD362" i="83"/>
  <c r="AC362" i="83"/>
  <c r="AB362" i="83"/>
  <c r="AA362" i="83"/>
  <c r="Z362" i="83"/>
  <c r="Y362" i="83"/>
  <c r="X362" i="83"/>
  <c r="W362" i="83"/>
  <c r="V362" i="83"/>
  <c r="AM361" i="83"/>
  <c r="AL361" i="83"/>
  <c r="AK361" i="83"/>
  <c r="AJ361" i="83"/>
  <c r="AI361" i="83"/>
  <c r="AH361" i="83"/>
  <c r="AG361" i="83"/>
  <c r="AF361" i="83"/>
  <c r="AE361" i="83"/>
  <c r="AD361" i="83"/>
  <c r="AC361" i="83"/>
  <c r="AB361" i="83"/>
  <c r="AA361" i="83"/>
  <c r="Z361" i="83"/>
  <c r="Y361" i="83"/>
  <c r="X361" i="83"/>
  <c r="W361" i="83"/>
  <c r="V361" i="83"/>
  <c r="AM360" i="83"/>
  <c r="AL360" i="83"/>
  <c r="AK360" i="83"/>
  <c r="AJ360" i="83"/>
  <c r="AI360" i="83"/>
  <c r="AH360" i="83"/>
  <c r="AG360" i="83"/>
  <c r="AF360" i="83"/>
  <c r="AE360" i="83"/>
  <c r="AD360" i="83"/>
  <c r="AC360" i="83"/>
  <c r="AB360" i="83"/>
  <c r="AA360" i="83"/>
  <c r="Z360" i="83"/>
  <c r="Y360" i="83"/>
  <c r="X360" i="83"/>
  <c r="W360" i="83"/>
  <c r="V360" i="83"/>
  <c r="AM359" i="83"/>
  <c r="AL359" i="83"/>
  <c r="AK359" i="83"/>
  <c r="AJ359" i="83"/>
  <c r="AI359" i="83"/>
  <c r="AH359" i="83"/>
  <c r="AG359" i="83"/>
  <c r="AF359" i="83"/>
  <c r="AE359" i="83"/>
  <c r="AD359" i="83"/>
  <c r="AC359" i="83"/>
  <c r="AB359" i="83"/>
  <c r="AA359" i="83"/>
  <c r="Z359" i="83"/>
  <c r="Y359" i="83"/>
  <c r="X359" i="83"/>
  <c r="W359" i="83"/>
  <c r="V359" i="83"/>
  <c r="AM358" i="83"/>
  <c r="AL358" i="83"/>
  <c r="AK358" i="83"/>
  <c r="AJ358" i="83"/>
  <c r="AI358" i="83"/>
  <c r="AH358" i="83"/>
  <c r="AG358" i="83"/>
  <c r="AF358" i="83"/>
  <c r="AE358" i="83"/>
  <c r="AD358" i="83"/>
  <c r="AC358" i="83"/>
  <c r="AB358" i="83"/>
  <c r="AA358" i="83"/>
  <c r="Z358" i="83"/>
  <c r="Y358" i="83"/>
  <c r="X358" i="83"/>
  <c r="W358" i="83"/>
  <c r="V358" i="83"/>
  <c r="AM357" i="83"/>
  <c r="AL357" i="83"/>
  <c r="AK357" i="83"/>
  <c r="AJ357" i="83"/>
  <c r="AI357" i="83"/>
  <c r="AH357" i="83"/>
  <c r="AG357" i="83"/>
  <c r="AF357" i="83"/>
  <c r="AE357" i="83"/>
  <c r="AD357" i="83"/>
  <c r="AC357" i="83"/>
  <c r="AB357" i="83"/>
  <c r="AA357" i="83"/>
  <c r="Z357" i="83"/>
  <c r="Y357" i="83"/>
  <c r="X357" i="83"/>
  <c r="W357" i="83"/>
  <c r="V357" i="83"/>
  <c r="AM356" i="83"/>
  <c r="AL356" i="83"/>
  <c r="AK356" i="83"/>
  <c r="AJ356" i="83"/>
  <c r="AI356" i="83"/>
  <c r="AH356" i="83"/>
  <c r="AG356" i="83"/>
  <c r="AF356" i="83"/>
  <c r="AE356" i="83"/>
  <c r="AD356" i="83"/>
  <c r="AC356" i="83"/>
  <c r="AB356" i="83"/>
  <c r="AA356" i="83"/>
  <c r="Z356" i="83"/>
  <c r="Y356" i="83"/>
  <c r="X356" i="83"/>
  <c r="W356" i="83"/>
  <c r="V356" i="83"/>
  <c r="AM355" i="83"/>
  <c r="AL355" i="83"/>
  <c r="AK355" i="83"/>
  <c r="AJ355" i="83"/>
  <c r="AI355" i="83"/>
  <c r="AH355" i="83"/>
  <c r="AG355" i="83"/>
  <c r="AF355" i="83"/>
  <c r="AE355" i="83"/>
  <c r="AD355" i="83"/>
  <c r="AC355" i="83"/>
  <c r="AB355" i="83"/>
  <c r="AA355" i="83"/>
  <c r="Z355" i="83"/>
  <c r="Y355" i="83"/>
  <c r="X355" i="83"/>
  <c r="W355" i="83"/>
  <c r="V355" i="83"/>
  <c r="AM354" i="83"/>
  <c r="AL354" i="83"/>
  <c r="AK354" i="83"/>
  <c r="AJ354" i="83"/>
  <c r="AI354" i="83"/>
  <c r="AH354" i="83"/>
  <c r="AG354" i="83"/>
  <c r="AF354" i="83"/>
  <c r="AE354" i="83"/>
  <c r="AD354" i="83"/>
  <c r="AC354" i="83"/>
  <c r="AB354" i="83"/>
  <c r="AA354" i="83"/>
  <c r="Z354" i="83"/>
  <c r="Y354" i="83"/>
  <c r="X354" i="83"/>
  <c r="W354" i="83"/>
  <c r="V354" i="83"/>
  <c r="AM353" i="83"/>
  <c r="AL353" i="83"/>
  <c r="AK353" i="83"/>
  <c r="AJ353" i="83"/>
  <c r="AI353" i="83"/>
  <c r="AH353" i="83"/>
  <c r="AG353" i="83"/>
  <c r="AF353" i="83"/>
  <c r="AE353" i="83"/>
  <c r="AD353" i="83"/>
  <c r="AC353" i="83"/>
  <c r="AB353" i="83"/>
  <c r="AA353" i="83"/>
  <c r="Z353" i="83"/>
  <c r="Y353" i="83"/>
  <c r="X353" i="83"/>
  <c r="W353" i="83"/>
  <c r="V353" i="83"/>
  <c r="AM352" i="83"/>
  <c r="AL352" i="83"/>
  <c r="AK352" i="83"/>
  <c r="AJ352" i="83"/>
  <c r="AI352" i="83"/>
  <c r="AH352" i="83"/>
  <c r="AG352" i="83"/>
  <c r="AF352" i="83"/>
  <c r="AE352" i="83"/>
  <c r="AD352" i="83"/>
  <c r="AC352" i="83"/>
  <c r="AB352" i="83"/>
  <c r="AA352" i="83"/>
  <c r="Z352" i="83"/>
  <c r="Y352" i="83"/>
  <c r="X352" i="83"/>
  <c r="W352" i="83"/>
  <c r="V352" i="83"/>
  <c r="AM351" i="83"/>
  <c r="AL351" i="83"/>
  <c r="AK351" i="83"/>
  <c r="AJ351" i="83"/>
  <c r="AI351" i="83"/>
  <c r="AH351" i="83"/>
  <c r="AG351" i="83"/>
  <c r="AF351" i="83"/>
  <c r="AE351" i="83"/>
  <c r="AD351" i="83"/>
  <c r="AC351" i="83"/>
  <c r="AB351" i="83"/>
  <c r="AA351" i="83"/>
  <c r="Z351" i="83"/>
  <c r="Y351" i="83"/>
  <c r="X351" i="83"/>
  <c r="W351" i="83"/>
  <c r="V351" i="83"/>
  <c r="AM350" i="83"/>
  <c r="AL350" i="83"/>
  <c r="AK350" i="83"/>
  <c r="AJ350" i="83"/>
  <c r="AI350" i="83"/>
  <c r="AH350" i="83"/>
  <c r="AG350" i="83"/>
  <c r="AF350" i="83"/>
  <c r="AE350" i="83"/>
  <c r="AD350" i="83"/>
  <c r="AC350" i="83"/>
  <c r="AB350" i="83"/>
  <c r="AA350" i="83"/>
  <c r="Z350" i="83"/>
  <c r="Y350" i="83"/>
  <c r="X350" i="83"/>
  <c r="W350" i="83"/>
  <c r="V350" i="83"/>
  <c r="AM349" i="83"/>
  <c r="AL349" i="83"/>
  <c r="AK349" i="83"/>
  <c r="AJ349" i="83"/>
  <c r="AI349" i="83"/>
  <c r="AH349" i="83"/>
  <c r="AG349" i="83"/>
  <c r="AF349" i="83"/>
  <c r="AE349" i="83"/>
  <c r="AD349" i="83"/>
  <c r="AC349" i="83"/>
  <c r="AB349" i="83"/>
  <c r="AA349" i="83"/>
  <c r="Z349" i="83"/>
  <c r="Y349" i="83"/>
  <c r="X349" i="83"/>
  <c r="W349" i="83"/>
  <c r="V349" i="83"/>
  <c r="AM348" i="83"/>
  <c r="AL348" i="83"/>
  <c r="AK348" i="83"/>
  <c r="AJ348" i="83"/>
  <c r="AI348" i="83"/>
  <c r="AH348" i="83"/>
  <c r="AG348" i="83"/>
  <c r="AF348" i="83"/>
  <c r="AE348" i="83"/>
  <c r="AD348" i="83"/>
  <c r="AC348" i="83"/>
  <c r="AB348" i="83"/>
  <c r="AA348" i="83"/>
  <c r="Z348" i="83"/>
  <c r="Y348" i="83"/>
  <c r="X348" i="83"/>
  <c r="W348" i="83"/>
  <c r="V348" i="83"/>
  <c r="AM347" i="83"/>
  <c r="AL347" i="83"/>
  <c r="AK347" i="83"/>
  <c r="AJ347" i="83"/>
  <c r="AI347" i="83"/>
  <c r="AH347" i="83"/>
  <c r="AG347" i="83"/>
  <c r="AF347" i="83"/>
  <c r="AE347" i="83"/>
  <c r="AD347" i="83"/>
  <c r="AC347" i="83"/>
  <c r="AB347" i="83"/>
  <c r="AA347" i="83"/>
  <c r="Z347" i="83"/>
  <c r="Y347" i="83"/>
  <c r="X347" i="83"/>
  <c r="W347" i="83"/>
  <c r="V347" i="83"/>
  <c r="AM346" i="83"/>
  <c r="AL346" i="83"/>
  <c r="AK346" i="83"/>
  <c r="AJ346" i="83"/>
  <c r="AI346" i="83"/>
  <c r="AH346" i="83"/>
  <c r="AG346" i="83"/>
  <c r="AF346" i="83"/>
  <c r="AE346" i="83"/>
  <c r="AD346" i="83"/>
  <c r="AC346" i="83"/>
  <c r="AB346" i="83"/>
  <c r="AA346" i="83"/>
  <c r="Z346" i="83"/>
  <c r="Y346" i="83"/>
  <c r="X346" i="83"/>
  <c r="W346" i="83"/>
  <c r="V346" i="83"/>
  <c r="AM345" i="83"/>
  <c r="AL345" i="83"/>
  <c r="AK345" i="83"/>
  <c r="AJ345" i="83"/>
  <c r="AI345" i="83"/>
  <c r="AH345" i="83"/>
  <c r="AG345" i="83"/>
  <c r="AF345" i="83"/>
  <c r="AE345" i="83"/>
  <c r="AD345" i="83"/>
  <c r="AC345" i="83"/>
  <c r="AB345" i="83"/>
  <c r="AA345" i="83"/>
  <c r="Z345" i="83"/>
  <c r="Y345" i="83"/>
  <c r="X345" i="83"/>
  <c r="W345" i="83"/>
  <c r="V345" i="83"/>
  <c r="AM344" i="83"/>
  <c r="AL344" i="83"/>
  <c r="AK344" i="83"/>
  <c r="AJ344" i="83"/>
  <c r="AI344" i="83"/>
  <c r="AH344" i="83"/>
  <c r="AG344" i="83"/>
  <c r="AF344" i="83"/>
  <c r="AE344" i="83"/>
  <c r="AD344" i="83"/>
  <c r="AC344" i="83"/>
  <c r="AB344" i="83"/>
  <c r="AA344" i="83"/>
  <c r="Z344" i="83"/>
  <c r="Y344" i="83"/>
  <c r="X344" i="83"/>
  <c r="W344" i="83"/>
  <c r="V344" i="83"/>
  <c r="AM343" i="83"/>
  <c r="AL343" i="83"/>
  <c r="AK343" i="83"/>
  <c r="AJ343" i="83"/>
  <c r="AI343" i="83"/>
  <c r="AH343" i="83"/>
  <c r="AG343" i="83"/>
  <c r="AF343" i="83"/>
  <c r="AE343" i="83"/>
  <c r="AD343" i="83"/>
  <c r="AC343" i="83"/>
  <c r="AB343" i="83"/>
  <c r="AA343" i="83"/>
  <c r="Z343" i="83"/>
  <c r="Y343" i="83"/>
  <c r="X343" i="83"/>
  <c r="W343" i="83"/>
  <c r="V343" i="83"/>
  <c r="AM342" i="83"/>
  <c r="AL342" i="83"/>
  <c r="AK342" i="83"/>
  <c r="AJ342" i="83"/>
  <c r="AI342" i="83"/>
  <c r="AH342" i="83"/>
  <c r="AG342" i="83"/>
  <c r="AF342" i="83"/>
  <c r="AE342" i="83"/>
  <c r="AD342" i="83"/>
  <c r="AC342" i="83"/>
  <c r="AB342" i="83"/>
  <c r="AA342" i="83"/>
  <c r="Z342" i="83"/>
  <c r="Y342" i="83"/>
  <c r="X342" i="83"/>
  <c r="W342" i="83"/>
  <c r="V342" i="83"/>
  <c r="AM341" i="83"/>
  <c r="AL341" i="83"/>
  <c r="AK341" i="83"/>
  <c r="AJ341" i="83"/>
  <c r="AI341" i="83"/>
  <c r="AH341" i="83"/>
  <c r="AG341" i="83"/>
  <c r="AF341" i="83"/>
  <c r="AE341" i="83"/>
  <c r="AD341" i="83"/>
  <c r="AC341" i="83"/>
  <c r="AB341" i="83"/>
  <c r="AA341" i="83"/>
  <c r="Z341" i="83"/>
  <c r="Y341" i="83"/>
  <c r="X341" i="83"/>
  <c r="W341" i="83"/>
  <c r="V341" i="83"/>
  <c r="AM340" i="83"/>
  <c r="AL340" i="83"/>
  <c r="AK340" i="83"/>
  <c r="AJ340" i="83"/>
  <c r="AI340" i="83"/>
  <c r="AH340" i="83"/>
  <c r="AG340" i="83"/>
  <c r="AF340" i="83"/>
  <c r="AE340" i="83"/>
  <c r="AD340" i="83"/>
  <c r="AC340" i="83"/>
  <c r="AB340" i="83"/>
  <c r="AA340" i="83"/>
  <c r="Z340" i="83"/>
  <c r="Y340" i="83"/>
  <c r="X340" i="83"/>
  <c r="W340" i="83"/>
  <c r="V340" i="83"/>
  <c r="AM339" i="83"/>
  <c r="AL339" i="83"/>
  <c r="AK339" i="83"/>
  <c r="AJ339" i="83"/>
  <c r="AI339" i="83"/>
  <c r="AH339" i="83"/>
  <c r="AG339" i="83"/>
  <c r="AF339" i="83"/>
  <c r="AE339" i="83"/>
  <c r="AD339" i="83"/>
  <c r="AC339" i="83"/>
  <c r="AB339" i="83"/>
  <c r="AA339" i="83"/>
  <c r="Z339" i="83"/>
  <c r="Y339" i="83"/>
  <c r="X339" i="83"/>
  <c r="W339" i="83"/>
  <c r="V339" i="83"/>
  <c r="AM338" i="83"/>
  <c r="AL338" i="83"/>
  <c r="AK338" i="83"/>
  <c r="AJ338" i="83"/>
  <c r="AI338" i="83"/>
  <c r="AH338" i="83"/>
  <c r="AG338" i="83"/>
  <c r="AF338" i="83"/>
  <c r="AE338" i="83"/>
  <c r="AD338" i="83"/>
  <c r="AC338" i="83"/>
  <c r="AB338" i="83"/>
  <c r="AA338" i="83"/>
  <c r="Z338" i="83"/>
  <c r="Y338" i="83"/>
  <c r="X338" i="83"/>
  <c r="W338" i="83"/>
  <c r="V338" i="83"/>
  <c r="AM337" i="83"/>
  <c r="AL337" i="83"/>
  <c r="AK337" i="83"/>
  <c r="AJ337" i="83"/>
  <c r="AI337" i="83"/>
  <c r="AH337" i="83"/>
  <c r="AG337" i="83"/>
  <c r="AF337" i="83"/>
  <c r="AE337" i="83"/>
  <c r="AD337" i="83"/>
  <c r="AC337" i="83"/>
  <c r="AB337" i="83"/>
  <c r="AA337" i="83"/>
  <c r="Z337" i="83"/>
  <c r="Y337" i="83"/>
  <c r="X337" i="83"/>
  <c r="W337" i="83"/>
  <c r="V337" i="83"/>
  <c r="AM336" i="83"/>
  <c r="AL336" i="83"/>
  <c r="AK336" i="83"/>
  <c r="AJ336" i="83"/>
  <c r="AI336" i="83"/>
  <c r="AH336" i="83"/>
  <c r="AG336" i="83"/>
  <c r="AF336" i="83"/>
  <c r="AE336" i="83"/>
  <c r="AD336" i="83"/>
  <c r="AC336" i="83"/>
  <c r="AB336" i="83"/>
  <c r="AA336" i="83"/>
  <c r="Z336" i="83"/>
  <c r="Y336" i="83"/>
  <c r="X336" i="83"/>
  <c r="W336" i="83"/>
  <c r="V336" i="83"/>
  <c r="AM335" i="83"/>
  <c r="AL335" i="83"/>
  <c r="AK335" i="83"/>
  <c r="AJ335" i="83"/>
  <c r="AI335" i="83"/>
  <c r="AH335" i="83"/>
  <c r="AG335" i="83"/>
  <c r="AF335" i="83"/>
  <c r="AE335" i="83"/>
  <c r="AD335" i="83"/>
  <c r="AC335" i="83"/>
  <c r="AB335" i="83"/>
  <c r="AA335" i="83"/>
  <c r="Z335" i="83"/>
  <c r="Y335" i="83"/>
  <c r="X335" i="83"/>
  <c r="W335" i="83"/>
  <c r="V335" i="83"/>
  <c r="AM334" i="83"/>
  <c r="AL334" i="83"/>
  <c r="AK334" i="83"/>
  <c r="AJ334" i="83"/>
  <c r="AI334" i="83"/>
  <c r="AH334" i="83"/>
  <c r="AG334" i="83"/>
  <c r="AF334" i="83"/>
  <c r="AE334" i="83"/>
  <c r="AD334" i="83"/>
  <c r="AC334" i="83"/>
  <c r="AB334" i="83"/>
  <c r="AA334" i="83"/>
  <c r="Z334" i="83"/>
  <c r="Y334" i="83"/>
  <c r="X334" i="83"/>
  <c r="W334" i="83"/>
  <c r="V334" i="83"/>
  <c r="AM333" i="83"/>
  <c r="AL333" i="83"/>
  <c r="AK333" i="83"/>
  <c r="AJ333" i="83"/>
  <c r="AI333" i="83"/>
  <c r="AH333" i="83"/>
  <c r="AG333" i="83"/>
  <c r="AF333" i="83"/>
  <c r="AE333" i="83"/>
  <c r="AD333" i="83"/>
  <c r="AC333" i="83"/>
  <c r="AB333" i="83"/>
  <c r="AA333" i="83"/>
  <c r="Z333" i="83"/>
  <c r="Y333" i="83"/>
  <c r="X333" i="83"/>
  <c r="W333" i="83"/>
  <c r="V333" i="83"/>
  <c r="AM332" i="83"/>
  <c r="AL332" i="83"/>
  <c r="AK332" i="83"/>
  <c r="AJ332" i="83"/>
  <c r="AI332" i="83"/>
  <c r="AH332" i="83"/>
  <c r="AG332" i="83"/>
  <c r="AF332" i="83"/>
  <c r="AE332" i="83"/>
  <c r="AD332" i="83"/>
  <c r="AC332" i="83"/>
  <c r="AB332" i="83"/>
  <c r="AA332" i="83"/>
  <c r="Z332" i="83"/>
  <c r="Y332" i="83"/>
  <c r="X332" i="83"/>
  <c r="W332" i="83"/>
  <c r="V332" i="83"/>
  <c r="AM331" i="83"/>
  <c r="AL331" i="83"/>
  <c r="AK331" i="83"/>
  <c r="AJ331" i="83"/>
  <c r="AI331" i="83"/>
  <c r="AH331" i="83"/>
  <c r="AG331" i="83"/>
  <c r="AF331" i="83"/>
  <c r="AE331" i="83"/>
  <c r="AD331" i="83"/>
  <c r="AC331" i="83"/>
  <c r="AB331" i="83"/>
  <c r="AA331" i="83"/>
  <c r="Z331" i="83"/>
  <c r="Y331" i="83"/>
  <c r="X331" i="83"/>
  <c r="W331" i="83"/>
  <c r="V331" i="83"/>
  <c r="AM330" i="83"/>
  <c r="AL330" i="83"/>
  <c r="AK330" i="83"/>
  <c r="AJ330" i="83"/>
  <c r="AI330" i="83"/>
  <c r="AH330" i="83"/>
  <c r="AG330" i="83"/>
  <c r="AF330" i="83"/>
  <c r="AE330" i="83"/>
  <c r="AD330" i="83"/>
  <c r="AC330" i="83"/>
  <c r="AB330" i="83"/>
  <c r="AA330" i="83"/>
  <c r="Z330" i="83"/>
  <c r="Y330" i="83"/>
  <c r="X330" i="83"/>
  <c r="W330" i="83"/>
  <c r="V330" i="83"/>
  <c r="AM329" i="83"/>
  <c r="AL329" i="83"/>
  <c r="AK329" i="83"/>
  <c r="AJ329" i="83"/>
  <c r="AI329" i="83"/>
  <c r="AH329" i="83"/>
  <c r="AG329" i="83"/>
  <c r="AF329" i="83"/>
  <c r="AE329" i="83"/>
  <c r="AD329" i="83"/>
  <c r="AC329" i="83"/>
  <c r="AB329" i="83"/>
  <c r="AA329" i="83"/>
  <c r="Z329" i="83"/>
  <c r="Y329" i="83"/>
  <c r="X329" i="83"/>
  <c r="W329" i="83"/>
  <c r="V329" i="83"/>
  <c r="AM328" i="83"/>
  <c r="AL328" i="83"/>
  <c r="AK328" i="83"/>
  <c r="AJ328" i="83"/>
  <c r="AI328" i="83"/>
  <c r="AH328" i="83"/>
  <c r="AG328" i="83"/>
  <c r="AF328" i="83"/>
  <c r="AE328" i="83"/>
  <c r="AD328" i="83"/>
  <c r="AC328" i="83"/>
  <c r="AB328" i="83"/>
  <c r="AA328" i="83"/>
  <c r="Z328" i="83"/>
  <c r="Y328" i="83"/>
  <c r="X328" i="83"/>
  <c r="W328" i="83"/>
  <c r="V328" i="83"/>
  <c r="AM327" i="83"/>
  <c r="AL327" i="83"/>
  <c r="AK327" i="83"/>
  <c r="AJ327" i="83"/>
  <c r="AI327" i="83"/>
  <c r="AH327" i="83"/>
  <c r="AG327" i="83"/>
  <c r="AF327" i="83"/>
  <c r="AE327" i="83"/>
  <c r="AD327" i="83"/>
  <c r="AC327" i="83"/>
  <c r="AB327" i="83"/>
  <c r="AA327" i="83"/>
  <c r="Z327" i="83"/>
  <c r="Y327" i="83"/>
  <c r="X327" i="83"/>
  <c r="W327" i="83"/>
  <c r="V327" i="83"/>
  <c r="AM326" i="83"/>
  <c r="AL326" i="83"/>
  <c r="AK326" i="83"/>
  <c r="AJ326" i="83"/>
  <c r="AI326" i="83"/>
  <c r="AH326" i="83"/>
  <c r="AG326" i="83"/>
  <c r="AF326" i="83"/>
  <c r="AE326" i="83"/>
  <c r="AD326" i="83"/>
  <c r="AC326" i="83"/>
  <c r="AB326" i="83"/>
  <c r="AA326" i="83"/>
  <c r="Z326" i="83"/>
  <c r="Y326" i="83"/>
  <c r="X326" i="83"/>
  <c r="W326" i="83"/>
  <c r="V326" i="83"/>
  <c r="AM325" i="83"/>
  <c r="AL325" i="83"/>
  <c r="AK325" i="83"/>
  <c r="AJ325" i="83"/>
  <c r="AI325" i="83"/>
  <c r="AH325" i="83"/>
  <c r="AG325" i="83"/>
  <c r="AF325" i="83"/>
  <c r="AE325" i="83"/>
  <c r="AD325" i="83"/>
  <c r="AC325" i="83"/>
  <c r="AB325" i="83"/>
  <c r="AA325" i="83"/>
  <c r="Z325" i="83"/>
  <c r="Y325" i="83"/>
  <c r="X325" i="83"/>
  <c r="W325" i="83"/>
  <c r="V325" i="83"/>
  <c r="AM324" i="83"/>
  <c r="AL324" i="83"/>
  <c r="AK324" i="83"/>
  <c r="AJ324" i="83"/>
  <c r="AI324" i="83"/>
  <c r="AH324" i="83"/>
  <c r="AG324" i="83"/>
  <c r="AF324" i="83"/>
  <c r="AE324" i="83"/>
  <c r="AD324" i="83"/>
  <c r="AC324" i="83"/>
  <c r="AB324" i="83"/>
  <c r="AA324" i="83"/>
  <c r="Z324" i="83"/>
  <c r="Y324" i="83"/>
  <c r="X324" i="83"/>
  <c r="W324" i="83"/>
  <c r="V324" i="83"/>
  <c r="AM323" i="83"/>
  <c r="AL323" i="83"/>
  <c r="AK323" i="83"/>
  <c r="AJ323" i="83"/>
  <c r="AI323" i="83"/>
  <c r="AH323" i="83"/>
  <c r="AG323" i="83"/>
  <c r="AF323" i="83"/>
  <c r="AE323" i="83"/>
  <c r="AD323" i="83"/>
  <c r="AC323" i="83"/>
  <c r="AB323" i="83"/>
  <c r="AA323" i="83"/>
  <c r="Z323" i="83"/>
  <c r="Y323" i="83"/>
  <c r="X323" i="83"/>
  <c r="W323" i="83"/>
  <c r="V323" i="83"/>
  <c r="AM322" i="83"/>
  <c r="AL322" i="83"/>
  <c r="AK322" i="83"/>
  <c r="AJ322" i="83"/>
  <c r="AI322" i="83"/>
  <c r="AH322" i="83"/>
  <c r="AG322" i="83"/>
  <c r="AF322" i="83"/>
  <c r="AE322" i="83"/>
  <c r="AD322" i="83"/>
  <c r="AC322" i="83"/>
  <c r="AB322" i="83"/>
  <c r="AA322" i="83"/>
  <c r="Z322" i="83"/>
  <c r="Y322" i="83"/>
  <c r="X322" i="83"/>
  <c r="W322" i="83"/>
  <c r="V322" i="83"/>
  <c r="AM321" i="83"/>
  <c r="AL321" i="83"/>
  <c r="AK321" i="83"/>
  <c r="AJ321" i="83"/>
  <c r="AI321" i="83"/>
  <c r="AH321" i="83"/>
  <c r="AG321" i="83"/>
  <c r="AF321" i="83"/>
  <c r="AE321" i="83"/>
  <c r="AD321" i="83"/>
  <c r="AC321" i="83"/>
  <c r="AB321" i="83"/>
  <c r="AA321" i="83"/>
  <c r="Z321" i="83"/>
  <c r="Y321" i="83"/>
  <c r="X321" i="83"/>
  <c r="W321" i="83"/>
  <c r="V321" i="83"/>
  <c r="AM320" i="83"/>
  <c r="AL320" i="83"/>
  <c r="AK320" i="83"/>
  <c r="AJ320" i="83"/>
  <c r="AI320" i="83"/>
  <c r="AH320" i="83"/>
  <c r="AG320" i="83"/>
  <c r="AF320" i="83"/>
  <c r="AE320" i="83"/>
  <c r="AD320" i="83"/>
  <c r="AC320" i="83"/>
  <c r="AB320" i="83"/>
  <c r="AA320" i="83"/>
  <c r="Z320" i="83"/>
  <c r="Y320" i="83"/>
  <c r="X320" i="83"/>
  <c r="W320" i="83"/>
  <c r="V320" i="83"/>
  <c r="AM319" i="83"/>
  <c r="AL319" i="83"/>
  <c r="AK319" i="83"/>
  <c r="AJ319" i="83"/>
  <c r="AI319" i="83"/>
  <c r="AH319" i="83"/>
  <c r="AG319" i="83"/>
  <c r="AF319" i="83"/>
  <c r="AE319" i="83"/>
  <c r="AD319" i="83"/>
  <c r="AC319" i="83"/>
  <c r="AB319" i="83"/>
  <c r="AA319" i="83"/>
  <c r="Z319" i="83"/>
  <c r="Y319" i="83"/>
  <c r="X319" i="83"/>
  <c r="W319" i="83"/>
  <c r="V319" i="83"/>
  <c r="AM318" i="83"/>
  <c r="AL318" i="83"/>
  <c r="AK318" i="83"/>
  <c r="AJ318" i="83"/>
  <c r="AI318" i="83"/>
  <c r="AH318" i="83"/>
  <c r="AG318" i="83"/>
  <c r="AF318" i="83"/>
  <c r="AE318" i="83"/>
  <c r="AD318" i="83"/>
  <c r="AC318" i="83"/>
  <c r="AB318" i="83"/>
  <c r="AA318" i="83"/>
  <c r="Z318" i="83"/>
  <c r="Y318" i="83"/>
  <c r="X318" i="83"/>
  <c r="W318" i="83"/>
  <c r="V318" i="83"/>
  <c r="AM317" i="83"/>
  <c r="AL317" i="83"/>
  <c r="AK317" i="83"/>
  <c r="AJ317" i="83"/>
  <c r="AI317" i="83"/>
  <c r="AH317" i="83"/>
  <c r="AG317" i="83"/>
  <c r="AF317" i="83"/>
  <c r="AE317" i="83"/>
  <c r="AD317" i="83"/>
  <c r="AC317" i="83"/>
  <c r="AB317" i="83"/>
  <c r="AA317" i="83"/>
  <c r="Z317" i="83"/>
  <c r="Y317" i="83"/>
  <c r="X317" i="83"/>
  <c r="W317" i="83"/>
  <c r="V317" i="83"/>
  <c r="AM316" i="83"/>
  <c r="AL316" i="83"/>
  <c r="AK316" i="83"/>
  <c r="AJ316" i="83"/>
  <c r="AI316" i="83"/>
  <c r="AH316" i="83"/>
  <c r="AG316" i="83"/>
  <c r="AF316" i="83"/>
  <c r="AE316" i="83"/>
  <c r="AD316" i="83"/>
  <c r="AC316" i="83"/>
  <c r="AB316" i="83"/>
  <c r="AA316" i="83"/>
  <c r="Z316" i="83"/>
  <c r="Y316" i="83"/>
  <c r="X316" i="83"/>
  <c r="W316" i="83"/>
  <c r="V316" i="83"/>
  <c r="AM315" i="83"/>
  <c r="AL315" i="83"/>
  <c r="AK315" i="83"/>
  <c r="AJ315" i="83"/>
  <c r="AI315" i="83"/>
  <c r="AH315" i="83"/>
  <c r="AG315" i="83"/>
  <c r="AF315" i="83"/>
  <c r="AE315" i="83"/>
  <c r="AD315" i="83"/>
  <c r="AC315" i="83"/>
  <c r="AB315" i="83"/>
  <c r="AA315" i="83"/>
  <c r="Z315" i="83"/>
  <c r="Y315" i="83"/>
  <c r="X315" i="83"/>
  <c r="W315" i="83"/>
  <c r="V315" i="83"/>
  <c r="AM314" i="83"/>
  <c r="AL314" i="83"/>
  <c r="AK314" i="83"/>
  <c r="AJ314" i="83"/>
  <c r="AI314" i="83"/>
  <c r="AH314" i="83"/>
  <c r="AG314" i="83"/>
  <c r="AF314" i="83"/>
  <c r="AE314" i="83"/>
  <c r="AD314" i="83"/>
  <c r="AC314" i="83"/>
  <c r="AB314" i="83"/>
  <c r="AA314" i="83"/>
  <c r="Z314" i="83"/>
  <c r="Y314" i="83"/>
  <c r="X314" i="83"/>
  <c r="W314" i="83"/>
  <c r="V314" i="83"/>
  <c r="AM313" i="83"/>
  <c r="AL313" i="83"/>
  <c r="AK313" i="83"/>
  <c r="AJ313" i="83"/>
  <c r="AI313" i="83"/>
  <c r="AH313" i="83"/>
  <c r="AG313" i="83"/>
  <c r="AF313" i="83"/>
  <c r="AE313" i="83"/>
  <c r="AD313" i="83"/>
  <c r="AC313" i="83"/>
  <c r="AB313" i="83"/>
  <c r="AA313" i="83"/>
  <c r="Z313" i="83"/>
  <c r="Y313" i="83"/>
  <c r="X313" i="83"/>
  <c r="W313" i="83"/>
  <c r="V313" i="83"/>
  <c r="AM312" i="83"/>
  <c r="AL312" i="83"/>
  <c r="AK312" i="83"/>
  <c r="AJ312" i="83"/>
  <c r="AI312" i="83"/>
  <c r="AH312" i="83"/>
  <c r="AG312" i="83"/>
  <c r="AF312" i="83"/>
  <c r="AE312" i="83"/>
  <c r="AD312" i="83"/>
  <c r="AC312" i="83"/>
  <c r="AB312" i="83"/>
  <c r="AA312" i="83"/>
  <c r="Z312" i="83"/>
  <c r="Y312" i="83"/>
  <c r="X312" i="83"/>
  <c r="W312" i="83"/>
  <c r="V312" i="83"/>
  <c r="AM311" i="83"/>
  <c r="AL311" i="83"/>
  <c r="AK311" i="83"/>
  <c r="AJ311" i="83"/>
  <c r="AI311" i="83"/>
  <c r="AH311" i="83"/>
  <c r="AG311" i="83"/>
  <c r="AF311" i="83"/>
  <c r="AE311" i="83"/>
  <c r="AD311" i="83"/>
  <c r="AC311" i="83"/>
  <c r="AB311" i="83"/>
  <c r="AA311" i="83"/>
  <c r="Z311" i="83"/>
  <c r="Y311" i="83"/>
  <c r="X311" i="83"/>
  <c r="W311" i="83"/>
  <c r="V311" i="83"/>
  <c r="AM310" i="83"/>
  <c r="AL310" i="83"/>
  <c r="AK310" i="83"/>
  <c r="AJ310" i="83"/>
  <c r="AI310" i="83"/>
  <c r="AH310" i="83"/>
  <c r="AG310" i="83"/>
  <c r="AF310" i="83"/>
  <c r="AE310" i="83"/>
  <c r="AD310" i="83"/>
  <c r="AC310" i="83"/>
  <c r="AB310" i="83"/>
  <c r="AA310" i="83"/>
  <c r="Z310" i="83"/>
  <c r="Y310" i="83"/>
  <c r="X310" i="83"/>
  <c r="W310" i="83"/>
  <c r="V310" i="83"/>
  <c r="AM309" i="83"/>
  <c r="AL309" i="83"/>
  <c r="AK309" i="83"/>
  <c r="AJ309" i="83"/>
  <c r="AI309" i="83"/>
  <c r="AH309" i="83"/>
  <c r="AG309" i="83"/>
  <c r="AF309" i="83"/>
  <c r="AE309" i="83"/>
  <c r="AD309" i="83"/>
  <c r="AC309" i="83"/>
  <c r="AB309" i="83"/>
  <c r="AA309" i="83"/>
  <c r="Z309" i="83"/>
  <c r="Y309" i="83"/>
  <c r="X309" i="83"/>
  <c r="W309" i="83"/>
  <c r="V309" i="83"/>
  <c r="AM308" i="83"/>
  <c r="AL308" i="83"/>
  <c r="AK308" i="83"/>
  <c r="AJ308" i="83"/>
  <c r="AI308" i="83"/>
  <c r="AH308" i="83"/>
  <c r="AG308" i="83"/>
  <c r="AF308" i="83"/>
  <c r="AE308" i="83"/>
  <c r="AD308" i="83"/>
  <c r="AC308" i="83"/>
  <c r="AB308" i="83"/>
  <c r="AA308" i="83"/>
  <c r="Z308" i="83"/>
  <c r="Y308" i="83"/>
  <c r="X308" i="83"/>
  <c r="W308" i="83"/>
  <c r="V308" i="83"/>
  <c r="AM307" i="83"/>
  <c r="AL307" i="83"/>
  <c r="AK307" i="83"/>
  <c r="AJ307" i="83"/>
  <c r="AI307" i="83"/>
  <c r="AH307" i="83"/>
  <c r="AG307" i="83"/>
  <c r="AF307" i="83"/>
  <c r="AE307" i="83"/>
  <c r="AD307" i="83"/>
  <c r="AC307" i="83"/>
  <c r="AB307" i="83"/>
  <c r="AA307" i="83"/>
  <c r="Z307" i="83"/>
  <c r="Y307" i="83"/>
  <c r="X307" i="83"/>
  <c r="W307" i="83"/>
  <c r="V307" i="83"/>
  <c r="AM306" i="83"/>
  <c r="AL306" i="83"/>
  <c r="AK306" i="83"/>
  <c r="AJ306" i="83"/>
  <c r="AI306" i="83"/>
  <c r="AH306" i="83"/>
  <c r="AG306" i="83"/>
  <c r="AF306" i="83"/>
  <c r="AE306" i="83"/>
  <c r="AD306" i="83"/>
  <c r="AC306" i="83"/>
  <c r="AB306" i="83"/>
  <c r="AA306" i="83"/>
  <c r="Z306" i="83"/>
  <c r="Y306" i="83"/>
  <c r="X306" i="83"/>
  <c r="W306" i="83"/>
  <c r="V306" i="83"/>
  <c r="AM305" i="83"/>
  <c r="AL305" i="83"/>
  <c r="AK305" i="83"/>
  <c r="AJ305" i="83"/>
  <c r="AI305" i="83"/>
  <c r="AH305" i="83"/>
  <c r="AG305" i="83"/>
  <c r="AF305" i="83"/>
  <c r="AE305" i="83"/>
  <c r="AD305" i="83"/>
  <c r="AC305" i="83"/>
  <c r="AB305" i="83"/>
  <c r="AA305" i="83"/>
  <c r="Z305" i="83"/>
  <c r="Y305" i="83"/>
  <c r="X305" i="83"/>
  <c r="W305" i="83"/>
  <c r="V305" i="83"/>
  <c r="AM304" i="83"/>
  <c r="AL304" i="83"/>
  <c r="AK304" i="83"/>
  <c r="AJ304" i="83"/>
  <c r="AI304" i="83"/>
  <c r="AH304" i="83"/>
  <c r="AG304" i="83"/>
  <c r="AF304" i="83"/>
  <c r="AE304" i="83"/>
  <c r="AD304" i="83"/>
  <c r="AC304" i="83"/>
  <c r="AB304" i="83"/>
  <c r="AA304" i="83"/>
  <c r="Z304" i="83"/>
  <c r="Y304" i="83"/>
  <c r="X304" i="83"/>
  <c r="W304" i="83"/>
  <c r="V304" i="83"/>
  <c r="AM303" i="83"/>
  <c r="AL303" i="83"/>
  <c r="AK303" i="83"/>
  <c r="AJ303" i="83"/>
  <c r="AI303" i="83"/>
  <c r="AH303" i="83"/>
  <c r="AG303" i="83"/>
  <c r="AF303" i="83"/>
  <c r="AE303" i="83"/>
  <c r="AD303" i="83"/>
  <c r="AC303" i="83"/>
  <c r="AB303" i="83"/>
  <c r="AA303" i="83"/>
  <c r="Z303" i="83"/>
  <c r="Y303" i="83"/>
  <c r="X303" i="83"/>
  <c r="W303" i="83"/>
  <c r="V303" i="83"/>
  <c r="AM302" i="83"/>
  <c r="AL302" i="83"/>
  <c r="AK302" i="83"/>
  <c r="AJ302" i="83"/>
  <c r="AI302" i="83"/>
  <c r="AH302" i="83"/>
  <c r="AG302" i="83"/>
  <c r="AF302" i="83"/>
  <c r="AE302" i="83"/>
  <c r="AD302" i="83"/>
  <c r="AC302" i="83"/>
  <c r="AB302" i="83"/>
  <c r="AA302" i="83"/>
  <c r="Z302" i="83"/>
  <c r="Y302" i="83"/>
  <c r="X302" i="83"/>
  <c r="W302" i="83"/>
  <c r="V302" i="83"/>
  <c r="AM301" i="83"/>
  <c r="AL301" i="83"/>
  <c r="AK301" i="83"/>
  <c r="AJ301" i="83"/>
  <c r="AI301" i="83"/>
  <c r="AH301" i="83"/>
  <c r="AG301" i="83"/>
  <c r="AF301" i="83"/>
  <c r="AE301" i="83"/>
  <c r="AD301" i="83"/>
  <c r="AC301" i="83"/>
  <c r="AB301" i="83"/>
  <c r="AA301" i="83"/>
  <c r="Z301" i="83"/>
  <c r="Y301" i="83"/>
  <c r="X301" i="83"/>
  <c r="W301" i="83"/>
  <c r="V301" i="83"/>
  <c r="AM300" i="83"/>
  <c r="AL300" i="83"/>
  <c r="AK300" i="83"/>
  <c r="AJ300" i="83"/>
  <c r="AI300" i="83"/>
  <c r="AH300" i="83"/>
  <c r="AG300" i="83"/>
  <c r="AF300" i="83"/>
  <c r="AE300" i="83"/>
  <c r="AD300" i="83"/>
  <c r="AC300" i="83"/>
  <c r="AB300" i="83"/>
  <c r="AA300" i="83"/>
  <c r="Z300" i="83"/>
  <c r="Y300" i="83"/>
  <c r="X300" i="83"/>
  <c r="W300" i="83"/>
  <c r="V300" i="83"/>
  <c r="AM299" i="83"/>
  <c r="AL299" i="83"/>
  <c r="AK299" i="83"/>
  <c r="AJ299" i="83"/>
  <c r="AI299" i="83"/>
  <c r="AH299" i="83"/>
  <c r="AG299" i="83"/>
  <c r="AF299" i="83"/>
  <c r="AE299" i="83"/>
  <c r="AD299" i="83"/>
  <c r="AC299" i="83"/>
  <c r="AB299" i="83"/>
  <c r="AA299" i="83"/>
  <c r="Z299" i="83"/>
  <c r="Y299" i="83"/>
  <c r="X299" i="83"/>
  <c r="W299" i="83"/>
  <c r="V299" i="83"/>
  <c r="AM298" i="83"/>
  <c r="AL298" i="83"/>
  <c r="AK298" i="83"/>
  <c r="AJ298" i="83"/>
  <c r="AI298" i="83"/>
  <c r="AH298" i="83"/>
  <c r="AG298" i="83"/>
  <c r="AF298" i="83"/>
  <c r="AE298" i="83"/>
  <c r="AD298" i="83"/>
  <c r="AC298" i="83"/>
  <c r="AB298" i="83"/>
  <c r="AA298" i="83"/>
  <c r="Z298" i="83"/>
  <c r="Y298" i="83"/>
  <c r="X298" i="83"/>
  <c r="W298" i="83"/>
  <c r="V298" i="83"/>
  <c r="AM297" i="83"/>
  <c r="AL297" i="83"/>
  <c r="AK297" i="83"/>
  <c r="AJ297" i="83"/>
  <c r="AI297" i="83"/>
  <c r="AH297" i="83"/>
  <c r="AG297" i="83"/>
  <c r="AF297" i="83"/>
  <c r="AE297" i="83"/>
  <c r="AD297" i="83"/>
  <c r="AC297" i="83"/>
  <c r="AB297" i="83"/>
  <c r="AA297" i="83"/>
  <c r="Z297" i="83"/>
  <c r="Y297" i="83"/>
  <c r="X297" i="83"/>
  <c r="W297" i="83"/>
  <c r="V297" i="83"/>
  <c r="AM296" i="83"/>
  <c r="AL296" i="83"/>
  <c r="AK296" i="83"/>
  <c r="AJ296" i="83"/>
  <c r="AI296" i="83"/>
  <c r="AH296" i="83"/>
  <c r="AG296" i="83"/>
  <c r="AF296" i="83"/>
  <c r="AE296" i="83"/>
  <c r="AD296" i="83"/>
  <c r="AC296" i="83"/>
  <c r="AB296" i="83"/>
  <c r="AA296" i="83"/>
  <c r="Z296" i="83"/>
  <c r="Y296" i="83"/>
  <c r="X296" i="83"/>
  <c r="W296" i="83"/>
  <c r="V296" i="83"/>
  <c r="AM295" i="83"/>
  <c r="AL295" i="83"/>
  <c r="AK295" i="83"/>
  <c r="AJ295" i="83"/>
  <c r="AI295" i="83"/>
  <c r="AH295" i="83"/>
  <c r="AG295" i="83"/>
  <c r="AF295" i="83"/>
  <c r="AE295" i="83"/>
  <c r="AD295" i="83"/>
  <c r="AC295" i="83"/>
  <c r="AB295" i="83"/>
  <c r="AA295" i="83"/>
  <c r="Z295" i="83"/>
  <c r="Y295" i="83"/>
  <c r="X295" i="83"/>
  <c r="W295" i="83"/>
  <c r="V295" i="83"/>
  <c r="AM294" i="83"/>
  <c r="AL294" i="83"/>
  <c r="AK294" i="83"/>
  <c r="AJ294" i="83"/>
  <c r="AI294" i="83"/>
  <c r="AH294" i="83"/>
  <c r="AG294" i="83"/>
  <c r="AF294" i="83"/>
  <c r="AE294" i="83"/>
  <c r="AD294" i="83"/>
  <c r="AC294" i="83"/>
  <c r="AB294" i="83"/>
  <c r="AA294" i="83"/>
  <c r="Z294" i="83"/>
  <c r="Y294" i="83"/>
  <c r="X294" i="83"/>
  <c r="W294" i="83"/>
  <c r="V294" i="83"/>
  <c r="AM293" i="83"/>
  <c r="AL293" i="83"/>
  <c r="AK293" i="83"/>
  <c r="AJ293" i="83"/>
  <c r="AI293" i="83"/>
  <c r="AH293" i="83"/>
  <c r="AG293" i="83"/>
  <c r="AF293" i="83"/>
  <c r="AE293" i="83"/>
  <c r="AD293" i="83"/>
  <c r="AC293" i="83"/>
  <c r="AB293" i="83"/>
  <c r="AA293" i="83"/>
  <c r="Z293" i="83"/>
  <c r="Y293" i="83"/>
  <c r="X293" i="83"/>
  <c r="W293" i="83"/>
  <c r="V293" i="83"/>
  <c r="AM292" i="83"/>
  <c r="AL292" i="83"/>
  <c r="AK292" i="83"/>
  <c r="AJ292" i="83"/>
  <c r="AI292" i="83"/>
  <c r="AH292" i="83"/>
  <c r="AG292" i="83"/>
  <c r="AF292" i="83"/>
  <c r="AE292" i="83"/>
  <c r="AD292" i="83"/>
  <c r="AC292" i="83"/>
  <c r="AB292" i="83"/>
  <c r="AA292" i="83"/>
  <c r="Z292" i="83"/>
  <c r="Y292" i="83"/>
  <c r="X292" i="83"/>
  <c r="W292" i="83"/>
  <c r="V292" i="83"/>
  <c r="AM291" i="83"/>
  <c r="AL291" i="83"/>
  <c r="AK291" i="83"/>
  <c r="AJ291" i="83"/>
  <c r="AI291" i="83"/>
  <c r="AH291" i="83"/>
  <c r="AG291" i="83"/>
  <c r="AF291" i="83"/>
  <c r="AE291" i="83"/>
  <c r="AD291" i="83"/>
  <c r="AC291" i="83"/>
  <c r="AB291" i="83"/>
  <c r="AA291" i="83"/>
  <c r="Z291" i="83"/>
  <c r="Y291" i="83"/>
  <c r="X291" i="83"/>
  <c r="W291" i="83"/>
  <c r="V291" i="83"/>
  <c r="AM290" i="83"/>
  <c r="AL290" i="83"/>
  <c r="AK290" i="83"/>
  <c r="AJ290" i="83"/>
  <c r="AI290" i="83"/>
  <c r="AH290" i="83"/>
  <c r="AG290" i="83"/>
  <c r="AF290" i="83"/>
  <c r="AE290" i="83"/>
  <c r="AD290" i="83"/>
  <c r="AC290" i="83"/>
  <c r="AB290" i="83"/>
  <c r="AA290" i="83"/>
  <c r="Z290" i="83"/>
  <c r="Y290" i="83"/>
  <c r="X290" i="83"/>
  <c r="W290" i="83"/>
  <c r="V290" i="83"/>
  <c r="AM289" i="83"/>
  <c r="AL289" i="83"/>
  <c r="AK289" i="83"/>
  <c r="AJ289" i="83"/>
  <c r="AI289" i="83"/>
  <c r="AH289" i="83"/>
  <c r="AG289" i="83"/>
  <c r="AF289" i="83"/>
  <c r="AE289" i="83"/>
  <c r="AD289" i="83"/>
  <c r="AC289" i="83"/>
  <c r="AB289" i="83"/>
  <c r="AA289" i="83"/>
  <c r="Z289" i="83"/>
  <c r="Y289" i="83"/>
  <c r="X289" i="83"/>
  <c r="W289" i="83"/>
  <c r="V289" i="83"/>
  <c r="AM288" i="83"/>
  <c r="AL288" i="83"/>
  <c r="AK288" i="83"/>
  <c r="AJ288" i="83"/>
  <c r="AI288" i="83"/>
  <c r="AH288" i="83"/>
  <c r="AG288" i="83"/>
  <c r="AF288" i="83"/>
  <c r="AE288" i="83"/>
  <c r="AD288" i="83"/>
  <c r="AC288" i="83"/>
  <c r="AB288" i="83"/>
  <c r="AA288" i="83"/>
  <c r="Z288" i="83"/>
  <c r="Y288" i="83"/>
  <c r="X288" i="83"/>
  <c r="W288" i="83"/>
  <c r="V288" i="83"/>
  <c r="AM287" i="83"/>
  <c r="AL287" i="83"/>
  <c r="AK287" i="83"/>
  <c r="AJ287" i="83"/>
  <c r="AI287" i="83"/>
  <c r="AH287" i="83"/>
  <c r="AG287" i="83"/>
  <c r="AF287" i="83"/>
  <c r="AE287" i="83"/>
  <c r="AD287" i="83"/>
  <c r="AC287" i="83"/>
  <c r="AB287" i="83"/>
  <c r="AA287" i="83"/>
  <c r="Z287" i="83"/>
  <c r="Y287" i="83"/>
  <c r="X287" i="83"/>
  <c r="W287" i="83"/>
  <c r="V287" i="83"/>
  <c r="AM286" i="83"/>
  <c r="AL286" i="83"/>
  <c r="AK286" i="83"/>
  <c r="AJ286" i="83"/>
  <c r="AI286" i="83"/>
  <c r="AH286" i="83"/>
  <c r="AG286" i="83"/>
  <c r="AF286" i="83"/>
  <c r="AE286" i="83"/>
  <c r="AD286" i="83"/>
  <c r="AC286" i="83"/>
  <c r="AB286" i="83"/>
  <c r="AA286" i="83"/>
  <c r="Z286" i="83"/>
  <c r="Y286" i="83"/>
  <c r="X286" i="83"/>
  <c r="W286" i="83"/>
  <c r="V286" i="83"/>
  <c r="AM285" i="83"/>
  <c r="AL285" i="83"/>
  <c r="AK285" i="83"/>
  <c r="AJ285" i="83"/>
  <c r="AI285" i="83"/>
  <c r="AH285" i="83"/>
  <c r="AG285" i="83"/>
  <c r="AF285" i="83"/>
  <c r="AE285" i="83"/>
  <c r="AD285" i="83"/>
  <c r="AC285" i="83"/>
  <c r="AB285" i="83"/>
  <c r="AA285" i="83"/>
  <c r="Z285" i="83"/>
  <c r="Y285" i="83"/>
  <c r="X285" i="83"/>
  <c r="W285" i="83"/>
  <c r="V285" i="83"/>
  <c r="AM284" i="83"/>
  <c r="AL284" i="83"/>
  <c r="AK284" i="83"/>
  <c r="AJ284" i="83"/>
  <c r="AI284" i="83"/>
  <c r="AH284" i="83"/>
  <c r="AG284" i="83"/>
  <c r="AF284" i="83"/>
  <c r="AE284" i="83"/>
  <c r="AD284" i="83"/>
  <c r="AC284" i="83"/>
  <c r="AB284" i="83"/>
  <c r="AA284" i="83"/>
  <c r="Z284" i="83"/>
  <c r="Y284" i="83"/>
  <c r="X284" i="83"/>
  <c r="W284" i="83"/>
  <c r="V284" i="83"/>
  <c r="AM283" i="83"/>
  <c r="AL283" i="83"/>
  <c r="AK283" i="83"/>
  <c r="AJ283" i="83"/>
  <c r="AI283" i="83"/>
  <c r="AH283" i="83"/>
  <c r="AG283" i="83"/>
  <c r="AF283" i="83"/>
  <c r="AE283" i="83"/>
  <c r="AD283" i="83"/>
  <c r="AC283" i="83"/>
  <c r="AB283" i="83"/>
  <c r="AA283" i="83"/>
  <c r="Z283" i="83"/>
  <c r="Y283" i="83"/>
  <c r="X283" i="83"/>
  <c r="W283" i="83"/>
  <c r="V283" i="83"/>
  <c r="AM282" i="83"/>
  <c r="AL282" i="83"/>
  <c r="AK282" i="83"/>
  <c r="AJ282" i="83"/>
  <c r="AI282" i="83"/>
  <c r="AH282" i="83"/>
  <c r="AG282" i="83"/>
  <c r="AF282" i="83"/>
  <c r="AE282" i="83"/>
  <c r="AD282" i="83"/>
  <c r="AC282" i="83"/>
  <c r="AB282" i="83"/>
  <c r="AA282" i="83"/>
  <c r="Z282" i="83"/>
  <c r="Y282" i="83"/>
  <c r="X282" i="83"/>
  <c r="W282" i="83"/>
  <c r="V282" i="83"/>
  <c r="AM281" i="83"/>
  <c r="AL281" i="83"/>
  <c r="AK281" i="83"/>
  <c r="AJ281" i="83"/>
  <c r="AI281" i="83"/>
  <c r="AH281" i="83"/>
  <c r="AG281" i="83"/>
  <c r="AF281" i="83"/>
  <c r="AE281" i="83"/>
  <c r="AD281" i="83"/>
  <c r="AC281" i="83"/>
  <c r="AB281" i="83"/>
  <c r="AA281" i="83"/>
  <c r="Z281" i="83"/>
  <c r="Y281" i="83"/>
  <c r="X281" i="83"/>
  <c r="W281" i="83"/>
  <c r="V281" i="83"/>
  <c r="AM280" i="83"/>
  <c r="AL280" i="83"/>
  <c r="AK280" i="83"/>
  <c r="AJ280" i="83"/>
  <c r="AI280" i="83"/>
  <c r="AH280" i="83"/>
  <c r="AG280" i="83"/>
  <c r="AF280" i="83"/>
  <c r="AE280" i="83"/>
  <c r="AD280" i="83"/>
  <c r="AC280" i="83"/>
  <c r="AB280" i="83"/>
  <c r="AA280" i="83"/>
  <c r="Z280" i="83"/>
  <c r="Y280" i="83"/>
  <c r="X280" i="83"/>
  <c r="W280" i="83"/>
  <c r="V280" i="83"/>
  <c r="AM279" i="83"/>
  <c r="AL279" i="83"/>
  <c r="AK279" i="83"/>
  <c r="AJ279" i="83"/>
  <c r="AI279" i="83"/>
  <c r="AH279" i="83"/>
  <c r="AG279" i="83"/>
  <c r="AF279" i="83"/>
  <c r="AE279" i="83"/>
  <c r="AD279" i="83"/>
  <c r="AC279" i="83"/>
  <c r="AB279" i="83"/>
  <c r="AA279" i="83"/>
  <c r="Z279" i="83"/>
  <c r="Y279" i="83"/>
  <c r="X279" i="83"/>
  <c r="W279" i="83"/>
  <c r="V279" i="83"/>
  <c r="AM278" i="83"/>
  <c r="AL278" i="83"/>
  <c r="AK278" i="83"/>
  <c r="AJ278" i="83"/>
  <c r="AI278" i="83"/>
  <c r="AH278" i="83"/>
  <c r="AG278" i="83"/>
  <c r="AF278" i="83"/>
  <c r="AE278" i="83"/>
  <c r="AD278" i="83"/>
  <c r="AC278" i="83"/>
  <c r="AB278" i="83"/>
  <c r="AA278" i="83"/>
  <c r="Z278" i="83"/>
  <c r="Y278" i="83"/>
  <c r="X278" i="83"/>
  <c r="W278" i="83"/>
  <c r="V278" i="83"/>
  <c r="AM277" i="83"/>
  <c r="AL277" i="83"/>
  <c r="AK277" i="83"/>
  <c r="AJ277" i="83"/>
  <c r="AI277" i="83"/>
  <c r="AH277" i="83"/>
  <c r="AG277" i="83"/>
  <c r="AF277" i="83"/>
  <c r="AE277" i="83"/>
  <c r="AD277" i="83"/>
  <c r="AC277" i="83"/>
  <c r="AB277" i="83"/>
  <c r="AA277" i="83"/>
  <c r="Z277" i="83"/>
  <c r="Y277" i="83"/>
  <c r="X277" i="83"/>
  <c r="W277" i="83"/>
  <c r="V277" i="83"/>
  <c r="AM276" i="83"/>
  <c r="AL276" i="83"/>
  <c r="AK276" i="83"/>
  <c r="AJ276" i="83"/>
  <c r="AI276" i="83"/>
  <c r="AH276" i="83"/>
  <c r="AG276" i="83"/>
  <c r="AF276" i="83"/>
  <c r="AE276" i="83"/>
  <c r="AD276" i="83"/>
  <c r="AC276" i="83"/>
  <c r="AB276" i="83"/>
  <c r="AA276" i="83"/>
  <c r="Z276" i="83"/>
  <c r="Y276" i="83"/>
  <c r="X276" i="83"/>
  <c r="W276" i="83"/>
  <c r="V276" i="83"/>
  <c r="AM275" i="83"/>
  <c r="AL275" i="83"/>
  <c r="AK275" i="83"/>
  <c r="AJ275" i="83"/>
  <c r="AI275" i="83"/>
  <c r="AH275" i="83"/>
  <c r="AG275" i="83"/>
  <c r="AF275" i="83"/>
  <c r="AE275" i="83"/>
  <c r="AD275" i="83"/>
  <c r="AC275" i="83"/>
  <c r="AB275" i="83"/>
  <c r="AA275" i="83"/>
  <c r="Z275" i="83"/>
  <c r="Y275" i="83"/>
  <c r="X275" i="83"/>
  <c r="W275" i="83"/>
  <c r="V275" i="83"/>
  <c r="AM274" i="83"/>
  <c r="AL274" i="83"/>
  <c r="AK274" i="83"/>
  <c r="AJ274" i="83"/>
  <c r="AI274" i="83"/>
  <c r="AH274" i="83"/>
  <c r="AG274" i="83"/>
  <c r="AF274" i="83"/>
  <c r="AE274" i="83"/>
  <c r="AD274" i="83"/>
  <c r="AC274" i="83"/>
  <c r="AB274" i="83"/>
  <c r="AA274" i="83"/>
  <c r="Z274" i="83"/>
  <c r="Y274" i="83"/>
  <c r="X274" i="83"/>
  <c r="W274" i="83"/>
  <c r="V274" i="83"/>
  <c r="AM273" i="83"/>
  <c r="AL273" i="83"/>
  <c r="AK273" i="83"/>
  <c r="AJ273" i="83"/>
  <c r="AI273" i="83"/>
  <c r="AH273" i="83"/>
  <c r="AG273" i="83"/>
  <c r="AF273" i="83"/>
  <c r="AE273" i="83"/>
  <c r="AD273" i="83"/>
  <c r="AC273" i="83"/>
  <c r="AB273" i="83"/>
  <c r="AA273" i="83"/>
  <c r="Z273" i="83"/>
  <c r="Y273" i="83"/>
  <c r="X273" i="83"/>
  <c r="W273" i="83"/>
  <c r="V273" i="83"/>
  <c r="AM272" i="83"/>
  <c r="AL272" i="83"/>
  <c r="AK272" i="83"/>
  <c r="AJ272" i="83"/>
  <c r="AI272" i="83"/>
  <c r="AH272" i="83"/>
  <c r="AG272" i="83"/>
  <c r="AF272" i="83"/>
  <c r="AE272" i="83"/>
  <c r="AD272" i="83"/>
  <c r="AC272" i="83"/>
  <c r="AB272" i="83"/>
  <c r="AA272" i="83"/>
  <c r="Z272" i="83"/>
  <c r="Y272" i="83"/>
  <c r="X272" i="83"/>
  <c r="W272" i="83"/>
  <c r="V272" i="83"/>
  <c r="AM271" i="83"/>
  <c r="AL271" i="83"/>
  <c r="AK271" i="83"/>
  <c r="AJ271" i="83"/>
  <c r="AI271" i="83"/>
  <c r="AH271" i="83"/>
  <c r="AG271" i="83"/>
  <c r="AF271" i="83"/>
  <c r="AE271" i="83"/>
  <c r="AD271" i="83"/>
  <c r="AC271" i="83"/>
  <c r="AB271" i="83"/>
  <c r="AA271" i="83"/>
  <c r="Z271" i="83"/>
  <c r="Y271" i="83"/>
  <c r="X271" i="83"/>
  <c r="W271" i="83"/>
  <c r="V271" i="83"/>
  <c r="AM270" i="83"/>
  <c r="AL270" i="83"/>
  <c r="AK270" i="83"/>
  <c r="AJ270" i="83"/>
  <c r="AI270" i="83"/>
  <c r="AH270" i="83"/>
  <c r="AG270" i="83"/>
  <c r="AF270" i="83"/>
  <c r="AE270" i="83"/>
  <c r="AD270" i="83"/>
  <c r="AC270" i="83"/>
  <c r="AB270" i="83"/>
  <c r="AA270" i="83"/>
  <c r="Z270" i="83"/>
  <c r="Y270" i="83"/>
  <c r="X270" i="83"/>
  <c r="W270" i="83"/>
  <c r="V270" i="83"/>
  <c r="AM269" i="83"/>
  <c r="AL269" i="83"/>
  <c r="AK269" i="83"/>
  <c r="AJ269" i="83"/>
  <c r="AI269" i="83"/>
  <c r="AH269" i="83"/>
  <c r="AG269" i="83"/>
  <c r="AF269" i="83"/>
  <c r="AE269" i="83"/>
  <c r="AD269" i="83"/>
  <c r="AC269" i="83"/>
  <c r="AB269" i="83"/>
  <c r="AA269" i="83"/>
  <c r="Z269" i="83"/>
  <c r="Y269" i="83"/>
  <c r="X269" i="83"/>
  <c r="W269" i="83"/>
  <c r="V269" i="83"/>
  <c r="AM268" i="83"/>
  <c r="AL268" i="83"/>
  <c r="AK268" i="83"/>
  <c r="AJ268" i="83"/>
  <c r="AI268" i="83"/>
  <c r="AH268" i="83"/>
  <c r="AG268" i="83"/>
  <c r="AF268" i="83"/>
  <c r="AE268" i="83"/>
  <c r="AD268" i="83"/>
  <c r="AC268" i="83"/>
  <c r="AB268" i="83"/>
  <c r="AA268" i="83"/>
  <c r="Z268" i="83"/>
  <c r="Y268" i="83"/>
  <c r="X268" i="83"/>
  <c r="W268" i="83"/>
  <c r="V268" i="83"/>
  <c r="AM267" i="83"/>
  <c r="AL267" i="83"/>
  <c r="AK267" i="83"/>
  <c r="AJ267" i="83"/>
  <c r="AI267" i="83"/>
  <c r="AH267" i="83"/>
  <c r="AG267" i="83"/>
  <c r="AF267" i="83"/>
  <c r="AE267" i="83"/>
  <c r="AD267" i="83"/>
  <c r="AC267" i="83"/>
  <c r="AB267" i="83"/>
  <c r="AA267" i="83"/>
  <c r="Z267" i="83"/>
  <c r="Y267" i="83"/>
  <c r="X267" i="83"/>
  <c r="W267" i="83"/>
  <c r="V267" i="83"/>
  <c r="AM266" i="83"/>
  <c r="AL266" i="83"/>
  <c r="AK266" i="83"/>
  <c r="AJ266" i="83"/>
  <c r="AI266" i="83"/>
  <c r="AH266" i="83"/>
  <c r="AG266" i="83"/>
  <c r="AF266" i="83"/>
  <c r="AE266" i="83"/>
  <c r="AD266" i="83"/>
  <c r="AC266" i="83"/>
  <c r="AB266" i="83"/>
  <c r="AA266" i="83"/>
  <c r="Z266" i="83"/>
  <c r="Y266" i="83"/>
  <c r="X266" i="83"/>
  <c r="W266" i="83"/>
  <c r="V266" i="83"/>
  <c r="AM265" i="83"/>
  <c r="AL265" i="83"/>
  <c r="AK265" i="83"/>
  <c r="AJ265" i="83"/>
  <c r="AI265" i="83"/>
  <c r="AH265" i="83"/>
  <c r="AG265" i="83"/>
  <c r="AF265" i="83"/>
  <c r="AE265" i="83"/>
  <c r="AD265" i="83"/>
  <c r="AC265" i="83"/>
  <c r="AB265" i="83"/>
  <c r="AA265" i="83"/>
  <c r="Z265" i="83"/>
  <c r="Y265" i="83"/>
  <c r="X265" i="83"/>
  <c r="W265" i="83"/>
  <c r="V265" i="83"/>
  <c r="AM264" i="83"/>
  <c r="AL264" i="83"/>
  <c r="AK264" i="83"/>
  <c r="AJ264" i="83"/>
  <c r="AI264" i="83"/>
  <c r="AH264" i="83"/>
  <c r="AG264" i="83"/>
  <c r="AF264" i="83"/>
  <c r="AE264" i="83"/>
  <c r="AD264" i="83"/>
  <c r="AC264" i="83"/>
  <c r="AB264" i="83"/>
  <c r="AA264" i="83"/>
  <c r="Z264" i="83"/>
  <c r="Y264" i="83"/>
  <c r="X264" i="83"/>
  <c r="W264" i="83"/>
  <c r="V264" i="83"/>
  <c r="AM263" i="83"/>
  <c r="AL263" i="83"/>
  <c r="AK263" i="83"/>
  <c r="AJ263" i="83"/>
  <c r="AI263" i="83"/>
  <c r="AH263" i="83"/>
  <c r="AG263" i="83"/>
  <c r="AF263" i="83"/>
  <c r="AE263" i="83"/>
  <c r="AD263" i="83"/>
  <c r="AC263" i="83"/>
  <c r="AB263" i="83"/>
  <c r="AA263" i="83"/>
  <c r="Z263" i="83"/>
  <c r="Y263" i="83"/>
  <c r="X263" i="83"/>
  <c r="W263" i="83"/>
  <c r="V263" i="83"/>
  <c r="AM262" i="83"/>
  <c r="AL262" i="83"/>
  <c r="AK262" i="83"/>
  <c r="AJ262" i="83"/>
  <c r="AI262" i="83"/>
  <c r="AH262" i="83"/>
  <c r="AG262" i="83"/>
  <c r="AF262" i="83"/>
  <c r="AE262" i="83"/>
  <c r="AD262" i="83"/>
  <c r="AC262" i="83"/>
  <c r="AB262" i="83"/>
  <c r="AA262" i="83"/>
  <c r="Z262" i="83"/>
  <c r="Y262" i="83"/>
  <c r="X262" i="83"/>
  <c r="W262" i="83"/>
  <c r="V262" i="83"/>
  <c r="AM261" i="83"/>
  <c r="AL261" i="83"/>
  <c r="AK261" i="83"/>
  <c r="AJ261" i="83"/>
  <c r="AI261" i="83"/>
  <c r="AH261" i="83"/>
  <c r="AG261" i="83"/>
  <c r="AF261" i="83"/>
  <c r="AE261" i="83"/>
  <c r="AD261" i="83"/>
  <c r="AC261" i="83"/>
  <c r="AB261" i="83"/>
  <c r="AA261" i="83"/>
  <c r="Z261" i="83"/>
  <c r="Y261" i="83"/>
  <c r="X261" i="83"/>
  <c r="W261" i="83"/>
  <c r="V261" i="83"/>
  <c r="AM260" i="83"/>
  <c r="AL260" i="83"/>
  <c r="AK260" i="83"/>
  <c r="AJ260" i="83"/>
  <c r="AI260" i="83"/>
  <c r="AH260" i="83"/>
  <c r="AG260" i="83"/>
  <c r="AF260" i="83"/>
  <c r="AE260" i="83"/>
  <c r="AD260" i="83"/>
  <c r="AC260" i="83"/>
  <c r="AB260" i="83"/>
  <c r="AA260" i="83"/>
  <c r="Z260" i="83"/>
  <c r="Y260" i="83"/>
  <c r="X260" i="83"/>
  <c r="W260" i="83"/>
  <c r="V260" i="83"/>
  <c r="AM259" i="83"/>
  <c r="AL259" i="83"/>
  <c r="AK259" i="83"/>
  <c r="AJ259" i="83"/>
  <c r="AI259" i="83"/>
  <c r="AH259" i="83"/>
  <c r="AG259" i="83"/>
  <c r="AF259" i="83"/>
  <c r="AE259" i="83"/>
  <c r="AD259" i="83"/>
  <c r="AC259" i="83"/>
  <c r="AB259" i="83"/>
  <c r="AA259" i="83"/>
  <c r="Z259" i="83"/>
  <c r="Y259" i="83"/>
  <c r="X259" i="83"/>
  <c r="W259" i="83"/>
  <c r="V259" i="83"/>
  <c r="AM258" i="83"/>
  <c r="AL258" i="83"/>
  <c r="AK258" i="83"/>
  <c r="AJ258" i="83"/>
  <c r="AI258" i="83"/>
  <c r="AH258" i="83"/>
  <c r="AG258" i="83"/>
  <c r="AF258" i="83"/>
  <c r="AE258" i="83"/>
  <c r="AD258" i="83"/>
  <c r="AC258" i="83"/>
  <c r="AB258" i="83"/>
  <c r="AA258" i="83"/>
  <c r="Z258" i="83"/>
  <c r="Y258" i="83"/>
  <c r="X258" i="83"/>
  <c r="W258" i="83"/>
  <c r="V258" i="83"/>
  <c r="AM257" i="83"/>
  <c r="AL257" i="83"/>
  <c r="AK257" i="83"/>
  <c r="AJ257" i="83"/>
  <c r="AI257" i="83"/>
  <c r="AH257" i="83"/>
  <c r="AG257" i="83"/>
  <c r="AF257" i="83"/>
  <c r="AE257" i="83"/>
  <c r="AD257" i="83"/>
  <c r="AC257" i="83"/>
  <c r="AB257" i="83"/>
  <c r="AA257" i="83"/>
  <c r="Z257" i="83"/>
  <c r="Y257" i="83"/>
  <c r="X257" i="83"/>
  <c r="W257" i="83"/>
  <c r="V257" i="83"/>
  <c r="AM256" i="83"/>
  <c r="AL256" i="83"/>
  <c r="AK256" i="83"/>
  <c r="AJ256" i="83"/>
  <c r="AI256" i="83"/>
  <c r="AH256" i="83"/>
  <c r="AG256" i="83"/>
  <c r="AF256" i="83"/>
  <c r="AE256" i="83"/>
  <c r="AD256" i="83"/>
  <c r="AC256" i="83"/>
  <c r="AB256" i="83"/>
  <c r="AA256" i="83"/>
  <c r="Z256" i="83"/>
  <c r="Y256" i="83"/>
  <c r="X256" i="83"/>
  <c r="W256" i="83"/>
  <c r="V256" i="83"/>
  <c r="AM255" i="83"/>
  <c r="AL255" i="83"/>
  <c r="AK255" i="83"/>
  <c r="AJ255" i="83"/>
  <c r="AI255" i="83"/>
  <c r="AH255" i="83"/>
  <c r="AG255" i="83"/>
  <c r="AF255" i="83"/>
  <c r="AE255" i="83"/>
  <c r="AD255" i="83"/>
  <c r="AC255" i="83"/>
  <c r="AB255" i="83"/>
  <c r="AA255" i="83"/>
  <c r="Z255" i="83"/>
  <c r="Y255" i="83"/>
  <c r="X255" i="83"/>
  <c r="W255" i="83"/>
  <c r="V255" i="83"/>
  <c r="AM254" i="83"/>
  <c r="AL254" i="83"/>
  <c r="AK254" i="83"/>
  <c r="AJ254" i="83"/>
  <c r="AI254" i="83"/>
  <c r="AH254" i="83"/>
  <c r="AG254" i="83"/>
  <c r="AF254" i="83"/>
  <c r="AE254" i="83"/>
  <c r="AD254" i="83"/>
  <c r="AC254" i="83"/>
  <c r="AB254" i="83"/>
  <c r="AA254" i="83"/>
  <c r="Z254" i="83"/>
  <c r="Y254" i="83"/>
  <c r="X254" i="83"/>
  <c r="W254" i="83"/>
  <c r="V254" i="83"/>
  <c r="AM253" i="83"/>
  <c r="AL253" i="83"/>
  <c r="AK253" i="83"/>
  <c r="AJ253" i="83"/>
  <c r="AI253" i="83"/>
  <c r="AH253" i="83"/>
  <c r="AG253" i="83"/>
  <c r="AF253" i="83"/>
  <c r="AE253" i="83"/>
  <c r="AD253" i="83"/>
  <c r="AC253" i="83"/>
  <c r="AB253" i="83"/>
  <c r="AA253" i="83"/>
  <c r="Z253" i="83"/>
  <c r="Y253" i="83"/>
  <c r="X253" i="83"/>
  <c r="W253" i="83"/>
  <c r="V253" i="83"/>
  <c r="AM252" i="83"/>
  <c r="AL252" i="83"/>
  <c r="AK252" i="83"/>
  <c r="AJ252" i="83"/>
  <c r="AI252" i="83"/>
  <c r="AH252" i="83"/>
  <c r="AG252" i="83"/>
  <c r="AF252" i="83"/>
  <c r="AE252" i="83"/>
  <c r="AD252" i="83"/>
  <c r="AC252" i="83"/>
  <c r="AB252" i="83"/>
  <c r="AA252" i="83"/>
  <c r="Z252" i="83"/>
  <c r="Y252" i="83"/>
  <c r="X252" i="83"/>
  <c r="W252" i="83"/>
  <c r="V252" i="83"/>
  <c r="AM251" i="83"/>
  <c r="AL251" i="83"/>
  <c r="AK251" i="83"/>
  <c r="AJ251" i="83"/>
  <c r="AI251" i="83"/>
  <c r="AH251" i="83"/>
  <c r="AG251" i="83"/>
  <c r="AF251" i="83"/>
  <c r="AE251" i="83"/>
  <c r="AD251" i="83"/>
  <c r="AC251" i="83"/>
  <c r="AB251" i="83"/>
  <c r="AA251" i="83"/>
  <c r="Z251" i="83"/>
  <c r="Y251" i="83"/>
  <c r="X251" i="83"/>
  <c r="W251" i="83"/>
  <c r="V251" i="83"/>
  <c r="AM250" i="83"/>
  <c r="AL250" i="83"/>
  <c r="AK250" i="83"/>
  <c r="AJ250" i="83"/>
  <c r="AI250" i="83"/>
  <c r="AH250" i="83"/>
  <c r="AG250" i="83"/>
  <c r="AF250" i="83"/>
  <c r="AE250" i="83"/>
  <c r="AD250" i="83"/>
  <c r="AC250" i="83"/>
  <c r="AB250" i="83"/>
  <c r="AA250" i="83"/>
  <c r="Z250" i="83"/>
  <c r="Y250" i="83"/>
  <c r="X250" i="83"/>
  <c r="W250" i="83"/>
  <c r="V250" i="83"/>
  <c r="AM249" i="83"/>
  <c r="AL249" i="83"/>
  <c r="AK249" i="83"/>
  <c r="AJ249" i="83"/>
  <c r="AI249" i="83"/>
  <c r="AH249" i="83"/>
  <c r="AG249" i="83"/>
  <c r="AF249" i="83"/>
  <c r="AE249" i="83"/>
  <c r="AD249" i="83"/>
  <c r="AC249" i="83"/>
  <c r="AB249" i="83"/>
  <c r="AA249" i="83"/>
  <c r="Z249" i="83"/>
  <c r="Y249" i="83"/>
  <c r="X249" i="83"/>
  <c r="W249" i="83"/>
  <c r="V249" i="83"/>
  <c r="AM248" i="83"/>
  <c r="AL248" i="83"/>
  <c r="AK248" i="83"/>
  <c r="AJ248" i="83"/>
  <c r="AI248" i="83"/>
  <c r="AH248" i="83"/>
  <c r="AG248" i="83"/>
  <c r="AF248" i="83"/>
  <c r="AE248" i="83"/>
  <c r="AD248" i="83"/>
  <c r="AC248" i="83"/>
  <c r="AB248" i="83"/>
  <c r="AA248" i="83"/>
  <c r="Z248" i="83"/>
  <c r="Y248" i="83"/>
  <c r="X248" i="83"/>
  <c r="W248" i="83"/>
  <c r="V248" i="83"/>
  <c r="AM247" i="83"/>
  <c r="AL247" i="83"/>
  <c r="AK247" i="83"/>
  <c r="AJ247" i="83"/>
  <c r="AI247" i="83"/>
  <c r="AH247" i="83"/>
  <c r="AG247" i="83"/>
  <c r="AF247" i="83"/>
  <c r="AE247" i="83"/>
  <c r="AD247" i="83"/>
  <c r="AC247" i="83"/>
  <c r="AB247" i="83"/>
  <c r="AA247" i="83"/>
  <c r="Z247" i="83"/>
  <c r="Y247" i="83"/>
  <c r="X247" i="83"/>
  <c r="W247" i="83"/>
  <c r="V247" i="83"/>
  <c r="AM246" i="83"/>
  <c r="AL246" i="83"/>
  <c r="AK246" i="83"/>
  <c r="AJ246" i="83"/>
  <c r="AI246" i="83"/>
  <c r="AH246" i="83"/>
  <c r="AG246" i="83"/>
  <c r="AF246" i="83"/>
  <c r="AE246" i="83"/>
  <c r="AD246" i="83"/>
  <c r="AC246" i="83"/>
  <c r="AB246" i="83"/>
  <c r="AA246" i="83"/>
  <c r="Z246" i="83"/>
  <c r="Y246" i="83"/>
  <c r="X246" i="83"/>
  <c r="W246" i="83"/>
  <c r="V246" i="83"/>
  <c r="AM245" i="83"/>
  <c r="AL245" i="83"/>
  <c r="AK245" i="83"/>
  <c r="AJ245" i="83"/>
  <c r="AI245" i="83"/>
  <c r="AH245" i="83"/>
  <c r="AG245" i="83"/>
  <c r="AF245" i="83"/>
  <c r="AE245" i="83"/>
  <c r="AD245" i="83"/>
  <c r="AC245" i="83"/>
  <c r="AB245" i="83"/>
  <c r="AA245" i="83"/>
  <c r="Z245" i="83"/>
  <c r="Y245" i="83"/>
  <c r="X245" i="83"/>
  <c r="W245" i="83"/>
  <c r="V245" i="83"/>
  <c r="AM244" i="83"/>
  <c r="AL244" i="83"/>
  <c r="AK244" i="83"/>
  <c r="AJ244" i="83"/>
  <c r="AI244" i="83"/>
  <c r="AH244" i="83"/>
  <c r="AG244" i="83"/>
  <c r="AF244" i="83"/>
  <c r="AE244" i="83"/>
  <c r="AD244" i="83"/>
  <c r="AC244" i="83"/>
  <c r="AB244" i="83"/>
  <c r="AA244" i="83"/>
  <c r="Z244" i="83"/>
  <c r="Y244" i="83"/>
  <c r="X244" i="83"/>
  <c r="W244" i="83"/>
  <c r="V244" i="83"/>
  <c r="AM243" i="83"/>
  <c r="AL243" i="83"/>
  <c r="AK243" i="83"/>
  <c r="AJ243" i="83"/>
  <c r="AI243" i="83"/>
  <c r="AH243" i="83"/>
  <c r="AG243" i="83"/>
  <c r="AF243" i="83"/>
  <c r="AE243" i="83"/>
  <c r="AD243" i="83"/>
  <c r="AC243" i="83"/>
  <c r="AB243" i="83"/>
  <c r="AA243" i="83"/>
  <c r="Z243" i="83"/>
  <c r="Y243" i="83"/>
  <c r="X243" i="83"/>
  <c r="W243" i="83"/>
  <c r="V243" i="83"/>
  <c r="AM242" i="83"/>
  <c r="AL242" i="83"/>
  <c r="AK242" i="83"/>
  <c r="AJ242" i="83"/>
  <c r="AI242" i="83"/>
  <c r="AH242" i="83"/>
  <c r="AG242" i="83"/>
  <c r="AF242" i="83"/>
  <c r="AE242" i="83"/>
  <c r="AD242" i="83"/>
  <c r="AC242" i="83"/>
  <c r="AB242" i="83"/>
  <c r="AA242" i="83"/>
  <c r="Z242" i="83"/>
  <c r="Y242" i="83"/>
  <c r="X242" i="83"/>
  <c r="W242" i="83"/>
  <c r="V242" i="83"/>
  <c r="AM241" i="83"/>
  <c r="AL241" i="83"/>
  <c r="AK241" i="83"/>
  <c r="AJ241" i="83"/>
  <c r="AI241" i="83"/>
  <c r="AH241" i="83"/>
  <c r="AG241" i="83"/>
  <c r="AF241" i="83"/>
  <c r="AE241" i="83"/>
  <c r="AD241" i="83"/>
  <c r="AC241" i="83"/>
  <c r="AB241" i="83"/>
  <c r="AA241" i="83"/>
  <c r="Z241" i="83"/>
  <c r="Y241" i="83"/>
  <c r="X241" i="83"/>
  <c r="W241" i="83"/>
  <c r="V241" i="83"/>
  <c r="AM240" i="83"/>
  <c r="AL240" i="83"/>
  <c r="AK240" i="83"/>
  <c r="AJ240" i="83"/>
  <c r="AI240" i="83"/>
  <c r="AH240" i="83"/>
  <c r="AG240" i="83"/>
  <c r="AF240" i="83"/>
  <c r="AE240" i="83"/>
  <c r="AD240" i="83"/>
  <c r="AC240" i="83"/>
  <c r="AB240" i="83"/>
  <c r="AA240" i="83"/>
  <c r="Z240" i="83"/>
  <c r="Y240" i="83"/>
  <c r="X240" i="83"/>
  <c r="W240" i="83"/>
  <c r="V240" i="83"/>
  <c r="AM239" i="83"/>
  <c r="AL239" i="83"/>
  <c r="AK239" i="83"/>
  <c r="AJ239" i="83"/>
  <c r="AI239" i="83"/>
  <c r="AH239" i="83"/>
  <c r="AG239" i="83"/>
  <c r="AF239" i="83"/>
  <c r="AE239" i="83"/>
  <c r="AD239" i="83"/>
  <c r="AC239" i="83"/>
  <c r="AB239" i="83"/>
  <c r="AA239" i="83"/>
  <c r="Z239" i="83"/>
  <c r="Y239" i="83"/>
  <c r="X239" i="83"/>
  <c r="W239" i="83"/>
  <c r="V239" i="83"/>
  <c r="AM238" i="83"/>
  <c r="AL238" i="83"/>
  <c r="AK238" i="83"/>
  <c r="AJ238" i="83"/>
  <c r="AI238" i="83"/>
  <c r="AH238" i="83"/>
  <c r="AG238" i="83"/>
  <c r="AF238" i="83"/>
  <c r="AE238" i="83"/>
  <c r="AD238" i="83"/>
  <c r="AC238" i="83"/>
  <c r="AB238" i="83"/>
  <c r="AA238" i="83"/>
  <c r="Z238" i="83"/>
  <c r="Y238" i="83"/>
  <c r="X238" i="83"/>
  <c r="W238" i="83"/>
  <c r="V238" i="83"/>
  <c r="AM237" i="83"/>
  <c r="AL237" i="83"/>
  <c r="AK237" i="83"/>
  <c r="AJ237" i="83"/>
  <c r="AI237" i="83"/>
  <c r="AH237" i="83"/>
  <c r="AG237" i="83"/>
  <c r="AF237" i="83"/>
  <c r="AE237" i="83"/>
  <c r="AD237" i="83"/>
  <c r="AC237" i="83"/>
  <c r="AB237" i="83"/>
  <c r="AA237" i="83"/>
  <c r="Z237" i="83"/>
  <c r="Y237" i="83"/>
  <c r="X237" i="83"/>
  <c r="W237" i="83"/>
  <c r="V237" i="83"/>
  <c r="AM236" i="83"/>
  <c r="AL236" i="83"/>
  <c r="AK236" i="83"/>
  <c r="AJ236" i="83"/>
  <c r="AI236" i="83"/>
  <c r="AH236" i="83"/>
  <c r="AG236" i="83"/>
  <c r="AF236" i="83"/>
  <c r="AE236" i="83"/>
  <c r="AD236" i="83"/>
  <c r="AC236" i="83"/>
  <c r="AB236" i="83"/>
  <c r="AA236" i="83"/>
  <c r="Z236" i="83"/>
  <c r="Y236" i="83"/>
  <c r="X236" i="83"/>
  <c r="W236" i="83"/>
  <c r="V236" i="83"/>
  <c r="AM235" i="83"/>
  <c r="AL235" i="83"/>
  <c r="AK235" i="83"/>
  <c r="AJ235" i="83"/>
  <c r="AI235" i="83"/>
  <c r="AH235" i="83"/>
  <c r="AG235" i="83"/>
  <c r="AF235" i="83"/>
  <c r="AE235" i="83"/>
  <c r="AD235" i="83"/>
  <c r="AC235" i="83"/>
  <c r="AB235" i="83"/>
  <c r="AA235" i="83"/>
  <c r="Z235" i="83"/>
  <c r="Y235" i="83"/>
  <c r="X235" i="83"/>
  <c r="W235" i="83"/>
  <c r="V235" i="83"/>
  <c r="AM234" i="83"/>
  <c r="AL234" i="83"/>
  <c r="AK234" i="83"/>
  <c r="AJ234" i="83"/>
  <c r="AI234" i="83"/>
  <c r="AH234" i="83"/>
  <c r="AG234" i="83"/>
  <c r="AF234" i="83"/>
  <c r="AE234" i="83"/>
  <c r="AD234" i="83"/>
  <c r="AC234" i="83"/>
  <c r="AB234" i="83"/>
  <c r="AA234" i="83"/>
  <c r="Z234" i="83"/>
  <c r="Y234" i="83"/>
  <c r="X234" i="83"/>
  <c r="W234" i="83"/>
  <c r="V234" i="83"/>
  <c r="AM233" i="83"/>
  <c r="AL233" i="83"/>
  <c r="AK233" i="83"/>
  <c r="AJ233" i="83"/>
  <c r="AI233" i="83"/>
  <c r="AH233" i="83"/>
  <c r="AG233" i="83"/>
  <c r="AF233" i="83"/>
  <c r="AE233" i="83"/>
  <c r="AD233" i="83"/>
  <c r="AC233" i="83"/>
  <c r="AB233" i="83"/>
  <c r="AA233" i="83"/>
  <c r="Z233" i="83"/>
  <c r="Y233" i="83"/>
  <c r="X233" i="83"/>
  <c r="W233" i="83"/>
  <c r="V233" i="83"/>
  <c r="AM232" i="83"/>
  <c r="AL232" i="83"/>
  <c r="AK232" i="83"/>
  <c r="AJ232" i="83"/>
  <c r="AI232" i="83"/>
  <c r="AH232" i="83"/>
  <c r="AG232" i="83"/>
  <c r="AF232" i="83"/>
  <c r="AE232" i="83"/>
  <c r="AD232" i="83"/>
  <c r="AC232" i="83"/>
  <c r="AB232" i="83"/>
  <c r="AA232" i="83"/>
  <c r="Z232" i="83"/>
  <c r="Y232" i="83"/>
  <c r="X232" i="83"/>
  <c r="W232" i="83"/>
  <c r="V232" i="83"/>
  <c r="AM231" i="83"/>
  <c r="AL231" i="83"/>
  <c r="AK231" i="83"/>
  <c r="AJ231" i="83"/>
  <c r="AI231" i="83"/>
  <c r="AH231" i="83"/>
  <c r="AG231" i="83"/>
  <c r="AF231" i="83"/>
  <c r="AE231" i="83"/>
  <c r="AD231" i="83"/>
  <c r="AC231" i="83"/>
  <c r="AB231" i="83"/>
  <c r="AA231" i="83"/>
  <c r="Z231" i="83"/>
  <c r="Y231" i="83"/>
  <c r="X231" i="83"/>
  <c r="W231" i="83"/>
  <c r="V231" i="83"/>
  <c r="AM230" i="83"/>
  <c r="AL230" i="83"/>
  <c r="AK230" i="83"/>
  <c r="AJ230" i="83"/>
  <c r="AI230" i="83"/>
  <c r="AH230" i="83"/>
  <c r="AG230" i="83"/>
  <c r="AF230" i="83"/>
  <c r="AE230" i="83"/>
  <c r="AD230" i="83"/>
  <c r="AC230" i="83"/>
  <c r="AB230" i="83"/>
  <c r="AA230" i="83"/>
  <c r="Z230" i="83"/>
  <c r="Y230" i="83"/>
  <c r="X230" i="83"/>
  <c r="W230" i="83"/>
  <c r="V230" i="83"/>
  <c r="AM229" i="83"/>
  <c r="AL229" i="83"/>
  <c r="AK229" i="83"/>
  <c r="AJ229" i="83"/>
  <c r="AI229" i="83"/>
  <c r="AH229" i="83"/>
  <c r="AG229" i="83"/>
  <c r="AF229" i="83"/>
  <c r="AE229" i="83"/>
  <c r="AD229" i="83"/>
  <c r="AC229" i="83"/>
  <c r="AB229" i="83"/>
  <c r="AA229" i="83"/>
  <c r="Z229" i="83"/>
  <c r="Y229" i="83"/>
  <c r="X229" i="83"/>
  <c r="W229" i="83"/>
  <c r="V229" i="83"/>
  <c r="AM228" i="83"/>
  <c r="AL228" i="83"/>
  <c r="AK228" i="83"/>
  <c r="AJ228" i="83"/>
  <c r="AI228" i="83"/>
  <c r="AH228" i="83"/>
  <c r="AG228" i="83"/>
  <c r="AF228" i="83"/>
  <c r="AE228" i="83"/>
  <c r="AD228" i="83"/>
  <c r="AC228" i="83"/>
  <c r="AB228" i="83"/>
  <c r="AA228" i="83"/>
  <c r="Z228" i="83"/>
  <c r="Y228" i="83"/>
  <c r="X228" i="83"/>
  <c r="W228" i="83"/>
  <c r="V228" i="83"/>
  <c r="AM227" i="83"/>
  <c r="AL227" i="83"/>
  <c r="AK227" i="83"/>
  <c r="AJ227" i="83"/>
  <c r="AI227" i="83"/>
  <c r="AH227" i="83"/>
  <c r="AG227" i="83"/>
  <c r="AF227" i="83"/>
  <c r="AE227" i="83"/>
  <c r="AD227" i="83"/>
  <c r="AC227" i="83"/>
  <c r="AB227" i="83"/>
  <c r="AA227" i="83"/>
  <c r="Z227" i="83"/>
  <c r="Y227" i="83"/>
  <c r="X227" i="83"/>
  <c r="W227" i="83"/>
  <c r="V227" i="83"/>
  <c r="AM226" i="83"/>
  <c r="AL226" i="83"/>
  <c r="AK226" i="83"/>
  <c r="AJ226" i="83"/>
  <c r="AI226" i="83"/>
  <c r="AH226" i="83"/>
  <c r="AG226" i="83"/>
  <c r="AF226" i="83"/>
  <c r="AE226" i="83"/>
  <c r="AD226" i="83"/>
  <c r="AC226" i="83"/>
  <c r="AB226" i="83"/>
  <c r="AA226" i="83"/>
  <c r="Z226" i="83"/>
  <c r="Y226" i="83"/>
  <c r="X226" i="83"/>
  <c r="W226" i="83"/>
  <c r="V226" i="83"/>
  <c r="AM225" i="83"/>
  <c r="AL225" i="83"/>
  <c r="AK225" i="83"/>
  <c r="AJ225" i="83"/>
  <c r="AI225" i="83"/>
  <c r="AH225" i="83"/>
  <c r="AG225" i="83"/>
  <c r="AF225" i="83"/>
  <c r="AE225" i="83"/>
  <c r="AD225" i="83"/>
  <c r="AC225" i="83"/>
  <c r="AB225" i="83"/>
  <c r="AA225" i="83"/>
  <c r="Z225" i="83"/>
  <c r="Y225" i="83"/>
  <c r="X225" i="83"/>
  <c r="W225" i="83"/>
  <c r="V225" i="83"/>
  <c r="AM224" i="83"/>
  <c r="AL224" i="83"/>
  <c r="AK224" i="83"/>
  <c r="AJ224" i="83"/>
  <c r="AI224" i="83"/>
  <c r="AH224" i="83"/>
  <c r="AG224" i="83"/>
  <c r="AF224" i="83"/>
  <c r="AE224" i="83"/>
  <c r="AD224" i="83"/>
  <c r="AC224" i="83"/>
  <c r="AB224" i="83"/>
  <c r="AA224" i="83"/>
  <c r="Z224" i="83"/>
  <c r="Y224" i="83"/>
  <c r="X224" i="83"/>
  <c r="W224" i="83"/>
  <c r="V224" i="83"/>
  <c r="AM223" i="83"/>
  <c r="AL223" i="83"/>
  <c r="AK223" i="83"/>
  <c r="AJ223" i="83"/>
  <c r="AI223" i="83"/>
  <c r="AH223" i="83"/>
  <c r="AG223" i="83"/>
  <c r="AF223" i="83"/>
  <c r="AE223" i="83"/>
  <c r="AD223" i="83"/>
  <c r="AC223" i="83"/>
  <c r="AB223" i="83"/>
  <c r="AA223" i="83"/>
  <c r="Z223" i="83"/>
  <c r="Y223" i="83"/>
  <c r="X223" i="83"/>
  <c r="W223" i="83"/>
  <c r="V223" i="83"/>
  <c r="AM222" i="83"/>
  <c r="AL222" i="83"/>
  <c r="AK222" i="83"/>
  <c r="AJ222" i="83"/>
  <c r="AI222" i="83"/>
  <c r="AH222" i="83"/>
  <c r="AG222" i="83"/>
  <c r="AF222" i="83"/>
  <c r="AE222" i="83"/>
  <c r="AD222" i="83"/>
  <c r="AC222" i="83"/>
  <c r="AB222" i="83"/>
  <c r="AA222" i="83"/>
  <c r="Z222" i="83"/>
  <c r="Y222" i="83"/>
  <c r="X222" i="83"/>
  <c r="W222" i="83"/>
  <c r="V222" i="83"/>
  <c r="AM221" i="83"/>
  <c r="AL221" i="83"/>
  <c r="AK221" i="83"/>
  <c r="AJ221" i="83"/>
  <c r="AI221" i="83"/>
  <c r="AH221" i="83"/>
  <c r="AG221" i="83"/>
  <c r="AF221" i="83"/>
  <c r="AE221" i="83"/>
  <c r="AD221" i="83"/>
  <c r="AC221" i="83"/>
  <c r="AB221" i="83"/>
  <c r="AA221" i="83"/>
  <c r="Z221" i="83"/>
  <c r="Y221" i="83"/>
  <c r="X221" i="83"/>
  <c r="W221" i="83"/>
  <c r="V221" i="83"/>
  <c r="AM220" i="83"/>
  <c r="AL220" i="83"/>
  <c r="AK220" i="83"/>
  <c r="AJ220" i="83"/>
  <c r="AI220" i="83"/>
  <c r="AH220" i="83"/>
  <c r="AG220" i="83"/>
  <c r="AF220" i="83"/>
  <c r="AE220" i="83"/>
  <c r="AD220" i="83"/>
  <c r="AC220" i="83"/>
  <c r="AB220" i="83"/>
  <c r="AA220" i="83"/>
  <c r="Z220" i="83"/>
  <c r="Y220" i="83"/>
  <c r="X220" i="83"/>
  <c r="W220" i="83"/>
  <c r="V220" i="83"/>
  <c r="AM219" i="83"/>
  <c r="AL219" i="83"/>
  <c r="AK219" i="83"/>
  <c r="AJ219" i="83"/>
  <c r="AI219" i="83"/>
  <c r="AH219" i="83"/>
  <c r="AG219" i="83"/>
  <c r="AF219" i="83"/>
  <c r="AE219" i="83"/>
  <c r="AD219" i="83"/>
  <c r="AC219" i="83"/>
  <c r="AB219" i="83"/>
  <c r="AA219" i="83"/>
  <c r="Z219" i="83"/>
  <c r="Y219" i="83"/>
  <c r="X219" i="83"/>
  <c r="W219" i="83"/>
  <c r="V219" i="83"/>
  <c r="AM218" i="83"/>
  <c r="AL218" i="83"/>
  <c r="AK218" i="83"/>
  <c r="AJ218" i="83"/>
  <c r="AI218" i="83"/>
  <c r="AH218" i="83"/>
  <c r="AG218" i="83"/>
  <c r="AF218" i="83"/>
  <c r="AE218" i="83"/>
  <c r="AD218" i="83"/>
  <c r="AC218" i="83"/>
  <c r="AB218" i="83"/>
  <c r="AA218" i="83"/>
  <c r="Z218" i="83"/>
  <c r="Y218" i="83"/>
  <c r="X218" i="83"/>
  <c r="W218" i="83"/>
  <c r="V218" i="83"/>
  <c r="AM217" i="83"/>
  <c r="AL217" i="83"/>
  <c r="AK217" i="83"/>
  <c r="AJ217" i="83"/>
  <c r="AI217" i="83"/>
  <c r="AH217" i="83"/>
  <c r="AG217" i="83"/>
  <c r="AF217" i="83"/>
  <c r="AE217" i="83"/>
  <c r="AD217" i="83"/>
  <c r="AC217" i="83"/>
  <c r="AB217" i="83"/>
  <c r="AA217" i="83"/>
  <c r="Z217" i="83"/>
  <c r="Y217" i="83"/>
  <c r="X217" i="83"/>
  <c r="W217" i="83"/>
  <c r="V217" i="83"/>
  <c r="AM216" i="83"/>
  <c r="AL216" i="83"/>
  <c r="AK216" i="83"/>
  <c r="AJ216" i="83"/>
  <c r="AI216" i="83"/>
  <c r="AH216" i="83"/>
  <c r="AG216" i="83"/>
  <c r="AF216" i="83"/>
  <c r="AE216" i="83"/>
  <c r="AD216" i="83"/>
  <c r="AC216" i="83"/>
  <c r="AB216" i="83"/>
  <c r="AA216" i="83"/>
  <c r="Z216" i="83"/>
  <c r="Y216" i="83"/>
  <c r="X216" i="83"/>
  <c r="W216" i="83"/>
  <c r="V216" i="83"/>
  <c r="AM215" i="83"/>
  <c r="AL215" i="83"/>
  <c r="AK215" i="83"/>
  <c r="AJ215" i="83"/>
  <c r="AI215" i="83"/>
  <c r="AH215" i="83"/>
  <c r="AG215" i="83"/>
  <c r="AF215" i="83"/>
  <c r="AE215" i="83"/>
  <c r="AD215" i="83"/>
  <c r="AC215" i="83"/>
  <c r="AB215" i="83"/>
  <c r="AA215" i="83"/>
  <c r="Z215" i="83"/>
  <c r="Y215" i="83"/>
  <c r="X215" i="83"/>
  <c r="W215" i="83"/>
  <c r="V215" i="83"/>
  <c r="AM214" i="83"/>
  <c r="AL214" i="83"/>
  <c r="AK214" i="83"/>
  <c r="AJ214" i="83"/>
  <c r="AI214" i="83"/>
  <c r="AH214" i="83"/>
  <c r="AG214" i="83"/>
  <c r="AF214" i="83"/>
  <c r="AE214" i="83"/>
  <c r="AD214" i="83"/>
  <c r="AC214" i="83"/>
  <c r="AB214" i="83"/>
  <c r="AA214" i="83"/>
  <c r="Z214" i="83"/>
  <c r="Y214" i="83"/>
  <c r="X214" i="83"/>
  <c r="W214" i="83"/>
  <c r="V214" i="83"/>
  <c r="AM213" i="83"/>
  <c r="AL213" i="83"/>
  <c r="AK213" i="83"/>
  <c r="AJ213" i="83"/>
  <c r="AI213" i="83"/>
  <c r="AH213" i="83"/>
  <c r="AG213" i="83"/>
  <c r="AF213" i="83"/>
  <c r="AE213" i="83"/>
  <c r="AD213" i="83"/>
  <c r="AC213" i="83"/>
  <c r="AB213" i="83"/>
  <c r="AA213" i="83"/>
  <c r="Z213" i="83"/>
  <c r="Y213" i="83"/>
  <c r="X213" i="83"/>
  <c r="W213" i="83"/>
  <c r="V213" i="83"/>
  <c r="AM212" i="83"/>
  <c r="AL212" i="83"/>
  <c r="AK212" i="83"/>
  <c r="AJ212" i="83"/>
  <c r="AI212" i="83"/>
  <c r="AH212" i="83"/>
  <c r="AG212" i="83"/>
  <c r="AF212" i="83"/>
  <c r="AE212" i="83"/>
  <c r="AD212" i="83"/>
  <c r="AC212" i="83"/>
  <c r="AB212" i="83"/>
  <c r="AA212" i="83"/>
  <c r="Z212" i="83"/>
  <c r="Y212" i="83"/>
  <c r="X212" i="83"/>
  <c r="W212" i="83"/>
  <c r="V212" i="83"/>
  <c r="AM211" i="83"/>
  <c r="AL211" i="83"/>
  <c r="AK211" i="83"/>
  <c r="AJ211" i="83"/>
  <c r="AI211" i="83"/>
  <c r="AH211" i="83"/>
  <c r="AG211" i="83"/>
  <c r="AF211" i="83"/>
  <c r="AE211" i="83"/>
  <c r="AD211" i="83"/>
  <c r="AC211" i="83"/>
  <c r="AB211" i="83"/>
  <c r="AA211" i="83"/>
  <c r="Z211" i="83"/>
  <c r="Y211" i="83"/>
  <c r="X211" i="83"/>
  <c r="W211" i="83"/>
  <c r="V211" i="83"/>
  <c r="AM210" i="83"/>
  <c r="AL210" i="83"/>
  <c r="AK210" i="83"/>
  <c r="AJ210" i="83"/>
  <c r="AI210" i="83"/>
  <c r="AH210" i="83"/>
  <c r="AG210" i="83"/>
  <c r="AF210" i="83"/>
  <c r="AE210" i="83"/>
  <c r="AD210" i="83"/>
  <c r="AC210" i="83"/>
  <c r="AB210" i="83"/>
  <c r="AA210" i="83"/>
  <c r="Z210" i="83"/>
  <c r="Y210" i="83"/>
  <c r="X210" i="83"/>
  <c r="W210" i="83"/>
  <c r="V210" i="83"/>
  <c r="AM209" i="83"/>
  <c r="AL209" i="83"/>
  <c r="AK209" i="83"/>
  <c r="AJ209" i="83"/>
  <c r="AI209" i="83"/>
  <c r="AH209" i="83"/>
  <c r="AG209" i="83"/>
  <c r="AF209" i="83"/>
  <c r="AE209" i="83"/>
  <c r="AD209" i="83"/>
  <c r="AC209" i="83"/>
  <c r="AB209" i="83"/>
  <c r="AA209" i="83"/>
  <c r="Z209" i="83"/>
  <c r="Y209" i="83"/>
  <c r="X209" i="83"/>
  <c r="W209" i="83"/>
  <c r="V209" i="83"/>
  <c r="AM208" i="83"/>
  <c r="AL208" i="83"/>
  <c r="AK208" i="83"/>
  <c r="AJ208" i="83"/>
  <c r="AI208" i="83"/>
  <c r="AH208" i="83"/>
  <c r="AG208" i="83"/>
  <c r="AF208" i="83"/>
  <c r="AE208" i="83"/>
  <c r="AD208" i="83"/>
  <c r="AC208" i="83"/>
  <c r="AB208" i="83"/>
  <c r="AA208" i="83"/>
  <c r="Z208" i="83"/>
  <c r="Y208" i="83"/>
  <c r="X208" i="83"/>
  <c r="W208" i="83"/>
  <c r="V208" i="83"/>
  <c r="AM207" i="83"/>
  <c r="AL207" i="83"/>
  <c r="AK207" i="83"/>
  <c r="AJ207" i="83"/>
  <c r="AI207" i="83"/>
  <c r="AH207" i="83"/>
  <c r="AG207" i="83"/>
  <c r="AF207" i="83"/>
  <c r="AE207" i="83"/>
  <c r="AD207" i="83"/>
  <c r="AC207" i="83"/>
  <c r="AB207" i="83"/>
  <c r="AA207" i="83"/>
  <c r="Z207" i="83"/>
  <c r="Y207" i="83"/>
  <c r="X207" i="83"/>
  <c r="W207" i="83"/>
  <c r="V207" i="83"/>
  <c r="AM206" i="83"/>
  <c r="AL206" i="83"/>
  <c r="AK206" i="83"/>
  <c r="AJ206" i="83"/>
  <c r="AI206" i="83"/>
  <c r="AH206" i="83"/>
  <c r="AG206" i="83"/>
  <c r="AF206" i="83"/>
  <c r="AE206" i="83"/>
  <c r="AD206" i="83"/>
  <c r="AC206" i="83"/>
  <c r="AB206" i="83"/>
  <c r="AA206" i="83"/>
  <c r="Z206" i="83"/>
  <c r="Y206" i="83"/>
  <c r="X206" i="83"/>
  <c r="W206" i="83"/>
  <c r="V206" i="83"/>
  <c r="AM205" i="83"/>
  <c r="AL205" i="83"/>
  <c r="AK205" i="83"/>
  <c r="AJ205" i="83"/>
  <c r="AI205" i="83"/>
  <c r="AH205" i="83"/>
  <c r="AG205" i="83"/>
  <c r="AF205" i="83"/>
  <c r="AE205" i="83"/>
  <c r="AD205" i="83"/>
  <c r="AC205" i="83"/>
  <c r="AB205" i="83"/>
  <c r="AA205" i="83"/>
  <c r="Z205" i="83"/>
  <c r="Y205" i="83"/>
  <c r="X205" i="83"/>
  <c r="W205" i="83"/>
  <c r="V205" i="83"/>
  <c r="AM204" i="83"/>
  <c r="AL204" i="83"/>
  <c r="AK204" i="83"/>
  <c r="AJ204" i="83"/>
  <c r="AI204" i="83"/>
  <c r="AH204" i="83"/>
  <c r="AG204" i="83"/>
  <c r="AF204" i="83"/>
  <c r="AE204" i="83"/>
  <c r="AD204" i="83"/>
  <c r="AC204" i="83"/>
  <c r="AB204" i="83"/>
  <c r="AA204" i="83"/>
  <c r="Z204" i="83"/>
  <c r="Y204" i="83"/>
  <c r="X204" i="83"/>
  <c r="W204" i="83"/>
  <c r="V204" i="83"/>
  <c r="AM203" i="83"/>
  <c r="AL203" i="83"/>
  <c r="AK203" i="83"/>
  <c r="AJ203" i="83"/>
  <c r="AI203" i="83"/>
  <c r="AH203" i="83"/>
  <c r="AG203" i="83"/>
  <c r="AF203" i="83"/>
  <c r="AE203" i="83"/>
  <c r="AD203" i="83"/>
  <c r="AC203" i="83"/>
  <c r="AB203" i="83"/>
  <c r="AA203" i="83"/>
  <c r="Z203" i="83"/>
  <c r="Y203" i="83"/>
  <c r="X203" i="83"/>
  <c r="W203" i="83"/>
  <c r="V203" i="83"/>
  <c r="AM202" i="83"/>
  <c r="AL202" i="83"/>
  <c r="AK202" i="83"/>
  <c r="AJ202" i="83"/>
  <c r="AI202" i="83"/>
  <c r="AH202" i="83"/>
  <c r="AG202" i="83"/>
  <c r="AF202" i="83"/>
  <c r="AE202" i="83"/>
  <c r="AD202" i="83"/>
  <c r="AC202" i="83"/>
  <c r="AB202" i="83"/>
  <c r="AA202" i="83"/>
  <c r="Z202" i="83"/>
  <c r="Y202" i="83"/>
  <c r="X202" i="83"/>
  <c r="W202" i="83"/>
  <c r="V202" i="83"/>
  <c r="AM201" i="83"/>
  <c r="AL201" i="83"/>
  <c r="AK201" i="83"/>
  <c r="AJ201" i="83"/>
  <c r="AI201" i="83"/>
  <c r="AH201" i="83"/>
  <c r="AG201" i="83"/>
  <c r="AF201" i="83"/>
  <c r="AE201" i="83"/>
  <c r="AD201" i="83"/>
  <c r="AC201" i="83"/>
  <c r="AB201" i="83"/>
  <c r="AA201" i="83"/>
  <c r="Z201" i="83"/>
  <c r="Y201" i="83"/>
  <c r="X201" i="83"/>
  <c r="W201" i="83"/>
  <c r="V201" i="83"/>
  <c r="AM200" i="83"/>
  <c r="AL200" i="83"/>
  <c r="AK200" i="83"/>
  <c r="AJ200" i="83"/>
  <c r="AI200" i="83"/>
  <c r="AH200" i="83"/>
  <c r="AG200" i="83"/>
  <c r="AF200" i="83"/>
  <c r="AE200" i="83"/>
  <c r="AD200" i="83"/>
  <c r="AC200" i="83"/>
  <c r="AB200" i="83"/>
  <c r="AA200" i="83"/>
  <c r="Z200" i="83"/>
  <c r="Y200" i="83"/>
  <c r="X200" i="83"/>
  <c r="W200" i="83"/>
  <c r="V200" i="83"/>
  <c r="AM199" i="83"/>
  <c r="AL199" i="83"/>
  <c r="AK199" i="83"/>
  <c r="AJ199" i="83"/>
  <c r="AI199" i="83"/>
  <c r="AH199" i="83"/>
  <c r="AG199" i="83"/>
  <c r="AF199" i="83"/>
  <c r="AE199" i="83"/>
  <c r="AD199" i="83"/>
  <c r="AC199" i="83"/>
  <c r="AB199" i="83"/>
  <c r="AA199" i="83"/>
  <c r="Z199" i="83"/>
  <c r="Y199" i="83"/>
  <c r="X199" i="83"/>
  <c r="W199" i="83"/>
  <c r="V199" i="83"/>
  <c r="AM198" i="83"/>
  <c r="AL198" i="83"/>
  <c r="AK198" i="83"/>
  <c r="AJ198" i="83"/>
  <c r="AI198" i="83"/>
  <c r="AH198" i="83"/>
  <c r="AG198" i="83"/>
  <c r="AF198" i="83"/>
  <c r="AE198" i="83"/>
  <c r="AD198" i="83"/>
  <c r="AC198" i="83"/>
  <c r="AB198" i="83"/>
  <c r="AA198" i="83"/>
  <c r="Z198" i="83"/>
  <c r="Y198" i="83"/>
  <c r="X198" i="83"/>
  <c r="W198" i="83"/>
  <c r="V198" i="83"/>
  <c r="AM197" i="83"/>
  <c r="AL197" i="83"/>
  <c r="AK197" i="83"/>
  <c r="AJ197" i="83"/>
  <c r="AI197" i="83"/>
  <c r="AH197" i="83"/>
  <c r="AG197" i="83"/>
  <c r="AF197" i="83"/>
  <c r="AE197" i="83"/>
  <c r="AD197" i="83"/>
  <c r="AC197" i="83"/>
  <c r="AB197" i="83"/>
  <c r="AA197" i="83"/>
  <c r="Z197" i="83"/>
  <c r="Y197" i="83"/>
  <c r="X197" i="83"/>
  <c r="W197" i="83"/>
  <c r="V197" i="83"/>
  <c r="AM196" i="83"/>
  <c r="AL196" i="83"/>
  <c r="AK196" i="83"/>
  <c r="AJ196" i="83"/>
  <c r="AI196" i="83"/>
  <c r="AH196" i="83"/>
  <c r="AG196" i="83"/>
  <c r="AF196" i="83"/>
  <c r="AE196" i="83"/>
  <c r="AD196" i="83"/>
  <c r="AC196" i="83"/>
  <c r="AB196" i="83"/>
  <c r="AA196" i="83"/>
  <c r="Z196" i="83"/>
  <c r="Y196" i="83"/>
  <c r="X196" i="83"/>
  <c r="W196" i="83"/>
  <c r="V196" i="83"/>
  <c r="AM195" i="83"/>
  <c r="AL195" i="83"/>
  <c r="AK195" i="83"/>
  <c r="AJ195" i="83"/>
  <c r="AI195" i="83"/>
  <c r="AH195" i="83"/>
  <c r="AG195" i="83"/>
  <c r="AF195" i="83"/>
  <c r="AE195" i="83"/>
  <c r="AD195" i="83"/>
  <c r="AC195" i="83"/>
  <c r="AB195" i="83"/>
  <c r="AA195" i="83"/>
  <c r="Z195" i="83"/>
  <c r="Y195" i="83"/>
  <c r="X195" i="83"/>
  <c r="W195" i="83"/>
  <c r="V195" i="83"/>
  <c r="AM194" i="83"/>
  <c r="AL194" i="83"/>
  <c r="AK194" i="83"/>
  <c r="AJ194" i="83"/>
  <c r="AI194" i="83"/>
  <c r="AH194" i="83"/>
  <c r="AG194" i="83"/>
  <c r="AF194" i="83"/>
  <c r="AE194" i="83"/>
  <c r="AD194" i="83"/>
  <c r="AC194" i="83"/>
  <c r="AB194" i="83"/>
  <c r="AA194" i="83"/>
  <c r="Z194" i="83"/>
  <c r="Y194" i="83"/>
  <c r="X194" i="83"/>
  <c r="W194" i="83"/>
  <c r="V194" i="83"/>
  <c r="AM193" i="83"/>
  <c r="AL193" i="83"/>
  <c r="AK193" i="83"/>
  <c r="AJ193" i="83"/>
  <c r="AI193" i="83"/>
  <c r="AH193" i="83"/>
  <c r="AG193" i="83"/>
  <c r="AF193" i="83"/>
  <c r="AE193" i="83"/>
  <c r="AD193" i="83"/>
  <c r="AC193" i="83"/>
  <c r="AB193" i="83"/>
  <c r="AA193" i="83"/>
  <c r="Z193" i="83"/>
  <c r="Y193" i="83"/>
  <c r="X193" i="83"/>
  <c r="W193" i="83"/>
  <c r="V193" i="83"/>
  <c r="AM192" i="83"/>
  <c r="AL192" i="83"/>
  <c r="AK192" i="83"/>
  <c r="AJ192" i="83"/>
  <c r="AI192" i="83"/>
  <c r="AH192" i="83"/>
  <c r="AG192" i="83"/>
  <c r="AF192" i="83"/>
  <c r="AE192" i="83"/>
  <c r="AD192" i="83"/>
  <c r="AC192" i="83"/>
  <c r="AB192" i="83"/>
  <c r="AA192" i="83"/>
  <c r="Z192" i="83"/>
  <c r="Y192" i="83"/>
  <c r="X192" i="83"/>
  <c r="W192" i="83"/>
  <c r="V192" i="83"/>
  <c r="AM191" i="83"/>
  <c r="AL191" i="83"/>
  <c r="AK191" i="83"/>
  <c r="AJ191" i="83"/>
  <c r="AI191" i="83"/>
  <c r="AH191" i="83"/>
  <c r="AG191" i="83"/>
  <c r="AF191" i="83"/>
  <c r="AE191" i="83"/>
  <c r="AD191" i="83"/>
  <c r="AC191" i="83"/>
  <c r="AB191" i="83"/>
  <c r="AA191" i="83"/>
  <c r="Z191" i="83"/>
  <c r="Y191" i="83"/>
  <c r="X191" i="83"/>
  <c r="W191" i="83"/>
  <c r="V191" i="83"/>
  <c r="AM190" i="83"/>
  <c r="AL190" i="83"/>
  <c r="AK190" i="83"/>
  <c r="AJ190" i="83"/>
  <c r="AI190" i="83"/>
  <c r="AH190" i="83"/>
  <c r="AG190" i="83"/>
  <c r="AF190" i="83"/>
  <c r="AE190" i="83"/>
  <c r="AD190" i="83"/>
  <c r="AC190" i="83"/>
  <c r="AB190" i="83"/>
  <c r="AA190" i="83"/>
  <c r="Z190" i="83"/>
  <c r="Y190" i="83"/>
  <c r="X190" i="83"/>
  <c r="W190" i="83"/>
  <c r="V190" i="83"/>
  <c r="AM189" i="83"/>
  <c r="AL189" i="83"/>
  <c r="AK189" i="83"/>
  <c r="AJ189" i="83"/>
  <c r="AI189" i="83"/>
  <c r="AH189" i="83"/>
  <c r="AG189" i="83"/>
  <c r="AF189" i="83"/>
  <c r="AE189" i="83"/>
  <c r="AD189" i="83"/>
  <c r="AC189" i="83"/>
  <c r="AB189" i="83"/>
  <c r="AA189" i="83"/>
  <c r="Z189" i="83"/>
  <c r="Y189" i="83"/>
  <c r="X189" i="83"/>
  <c r="W189" i="83"/>
  <c r="V189" i="83"/>
  <c r="AM188" i="83"/>
  <c r="AL188" i="83"/>
  <c r="AK188" i="83"/>
  <c r="AJ188" i="83"/>
  <c r="AI188" i="83"/>
  <c r="AH188" i="83"/>
  <c r="AG188" i="83"/>
  <c r="AF188" i="83"/>
  <c r="AE188" i="83"/>
  <c r="AD188" i="83"/>
  <c r="AC188" i="83"/>
  <c r="AB188" i="83"/>
  <c r="AA188" i="83"/>
  <c r="Z188" i="83"/>
  <c r="Y188" i="83"/>
  <c r="X188" i="83"/>
  <c r="W188" i="83"/>
  <c r="V188" i="83"/>
  <c r="AM187" i="83"/>
  <c r="AL187" i="83"/>
  <c r="AK187" i="83"/>
  <c r="AJ187" i="83"/>
  <c r="AI187" i="83"/>
  <c r="AH187" i="83"/>
  <c r="AG187" i="83"/>
  <c r="AF187" i="83"/>
  <c r="AE187" i="83"/>
  <c r="AD187" i="83"/>
  <c r="AC187" i="83"/>
  <c r="AB187" i="83"/>
  <c r="AA187" i="83"/>
  <c r="Z187" i="83"/>
  <c r="Y187" i="83"/>
  <c r="X187" i="83"/>
  <c r="W187" i="83"/>
  <c r="V187" i="83"/>
  <c r="AM186" i="83"/>
  <c r="AL186" i="83"/>
  <c r="AK186" i="83"/>
  <c r="AJ186" i="83"/>
  <c r="AI186" i="83"/>
  <c r="AH186" i="83"/>
  <c r="AG186" i="83"/>
  <c r="AF186" i="83"/>
  <c r="AE186" i="83"/>
  <c r="AD186" i="83"/>
  <c r="AC186" i="83"/>
  <c r="AB186" i="83"/>
  <c r="AA186" i="83"/>
  <c r="Z186" i="83"/>
  <c r="Y186" i="83"/>
  <c r="X186" i="83"/>
  <c r="W186" i="83"/>
  <c r="V186" i="83"/>
  <c r="AM185" i="83"/>
  <c r="AL185" i="83"/>
  <c r="AK185" i="83"/>
  <c r="AJ185" i="83"/>
  <c r="AI185" i="83"/>
  <c r="AH185" i="83"/>
  <c r="AG185" i="83"/>
  <c r="AF185" i="83"/>
  <c r="AE185" i="83"/>
  <c r="AD185" i="83"/>
  <c r="AC185" i="83"/>
  <c r="AB185" i="83"/>
  <c r="AA185" i="83"/>
  <c r="Z185" i="83"/>
  <c r="Y185" i="83"/>
  <c r="X185" i="83"/>
  <c r="W185" i="83"/>
  <c r="V185" i="83"/>
  <c r="AM184" i="83"/>
  <c r="AL184" i="83"/>
  <c r="AK184" i="83"/>
  <c r="AJ184" i="83"/>
  <c r="AI184" i="83"/>
  <c r="AH184" i="83"/>
  <c r="AG184" i="83"/>
  <c r="AF184" i="83"/>
  <c r="AE184" i="83"/>
  <c r="AD184" i="83"/>
  <c r="AC184" i="83"/>
  <c r="AB184" i="83"/>
  <c r="AA184" i="83"/>
  <c r="Z184" i="83"/>
  <c r="Y184" i="83"/>
  <c r="X184" i="83"/>
  <c r="W184" i="83"/>
  <c r="V184" i="83"/>
  <c r="AM183" i="83"/>
  <c r="AL183" i="83"/>
  <c r="AK183" i="83"/>
  <c r="AJ183" i="83"/>
  <c r="AI183" i="83"/>
  <c r="AH183" i="83"/>
  <c r="AG183" i="83"/>
  <c r="AF183" i="83"/>
  <c r="AE183" i="83"/>
  <c r="AD183" i="83"/>
  <c r="AC183" i="83"/>
  <c r="AB183" i="83"/>
  <c r="AA183" i="83"/>
  <c r="Z183" i="83"/>
  <c r="Y183" i="83"/>
  <c r="X183" i="83"/>
  <c r="W183" i="83"/>
  <c r="V183" i="83"/>
  <c r="AM182" i="83"/>
  <c r="AL182" i="83"/>
  <c r="AK182" i="83"/>
  <c r="AJ182" i="83"/>
  <c r="AI182" i="83"/>
  <c r="AH182" i="83"/>
  <c r="AG182" i="83"/>
  <c r="AF182" i="83"/>
  <c r="AE182" i="83"/>
  <c r="AD182" i="83"/>
  <c r="AC182" i="83"/>
  <c r="AB182" i="83"/>
  <c r="AA182" i="83"/>
  <c r="Z182" i="83"/>
  <c r="Y182" i="83"/>
  <c r="X182" i="83"/>
  <c r="W182" i="83"/>
  <c r="V182" i="83"/>
  <c r="AM181" i="83"/>
  <c r="AL181" i="83"/>
  <c r="AK181" i="83"/>
  <c r="AJ181" i="83"/>
  <c r="AI181" i="83"/>
  <c r="AH181" i="83"/>
  <c r="AG181" i="83"/>
  <c r="AF181" i="83"/>
  <c r="AE181" i="83"/>
  <c r="AD181" i="83"/>
  <c r="AC181" i="83"/>
  <c r="AB181" i="83"/>
  <c r="AA181" i="83"/>
  <c r="Z181" i="83"/>
  <c r="Y181" i="83"/>
  <c r="X181" i="83"/>
  <c r="W181" i="83"/>
  <c r="V181" i="83"/>
  <c r="AM180" i="83"/>
  <c r="AL180" i="83"/>
  <c r="AK180" i="83"/>
  <c r="AJ180" i="83"/>
  <c r="AI180" i="83"/>
  <c r="AH180" i="83"/>
  <c r="AG180" i="83"/>
  <c r="AF180" i="83"/>
  <c r="AE180" i="83"/>
  <c r="AD180" i="83"/>
  <c r="AC180" i="83"/>
  <c r="AB180" i="83"/>
  <c r="AA180" i="83"/>
  <c r="Z180" i="83"/>
  <c r="Y180" i="83"/>
  <c r="X180" i="83"/>
  <c r="W180" i="83"/>
  <c r="V180" i="83"/>
  <c r="AM179" i="83"/>
  <c r="AL179" i="83"/>
  <c r="AK179" i="83"/>
  <c r="AJ179" i="83"/>
  <c r="AI179" i="83"/>
  <c r="AH179" i="83"/>
  <c r="AG179" i="83"/>
  <c r="AF179" i="83"/>
  <c r="AE179" i="83"/>
  <c r="AD179" i="83"/>
  <c r="AC179" i="83"/>
  <c r="AB179" i="83"/>
  <c r="AA179" i="83"/>
  <c r="Z179" i="83"/>
  <c r="Y179" i="83"/>
  <c r="X179" i="83"/>
  <c r="W179" i="83"/>
  <c r="V179" i="83"/>
  <c r="AM178" i="83"/>
  <c r="AL178" i="83"/>
  <c r="AK178" i="83"/>
  <c r="AJ178" i="83"/>
  <c r="AI178" i="83"/>
  <c r="AH178" i="83"/>
  <c r="AG178" i="83"/>
  <c r="AF178" i="83"/>
  <c r="AE178" i="83"/>
  <c r="AD178" i="83"/>
  <c r="AC178" i="83"/>
  <c r="AB178" i="83"/>
  <c r="AA178" i="83"/>
  <c r="Z178" i="83"/>
  <c r="Y178" i="83"/>
  <c r="X178" i="83"/>
  <c r="W178" i="83"/>
  <c r="V178" i="83"/>
  <c r="AM177" i="83"/>
  <c r="AL177" i="83"/>
  <c r="AK177" i="83"/>
  <c r="AJ177" i="83"/>
  <c r="AI177" i="83"/>
  <c r="AH177" i="83"/>
  <c r="AG177" i="83"/>
  <c r="AF177" i="83"/>
  <c r="AE177" i="83"/>
  <c r="AD177" i="83"/>
  <c r="AC177" i="83"/>
  <c r="AB177" i="83"/>
  <c r="AA177" i="83"/>
  <c r="Z177" i="83"/>
  <c r="Y177" i="83"/>
  <c r="X177" i="83"/>
  <c r="W177" i="83"/>
  <c r="V177" i="83"/>
  <c r="AM176" i="83"/>
  <c r="AL176" i="83"/>
  <c r="AK176" i="83"/>
  <c r="AJ176" i="83"/>
  <c r="AI176" i="83"/>
  <c r="AH176" i="83"/>
  <c r="AG176" i="83"/>
  <c r="AF176" i="83"/>
  <c r="AE176" i="83"/>
  <c r="AD176" i="83"/>
  <c r="AC176" i="83"/>
  <c r="AB176" i="83"/>
  <c r="AA176" i="83"/>
  <c r="Z176" i="83"/>
  <c r="Y176" i="83"/>
  <c r="X176" i="83"/>
  <c r="W176" i="83"/>
  <c r="V176" i="83"/>
  <c r="AM175" i="83"/>
  <c r="AL175" i="83"/>
  <c r="AK175" i="83"/>
  <c r="AJ175" i="83"/>
  <c r="AI175" i="83"/>
  <c r="AH175" i="83"/>
  <c r="AG175" i="83"/>
  <c r="AF175" i="83"/>
  <c r="AE175" i="83"/>
  <c r="AD175" i="83"/>
  <c r="AC175" i="83"/>
  <c r="AB175" i="83"/>
  <c r="AA175" i="83"/>
  <c r="Z175" i="83"/>
  <c r="Y175" i="83"/>
  <c r="X175" i="83"/>
  <c r="W175" i="83"/>
  <c r="V175" i="83"/>
  <c r="AM174" i="83"/>
  <c r="AL174" i="83"/>
  <c r="AK174" i="83"/>
  <c r="AJ174" i="83"/>
  <c r="AI174" i="83"/>
  <c r="AH174" i="83"/>
  <c r="AG174" i="83"/>
  <c r="AF174" i="83"/>
  <c r="AE174" i="83"/>
  <c r="AD174" i="83"/>
  <c r="AC174" i="83"/>
  <c r="AB174" i="83"/>
  <c r="AA174" i="83"/>
  <c r="Z174" i="83"/>
  <c r="Y174" i="83"/>
  <c r="X174" i="83"/>
  <c r="W174" i="83"/>
  <c r="V174" i="83"/>
  <c r="AM173" i="83"/>
  <c r="AL173" i="83"/>
  <c r="AK173" i="83"/>
  <c r="AJ173" i="83"/>
  <c r="AI173" i="83"/>
  <c r="AH173" i="83"/>
  <c r="AG173" i="83"/>
  <c r="AF173" i="83"/>
  <c r="AE173" i="83"/>
  <c r="AD173" i="83"/>
  <c r="AC173" i="83"/>
  <c r="AB173" i="83"/>
  <c r="AA173" i="83"/>
  <c r="Z173" i="83"/>
  <c r="Y173" i="83"/>
  <c r="X173" i="83"/>
  <c r="W173" i="83"/>
  <c r="V173" i="83"/>
  <c r="AM172" i="83"/>
  <c r="AL172" i="83"/>
  <c r="AK172" i="83"/>
  <c r="AJ172" i="83"/>
  <c r="AI172" i="83"/>
  <c r="AH172" i="83"/>
  <c r="AG172" i="83"/>
  <c r="AF172" i="83"/>
  <c r="AE172" i="83"/>
  <c r="AD172" i="83"/>
  <c r="AC172" i="83"/>
  <c r="AB172" i="83"/>
  <c r="AA172" i="83"/>
  <c r="Z172" i="83"/>
  <c r="Y172" i="83"/>
  <c r="X172" i="83"/>
  <c r="W172" i="83"/>
  <c r="V172" i="83"/>
  <c r="AM171" i="83"/>
  <c r="AL171" i="83"/>
  <c r="AK171" i="83"/>
  <c r="AJ171" i="83"/>
  <c r="AI171" i="83"/>
  <c r="AH171" i="83"/>
  <c r="AG171" i="83"/>
  <c r="AF171" i="83"/>
  <c r="AE171" i="83"/>
  <c r="AD171" i="83"/>
  <c r="AC171" i="83"/>
  <c r="AB171" i="83"/>
  <c r="AA171" i="83"/>
  <c r="Z171" i="83"/>
  <c r="Y171" i="83"/>
  <c r="X171" i="83"/>
  <c r="W171" i="83"/>
  <c r="V171" i="83"/>
  <c r="AM170" i="83"/>
  <c r="AL170" i="83"/>
  <c r="AK170" i="83"/>
  <c r="AJ170" i="83"/>
  <c r="AI170" i="83"/>
  <c r="AH170" i="83"/>
  <c r="AG170" i="83"/>
  <c r="AF170" i="83"/>
  <c r="AE170" i="83"/>
  <c r="AD170" i="83"/>
  <c r="AC170" i="83"/>
  <c r="AB170" i="83"/>
  <c r="AA170" i="83"/>
  <c r="Z170" i="83"/>
  <c r="Y170" i="83"/>
  <c r="X170" i="83"/>
  <c r="W170" i="83"/>
  <c r="V170" i="83"/>
  <c r="AM169" i="83"/>
  <c r="AL169" i="83"/>
  <c r="AK169" i="83"/>
  <c r="AJ169" i="83"/>
  <c r="AI169" i="83"/>
  <c r="AH169" i="83"/>
  <c r="AG169" i="83"/>
  <c r="AF169" i="83"/>
  <c r="AE169" i="83"/>
  <c r="AD169" i="83"/>
  <c r="AC169" i="83"/>
  <c r="AB169" i="83"/>
  <c r="AA169" i="83"/>
  <c r="Z169" i="83"/>
  <c r="Y169" i="83"/>
  <c r="X169" i="83"/>
  <c r="W169" i="83"/>
  <c r="V169" i="83"/>
  <c r="AM168" i="83"/>
  <c r="AL168" i="83"/>
  <c r="AK168" i="83"/>
  <c r="AJ168" i="83"/>
  <c r="AI168" i="83"/>
  <c r="AH168" i="83"/>
  <c r="AG168" i="83"/>
  <c r="AF168" i="83"/>
  <c r="AE168" i="83"/>
  <c r="AD168" i="83"/>
  <c r="AC168" i="83"/>
  <c r="AB168" i="83"/>
  <c r="AA168" i="83"/>
  <c r="Z168" i="83"/>
  <c r="Y168" i="83"/>
  <c r="X168" i="83"/>
  <c r="W168" i="83"/>
  <c r="V168" i="83"/>
  <c r="AM167" i="83"/>
  <c r="AL167" i="83"/>
  <c r="AK167" i="83"/>
  <c r="AJ167" i="83"/>
  <c r="AI167" i="83"/>
  <c r="AH167" i="83"/>
  <c r="AG167" i="83"/>
  <c r="AF167" i="83"/>
  <c r="AE167" i="83"/>
  <c r="AD167" i="83"/>
  <c r="AC167" i="83"/>
  <c r="AB167" i="83"/>
  <c r="AA167" i="83"/>
  <c r="Z167" i="83"/>
  <c r="Y167" i="83"/>
  <c r="X167" i="83"/>
  <c r="W167" i="83"/>
  <c r="V167" i="83"/>
  <c r="AM166" i="83"/>
  <c r="AL166" i="83"/>
  <c r="AK166" i="83"/>
  <c r="AJ166" i="83"/>
  <c r="AI166" i="83"/>
  <c r="AH166" i="83"/>
  <c r="AG166" i="83"/>
  <c r="AF166" i="83"/>
  <c r="AE166" i="83"/>
  <c r="AD166" i="83"/>
  <c r="AC166" i="83"/>
  <c r="AB166" i="83"/>
  <c r="AA166" i="83"/>
  <c r="Z166" i="83"/>
  <c r="Y166" i="83"/>
  <c r="X166" i="83"/>
  <c r="W166" i="83"/>
  <c r="V166" i="83"/>
  <c r="AM165" i="83"/>
  <c r="AL165" i="83"/>
  <c r="AK165" i="83"/>
  <c r="AJ165" i="83"/>
  <c r="AI165" i="83"/>
  <c r="AH165" i="83"/>
  <c r="AG165" i="83"/>
  <c r="AF165" i="83"/>
  <c r="AE165" i="83"/>
  <c r="AD165" i="83"/>
  <c r="AC165" i="83"/>
  <c r="AB165" i="83"/>
  <c r="AA165" i="83"/>
  <c r="Z165" i="83"/>
  <c r="Y165" i="83"/>
  <c r="X165" i="83"/>
  <c r="W165" i="83"/>
  <c r="V165" i="83"/>
  <c r="AM164" i="83"/>
  <c r="AL164" i="83"/>
  <c r="AK164" i="83"/>
  <c r="AJ164" i="83"/>
  <c r="AI164" i="83"/>
  <c r="AH164" i="83"/>
  <c r="AG164" i="83"/>
  <c r="AF164" i="83"/>
  <c r="AE164" i="83"/>
  <c r="AD164" i="83"/>
  <c r="AC164" i="83"/>
  <c r="AB164" i="83"/>
  <c r="AA164" i="83"/>
  <c r="Z164" i="83"/>
  <c r="Y164" i="83"/>
  <c r="X164" i="83"/>
  <c r="W164" i="83"/>
  <c r="V164" i="83"/>
  <c r="AM163" i="83"/>
  <c r="AL163" i="83"/>
  <c r="AK163" i="83"/>
  <c r="AJ163" i="83"/>
  <c r="AI163" i="83"/>
  <c r="AH163" i="83"/>
  <c r="AG163" i="83"/>
  <c r="AF163" i="83"/>
  <c r="AE163" i="83"/>
  <c r="AD163" i="83"/>
  <c r="AC163" i="83"/>
  <c r="AB163" i="83"/>
  <c r="AA163" i="83"/>
  <c r="Z163" i="83"/>
  <c r="Y163" i="83"/>
  <c r="X163" i="83"/>
  <c r="W163" i="83"/>
  <c r="V163" i="83"/>
  <c r="AM162" i="83"/>
  <c r="AL162" i="83"/>
  <c r="AK162" i="83"/>
  <c r="AJ162" i="83"/>
  <c r="AI162" i="83"/>
  <c r="AH162" i="83"/>
  <c r="AG162" i="83"/>
  <c r="AF162" i="83"/>
  <c r="AE162" i="83"/>
  <c r="AD162" i="83"/>
  <c r="AC162" i="83"/>
  <c r="AB162" i="83"/>
  <c r="AA162" i="83"/>
  <c r="Z162" i="83"/>
  <c r="Y162" i="83"/>
  <c r="X162" i="83"/>
  <c r="W162" i="83"/>
  <c r="V162" i="83"/>
  <c r="AM161" i="83"/>
  <c r="AL161" i="83"/>
  <c r="AK161" i="83"/>
  <c r="AJ161" i="83"/>
  <c r="AI161" i="83"/>
  <c r="AH161" i="83"/>
  <c r="AG161" i="83"/>
  <c r="AF161" i="83"/>
  <c r="AE161" i="83"/>
  <c r="AD161" i="83"/>
  <c r="AC161" i="83"/>
  <c r="AB161" i="83"/>
  <c r="AA161" i="83"/>
  <c r="Z161" i="83"/>
  <c r="Y161" i="83"/>
  <c r="X161" i="83"/>
  <c r="W161" i="83"/>
  <c r="V161" i="83"/>
  <c r="AM160" i="83"/>
  <c r="AL160" i="83"/>
  <c r="AK160" i="83"/>
  <c r="AJ160" i="83"/>
  <c r="AI160" i="83"/>
  <c r="AH160" i="83"/>
  <c r="AG160" i="83"/>
  <c r="AF160" i="83"/>
  <c r="AE160" i="83"/>
  <c r="AD160" i="83"/>
  <c r="AC160" i="83"/>
  <c r="AB160" i="83"/>
  <c r="AA160" i="83"/>
  <c r="Z160" i="83"/>
  <c r="Y160" i="83"/>
  <c r="X160" i="83"/>
  <c r="W160" i="83"/>
  <c r="V160" i="83"/>
  <c r="AM159" i="83"/>
  <c r="AL159" i="83"/>
  <c r="AK159" i="83"/>
  <c r="AJ159" i="83"/>
  <c r="AI159" i="83"/>
  <c r="AH159" i="83"/>
  <c r="AG159" i="83"/>
  <c r="AF159" i="83"/>
  <c r="AE159" i="83"/>
  <c r="AD159" i="83"/>
  <c r="AC159" i="83"/>
  <c r="AB159" i="83"/>
  <c r="AA159" i="83"/>
  <c r="Z159" i="83"/>
  <c r="Y159" i="83"/>
  <c r="X159" i="83"/>
  <c r="W159" i="83"/>
  <c r="V159" i="83"/>
  <c r="AM158" i="83"/>
  <c r="AL158" i="83"/>
  <c r="AK158" i="83"/>
  <c r="AJ158" i="83"/>
  <c r="AI158" i="83"/>
  <c r="AH158" i="83"/>
  <c r="AG158" i="83"/>
  <c r="AF158" i="83"/>
  <c r="AE158" i="83"/>
  <c r="AD158" i="83"/>
  <c r="AC158" i="83"/>
  <c r="AB158" i="83"/>
  <c r="AA158" i="83"/>
  <c r="Z158" i="83"/>
  <c r="Y158" i="83"/>
  <c r="X158" i="83"/>
  <c r="W158" i="83"/>
  <c r="V158" i="83"/>
  <c r="AM157" i="83"/>
  <c r="AL157" i="83"/>
  <c r="AK157" i="83"/>
  <c r="AJ157" i="83"/>
  <c r="AI157" i="83"/>
  <c r="AH157" i="83"/>
  <c r="AG157" i="83"/>
  <c r="AF157" i="83"/>
  <c r="AE157" i="83"/>
  <c r="AD157" i="83"/>
  <c r="AC157" i="83"/>
  <c r="AB157" i="83"/>
  <c r="AA157" i="83"/>
  <c r="Z157" i="83"/>
  <c r="Y157" i="83"/>
  <c r="X157" i="83"/>
  <c r="W157" i="83"/>
  <c r="V157" i="83"/>
  <c r="AM156" i="83"/>
  <c r="AL156" i="83"/>
  <c r="AK156" i="83"/>
  <c r="AJ156" i="83"/>
  <c r="AI156" i="83"/>
  <c r="AH156" i="83"/>
  <c r="AG156" i="83"/>
  <c r="AF156" i="83"/>
  <c r="AE156" i="83"/>
  <c r="AD156" i="83"/>
  <c r="AC156" i="83"/>
  <c r="AB156" i="83"/>
  <c r="AA156" i="83"/>
  <c r="Z156" i="83"/>
  <c r="Y156" i="83"/>
  <c r="X156" i="83"/>
  <c r="W156" i="83"/>
  <c r="V156" i="83"/>
  <c r="AM155" i="83"/>
  <c r="AL155" i="83"/>
  <c r="AK155" i="83"/>
  <c r="AJ155" i="83"/>
  <c r="AI155" i="83"/>
  <c r="AH155" i="83"/>
  <c r="AG155" i="83"/>
  <c r="AF155" i="83"/>
  <c r="AE155" i="83"/>
  <c r="AD155" i="83"/>
  <c r="AC155" i="83"/>
  <c r="AB155" i="83"/>
  <c r="AA155" i="83"/>
  <c r="Z155" i="83"/>
  <c r="Y155" i="83"/>
  <c r="X155" i="83"/>
  <c r="W155" i="83"/>
  <c r="V155" i="83"/>
  <c r="AM154" i="83"/>
  <c r="AL154" i="83"/>
  <c r="AK154" i="83"/>
  <c r="AJ154" i="83"/>
  <c r="AI154" i="83"/>
  <c r="AH154" i="83"/>
  <c r="AG154" i="83"/>
  <c r="AF154" i="83"/>
  <c r="AE154" i="83"/>
  <c r="AD154" i="83"/>
  <c r="AC154" i="83"/>
  <c r="AB154" i="83"/>
  <c r="AA154" i="83"/>
  <c r="Z154" i="83"/>
  <c r="Y154" i="83"/>
  <c r="X154" i="83"/>
  <c r="W154" i="83"/>
  <c r="V154" i="83"/>
  <c r="AM153" i="83"/>
  <c r="AL153" i="83"/>
  <c r="AK153" i="83"/>
  <c r="AJ153" i="83"/>
  <c r="AI153" i="83"/>
  <c r="AH153" i="83"/>
  <c r="AG153" i="83"/>
  <c r="AF153" i="83"/>
  <c r="AE153" i="83"/>
  <c r="AD153" i="83"/>
  <c r="AC153" i="83"/>
  <c r="AB153" i="83"/>
  <c r="AA153" i="83"/>
  <c r="Z153" i="83"/>
  <c r="Y153" i="83"/>
  <c r="X153" i="83"/>
  <c r="W153" i="83"/>
  <c r="V153" i="83"/>
  <c r="AM152" i="83"/>
  <c r="AL152" i="83"/>
  <c r="AK152" i="83"/>
  <c r="AJ152" i="83"/>
  <c r="AI152" i="83"/>
  <c r="AH152" i="83"/>
  <c r="AG152" i="83"/>
  <c r="AF152" i="83"/>
  <c r="AE152" i="83"/>
  <c r="AD152" i="83"/>
  <c r="AC152" i="83"/>
  <c r="AB152" i="83"/>
  <c r="AA152" i="83"/>
  <c r="Z152" i="83"/>
  <c r="Y152" i="83"/>
  <c r="X152" i="83"/>
  <c r="W152" i="83"/>
  <c r="V152" i="83"/>
  <c r="AM151" i="83"/>
  <c r="AL151" i="83"/>
  <c r="AK151" i="83"/>
  <c r="AJ151" i="83"/>
  <c r="AI151" i="83"/>
  <c r="AH151" i="83"/>
  <c r="AG151" i="83"/>
  <c r="AF151" i="83"/>
  <c r="AE151" i="83"/>
  <c r="AD151" i="83"/>
  <c r="AC151" i="83"/>
  <c r="AB151" i="83"/>
  <c r="AA151" i="83"/>
  <c r="Z151" i="83"/>
  <c r="Y151" i="83"/>
  <c r="X151" i="83"/>
  <c r="W151" i="83"/>
  <c r="V151" i="83"/>
  <c r="AM150" i="83"/>
  <c r="AL150" i="83"/>
  <c r="AK150" i="83"/>
  <c r="AJ150" i="83"/>
  <c r="AI150" i="83"/>
  <c r="AH150" i="83"/>
  <c r="AG150" i="83"/>
  <c r="AF150" i="83"/>
  <c r="AE150" i="83"/>
  <c r="AD150" i="83"/>
  <c r="AC150" i="83"/>
  <c r="AB150" i="83"/>
  <c r="AA150" i="83"/>
  <c r="Z150" i="83"/>
  <c r="Y150" i="83"/>
  <c r="X150" i="83"/>
  <c r="W150" i="83"/>
  <c r="V150" i="83"/>
  <c r="AM149" i="83"/>
  <c r="AL149" i="83"/>
  <c r="AK149" i="83"/>
  <c r="AJ149" i="83"/>
  <c r="AI149" i="83"/>
  <c r="AH149" i="83"/>
  <c r="AG149" i="83"/>
  <c r="AF149" i="83"/>
  <c r="AE149" i="83"/>
  <c r="AD149" i="83"/>
  <c r="AC149" i="83"/>
  <c r="AB149" i="83"/>
  <c r="AA149" i="83"/>
  <c r="Z149" i="83"/>
  <c r="Y149" i="83"/>
  <c r="X149" i="83"/>
  <c r="W149" i="83"/>
  <c r="V149" i="83"/>
  <c r="AM148" i="83"/>
  <c r="AL148" i="83"/>
  <c r="AK148" i="83"/>
  <c r="AJ148" i="83"/>
  <c r="AI148" i="83"/>
  <c r="AH148" i="83"/>
  <c r="AG148" i="83"/>
  <c r="AF148" i="83"/>
  <c r="AE148" i="83"/>
  <c r="AD148" i="83"/>
  <c r="AC148" i="83"/>
  <c r="AB148" i="83"/>
  <c r="AA148" i="83"/>
  <c r="Z148" i="83"/>
  <c r="Y148" i="83"/>
  <c r="X148" i="83"/>
  <c r="W148" i="83"/>
  <c r="V148" i="83"/>
  <c r="AM147" i="83"/>
  <c r="AL147" i="83"/>
  <c r="AK147" i="83"/>
  <c r="AJ147" i="83"/>
  <c r="AI147" i="83"/>
  <c r="AH147" i="83"/>
  <c r="AG147" i="83"/>
  <c r="AF147" i="83"/>
  <c r="AE147" i="83"/>
  <c r="AD147" i="83"/>
  <c r="AC147" i="83"/>
  <c r="AB147" i="83"/>
  <c r="AA147" i="83"/>
  <c r="Z147" i="83"/>
  <c r="Y147" i="83"/>
  <c r="X147" i="83"/>
  <c r="W147" i="83"/>
  <c r="V147" i="83"/>
  <c r="AM146" i="83"/>
  <c r="AL146" i="83"/>
  <c r="AK146" i="83"/>
  <c r="AJ146" i="83"/>
  <c r="AI146" i="83"/>
  <c r="AH146" i="83"/>
  <c r="AG146" i="83"/>
  <c r="AF146" i="83"/>
  <c r="AE146" i="83"/>
  <c r="AD146" i="83"/>
  <c r="AC146" i="83"/>
  <c r="AB146" i="83"/>
  <c r="AA146" i="83"/>
  <c r="Z146" i="83"/>
  <c r="Y146" i="83"/>
  <c r="X146" i="83"/>
  <c r="W146" i="83"/>
  <c r="V146" i="83"/>
  <c r="AM145" i="83"/>
  <c r="AL145" i="83"/>
  <c r="AK145" i="83"/>
  <c r="AJ145" i="83"/>
  <c r="AI145" i="83"/>
  <c r="AH145" i="83"/>
  <c r="AG145" i="83"/>
  <c r="AF145" i="83"/>
  <c r="AE145" i="83"/>
  <c r="AD145" i="83"/>
  <c r="AC145" i="83"/>
  <c r="AB145" i="83"/>
  <c r="AA145" i="83"/>
  <c r="Z145" i="83"/>
  <c r="Y145" i="83"/>
  <c r="X145" i="83"/>
  <c r="W145" i="83"/>
  <c r="V145" i="83"/>
  <c r="AM144" i="83"/>
  <c r="AL144" i="83"/>
  <c r="AK144" i="83"/>
  <c r="AJ144" i="83"/>
  <c r="AI144" i="83"/>
  <c r="AH144" i="83"/>
  <c r="AG144" i="83"/>
  <c r="AF144" i="83"/>
  <c r="AE144" i="83"/>
  <c r="AD144" i="83"/>
  <c r="AC144" i="83"/>
  <c r="AB144" i="83"/>
  <c r="AA144" i="83"/>
  <c r="Z144" i="83"/>
  <c r="Y144" i="83"/>
  <c r="X144" i="83"/>
  <c r="W144" i="83"/>
  <c r="V144" i="83"/>
  <c r="AM143" i="83"/>
  <c r="AL143" i="83"/>
  <c r="AK143" i="83"/>
  <c r="AJ143" i="83"/>
  <c r="AI143" i="83"/>
  <c r="AH143" i="83"/>
  <c r="AG143" i="83"/>
  <c r="AF143" i="83"/>
  <c r="AE143" i="83"/>
  <c r="AD143" i="83"/>
  <c r="AC143" i="83"/>
  <c r="AB143" i="83"/>
  <c r="AA143" i="83"/>
  <c r="Z143" i="83"/>
  <c r="Y143" i="83"/>
  <c r="X143" i="83"/>
  <c r="W143" i="83"/>
  <c r="V143" i="83"/>
  <c r="AM142" i="83"/>
  <c r="AL142" i="83"/>
  <c r="AK142" i="83"/>
  <c r="AJ142" i="83"/>
  <c r="AI142" i="83"/>
  <c r="AH142" i="83"/>
  <c r="AG142" i="83"/>
  <c r="AF142" i="83"/>
  <c r="AE142" i="83"/>
  <c r="AD142" i="83"/>
  <c r="AC142" i="83"/>
  <c r="AB142" i="83"/>
  <c r="AA142" i="83"/>
  <c r="Z142" i="83"/>
  <c r="Y142" i="83"/>
  <c r="X142" i="83"/>
  <c r="W142" i="83"/>
  <c r="V142" i="83"/>
  <c r="AM141" i="83"/>
  <c r="AL141" i="83"/>
  <c r="AK141" i="83"/>
  <c r="AJ141" i="83"/>
  <c r="AI141" i="83"/>
  <c r="AH141" i="83"/>
  <c r="AG141" i="83"/>
  <c r="AF141" i="83"/>
  <c r="AE141" i="83"/>
  <c r="AD141" i="83"/>
  <c r="AC141" i="83"/>
  <c r="AB141" i="83"/>
  <c r="AA141" i="83"/>
  <c r="Z141" i="83"/>
  <c r="Y141" i="83"/>
  <c r="X141" i="83"/>
  <c r="W141" i="83"/>
  <c r="V141" i="83"/>
  <c r="AM140" i="83"/>
  <c r="AL140" i="83"/>
  <c r="AK140" i="83"/>
  <c r="AJ140" i="83"/>
  <c r="AI140" i="83"/>
  <c r="AH140" i="83"/>
  <c r="AG140" i="83"/>
  <c r="AF140" i="83"/>
  <c r="AE140" i="83"/>
  <c r="AD140" i="83"/>
  <c r="AC140" i="83"/>
  <c r="AB140" i="83"/>
  <c r="AA140" i="83"/>
  <c r="Z140" i="83"/>
  <c r="Y140" i="83"/>
  <c r="X140" i="83"/>
  <c r="W140" i="83"/>
  <c r="V140" i="83"/>
  <c r="AM139" i="83"/>
  <c r="AL139" i="83"/>
  <c r="AK139" i="83"/>
  <c r="AJ139" i="83"/>
  <c r="AI139" i="83"/>
  <c r="AH139" i="83"/>
  <c r="AG139" i="83"/>
  <c r="AF139" i="83"/>
  <c r="AE139" i="83"/>
  <c r="AD139" i="83"/>
  <c r="AC139" i="83"/>
  <c r="AB139" i="83"/>
  <c r="AA139" i="83"/>
  <c r="Z139" i="83"/>
  <c r="Y139" i="83"/>
  <c r="X139" i="83"/>
  <c r="W139" i="83"/>
  <c r="V139" i="83"/>
  <c r="AM138" i="83"/>
  <c r="AL138" i="83"/>
  <c r="AK138" i="83"/>
  <c r="AJ138" i="83"/>
  <c r="AI138" i="83"/>
  <c r="AH138" i="83"/>
  <c r="AG138" i="83"/>
  <c r="AF138" i="83"/>
  <c r="AE138" i="83"/>
  <c r="AD138" i="83"/>
  <c r="AC138" i="83"/>
  <c r="AB138" i="83"/>
  <c r="AA138" i="83"/>
  <c r="Z138" i="83"/>
  <c r="Y138" i="83"/>
  <c r="X138" i="83"/>
  <c r="W138" i="83"/>
  <c r="V138" i="83"/>
  <c r="AM137" i="83"/>
  <c r="AL137" i="83"/>
  <c r="AK137" i="83"/>
  <c r="AJ137" i="83"/>
  <c r="AI137" i="83"/>
  <c r="AH137" i="83"/>
  <c r="AG137" i="83"/>
  <c r="AF137" i="83"/>
  <c r="AE137" i="83"/>
  <c r="AD137" i="83"/>
  <c r="AC137" i="83"/>
  <c r="AB137" i="83"/>
  <c r="AA137" i="83"/>
  <c r="Z137" i="83"/>
  <c r="Y137" i="83"/>
  <c r="X137" i="83"/>
  <c r="W137" i="83"/>
  <c r="V137" i="83"/>
  <c r="AM136" i="83"/>
  <c r="AL136" i="83"/>
  <c r="AK136" i="83"/>
  <c r="AJ136" i="83"/>
  <c r="AI136" i="83"/>
  <c r="AH136" i="83"/>
  <c r="AG136" i="83"/>
  <c r="AF136" i="83"/>
  <c r="AE136" i="83"/>
  <c r="AD136" i="83"/>
  <c r="AC136" i="83"/>
  <c r="AB136" i="83"/>
  <c r="AA136" i="83"/>
  <c r="Z136" i="83"/>
  <c r="Y136" i="83"/>
  <c r="X136" i="83"/>
  <c r="W136" i="83"/>
  <c r="V136" i="83"/>
  <c r="AM135" i="83"/>
  <c r="AL135" i="83"/>
  <c r="AK135" i="83"/>
  <c r="AJ135" i="83"/>
  <c r="AI135" i="83"/>
  <c r="AH135" i="83"/>
  <c r="AG135" i="83"/>
  <c r="AF135" i="83"/>
  <c r="AE135" i="83"/>
  <c r="AD135" i="83"/>
  <c r="AC135" i="83"/>
  <c r="AB135" i="83"/>
  <c r="AA135" i="83"/>
  <c r="Z135" i="83"/>
  <c r="Y135" i="83"/>
  <c r="X135" i="83"/>
  <c r="W135" i="83"/>
  <c r="V135" i="83"/>
  <c r="AM134" i="83"/>
  <c r="AL134" i="83"/>
  <c r="AK134" i="83"/>
  <c r="AJ134" i="83"/>
  <c r="AI134" i="83"/>
  <c r="AH134" i="83"/>
  <c r="AG134" i="83"/>
  <c r="AF134" i="83"/>
  <c r="AE134" i="83"/>
  <c r="AD134" i="83"/>
  <c r="AC134" i="83"/>
  <c r="AB134" i="83"/>
  <c r="AA134" i="83"/>
  <c r="Z134" i="83"/>
  <c r="Y134" i="83"/>
  <c r="X134" i="83"/>
  <c r="W134" i="83"/>
  <c r="V134" i="83"/>
  <c r="AM133" i="83"/>
  <c r="AL133" i="83"/>
  <c r="AK133" i="83"/>
  <c r="AJ133" i="83"/>
  <c r="AI133" i="83"/>
  <c r="AH133" i="83"/>
  <c r="AG133" i="83"/>
  <c r="AF133" i="83"/>
  <c r="AE133" i="83"/>
  <c r="AD133" i="83"/>
  <c r="AC133" i="83"/>
  <c r="AB133" i="83"/>
  <c r="AA133" i="83"/>
  <c r="Z133" i="83"/>
  <c r="Y133" i="83"/>
  <c r="X133" i="83"/>
  <c r="W133" i="83"/>
  <c r="V133" i="83"/>
  <c r="AM132" i="83"/>
  <c r="AL132" i="83"/>
  <c r="AK132" i="83"/>
  <c r="AJ132" i="83"/>
  <c r="AI132" i="83"/>
  <c r="AH132" i="83"/>
  <c r="AG132" i="83"/>
  <c r="AF132" i="83"/>
  <c r="AE132" i="83"/>
  <c r="AD132" i="83"/>
  <c r="AC132" i="83"/>
  <c r="AB132" i="83"/>
  <c r="AA132" i="83"/>
  <c r="Z132" i="83"/>
  <c r="Y132" i="83"/>
  <c r="X132" i="83"/>
  <c r="W132" i="83"/>
  <c r="V132" i="83"/>
  <c r="AM131" i="83"/>
  <c r="AL131" i="83"/>
  <c r="AK131" i="83"/>
  <c r="AJ131" i="83"/>
  <c r="AI131" i="83"/>
  <c r="AH131" i="83"/>
  <c r="AG131" i="83"/>
  <c r="AF131" i="83"/>
  <c r="AE131" i="83"/>
  <c r="AD131" i="83"/>
  <c r="AC131" i="83"/>
  <c r="AB131" i="83"/>
  <c r="AA131" i="83"/>
  <c r="Z131" i="83"/>
  <c r="Y131" i="83"/>
  <c r="X131" i="83"/>
  <c r="W131" i="83"/>
  <c r="V131" i="83"/>
  <c r="AM130" i="83"/>
  <c r="AL130" i="83"/>
  <c r="AK130" i="83"/>
  <c r="AJ130" i="83"/>
  <c r="AI130" i="83"/>
  <c r="AH130" i="83"/>
  <c r="AG130" i="83"/>
  <c r="AF130" i="83"/>
  <c r="AE130" i="83"/>
  <c r="AD130" i="83"/>
  <c r="AC130" i="83"/>
  <c r="AB130" i="83"/>
  <c r="AA130" i="83"/>
  <c r="Z130" i="83"/>
  <c r="Y130" i="83"/>
  <c r="X130" i="83"/>
  <c r="W130" i="83"/>
  <c r="V130" i="83"/>
  <c r="AM129" i="83"/>
  <c r="AL129" i="83"/>
  <c r="AK129" i="83"/>
  <c r="AJ129" i="83"/>
  <c r="AI129" i="83"/>
  <c r="AH129" i="83"/>
  <c r="AG129" i="83"/>
  <c r="AF129" i="83"/>
  <c r="AE129" i="83"/>
  <c r="AD129" i="83"/>
  <c r="AC129" i="83"/>
  <c r="AB129" i="83"/>
  <c r="AA129" i="83"/>
  <c r="Z129" i="83"/>
  <c r="Y129" i="83"/>
  <c r="X129" i="83"/>
  <c r="W129" i="83"/>
  <c r="V129" i="83"/>
  <c r="AM128" i="83"/>
  <c r="AL128" i="83"/>
  <c r="AK128" i="83"/>
  <c r="AJ128" i="83"/>
  <c r="AI128" i="83"/>
  <c r="AH128" i="83"/>
  <c r="AG128" i="83"/>
  <c r="AF128" i="83"/>
  <c r="AE128" i="83"/>
  <c r="AD128" i="83"/>
  <c r="AC128" i="83"/>
  <c r="AB128" i="83"/>
  <c r="AA128" i="83"/>
  <c r="Z128" i="83"/>
  <c r="Y128" i="83"/>
  <c r="X128" i="83"/>
  <c r="W128" i="83"/>
  <c r="V128" i="83"/>
  <c r="AM127" i="83"/>
  <c r="AL127" i="83"/>
  <c r="AK127" i="83"/>
  <c r="AJ127" i="83"/>
  <c r="AI127" i="83"/>
  <c r="AH127" i="83"/>
  <c r="AG127" i="83"/>
  <c r="AF127" i="83"/>
  <c r="AE127" i="83"/>
  <c r="AD127" i="83"/>
  <c r="AC127" i="83"/>
  <c r="AB127" i="83"/>
  <c r="AA127" i="83"/>
  <c r="Z127" i="83"/>
  <c r="Y127" i="83"/>
  <c r="X127" i="83"/>
  <c r="W127" i="83"/>
  <c r="V127" i="83"/>
  <c r="AM126" i="83"/>
  <c r="AL126" i="83"/>
  <c r="AK126" i="83"/>
  <c r="AJ126" i="83"/>
  <c r="AI126" i="83"/>
  <c r="AH126" i="83"/>
  <c r="AG126" i="83"/>
  <c r="AF126" i="83"/>
  <c r="AE126" i="83"/>
  <c r="AD126" i="83"/>
  <c r="AC126" i="83"/>
  <c r="AB126" i="83"/>
  <c r="AA126" i="83"/>
  <c r="Z126" i="83"/>
  <c r="Y126" i="83"/>
  <c r="X126" i="83"/>
  <c r="W126" i="83"/>
  <c r="V126" i="83"/>
  <c r="AM125" i="83"/>
  <c r="AL125" i="83"/>
  <c r="AK125" i="83"/>
  <c r="AJ125" i="83"/>
  <c r="AI125" i="83"/>
  <c r="AH125" i="83"/>
  <c r="AG125" i="83"/>
  <c r="AF125" i="83"/>
  <c r="AE125" i="83"/>
  <c r="AD125" i="83"/>
  <c r="AC125" i="83"/>
  <c r="AB125" i="83"/>
  <c r="AA125" i="83"/>
  <c r="Z125" i="83"/>
  <c r="Y125" i="83"/>
  <c r="X125" i="83"/>
  <c r="W125" i="83"/>
  <c r="V125" i="83"/>
  <c r="AM124" i="83"/>
  <c r="AL124" i="83"/>
  <c r="AK124" i="83"/>
  <c r="AJ124" i="83"/>
  <c r="AI124" i="83"/>
  <c r="AH124" i="83"/>
  <c r="AG124" i="83"/>
  <c r="AF124" i="83"/>
  <c r="AE124" i="83"/>
  <c r="AD124" i="83"/>
  <c r="AC124" i="83"/>
  <c r="AB124" i="83"/>
  <c r="AA124" i="83"/>
  <c r="Z124" i="83"/>
  <c r="Y124" i="83"/>
  <c r="X124" i="83"/>
  <c r="W124" i="83"/>
  <c r="V124" i="83"/>
  <c r="AM123" i="83"/>
  <c r="AL123" i="83"/>
  <c r="AK123" i="83"/>
  <c r="AJ123" i="83"/>
  <c r="AI123" i="83"/>
  <c r="AH123" i="83"/>
  <c r="AG123" i="83"/>
  <c r="AF123" i="83"/>
  <c r="AE123" i="83"/>
  <c r="AD123" i="83"/>
  <c r="AC123" i="83"/>
  <c r="AB123" i="83"/>
  <c r="AA123" i="83"/>
  <c r="Z123" i="83"/>
  <c r="Y123" i="83"/>
  <c r="X123" i="83"/>
  <c r="W123" i="83"/>
  <c r="V123" i="83"/>
  <c r="AM122" i="83"/>
  <c r="AL122" i="83"/>
  <c r="AK122" i="83"/>
  <c r="AJ122" i="83"/>
  <c r="AI122" i="83"/>
  <c r="AH122" i="83"/>
  <c r="AG122" i="83"/>
  <c r="AF122" i="83"/>
  <c r="AE122" i="83"/>
  <c r="AD122" i="83"/>
  <c r="AC122" i="83"/>
  <c r="AB122" i="83"/>
  <c r="AA122" i="83"/>
  <c r="Z122" i="83"/>
  <c r="Y122" i="83"/>
  <c r="X122" i="83"/>
  <c r="W122" i="83"/>
  <c r="V122" i="83"/>
  <c r="AM121" i="83"/>
  <c r="AL121" i="83"/>
  <c r="AK121" i="83"/>
  <c r="AJ121" i="83"/>
  <c r="AI121" i="83"/>
  <c r="AH121" i="83"/>
  <c r="AG121" i="83"/>
  <c r="AF121" i="83"/>
  <c r="AE121" i="83"/>
  <c r="AD121" i="83"/>
  <c r="AC121" i="83"/>
  <c r="AB121" i="83"/>
  <c r="AA121" i="83"/>
  <c r="Z121" i="83"/>
  <c r="Y121" i="83"/>
  <c r="X121" i="83"/>
  <c r="W121" i="83"/>
  <c r="V121" i="83"/>
  <c r="AM120" i="83"/>
  <c r="AL120" i="83"/>
  <c r="AK120" i="83"/>
  <c r="AJ120" i="83"/>
  <c r="AI120" i="83"/>
  <c r="AH120" i="83"/>
  <c r="AG120" i="83"/>
  <c r="AF120" i="83"/>
  <c r="AE120" i="83"/>
  <c r="AD120" i="83"/>
  <c r="AC120" i="83"/>
  <c r="AB120" i="83"/>
  <c r="AA120" i="83"/>
  <c r="Z120" i="83"/>
  <c r="Y120" i="83"/>
  <c r="X120" i="83"/>
  <c r="W120" i="83"/>
  <c r="V120" i="83"/>
  <c r="AM119" i="83"/>
  <c r="AL119" i="83"/>
  <c r="AK119" i="83"/>
  <c r="AJ119" i="83"/>
  <c r="AI119" i="83"/>
  <c r="AH119" i="83"/>
  <c r="AG119" i="83"/>
  <c r="AF119" i="83"/>
  <c r="AE119" i="83"/>
  <c r="AD119" i="83"/>
  <c r="AC119" i="83"/>
  <c r="AB119" i="83"/>
  <c r="AA119" i="83"/>
  <c r="Z119" i="83"/>
  <c r="Y119" i="83"/>
  <c r="X119" i="83"/>
  <c r="W119" i="83"/>
  <c r="V119" i="83"/>
  <c r="AM118" i="83"/>
  <c r="AL118" i="83"/>
  <c r="AK118" i="83"/>
  <c r="AJ118" i="83"/>
  <c r="AI118" i="83"/>
  <c r="AH118" i="83"/>
  <c r="AG118" i="83"/>
  <c r="AF118" i="83"/>
  <c r="AE118" i="83"/>
  <c r="AD118" i="83"/>
  <c r="AC118" i="83"/>
  <c r="AB118" i="83"/>
  <c r="AA118" i="83"/>
  <c r="Z118" i="83"/>
  <c r="Y118" i="83"/>
  <c r="X118" i="83"/>
  <c r="W118" i="83"/>
  <c r="V118" i="83"/>
  <c r="AM117" i="83"/>
  <c r="AL117" i="83"/>
  <c r="AK117" i="83"/>
  <c r="AJ117" i="83"/>
  <c r="AI117" i="83"/>
  <c r="AH117" i="83"/>
  <c r="AG117" i="83"/>
  <c r="AF117" i="83"/>
  <c r="AE117" i="83"/>
  <c r="AD117" i="83"/>
  <c r="AC117" i="83"/>
  <c r="AB117" i="83"/>
  <c r="AA117" i="83"/>
  <c r="Z117" i="83"/>
  <c r="Y117" i="83"/>
  <c r="X117" i="83"/>
  <c r="W117" i="83"/>
  <c r="V117" i="83"/>
  <c r="AM116" i="83"/>
  <c r="AL116" i="83"/>
  <c r="AK116" i="83"/>
  <c r="AJ116" i="83"/>
  <c r="AI116" i="83"/>
  <c r="AH116" i="83"/>
  <c r="AG116" i="83"/>
  <c r="AF116" i="83"/>
  <c r="AE116" i="83"/>
  <c r="AD116" i="83"/>
  <c r="AC116" i="83"/>
  <c r="AB116" i="83"/>
  <c r="AA116" i="83"/>
  <c r="Z116" i="83"/>
  <c r="Y116" i="83"/>
  <c r="X116" i="83"/>
  <c r="W116" i="83"/>
  <c r="V116" i="83"/>
  <c r="AM115" i="83"/>
  <c r="AL115" i="83"/>
  <c r="AK115" i="83"/>
  <c r="AJ115" i="83"/>
  <c r="AI115" i="83"/>
  <c r="AH115" i="83"/>
  <c r="AG115" i="83"/>
  <c r="AF115" i="83"/>
  <c r="AE115" i="83"/>
  <c r="AD115" i="83"/>
  <c r="AC115" i="83"/>
  <c r="AB115" i="83"/>
  <c r="AA115" i="83"/>
  <c r="Z115" i="83"/>
  <c r="Y115" i="83"/>
  <c r="X115" i="83"/>
  <c r="W115" i="83"/>
  <c r="V115" i="83"/>
  <c r="AM114" i="83"/>
  <c r="AL114" i="83"/>
  <c r="AK114" i="83"/>
  <c r="AJ114" i="83"/>
  <c r="AI114" i="83"/>
  <c r="AH114" i="83"/>
  <c r="AG114" i="83"/>
  <c r="AF114" i="83"/>
  <c r="AE114" i="83"/>
  <c r="AD114" i="83"/>
  <c r="AC114" i="83"/>
  <c r="AB114" i="83"/>
  <c r="AA114" i="83"/>
  <c r="Z114" i="83"/>
  <c r="Y114" i="83"/>
  <c r="X114" i="83"/>
  <c r="W114" i="83"/>
  <c r="V114" i="83"/>
  <c r="AM113" i="83"/>
  <c r="AL113" i="83"/>
  <c r="AK113" i="83"/>
  <c r="AJ113" i="83"/>
  <c r="AI113" i="83"/>
  <c r="AH113" i="83"/>
  <c r="AG113" i="83"/>
  <c r="AF113" i="83"/>
  <c r="AE113" i="83"/>
  <c r="AD113" i="83"/>
  <c r="AC113" i="83"/>
  <c r="AB113" i="83"/>
  <c r="AA113" i="83"/>
  <c r="Z113" i="83"/>
  <c r="Y113" i="83"/>
  <c r="X113" i="83"/>
  <c r="W113" i="83"/>
  <c r="V113" i="83"/>
  <c r="AM112" i="83"/>
  <c r="AL112" i="83"/>
  <c r="AK112" i="83"/>
  <c r="AJ112" i="83"/>
  <c r="AI112" i="83"/>
  <c r="AH112" i="83"/>
  <c r="AG112" i="83"/>
  <c r="AF112" i="83"/>
  <c r="AE112" i="83"/>
  <c r="AD112" i="83"/>
  <c r="AC112" i="83"/>
  <c r="AB112" i="83"/>
  <c r="AA112" i="83"/>
  <c r="Z112" i="83"/>
  <c r="Y112" i="83"/>
  <c r="X112" i="83"/>
  <c r="W112" i="83"/>
  <c r="V112" i="83"/>
  <c r="AM111" i="83"/>
  <c r="AL111" i="83"/>
  <c r="AK111" i="83"/>
  <c r="AJ111" i="83"/>
  <c r="AI111" i="83"/>
  <c r="AH111" i="83"/>
  <c r="AG111" i="83"/>
  <c r="AF111" i="83"/>
  <c r="AE111" i="83"/>
  <c r="AD111" i="83"/>
  <c r="AC111" i="83"/>
  <c r="AB111" i="83"/>
  <c r="AA111" i="83"/>
  <c r="Z111" i="83"/>
  <c r="Y111" i="83"/>
  <c r="X111" i="83"/>
  <c r="W111" i="83"/>
  <c r="V111" i="83"/>
  <c r="AM110" i="83"/>
  <c r="AL110" i="83"/>
  <c r="AK110" i="83"/>
  <c r="AJ110" i="83"/>
  <c r="AI110" i="83"/>
  <c r="AH110" i="83"/>
  <c r="AG110" i="83"/>
  <c r="AF110" i="83"/>
  <c r="AE110" i="83"/>
  <c r="AD110" i="83"/>
  <c r="AC110" i="83"/>
  <c r="AB110" i="83"/>
  <c r="AA110" i="83"/>
  <c r="Z110" i="83"/>
  <c r="Y110" i="83"/>
  <c r="X110" i="83"/>
  <c r="W110" i="83"/>
  <c r="V110" i="83"/>
  <c r="AM109" i="83"/>
  <c r="AL109" i="83"/>
  <c r="AK109" i="83"/>
  <c r="AJ109" i="83"/>
  <c r="AI109" i="83"/>
  <c r="AH109" i="83"/>
  <c r="AG109" i="83"/>
  <c r="AF109" i="83"/>
  <c r="AE109" i="83"/>
  <c r="AD109" i="83"/>
  <c r="AC109" i="83"/>
  <c r="AB109" i="83"/>
  <c r="AA109" i="83"/>
  <c r="Z109" i="83"/>
  <c r="Y109" i="83"/>
  <c r="X109" i="83"/>
  <c r="W109" i="83"/>
  <c r="V109" i="83"/>
  <c r="AM108" i="83"/>
  <c r="AL108" i="83"/>
  <c r="AK108" i="83"/>
  <c r="AJ108" i="83"/>
  <c r="AI108" i="83"/>
  <c r="AH108" i="83"/>
  <c r="AG108" i="83"/>
  <c r="AF108" i="83"/>
  <c r="AE108" i="83"/>
  <c r="AD108" i="83"/>
  <c r="AC108" i="83"/>
  <c r="AB108" i="83"/>
  <c r="AA108" i="83"/>
  <c r="Z108" i="83"/>
  <c r="Y108" i="83"/>
  <c r="X108" i="83"/>
  <c r="W108" i="83"/>
  <c r="V108" i="83"/>
  <c r="AM107" i="83"/>
  <c r="AL107" i="83"/>
  <c r="AK107" i="83"/>
  <c r="AJ107" i="83"/>
  <c r="AI107" i="83"/>
  <c r="AH107" i="83"/>
  <c r="AG107" i="83"/>
  <c r="AF107" i="83"/>
  <c r="AE107" i="83"/>
  <c r="AD107" i="83"/>
  <c r="AC107" i="83"/>
  <c r="AB107" i="83"/>
  <c r="AA107" i="83"/>
  <c r="Z107" i="83"/>
  <c r="Y107" i="83"/>
  <c r="X107" i="83"/>
  <c r="W107" i="83"/>
  <c r="V107" i="83"/>
  <c r="AM106" i="83"/>
  <c r="AL106" i="83"/>
  <c r="AK106" i="83"/>
  <c r="AJ106" i="83"/>
  <c r="AI106" i="83"/>
  <c r="AH106" i="83"/>
  <c r="AG106" i="83"/>
  <c r="AF106" i="83"/>
  <c r="AE106" i="83"/>
  <c r="AD106" i="83"/>
  <c r="AC106" i="83"/>
  <c r="AB106" i="83"/>
  <c r="AA106" i="83"/>
  <c r="Z106" i="83"/>
  <c r="Y106" i="83"/>
  <c r="X106" i="83"/>
  <c r="W106" i="83"/>
  <c r="V106" i="83"/>
  <c r="AM105" i="83"/>
  <c r="AL105" i="83"/>
  <c r="AK105" i="83"/>
  <c r="AJ105" i="83"/>
  <c r="AI105" i="83"/>
  <c r="AH105" i="83"/>
  <c r="AG105" i="83"/>
  <c r="AF105" i="83"/>
  <c r="AE105" i="83"/>
  <c r="AD105" i="83"/>
  <c r="AC105" i="83"/>
  <c r="AB105" i="83"/>
  <c r="AA105" i="83"/>
  <c r="Z105" i="83"/>
  <c r="Y105" i="83"/>
  <c r="X105" i="83"/>
  <c r="W105" i="83"/>
  <c r="V105" i="83"/>
  <c r="AM104" i="83"/>
  <c r="AL104" i="83"/>
  <c r="AK104" i="83"/>
  <c r="AJ104" i="83"/>
  <c r="AI104" i="83"/>
  <c r="AH104" i="83"/>
  <c r="AG104" i="83"/>
  <c r="AF104" i="83"/>
  <c r="AE104" i="83"/>
  <c r="AD104" i="83"/>
  <c r="AC104" i="83"/>
  <c r="AB104" i="83"/>
  <c r="AA104" i="83"/>
  <c r="Z104" i="83"/>
  <c r="Y104" i="83"/>
  <c r="X104" i="83"/>
  <c r="W104" i="83"/>
  <c r="V104" i="83"/>
  <c r="AM103" i="83"/>
  <c r="AL103" i="83"/>
  <c r="AK103" i="83"/>
  <c r="AJ103" i="83"/>
  <c r="AI103" i="83"/>
  <c r="AH103" i="83"/>
  <c r="AG103" i="83"/>
  <c r="AF103" i="83"/>
  <c r="AE103" i="83"/>
  <c r="AD103" i="83"/>
  <c r="AC103" i="83"/>
  <c r="AB103" i="83"/>
  <c r="AA103" i="83"/>
  <c r="Z103" i="83"/>
  <c r="Y103" i="83"/>
  <c r="X103" i="83"/>
  <c r="W103" i="83"/>
  <c r="V103" i="83"/>
  <c r="AM102" i="83"/>
  <c r="AL102" i="83"/>
  <c r="AK102" i="83"/>
  <c r="AJ102" i="83"/>
  <c r="AI102" i="83"/>
  <c r="AH102" i="83"/>
  <c r="AG102" i="83"/>
  <c r="AF102" i="83"/>
  <c r="AE102" i="83"/>
  <c r="AD102" i="83"/>
  <c r="AC102" i="83"/>
  <c r="AB102" i="83"/>
  <c r="AA102" i="83"/>
  <c r="Z102" i="83"/>
  <c r="Y102" i="83"/>
  <c r="X102" i="83"/>
  <c r="W102" i="83"/>
  <c r="V102" i="83"/>
  <c r="AM101" i="83"/>
  <c r="AL101" i="83"/>
  <c r="AK101" i="83"/>
  <c r="AJ101" i="83"/>
  <c r="AI101" i="83"/>
  <c r="AH101" i="83"/>
  <c r="AG101" i="83"/>
  <c r="AF101" i="83"/>
  <c r="AE101" i="83"/>
  <c r="AD101" i="83"/>
  <c r="AC101" i="83"/>
  <c r="AB101" i="83"/>
  <c r="AA101" i="83"/>
  <c r="Z101" i="83"/>
  <c r="Y101" i="83"/>
  <c r="X101" i="83"/>
  <c r="W101" i="83"/>
  <c r="V101" i="83"/>
  <c r="AM100" i="83"/>
  <c r="AL100" i="83"/>
  <c r="AK100" i="83"/>
  <c r="AJ100" i="83"/>
  <c r="AI100" i="83"/>
  <c r="AH100" i="83"/>
  <c r="AG100" i="83"/>
  <c r="AF100" i="83"/>
  <c r="AE100" i="83"/>
  <c r="AD100" i="83"/>
  <c r="AC100" i="83"/>
  <c r="AB100" i="83"/>
  <c r="AA100" i="83"/>
  <c r="Z100" i="83"/>
  <c r="Y100" i="83"/>
  <c r="X100" i="83"/>
  <c r="W100" i="83"/>
  <c r="V100" i="83"/>
  <c r="AM99" i="83"/>
  <c r="AL99" i="83"/>
  <c r="AK99" i="83"/>
  <c r="AJ99" i="83"/>
  <c r="AI99" i="83"/>
  <c r="AH99" i="83"/>
  <c r="AG99" i="83"/>
  <c r="AF99" i="83"/>
  <c r="AE99" i="83"/>
  <c r="AD99" i="83"/>
  <c r="AC99" i="83"/>
  <c r="AB99" i="83"/>
  <c r="AA99" i="83"/>
  <c r="Z99" i="83"/>
  <c r="Y99" i="83"/>
  <c r="X99" i="83"/>
  <c r="W99" i="83"/>
  <c r="V99" i="83"/>
  <c r="AM98" i="83"/>
  <c r="AL98" i="83"/>
  <c r="AK98" i="83"/>
  <c r="AJ98" i="83"/>
  <c r="AI98" i="83"/>
  <c r="AH98" i="83"/>
  <c r="AG98" i="83"/>
  <c r="AF98" i="83"/>
  <c r="AE98" i="83"/>
  <c r="AD98" i="83"/>
  <c r="AC98" i="83"/>
  <c r="AB98" i="83"/>
  <c r="AA98" i="83"/>
  <c r="Z98" i="83"/>
  <c r="Y98" i="83"/>
  <c r="X98" i="83"/>
  <c r="W98" i="83"/>
  <c r="V98" i="83"/>
  <c r="AM97" i="83"/>
  <c r="AL97" i="83"/>
  <c r="AK97" i="83"/>
  <c r="AJ97" i="83"/>
  <c r="AI97" i="83"/>
  <c r="AH97" i="83"/>
  <c r="AG97" i="83"/>
  <c r="AF97" i="83"/>
  <c r="AE97" i="83"/>
  <c r="AD97" i="83"/>
  <c r="AC97" i="83"/>
  <c r="AB97" i="83"/>
  <c r="AA97" i="83"/>
  <c r="Z97" i="83"/>
  <c r="Y97" i="83"/>
  <c r="X97" i="83"/>
  <c r="W97" i="83"/>
  <c r="V97" i="83"/>
  <c r="AM96" i="83"/>
  <c r="AL96" i="83"/>
  <c r="AK96" i="83"/>
  <c r="AJ96" i="83"/>
  <c r="AI96" i="83"/>
  <c r="AH96" i="83"/>
  <c r="AG96" i="83"/>
  <c r="AF96" i="83"/>
  <c r="AE96" i="83"/>
  <c r="AD96" i="83"/>
  <c r="AC96" i="83"/>
  <c r="AB96" i="83"/>
  <c r="AA96" i="83"/>
  <c r="Z96" i="83"/>
  <c r="Y96" i="83"/>
  <c r="X96" i="83"/>
  <c r="W96" i="83"/>
  <c r="V96" i="83"/>
  <c r="AM95" i="83"/>
  <c r="AL95" i="83"/>
  <c r="AK95" i="83"/>
  <c r="AJ95" i="83"/>
  <c r="AI95" i="83"/>
  <c r="AH95" i="83"/>
  <c r="AG95" i="83"/>
  <c r="AF95" i="83"/>
  <c r="AE95" i="83"/>
  <c r="AD95" i="83"/>
  <c r="AC95" i="83"/>
  <c r="AB95" i="83"/>
  <c r="AA95" i="83"/>
  <c r="Z95" i="83"/>
  <c r="Y95" i="83"/>
  <c r="X95" i="83"/>
  <c r="W95" i="83"/>
  <c r="V95" i="83"/>
  <c r="AM94" i="83"/>
  <c r="AL94" i="83"/>
  <c r="AK94" i="83"/>
  <c r="AJ94" i="83"/>
  <c r="AI94" i="83"/>
  <c r="AH94" i="83"/>
  <c r="AG94" i="83"/>
  <c r="AF94" i="83"/>
  <c r="AE94" i="83"/>
  <c r="AD94" i="83"/>
  <c r="AC94" i="83"/>
  <c r="AB94" i="83"/>
  <c r="AA94" i="83"/>
  <c r="Z94" i="83"/>
  <c r="Y94" i="83"/>
  <c r="X94" i="83"/>
  <c r="W94" i="83"/>
  <c r="V94" i="83"/>
  <c r="AM93" i="83"/>
  <c r="AL93" i="83"/>
  <c r="AK93" i="83"/>
  <c r="AJ93" i="83"/>
  <c r="AI93" i="83"/>
  <c r="AH93" i="83"/>
  <c r="AG93" i="83"/>
  <c r="AF93" i="83"/>
  <c r="AE93" i="83"/>
  <c r="AD93" i="83"/>
  <c r="AC93" i="83"/>
  <c r="AB93" i="83"/>
  <c r="AA93" i="83"/>
  <c r="Z93" i="83"/>
  <c r="Y93" i="83"/>
  <c r="X93" i="83"/>
  <c r="W93" i="83"/>
  <c r="V93" i="83"/>
  <c r="AM92" i="83"/>
  <c r="AL92" i="83"/>
  <c r="AK92" i="83"/>
  <c r="AJ92" i="83"/>
  <c r="AI92" i="83"/>
  <c r="AH92" i="83"/>
  <c r="AG92" i="83"/>
  <c r="AF92" i="83"/>
  <c r="AE92" i="83"/>
  <c r="AD92" i="83"/>
  <c r="AC92" i="83"/>
  <c r="AB92" i="83"/>
  <c r="AA92" i="83"/>
  <c r="Z92" i="83"/>
  <c r="Y92" i="83"/>
  <c r="X92" i="83"/>
  <c r="W92" i="83"/>
  <c r="V92" i="83"/>
  <c r="AM91" i="83"/>
  <c r="AL91" i="83"/>
  <c r="AK91" i="83"/>
  <c r="AJ91" i="83"/>
  <c r="AI91" i="83"/>
  <c r="AH91" i="83"/>
  <c r="AG91" i="83"/>
  <c r="AF91" i="83"/>
  <c r="AE91" i="83"/>
  <c r="AD91" i="83"/>
  <c r="AC91" i="83"/>
  <c r="AB91" i="83"/>
  <c r="AA91" i="83"/>
  <c r="Z91" i="83"/>
  <c r="Y91" i="83"/>
  <c r="X91" i="83"/>
  <c r="W91" i="83"/>
  <c r="V91" i="83"/>
  <c r="AM90" i="83"/>
  <c r="AL90" i="83"/>
  <c r="AK90" i="83"/>
  <c r="AJ90" i="83"/>
  <c r="AI90" i="83"/>
  <c r="AH90" i="83"/>
  <c r="AG90" i="83"/>
  <c r="AF90" i="83"/>
  <c r="AE90" i="83"/>
  <c r="AD90" i="83"/>
  <c r="AC90" i="83"/>
  <c r="AB90" i="83"/>
  <c r="AA90" i="83"/>
  <c r="Z90" i="83"/>
  <c r="Y90" i="83"/>
  <c r="X90" i="83"/>
  <c r="W90" i="83"/>
  <c r="V90" i="83"/>
  <c r="AM89" i="83"/>
  <c r="AL89" i="83"/>
  <c r="AK89" i="83"/>
  <c r="AJ89" i="83"/>
  <c r="AI89" i="83"/>
  <c r="AH89" i="83"/>
  <c r="AG89" i="83"/>
  <c r="AF89" i="83"/>
  <c r="AE89" i="83"/>
  <c r="AD89" i="83"/>
  <c r="AC89" i="83"/>
  <c r="AB89" i="83"/>
  <c r="AA89" i="83"/>
  <c r="Z89" i="83"/>
  <c r="Y89" i="83"/>
  <c r="X89" i="83"/>
  <c r="W89" i="83"/>
  <c r="V89" i="83"/>
  <c r="AM88" i="83"/>
  <c r="AL88" i="83"/>
  <c r="AK88" i="83"/>
  <c r="AJ88" i="83"/>
  <c r="AI88" i="83"/>
  <c r="AH88" i="83"/>
  <c r="AG88" i="83"/>
  <c r="AF88" i="83"/>
  <c r="AE88" i="83"/>
  <c r="AD88" i="83"/>
  <c r="AC88" i="83"/>
  <c r="AB88" i="83"/>
  <c r="AA88" i="83"/>
  <c r="Z88" i="83"/>
  <c r="Y88" i="83"/>
  <c r="X88" i="83"/>
  <c r="W88" i="83"/>
  <c r="V88" i="83"/>
  <c r="AM87" i="83"/>
  <c r="AL87" i="83"/>
  <c r="AK87" i="83"/>
  <c r="AJ87" i="83"/>
  <c r="AI87" i="83"/>
  <c r="AH87" i="83"/>
  <c r="AG87" i="83"/>
  <c r="AF87" i="83"/>
  <c r="AE87" i="83"/>
  <c r="AD87" i="83"/>
  <c r="AC87" i="83"/>
  <c r="AB87" i="83"/>
  <c r="AA87" i="83"/>
  <c r="Z87" i="83"/>
  <c r="Y87" i="83"/>
  <c r="X87" i="83"/>
  <c r="W87" i="83"/>
  <c r="V87" i="83"/>
  <c r="AM86" i="83"/>
  <c r="AL86" i="83"/>
  <c r="AK86" i="83"/>
  <c r="AJ86" i="83"/>
  <c r="AI86" i="83"/>
  <c r="AH86" i="83"/>
  <c r="AG86" i="83"/>
  <c r="AF86" i="83"/>
  <c r="AE86" i="83"/>
  <c r="AD86" i="83"/>
  <c r="AC86" i="83"/>
  <c r="AB86" i="83"/>
  <c r="AA86" i="83"/>
  <c r="Z86" i="83"/>
  <c r="Y86" i="83"/>
  <c r="X86" i="83"/>
  <c r="W86" i="83"/>
  <c r="V86" i="83"/>
  <c r="AM85" i="83"/>
  <c r="AL85" i="83"/>
  <c r="AK85" i="83"/>
  <c r="AJ85" i="83"/>
  <c r="AI85" i="83"/>
  <c r="AH85" i="83"/>
  <c r="AG85" i="83"/>
  <c r="AF85" i="83"/>
  <c r="AE85" i="83"/>
  <c r="AD85" i="83"/>
  <c r="AC85" i="83"/>
  <c r="AB85" i="83"/>
  <c r="AA85" i="83"/>
  <c r="Z85" i="83"/>
  <c r="Y85" i="83"/>
  <c r="X85" i="83"/>
  <c r="W85" i="83"/>
  <c r="V85" i="83"/>
  <c r="AM84" i="83"/>
  <c r="AL84" i="83"/>
  <c r="AK84" i="83"/>
  <c r="AJ84" i="83"/>
  <c r="AI84" i="83"/>
  <c r="AH84" i="83"/>
  <c r="AG84" i="83"/>
  <c r="AF84" i="83"/>
  <c r="AE84" i="83"/>
  <c r="AD84" i="83"/>
  <c r="AC84" i="83"/>
  <c r="AB84" i="83"/>
  <c r="AA84" i="83"/>
  <c r="Z84" i="83"/>
  <c r="Y84" i="83"/>
  <c r="X84" i="83"/>
  <c r="W84" i="83"/>
  <c r="V84" i="83"/>
  <c r="AM83" i="83"/>
  <c r="AL83" i="83"/>
  <c r="AK83" i="83"/>
  <c r="AJ83" i="83"/>
  <c r="AI83" i="83"/>
  <c r="AH83" i="83"/>
  <c r="AG83" i="83"/>
  <c r="AF83" i="83"/>
  <c r="AE83" i="83"/>
  <c r="AD83" i="83"/>
  <c r="AC83" i="83"/>
  <c r="AB83" i="83"/>
  <c r="AA83" i="83"/>
  <c r="Z83" i="83"/>
  <c r="Y83" i="83"/>
  <c r="X83" i="83"/>
  <c r="W83" i="83"/>
  <c r="V83" i="83"/>
  <c r="AM82" i="83"/>
  <c r="AL82" i="83"/>
  <c r="AK82" i="83"/>
  <c r="AJ82" i="83"/>
  <c r="AI82" i="83"/>
  <c r="AH82" i="83"/>
  <c r="AG82" i="83"/>
  <c r="AF82" i="83"/>
  <c r="AE82" i="83"/>
  <c r="AD82" i="83"/>
  <c r="AC82" i="83"/>
  <c r="AB82" i="83"/>
  <c r="AA82" i="83"/>
  <c r="Z82" i="83"/>
  <c r="Y82" i="83"/>
  <c r="X82" i="83"/>
  <c r="W82" i="83"/>
  <c r="V82" i="83"/>
  <c r="AM81" i="83"/>
  <c r="AL81" i="83"/>
  <c r="AK81" i="83"/>
  <c r="AJ81" i="83"/>
  <c r="AI81" i="83"/>
  <c r="AH81" i="83"/>
  <c r="AG81" i="83"/>
  <c r="AF81" i="83"/>
  <c r="AE81" i="83"/>
  <c r="AD81" i="83"/>
  <c r="AC81" i="83"/>
  <c r="AB81" i="83"/>
  <c r="AA81" i="83"/>
  <c r="Z81" i="83"/>
  <c r="Y81" i="83"/>
  <c r="X81" i="83"/>
  <c r="W81" i="83"/>
  <c r="V81" i="83"/>
  <c r="AM80" i="83"/>
  <c r="AL80" i="83"/>
  <c r="AK80" i="83"/>
  <c r="AJ80" i="83"/>
  <c r="AI80" i="83"/>
  <c r="AH80" i="83"/>
  <c r="AG80" i="83"/>
  <c r="AF80" i="83"/>
  <c r="AE80" i="83"/>
  <c r="AD80" i="83"/>
  <c r="AC80" i="83"/>
  <c r="AB80" i="83"/>
  <c r="AA80" i="83"/>
  <c r="Z80" i="83"/>
  <c r="Y80" i="83"/>
  <c r="X80" i="83"/>
  <c r="W80" i="83"/>
  <c r="V80" i="83"/>
  <c r="AM79" i="83"/>
  <c r="AL79" i="83"/>
  <c r="AK79" i="83"/>
  <c r="AJ79" i="83"/>
  <c r="AI79" i="83"/>
  <c r="AH79" i="83"/>
  <c r="AG79" i="83"/>
  <c r="AF79" i="83"/>
  <c r="AE79" i="83"/>
  <c r="AD79" i="83"/>
  <c r="AC79" i="83"/>
  <c r="AB79" i="83"/>
  <c r="AA79" i="83"/>
  <c r="Z79" i="83"/>
  <c r="Y79" i="83"/>
  <c r="X79" i="83"/>
  <c r="W79" i="83"/>
  <c r="V79" i="83"/>
  <c r="AM78" i="83"/>
  <c r="AL78" i="83"/>
  <c r="AK78" i="83"/>
  <c r="AJ78" i="83"/>
  <c r="AI78" i="83"/>
  <c r="AH78" i="83"/>
  <c r="AG78" i="83"/>
  <c r="AF78" i="83"/>
  <c r="AE78" i="83"/>
  <c r="AD78" i="83"/>
  <c r="AC78" i="83"/>
  <c r="AB78" i="83"/>
  <c r="AA78" i="83"/>
  <c r="Z78" i="83"/>
  <c r="Y78" i="83"/>
  <c r="X78" i="83"/>
  <c r="W78" i="83"/>
  <c r="V78" i="83"/>
  <c r="AM77" i="83"/>
  <c r="AL77" i="83"/>
  <c r="AK77" i="83"/>
  <c r="AJ77" i="83"/>
  <c r="AI77" i="83"/>
  <c r="AH77" i="83"/>
  <c r="AG77" i="83"/>
  <c r="AF77" i="83"/>
  <c r="AE77" i="83"/>
  <c r="AD77" i="83"/>
  <c r="AC77" i="83"/>
  <c r="AB77" i="83"/>
  <c r="AA77" i="83"/>
  <c r="Z77" i="83"/>
  <c r="Y77" i="83"/>
  <c r="X77" i="83"/>
  <c r="W77" i="83"/>
  <c r="V77" i="83"/>
  <c r="AM76" i="83"/>
  <c r="AL76" i="83"/>
  <c r="AK76" i="83"/>
  <c r="AJ76" i="83"/>
  <c r="AI76" i="83"/>
  <c r="AH76" i="83"/>
  <c r="AG76" i="83"/>
  <c r="AF76" i="83"/>
  <c r="AE76" i="83"/>
  <c r="AD76" i="83"/>
  <c r="AC76" i="83"/>
  <c r="AB76" i="83"/>
  <c r="AA76" i="83"/>
  <c r="Z76" i="83"/>
  <c r="Y76" i="83"/>
  <c r="X76" i="83"/>
  <c r="W76" i="83"/>
  <c r="V76" i="83"/>
  <c r="AM75" i="83"/>
  <c r="AL75" i="83"/>
  <c r="AK75" i="83"/>
  <c r="AJ75" i="83"/>
  <c r="AI75" i="83"/>
  <c r="AH75" i="83"/>
  <c r="AG75" i="83"/>
  <c r="AF75" i="83"/>
  <c r="AE75" i="83"/>
  <c r="AD75" i="83"/>
  <c r="AC75" i="83"/>
  <c r="AB75" i="83"/>
  <c r="AA75" i="83"/>
  <c r="Z75" i="83"/>
  <c r="Y75" i="83"/>
  <c r="X75" i="83"/>
  <c r="W75" i="83"/>
  <c r="V75" i="83"/>
  <c r="AM74" i="83"/>
  <c r="AL74" i="83"/>
  <c r="AK74" i="83"/>
  <c r="AJ74" i="83"/>
  <c r="AI74" i="83"/>
  <c r="AH74" i="83"/>
  <c r="AG74" i="83"/>
  <c r="AF74" i="83"/>
  <c r="AE74" i="83"/>
  <c r="AD74" i="83"/>
  <c r="AC74" i="83"/>
  <c r="AB74" i="83"/>
  <c r="AA74" i="83"/>
  <c r="Z74" i="83"/>
  <c r="Y74" i="83"/>
  <c r="X74" i="83"/>
  <c r="W74" i="83"/>
  <c r="V74" i="83"/>
  <c r="AM73" i="83"/>
  <c r="AL73" i="83"/>
  <c r="AK73" i="83"/>
  <c r="AJ73" i="83"/>
  <c r="AI73" i="83"/>
  <c r="AH73" i="83"/>
  <c r="AG73" i="83"/>
  <c r="AF73" i="83"/>
  <c r="AE73" i="83"/>
  <c r="AD73" i="83"/>
  <c r="AC73" i="83"/>
  <c r="AB73" i="83"/>
  <c r="AA73" i="83"/>
  <c r="Z73" i="83"/>
  <c r="Y73" i="83"/>
  <c r="X73" i="83"/>
  <c r="W73" i="83"/>
  <c r="V73" i="83"/>
  <c r="AM72" i="83"/>
  <c r="AL72" i="83"/>
  <c r="AK72" i="83"/>
  <c r="AJ72" i="83"/>
  <c r="AI72" i="83"/>
  <c r="AH72" i="83"/>
  <c r="AG72" i="83"/>
  <c r="AF72" i="83"/>
  <c r="AE72" i="83"/>
  <c r="AD72" i="83"/>
  <c r="AC72" i="83"/>
  <c r="AB72" i="83"/>
  <c r="AA72" i="83"/>
  <c r="Z72" i="83"/>
  <c r="Y72" i="83"/>
  <c r="X72" i="83"/>
  <c r="W72" i="83"/>
  <c r="V72" i="83"/>
  <c r="AM71" i="83"/>
  <c r="AL71" i="83"/>
  <c r="AK71" i="83"/>
  <c r="AJ71" i="83"/>
  <c r="AI71" i="83"/>
  <c r="AH71" i="83"/>
  <c r="AG71" i="83"/>
  <c r="AF71" i="83"/>
  <c r="AE71" i="83"/>
  <c r="AD71" i="83"/>
  <c r="AC71" i="83"/>
  <c r="AB71" i="83"/>
  <c r="AA71" i="83"/>
  <c r="Z71" i="83"/>
  <c r="Y71" i="83"/>
  <c r="X71" i="83"/>
  <c r="W71" i="83"/>
  <c r="V71" i="83"/>
  <c r="AM70" i="83"/>
  <c r="AL70" i="83"/>
  <c r="AK70" i="83"/>
  <c r="AJ70" i="83"/>
  <c r="AI70" i="83"/>
  <c r="AH70" i="83"/>
  <c r="AG70" i="83"/>
  <c r="AF70" i="83"/>
  <c r="AE70" i="83"/>
  <c r="AD70" i="83"/>
  <c r="AC70" i="83"/>
  <c r="AB70" i="83"/>
  <c r="AA70" i="83"/>
  <c r="Z70" i="83"/>
  <c r="Y70" i="83"/>
  <c r="X70" i="83"/>
  <c r="W70" i="83"/>
  <c r="V70" i="83"/>
  <c r="AM69" i="83"/>
  <c r="AL69" i="83"/>
  <c r="AK69" i="83"/>
  <c r="AJ69" i="83"/>
  <c r="AI69" i="83"/>
  <c r="AH69" i="83"/>
  <c r="AG69" i="83"/>
  <c r="AF69" i="83"/>
  <c r="AE69" i="83"/>
  <c r="AD69" i="83"/>
  <c r="AC69" i="83"/>
  <c r="AB69" i="83"/>
  <c r="AA69" i="83"/>
  <c r="Z69" i="83"/>
  <c r="Y69" i="83"/>
  <c r="X69" i="83"/>
  <c r="W69" i="83"/>
  <c r="V69" i="83"/>
  <c r="AM68" i="83"/>
  <c r="AL68" i="83"/>
  <c r="AK68" i="83"/>
  <c r="AJ68" i="83"/>
  <c r="AI68" i="83"/>
  <c r="AH68" i="83"/>
  <c r="AG68" i="83"/>
  <c r="AF68" i="83"/>
  <c r="AE68" i="83"/>
  <c r="AD68" i="83"/>
  <c r="AC68" i="83"/>
  <c r="AB68" i="83"/>
  <c r="AA68" i="83"/>
  <c r="Z68" i="83"/>
  <c r="Y68" i="83"/>
  <c r="X68" i="83"/>
  <c r="W68" i="83"/>
  <c r="V68" i="83"/>
  <c r="AM67" i="83"/>
  <c r="AL67" i="83"/>
  <c r="AK67" i="83"/>
  <c r="AJ67" i="83"/>
  <c r="AI67" i="83"/>
  <c r="AH67" i="83"/>
  <c r="AG67" i="83"/>
  <c r="AF67" i="83"/>
  <c r="AE67" i="83"/>
  <c r="AD67" i="83"/>
  <c r="AC67" i="83"/>
  <c r="AB67" i="83"/>
  <c r="AA67" i="83"/>
  <c r="Z67" i="83"/>
  <c r="Y67" i="83"/>
  <c r="X67" i="83"/>
  <c r="W67" i="83"/>
  <c r="V67" i="83"/>
  <c r="AM66" i="83"/>
  <c r="AL66" i="83"/>
  <c r="AK66" i="83"/>
  <c r="AJ66" i="83"/>
  <c r="AI66" i="83"/>
  <c r="AH66" i="83"/>
  <c r="AG66" i="83"/>
  <c r="AF66" i="83"/>
  <c r="AE66" i="83"/>
  <c r="AD66" i="83"/>
  <c r="AC66" i="83"/>
  <c r="AB66" i="83"/>
  <c r="AA66" i="83"/>
  <c r="Z66" i="83"/>
  <c r="Y66" i="83"/>
  <c r="X66" i="83"/>
  <c r="W66" i="83"/>
  <c r="V66" i="83"/>
  <c r="AM65" i="83"/>
  <c r="AL65" i="83"/>
  <c r="AK65" i="83"/>
  <c r="AJ65" i="83"/>
  <c r="AI65" i="83"/>
  <c r="AH65" i="83"/>
  <c r="AG65" i="83"/>
  <c r="AF65" i="83"/>
  <c r="AE65" i="83"/>
  <c r="AD65" i="83"/>
  <c r="AC65" i="83"/>
  <c r="AB65" i="83"/>
  <c r="AA65" i="83"/>
  <c r="Z65" i="83"/>
  <c r="Y65" i="83"/>
  <c r="X65" i="83"/>
  <c r="W65" i="83"/>
  <c r="V65" i="83"/>
  <c r="AM64" i="83"/>
  <c r="AL64" i="83"/>
  <c r="AK64" i="83"/>
  <c r="AJ64" i="83"/>
  <c r="AI64" i="83"/>
  <c r="AH64" i="83"/>
  <c r="AG64" i="83"/>
  <c r="AF64" i="83"/>
  <c r="AE64" i="83"/>
  <c r="AD64" i="83"/>
  <c r="AC64" i="83"/>
  <c r="AB64" i="83"/>
  <c r="AA64" i="83"/>
  <c r="Z64" i="83"/>
  <c r="Y64" i="83"/>
  <c r="X64" i="83"/>
  <c r="W64" i="83"/>
  <c r="V64" i="83"/>
  <c r="AM63" i="83"/>
  <c r="AL63" i="83"/>
  <c r="AK63" i="83"/>
  <c r="AJ63" i="83"/>
  <c r="AI63" i="83"/>
  <c r="AH63" i="83"/>
  <c r="AG63" i="83"/>
  <c r="AF63" i="83"/>
  <c r="AE63" i="83"/>
  <c r="AD63" i="83"/>
  <c r="AC63" i="83"/>
  <c r="AB63" i="83"/>
  <c r="AA63" i="83"/>
  <c r="Z63" i="83"/>
  <c r="Y63" i="83"/>
  <c r="X63" i="83"/>
  <c r="W63" i="83"/>
  <c r="V63" i="83"/>
  <c r="AM62" i="83"/>
  <c r="AL62" i="83"/>
  <c r="AK62" i="83"/>
  <c r="AJ62" i="83"/>
  <c r="AI62" i="83"/>
  <c r="AH62" i="83"/>
  <c r="AG62" i="83"/>
  <c r="AF62" i="83"/>
  <c r="AE62" i="83"/>
  <c r="AD62" i="83"/>
  <c r="AC62" i="83"/>
  <c r="AB62" i="83"/>
  <c r="AA62" i="83"/>
  <c r="Z62" i="83"/>
  <c r="Y62" i="83"/>
  <c r="X62" i="83"/>
  <c r="W62" i="83"/>
  <c r="V62" i="83"/>
  <c r="AM61" i="83"/>
  <c r="AL61" i="83"/>
  <c r="AK61" i="83"/>
  <c r="AJ61" i="83"/>
  <c r="AI61" i="83"/>
  <c r="AH61" i="83"/>
  <c r="AG61" i="83"/>
  <c r="AF61" i="83"/>
  <c r="AE61" i="83"/>
  <c r="AD61" i="83"/>
  <c r="AC61" i="83"/>
  <c r="AB61" i="83"/>
  <c r="AA61" i="83"/>
  <c r="Z61" i="83"/>
  <c r="Y61" i="83"/>
  <c r="X61" i="83"/>
  <c r="W61" i="83"/>
  <c r="V61" i="83"/>
  <c r="AM60" i="83"/>
  <c r="AL60" i="83"/>
  <c r="AK60" i="83"/>
  <c r="AJ60" i="83"/>
  <c r="AI60" i="83"/>
  <c r="AH60" i="83"/>
  <c r="AG60" i="83"/>
  <c r="AF60" i="83"/>
  <c r="AE60" i="83"/>
  <c r="AD60" i="83"/>
  <c r="AC60" i="83"/>
  <c r="AB60" i="83"/>
  <c r="AA60" i="83"/>
  <c r="Z60" i="83"/>
  <c r="Y60" i="83"/>
  <c r="X60" i="83"/>
  <c r="W60" i="83"/>
  <c r="V60" i="83"/>
  <c r="AM59" i="83"/>
  <c r="AL59" i="83"/>
  <c r="AK59" i="83"/>
  <c r="AJ59" i="83"/>
  <c r="AI59" i="83"/>
  <c r="AH59" i="83"/>
  <c r="AG59" i="83"/>
  <c r="AF59" i="83"/>
  <c r="AE59" i="83"/>
  <c r="AD59" i="83"/>
  <c r="AC59" i="83"/>
  <c r="AB59" i="83"/>
  <c r="AA59" i="83"/>
  <c r="Z59" i="83"/>
  <c r="Y59" i="83"/>
  <c r="X59" i="83"/>
  <c r="W59" i="83"/>
  <c r="V59" i="83"/>
  <c r="AM58" i="83"/>
  <c r="AL58" i="83"/>
  <c r="AK58" i="83"/>
  <c r="AJ58" i="83"/>
  <c r="AI58" i="83"/>
  <c r="AH58" i="83"/>
  <c r="AG58" i="83"/>
  <c r="AF58" i="83"/>
  <c r="AE58" i="83"/>
  <c r="AD58" i="83"/>
  <c r="AC58" i="83"/>
  <c r="AB58" i="83"/>
  <c r="AA58" i="83"/>
  <c r="Z58" i="83"/>
  <c r="Y58" i="83"/>
  <c r="X58" i="83"/>
  <c r="W58" i="83"/>
  <c r="V58" i="83"/>
  <c r="AM57" i="83"/>
  <c r="AL57" i="83"/>
  <c r="AK57" i="83"/>
  <c r="AJ57" i="83"/>
  <c r="AI57" i="83"/>
  <c r="AH57" i="83"/>
  <c r="AG57" i="83"/>
  <c r="AF57" i="83"/>
  <c r="AE57" i="83"/>
  <c r="AD57" i="83"/>
  <c r="AC57" i="83"/>
  <c r="AB57" i="83"/>
  <c r="AA57" i="83"/>
  <c r="Z57" i="83"/>
  <c r="Y57" i="83"/>
  <c r="X57" i="83"/>
  <c r="W57" i="83"/>
  <c r="V57" i="83"/>
  <c r="AM56" i="83"/>
  <c r="AL56" i="83"/>
  <c r="AK56" i="83"/>
  <c r="AJ56" i="83"/>
  <c r="AI56" i="83"/>
  <c r="AH56" i="83"/>
  <c r="AG56" i="83"/>
  <c r="AF56" i="83"/>
  <c r="AE56" i="83"/>
  <c r="AD56" i="83"/>
  <c r="AC56" i="83"/>
  <c r="AB56" i="83"/>
  <c r="AA56" i="83"/>
  <c r="Z56" i="83"/>
  <c r="Y56" i="83"/>
  <c r="X56" i="83"/>
  <c r="W56" i="83"/>
  <c r="V56" i="83"/>
  <c r="AM55" i="83"/>
  <c r="AL55" i="83"/>
  <c r="AK55" i="83"/>
  <c r="AJ55" i="83"/>
  <c r="AI55" i="83"/>
  <c r="AH55" i="83"/>
  <c r="AG55" i="83"/>
  <c r="AF55" i="83"/>
  <c r="AE55" i="83"/>
  <c r="AD55" i="83"/>
  <c r="AC55" i="83"/>
  <c r="AB55" i="83"/>
  <c r="AA55" i="83"/>
  <c r="Z55" i="83"/>
  <c r="Y55" i="83"/>
  <c r="X55" i="83"/>
  <c r="W55" i="83"/>
  <c r="V55" i="83"/>
  <c r="AM54" i="83"/>
  <c r="AL54" i="83"/>
  <c r="AK54" i="83"/>
  <c r="AJ54" i="83"/>
  <c r="AI54" i="83"/>
  <c r="AH54" i="83"/>
  <c r="AG54" i="83"/>
  <c r="AF54" i="83"/>
  <c r="AE54" i="83"/>
  <c r="AD54" i="83"/>
  <c r="AC54" i="83"/>
  <c r="AB54" i="83"/>
  <c r="AA54" i="83"/>
  <c r="Z54" i="83"/>
  <c r="Y54" i="83"/>
  <c r="X54" i="83"/>
  <c r="W54" i="83"/>
  <c r="V54" i="83"/>
  <c r="AM53" i="83"/>
  <c r="AL53" i="83"/>
  <c r="AK53" i="83"/>
  <c r="AJ53" i="83"/>
  <c r="AI53" i="83"/>
  <c r="AH53" i="83"/>
  <c r="AG53" i="83"/>
  <c r="AF53" i="83"/>
  <c r="AE53" i="83"/>
  <c r="AD53" i="83"/>
  <c r="AC53" i="83"/>
  <c r="AB53" i="83"/>
  <c r="AA53" i="83"/>
  <c r="Z53" i="83"/>
  <c r="Y53" i="83"/>
  <c r="X53" i="83"/>
  <c r="W53" i="83"/>
  <c r="V53" i="83"/>
  <c r="AM52" i="83"/>
  <c r="AL52" i="83"/>
  <c r="AK52" i="83"/>
  <c r="AJ52" i="83"/>
  <c r="AI52" i="83"/>
  <c r="AH52" i="83"/>
  <c r="AG52" i="83"/>
  <c r="AF52" i="83"/>
  <c r="AE52" i="83"/>
  <c r="AD52" i="83"/>
  <c r="AC52" i="83"/>
  <c r="AB52" i="83"/>
  <c r="AA52" i="83"/>
  <c r="Z52" i="83"/>
  <c r="Y52" i="83"/>
  <c r="X52" i="83"/>
  <c r="W52" i="83"/>
  <c r="V52" i="83"/>
  <c r="AM51" i="83"/>
  <c r="AL51" i="83"/>
  <c r="AK51" i="83"/>
  <c r="AJ51" i="83"/>
  <c r="AI51" i="83"/>
  <c r="AH51" i="83"/>
  <c r="AG51" i="83"/>
  <c r="AF51" i="83"/>
  <c r="AE51" i="83"/>
  <c r="AD51" i="83"/>
  <c r="AC51" i="83"/>
  <c r="AB51" i="83"/>
  <c r="AA51" i="83"/>
  <c r="Z51" i="83"/>
  <c r="Y51" i="83"/>
  <c r="X51" i="83"/>
  <c r="W51" i="83"/>
  <c r="V51" i="83"/>
  <c r="AM50" i="83"/>
  <c r="AL50" i="83"/>
  <c r="AK50" i="83"/>
  <c r="AJ50" i="83"/>
  <c r="AI50" i="83"/>
  <c r="AH50" i="83"/>
  <c r="AG50" i="83"/>
  <c r="AF50" i="83"/>
  <c r="AE50" i="83"/>
  <c r="AD50" i="83"/>
  <c r="AC50" i="83"/>
  <c r="AB50" i="83"/>
  <c r="AA50" i="83"/>
  <c r="Z50" i="83"/>
  <c r="Y50" i="83"/>
  <c r="X50" i="83"/>
  <c r="W50" i="83"/>
  <c r="V50" i="83"/>
  <c r="AM49" i="83"/>
  <c r="AL49" i="83"/>
  <c r="AK49" i="83"/>
  <c r="AJ49" i="83"/>
  <c r="AI49" i="83"/>
  <c r="AH49" i="83"/>
  <c r="AG49" i="83"/>
  <c r="AF49" i="83"/>
  <c r="AE49" i="83"/>
  <c r="AD49" i="83"/>
  <c r="AC49" i="83"/>
  <c r="AB49" i="83"/>
  <c r="AA49" i="83"/>
  <c r="Z49" i="83"/>
  <c r="Y49" i="83"/>
  <c r="X49" i="83"/>
  <c r="W49" i="83"/>
  <c r="V49" i="83"/>
  <c r="AM48" i="83"/>
  <c r="AL48" i="83"/>
  <c r="AK48" i="83"/>
  <c r="AJ48" i="83"/>
  <c r="AI48" i="83"/>
  <c r="AH48" i="83"/>
  <c r="AG48" i="83"/>
  <c r="AF48" i="83"/>
  <c r="AE48" i="83"/>
  <c r="AD48" i="83"/>
  <c r="AC48" i="83"/>
  <c r="AB48" i="83"/>
  <c r="AA48" i="83"/>
  <c r="Z48" i="83"/>
  <c r="Y48" i="83"/>
  <c r="X48" i="83"/>
  <c r="W48" i="83"/>
  <c r="V48" i="83"/>
  <c r="AM47" i="83"/>
  <c r="AL47" i="83"/>
  <c r="AK47" i="83"/>
  <c r="AJ47" i="83"/>
  <c r="AI47" i="83"/>
  <c r="AH47" i="83"/>
  <c r="AG47" i="83"/>
  <c r="AF47" i="83"/>
  <c r="AE47" i="83"/>
  <c r="AD47" i="83"/>
  <c r="AC47" i="83"/>
  <c r="AB47" i="83"/>
  <c r="AA47" i="83"/>
  <c r="Z47" i="83"/>
  <c r="Y47" i="83"/>
  <c r="X47" i="83"/>
  <c r="W47" i="83"/>
  <c r="V47" i="83"/>
  <c r="AM46" i="83"/>
  <c r="AL46" i="83"/>
  <c r="AK46" i="83"/>
  <c r="AJ46" i="83"/>
  <c r="AI46" i="83"/>
  <c r="AH46" i="83"/>
  <c r="AG46" i="83"/>
  <c r="AF46" i="83"/>
  <c r="AE46" i="83"/>
  <c r="AD46" i="83"/>
  <c r="AC46" i="83"/>
  <c r="AB46" i="83"/>
  <c r="AA46" i="83"/>
  <c r="Z46" i="83"/>
  <c r="Y46" i="83"/>
  <c r="X46" i="83"/>
  <c r="W46" i="83"/>
  <c r="V46" i="83"/>
  <c r="AM45" i="83"/>
  <c r="AL45" i="83"/>
  <c r="AK45" i="83"/>
  <c r="AJ45" i="83"/>
  <c r="AI45" i="83"/>
  <c r="AH45" i="83"/>
  <c r="AG45" i="83"/>
  <c r="AF45" i="83"/>
  <c r="AE45" i="83"/>
  <c r="AD45" i="83"/>
  <c r="AC45" i="83"/>
  <c r="AB45" i="83"/>
  <c r="AA45" i="83"/>
  <c r="Z45" i="83"/>
  <c r="Y45" i="83"/>
  <c r="X45" i="83"/>
  <c r="W45" i="83"/>
  <c r="V45" i="83"/>
  <c r="AM44" i="83"/>
  <c r="AL44" i="83"/>
  <c r="AK44" i="83"/>
  <c r="AJ44" i="83"/>
  <c r="AI44" i="83"/>
  <c r="AH44" i="83"/>
  <c r="AG44" i="83"/>
  <c r="AF44" i="83"/>
  <c r="AE44" i="83"/>
  <c r="AD44" i="83"/>
  <c r="AC44" i="83"/>
  <c r="AB44" i="83"/>
  <c r="AA44" i="83"/>
  <c r="Z44" i="83"/>
  <c r="Y44" i="83"/>
  <c r="X44" i="83"/>
  <c r="W44" i="83"/>
  <c r="V44" i="83"/>
  <c r="AM43" i="83"/>
  <c r="AL43" i="83"/>
  <c r="AK43" i="83"/>
  <c r="AJ43" i="83"/>
  <c r="AI43" i="83"/>
  <c r="AH43" i="83"/>
  <c r="AG43" i="83"/>
  <c r="AF43" i="83"/>
  <c r="AE43" i="83"/>
  <c r="AD43" i="83"/>
  <c r="AC43" i="83"/>
  <c r="AB43" i="83"/>
  <c r="AA43" i="83"/>
  <c r="Z43" i="83"/>
  <c r="Y43" i="83"/>
  <c r="X43" i="83"/>
  <c r="W43" i="83"/>
  <c r="V43" i="83"/>
  <c r="AM42" i="83"/>
  <c r="AL42" i="83"/>
  <c r="AK42" i="83"/>
  <c r="AJ42" i="83"/>
  <c r="AI42" i="83"/>
  <c r="AH42" i="83"/>
  <c r="AG42" i="83"/>
  <c r="AF42" i="83"/>
  <c r="AE42" i="83"/>
  <c r="AD42" i="83"/>
  <c r="AC42" i="83"/>
  <c r="AB42" i="83"/>
  <c r="AA42" i="83"/>
  <c r="Z42" i="83"/>
  <c r="Y42" i="83"/>
  <c r="X42" i="83"/>
  <c r="W42" i="83"/>
  <c r="V42" i="83"/>
  <c r="AM41" i="83"/>
  <c r="AL41" i="83"/>
  <c r="AK41" i="83"/>
  <c r="AJ41" i="83"/>
  <c r="AI41" i="83"/>
  <c r="AH41" i="83"/>
  <c r="AG41" i="83"/>
  <c r="AF41" i="83"/>
  <c r="AE41" i="83"/>
  <c r="AD41" i="83"/>
  <c r="AC41" i="83"/>
  <c r="AB41" i="83"/>
  <c r="AA41" i="83"/>
  <c r="Z41" i="83"/>
  <c r="Y41" i="83"/>
  <c r="X41" i="83"/>
  <c r="W41" i="83"/>
  <c r="V41" i="83"/>
  <c r="AM40" i="83"/>
  <c r="AL40" i="83"/>
  <c r="AK40" i="83"/>
  <c r="AJ40" i="83"/>
  <c r="AI40" i="83"/>
  <c r="AH40" i="83"/>
  <c r="AG40" i="83"/>
  <c r="AF40" i="83"/>
  <c r="AE40" i="83"/>
  <c r="AD40" i="83"/>
  <c r="AC40" i="83"/>
  <c r="AB40" i="83"/>
  <c r="AA40" i="83"/>
  <c r="Z40" i="83"/>
  <c r="Y40" i="83"/>
  <c r="X40" i="83"/>
  <c r="W40" i="83"/>
  <c r="V40" i="83"/>
  <c r="AM39" i="83"/>
  <c r="AL39" i="83"/>
  <c r="AK39" i="83"/>
  <c r="AJ39" i="83"/>
  <c r="AI39" i="83"/>
  <c r="AH39" i="83"/>
  <c r="AG39" i="83"/>
  <c r="AF39" i="83"/>
  <c r="AE39" i="83"/>
  <c r="AD39" i="83"/>
  <c r="AC39" i="83"/>
  <c r="AB39" i="83"/>
  <c r="AA39" i="83"/>
  <c r="Z39" i="83"/>
  <c r="Y39" i="83"/>
  <c r="X39" i="83"/>
  <c r="W39" i="83"/>
  <c r="V39" i="83"/>
  <c r="AM38" i="83"/>
  <c r="AL38" i="83"/>
  <c r="AK38" i="83"/>
  <c r="AJ38" i="83"/>
  <c r="AI38" i="83"/>
  <c r="AH38" i="83"/>
  <c r="AG38" i="83"/>
  <c r="AF38" i="83"/>
  <c r="AE38" i="83"/>
  <c r="AD38" i="83"/>
  <c r="AC38" i="83"/>
  <c r="AB38" i="83"/>
  <c r="AA38" i="83"/>
  <c r="Z38" i="83"/>
  <c r="Y38" i="83"/>
  <c r="X38" i="83"/>
  <c r="W38" i="83"/>
  <c r="V38" i="83"/>
  <c r="AM37" i="83"/>
  <c r="AL37" i="83"/>
  <c r="AK37" i="83"/>
  <c r="AJ37" i="83"/>
  <c r="AI37" i="83"/>
  <c r="AH37" i="83"/>
  <c r="AG37" i="83"/>
  <c r="AF37" i="83"/>
  <c r="AE37" i="83"/>
  <c r="AD37" i="83"/>
  <c r="AC37" i="83"/>
  <c r="AB37" i="83"/>
  <c r="AA37" i="83"/>
  <c r="Z37" i="83"/>
  <c r="Y37" i="83"/>
  <c r="X37" i="83"/>
  <c r="W37" i="83"/>
  <c r="V37" i="83"/>
  <c r="AM36" i="83"/>
  <c r="AL36" i="83"/>
  <c r="AK36" i="83"/>
  <c r="AJ36" i="83"/>
  <c r="AI36" i="83"/>
  <c r="AH36" i="83"/>
  <c r="AG36" i="83"/>
  <c r="AF36" i="83"/>
  <c r="AE36" i="83"/>
  <c r="AD36" i="83"/>
  <c r="AC36" i="83"/>
  <c r="AB36" i="83"/>
  <c r="AA36" i="83"/>
  <c r="Z36" i="83"/>
  <c r="Y36" i="83"/>
  <c r="X36" i="83"/>
  <c r="W36" i="83"/>
  <c r="V36" i="83"/>
  <c r="AM35" i="83"/>
  <c r="AL35" i="83"/>
  <c r="AK35" i="83"/>
  <c r="AJ35" i="83"/>
  <c r="AI35" i="83"/>
  <c r="AH35" i="83"/>
  <c r="AG35" i="83"/>
  <c r="AF35" i="83"/>
  <c r="AE35" i="83"/>
  <c r="AD35" i="83"/>
  <c r="AC35" i="83"/>
  <c r="AB35" i="83"/>
  <c r="AA35" i="83"/>
  <c r="Z35" i="83"/>
  <c r="Y35" i="83"/>
  <c r="X35" i="83"/>
  <c r="W35" i="83"/>
  <c r="V35" i="83"/>
  <c r="AM34" i="83"/>
  <c r="AL34" i="83"/>
  <c r="AK34" i="83"/>
  <c r="AJ34" i="83"/>
  <c r="AI34" i="83"/>
  <c r="AH34" i="83"/>
  <c r="AG34" i="83"/>
  <c r="AF34" i="83"/>
  <c r="AE34" i="83"/>
  <c r="AD34" i="83"/>
  <c r="AC34" i="83"/>
  <c r="AB34" i="83"/>
  <c r="AA34" i="83"/>
  <c r="Z34" i="83"/>
  <c r="Y34" i="83"/>
  <c r="X34" i="83"/>
  <c r="W34" i="83"/>
  <c r="V34" i="83"/>
  <c r="AM33" i="83"/>
  <c r="AL33" i="83"/>
  <c r="AK33" i="83"/>
  <c r="AJ33" i="83"/>
  <c r="AI33" i="83"/>
  <c r="AH33" i="83"/>
  <c r="AG33" i="83"/>
  <c r="AF33" i="83"/>
  <c r="AE33" i="83"/>
  <c r="AD33" i="83"/>
  <c r="AC33" i="83"/>
  <c r="AB33" i="83"/>
  <c r="AA33" i="83"/>
  <c r="Z33" i="83"/>
  <c r="Y33" i="83"/>
  <c r="X33" i="83"/>
  <c r="W33" i="83"/>
  <c r="V33" i="83"/>
  <c r="AM32" i="83"/>
  <c r="AL32" i="83"/>
  <c r="AK32" i="83"/>
  <c r="AJ32" i="83"/>
  <c r="AI32" i="83"/>
  <c r="AH32" i="83"/>
  <c r="AG32" i="83"/>
  <c r="AF32" i="83"/>
  <c r="AE32" i="83"/>
  <c r="AD32" i="83"/>
  <c r="AC32" i="83"/>
  <c r="AB32" i="83"/>
  <c r="AA32" i="83"/>
  <c r="Z32" i="83"/>
  <c r="Y32" i="83"/>
  <c r="X32" i="83"/>
  <c r="W32" i="83"/>
  <c r="V32" i="83"/>
  <c r="AM31" i="83"/>
  <c r="AL31" i="83"/>
  <c r="AK31" i="83"/>
  <c r="AJ31" i="83"/>
  <c r="AI31" i="83"/>
  <c r="AH31" i="83"/>
  <c r="AG31" i="83"/>
  <c r="AF31" i="83"/>
  <c r="AE31" i="83"/>
  <c r="AD31" i="83"/>
  <c r="AC31" i="83"/>
  <c r="AB31" i="83"/>
  <c r="AA31" i="83"/>
  <c r="Z31" i="83"/>
  <c r="Y31" i="83"/>
  <c r="X31" i="83"/>
  <c r="W31" i="83"/>
  <c r="V31" i="83"/>
  <c r="AM30" i="83"/>
  <c r="AL30" i="83"/>
  <c r="AK30" i="83"/>
  <c r="AJ30" i="83"/>
  <c r="AI30" i="83"/>
  <c r="AH30" i="83"/>
  <c r="AG30" i="83"/>
  <c r="AF30" i="83"/>
  <c r="AE30" i="83"/>
  <c r="AD30" i="83"/>
  <c r="AC30" i="83"/>
  <c r="AB30" i="83"/>
  <c r="AA30" i="83"/>
  <c r="Z30" i="83"/>
  <c r="Y30" i="83"/>
  <c r="X30" i="83"/>
  <c r="W30" i="83"/>
  <c r="V30" i="83"/>
  <c r="AM29" i="83"/>
  <c r="AL29" i="83"/>
  <c r="AK29" i="83"/>
  <c r="AJ29" i="83"/>
  <c r="AI29" i="83"/>
  <c r="AH29" i="83"/>
  <c r="AG29" i="83"/>
  <c r="AF29" i="83"/>
  <c r="AE29" i="83"/>
  <c r="AD29" i="83"/>
  <c r="AC29" i="83"/>
  <c r="AB29" i="83"/>
  <c r="AA29" i="83"/>
  <c r="Z29" i="83"/>
  <c r="Y29" i="83"/>
  <c r="X29" i="83"/>
  <c r="W29" i="83"/>
  <c r="V29" i="83"/>
  <c r="AM28" i="83"/>
  <c r="AL28" i="83"/>
  <c r="AK28" i="83"/>
  <c r="AJ28" i="83"/>
  <c r="AI28" i="83"/>
  <c r="AH28" i="83"/>
  <c r="AG28" i="83"/>
  <c r="AF28" i="83"/>
  <c r="AE28" i="83"/>
  <c r="AD28" i="83"/>
  <c r="AC28" i="83"/>
  <c r="AB28" i="83"/>
  <c r="AA28" i="83"/>
  <c r="Z28" i="83"/>
  <c r="Y28" i="83"/>
  <c r="X28" i="83"/>
  <c r="W28" i="83"/>
  <c r="V28" i="83"/>
  <c r="AM27" i="83"/>
  <c r="AL27" i="83"/>
  <c r="AK27" i="83"/>
  <c r="AJ27" i="83"/>
  <c r="AI27" i="83"/>
  <c r="AH27" i="83"/>
  <c r="AG27" i="83"/>
  <c r="AF27" i="83"/>
  <c r="AE27" i="83"/>
  <c r="AD27" i="83"/>
  <c r="AC27" i="83"/>
  <c r="AB27" i="83"/>
  <c r="AA27" i="83"/>
  <c r="Z27" i="83"/>
  <c r="Y27" i="83"/>
  <c r="X27" i="83"/>
  <c r="W27" i="83"/>
  <c r="V27" i="83"/>
  <c r="AM26" i="83"/>
  <c r="AL26" i="83"/>
  <c r="AK26" i="83"/>
  <c r="AJ26" i="83"/>
  <c r="AI26" i="83"/>
  <c r="AH26" i="83"/>
  <c r="AG26" i="83"/>
  <c r="AF26" i="83"/>
  <c r="AE26" i="83"/>
  <c r="AD26" i="83"/>
  <c r="AC26" i="83"/>
  <c r="AB26" i="83"/>
  <c r="AA26" i="83"/>
  <c r="Z26" i="83"/>
  <c r="Y26" i="83"/>
  <c r="X26" i="83"/>
  <c r="W26" i="83"/>
  <c r="V26" i="83"/>
  <c r="AM25" i="83"/>
  <c r="AL25" i="83"/>
  <c r="AK25" i="83"/>
  <c r="AJ25" i="83"/>
  <c r="AI25" i="83"/>
  <c r="AH25" i="83"/>
  <c r="AG25" i="83"/>
  <c r="AF25" i="83"/>
  <c r="AE25" i="83"/>
  <c r="AD25" i="83"/>
  <c r="AC25" i="83"/>
  <c r="AB25" i="83"/>
  <c r="AA25" i="83"/>
  <c r="Z25" i="83"/>
  <c r="Y25" i="83"/>
  <c r="X25" i="83"/>
  <c r="W25" i="83"/>
  <c r="V25" i="83"/>
  <c r="AM24" i="83"/>
  <c r="AL24" i="83"/>
  <c r="AK24" i="83"/>
  <c r="AJ24" i="83"/>
  <c r="AI24" i="83"/>
  <c r="AH24" i="83"/>
  <c r="AG24" i="83"/>
  <c r="AF24" i="83"/>
  <c r="AE24" i="83"/>
  <c r="AD24" i="83"/>
  <c r="AC24" i="83"/>
  <c r="AB24" i="83"/>
  <c r="AA24" i="83"/>
  <c r="Z24" i="83"/>
  <c r="Y24" i="83"/>
  <c r="X24" i="83"/>
  <c r="W24" i="83"/>
  <c r="V24" i="83"/>
  <c r="AM23" i="83"/>
  <c r="AL23" i="83"/>
  <c r="AK23" i="83"/>
  <c r="AJ23" i="83"/>
  <c r="AI23" i="83"/>
  <c r="AH23" i="83"/>
  <c r="AG23" i="83"/>
  <c r="AF23" i="83"/>
  <c r="AE23" i="83"/>
  <c r="AD23" i="83"/>
  <c r="AC23" i="83"/>
  <c r="AB23" i="83"/>
  <c r="AA23" i="83"/>
  <c r="Z23" i="83"/>
  <c r="Y23" i="83"/>
  <c r="X23" i="83"/>
  <c r="W23" i="83"/>
  <c r="V23" i="83"/>
  <c r="AM22" i="83"/>
  <c r="AL22" i="83"/>
  <c r="AK22" i="83"/>
  <c r="AJ22" i="83"/>
  <c r="AI22" i="83"/>
  <c r="AH22" i="83"/>
  <c r="AG22" i="83"/>
  <c r="AF22" i="83"/>
  <c r="AE22" i="83"/>
  <c r="AD22" i="83"/>
  <c r="AC22" i="83"/>
  <c r="AB22" i="83"/>
  <c r="AA22" i="83"/>
  <c r="Z22" i="83"/>
  <c r="Y22" i="83"/>
  <c r="X22" i="83"/>
  <c r="W22" i="83"/>
  <c r="V22" i="83"/>
  <c r="AM21" i="83"/>
  <c r="AL21" i="83"/>
  <c r="AK21" i="83"/>
  <c r="AJ21" i="83"/>
  <c r="AI21" i="83"/>
  <c r="AH21" i="83"/>
  <c r="AG21" i="83"/>
  <c r="AF21" i="83"/>
  <c r="AE21" i="83"/>
  <c r="AD21" i="83"/>
  <c r="AC21" i="83"/>
  <c r="AB21" i="83"/>
  <c r="AA21" i="83"/>
  <c r="Z21" i="83"/>
  <c r="Y21" i="83"/>
  <c r="X21" i="83"/>
  <c r="W21" i="83"/>
  <c r="V21" i="83"/>
  <c r="AM20" i="83"/>
  <c r="AL20" i="83"/>
  <c r="AK20" i="83"/>
  <c r="AJ20" i="83"/>
  <c r="AI20" i="83"/>
  <c r="AH20" i="83"/>
  <c r="AG20" i="83"/>
  <c r="AF20" i="83"/>
  <c r="AE20" i="83"/>
  <c r="AD20" i="83"/>
  <c r="AC20" i="83"/>
  <c r="AB20" i="83"/>
  <c r="AA20" i="83"/>
  <c r="Z20" i="83"/>
  <c r="Y20" i="83"/>
  <c r="X20" i="83"/>
  <c r="W20" i="83"/>
  <c r="V20" i="83"/>
  <c r="AM19" i="83"/>
  <c r="AL19" i="83"/>
  <c r="AK19" i="83"/>
  <c r="AJ19" i="83"/>
  <c r="AI19" i="83"/>
  <c r="AH19" i="83"/>
  <c r="AG19" i="83"/>
  <c r="AF19" i="83"/>
  <c r="AE19" i="83"/>
  <c r="AD19" i="83"/>
  <c r="AC19" i="83"/>
  <c r="AB19" i="83"/>
  <c r="AA19" i="83"/>
  <c r="Z19" i="83"/>
  <c r="Y19" i="83"/>
  <c r="X19" i="83"/>
  <c r="W19" i="83"/>
  <c r="V19" i="83"/>
  <c r="AM18" i="83"/>
  <c r="AL18" i="83"/>
  <c r="AK18" i="83"/>
  <c r="AJ18" i="83"/>
  <c r="AI18" i="83"/>
  <c r="AH18" i="83"/>
  <c r="AG18" i="83"/>
  <c r="AF18" i="83"/>
  <c r="AE18" i="83"/>
  <c r="AD18" i="83"/>
  <c r="AC18" i="83"/>
  <c r="AB18" i="83"/>
  <c r="AA18" i="83"/>
  <c r="Z18" i="83"/>
  <c r="Y18" i="83"/>
  <c r="X18" i="83"/>
  <c r="W18" i="83"/>
  <c r="V18" i="83"/>
  <c r="AM17" i="83"/>
  <c r="AL17" i="83"/>
  <c r="AK17" i="83"/>
  <c r="AJ17" i="83"/>
  <c r="AI17" i="83"/>
  <c r="AH17" i="83"/>
  <c r="AG17" i="83"/>
  <c r="AF17" i="83"/>
  <c r="AE17" i="83"/>
  <c r="AD17" i="83"/>
  <c r="AC17" i="83"/>
  <c r="AB17" i="83"/>
  <c r="AA17" i="83"/>
  <c r="Z17" i="83"/>
  <c r="Y17" i="83"/>
  <c r="X17" i="83"/>
  <c r="W17" i="83"/>
  <c r="V17" i="83"/>
  <c r="AM16" i="83"/>
  <c r="AL16" i="83"/>
  <c r="AK16" i="83"/>
  <c r="AJ16" i="83"/>
  <c r="AI16" i="83"/>
  <c r="AH16" i="83"/>
  <c r="AG16" i="83"/>
  <c r="AF16" i="83"/>
  <c r="AE16" i="83"/>
  <c r="AD16" i="83"/>
  <c r="AC16" i="83"/>
  <c r="AB16" i="83"/>
  <c r="AA16" i="83"/>
  <c r="Z16" i="83"/>
  <c r="Y16" i="83"/>
  <c r="X16" i="83"/>
  <c r="W16" i="83"/>
  <c r="V16" i="83"/>
  <c r="AM15" i="83"/>
  <c r="AL15" i="83"/>
  <c r="AK15" i="83"/>
  <c r="AJ15" i="83"/>
  <c r="AI15" i="83"/>
  <c r="AH15" i="83"/>
  <c r="AG15" i="83"/>
  <c r="AF15" i="83"/>
  <c r="AE15" i="83"/>
  <c r="AD15" i="83"/>
  <c r="AC15" i="83"/>
  <c r="AB15" i="83"/>
  <c r="AA15" i="83"/>
  <c r="Z15" i="83"/>
  <c r="Y15" i="83"/>
  <c r="X15" i="83"/>
  <c r="W15" i="83"/>
  <c r="V15" i="83"/>
  <c r="AM14" i="83"/>
  <c r="AL14" i="83"/>
  <c r="AK14" i="83"/>
  <c r="AJ14" i="83"/>
  <c r="AI14" i="83"/>
  <c r="AH14" i="83"/>
  <c r="AG14" i="83"/>
  <c r="AF14" i="83"/>
  <c r="AE14" i="83"/>
  <c r="AD14" i="83"/>
  <c r="AC14" i="83"/>
  <c r="AB14" i="83"/>
  <c r="AA14" i="83"/>
  <c r="Z14" i="83"/>
  <c r="Y14" i="83"/>
  <c r="X14" i="83"/>
  <c r="W14" i="83"/>
  <c r="V14" i="83"/>
  <c r="AM13" i="83"/>
  <c r="AL13" i="83"/>
  <c r="AK13" i="83"/>
  <c r="AJ13" i="83"/>
  <c r="AI13" i="83"/>
  <c r="AH13" i="83"/>
  <c r="AG13" i="83"/>
  <c r="AF13" i="83"/>
  <c r="AE13" i="83"/>
  <c r="AD13" i="83"/>
  <c r="AC13" i="83"/>
  <c r="AB13" i="83"/>
  <c r="AA13" i="83"/>
  <c r="Z13" i="83"/>
  <c r="Y13" i="83"/>
  <c r="X13" i="83"/>
  <c r="W13" i="83"/>
  <c r="V13" i="83"/>
  <c r="AM12" i="83"/>
  <c r="AL12" i="83"/>
  <c r="AK12" i="83"/>
  <c r="AJ12" i="83"/>
  <c r="AI12" i="83"/>
  <c r="AH12" i="83"/>
  <c r="AG12" i="83"/>
  <c r="AF12" i="83"/>
  <c r="AE12" i="83"/>
  <c r="AD12" i="83"/>
  <c r="AC12" i="83"/>
  <c r="AB12" i="83"/>
  <c r="AA12" i="83"/>
  <c r="Z12" i="83"/>
  <c r="Y12" i="83"/>
  <c r="X12" i="83"/>
  <c r="W12" i="83"/>
  <c r="V12" i="83"/>
  <c r="AM112" i="82"/>
  <c r="AL112" i="82"/>
  <c r="AK112" i="82"/>
  <c r="AJ112" i="82"/>
  <c r="AI112" i="82"/>
  <c r="AH112" i="82"/>
  <c r="AG112" i="82"/>
  <c r="AF112" i="82"/>
  <c r="AE112" i="82"/>
  <c r="AD112" i="82"/>
  <c r="AC112" i="82"/>
  <c r="AB112" i="82"/>
  <c r="AA112" i="82"/>
  <c r="Z112" i="82"/>
  <c r="Y112" i="82"/>
  <c r="X112" i="82"/>
  <c r="W112" i="82"/>
  <c r="V112" i="82"/>
  <c r="AM111" i="82"/>
  <c r="AL111" i="82"/>
  <c r="AK111" i="82"/>
  <c r="AJ111" i="82"/>
  <c r="AI111" i="82"/>
  <c r="AH111" i="82"/>
  <c r="AG111" i="82"/>
  <c r="AF111" i="82"/>
  <c r="AE111" i="82"/>
  <c r="AD111" i="82"/>
  <c r="AC111" i="82"/>
  <c r="AB111" i="82"/>
  <c r="AA111" i="82"/>
  <c r="Z111" i="82"/>
  <c r="Y111" i="82"/>
  <c r="X111" i="82"/>
  <c r="W111" i="82"/>
  <c r="V111" i="82"/>
  <c r="AM110" i="82"/>
  <c r="AL110" i="82"/>
  <c r="AK110" i="82"/>
  <c r="AJ110" i="82"/>
  <c r="AI110" i="82"/>
  <c r="AH110" i="82"/>
  <c r="AG110" i="82"/>
  <c r="AF110" i="82"/>
  <c r="AE110" i="82"/>
  <c r="AD110" i="82"/>
  <c r="AC110" i="82"/>
  <c r="AB110" i="82"/>
  <c r="AA110" i="82"/>
  <c r="Z110" i="82"/>
  <c r="Y110" i="82"/>
  <c r="X110" i="82"/>
  <c r="W110" i="82"/>
  <c r="V110" i="82"/>
  <c r="AM109" i="82"/>
  <c r="AL109" i="82"/>
  <c r="AK109" i="82"/>
  <c r="AJ109" i="82"/>
  <c r="AI109" i="82"/>
  <c r="AH109" i="82"/>
  <c r="AG109" i="82"/>
  <c r="AF109" i="82"/>
  <c r="AE109" i="82"/>
  <c r="AD109" i="82"/>
  <c r="AC109" i="82"/>
  <c r="AB109" i="82"/>
  <c r="AA109" i="82"/>
  <c r="Z109" i="82"/>
  <c r="Y109" i="82"/>
  <c r="X109" i="82"/>
  <c r="W109" i="82"/>
  <c r="V109" i="82"/>
  <c r="AM108" i="82"/>
  <c r="AL108" i="82"/>
  <c r="AK108" i="82"/>
  <c r="AJ108" i="82"/>
  <c r="AI108" i="82"/>
  <c r="AH108" i="82"/>
  <c r="AG108" i="82"/>
  <c r="AF108" i="82"/>
  <c r="AE108" i="82"/>
  <c r="AD108" i="82"/>
  <c r="AC108" i="82"/>
  <c r="AB108" i="82"/>
  <c r="AA108" i="82"/>
  <c r="Z108" i="82"/>
  <c r="Y108" i="82"/>
  <c r="X108" i="82"/>
  <c r="W108" i="82"/>
  <c r="V108" i="82"/>
  <c r="AM107" i="82"/>
  <c r="AL107" i="82"/>
  <c r="AK107" i="82"/>
  <c r="AJ107" i="82"/>
  <c r="AI107" i="82"/>
  <c r="AH107" i="82"/>
  <c r="AG107" i="82"/>
  <c r="AF107" i="82"/>
  <c r="AE107" i="82"/>
  <c r="AD107" i="82"/>
  <c r="AC107" i="82"/>
  <c r="AB107" i="82"/>
  <c r="AA107" i="82"/>
  <c r="Z107" i="82"/>
  <c r="Y107" i="82"/>
  <c r="X107" i="82"/>
  <c r="W107" i="82"/>
  <c r="V107" i="82"/>
  <c r="AM106" i="82"/>
  <c r="AL106" i="82"/>
  <c r="AK106" i="82"/>
  <c r="AJ106" i="82"/>
  <c r="AI106" i="82"/>
  <c r="AH106" i="82"/>
  <c r="AG106" i="82"/>
  <c r="AF106" i="82"/>
  <c r="AE106" i="82"/>
  <c r="AD106" i="82"/>
  <c r="AC106" i="82"/>
  <c r="AB106" i="82"/>
  <c r="AA106" i="82"/>
  <c r="Z106" i="82"/>
  <c r="Y106" i="82"/>
  <c r="X106" i="82"/>
  <c r="W106" i="82"/>
  <c r="V106" i="82"/>
  <c r="AM105" i="82"/>
  <c r="AL105" i="82"/>
  <c r="AK105" i="82"/>
  <c r="AJ105" i="82"/>
  <c r="AI105" i="82"/>
  <c r="AH105" i="82"/>
  <c r="AG105" i="82"/>
  <c r="AF105" i="82"/>
  <c r="AE105" i="82"/>
  <c r="AD105" i="82"/>
  <c r="AC105" i="82"/>
  <c r="AB105" i="82"/>
  <c r="AA105" i="82"/>
  <c r="Z105" i="82"/>
  <c r="Y105" i="82"/>
  <c r="X105" i="82"/>
  <c r="W105" i="82"/>
  <c r="V105" i="82"/>
  <c r="AM104" i="82"/>
  <c r="AL104" i="82"/>
  <c r="AK104" i="82"/>
  <c r="AJ104" i="82"/>
  <c r="AI104" i="82"/>
  <c r="AH104" i="82"/>
  <c r="AG104" i="82"/>
  <c r="AF104" i="82"/>
  <c r="AE104" i="82"/>
  <c r="AD104" i="82"/>
  <c r="AC104" i="82"/>
  <c r="AB104" i="82"/>
  <c r="AA104" i="82"/>
  <c r="Z104" i="82"/>
  <c r="Y104" i="82"/>
  <c r="X104" i="82"/>
  <c r="W104" i="82"/>
  <c r="V104" i="82"/>
  <c r="AM103" i="82"/>
  <c r="AL103" i="82"/>
  <c r="AK103" i="82"/>
  <c r="AJ103" i="82"/>
  <c r="AI103" i="82"/>
  <c r="AH103" i="82"/>
  <c r="AG103" i="82"/>
  <c r="AF103" i="82"/>
  <c r="AE103" i="82"/>
  <c r="AD103" i="82"/>
  <c r="AC103" i="82"/>
  <c r="AB103" i="82"/>
  <c r="AA103" i="82"/>
  <c r="Z103" i="82"/>
  <c r="Y103" i="82"/>
  <c r="X103" i="82"/>
  <c r="W103" i="82"/>
  <c r="V103" i="82"/>
  <c r="AM102" i="82"/>
  <c r="AL102" i="82"/>
  <c r="AK102" i="82"/>
  <c r="AJ102" i="82"/>
  <c r="AI102" i="82"/>
  <c r="AH102" i="82"/>
  <c r="AG102" i="82"/>
  <c r="AF102" i="82"/>
  <c r="AE102" i="82"/>
  <c r="AD102" i="82"/>
  <c r="AC102" i="82"/>
  <c r="AB102" i="82"/>
  <c r="AA102" i="82"/>
  <c r="Z102" i="82"/>
  <c r="Y102" i="82"/>
  <c r="X102" i="82"/>
  <c r="W102" i="82"/>
  <c r="V102" i="82"/>
  <c r="AM101" i="82"/>
  <c r="AL101" i="82"/>
  <c r="AK101" i="82"/>
  <c r="AJ101" i="82"/>
  <c r="AI101" i="82"/>
  <c r="AH101" i="82"/>
  <c r="AG101" i="82"/>
  <c r="AF101" i="82"/>
  <c r="AE101" i="82"/>
  <c r="AD101" i="82"/>
  <c r="AC101" i="82"/>
  <c r="AB101" i="82"/>
  <c r="AA101" i="82"/>
  <c r="Z101" i="82"/>
  <c r="Y101" i="82"/>
  <c r="X101" i="82"/>
  <c r="W101" i="82"/>
  <c r="V101" i="82"/>
  <c r="AM100" i="82"/>
  <c r="AL100" i="82"/>
  <c r="AK100" i="82"/>
  <c r="AJ100" i="82"/>
  <c r="AI100" i="82"/>
  <c r="AH100" i="82"/>
  <c r="AG100" i="82"/>
  <c r="AF100" i="82"/>
  <c r="AE100" i="82"/>
  <c r="AD100" i="82"/>
  <c r="AC100" i="82"/>
  <c r="AB100" i="82"/>
  <c r="AA100" i="82"/>
  <c r="Z100" i="82"/>
  <c r="Y100" i="82"/>
  <c r="X100" i="82"/>
  <c r="W100" i="82"/>
  <c r="V100" i="82"/>
  <c r="AM99" i="82"/>
  <c r="AL99" i="82"/>
  <c r="AK99" i="82"/>
  <c r="AJ99" i="82"/>
  <c r="AI99" i="82"/>
  <c r="AH99" i="82"/>
  <c r="AG99" i="82"/>
  <c r="AF99" i="82"/>
  <c r="AE99" i="82"/>
  <c r="AD99" i="82"/>
  <c r="AC99" i="82"/>
  <c r="AB99" i="82"/>
  <c r="AA99" i="82"/>
  <c r="Z99" i="82"/>
  <c r="Y99" i="82"/>
  <c r="X99" i="82"/>
  <c r="W99" i="82"/>
  <c r="V99" i="82"/>
  <c r="AM98" i="82"/>
  <c r="AL98" i="82"/>
  <c r="AK98" i="82"/>
  <c r="AJ98" i="82"/>
  <c r="AI98" i="82"/>
  <c r="AH98" i="82"/>
  <c r="AG98" i="82"/>
  <c r="AF98" i="82"/>
  <c r="AE98" i="82"/>
  <c r="AD98" i="82"/>
  <c r="AC98" i="82"/>
  <c r="AB98" i="82"/>
  <c r="AA98" i="82"/>
  <c r="Z98" i="82"/>
  <c r="Y98" i="82"/>
  <c r="X98" i="82"/>
  <c r="W98" i="82"/>
  <c r="V98" i="82"/>
  <c r="AM97" i="82"/>
  <c r="AL97" i="82"/>
  <c r="AK97" i="82"/>
  <c r="AJ97" i="82"/>
  <c r="AI97" i="82"/>
  <c r="AH97" i="82"/>
  <c r="AG97" i="82"/>
  <c r="AF97" i="82"/>
  <c r="AE97" i="82"/>
  <c r="AD97" i="82"/>
  <c r="AC97" i="82"/>
  <c r="AB97" i="82"/>
  <c r="AA97" i="82"/>
  <c r="Z97" i="82"/>
  <c r="Y97" i="82"/>
  <c r="X97" i="82"/>
  <c r="W97" i="82"/>
  <c r="V97" i="82"/>
  <c r="AM96" i="82"/>
  <c r="AL96" i="82"/>
  <c r="AK96" i="82"/>
  <c r="AJ96" i="82"/>
  <c r="AI96" i="82"/>
  <c r="AH96" i="82"/>
  <c r="AG96" i="82"/>
  <c r="AF96" i="82"/>
  <c r="AE96" i="82"/>
  <c r="AD96" i="82"/>
  <c r="AC96" i="82"/>
  <c r="AB96" i="82"/>
  <c r="AA96" i="82"/>
  <c r="Z96" i="82"/>
  <c r="Y96" i="82"/>
  <c r="X96" i="82"/>
  <c r="W96" i="82"/>
  <c r="V96" i="82"/>
  <c r="AM95" i="82"/>
  <c r="AL95" i="82"/>
  <c r="AK95" i="82"/>
  <c r="AJ95" i="82"/>
  <c r="AI95" i="82"/>
  <c r="AH95" i="82"/>
  <c r="AG95" i="82"/>
  <c r="AF95" i="82"/>
  <c r="AE95" i="82"/>
  <c r="AD95" i="82"/>
  <c r="AC95" i="82"/>
  <c r="AB95" i="82"/>
  <c r="AA95" i="82"/>
  <c r="Z95" i="82"/>
  <c r="Y95" i="82"/>
  <c r="X95" i="82"/>
  <c r="W95" i="82"/>
  <c r="V95" i="82"/>
  <c r="AM94" i="82"/>
  <c r="Z102" i="68" s="1"/>
  <c r="AL94" i="82"/>
  <c r="Z101" i="68" s="1"/>
  <c r="AK94" i="82"/>
  <c r="Z100" i="68" s="1"/>
  <c r="AJ94" i="82"/>
  <c r="AI94" i="82"/>
  <c r="Y98" i="68" s="1"/>
  <c r="AH94" i="82"/>
  <c r="Y97" i="68" s="1"/>
  <c r="AG94" i="82"/>
  <c r="Y96" i="68" s="1"/>
  <c r="AF94" i="82"/>
  <c r="Y95" i="68" s="1"/>
  <c r="AE94" i="82"/>
  <c r="Y94" i="68" s="1"/>
  <c r="AD94" i="82"/>
  <c r="Y93" i="68" s="1"/>
  <c r="AC94" i="82"/>
  <c r="Y92" i="68" s="1"/>
  <c r="AB94" i="82"/>
  <c r="Y91" i="68" s="1"/>
  <c r="AA94" i="82"/>
  <c r="Y90" i="68" s="1"/>
  <c r="Z94" i="82"/>
  <c r="Y89" i="68" s="1"/>
  <c r="Y94" i="82"/>
  <c r="Y88" i="68" s="1"/>
  <c r="X94" i="82"/>
  <c r="Y87" i="68" s="1"/>
  <c r="W94" i="82"/>
  <c r="Y86" i="68" s="1"/>
  <c r="V94" i="82"/>
  <c r="Y85" i="68" s="1"/>
  <c r="AM93" i="82"/>
  <c r="AL93" i="82"/>
  <c r="AK93" i="82"/>
  <c r="AJ93" i="82"/>
  <c r="AI93" i="82"/>
  <c r="AH93" i="82"/>
  <c r="AG93" i="82"/>
  <c r="AF93" i="82"/>
  <c r="AE93" i="82"/>
  <c r="AD93" i="82"/>
  <c r="AC93" i="82"/>
  <c r="AB93" i="82"/>
  <c r="AA93" i="82"/>
  <c r="Z93" i="82"/>
  <c r="Y93" i="82"/>
  <c r="X93" i="82"/>
  <c r="W93" i="82"/>
  <c r="V93" i="82"/>
  <c r="AM92" i="82"/>
  <c r="AL92" i="82"/>
  <c r="AK92" i="82"/>
  <c r="AJ92" i="82"/>
  <c r="AI92" i="82"/>
  <c r="AH92" i="82"/>
  <c r="AG92" i="82"/>
  <c r="AF92" i="82"/>
  <c r="AE92" i="82"/>
  <c r="AD92" i="82"/>
  <c r="AC92" i="82"/>
  <c r="AB92" i="82"/>
  <c r="AA92" i="82"/>
  <c r="Z92" i="82"/>
  <c r="Y92" i="82"/>
  <c r="X92" i="82"/>
  <c r="W92" i="82"/>
  <c r="V92" i="82"/>
  <c r="AM91" i="82"/>
  <c r="AL91" i="82"/>
  <c r="AK91" i="82"/>
  <c r="AJ91" i="82"/>
  <c r="AI91" i="82"/>
  <c r="AH91" i="82"/>
  <c r="AG91" i="82"/>
  <c r="AF91" i="82"/>
  <c r="AE91" i="82"/>
  <c r="AD91" i="82"/>
  <c r="AC91" i="82"/>
  <c r="AB91" i="82"/>
  <c r="AA91" i="82"/>
  <c r="Z91" i="82"/>
  <c r="Y91" i="82"/>
  <c r="X91" i="82"/>
  <c r="W91" i="82"/>
  <c r="V91" i="82"/>
  <c r="AM90" i="82"/>
  <c r="AL90" i="82"/>
  <c r="AK90" i="82"/>
  <c r="AJ90" i="82"/>
  <c r="AI90" i="82"/>
  <c r="AH90" i="82"/>
  <c r="AG90" i="82"/>
  <c r="AF90" i="82"/>
  <c r="AE90" i="82"/>
  <c r="AD90" i="82"/>
  <c r="AC90" i="82"/>
  <c r="AB90" i="82"/>
  <c r="AA90" i="82"/>
  <c r="Z90" i="82"/>
  <c r="Y90" i="82"/>
  <c r="X90" i="82"/>
  <c r="W90" i="82"/>
  <c r="V90" i="82"/>
  <c r="AM89" i="82"/>
  <c r="AL89" i="82"/>
  <c r="AK89" i="82"/>
  <c r="AJ89" i="82"/>
  <c r="AI89" i="82"/>
  <c r="AH89" i="82"/>
  <c r="AG89" i="82"/>
  <c r="AF89" i="82"/>
  <c r="AE89" i="82"/>
  <c r="AD89" i="82"/>
  <c r="AC89" i="82"/>
  <c r="AB89" i="82"/>
  <c r="AA89" i="82"/>
  <c r="Z89" i="82"/>
  <c r="Y89" i="82"/>
  <c r="X89" i="82"/>
  <c r="W89" i="82"/>
  <c r="V89" i="82"/>
  <c r="AM88" i="82"/>
  <c r="X102" i="68" s="1"/>
  <c r="AL88" i="82"/>
  <c r="X101" i="68" s="1"/>
  <c r="AK88" i="82"/>
  <c r="X100" i="68" s="1"/>
  <c r="AJ88" i="82"/>
  <c r="AI88" i="82"/>
  <c r="W98" i="68" s="1"/>
  <c r="AH88" i="82"/>
  <c r="W97" i="68" s="1"/>
  <c r="AG88" i="82"/>
  <c r="W96" i="68" s="1"/>
  <c r="AF88" i="82"/>
  <c r="W95" i="68" s="1"/>
  <c r="AE88" i="82"/>
  <c r="W94" i="68" s="1"/>
  <c r="AD88" i="82"/>
  <c r="W93" i="68" s="1"/>
  <c r="AC88" i="82"/>
  <c r="W92" i="68" s="1"/>
  <c r="AB88" i="82"/>
  <c r="W91" i="68" s="1"/>
  <c r="AA88" i="82"/>
  <c r="W90" i="68" s="1"/>
  <c r="Z88" i="82"/>
  <c r="W89" i="68" s="1"/>
  <c r="Y88" i="82"/>
  <c r="W88" i="68" s="1"/>
  <c r="X88" i="82"/>
  <c r="W87" i="68" s="1"/>
  <c r="W88" i="82"/>
  <c r="W86" i="68" s="1"/>
  <c r="V88" i="82"/>
  <c r="W85" i="68" s="1"/>
  <c r="AM87" i="82"/>
  <c r="AL87" i="82"/>
  <c r="AK87" i="82"/>
  <c r="AJ87" i="82"/>
  <c r="AI87" i="82"/>
  <c r="AH87" i="82"/>
  <c r="AG87" i="82"/>
  <c r="AF87" i="82"/>
  <c r="AE87" i="82"/>
  <c r="AD87" i="82"/>
  <c r="AC87" i="82"/>
  <c r="AB87" i="82"/>
  <c r="AA87" i="82"/>
  <c r="Z87" i="82"/>
  <c r="Y87" i="82"/>
  <c r="X87" i="82"/>
  <c r="W87" i="82"/>
  <c r="V87" i="82"/>
  <c r="AM86" i="82"/>
  <c r="AL86" i="82"/>
  <c r="AK86" i="82"/>
  <c r="AJ86" i="82"/>
  <c r="AI86" i="82"/>
  <c r="AH86" i="82"/>
  <c r="AG86" i="82"/>
  <c r="AF86" i="82"/>
  <c r="AE86" i="82"/>
  <c r="AD86" i="82"/>
  <c r="AC86" i="82"/>
  <c r="AB86" i="82"/>
  <c r="AA86" i="82"/>
  <c r="Z86" i="82"/>
  <c r="Y86" i="82"/>
  <c r="X86" i="82"/>
  <c r="W86" i="82"/>
  <c r="V86" i="82"/>
  <c r="AM85" i="82"/>
  <c r="AL85" i="82"/>
  <c r="AK85" i="82"/>
  <c r="AJ85" i="82"/>
  <c r="AI85" i="82"/>
  <c r="AH85" i="82"/>
  <c r="AG85" i="82"/>
  <c r="AF85" i="82"/>
  <c r="AE85" i="82"/>
  <c r="AD85" i="82"/>
  <c r="AC85" i="82"/>
  <c r="AB85" i="82"/>
  <c r="AA85" i="82"/>
  <c r="Z85" i="82"/>
  <c r="Y85" i="82"/>
  <c r="X85" i="82"/>
  <c r="W85" i="82"/>
  <c r="V85" i="82"/>
  <c r="AM84" i="82"/>
  <c r="AL84" i="82"/>
  <c r="AK84" i="82"/>
  <c r="AJ84" i="82"/>
  <c r="AI84" i="82"/>
  <c r="AH84" i="82"/>
  <c r="AG84" i="82"/>
  <c r="AF84" i="82"/>
  <c r="AE84" i="82"/>
  <c r="AD84" i="82"/>
  <c r="AC84" i="82"/>
  <c r="AB84" i="82"/>
  <c r="AA84" i="82"/>
  <c r="Z84" i="82"/>
  <c r="Y84" i="82"/>
  <c r="X84" i="82"/>
  <c r="W84" i="82"/>
  <c r="V84" i="82"/>
  <c r="AM83" i="82"/>
  <c r="AL83" i="82"/>
  <c r="AK83" i="82"/>
  <c r="AJ83" i="82"/>
  <c r="AI83" i="82"/>
  <c r="AH83" i="82"/>
  <c r="AG83" i="82"/>
  <c r="AF83" i="82"/>
  <c r="AE83" i="82"/>
  <c r="AD83" i="82"/>
  <c r="AC83" i="82"/>
  <c r="AB83" i="82"/>
  <c r="AA83" i="82"/>
  <c r="Z83" i="82"/>
  <c r="Y83" i="82"/>
  <c r="X83" i="82"/>
  <c r="W83" i="82"/>
  <c r="V83" i="82"/>
  <c r="AM82" i="82"/>
  <c r="V102" i="68" s="1"/>
  <c r="AL82" i="82"/>
  <c r="V101" i="68" s="1"/>
  <c r="AK82" i="82"/>
  <c r="V100" i="68" s="1"/>
  <c r="AJ82" i="82"/>
  <c r="AI82" i="82"/>
  <c r="AH82" i="82"/>
  <c r="U97" i="68" s="1"/>
  <c r="AG82" i="82"/>
  <c r="U96" i="68" s="1"/>
  <c r="AF82" i="82"/>
  <c r="U95" i="68" s="1"/>
  <c r="AE82" i="82"/>
  <c r="U94" i="68" s="1"/>
  <c r="AD82" i="82"/>
  <c r="U93" i="68" s="1"/>
  <c r="AC82" i="82"/>
  <c r="U92" i="68" s="1"/>
  <c r="AB82" i="82"/>
  <c r="U91" i="68" s="1"/>
  <c r="AA82" i="82"/>
  <c r="U90" i="68" s="1"/>
  <c r="Z82" i="82"/>
  <c r="U89" i="68" s="1"/>
  <c r="Y82" i="82"/>
  <c r="U88" i="68" s="1"/>
  <c r="X82" i="82"/>
  <c r="U87" i="68" s="1"/>
  <c r="W82" i="82"/>
  <c r="U86" i="68" s="1"/>
  <c r="V82" i="82"/>
  <c r="U85" i="68" s="1"/>
  <c r="AM81" i="82"/>
  <c r="AL81" i="82"/>
  <c r="AK81" i="82"/>
  <c r="AJ81" i="82"/>
  <c r="AI81" i="82"/>
  <c r="AH81" i="82"/>
  <c r="AG81" i="82"/>
  <c r="AF81" i="82"/>
  <c r="AE81" i="82"/>
  <c r="AD81" i="82"/>
  <c r="AC81" i="82"/>
  <c r="AB81" i="82"/>
  <c r="AA81" i="82"/>
  <c r="Z81" i="82"/>
  <c r="Y81" i="82"/>
  <c r="X81" i="82"/>
  <c r="W81" i="82"/>
  <c r="V81" i="82"/>
  <c r="AM80" i="82"/>
  <c r="AL80" i="82"/>
  <c r="AK80" i="82"/>
  <c r="AJ80" i="82"/>
  <c r="AI80" i="82"/>
  <c r="AH80" i="82"/>
  <c r="AG80" i="82"/>
  <c r="AF80" i="82"/>
  <c r="AE80" i="82"/>
  <c r="AD80" i="82"/>
  <c r="AC80" i="82"/>
  <c r="AB80" i="82"/>
  <c r="AA80" i="82"/>
  <c r="Z80" i="82"/>
  <c r="Y80" i="82"/>
  <c r="X80" i="82"/>
  <c r="W80" i="82"/>
  <c r="V80" i="82"/>
  <c r="AM79" i="82"/>
  <c r="AL79" i="82"/>
  <c r="AK79" i="82"/>
  <c r="AJ79" i="82"/>
  <c r="AI79" i="82"/>
  <c r="AH79" i="82"/>
  <c r="AG79" i="82"/>
  <c r="AF79" i="82"/>
  <c r="AE79" i="82"/>
  <c r="AD79" i="82"/>
  <c r="AC79" i="82"/>
  <c r="AB79" i="82"/>
  <c r="AA79" i="82"/>
  <c r="Z79" i="82"/>
  <c r="Y79" i="82"/>
  <c r="X79" i="82"/>
  <c r="W79" i="82"/>
  <c r="V79" i="82"/>
  <c r="AM78" i="82"/>
  <c r="AL78" i="82"/>
  <c r="AK78" i="82"/>
  <c r="AJ78" i="82"/>
  <c r="AI78" i="82"/>
  <c r="AH78" i="82"/>
  <c r="AG78" i="82"/>
  <c r="AF78" i="82"/>
  <c r="AE78" i="82"/>
  <c r="AD78" i="82"/>
  <c r="AC78" i="82"/>
  <c r="AB78" i="82"/>
  <c r="AA78" i="82"/>
  <c r="Z78" i="82"/>
  <c r="Y78" i="82"/>
  <c r="X78" i="82"/>
  <c r="W78" i="82"/>
  <c r="V78" i="82"/>
  <c r="AM77" i="82"/>
  <c r="AL77" i="82"/>
  <c r="AK77" i="82"/>
  <c r="AJ77" i="82"/>
  <c r="AI77" i="82"/>
  <c r="AH77" i="82"/>
  <c r="AG77" i="82"/>
  <c r="AF77" i="82"/>
  <c r="AE77" i="82"/>
  <c r="AD77" i="82"/>
  <c r="AC77" i="82"/>
  <c r="AB77" i="82"/>
  <c r="AA77" i="82"/>
  <c r="Z77" i="82"/>
  <c r="Y77" i="82"/>
  <c r="X77" i="82"/>
  <c r="W77" i="82"/>
  <c r="V77" i="82"/>
  <c r="AM76" i="82"/>
  <c r="AL76" i="82"/>
  <c r="AK76" i="82"/>
  <c r="AJ76" i="82"/>
  <c r="AI76" i="82"/>
  <c r="AH76" i="82"/>
  <c r="AG76" i="82"/>
  <c r="AF76" i="82"/>
  <c r="AE76" i="82"/>
  <c r="AD76" i="82"/>
  <c r="AC76" i="82"/>
  <c r="AB76" i="82"/>
  <c r="AA76" i="82"/>
  <c r="Z76" i="82"/>
  <c r="Y76" i="82"/>
  <c r="X76" i="82"/>
  <c r="W76" i="82"/>
  <c r="V76" i="82"/>
  <c r="AM75" i="82"/>
  <c r="AL75" i="82"/>
  <c r="AK75" i="82"/>
  <c r="AJ75" i="82"/>
  <c r="AI75" i="82"/>
  <c r="AH75" i="82"/>
  <c r="AG75" i="82"/>
  <c r="AF75" i="82"/>
  <c r="AE75" i="82"/>
  <c r="AD75" i="82"/>
  <c r="AC75" i="82"/>
  <c r="AB75" i="82"/>
  <c r="AA75" i="82"/>
  <c r="Z75" i="82"/>
  <c r="Y75" i="82"/>
  <c r="X75" i="82"/>
  <c r="W75" i="82"/>
  <c r="V75" i="82"/>
  <c r="AM74" i="82"/>
  <c r="AL74" i="82"/>
  <c r="AK74" i="82"/>
  <c r="AJ74" i="82"/>
  <c r="AI74" i="82"/>
  <c r="AH74" i="82"/>
  <c r="AG74" i="82"/>
  <c r="AF74" i="82"/>
  <c r="AE74" i="82"/>
  <c r="AD74" i="82"/>
  <c r="AC74" i="82"/>
  <c r="AB74" i="82"/>
  <c r="AA74" i="82"/>
  <c r="Z74" i="82"/>
  <c r="Y74" i="82"/>
  <c r="X74" i="82"/>
  <c r="W74" i="82"/>
  <c r="V74" i="82"/>
  <c r="AM73" i="82"/>
  <c r="AL73" i="82"/>
  <c r="AK73" i="82"/>
  <c r="AJ73" i="82"/>
  <c r="AI73" i="82"/>
  <c r="AH73" i="82"/>
  <c r="AG73" i="82"/>
  <c r="AF73" i="82"/>
  <c r="AE73" i="82"/>
  <c r="AD73" i="82"/>
  <c r="AC73" i="82"/>
  <c r="AB73" i="82"/>
  <c r="AA73" i="82"/>
  <c r="Z73" i="82"/>
  <c r="Y73" i="82"/>
  <c r="X73" i="82"/>
  <c r="W73" i="82"/>
  <c r="V73" i="82"/>
  <c r="AM72" i="82"/>
  <c r="AL72" i="82"/>
  <c r="AK72" i="82"/>
  <c r="AJ72" i="82"/>
  <c r="AI72" i="82"/>
  <c r="AH72" i="82"/>
  <c r="AG72" i="82"/>
  <c r="AF72" i="82"/>
  <c r="AE72" i="82"/>
  <c r="AD72" i="82"/>
  <c r="AC72" i="82"/>
  <c r="AB72" i="82"/>
  <c r="AA72" i="82"/>
  <c r="Z72" i="82"/>
  <c r="Y72" i="82"/>
  <c r="X72" i="82"/>
  <c r="W72" i="82"/>
  <c r="V72" i="82"/>
  <c r="AM71" i="82"/>
  <c r="AL71" i="82"/>
  <c r="AK71" i="82"/>
  <c r="AJ71" i="82"/>
  <c r="AI71" i="82"/>
  <c r="AH71" i="82"/>
  <c r="AG71" i="82"/>
  <c r="AF71" i="82"/>
  <c r="AE71" i="82"/>
  <c r="AD71" i="82"/>
  <c r="AC71" i="82"/>
  <c r="AB71" i="82"/>
  <c r="AA71" i="82"/>
  <c r="Z71" i="82"/>
  <c r="Y71" i="82"/>
  <c r="X71" i="82"/>
  <c r="W71" i="82"/>
  <c r="V71" i="82"/>
  <c r="AM70" i="82"/>
  <c r="T102" i="68" s="1"/>
  <c r="AL70" i="82"/>
  <c r="T101" i="68" s="1"/>
  <c r="AK70" i="82"/>
  <c r="T100" i="68" s="1"/>
  <c r="AJ70" i="82"/>
  <c r="AI70" i="82"/>
  <c r="S98" i="68" s="1"/>
  <c r="AH70" i="82"/>
  <c r="S97" i="68" s="1"/>
  <c r="AG70" i="82"/>
  <c r="S96" i="68" s="1"/>
  <c r="AF70" i="82"/>
  <c r="S95" i="68" s="1"/>
  <c r="AE70" i="82"/>
  <c r="S94" i="68" s="1"/>
  <c r="AD70" i="82"/>
  <c r="S93" i="68" s="1"/>
  <c r="AC70" i="82"/>
  <c r="S92" i="68" s="1"/>
  <c r="AB70" i="82"/>
  <c r="S91" i="68" s="1"/>
  <c r="AA70" i="82"/>
  <c r="S90" i="68" s="1"/>
  <c r="Z70" i="82"/>
  <c r="S89" i="68" s="1"/>
  <c r="Y70" i="82"/>
  <c r="S88" i="68" s="1"/>
  <c r="X70" i="82"/>
  <c r="S87" i="68" s="1"/>
  <c r="W70" i="82"/>
  <c r="S86" i="68" s="1"/>
  <c r="V70" i="82"/>
  <c r="S85" i="68" s="1"/>
  <c r="AM69" i="82"/>
  <c r="AL69" i="82"/>
  <c r="AK69" i="82"/>
  <c r="AJ69" i="82"/>
  <c r="AI69" i="82"/>
  <c r="AH69" i="82"/>
  <c r="AG69" i="82"/>
  <c r="AF69" i="82"/>
  <c r="AE69" i="82"/>
  <c r="AD69" i="82"/>
  <c r="AC69" i="82"/>
  <c r="AB69" i="82"/>
  <c r="AA69" i="82"/>
  <c r="Z69" i="82"/>
  <c r="Y69" i="82"/>
  <c r="X69" i="82"/>
  <c r="W69" i="82"/>
  <c r="V69" i="82"/>
  <c r="AM68" i="82"/>
  <c r="AL68" i="82"/>
  <c r="AK68" i="82"/>
  <c r="AJ68" i="82"/>
  <c r="AI68" i="82"/>
  <c r="AH68" i="82"/>
  <c r="AG68" i="82"/>
  <c r="AF68" i="82"/>
  <c r="AE68" i="82"/>
  <c r="AD68" i="82"/>
  <c r="AC68" i="82"/>
  <c r="AB68" i="82"/>
  <c r="AA68" i="82"/>
  <c r="Z68" i="82"/>
  <c r="Y68" i="82"/>
  <c r="X68" i="82"/>
  <c r="W68" i="82"/>
  <c r="V68" i="82"/>
  <c r="AM67" i="82"/>
  <c r="AL67" i="82"/>
  <c r="AK67" i="82"/>
  <c r="AJ67" i="82"/>
  <c r="AI67" i="82"/>
  <c r="AH67" i="82"/>
  <c r="AG67" i="82"/>
  <c r="AF67" i="82"/>
  <c r="AE67" i="82"/>
  <c r="AD67" i="82"/>
  <c r="AC67" i="82"/>
  <c r="AB67" i="82"/>
  <c r="AA67" i="82"/>
  <c r="Z67" i="82"/>
  <c r="Y67" i="82"/>
  <c r="X67" i="82"/>
  <c r="W67" i="82"/>
  <c r="V67" i="82"/>
  <c r="AM66" i="82"/>
  <c r="AL66" i="82"/>
  <c r="AK66" i="82"/>
  <c r="AJ66" i="82"/>
  <c r="AI66" i="82"/>
  <c r="AH66" i="82"/>
  <c r="AG66" i="82"/>
  <c r="AF66" i="82"/>
  <c r="AE66" i="82"/>
  <c r="AD66" i="82"/>
  <c r="AC66" i="82"/>
  <c r="AB66" i="82"/>
  <c r="AA66" i="82"/>
  <c r="Z66" i="82"/>
  <c r="Y66" i="82"/>
  <c r="X66" i="82"/>
  <c r="W66" i="82"/>
  <c r="V66" i="82"/>
  <c r="AM65" i="82"/>
  <c r="AL65" i="82"/>
  <c r="AK65" i="82"/>
  <c r="AJ65" i="82"/>
  <c r="AI65" i="82"/>
  <c r="AH65" i="82"/>
  <c r="AG65" i="82"/>
  <c r="AF65" i="82"/>
  <c r="AE65" i="82"/>
  <c r="AD65" i="82"/>
  <c r="AC65" i="82"/>
  <c r="AB65" i="82"/>
  <c r="AA65" i="82"/>
  <c r="Z65" i="82"/>
  <c r="Y65" i="82"/>
  <c r="X65" i="82"/>
  <c r="W65" i="82"/>
  <c r="V65" i="82"/>
  <c r="AM64" i="82"/>
  <c r="R102" i="68" s="1"/>
  <c r="AL64" i="82"/>
  <c r="R101" i="68" s="1"/>
  <c r="AK64" i="82"/>
  <c r="R100" i="68" s="1"/>
  <c r="AJ64" i="82"/>
  <c r="AI64" i="82"/>
  <c r="Q98" i="68" s="1"/>
  <c r="AH64" i="82"/>
  <c r="Q97" i="68" s="1"/>
  <c r="AG64" i="82"/>
  <c r="Q96" i="68" s="1"/>
  <c r="AF64" i="82"/>
  <c r="Q95" i="68" s="1"/>
  <c r="AE64" i="82"/>
  <c r="Q94" i="68" s="1"/>
  <c r="AD64" i="82"/>
  <c r="Q93" i="68" s="1"/>
  <c r="AC64" i="82"/>
  <c r="Q92" i="68" s="1"/>
  <c r="AB64" i="82"/>
  <c r="Q91" i="68" s="1"/>
  <c r="AA64" i="82"/>
  <c r="Q90" i="68" s="1"/>
  <c r="Z64" i="82"/>
  <c r="Q89" i="68" s="1"/>
  <c r="Y64" i="82"/>
  <c r="Q88" i="68" s="1"/>
  <c r="X64" i="82"/>
  <c r="Q87" i="68" s="1"/>
  <c r="W64" i="82"/>
  <c r="Q86" i="68" s="1"/>
  <c r="V64" i="82"/>
  <c r="Q85" i="68" s="1"/>
  <c r="AM63" i="82"/>
  <c r="AL63" i="82"/>
  <c r="AK63" i="82"/>
  <c r="AJ63" i="82"/>
  <c r="AI63" i="82"/>
  <c r="AH63" i="82"/>
  <c r="AG63" i="82"/>
  <c r="AF63" i="82"/>
  <c r="AE63" i="82"/>
  <c r="AD63" i="82"/>
  <c r="AC63" i="82"/>
  <c r="AB63" i="82"/>
  <c r="AA63" i="82"/>
  <c r="Z63" i="82"/>
  <c r="Y63" i="82"/>
  <c r="X63" i="82"/>
  <c r="W63" i="82"/>
  <c r="V63" i="82"/>
  <c r="AM62" i="82"/>
  <c r="AL62" i="82"/>
  <c r="AK62" i="82"/>
  <c r="AJ62" i="82"/>
  <c r="AI62" i="82"/>
  <c r="AH62" i="82"/>
  <c r="AG62" i="82"/>
  <c r="AF62" i="82"/>
  <c r="AE62" i="82"/>
  <c r="AD62" i="82"/>
  <c r="AC62" i="82"/>
  <c r="AB62" i="82"/>
  <c r="AA62" i="82"/>
  <c r="Z62" i="82"/>
  <c r="Y62" i="82"/>
  <c r="X62" i="82"/>
  <c r="W62" i="82"/>
  <c r="V62" i="82"/>
  <c r="AM61" i="82"/>
  <c r="AL61" i="82"/>
  <c r="AK61" i="82"/>
  <c r="AJ61" i="82"/>
  <c r="AI61" i="82"/>
  <c r="AH61" i="82"/>
  <c r="AG61" i="82"/>
  <c r="AF61" i="82"/>
  <c r="AE61" i="82"/>
  <c r="AD61" i="82"/>
  <c r="AC61" i="82"/>
  <c r="AB61" i="82"/>
  <c r="AA61" i="82"/>
  <c r="Z61" i="82"/>
  <c r="Y61" i="82"/>
  <c r="X61" i="82"/>
  <c r="W61" i="82"/>
  <c r="V61" i="82"/>
  <c r="AM60" i="82"/>
  <c r="AL60" i="82"/>
  <c r="AK60" i="82"/>
  <c r="AJ60" i="82"/>
  <c r="AI60" i="82"/>
  <c r="AH60" i="82"/>
  <c r="AG60" i="82"/>
  <c r="AF60" i="82"/>
  <c r="AE60" i="82"/>
  <c r="AD60" i="82"/>
  <c r="AC60" i="82"/>
  <c r="AB60" i="82"/>
  <c r="AA60" i="82"/>
  <c r="Z60" i="82"/>
  <c r="Y60" i="82"/>
  <c r="X60" i="82"/>
  <c r="W60" i="82"/>
  <c r="V60" i="82"/>
  <c r="AM59" i="82"/>
  <c r="AL59" i="82"/>
  <c r="AK59" i="82"/>
  <c r="AJ59" i="82"/>
  <c r="AI59" i="82"/>
  <c r="AH59" i="82"/>
  <c r="AG59" i="82"/>
  <c r="AF59" i="82"/>
  <c r="AE59" i="82"/>
  <c r="AD59" i="82"/>
  <c r="AC59" i="82"/>
  <c r="AB59" i="82"/>
  <c r="AA59" i="82"/>
  <c r="Z59" i="82"/>
  <c r="Y59" i="82"/>
  <c r="X59" i="82"/>
  <c r="W59" i="82"/>
  <c r="V59" i="82"/>
  <c r="AM58" i="82"/>
  <c r="P102" i="68" s="1"/>
  <c r="AL58" i="82"/>
  <c r="P101" i="68" s="1"/>
  <c r="AK58" i="82"/>
  <c r="P100" i="68" s="1"/>
  <c r="AJ58" i="82"/>
  <c r="AI58" i="82"/>
  <c r="O98" i="68" s="1"/>
  <c r="AH58" i="82"/>
  <c r="O97" i="68" s="1"/>
  <c r="AG58" i="82"/>
  <c r="O96" i="68" s="1"/>
  <c r="AF58" i="82"/>
  <c r="O95" i="68" s="1"/>
  <c r="AE58" i="82"/>
  <c r="O94" i="68" s="1"/>
  <c r="AD58" i="82"/>
  <c r="O93" i="68" s="1"/>
  <c r="AC58" i="82"/>
  <c r="O92" i="68" s="1"/>
  <c r="AB58" i="82"/>
  <c r="O91" i="68" s="1"/>
  <c r="AA58" i="82"/>
  <c r="O90" i="68" s="1"/>
  <c r="Z58" i="82"/>
  <c r="O89" i="68" s="1"/>
  <c r="Y58" i="82"/>
  <c r="O88" i="68" s="1"/>
  <c r="X58" i="82"/>
  <c r="O87" i="68" s="1"/>
  <c r="W58" i="82"/>
  <c r="O86" i="68" s="1"/>
  <c r="V58" i="82"/>
  <c r="O85" i="68" s="1"/>
  <c r="AM57" i="82"/>
  <c r="AL57" i="82"/>
  <c r="AK57" i="82"/>
  <c r="AJ57" i="82"/>
  <c r="AI57" i="82"/>
  <c r="AH57" i="82"/>
  <c r="AG57" i="82"/>
  <c r="AF57" i="82"/>
  <c r="AE57" i="82"/>
  <c r="AD57" i="82"/>
  <c r="AC57" i="82"/>
  <c r="AB57" i="82"/>
  <c r="AA57" i="82"/>
  <c r="Z57" i="82"/>
  <c r="Y57" i="82"/>
  <c r="X57" i="82"/>
  <c r="W57" i="82"/>
  <c r="V57" i="82"/>
  <c r="AM56" i="82"/>
  <c r="AL56" i="82"/>
  <c r="AK56" i="82"/>
  <c r="AJ56" i="82"/>
  <c r="AI56" i="82"/>
  <c r="AH56" i="82"/>
  <c r="AG56" i="82"/>
  <c r="AF56" i="82"/>
  <c r="AE56" i="82"/>
  <c r="AD56" i="82"/>
  <c r="AC56" i="82"/>
  <c r="AB56" i="82"/>
  <c r="AA56" i="82"/>
  <c r="Z56" i="82"/>
  <c r="Y56" i="82"/>
  <c r="X56" i="82"/>
  <c r="W56" i="82"/>
  <c r="V56" i="82"/>
  <c r="AM55" i="82"/>
  <c r="AL55" i="82"/>
  <c r="AK55" i="82"/>
  <c r="AJ55" i="82"/>
  <c r="AI55" i="82"/>
  <c r="AH55" i="82"/>
  <c r="AG55" i="82"/>
  <c r="AF55" i="82"/>
  <c r="AE55" i="82"/>
  <c r="AD55" i="82"/>
  <c r="AC55" i="82"/>
  <c r="AB55" i="82"/>
  <c r="AA55" i="82"/>
  <c r="Z55" i="82"/>
  <c r="Y55" i="82"/>
  <c r="X55" i="82"/>
  <c r="W55" i="82"/>
  <c r="V55" i="82"/>
  <c r="AM54" i="82"/>
  <c r="AL54" i="82"/>
  <c r="AK54" i="82"/>
  <c r="AJ54" i="82"/>
  <c r="AI54" i="82"/>
  <c r="AH54" i="82"/>
  <c r="AG54" i="82"/>
  <c r="AF54" i="82"/>
  <c r="AE54" i="82"/>
  <c r="AD54" i="82"/>
  <c r="AC54" i="82"/>
  <c r="AB54" i="82"/>
  <c r="AA54" i="82"/>
  <c r="Z54" i="82"/>
  <c r="Y54" i="82"/>
  <c r="X54" i="82"/>
  <c r="W54" i="82"/>
  <c r="V54" i="82"/>
  <c r="AM53" i="82"/>
  <c r="AL53" i="82"/>
  <c r="AK53" i="82"/>
  <c r="AJ53" i="82"/>
  <c r="AI53" i="82"/>
  <c r="AH53" i="82"/>
  <c r="AG53" i="82"/>
  <c r="AF53" i="82"/>
  <c r="AE53" i="82"/>
  <c r="AD53" i="82"/>
  <c r="AC53" i="82"/>
  <c r="AB53" i="82"/>
  <c r="AA53" i="82"/>
  <c r="Z53" i="82"/>
  <c r="Y53" i="82"/>
  <c r="X53" i="82"/>
  <c r="W53" i="82"/>
  <c r="V53" i="82"/>
  <c r="AM52" i="82"/>
  <c r="N102" i="68" s="1"/>
  <c r="AL52" i="82"/>
  <c r="N101" i="68" s="1"/>
  <c r="AK52" i="82"/>
  <c r="N100" i="68" s="1"/>
  <c r="AJ52" i="82"/>
  <c r="AI52" i="82"/>
  <c r="M98" i="68" s="1"/>
  <c r="AH52" i="82"/>
  <c r="M97" i="68" s="1"/>
  <c r="AG52" i="82"/>
  <c r="M96" i="68" s="1"/>
  <c r="AF52" i="82"/>
  <c r="M95" i="68" s="1"/>
  <c r="AE52" i="82"/>
  <c r="M94" i="68" s="1"/>
  <c r="AD52" i="82"/>
  <c r="M93" i="68" s="1"/>
  <c r="AC52" i="82"/>
  <c r="M92" i="68" s="1"/>
  <c r="AB52" i="82"/>
  <c r="M91" i="68" s="1"/>
  <c r="AA52" i="82"/>
  <c r="M90" i="68" s="1"/>
  <c r="Z52" i="82"/>
  <c r="M89" i="68" s="1"/>
  <c r="Y52" i="82"/>
  <c r="M88" i="68" s="1"/>
  <c r="X52" i="82"/>
  <c r="M87" i="68" s="1"/>
  <c r="W52" i="82"/>
  <c r="M86" i="68" s="1"/>
  <c r="V52" i="82"/>
  <c r="M85" i="68" s="1"/>
  <c r="AM51" i="82"/>
  <c r="AL51" i="82"/>
  <c r="AK51" i="82"/>
  <c r="AJ51" i="82"/>
  <c r="AI51" i="82"/>
  <c r="AH51" i="82"/>
  <c r="AG51" i="82"/>
  <c r="AF51" i="82"/>
  <c r="AE51" i="82"/>
  <c r="AD51" i="82"/>
  <c r="AC51" i="82"/>
  <c r="AB51" i="82"/>
  <c r="AA51" i="82"/>
  <c r="Z51" i="82"/>
  <c r="Y51" i="82"/>
  <c r="X51" i="82"/>
  <c r="W51" i="82"/>
  <c r="V51" i="82"/>
  <c r="AM50" i="82"/>
  <c r="AL50" i="82"/>
  <c r="AK50" i="82"/>
  <c r="AJ50" i="82"/>
  <c r="AI50" i="82"/>
  <c r="AH50" i="82"/>
  <c r="AG50" i="82"/>
  <c r="AF50" i="82"/>
  <c r="AE50" i="82"/>
  <c r="AD50" i="82"/>
  <c r="AC50" i="82"/>
  <c r="AB50" i="82"/>
  <c r="AA50" i="82"/>
  <c r="Z50" i="82"/>
  <c r="Y50" i="82"/>
  <c r="X50" i="82"/>
  <c r="W50" i="82"/>
  <c r="V50" i="82"/>
  <c r="AM49" i="82"/>
  <c r="AL49" i="82"/>
  <c r="AK49" i="82"/>
  <c r="AJ49" i="82"/>
  <c r="AI49" i="82"/>
  <c r="AH49" i="82"/>
  <c r="AG49" i="82"/>
  <c r="AF49" i="82"/>
  <c r="AE49" i="82"/>
  <c r="AD49" i="82"/>
  <c r="AC49" i="82"/>
  <c r="AB49" i="82"/>
  <c r="AA49" i="82"/>
  <c r="Z49" i="82"/>
  <c r="Y49" i="82"/>
  <c r="X49" i="82"/>
  <c r="W49" i="82"/>
  <c r="V49" i="82"/>
  <c r="AM48" i="82"/>
  <c r="AL48" i="82"/>
  <c r="AK48" i="82"/>
  <c r="AJ48" i="82"/>
  <c r="AI48" i="82"/>
  <c r="AH48" i="82"/>
  <c r="AG48" i="82"/>
  <c r="AF48" i="82"/>
  <c r="AE48" i="82"/>
  <c r="AD48" i="82"/>
  <c r="AC48" i="82"/>
  <c r="AB48" i="82"/>
  <c r="AA48" i="82"/>
  <c r="Z48" i="82"/>
  <c r="Y48" i="82"/>
  <c r="X48" i="82"/>
  <c r="W48" i="82"/>
  <c r="V48" i="82"/>
  <c r="AM47" i="82"/>
  <c r="AL47" i="82"/>
  <c r="AK47" i="82"/>
  <c r="AJ47" i="82"/>
  <c r="AI47" i="82"/>
  <c r="AH47" i="82"/>
  <c r="AG47" i="82"/>
  <c r="AF47" i="82"/>
  <c r="AE47" i="82"/>
  <c r="AD47" i="82"/>
  <c r="AC47" i="82"/>
  <c r="AB47" i="82"/>
  <c r="AA47" i="82"/>
  <c r="Z47" i="82"/>
  <c r="Y47" i="82"/>
  <c r="X47" i="82"/>
  <c r="W47" i="82"/>
  <c r="V47" i="82"/>
  <c r="AM46" i="82"/>
  <c r="L102" i="68" s="1"/>
  <c r="AL46" i="82"/>
  <c r="L101" i="68" s="1"/>
  <c r="AK46" i="82"/>
  <c r="L100" i="68" s="1"/>
  <c r="AJ46" i="82"/>
  <c r="AI46" i="82"/>
  <c r="K98" i="68" s="1"/>
  <c r="AH46" i="82"/>
  <c r="K97" i="68" s="1"/>
  <c r="AG46" i="82"/>
  <c r="K96" i="68" s="1"/>
  <c r="AF46" i="82"/>
  <c r="K95" i="68" s="1"/>
  <c r="AE46" i="82"/>
  <c r="K94" i="68" s="1"/>
  <c r="AD46" i="82"/>
  <c r="K93" i="68" s="1"/>
  <c r="AC46" i="82"/>
  <c r="K92" i="68" s="1"/>
  <c r="AB46" i="82"/>
  <c r="K91" i="68" s="1"/>
  <c r="AA46" i="82"/>
  <c r="K90" i="68" s="1"/>
  <c r="Z46" i="82"/>
  <c r="K89" i="68" s="1"/>
  <c r="Y46" i="82"/>
  <c r="K88" i="68" s="1"/>
  <c r="X46" i="82"/>
  <c r="K87" i="68" s="1"/>
  <c r="W46" i="82"/>
  <c r="K86" i="68" s="1"/>
  <c r="V46" i="82"/>
  <c r="K85" i="68" s="1"/>
  <c r="AM45" i="82"/>
  <c r="AL45" i="82"/>
  <c r="AK45" i="82"/>
  <c r="AJ45" i="82"/>
  <c r="AI45" i="82"/>
  <c r="AH45" i="82"/>
  <c r="AG45" i="82"/>
  <c r="AF45" i="82"/>
  <c r="AE45" i="82"/>
  <c r="AD45" i="82"/>
  <c r="AC45" i="82"/>
  <c r="AB45" i="82"/>
  <c r="AA45" i="82"/>
  <c r="Z45" i="82"/>
  <c r="Y45" i="82"/>
  <c r="X45" i="82"/>
  <c r="W45" i="82"/>
  <c r="V45" i="82"/>
  <c r="AM44" i="82"/>
  <c r="AL44" i="82"/>
  <c r="AK44" i="82"/>
  <c r="AJ44" i="82"/>
  <c r="AI44" i="82"/>
  <c r="AH44" i="82"/>
  <c r="AG44" i="82"/>
  <c r="AF44" i="82"/>
  <c r="AE44" i="82"/>
  <c r="AD44" i="82"/>
  <c r="AC44" i="82"/>
  <c r="AB44" i="82"/>
  <c r="AA44" i="82"/>
  <c r="Z44" i="82"/>
  <c r="Y44" i="82"/>
  <c r="X44" i="82"/>
  <c r="W44" i="82"/>
  <c r="V44" i="82"/>
  <c r="AM43" i="82"/>
  <c r="AL43" i="82"/>
  <c r="AK43" i="82"/>
  <c r="AJ43" i="82"/>
  <c r="AI43" i="82"/>
  <c r="AH43" i="82"/>
  <c r="AG43" i="82"/>
  <c r="AF43" i="82"/>
  <c r="AE43" i="82"/>
  <c r="AD43" i="82"/>
  <c r="AC43" i="82"/>
  <c r="AB43" i="82"/>
  <c r="AA43" i="82"/>
  <c r="Z43" i="82"/>
  <c r="Y43" i="82"/>
  <c r="X43" i="82"/>
  <c r="W43" i="82"/>
  <c r="V43" i="82"/>
  <c r="AM42" i="82"/>
  <c r="AL42" i="82"/>
  <c r="AK42" i="82"/>
  <c r="AJ42" i="82"/>
  <c r="AI42" i="82"/>
  <c r="AH42" i="82"/>
  <c r="AG42" i="82"/>
  <c r="AF42" i="82"/>
  <c r="AE42" i="82"/>
  <c r="AD42" i="82"/>
  <c r="AC42" i="82"/>
  <c r="AB42" i="82"/>
  <c r="AA42" i="82"/>
  <c r="Z42" i="82"/>
  <c r="Y42" i="82"/>
  <c r="X42" i="82"/>
  <c r="W42" i="82"/>
  <c r="V42" i="82"/>
  <c r="AM41" i="82"/>
  <c r="AL41" i="82"/>
  <c r="AK41" i="82"/>
  <c r="AJ41" i="82"/>
  <c r="AI41" i="82"/>
  <c r="AH41" i="82"/>
  <c r="AG41" i="82"/>
  <c r="AF41" i="82"/>
  <c r="AE41" i="82"/>
  <c r="AD41" i="82"/>
  <c r="AC41" i="82"/>
  <c r="AB41" i="82"/>
  <c r="AA41" i="82"/>
  <c r="Z41" i="82"/>
  <c r="Y41" i="82"/>
  <c r="X41" i="82"/>
  <c r="W41" i="82"/>
  <c r="V41" i="82"/>
  <c r="AM40" i="82"/>
  <c r="J102" i="68" s="1"/>
  <c r="AL40" i="82"/>
  <c r="J101" i="68" s="1"/>
  <c r="AK40" i="82"/>
  <c r="J100" i="68" s="1"/>
  <c r="AJ40" i="82"/>
  <c r="AI40" i="82"/>
  <c r="I98" i="68" s="1"/>
  <c r="AH40" i="82"/>
  <c r="I97" i="68" s="1"/>
  <c r="AG40" i="82"/>
  <c r="I96" i="68" s="1"/>
  <c r="AF40" i="82"/>
  <c r="I95" i="68" s="1"/>
  <c r="AE40" i="82"/>
  <c r="I94" i="68" s="1"/>
  <c r="AD40" i="82"/>
  <c r="I93" i="68" s="1"/>
  <c r="AC40" i="82"/>
  <c r="I92" i="68" s="1"/>
  <c r="AB40" i="82"/>
  <c r="I91" i="68" s="1"/>
  <c r="AA40" i="82"/>
  <c r="I90" i="68" s="1"/>
  <c r="Z40" i="82"/>
  <c r="I89" i="68" s="1"/>
  <c r="Y40" i="82"/>
  <c r="I88" i="68" s="1"/>
  <c r="X40" i="82"/>
  <c r="I87" i="68" s="1"/>
  <c r="W40" i="82"/>
  <c r="I86" i="68" s="1"/>
  <c r="V40" i="82"/>
  <c r="I85" i="68" s="1"/>
  <c r="AM39" i="82"/>
  <c r="AL39" i="82"/>
  <c r="AK39" i="82"/>
  <c r="AJ39" i="82"/>
  <c r="AI39" i="82"/>
  <c r="AH39" i="82"/>
  <c r="AG39" i="82"/>
  <c r="AF39" i="82"/>
  <c r="AE39" i="82"/>
  <c r="AD39" i="82"/>
  <c r="AC39" i="82"/>
  <c r="AB39" i="82"/>
  <c r="AA39" i="82"/>
  <c r="Z39" i="82"/>
  <c r="Y39" i="82"/>
  <c r="X39" i="82"/>
  <c r="W39" i="82"/>
  <c r="V39" i="82"/>
  <c r="AM38" i="82"/>
  <c r="AL38" i="82"/>
  <c r="AK38" i="82"/>
  <c r="AJ38" i="82"/>
  <c r="AI38" i="82"/>
  <c r="AH38" i="82"/>
  <c r="AG38" i="82"/>
  <c r="AF38" i="82"/>
  <c r="AE38" i="82"/>
  <c r="AD38" i="82"/>
  <c r="AC38" i="82"/>
  <c r="AB38" i="82"/>
  <c r="AA38" i="82"/>
  <c r="Z38" i="82"/>
  <c r="Y38" i="82"/>
  <c r="X38" i="82"/>
  <c r="W38" i="82"/>
  <c r="V38" i="82"/>
  <c r="AM37" i="82"/>
  <c r="AL37" i="82"/>
  <c r="AK37" i="82"/>
  <c r="AJ37" i="82"/>
  <c r="AI37" i="82"/>
  <c r="AH37" i="82"/>
  <c r="AG37" i="82"/>
  <c r="AF37" i="82"/>
  <c r="AE37" i="82"/>
  <c r="AD37" i="82"/>
  <c r="AC37" i="82"/>
  <c r="AB37" i="82"/>
  <c r="AA37" i="82"/>
  <c r="Z37" i="82"/>
  <c r="Y37" i="82"/>
  <c r="X37" i="82"/>
  <c r="W37" i="82"/>
  <c r="V37" i="82"/>
  <c r="AM36" i="82"/>
  <c r="AL36" i="82"/>
  <c r="AK36" i="82"/>
  <c r="AJ36" i="82"/>
  <c r="AI36" i="82"/>
  <c r="AH36" i="82"/>
  <c r="AG36" i="82"/>
  <c r="AF36" i="82"/>
  <c r="AE36" i="82"/>
  <c r="AD36" i="82"/>
  <c r="AC36" i="82"/>
  <c r="AB36" i="82"/>
  <c r="AA36" i="82"/>
  <c r="Z36" i="82"/>
  <c r="Y36" i="82"/>
  <c r="X36" i="82"/>
  <c r="W36" i="82"/>
  <c r="V36" i="82"/>
  <c r="AM35" i="82"/>
  <c r="AL35" i="82"/>
  <c r="AK35" i="82"/>
  <c r="AJ35" i="82"/>
  <c r="AI35" i="82"/>
  <c r="AH35" i="82"/>
  <c r="AG35" i="82"/>
  <c r="AF35" i="82"/>
  <c r="AE35" i="82"/>
  <c r="AD35" i="82"/>
  <c r="AC35" i="82"/>
  <c r="AB35" i="82"/>
  <c r="AA35" i="82"/>
  <c r="Z35" i="82"/>
  <c r="Y35" i="82"/>
  <c r="X35" i="82"/>
  <c r="W35" i="82"/>
  <c r="V35" i="82"/>
  <c r="AM34" i="82"/>
  <c r="H102" i="68" s="1"/>
  <c r="AL34" i="82"/>
  <c r="H101" i="68" s="1"/>
  <c r="AK34" i="82"/>
  <c r="H100" i="68" s="1"/>
  <c r="AJ34" i="82"/>
  <c r="AI34" i="82"/>
  <c r="G98" i="68" s="1"/>
  <c r="AH34" i="82"/>
  <c r="G97" i="68" s="1"/>
  <c r="AG34" i="82"/>
  <c r="G96" i="68" s="1"/>
  <c r="AF34" i="82"/>
  <c r="G95" i="68" s="1"/>
  <c r="AE34" i="82"/>
  <c r="G94" i="68" s="1"/>
  <c r="AD34" i="82"/>
  <c r="G93" i="68" s="1"/>
  <c r="AC34" i="82"/>
  <c r="G92" i="68" s="1"/>
  <c r="AB34" i="82"/>
  <c r="G91" i="68" s="1"/>
  <c r="AA34" i="82"/>
  <c r="G90" i="68" s="1"/>
  <c r="Z34" i="82"/>
  <c r="G89" i="68" s="1"/>
  <c r="Y34" i="82"/>
  <c r="G88" i="68" s="1"/>
  <c r="X34" i="82"/>
  <c r="G87" i="68" s="1"/>
  <c r="W34" i="82"/>
  <c r="G86" i="68" s="1"/>
  <c r="V34" i="82"/>
  <c r="G85" i="68" s="1"/>
  <c r="AM33" i="82"/>
  <c r="AL33" i="82"/>
  <c r="AK33" i="82"/>
  <c r="AJ33" i="82"/>
  <c r="AI33" i="82"/>
  <c r="AH33" i="82"/>
  <c r="AG33" i="82"/>
  <c r="AF33" i="82"/>
  <c r="AE33" i="82"/>
  <c r="AD33" i="82"/>
  <c r="AC33" i="82"/>
  <c r="AB33" i="82"/>
  <c r="AA33" i="82"/>
  <c r="Z33" i="82"/>
  <c r="Y33" i="82"/>
  <c r="X33" i="82"/>
  <c r="W33" i="82"/>
  <c r="V33" i="82"/>
  <c r="AM32" i="82"/>
  <c r="AL32" i="82"/>
  <c r="AK32" i="82"/>
  <c r="AJ32" i="82"/>
  <c r="AI32" i="82"/>
  <c r="AH32" i="82"/>
  <c r="AG32" i="82"/>
  <c r="AF32" i="82"/>
  <c r="AE32" i="82"/>
  <c r="AD32" i="82"/>
  <c r="AC32" i="82"/>
  <c r="AB32" i="82"/>
  <c r="AA32" i="82"/>
  <c r="Z32" i="82"/>
  <c r="Y32" i="82"/>
  <c r="X32" i="82"/>
  <c r="W32" i="82"/>
  <c r="V32" i="82"/>
  <c r="AM31" i="82"/>
  <c r="AL31" i="82"/>
  <c r="AK31" i="82"/>
  <c r="AJ31" i="82"/>
  <c r="AI31" i="82"/>
  <c r="AH31" i="82"/>
  <c r="AG31" i="82"/>
  <c r="AF31" i="82"/>
  <c r="AE31" i="82"/>
  <c r="AD31" i="82"/>
  <c r="AC31" i="82"/>
  <c r="AB31" i="82"/>
  <c r="AA31" i="82"/>
  <c r="Z31" i="82"/>
  <c r="Y31" i="82"/>
  <c r="X31" i="82"/>
  <c r="W31" i="82"/>
  <c r="V31" i="82"/>
  <c r="AM30" i="82"/>
  <c r="AL30" i="82"/>
  <c r="AK30" i="82"/>
  <c r="AJ30" i="82"/>
  <c r="AI30" i="82"/>
  <c r="AH30" i="82"/>
  <c r="AG30" i="82"/>
  <c r="AF30" i="82"/>
  <c r="AE30" i="82"/>
  <c r="AD30" i="82"/>
  <c r="AC30" i="82"/>
  <c r="AB30" i="82"/>
  <c r="AA30" i="82"/>
  <c r="Z30" i="82"/>
  <c r="Y30" i="82"/>
  <c r="X30" i="82"/>
  <c r="W30" i="82"/>
  <c r="V30" i="82"/>
  <c r="AM29" i="82"/>
  <c r="AL29" i="82"/>
  <c r="AK29" i="82"/>
  <c r="AJ29" i="82"/>
  <c r="AI29" i="82"/>
  <c r="AH29" i="82"/>
  <c r="AG29" i="82"/>
  <c r="AF29" i="82"/>
  <c r="AE29" i="82"/>
  <c r="AD29" i="82"/>
  <c r="AC29" i="82"/>
  <c r="AB29" i="82"/>
  <c r="AA29" i="82"/>
  <c r="Z29" i="82"/>
  <c r="Y29" i="82"/>
  <c r="X29" i="82"/>
  <c r="W29" i="82"/>
  <c r="V29" i="82"/>
  <c r="AM28" i="82"/>
  <c r="F102" i="68" s="1"/>
  <c r="AL28" i="82"/>
  <c r="F101" i="68" s="1"/>
  <c r="AK28" i="82"/>
  <c r="F100" i="68" s="1"/>
  <c r="AJ28" i="82"/>
  <c r="AI28" i="82"/>
  <c r="E98" i="68" s="1"/>
  <c r="AH28" i="82"/>
  <c r="E97" i="68" s="1"/>
  <c r="AG28" i="82"/>
  <c r="E96" i="68" s="1"/>
  <c r="AF28" i="82"/>
  <c r="E95" i="68" s="1"/>
  <c r="AE28" i="82"/>
  <c r="E94" i="68" s="1"/>
  <c r="AD28" i="82"/>
  <c r="E93" i="68" s="1"/>
  <c r="AC28" i="82"/>
  <c r="E92" i="68" s="1"/>
  <c r="AB28" i="82"/>
  <c r="E91" i="68" s="1"/>
  <c r="AA28" i="82"/>
  <c r="E90" i="68" s="1"/>
  <c r="Z28" i="82"/>
  <c r="E89" i="68" s="1"/>
  <c r="Y28" i="82"/>
  <c r="E88" i="68" s="1"/>
  <c r="X28" i="82"/>
  <c r="E87" i="68" s="1"/>
  <c r="W28" i="82"/>
  <c r="E86" i="68" s="1"/>
  <c r="V28" i="82"/>
  <c r="E85" i="68" s="1"/>
  <c r="AM27" i="82"/>
  <c r="AL27" i="82"/>
  <c r="AK27" i="82"/>
  <c r="AJ27" i="82"/>
  <c r="AI27" i="82"/>
  <c r="AH27" i="82"/>
  <c r="AG27" i="82"/>
  <c r="AF27" i="82"/>
  <c r="AE27" i="82"/>
  <c r="AD27" i="82"/>
  <c r="AC27" i="82"/>
  <c r="AB27" i="82"/>
  <c r="AA27" i="82"/>
  <c r="Z27" i="82"/>
  <c r="Y27" i="82"/>
  <c r="X27" i="82"/>
  <c r="W27" i="82"/>
  <c r="V27" i="82"/>
  <c r="AM26" i="82"/>
  <c r="AL26" i="82"/>
  <c r="AK26" i="82"/>
  <c r="AJ26" i="82"/>
  <c r="AI26" i="82"/>
  <c r="AH26" i="82"/>
  <c r="AG26" i="82"/>
  <c r="AF26" i="82"/>
  <c r="AE26" i="82"/>
  <c r="AD26" i="82"/>
  <c r="AC26" i="82"/>
  <c r="AB26" i="82"/>
  <c r="AA26" i="82"/>
  <c r="Z26" i="82"/>
  <c r="Y26" i="82"/>
  <c r="X26" i="82"/>
  <c r="W26" i="82"/>
  <c r="V26" i="82"/>
  <c r="AM25" i="82"/>
  <c r="AL25" i="82"/>
  <c r="AK25" i="82"/>
  <c r="AJ25" i="82"/>
  <c r="AI25" i="82"/>
  <c r="AH25" i="82"/>
  <c r="AG25" i="82"/>
  <c r="AF25" i="82"/>
  <c r="AE25" i="82"/>
  <c r="AD25" i="82"/>
  <c r="AC25" i="82"/>
  <c r="AB25" i="82"/>
  <c r="AA25" i="82"/>
  <c r="Z25" i="82"/>
  <c r="Y25" i="82"/>
  <c r="X25" i="82"/>
  <c r="W25" i="82"/>
  <c r="V25" i="82"/>
  <c r="AM24" i="82"/>
  <c r="AL24" i="82"/>
  <c r="AK24" i="82"/>
  <c r="AJ24" i="82"/>
  <c r="AI24" i="82"/>
  <c r="AH24" i="82"/>
  <c r="AG24" i="82"/>
  <c r="AF24" i="82"/>
  <c r="AE24" i="82"/>
  <c r="AD24" i="82"/>
  <c r="AC24" i="82"/>
  <c r="AB24" i="82"/>
  <c r="AA24" i="82"/>
  <c r="Z24" i="82"/>
  <c r="Y24" i="82"/>
  <c r="X24" i="82"/>
  <c r="W24" i="82"/>
  <c r="V24" i="82"/>
  <c r="AM23" i="82"/>
  <c r="AL23" i="82"/>
  <c r="AK23" i="82"/>
  <c r="AJ23" i="82"/>
  <c r="AI23" i="82"/>
  <c r="AH23" i="82"/>
  <c r="AG23" i="82"/>
  <c r="AF23" i="82"/>
  <c r="AE23" i="82"/>
  <c r="AD23" i="82"/>
  <c r="AC23" i="82"/>
  <c r="AB23" i="82"/>
  <c r="AA23" i="82"/>
  <c r="Z23" i="82"/>
  <c r="Y23" i="82"/>
  <c r="X23" i="82"/>
  <c r="W23" i="82"/>
  <c r="V23" i="82"/>
  <c r="AM22" i="82"/>
  <c r="D102" i="68" s="1"/>
  <c r="AL22" i="82"/>
  <c r="D101" i="68" s="1"/>
  <c r="AK22" i="82"/>
  <c r="D100" i="68" s="1"/>
  <c r="AJ22" i="82"/>
  <c r="AI22" i="82"/>
  <c r="C98" i="68" s="1"/>
  <c r="AH22" i="82"/>
  <c r="C97" i="68" s="1"/>
  <c r="AG22" i="82"/>
  <c r="C96" i="68" s="1"/>
  <c r="AF22" i="82"/>
  <c r="C95" i="68" s="1"/>
  <c r="AE22" i="82"/>
  <c r="C94" i="68" s="1"/>
  <c r="AD22" i="82"/>
  <c r="C93" i="68" s="1"/>
  <c r="AC22" i="82"/>
  <c r="C92" i="68" s="1"/>
  <c r="AB22" i="82"/>
  <c r="C91" i="68" s="1"/>
  <c r="AA22" i="82"/>
  <c r="C90" i="68" s="1"/>
  <c r="Z22" i="82"/>
  <c r="C89" i="68" s="1"/>
  <c r="Y22" i="82"/>
  <c r="C88" i="68" s="1"/>
  <c r="X22" i="82"/>
  <c r="C87" i="68" s="1"/>
  <c r="W22" i="82"/>
  <c r="C86" i="68" s="1"/>
  <c r="V22" i="82"/>
  <c r="C85" i="68" s="1"/>
  <c r="AM21" i="82"/>
  <c r="AL21" i="82"/>
  <c r="AK21" i="82"/>
  <c r="AJ21" i="82"/>
  <c r="AI21" i="82"/>
  <c r="AH21" i="82"/>
  <c r="AG21" i="82"/>
  <c r="AF21" i="82"/>
  <c r="AE21" i="82"/>
  <c r="AD21" i="82"/>
  <c r="AC21" i="82"/>
  <c r="AB21" i="82"/>
  <c r="AA21" i="82"/>
  <c r="Z21" i="82"/>
  <c r="Y21" i="82"/>
  <c r="X21" i="82"/>
  <c r="W21" i="82"/>
  <c r="V21" i="82"/>
  <c r="AM20" i="82"/>
  <c r="AL20" i="82"/>
  <c r="AK20" i="82"/>
  <c r="AJ20" i="82"/>
  <c r="AI20" i="82"/>
  <c r="AH20" i="82"/>
  <c r="AG20" i="82"/>
  <c r="AF20" i="82"/>
  <c r="AE20" i="82"/>
  <c r="AD20" i="82"/>
  <c r="AC20" i="82"/>
  <c r="AB20" i="82"/>
  <c r="AA20" i="82"/>
  <c r="Z20" i="82"/>
  <c r="Y20" i="82"/>
  <c r="X20" i="82"/>
  <c r="W20" i="82"/>
  <c r="V20" i="82"/>
  <c r="AM19" i="82"/>
  <c r="AL19" i="82"/>
  <c r="AK19" i="82"/>
  <c r="AJ19" i="82"/>
  <c r="AI19" i="82"/>
  <c r="AH19" i="82"/>
  <c r="AG19" i="82"/>
  <c r="AF19" i="82"/>
  <c r="AE19" i="82"/>
  <c r="AD19" i="82"/>
  <c r="AC19" i="82"/>
  <c r="AB19" i="82"/>
  <c r="AA19" i="82"/>
  <c r="Z19" i="82"/>
  <c r="Y19" i="82"/>
  <c r="X19" i="82"/>
  <c r="W19" i="82"/>
  <c r="V19" i="82"/>
  <c r="AM18" i="82"/>
  <c r="AL18" i="82"/>
  <c r="AK18" i="82"/>
  <c r="AJ18" i="82"/>
  <c r="AI18" i="82"/>
  <c r="AH18" i="82"/>
  <c r="AG18" i="82"/>
  <c r="AF18" i="82"/>
  <c r="AE18" i="82"/>
  <c r="AD18" i="82"/>
  <c r="AC18" i="82"/>
  <c r="AB18" i="82"/>
  <c r="AA18" i="82"/>
  <c r="Z18" i="82"/>
  <c r="Y18" i="82"/>
  <c r="X18" i="82"/>
  <c r="W18" i="82"/>
  <c r="V18" i="82"/>
  <c r="AM17" i="82"/>
  <c r="AL17" i="82"/>
  <c r="AK17" i="82"/>
  <c r="AJ17" i="82"/>
  <c r="AI17" i="82"/>
  <c r="AH17" i="82"/>
  <c r="AG17" i="82"/>
  <c r="AF17" i="82"/>
  <c r="AE17" i="82"/>
  <c r="AD17" i="82"/>
  <c r="AC17" i="82"/>
  <c r="AB17" i="82"/>
  <c r="AA17" i="82"/>
  <c r="Z17" i="82"/>
  <c r="Y17" i="82"/>
  <c r="X17" i="82"/>
  <c r="W17" i="82"/>
  <c r="V17" i="82"/>
  <c r="BI16" i="82"/>
  <c r="BH16" i="82"/>
  <c r="BG16" i="82"/>
  <c r="AM16" i="82"/>
  <c r="Z22" i="68" s="1"/>
  <c r="AL16" i="82"/>
  <c r="Z21" i="68" s="1"/>
  <c r="AK16" i="82"/>
  <c r="Z20" i="68" s="1"/>
  <c r="AJ16" i="82"/>
  <c r="AI16" i="82"/>
  <c r="Y18" i="68" s="1"/>
  <c r="AH16" i="82"/>
  <c r="Y17" i="68" s="1"/>
  <c r="AG16" i="82"/>
  <c r="Y16" i="68" s="1"/>
  <c r="AF16" i="82"/>
  <c r="Y15" i="68" s="1"/>
  <c r="AE16" i="82"/>
  <c r="Y14" i="68" s="1"/>
  <c r="AD16" i="82"/>
  <c r="Y13" i="68" s="1"/>
  <c r="AC16" i="82"/>
  <c r="Y12" i="68" s="1"/>
  <c r="AB16" i="82"/>
  <c r="Y11" i="68" s="1"/>
  <c r="AA16" i="82"/>
  <c r="Y10" i="68" s="1"/>
  <c r="Z16" i="82"/>
  <c r="Y9" i="68" s="1"/>
  <c r="Y16" i="82"/>
  <c r="Y8" i="68" s="1"/>
  <c r="X16" i="82"/>
  <c r="Y7" i="68" s="1"/>
  <c r="W16" i="82"/>
  <c r="Y6" i="68" s="1"/>
  <c r="V16" i="82"/>
  <c r="Y5" i="68" s="1"/>
  <c r="BI15" i="82"/>
  <c r="BH15" i="82"/>
  <c r="BG15" i="82"/>
  <c r="AM15" i="82"/>
  <c r="AL15" i="82"/>
  <c r="AK15" i="82"/>
  <c r="AJ15" i="82"/>
  <c r="AI15" i="82"/>
  <c r="AH15" i="82"/>
  <c r="AG15" i="82"/>
  <c r="AF15" i="82"/>
  <c r="AE15" i="82"/>
  <c r="AD15" i="82"/>
  <c r="AC15" i="82"/>
  <c r="AB15" i="82"/>
  <c r="AA15" i="82"/>
  <c r="Z15" i="82"/>
  <c r="Y15" i="82"/>
  <c r="X15" i="82"/>
  <c r="W15" i="82"/>
  <c r="V15" i="82"/>
  <c r="BI14" i="82"/>
  <c r="BH14" i="82"/>
  <c r="BG14" i="82"/>
  <c r="AM14" i="82"/>
  <c r="AF42" i="68" s="1"/>
  <c r="AL14" i="82"/>
  <c r="AF41" i="68" s="1"/>
  <c r="AK14" i="82"/>
  <c r="AF40" i="68" s="1"/>
  <c r="AJ14" i="82"/>
  <c r="AI14" i="82"/>
  <c r="AE38" i="68" s="1"/>
  <c r="AH14" i="82"/>
  <c r="AE37" i="68" s="1"/>
  <c r="AG14" i="82"/>
  <c r="AE36" i="68" s="1"/>
  <c r="AF14" i="82"/>
  <c r="AE35" i="68" s="1"/>
  <c r="AE14" i="82"/>
  <c r="AE34" i="68" s="1"/>
  <c r="AD14" i="82"/>
  <c r="AE33" i="68" s="1"/>
  <c r="AC14" i="82"/>
  <c r="AE32" i="68" s="1"/>
  <c r="AB14" i="82"/>
  <c r="AE31" i="68" s="1"/>
  <c r="AA14" i="82"/>
  <c r="AE30" i="68" s="1"/>
  <c r="Z14" i="82"/>
  <c r="AE29" i="68" s="1"/>
  <c r="Y14" i="82"/>
  <c r="AE28" i="68" s="1"/>
  <c r="X14" i="82"/>
  <c r="AE27" i="68" s="1"/>
  <c r="W14" i="82"/>
  <c r="AE26" i="68" s="1"/>
  <c r="V14" i="82"/>
  <c r="AE25" i="68" s="1"/>
  <c r="BL13" i="82"/>
  <c r="BK13" i="82"/>
  <c r="BJ13" i="82"/>
  <c r="BI13" i="82"/>
  <c r="BH13" i="82"/>
  <c r="BG13" i="82"/>
  <c r="AM13" i="82"/>
  <c r="AD42" i="68" s="1"/>
  <c r="AL13" i="82"/>
  <c r="AD41" i="68" s="1"/>
  <c r="AK13" i="82"/>
  <c r="AD40" i="68" s="1"/>
  <c r="AJ13" i="82"/>
  <c r="AI13" i="82"/>
  <c r="AC38" i="68" s="1"/>
  <c r="AH13" i="82"/>
  <c r="AC37" i="68" s="1"/>
  <c r="AG13" i="82"/>
  <c r="AC36" i="68" s="1"/>
  <c r="AF13" i="82"/>
  <c r="AC35" i="68" s="1"/>
  <c r="AE13" i="82"/>
  <c r="AC34" i="68" s="1"/>
  <c r="AD13" i="82"/>
  <c r="AC33" i="68" s="1"/>
  <c r="AC13" i="82"/>
  <c r="AC32" i="68" s="1"/>
  <c r="AB13" i="82"/>
  <c r="AC31" i="68" s="1"/>
  <c r="AA13" i="82"/>
  <c r="AC30" i="68" s="1"/>
  <c r="Z13" i="82"/>
  <c r="AC29" i="68" s="1"/>
  <c r="Y13" i="82"/>
  <c r="AC28" i="68" s="1"/>
  <c r="X13" i="82"/>
  <c r="AC27" i="68" s="1"/>
  <c r="W13" i="82"/>
  <c r="AC26" i="68" s="1"/>
  <c r="V13" i="82"/>
  <c r="AC25" i="68" s="1"/>
  <c r="BL12" i="82"/>
  <c r="BK12" i="82"/>
  <c r="BJ12" i="82"/>
  <c r="BI12" i="82"/>
  <c r="BH12" i="82"/>
  <c r="BG12" i="82"/>
  <c r="AM12" i="82"/>
  <c r="AB42" i="68" s="1"/>
  <c r="AL12" i="82"/>
  <c r="AB41" i="68" s="1"/>
  <c r="AK12" i="82"/>
  <c r="AB40" i="68" s="1"/>
  <c r="AJ12" i="82"/>
  <c r="AI12" i="82"/>
  <c r="AA38" i="68" s="1"/>
  <c r="AH12" i="82"/>
  <c r="AA37" i="68" s="1"/>
  <c r="AG12" i="82"/>
  <c r="AA36" i="68" s="1"/>
  <c r="AF12" i="82"/>
  <c r="AA35" i="68" s="1"/>
  <c r="AE12" i="82"/>
  <c r="AA34" i="68" s="1"/>
  <c r="AD12" i="82"/>
  <c r="AA33" i="68" s="1"/>
  <c r="AC12" i="82"/>
  <c r="AA32" i="68" s="1"/>
  <c r="AB12" i="82"/>
  <c r="AA31" i="68" s="1"/>
  <c r="AA12" i="82"/>
  <c r="AA30" i="68" s="1"/>
  <c r="Z12" i="82"/>
  <c r="AA29" i="68" s="1"/>
  <c r="Y12" i="82"/>
  <c r="AA28" i="68" s="1"/>
  <c r="X12" i="82"/>
  <c r="AA27" i="68" s="1"/>
  <c r="W12" i="82"/>
  <c r="AA26" i="68" s="1"/>
  <c r="V12" i="82"/>
  <c r="AA25" i="68" s="1"/>
  <c r="BL11" i="82"/>
  <c r="BK11" i="82"/>
  <c r="BJ11" i="82"/>
  <c r="BI11" i="82"/>
  <c r="BH11" i="82"/>
  <c r="BG11" i="82"/>
  <c r="AM11" i="82"/>
  <c r="Z42" i="68" s="1"/>
  <c r="AL11" i="82"/>
  <c r="Z41" i="68" s="1"/>
  <c r="AK11" i="82"/>
  <c r="Z40" i="68" s="1"/>
  <c r="AJ11" i="82"/>
  <c r="AI11" i="82"/>
  <c r="Y38" i="68" s="1"/>
  <c r="AH11" i="82"/>
  <c r="Y37" i="68" s="1"/>
  <c r="AG11" i="82"/>
  <c r="Y36" i="68" s="1"/>
  <c r="AF11" i="82"/>
  <c r="Y35" i="68" s="1"/>
  <c r="AE11" i="82"/>
  <c r="Y34" i="68" s="1"/>
  <c r="AD11" i="82"/>
  <c r="Y33" i="68" s="1"/>
  <c r="AC11" i="82"/>
  <c r="Y32" i="68" s="1"/>
  <c r="AB11" i="82"/>
  <c r="Y31" i="68" s="1"/>
  <c r="AA11" i="82"/>
  <c r="Y30" i="68" s="1"/>
  <c r="Z11" i="82"/>
  <c r="Y29" i="68" s="1"/>
  <c r="Y11" i="82"/>
  <c r="Y28" i="68" s="1"/>
  <c r="X11" i="82"/>
  <c r="Y27" i="68" s="1"/>
  <c r="W11" i="82"/>
  <c r="Y26" i="68" s="1"/>
  <c r="V11" i="82"/>
  <c r="Y25" i="68" s="1"/>
  <c r="U9" i="82"/>
  <c r="T9" i="82"/>
  <c r="S9" i="82"/>
  <c r="U8" i="82"/>
  <c r="T8" i="82"/>
  <c r="S8" i="82"/>
  <c r="U7" i="82"/>
  <c r="T7" i="82"/>
  <c r="S7" i="82"/>
  <c r="U6" i="82"/>
  <c r="T6" i="82"/>
  <c r="S6" i="82"/>
  <c r="U5" i="82"/>
  <c r="T5" i="82"/>
  <c r="S5" i="82"/>
  <c r="U4" i="82"/>
  <c r="T4" i="82"/>
  <c r="S4" i="82"/>
  <c r="AM491" i="81"/>
  <c r="AL491" i="81"/>
  <c r="AK491" i="81"/>
  <c r="AJ491" i="81"/>
  <c r="AI491" i="81"/>
  <c r="AH491" i="81"/>
  <c r="AG491" i="81"/>
  <c r="AF491" i="81"/>
  <c r="AE491" i="81"/>
  <c r="AD491" i="81"/>
  <c r="AC491" i="81"/>
  <c r="AB491" i="81"/>
  <c r="AA491" i="81"/>
  <c r="Z491" i="81"/>
  <c r="Y491" i="81"/>
  <c r="X491" i="81"/>
  <c r="W491" i="81"/>
  <c r="V491" i="81"/>
  <c r="AM490" i="81"/>
  <c r="AL490" i="81"/>
  <c r="AK490" i="81"/>
  <c r="AJ490" i="81"/>
  <c r="AI490" i="81"/>
  <c r="AH490" i="81"/>
  <c r="AG490" i="81"/>
  <c r="AF490" i="81"/>
  <c r="AE490" i="81"/>
  <c r="AD490" i="81"/>
  <c r="AC490" i="81"/>
  <c r="AB490" i="81"/>
  <c r="AA490" i="81"/>
  <c r="Z490" i="81"/>
  <c r="Y490" i="81"/>
  <c r="X490" i="81"/>
  <c r="W490" i="81"/>
  <c r="V490" i="81"/>
  <c r="AM489" i="81"/>
  <c r="AL489" i="81"/>
  <c r="AK489" i="81"/>
  <c r="AJ489" i="81"/>
  <c r="AI489" i="81"/>
  <c r="AH489" i="81"/>
  <c r="AG489" i="81"/>
  <c r="AF489" i="81"/>
  <c r="AE489" i="81"/>
  <c r="AD489" i="81"/>
  <c r="AC489" i="81"/>
  <c r="AB489" i="81"/>
  <c r="AA489" i="81"/>
  <c r="Z489" i="81"/>
  <c r="Y489" i="81"/>
  <c r="X489" i="81"/>
  <c r="W489" i="81"/>
  <c r="V489" i="81"/>
  <c r="AM488" i="81"/>
  <c r="AL488" i="81"/>
  <c r="AK488" i="81"/>
  <c r="AJ488" i="81"/>
  <c r="AI488" i="81"/>
  <c r="AH488" i="81"/>
  <c r="AG488" i="81"/>
  <c r="AF488" i="81"/>
  <c r="AE488" i="81"/>
  <c r="AD488" i="81"/>
  <c r="AC488" i="81"/>
  <c r="AB488" i="81"/>
  <c r="AA488" i="81"/>
  <c r="Z488" i="81"/>
  <c r="Y488" i="81"/>
  <c r="X488" i="81"/>
  <c r="W488" i="81"/>
  <c r="V488" i="81"/>
  <c r="AM487" i="81"/>
  <c r="AL487" i="81"/>
  <c r="AK487" i="81"/>
  <c r="AJ487" i="81"/>
  <c r="AI487" i="81"/>
  <c r="AH487" i="81"/>
  <c r="AG487" i="81"/>
  <c r="AF487" i="81"/>
  <c r="AE487" i="81"/>
  <c r="AD487" i="81"/>
  <c r="AC487" i="81"/>
  <c r="AB487" i="81"/>
  <c r="AA487" i="81"/>
  <c r="Z487" i="81"/>
  <c r="Y487" i="81"/>
  <c r="X487" i="81"/>
  <c r="W487" i="81"/>
  <c r="V487" i="81"/>
  <c r="AM486" i="81"/>
  <c r="AL486" i="81"/>
  <c r="AK486" i="81"/>
  <c r="AJ486" i="81"/>
  <c r="AI486" i="81"/>
  <c r="AH486" i="81"/>
  <c r="AG486" i="81"/>
  <c r="AF486" i="81"/>
  <c r="AE486" i="81"/>
  <c r="AD486" i="81"/>
  <c r="AC486" i="81"/>
  <c r="AB486" i="81"/>
  <c r="AA486" i="81"/>
  <c r="Z486" i="81"/>
  <c r="Y486" i="81"/>
  <c r="X486" i="81"/>
  <c r="W486" i="81"/>
  <c r="V486" i="81"/>
  <c r="AM485" i="81"/>
  <c r="AL485" i="81"/>
  <c r="AK485" i="81"/>
  <c r="AJ485" i="81"/>
  <c r="AI485" i="81"/>
  <c r="AH485" i="81"/>
  <c r="AG485" i="81"/>
  <c r="AF485" i="81"/>
  <c r="AE485" i="81"/>
  <c r="AD485" i="81"/>
  <c r="AC485" i="81"/>
  <c r="AB485" i="81"/>
  <c r="AA485" i="81"/>
  <c r="Z485" i="81"/>
  <c r="Y485" i="81"/>
  <c r="X485" i="81"/>
  <c r="W485" i="81"/>
  <c r="V485" i="81"/>
  <c r="AM484" i="81"/>
  <c r="AL484" i="81"/>
  <c r="AK484" i="81"/>
  <c r="AJ484" i="81"/>
  <c r="AI484" i="81"/>
  <c r="AH484" i="81"/>
  <c r="AG484" i="81"/>
  <c r="AF484" i="81"/>
  <c r="AE484" i="81"/>
  <c r="AD484" i="81"/>
  <c r="AC484" i="81"/>
  <c r="AB484" i="81"/>
  <c r="AA484" i="81"/>
  <c r="Z484" i="81"/>
  <c r="Y484" i="81"/>
  <c r="X484" i="81"/>
  <c r="W484" i="81"/>
  <c r="V484" i="81"/>
  <c r="AM483" i="81"/>
  <c r="AL483" i="81"/>
  <c r="AK483" i="81"/>
  <c r="AJ483" i="81"/>
  <c r="AI483" i="81"/>
  <c r="AH483" i="81"/>
  <c r="AG483" i="81"/>
  <c r="AF483" i="81"/>
  <c r="AE483" i="81"/>
  <c r="AD483" i="81"/>
  <c r="AC483" i="81"/>
  <c r="AB483" i="81"/>
  <c r="AA483" i="81"/>
  <c r="Z483" i="81"/>
  <c r="Y483" i="81"/>
  <c r="X483" i="81"/>
  <c r="W483" i="81"/>
  <c r="V483" i="81"/>
  <c r="AM482" i="81"/>
  <c r="AL482" i="81"/>
  <c r="AK482" i="81"/>
  <c r="AJ482" i="81"/>
  <c r="AI482" i="81"/>
  <c r="AH482" i="81"/>
  <c r="AG482" i="81"/>
  <c r="AF482" i="81"/>
  <c r="AE482" i="81"/>
  <c r="AD482" i="81"/>
  <c r="AC482" i="81"/>
  <c r="AB482" i="81"/>
  <c r="AA482" i="81"/>
  <c r="Z482" i="81"/>
  <c r="Y482" i="81"/>
  <c r="X482" i="81"/>
  <c r="W482" i="81"/>
  <c r="V482" i="81"/>
  <c r="AM481" i="81"/>
  <c r="AL481" i="81"/>
  <c r="AK481" i="81"/>
  <c r="AJ481" i="81"/>
  <c r="AI481" i="81"/>
  <c r="AH481" i="81"/>
  <c r="AG481" i="81"/>
  <c r="AF481" i="81"/>
  <c r="AE481" i="81"/>
  <c r="AD481" i="81"/>
  <c r="AC481" i="81"/>
  <c r="AB481" i="81"/>
  <c r="AA481" i="81"/>
  <c r="Z481" i="81"/>
  <c r="Y481" i="81"/>
  <c r="X481" i="81"/>
  <c r="W481" i="81"/>
  <c r="V481" i="81"/>
  <c r="AM480" i="81"/>
  <c r="AL480" i="81"/>
  <c r="AK480" i="81"/>
  <c r="AJ480" i="81"/>
  <c r="AI480" i="81"/>
  <c r="AH480" i="81"/>
  <c r="AG480" i="81"/>
  <c r="AF480" i="81"/>
  <c r="AE480" i="81"/>
  <c r="AD480" i="81"/>
  <c r="AC480" i="81"/>
  <c r="AB480" i="81"/>
  <c r="AA480" i="81"/>
  <c r="Z480" i="81"/>
  <c r="Y480" i="81"/>
  <c r="X480" i="81"/>
  <c r="W480" i="81"/>
  <c r="V480" i="81"/>
  <c r="AM479" i="81"/>
  <c r="AL479" i="81"/>
  <c r="AK479" i="81"/>
  <c r="AJ479" i="81"/>
  <c r="AI479" i="81"/>
  <c r="AH479" i="81"/>
  <c r="AG479" i="81"/>
  <c r="AF479" i="81"/>
  <c r="AE479" i="81"/>
  <c r="AD479" i="81"/>
  <c r="AC479" i="81"/>
  <c r="AB479" i="81"/>
  <c r="AA479" i="81"/>
  <c r="Z479" i="81"/>
  <c r="Y479" i="81"/>
  <c r="X479" i="81"/>
  <c r="W479" i="81"/>
  <c r="V479" i="81"/>
  <c r="AM478" i="81"/>
  <c r="AL478" i="81"/>
  <c r="AK478" i="81"/>
  <c r="AJ478" i="81"/>
  <c r="AI478" i="81"/>
  <c r="AH478" i="81"/>
  <c r="AG478" i="81"/>
  <c r="AF478" i="81"/>
  <c r="AE478" i="81"/>
  <c r="AD478" i="81"/>
  <c r="AC478" i="81"/>
  <c r="AB478" i="81"/>
  <c r="AA478" i="81"/>
  <c r="Z478" i="81"/>
  <c r="Y478" i="81"/>
  <c r="X478" i="81"/>
  <c r="W478" i="81"/>
  <c r="V478" i="81"/>
  <c r="AM477" i="81"/>
  <c r="AL477" i="81"/>
  <c r="AK477" i="81"/>
  <c r="AJ477" i="81"/>
  <c r="AI477" i="81"/>
  <c r="AH477" i="81"/>
  <c r="AG477" i="81"/>
  <c r="AF477" i="81"/>
  <c r="AE477" i="81"/>
  <c r="AD477" i="81"/>
  <c r="AC477" i="81"/>
  <c r="AB477" i="81"/>
  <c r="AA477" i="81"/>
  <c r="Z477" i="81"/>
  <c r="Y477" i="81"/>
  <c r="X477" i="81"/>
  <c r="W477" i="81"/>
  <c r="V477" i="81"/>
  <c r="AM476" i="81"/>
  <c r="AL476" i="81"/>
  <c r="AK476" i="81"/>
  <c r="AJ476" i="81"/>
  <c r="AI476" i="81"/>
  <c r="AH476" i="81"/>
  <c r="AG476" i="81"/>
  <c r="AF476" i="81"/>
  <c r="AE476" i="81"/>
  <c r="AD476" i="81"/>
  <c r="AC476" i="81"/>
  <c r="AB476" i="81"/>
  <c r="AA476" i="81"/>
  <c r="Z476" i="81"/>
  <c r="Y476" i="81"/>
  <c r="X476" i="81"/>
  <c r="W476" i="81"/>
  <c r="V476" i="81"/>
  <c r="AM475" i="81"/>
  <c r="AL475" i="81"/>
  <c r="AK475" i="81"/>
  <c r="AJ475" i="81"/>
  <c r="AI475" i="81"/>
  <c r="AH475" i="81"/>
  <c r="AG475" i="81"/>
  <c r="AF475" i="81"/>
  <c r="AE475" i="81"/>
  <c r="AD475" i="81"/>
  <c r="AC475" i="81"/>
  <c r="AB475" i="81"/>
  <c r="AA475" i="81"/>
  <c r="Z475" i="81"/>
  <c r="Y475" i="81"/>
  <c r="X475" i="81"/>
  <c r="W475" i="81"/>
  <c r="V475" i="81"/>
  <c r="AM474" i="81"/>
  <c r="AL474" i="81"/>
  <c r="AK474" i="81"/>
  <c r="AJ474" i="81"/>
  <c r="AI474" i="81"/>
  <c r="AH474" i="81"/>
  <c r="AG474" i="81"/>
  <c r="AF474" i="81"/>
  <c r="AE474" i="81"/>
  <c r="AD474" i="81"/>
  <c r="AC474" i="81"/>
  <c r="AB474" i="81"/>
  <c r="AA474" i="81"/>
  <c r="Z474" i="81"/>
  <c r="Y474" i="81"/>
  <c r="X474" i="81"/>
  <c r="W474" i="81"/>
  <c r="V474" i="81"/>
  <c r="AM473" i="81"/>
  <c r="AL473" i="81"/>
  <c r="AK473" i="81"/>
  <c r="AJ473" i="81"/>
  <c r="AI473" i="81"/>
  <c r="AH473" i="81"/>
  <c r="AG473" i="81"/>
  <c r="AF473" i="81"/>
  <c r="AE473" i="81"/>
  <c r="AD473" i="81"/>
  <c r="AC473" i="81"/>
  <c r="AB473" i="81"/>
  <c r="AA473" i="81"/>
  <c r="Z473" i="81"/>
  <c r="Y473" i="81"/>
  <c r="X473" i="81"/>
  <c r="W473" i="81"/>
  <c r="V473" i="81"/>
  <c r="AM472" i="81"/>
  <c r="AL472" i="81"/>
  <c r="AK472" i="81"/>
  <c r="AJ472" i="81"/>
  <c r="AI472" i="81"/>
  <c r="AH472" i="81"/>
  <c r="AG472" i="81"/>
  <c r="AF472" i="81"/>
  <c r="AE472" i="81"/>
  <c r="AD472" i="81"/>
  <c r="AC472" i="81"/>
  <c r="AB472" i="81"/>
  <c r="AA472" i="81"/>
  <c r="Z472" i="81"/>
  <c r="Y472" i="81"/>
  <c r="X472" i="81"/>
  <c r="W472" i="81"/>
  <c r="V472" i="81"/>
  <c r="AM471" i="81"/>
  <c r="AL471" i="81"/>
  <c r="AK471" i="81"/>
  <c r="AJ471" i="81"/>
  <c r="AI471" i="81"/>
  <c r="AH471" i="81"/>
  <c r="AG471" i="81"/>
  <c r="AF471" i="81"/>
  <c r="AE471" i="81"/>
  <c r="AD471" i="81"/>
  <c r="AC471" i="81"/>
  <c r="AB471" i="81"/>
  <c r="AA471" i="81"/>
  <c r="Z471" i="81"/>
  <c r="Y471" i="81"/>
  <c r="X471" i="81"/>
  <c r="W471" i="81"/>
  <c r="V471" i="81"/>
  <c r="AM470" i="81"/>
  <c r="AL470" i="81"/>
  <c r="AK470" i="81"/>
  <c r="AJ470" i="81"/>
  <c r="AI470" i="81"/>
  <c r="AH470" i="81"/>
  <c r="AG470" i="81"/>
  <c r="AF470" i="81"/>
  <c r="AE470" i="81"/>
  <c r="AD470" i="81"/>
  <c r="AC470" i="81"/>
  <c r="AB470" i="81"/>
  <c r="AA470" i="81"/>
  <c r="Z470" i="81"/>
  <c r="Y470" i="81"/>
  <c r="X470" i="81"/>
  <c r="W470" i="81"/>
  <c r="V470" i="81"/>
  <c r="AM469" i="81"/>
  <c r="AL469" i="81"/>
  <c r="AK469" i="81"/>
  <c r="AJ469" i="81"/>
  <c r="AI469" i="81"/>
  <c r="AH469" i="81"/>
  <c r="AG469" i="81"/>
  <c r="AF469" i="81"/>
  <c r="AE469" i="81"/>
  <c r="AD469" i="81"/>
  <c r="AC469" i="81"/>
  <c r="AB469" i="81"/>
  <c r="AA469" i="81"/>
  <c r="Z469" i="81"/>
  <c r="Y469" i="81"/>
  <c r="X469" i="81"/>
  <c r="W469" i="81"/>
  <c r="V469" i="81"/>
  <c r="AM468" i="81"/>
  <c r="AL468" i="81"/>
  <c r="AK468" i="81"/>
  <c r="AJ468" i="81"/>
  <c r="AI468" i="81"/>
  <c r="AH468" i="81"/>
  <c r="AG468" i="81"/>
  <c r="AF468" i="81"/>
  <c r="AE468" i="81"/>
  <c r="AD468" i="81"/>
  <c r="AC468" i="81"/>
  <c r="AB468" i="81"/>
  <c r="AA468" i="81"/>
  <c r="Z468" i="81"/>
  <c r="Y468" i="81"/>
  <c r="X468" i="81"/>
  <c r="W468" i="81"/>
  <c r="V468" i="81"/>
  <c r="AM467" i="81"/>
  <c r="AL467" i="81"/>
  <c r="AK467" i="81"/>
  <c r="AJ467" i="81"/>
  <c r="AI467" i="81"/>
  <c r="AH467" i="81"/>
  <c r="AG467" i="81"/>
  <c r="AF467" i="81"/>
  <c r="AE467" i="81"/>
  <c r="AD467" i="81"/>
  <c r="AC467" i="81"/>
  <c r="AB467" i="81"/>
  <c r="AA467" i="81"/>
  <c r="Z467" i="81"/>
  <c r="Y467" i="81"/>
  <c r="X467" i="81"/>
  <c r="W467" i="81"/>
  <c r="V467" i="81"/>
  <c r="AM466" i="81"/>
  <c r="AL466" i="81"/>
  <c r="AK466" i="81"/>
  <c r="AJ466" i="81"/>
  <c r="AI466" i="81"/>
  <c r="AH466" i="81"/>
  <c r="AG466" i="81"/>
  <c r="AF466" i="81"/>
  <c r="AE466" i="81"/>
  <c r="AD466" i="81"/>
  <c r="AC466" i="81"/>
  <c r="AB466" i="81"/>
  <c r="AA466" i="81"/>
  <c r="Z466" i="81"/>
  <c r="Y466" i="81"/>
  <c r="X466" i="81"/>
  <c r="W466" i="81"/>
  <c r="V466" i="81"/>
  <c r="AM465" i="81"/>
  <c r="AL465" i="81"/>
  <c r="AK465" i="81"/>
  <c r="AJ465" i="81"/>
  <c r="AI465" i="81"/>
  <c r="AH465" i="81"/>
  <c r="AG465" i="81"/>
  <c r="AF465" i="81"/>
  <c r="AE465" i="81"/>
  <c r="AD465" i="81"/>
  <c r="AC465" i="81"/>
  <c r="AB465" i="81"/>
  <c r="AA465" i="81"/>
  <c r="Z465" i="81"/>
  <c r="Y465" i="81"/>
  <c r="X465" i="81"/>
  <c r="W465" i="81"/>
  <c r="V465" i="81"/>
  <c r="AM464" i="81"/>
  <c r="AL464" i="81"/>
  <c r="AK464" i="81"/>
  <c r="AJ464" i="81"/>
  <c r="AI464" i="81"/>
  <c r="AH464" i="81"/>
  <c r="AG464" i="81"/>
  <c r="AF464" i="81"/>
  <c r="AE464" i="81"/>
  <c r="AD464" i="81"/>
  <c r="AC464" i="81"/>
  <c r="AB464" i="81"/>
  <c r="AA464" i="81"/>
  <c r="Z464" i="81"/>
  <c r="Y464" i="81"/>
  <c r="X464" i="81"/>
  <c r="W464" i="81"/>
  <c r="V464" i="81"/>
  <c r="AM463" i="81"/>
  <c r="AL463" i="81"/>
  <c r="AK463" i="81"/>
  <c r="AJ463" i="81"/>
  <c r="AI463" i="81"/>
  <c r="AH463" i="81"/>
  <c r="AG463" i="81"/>
  <c r="AF463" i="81"/>
  <c r="AE463" i="81"/>
  <c r="AD463" i="81"/>
  <c r="AC463" i="81"/>
  <c r="AB463" i="81"/>
  <c r="AA463" i="81"/>
  <c r="Z463" i="81"/>
  <c r="Y463" i="81"/>
  <c r="X463" i="81"/>
  <c r="W463" i="81"/>
  <c r="V463" i="81"/>
  <c r="AM462" i="81"/>
  <c r="AL462" i="81"/>
  <c r="AK462" i="81"/>
  <c r="AJ462" i="81"/>
  <c r="AI462" i="81"/>
  <c r="AH462" i="81"/>
  <c r="AG462" i="81"/>
  <c r="AF462" i="81"/>
  <c r="AE462" i="81"/>
  <c r="AD462" i="81"/>
  <c r="AC462" i="81"/>
  <c r="AB462" i="81"/>
  <c r="AA462" i="81"/>
  <c r="Z462" i="81"/>
  <c r="Y462" i="81"/>
  <c r="X462" i="81"/>
  <c r="W462" i="81"/>
  <c r="V462" i="81"/>
  <c r="AM461" i="81"/>
  <c r="AL461" i="81"/>
  <c r="AK461" i="81"/>
  <c r="AJ461" i="81"/>
  <c r="AI461" i="81"/>
  <c r="AH461" i="81"/>
  <c r="AG461" i="81"/>
  <c r="AF461" i="81"/>
  <c r="AE461" i="81"/>
  <c r="AD461" i="81"/>
  <c r="AC461" i="81"/>
  <c r="AB461" i="81"/>
  <c r="AA461" i="81"/>
  <c r="Z461" i="81"/>
  <c r="Y461" i="81"/>
  <c r="X461" i="81"/>
  <c r="W461" i="81"/>
  <c r="V461" i="81"/>
  <c r="AM460" i="81"/>
  <c r="AL460" i="81"/>
  <c r="AK460" i="81"/>
  <c r="AJ460" i="81"/>
  <c r="AI460" i="81"/>
  <c r="AH460" i="81"/>
  <c r="AG460" i="81"/>
  <c r="AF460" i="81"/>
  <c r="AE460" i="81"/>
  <c r="AD460" i="81"/>
  <c r="AC460" i="81"/>
  <c r="AB460" i="81"/>
  <c r="AA460" i="81"/>
  <c r="Z460" i="81"/>
  <c r="Y460" i="81"/>
  <c r="X460" i="81"/>
  <c r="W460" i="81"/>
  <c r="V460" i="81"/>
  <c r="AM459" i="81"/>
  <c r="AL459" i="81"/>
  <c r="AK459" i="81"/>
  <c r="AJ459" i="81"/>
  <c r="AI459" i="81"/>
  <c r="AH459" i="81"/>
  <c r="AG459" i="81"/>
  <c r="AF459" i="81"/>
  <c r="AE459" i="81"/>
  <c r="AD459" i="81"/>
  <c r="AC459" i="81"/>
  <c r="AB459" i="81"/>
  <c r="AA459" i="81"/>
  <c r="Z459" i="81"/>
  <c r="Y459" i="81"/>
  <c r="X459" i="81"/>
  <c r="W459" i="81"/>
  <c r="V459" i="81"/>
  <c r="AM458" i="81"/>
  <c r="AL458" i="81"/>
  <c r="AK458" i="81"/>
  <c r="AJ458" i="81"/>
  <c r="AI458" i="81"/>
  <c r="AH458" i="81"/>
  <c r="AG458" i="81"/>
  <c r="AF458" i="81"/>
  <c r="AE458" i="81"/>
  <c r="AD458" i="81"/>
  <c r="AC458" i="81"/>
  <c r="AB458" i="81"/>
  <c r="AA458" i="81"/>
  <c r="Z458" i="81"/>
  <c r="Y458" i="81"/>
  <c r="X458" i="81"/>
  <c r="W458" i="81"/>
  <c r="V458" i="81"/>
  <c r="AM457" i="81"/>
  <c r="AL457" i="81"/>
  <c r="AK457" i="81"/>
  <c r="AJ457" i="81"/>
  <c r="AI457" i="81"/>
  <c r="AH457" i="81"/>
  <c r="AG457" i="81"/>
  <c r="AF457" i="81"/>
  <c r="AE457" i="81"/>
  <c r="AD457" i="81"/>
  <c r="AC457" i="81"/>
  <c r="AB457" i="81"/>
  <c r="AA457" i="81"/>
  <c r="Z457" i="81"/>
  <c r="Y457" i="81"/>
  <c r="X457" i="81"/>
  <c r="W457" i="81"/>
  <c r="V457" i="81"/>
  <c r="AM456" i="81"/>
  <c r="AL456" i="81"/>
  <c r="AK456" i="81"/>
  <c r="AJ456" i="81"/>
  <c r="AI456" i="81"/>
  <c r="AH456" i="81"/>
  <c r="AG456" i="81"/>
  <c r="AF456" i="81"/>
  <c r="AE456" i="81"/>
  <c r="AD456" i="81"/>
  <c r="AC456" i="81"/>
  <c r="AB456" i="81"/>
  <c r="AA456" i="81"/>
  <c r="Z456" i="81"/>
  <c r="Y456" i="81"/>
  <c r="X456" i="81"/>
  <c r="W456" i="81"/>
  <c r="V456" i="81"/>
  <c r="AM455" i="81"/>
  <c r="AL455" i="81"/>
  <c r="AK455" i="81"/>
  <c r="AJ455" i="81"/>
  <c r="AI455" i="81"/>
  <c r="AH455" i="81"/>
  <c r="AG455" i="81"/>
  <c r="AF455" i="81"/>
  <c r="AE455" i="81"/>
  <c r="AD455" i="81"/>
  <c r="AC455" i="81"/>
  <c r="AB455" i="81"/>
  <c r="AA455" i="81"/>
  <c r="Z455" i="81"/>
  <c r="Y455" i="81"/>
  <c r="X455" i="81"/>
  <c r="W455" i="81"/>
  <c r="V455" i="81"/>
  <c r="AM454" i="81"/>
  <c r="AL454" i="81"/>
  <c r="AK454" i="81"/>
  <c r="AJ454" i="81"/>
  <c r="AI454" i="81"/>
  <c r="AH454" i="81"/>
  <c r="AG454" i="81"/>
  <c r="AF454" i="81"/>
  <c r="AE454" i="81"/>
  <c r="AD454" i="81"/>
  <c r="AC454" i="81"/>
  <c r="AB454" i="81"/>
  <c r="AA454" i="81"/>
  <c r="Z454" i="81"/>
  <c r="Y454" i="81"/>
  <c r="X454" i="81"/>
  <c r="W454" i="81"/>
  <c r="V454" i="81"/>
  <c r="AM453" i="81"/>
  <c r="AL453" i="81"/>
  <c r="AK453" i="81"/>
  <c r="AJ453" i="81"/>
  <c r="AI453" i="81"/>
  <c r="AH453" i="81"/>
  <c r="AG453" i="81"/>
  <c r="AF453" i="81"/>
  <c r="AE453" i="81"/>
  <c r="AD453" i="81"/>
  <c r="AC453" i="81"/>
  <c r="AB453" i="81"/>
  <c r="AA453" i="81"/>
  <c r="Z453" i="81"/>
  <c r="Y453" i="81"/>
  <c r="X453" i="81"/>
  <c r="W453" i="81"/>
  <c r="V453" i="81"/>
  <c r="AM452" i="81"/>
  <c r="AL452" i="81"/>
  <c r="AK452" i="81"/>
  <c r="AJ452" i="81"/>
  <c r="AI452" i="81"/>
  <c r="AH452" i="81"/>
  <c r="AG452" i="81"/>
  <c r="AF452" i="81"/>
  <c r="AE452" i="81"/>
  <c r="AD452" i="81"/>
  <c r="AC452" i="81"/>
  <c r="AB452" i="81"/>
  <c r="AA452" i="81"/>
  <c r="Z452" i="81"/>
  <c r="Y452" i="81"/>
  <c r="X452" i="81"/>
  <c r="W452" i="81"/>
  <c r="V452" i="81"/>
  <c r="AM451" i="81"/>
  <c r="AL451" i="81"/>
  <c r="AK451" i="81"/>
  <c r="AJ451" i="81"/>
  <c r="AI451" i="81"/>
  <c r="AH451" i="81"/>
  <c r="AG451" i="81"/>
  <c r="AF451" i="81"/>
  <c r="AE451" i="81"/>
  <c r="AD451" i="81"/>
  <c r="AC451" i="81"/>
  <c r="AB451" i="81"/>
  <c r="AA451" i="81"/>
  <c r="Z451" i="81"/>
  <c r="Y451" i="81"/>
  <c r="X451" i="81"/>
  <c r="W451" i="81"/>
  <c r="V451" i="81"/>
  <c r="AM450" i="81"/>
  <c r="AL450" i="81"/>
  <c r="AK450" i="81"/>
  <c r="AJ450" i="81"/>
  <c r="AI450" i="81"/>
  <c r="AH450" i="81"/>
  <c r="AG450" i="81"/>
  <c r="AF450" i="81"/>
  <c r="AE450" i="81"/>
  <c r="AD450" i="81"/>
  <c r="AC450" i="81"/>
  <c r="AB450" i="81"/>
  <c r="AA450" i="81"/>
  <c r="Z450" i="81"/>
  <c r="Y450" i="81"/>
  <c r="X450" i="81"/>
  <c r="W450" i="81"/>
  <c r="V450" i="81"/>
  <c r="AM449" i="81"/>
  <c r="AL449" i="81"/>
  <c r="AK449" i="81"/>
  <c r="AJ449" i="81"/>
  <c r="AI449" i="81"/>
  <c r="AH449" i="81"/>
  <c r="AG449" i="81"/>
  <c r="AF449" i="81"/>
  <c r="AE449" i="81"/>
  <c r="AD449" i="81"/>
  <c r="AC449" i="81"/>
  <c r="AB449" i="81"/>
  <c r="AA449" i="81"/>
  <c r="Z449" i="81"/>
  <c r="Y449" i="81"/>
  <c r="X449" i="81"/>
  <c r="W449" i="81"/>
  <c r="V449" i="81"/>
  <c r="AM448" i="81"/>
  <c r="AL448" i="81"/>
  <c r="AK448" i="81"/>
  <c r="AJ448" i="81"/>
  <c r="AI448" i="81"/>
  <c r="AH448" i="81"/>
  <c r="AG448" i="81"/>
  <c r="AF448" i="81"/>
  <c r="AE448" i="81"/>
  <c r="AD448" i="81"/>
  <c r="AC448" i="81"/>
  <c r="AB448" i="81"/>
  <c r="AA448" i="81"/>
  <c r="Z448" i="81"/>
  <c r="Y448" i="81"/>
  <c r="X448" i="81"/>
  <c r="W448" i="81"/>
  <c r="V448" i="81"/>
  <c r="AM447" i="81"/>
  <c r="AL447" i="81"/>
  <c r="AK447" i="81"/>
  <c r="AJ447" i="81"/>
  <c r="AI447" i="81"/>
  <c r="AH447" i="81"/>
  <c r="AG447" i="81"/>
  <c r="AF447" i="81"/>
  <c r="AE447" i="81"/>
  <c r="AD447" i="81"/>
  <c r="AC447" i="81"/>
  <c r="AB447" i="81"/>
  <c r="AA447" i="81"/>
  <c r="Z447" i="81"/>
  <c r="Y447" i="81"/>
  <c r="X447" i="81"/>
  <c r="W447" i="81"/>
  <c r="V447" i="81"/>
  <c r="AM446" i="81"/>
  <c r="AL446" i="81"/>
  <c r="AK446" i="81"/>
  <c r="AJ446" i="81"/>
  <c r="AI446" i="81"/>
  <c r="AH446" i="81"/>
  <c r="AG446" i="81"/>
  <c r="AF446" i="81"/>
  <c r="AE446" i="81"/>
  <c r="AD446" i="81"/>
  <c r="AC446" i="81"/>
  <c r="AB446" i="81"/>
  <c r="AA446" i="81"/>
  <c r="Z446" i="81"/>
  <c r="Y446" i="81"/>
  <c r="X446" i="81"/>
  <c r="W446" i="81"/>
  <c r="V446" i="81"/>
  <c r="AM445" i="81"/>
  <c r="AL445" i="81"/>
  <c r="AK445" i="81"/>
  <c r="AJ445" i="81"/>
  <c r="AI445" i="81"/>
  <c r="AH445" i="81"/>
  <c r="AG445" i="81"/>
  <c r="AF445" i="81"/>
  <c r="AE445" i="81"/>
  <c r="AD445" i="81"/>
  <c r="AC445" i="81"/>
  <c r="AB445" i="81"/>
  <c r="AA445" i="81"/>
  <c r="Z445" i="81"/>
  <c r="Y445" i="81"/>
  <c r="X445" i="81"/>
  <c r="W445" i="81"/>
  <c r="V445" i="81"/>
  <c r="AM444" i="81"/>
  <c r="AL444" i="81"/>
  <c r="AK444" i="81"/>
  <c r="AJ444" i="81"/>
  <c r="AI444" i="81"/>
  <c r="AH444" i="81"/>
  <c r="AG444" i="81"/>
  <c r="AF444" i="81"/>
  <c r="AE444" i="81"/>
  <c r="AD444" i="81"/>
  <c r="AC444" i="81"/>
  <c r="AB444" i="81"/>
  <c r="AA444" i="81"/>
  <c r="Z444" i="81"/>
  <c r="Y444" i="81"/>
  <c r="X444" i="81"/>
  <c r="W444" i="81"/>
  <c r="V444" i="81"/>
  <c r="AM443" i="81"/>
  <c r="AL443" i="81"/>
  <c r="AK443" i="81"/>
  <c r="AJ443" i="81"/>
  <c r="AI443" i="81"/>
  <c r="AH443" i="81"/>
  <c r="AG443" i="81"/>
  <c r="AF443" i="81"/>
  <c r="AE443" i="81"/>
  <c r="AD443" i="81"/>
  <c r="AC443" i="81"/>
  <c r="AB443" i="81"/>
  <c r="AA443" i="81"/>
  <c r="Z443" i="81"/>
  <c r="Y443" i="81"/>
  <c r="X443" i="81"/>
  <c r="W443" i="81"/>
  <c r="V443" i="81"/>
  <c r="AM442" i="81"/>
  <c r="AL442" i="81"/>
  <c r="AK442" i="81"/>
  <c r="AJ442" i="81"/>
  <c r="AI442" i="81"/>
  <c r="AH442" i="81"/>
  <c r="AG442" i="81"/>
  <c r="AF442" i="81"/>
  <c r="AE442" i="81"/>
  <c r="AD442" i="81"/>
  <c r="AC442" i="81"/>
  <c r="AB442" i="81"/>
  <c r="AA442" i="81"/>
  <c r="Z442" i="81"/>
  <c r="Y442" i="81"/>
  <c r="X442" i="81"/>
  <c r="W442" i="81"/>
  <c r="V442" i="81"/>
  <c r="AM441" i="81"/>
  <c r="AL441" i="81"/>
  <c r="AK441" i="81"/>
  <c r="AJ441" i="81"/>
  <c r="AI441" i="81"/>
  <c r="AH441" i="81"/>
  <c r="AG441" i="81"/>
  <c r="AF441" i="81"/>
  <c r="AE441" i="81"/>
  <c r="AD441" i="81"/>
  <c r="AC441" i="81"/>
  <c r="AB441" i="81"/>
  <c r="AA441" i="81"/>
  <c r="Z441" i="81"/>
  <c r="Y441" i="81"/>
  <c r="X441" i="81"/>
  <c r="W441" i="81"/>
  <c r="V441" i="81"/>
  <c r="AM440" i="81"/>
  <c r="AL440" i="81"/>
  <c r="AK440" i="81"/>
  <c r="AJ440" i="81"/>
  <c r="AI440" i="81"/>
  <c r="AH440" i="81"/>
  <c r="AG440" i="81"/>
  <c r="AF440" i="81"/>
  <c r="AE440" i="81"/>
  <c r="AD440" i="81"/>
  <c r="AC440" i="81"/>
  <c r="AB440" i="81"/>
  <c r="AA440" i="81"/>
  <c r="Z440" i="81"/>
  <c r="Y440" i="81"/>
  <c r="X440" i="81"/>
  <c r="W440" i="81"/>
  <c r="V440" i="81"/>
  <c r="AM439" i="81"/>
  <c r="AL439" i="81"/>
  <c r="AK439" i="81"/>
  <c r="AJ439" i="81"/>
  <c r="AI439" i="81"/>
  <c r="AH439" i="81"/>
  <c r="AG439" i="81"/>
  <c r="AF439" i="81"/>
  <c r="AE439" i="81"/>
  <c r="AD439" i="81"/>
  <c r="AC439" i="81"/>
  <c r="AB439" i="81"/>
  <c r="AA439" i="81"/>
  <c r="Z439" i="81"/>
  <c r="Y439" i="81"/>
  <c r="X439" i="81"/>
  <c r="W439" i="81"/>
  <c r="V439" i="81"/>
  <c r="AM438" i="81"/>
  <c r="AL438" i="81"/>
  <c r="AK438" i="81"/>
  <c r="AJ438" i="81"/>
  <c r="AI438" i="81"/>
  <c r="AH438" i="81"/>
  <c r="AG438" i="81"/>
  <c r="AF438" i="81"/>
  <c r="AE438" i="81"/>
  <c r="AD438" i="81"/>
  <c r="AC438" i="81"/>
  <c r="AB438" i="81"/>
  <c r="AA438" i="81"/>
  <c r="Z438" i="81"/>
  <c r="Y438" i="81"/>
  <c r="X438" i="81"/>
  <c r="W438" i="81"/>
  <c r="V438" i="81"/>
  <c r="AM437" i="81"/>
  <c r="AL437" i="81"/>
  <c r="AK437" i="81"/>
  <c r="AJ437" i="81"/>
  <c r="AI437" i="81"/>
  <c r="AH437" i="81"/>
  <c r="AG437" i="81"/>
  <c r="AF437" i="81"/>
  <c r="AE437" i="81"/>
  <c r="AD437" i="81"/>
  <c r="AC437" i="81"/>
  <c r="AB437" i="81"/>
  <c r="AA437" i="81"/>
  <c r="Z437" i="81"/>
  <c r="Y437" i="81"/>
  <c r="X437" i="81"/>
  <c r="W437" i="81"/>
  <c r="V437" i="81"/>
  <c r="AM436" i="81"/>
  <c r="AL436" i="81"/>
  <c r="AK436" i="81"/>
  <c r="AJ436" i="81"/>
  <c r="AI436" i="81"/>
  <c r="AH436" i="81"/>
  <c r="AG436" i="81"/>
  <c r="AF436" i="81"/>
  <c r="AE436" i="81"/>
  <c r="AD436" i="81"/>
  <c r="AC436" i="81"/>
  <c r="AB436" i="81"/>
  <c r="AA436" i="81"/>
  <c r="Z436" i="81"/>
  <c r="Y436" i="81"/>
  <c r="X436" i="81"/>
  <c r="W436" i="81"/>
  <c r="V436" i="81"/>
  <c r="AM435" i="81"/>
  <c r="AL435" i="81"/>
  <c r="AK435" i="81"/>
  <c r="AJ435" i="81"/>
  <c r="AI435" i="81"/>
  <c r="AH435" i="81"/>
  <c r="AG435" i="81"/>
  <c r="AF435" i="81"/>
  <c r="AE435" i="81"/>
  <c r="AD435" i="81"/>
  <c r="AC435" i="81"/>
  <c r="AB435" i="81"/>
  <c r="AA435" i="81"/>
  <c r="Z435" i="81"/>
  <c r="Y435" i="81"/>
  <c r="X435" i="81"/>
  <c r="W435" i="81"/>
  <c r="V435" i="81"/>
  <c r="AM434" i="81"/>
  <c r="AL434" i="81"/>
  <c r="AK434" i="81"/>
  <c r="AJ434" i="81"/>
  <c r="AI434" i="81"/>
  <c r="AH434" i="81"/>
  <c r="AG434" i="81"/>
  <c r="AF434" i="81"/>
  <c r="AE434" i="81"/>
  <c r="AD434" i="81"/>
  <c r="AC434" i="81"/>
  <c r="AB434" i="81"/>
  <c r="AA434" i="81"/>
  <c r="Z434" i="81"/>
  <c r="Y434" i="81"/>
  <c r="X434" i="81"/>
  <c r="W434" i="81"/>
  <c r="V434" i="81"/>
  <c r="AM433" i="81"/>
  <c r="AL433" i="81"/>
  <c r="AK433" i="81"/>
  <c r="AJ433" i="81"/>
  <c r="AI433" i="81"/>
  <c r="AH433" i="81"/>
  <c r="AG433" i="81"/>
  <c r="AF433" i="81"/>
  <c r="AE433" i="81"/>
  <c r="AD433" i="81"/>
  <c r="AC433" i="81"/>
  <c r="AB433" i="81"/>
  <c r="AA433" i="81"/>
  <c r="Z433" i="81"/>
  <c r="Y433" i="81"/>
  <c r="X433" i="81"/>
  <c r="W433" i="81"/>
  <c r="V433" i="81"/>
  <c r="AM432" i="81"/>
  <c r="AL432" i="81"/>
  <c r="AK432" i="81"/>
  <c r="AJ432" i="81"/>
  <c r="AI432" i="81"/>
  <c r="AH432" i="81"/>
  <c r="AG432" i="81"/>
  <c r="AF432" i="81"/>
  <c r="AE432" i="81"/>
  <c r="AD432" i="81"/>
  <c r="AC432" i="81"/>
  <c r="AB432" i="81"/>
  <c r="AA432" i="81"/>
  <c r="Z432" i="81"/>
  <c r="Y432" i="81"/>
  <c r="X432" i="81"/>
  <c r="W432" i="81"/>
  <c r="V432" i="81"/>
  <c r="AM431" i="81"/>
  <c r="AL431" i="81"/>
  <c r="AK431" i="81"/>
  <c r="AJ431" i="81"/>
  <c r="AI431" i="81"/>
  <c r="AH431" i="81"/>
  <c r="AG431" i="81"/>
  <c r="AF431" i="81"/>
  <c r="AE431" i="81"/>
  <c r="AD431" i="81"/>
  <c r="AC431" i="81"/>
  <c r="AB431" i="81"/>
  <c r="AA431" i="81"/>
  <c r="Z431" i="81"/>
  <c r="Y431" i="81"/>
  <c r="X431" i="81"/>
  <c r="W431" i="81"/>
  <c r="V431" i="81"/>
  <c r="AM430" i="81"/>
  <c r="AL430" i="81"/>
  <c r="AK430" i="81"/>
  <c r="AJ430" i="81"/>
  <c r="AI430" i="81"/>
  <c r="AH430" i="81"/>
  <c r="AG430" i="81"/>
  <c r="AF430" i="81"/>
  <c r="AE430" i="81"/>
  <c r="AD430" i="81"/>
  <c r="AC430" i="81"/>
  <c r="AB430" i="81"/>
  <c r="AA430" i="81"/>
  <c r="Z430" i="81"/>
  <c r="Y430" i="81"/>
  <c r="X430" i="81"/>
  <c r="W430" i="81"/>
  <c r="V430" i="81"/>
  <c r="AM429" i="81"/>
  <c r="AL429" i="81"/>
  <c r="AK429" i="81"/>
  <c r="AJ429" i="81"/>
  <c r="AI429" i="81"/>
  <c r="AH429" i="81"/>
  <c r="AG429" i="81"/>
  <c r="AF429" i="81"/>
  <c r="AE429" i="81"/>
  <c r="AD429" i="81"/>
  <c r="AC429" i="81"/>
  <c r="AB429" i="81"/>
  <c r="AA429" i="81"/>
  <c r="Z429" i="81"/>
  <c r="Y429" i="81"/>
  <c r="X429" i="81"/>
  <c r="W429" i="81"/>
  <c r="V429" i="81"/>
  <c r="AM428" i="81"/>
  <c r="AL428" i="81"/>
  <c r="AK428" i="81"/>
  <c r="AJ428" i="81"/>
  <c r="AI428" i="81"/>
  <c r="AH428" i="81"/>
  <c r="AG428" i="81"/>
  <c r="AF428" i="81"/>
  <c r="AE428" i="81"/>
  <c r="AD428" i="81"/>
  <c r="AC428" i="81"/>
  <c r="AB428" i="81"/>
  <c r="AA428" i="81"/>
  <c r="Z428" i="81"/>
  <c r="Y428" i="81"/>
  <c r="X428" i="81"/>
  <c r="W428" i="81"/>
  <c r="V428" i="81"/>
  <c r="AM427" i="81"/>
  <c r="AL427" i="81"/>
  <c r="AK427" i="81"/>
  <c r="AJ427" i="81"/>
  <c r="AI427" i="81"/>
  <c r="AH427" i="81"/>
  <c r="AG427" i="81"/>
  <c r="AF427" i="81"/>
  <c r="AE427" i="81"/>
  <c r="AD427" i="81"/>
  <c r="AC427" i="81"/>
  <c r="AB427" i="81"/>
  <c r="AA427" i="81"/>
  <c r="Z427" i="81"/>
  <c r="Y427" i="81"/>
  <c r="X427" i="81"/>
  <c r="W427" i="81"/>
  <c r="V427" i="81"/>
  <c r="AM426" i="81"/>
  <c r="AL426" i="81"/>
  <c r="AK426" i="81"/>
  <c r="AJ426" i="81"/>
  <c r="AI426" i="81"/>
  <c r="AH426" i="81"/>
  <c r="AG426" i="81"/>
  <c r="AF426" i="81"/>
  <c r="AE426" i="81"/>
  <c r="AD426" i="81"/>
  <c r="AC426" i="81"/>
  <c r="AB426" i="81"/>
  <c r="AA426" i="81"/>
  <c r="Z426" i="81"/>
  <c r="Y426" i="81"/>
  <c r="X426" i="81"/>
  <c r="W426" i="81"/>
  <c r="V426" i="81"/>
  <c r="AM425" i="81"/>
  <c r="AL425" i="81"/>
  <c r="AK425" i="81"/>
  <c r="AJ425" i="81"/>
  <c r="AI425" i="81"/>
  <c r="AH425" i="81"/>
  <c r="AG425" i="81"/>
  <c r="AF425" i="81"/>
  <c r="AE425" i="81"/>
  <c r="AD425" i="81"/>
  <c r="AC425" i="81"/>
  <c r="AB425" i="81"/>
  <c r="AA425" i="81"/>
  <c r="Z425" i="81"/>
  <c r="Y425" i="81"/>
  <c r="X425" i="81"/>
  <c r="W425" i="81"/>
  <c r="V425" i="81"/>
  <c r="AM424" i="81"/>
  <c r="AL424" i="81"/>
  <c r="AK424" i="81"/>
  <c r="AJ424" i="81"/>
  <c r="AI424" i="81"/>
  <c r="AH424" i="81"/>
  <c r="AG424" i="81"/>
  <c r="AF424" i="81"/>
  <c r="AE424" i="81"/>
  <c r="AD424" i="81"/>
  <c r="AC424" i="81"/>
  <c r="AB424" i="81"/>
  <c r="AA424" i="81"/>
  <c r="Z424" i="81"/>
  <c r="Y424" i="81"/>
  <c r="X424" i="81"/>
  <c r="W424" i="81"/>
  <c r="V424" i="81"/>
  <c r="AM423" i="81"/>
  <c r="AL423" i="81"/>
  <c r="AK423" i="81"/>
  <c r="AJ423" i="81"/>
  <c r="AI423" i="81"/>
  <c r="AH423" i="81"/>
  <c r="AG423" i="81"/>
  <c r="AF423" i="81"/>
  <c r="AE423" i="81"/>
  <c r="AD423" i="81"/>
  <c r="AC423" i="81"/>
  <c r="AB423" i="81"/>
  <c r="AA423" i="81"/>
  <c r="Z423" i="81"/>
  <c r="Y423" i="81"/>
  <c r="X423" i="81"/>
  <c r="W423" i="81"/>
  <c r="V423" i="81"/>
  <c r="AM422" i="81"/>
  <c r="AL422" i="81"/>
  <c r="AK422" i="81"/>
  <c r="AJ422" i="81"/>
  <c r="AI422" i="81"/>
  <c r="AH422" i="81"/>
  <c r="AG422" i="81"/>
  <c r="AF422" i="81"/>
  <c r="AE422" i="81"/>
  <c r="AD422" i="81"/>
  <c r="AC422" i="81"/>
  <c r="AB422" i="81"/>
  <c r="AA422" i="81"/>
  <c r="Z422" i="81"/>
  <c r="Y422" i="81"/>
  <c r="X422" i="81"/>
  <c r="W422" i="81"/>
  <c r="V422" i="81"/>
  <c r="AM421" i="81"/>
  <c r="AL421" i="81"/>
  <c r="AK421" i="81"/>
  <c r="AJ421" i="81"/>
  <c r="AI421" i="81"/>
  <c r="AH421" i="81"/>
  <c r="AG421" i="81"/>
  <c r="AF421" i="81"/>
  <c r="AE421" i="81"/>
  <c r="AD421" i="81"/>
  <c r="AC421" i="81"/>
  <c r="AB421" i="81"/>
  <c r="AA421" i="81"/>
  <c r="Z421" i="81"/>
  <c r="Y421" i="81"/>
  <c r="X421" i="81"/>
  <c r="W421" i="81"/>
  <c r="V421" i="81"/>
  <c r="AM420" i="81"/>
  <c r="AL420" i="81"/>
  <c r="AK420" i="81"/>
  <c r="AJ420" i="81"/>
  <c r="AI420" i="81"/>
  <c r="AH420" i="81"/>
  <c r="AG420" i="81"/>
  <c r="AF420" i="81"/>
  <c r="AE420" i="81"/>
  <c r="AD420" i="81"/>
  <c r="AC420" i="81"/>
  <c r="AB420" i="81"/>
  <c r="AA420" i="81"/>
  <c r="Z420" i="81"/>
  <c r="Y420" i="81"/>
  <c r="X420" i="81"/>
  <c r="W420" i="81"/>
  <c r="V420" i="81"/>
  <c r="AM419" i="81"/>
  <c r="AL419" i="81"/>
  <c r="AK419" i="81"/>
  <c r="AJ419" i="81"/>
  <c r="AI419" i="81"/>
  <c r="AH419" i="81"/>
  <c r="AG419" i="81"/>
  <c r="AF419" i="81"/>
  <c r="AE419" i="81"/>
  <c r="AD419" i="81"/>
  <c r="AC419" i="81"/>
  <c r="AB419" i="81"/>
  <c r="AA419" i="81"/>
  <c r="Z419" i="81"/>
  <c r="Y419" i="81"/>
  <c r="X419" i="81"/>
  <c r="W419" i="81"/>
  <c r="V419" i="81"/>
  <c r="AM418" i="81"/>
  <c r="AL418" i="81"/>
  <c r="AK418" i="81"/>
  <c r="AJ418" i="81"/>
  <c r="AI418" i="81"/>
  <c r="AH418" i="81"/>
  <c r="AG418" i="81"/>
  <c r="AF418" i="81"/>
  <c r="AE418" i="81"/>
  <c r="AD418" i="81"/>
  <c r="AC418" i="81"/>
  <c r="AB418" i="81"/>
  <c r="AA418" i="81"/>
  <c r="Z418" i="81"/>
  <c r="Y418" i="81"/>
  <c r="X418" i="81"/>
  <c r="W418" i="81"/>
  <c r="V418" i="81"/>
  <c r="AM417" i="81"/>
  <c r="AL417" i="81"/>
  <c r="AK417" i="81"/>
  <c r="AJ417" i="81"/>
  <c r="AI417" i="81"/>
  <c r="AH417" i="81"/>
  <c r="AG417" i="81"/>
  <c r="AF417" i="81"/>
  <c r="AE417" i="81"/>
  <c r="AD417" i="81"/>
  <c r="AC417" i="81"/>
  <c r="AB417" i="81"/>
  <c r="AA417" i="81"/>
  <c r="Z417" i="81"/>
  <c r="Y417" i="81"/>
  <c r="X417" i="81"/>
  <c r="W417" i="81"/>
  <c r="V417" i="81"/>
  <c r="AM416" i="81"/>
  <c r="AL416" i="81"/>
  <c r="AK416" i="81"/>
  <c r="AJ416" i="81"/>
  <c r="AI416" i="81"/>
  <c r="AH416" i="81"/>
  <c r="AG416" i="81"/>
  <c r="AF416" i="81"/>
  <c r="AE416" i="81"/>
  <c r="AD416" i="81"/>
  <c r="AC416" i="81"/>
  <c r="AB416" i="81"/>
  <c r="AA416" i="81"/>
  <c r="Z416" i="81"/>
  <c r="Y416" i="81"/>
  <c r="X416" i="81"/>
  <c r="W416" i="81"/>
  <c r="V416" i="81"/>
  <c r="AM415" i="81"/>
  <c r="AL415" i="81"/>
  <c r="AK415" i="81"/>
  <c r="AJ415" i="81"/>
  <c r="AI415" i="81"/>
  <c r="AH415" i="81"/>
  <c r="AG415" i="81"/>
  <c r="AF415" i="81"/>
  <c r="AE415" i="81"/>
  <c r="AD415" i="81"/>
  <c r="AC415" i="81"/>
  <c r="AB415" i="81"/>
  <c r="AA415" i="81"/>
  <c r="Z415" i="81"/>
  <c r="Y415" i="81"/>
  <c r="X415" i="81"/>
  <c r="W415" i="81"/>
  <c r="V415" i="81"/>
  <c r="AM414" i="81"/>
  <c r="AL414" i="81"/>
  <c r="AK414" i="81"/>
  <c r="AJ414" i="81"/>
  <c r="AI414" i="81"/>
  <c r="AH414" i="81"/>
  <c r="AG414" i="81"/>
  <c r="AF414" i="81"/>
  <c r="AE414" i="81"/>
  <c r="AD414" i="81"/>
  <c r="AC414" i="81"/>
  <c r="AB414" i="81"/>
  <c r="AA414" i="81"/>
  <c r="Z414" i="81"/>
  <c r="Y414" i="81"/>
  <c r="X414" i="81"/>
  <c r="W414" i="81"/>
  <c r="V414" i="81"/>
  <c r="AM413" i="81"/>
  <c r="AL413" i="81"/>
  <c r="AK413" i="81"/>
  <c r="AJ413" i="81"/>
  <c r="AI413" i="81"/>
  <c r="AH413" i="81"/>
  <c r="AG413" i="81"/>
  <c r="AF413" i="81"/>
  <c r="AE413" i="81"/>
  <c r="AD413" i="81"/>
  <c r="AC413" i="81"/>
  <c r="AB413" i="81"/>
  <c r="AA413" i="81"/>
  <c r="Z413" i="81"/>
  <c r="Y413" i="81"/>
  <c r="X413" i="81"/>
  <c r="W413" i="81"/>
  <c r="V413" i="81"/>
  <c r="AM412" i="81"/>
  <c r="AL412" i="81"/>
  <c r="AK412" i="81"/>
  <c r="AJ412" i="81"/>
  <c r="AI412" i="81"/>
  <c r="AH412" i="81"/>
  <c r="AG412" i="81"/>
  <c r="AF412" i="81"/>
  <c r="AE412" i="81"/>
  <c r="AD412" i="81"/>
  <c r="AC412" i="81"/>
  <c r="AB412" i="81"/>
  <c r="AA412" i="81"/>
  <c r="Z412" i="81"/>
  <c r="Y412" i="81"/>
  <c r="X412" i="81"/>
  <c r="W412" i="81"/>
  <c r="V412" i="81"/>
  <c r="AM411" i="81"/>
  <c r="AL411" i="81"/>
  <c r="AK411" i="81"/>
  <c r="AJ411" i="81"/>
  <c r="AI411" i="81"/>
  <c r="AH411" i="81"/>
  <c r="AG411" i="81"/>
  <c r="AF411" i="81"/>
  <c r="AE411" i="81"/>
  <c r="AD411" i="81"/>
  <c r="AC411" i="81"/>
  <c r="AB411" i="81"/>
  <c r="AA411" i="81"/>
  <c r="Z411" i="81"/>
  <c r="Y411" i="81"/>
  <c r="X411" i="81"/>
  <c r="W411" i="81"/>
  <c r="V411" i="81"/>
  <c r="AM410" i="81"/>
  <c r="AL410" i="81"/>
  <c r="AK410" i="81"/>
  <c r="AJ410" i="81"/>
  <c r="AI410" i="81"/>
  <c r="AH410" i="81"/>
  <c r="AG410" i="81"/>
  <c r="AF410" i="81"/>
  <c r="AE410" i="81"/>
  <c r="AD410" i="81"/>
  <c r="AC410" i="81"/>
  <c r="AB410" i="81"/>
  <c r="AA410" i="81"/>
  <c r="Z410" i="81"/>
  <c r="Y410" i="81"/>
  <c r="X410" i="81"/>
  <c r="W410" i="81"/>
  <c r="V410" i="81"/>
  <c r="AM409" i="81"/>
  <c r="AL409" i="81"/>
  <c r="AK409" i="81"/>
  <c r="AJ409" i="81"/>
  <c r="AI409" i="81"/>
  <c r="AH409" i="81"/>
  <c r="AG409" i="81"/>
  <c r="AF409" i="81"/>
  <c r="AE409" i="81"/>
  <c r="AD409" i="81"/>
  <c r="AC409" i="81"/>
  <c r="AB409" i="81"/>
  <c r="AA409" i="81"/>
  <c r="Z409" i="81"/>
  <c r="Y409" i="81"/>
  <c r="X409" i="81"/>
  <c r="W409" i="81"/>
  <c r="V409" i="81"/>
  <c r="AM408" i="81"/>
  <c r="AL408" i="81"/>
  <c r="AK408" i="81"/>
  <c r="AJ408" i="81"/>
  <c r="AI408" i="81"/>
  <c r="AH408" i="81"/>
  <c r="AG408" i="81"/>
  <c r="AF408" i="81"/>
  <c r="AE408" i="81"/>
  <c r="AD408" i="81"/>
  <c r="AC408" i="81"/>
  <c r="AB408" i="81"/>
  <c r="AA408" i="81"/>
  <c r="Z408" i="81"/>
  <c r="Y408" i="81"/>
  <c r="X408" i="81"/>
  <c r="W408" i="81"/>
  <c r="V408" i="81"/>
  <c r="AM407" i="81"/>
  <c r="AL407" i="81"/>
  <c r="AK407" i="81"/>
  <c r="AJ407" i="81"/>
  <c r="AI407" i="81"/>
  <c r="AH407" i="81"/>
  <c r="AG407" i="81"/>
  <c r="AF407" i="81"/>
  <c r="AE407" i="81"/>
  <c r="AD407" i="81"/>
  <c r="AC407" i="81"/>
  <c r="AB407" i="81"/>
  <c r="AA407" i="81"/>
  <c r="Z407" i="81"/>
  <c r="Y407" i="81"/>
  <c r="X407" i="81"/>
  <c r="W407" i="81"/>
  <c r="V407" i="81"/>
  <c r="AM406" i="81"/>
  <c r="AL406" i="81"/>
  <c r="AK406" i="81"/>
  <c r="AJ406" i="81"/>
  <c r="AI406" i="81"/>
  <c r="AH406" i="81"/>
  <c r="AG406" i="81"/>
  <c r="AF406" i="81"/>
  <c r="AE406" i="81"/>
  <c r="AD406" i="81"/>
  <c r="AC406" i="81"/>
  <c r="AB406" i="81"/>
  <c r="AA406" i="81"/>
  <c r="Z406" i="81"/>
  <c r="Y406" i="81"/>
  <c r="X406" i="81"/>
  <c r="W406" i="81"/>
  <c r="V406" i="81"/>
  <c r="AM405" i="81"/>
  <c r="AL405" i="81"/>
  <c r="AK405" i="81"/>
  <c r="AJ405" i="81"/>
  <c r="AI405" i="81"/>
  <c r="AH405" i="81"/>
  <c r="AG405" i="81"/>
  <c r="AF405" i="81"/>
  <c r="AE405" i="81"/>
  <c r="AD405" i="81"/>
  <c r="AC405" i="81"/>
  <c r="AB405" i="81"/>
  <c r="AA405" i="81"/>
  <c r="Z405" i="81"/>
  <c r="Y405" i="81"/>
  <c r="X405" i="81"/>
  <c r="W405" i="81"/>
  <c r="V405" i="81"/>
  <c r="AM404" i="81"/>
  <c r="AL404" i="81"/>
  <c r="AK404" i="81"/>
  <c r="AJ404" i="81"/>
  <c r="AI404" i="81"/>
  <c r="AH404" i="81"/>
  <c r="AG404" i="81"/>
  <c r="AF404" i="81"/>
  <c r="AE404" i="81"/>
  <c r="AD404" i="81"/>
  <c r="AC404" i="81"/>
  <c r="AB404" i="81"/>
  <c r="AA404" i="81"/>
  <c r="Z404" i="81"/>
  <c r="Y404" i="81"/>
  <c r="X404" i="81"/>
  <c r="W404" i="81"/>
  <c r="V404" i="81"/>
  <c r="AM403" i="81"/>
  <c r="AL403" i="81"/>
  <c r="AK403" i="81"/>
  <c r="AJ403" i="81"/>
  <c r="AI403" i="81"/>
  <c r="AH403" i="81"/>
  <c r="AG403" i="81"/>
  <c r="AF403" i="81"/>
  <c r="AE403" i="81"/>
  <c r="AD403" i="81"/>
  <c r="AC403" i="81"/>
  <c r="AB403" i="81"/>
  <c r="AA403" i="81"/>
  <c r="Z403" i="81"/>
  <c r="Y403" i="81"/>
  <c r="X403" i="81"/>
  <c r="W403" i="81"/>
  <c r="V403" i="81"/>
  <c r="AM402" i="81"/>
  <c r="AL402" i="81"/>
  <c r="AK402" i="81"/>
  <c r="AJ402" i="81"/>
  <c r="AI402" i="81"/>
  <c r="AH402" i="81"/>
  <c r="AG402" i="81"/>
  <c r="AF402" i="81"/>
  <c r="AE402" i="81"/>
  <c r="AD402" i="81"/>
  <c r="AC402" i="81"/>
  <c r="AB402" i="81"/>
  <c r="AA402" i="81"/>
  <c r="Z402" i="81"/>
  <c r="Y402" i="81"/>
  <c r="X402" i="81"/>
  <c r="W402" i="81"/>
  <c r="V402" i="81"/>
  <c r="AM401" i="81"/>
  <c r="AL401" i="81"/>
  <c r="AK401" i="81"/>
  <c r="AJ401" i="81"/>
  <c r="AI401" i="81"/>
  <c r="AH401" i="81"/>
  <c r="AG401" i="81"/>
  <c r="AF401" i="81"/>
  <c r="AE401" i="81"/>
  <c r="AD401" i="81"/>
  <c r="AC401" i="81"/>
  <c r="AB401" i="81"/>
  <c r="AA401" i="81"/>
  <c r="Z401" i="81"/>
  <c r="Y401" i="81"/>
  <c r="X401" i="81"/>
  <c r="W401" i="81"/>
  <c r="V401" i="81"/>
  <c r="AM400" i="81"/>
  <c r="AL400" i="81"/>
  <c r="AK400" i="81"/>
  <c r="AJ400" i="81"/>
  <c r="AI400" i="81"/>
  <c r="AH400" i="81"/>
  <c r="AG400" i="81"/>
  <c r="AF400" i="81"/>
  <c r="AE400" i="81"/>
  <c r="AD400" i="81"/>
  <c r="AC400" i="81"/>
  <c r="AB400" i="81"/>
  <c r="AA400" i="81"/>
  <c r="Z400" i="81"/>
  <c r="Y400" i="81"/>
  <c r="X400" i="81"/>
  <c r="W400" i="81"/>
  <c r="V400" i="81"/>
  <c r="AM399" i="81"/>
  <c r="AL399" i="81"/>
  <c r="AK399" i="81"/>
  <c r="AJ399" i="81"/>
  <c r="AI399" i="81"/>
  <c r="AH399" i="81"/>
  <c r="AG399" i="81"/>
  <c r="AF399" i="81"/>
  <c r="AE399" i="81"/>
  <c r="AD399" i="81"/>
  <c r="AC399" i="81"/>
  <c r="AB399" i="81"/>
  <c r="AA399" i="81"/>
  <c r="Z399" i="81"/>
  <c r="Y399" i="81"/>
  <c r="X399" i="81"/>
  <c r="W399" i="81"/>
  <c r="V399" i="81"/>
  <c r="AM398" i="81"/>
  <c r="AL398" i="81"/>
  <c r="AK398" i="81"/>
  <c r="AJ398" i="81"/>
  <c r="AI398" i="81"/>
  <c r="AH398" i="81"/>
  <c r="AG398" i="81"/>
  <c r="AF398" i="81"/>
  <c r="AE398" i="81"/>
  <c r="AD398" i="81"/>
  <c r="AC398" i="81"/>
  <c r="AB398" i="81"/>
  <c r="AA398" i="81"/>
  <c r="Z398" i="81"/>
  <c r="Y398" i="81"/>
  <c r="X398" i="81"/>
  <c r="W398" i="81"/>
  <c r="V398" i="81"/>
  <c r="AM397" i="81"/>
  <c r="AL397" i="81"/>
  <c r="AK397" i="81"/>
  <c r="AJ397" i="81"/>
  <c r="AI397" i="81"/>
  <c r="AH397" i="81"/>
  <c r="AG397" i="81"/>
  <c r="AF397" i="81"/>
  <c r="AE397" i="81"/>
  <c r="AD397" i="81"/>
  <c r="AC397" i="81"/>
  <c r="AB397" i="81"/>
  <c r="AA397" i="81"/>
  <c r="Z397" i="81"/>
  <c r="Y397" i="81"/>
  <c r="X397" i="81"/>
  <c r="W397" i="81"/>
  <c r="V397" i="81"/>
  <c r="AM396" i="81"/>
  <c r="AL396" i="81"/>
  <c r="AK396" i="81"/>
  <c r="AJ396" i="81"/>
  <c r="AI396" i="81"/>
  <c r="AH396" i="81"/>
  <c r="AG396" i="81"/>
  <c r="AF396" i="81"/>
  <c r="AE396" i="81"/>
  <c r="AD396" i="81"/>
  <c r="AC396" i="81"/>
  <c r="AB396" i="81"/>
  <c r="AA396" i="81"/>
  <c r="Z396" i="81"/>
  <c r="Y396" i="81"/>
  <c r="X396" i="81"/>
  <c r="W396" i="81"/>
  <c r="V396" i="81"/>
  <c r="AM395" i="81"/>
  <c r="AL395" i="81"/>
  <c r="AK395" i="81"/>
  <c r="AJ395" i="81"/>
  <c r="AI395" i="81"/>
  <c r="AH395" i="81"/>
  <c r="AG395" i="81"/>
  <c r="AF395" i="81"/>
  <c r="AE395" i="81"/>
  <c r="AD395" i="81"/>
  <c r="AC395" i="81"/>
  <c r="AB395" i="81"/>
  <c r="AA395" i="81"/>
  <c r="Z395" i="81"/>
  <c r="Y395" i="81"/>
  <c r="X395" i="81"/>
  <c r="W395" i="81"/>
  <c r="V395" i="81"/>
  <c r="AM394" i="81"/>
  <c r="AL394" i="81"/>
  <c r="AK394" i="81"/>
  <c r="AJ394" i="81"/>
  <c r="AI394" i="81"/>
  <c r="AH394" i="81"/>
  <c r="AG394" i="81"/>
  <c r="AF394" i="81"/>
  <c r="AE394" i="81"/>
  <c r="AD394" i="81"/>
  <c r="AC394" i="81"/>
  <c r="AB394" i="81"/>
  <c r="AA394" i="81"/>
  <c r="Z394" i="81"/>
  <c r="Y394" i="81"/>
  <c r="X394" i="81"/>
  <c r="W394" i="81"/>
  <c r="V394" i="81"/>
  <c r="AM393" i="81"/>
  <c r="AL393" i="81"/>
  <c r="AK393" i="81"/>
  <c r="AJ393" i="81"/>
  <c r="AI393" i="81"/>
  <c r="AH393" i="81"/>
  <c r="AG393" i="81"/>
  <c r="AF393" i="81"/>
  <c r="AE393" i="81"/>
  <c r="AD393" i="81"/>
  <c r="AC393" i="81"/>
  <c r="AB393" i="81"/>
  <c r="AA393" i="81"/>
  <c r="Z393" i="81"/>
  <c r="Y393" i="81"/>
  <c r="X393" i="81"/>
  <c r="W393" i="81"/>
  <c r="V393" i="81"/>
  <c r="AM392" i="81"/>
  <c r="AL392" i="81"/>
  <c r="AK392" i="81"/>
  <c r="AJ392" i="81"/>
  <c r="AI392" i="81"/>
  <c r="AH392" i="81"/>
  <c r="AG392" i="81"/>
  <c r="AF392" i="81"/>
  <c r="AE392" i="81"/>
  <c r="AD392" i="81"/>
  <c r="AC392" i="81"/>
  <c r="AB392" i="81"/>
  <c r="AA392" i="81"/>
  <c r="Z392" i="81"/>
  <c r="Y392" i="81"/>
  <c r="X392" i="81"/>
  <c r="W392" i="81"/>
  <c r="V392" i="81"/>
  <c r="AM391" i="81"/>
  <c r="AL391" i="81"/>
  <c r="AK391" i="81"/>
  <c r="AJ391" i="81"/>
  <c r="AI391" i="81"/>
  <c r="AH391" i="81"/>
  <c r="AG391" i="81"/>
  <c r="AF391" i="81"/>
  <c r="AE391" i="81"/>
  <c r="AD391" i="81"/>
  <c r="AC391" i="81"/>
  <c r="AB391" i="81"/>
  <c r="AA391" i="81"/>
  <c r="Z391" i="81"/>
  <c r="Y391" i="81"/>
  <c r="X391" i="81"/>
  <c r="W391" i="81"/>
  <c r="V391" i="81"/>
  <c r="AM390" i="81"/>
  <c r="AL390" i="81"/>
  <c r="AK390" i="81"/>
  <c r="AJ390" i="81"/>
  <c r="AI390" i="81"/>
  <c r="AH390" i="81"/>
  <c r="AG390" i="81"/>
  <c r="AF390" i="81"/>
  <c r="AE390" i="81"/>
  <c r="AD390" i="81"/>
  <c r="AC390" i="81"/>
  <c r="AB390" i="81"/>
  <c r="AA390" i="81"/>
  <c r="Z390" i="81"/>
  <c r="Y390" i="81"/>
  <c r="X390" i="81"/>
  <c r="W390" i="81"/>
  <c r="V390" i="81"/>
  <c r="AM389" i="81"/>
  <c r="AL389" i="81"/>
  <c r="AK389" i="81"/>
  <c r="AJ389" i="81"/>
  <c r="AI389" i="81"/>
  <c r="AH389" i="81"/>
  <c r="AG389" i="81"/>
  <c r="AF389" i="81"/>
  <c r="AE389" i="81"/>
  <c r="AD389" i="81"/>
  <c r="AC389" i="81"/>
  <c r="AB389" i="81"/>
  <c r="AA389" i="81"/>
  <c r="Z389" i="81"/>
  <c r="Y389" i="81"/>
  <c r="X389" i="81"/>
  <c r="W389" i="81"/>
  <c r="V389" i="81"/>
  <c r="AM388" i="81"/>
  <c r="AL388" i="81"/>
  <c r="AK388" i="81"/>
  <c r="AJ388" i="81"/>
  <c r="AI388" i="81"/>
  <c r="AH388" i="81"/>
  <c r="AG388" i="81"/>
  <c r="AF388" i="81"/>
  <c r="AE388" i="81"/>
  <c r="AD388" i="81"/>
  <c r="AC388" i="81"/>
  <c r="AB388" i="81"/>
  <c r="AA388" i="81"/>
  <c r="Z388" i="81"/>
  <c r="Y388" i="81"/>
  <c r="X388" i="81"/>
  <c r="W388" i="81"/>
  <c r="V388" i="81"/>
  <c r="AM387" i="81"/>
  <c r="AL387" i="81"/>
  <c r="AK387" i="81"/>
  <c r="AJ387" i="81"/>
  <c r="AI387" i="81"/>
  <c r="AH387" i="81"/>
  <c r="AG387" i="81"/>
  <c r="AF387" i="81"/>
  <c r="AE387" i="81"/>
  <c r="AD387" i="81"/>
  <c r="AC387" i="81"/>
  <c r="AB387" i="81"/>
  <c r="AA387" i="81"/>
  <c r="Z387" i="81"/>
  <c r="Y387" i="81"/>
  <c r="X387" i="81"/>
  <c r="W387" i="81"/>
  <c r="V387" i="81"/>
  <c r="AM386" i="81"/>
  <c r="AL386" i="81"/>
  <c r="AK386" i="81"/>
  <c r="AJ386" i="81"/>
  <c r="AI386" i="81"/>
  <c r="AH386" i="81"/>
  <c r="AG386" i="81"/>
  <c r="AF386" i="81"/>
  <c r="AE386" i="81"/>
  <c r="AD386" i="81"/>
  <c r="AC386" i="81"/>
  <c r="AB386" i="81"/>
  <c r="AA386" i="81"/>
  <c r="Z386" i="81"/>
  <c r="Y386" i="81"/>
  <c r="X386" i="81"/>
  <c r="W386" i="81"/>
  <c r="V386" i="81"/>
  <c r="AM385" i="81"/>
  <c r="AL385" i="81"/>
  <c r="AK385" i="81"/>
  <c r="AJ385" i="81"/>
  <c r="AI385" i="81"/>
  <c r="AH385" i="81"/>
  <c r="AG385" i="81"/>
  <c r="AF385" i="81"/>
  <c r="AE385" i="81"/>
  <c r="AD385" i="81"/>
  <c r="AC385" i="81"/>
  <c r="AB385" i="81"/>
  <c r="AA385" i="81"/>
  <c r="Z385" i="81"/>
  <c r="Y385" i="81"/>
  <c r="X385" i="81"/>
  <c r="W385" i="81"/>
  <c r="V385" i="81"/>
  <c r="AM384" i="81"/>
  <c r="AL384" i="81"/>
  <c r="AK384" i="81"/>
  <c r="AJ384" i="81"/>
  <c r="AI384" i="81"/>
  <c r="AH384" i="81"/>
  <c r="AG384" i="81"/>
  <c r="AF384" i="81"/>
  <c r="AE384" i="81"/>
  <c r="AD384" i="81"/>
  <c r="AC384" i="81"/>
  <c r="AB384" i="81"/>
  <c r="AA384" i="81"/>
  <c r="Z384" i="81"/>
  <c r="Y384" i="81"/>
  <c r="X384" i="81"/>
  <c r="W384" i="81"/>
  <c r="V384" i="81"/>
  <c r="AM383" i="81"/>
  <c r="AL383" i="81"/>
  <c r="AK383" i="81"/>
  <c r="AJ383" i="81"/>
  <c r="AI383" i="81"/>
  <c r="AH383" i="81"/>
  <c r="AG383" i="81"/>
  <c r="AF383" i="81"/>
  <c r="AE383" i="81"/>
  <c r="AD383" i="81"/>
  <c r="AC383" i="81"/>
  <c r="AB383" i="81"/>
  <c r="AA383" i="81"/>
  <c r="Z383" i="81"/>
  <c r="Y383" i="81"/>
  <c r="X383" i="81"/>
  <c r="W383" i="81"/>
  <c r="V383" i="81"/>
  <c r="AM382" i="81"/>
  <c r="AL382" i="81"/>
  <c r="AK382" i="81"/>
  <c r="AJ382" i="81"/>
  <c r="AI382" i="81"/>
  <c r="AH382" i="81"/>
  <c r="AG382" i="81"/>
  <c r="AF382" i="81"/>
  <c r="AE382" i="81"/>
  <c r="AD382" i="81"/>
  <c r="AC382" i="81"/>
  <c r="AB382" i="81"/>
  <c r="AA382" i="81"/>
  <c r="Z382" i="81"/>
  <c r="Y382" i="81"/>
  <c r="X382" i="81"/>
  <c r="W382" i="81"/>
  <c r="V382" i="81"/>
  <c r="AM381" i="81"/>
  <c r="AL381" i="81"/>
  <c r="AK381" i="81"/>
  <c r="AJ381" i="81"/>
  <c r="AI381" i="81"/>
  <c r="AH381" i="81"/>
  <c r="AG381" i="81"/>
  <c r="AF381" i="81"/>
  <c r="AE381" i="81"/>
  <c r="AD381" i="81"/>
  <c r="AC381" i="81"/>
  <c r="AB381" i="81"/>
  <c r="AA381" i="81"/>
  <c r="Z381" i="81"/>
  <c r="Y381" i="81"/>
  <c r="X381" i="81"/>
  <c r="W381" i="81"/>
  <c r="V381" i="81"/>
  <c r="AM380" i="81"/>
  <c r="AL380" i="81"/>
  <c r="AK380" i="81"/>
  <c r="AJ380" i="81"/>
  <c r="AI380" i="81"/>
  <c r="AH380" i="81"/>
  <c r="AG380" i="81"/>
  <c r="AF380" i="81"/>
  <c r="AE380" i="81"/>
  <c r="AD380" i="81"/>
  <c r="AC380" i="81"/>
  <c r="AB380" i="81"/>
  <c r="AA380" i="81"/>
  <c r="Z380" i="81"/>
  <c r="Y380" i="81"/>
  <c r="X380" i="81"/>
  <c r="W380" i="81"/>
  <c r="V380" i="81"/>
  <c r="AM379" i="81"/>
  <c r="AL379" i="81"/>
  <c r="AK379" i="81"/>
  <c r="AJ379" i="81"/>
  <c r="AI379" i="81"/>
  <c r="AH379" i="81"/>
  <c r="AG379" i="81"/>
  <c r="AF379" i="81"/>
  <c r="AE379" i="81"/>
  <c r="AD379" i="81"/>
  <c r="AC379" i="81"/>
  <c r="AB379" i="81"/>
  <c r="AA379" i="81"/>
  <c r="Z379" i="81"/>
  <c r="Y379" i="81"/>
  <c r="X379" i="81"/>
  <c r="W379" i="81"/>
  <c r="V379" i="81"/>
  <c r="AM378" i="81"/>
  <c r="AL378" i="81"/>
  <c r="AK378" i="81"/>
  <c r="AJ378" i="81"/>
  <c r="AI378" i="81"/>
  <c r="AH378" i="81"/>
  <c r="AG378" i="81"/>
  <c r="AF378" i="81"/>
  <c r="AE378" i="81"/>
  <c r="AD378" i="81"/>
  <c r="AC378" i="81"/>
  <c r="AB378" i="81"/>
  <c r="AA378" i="81"/>
  <c r="Z378" i="81"/>
  <c r="Y378" i="81"/>
  <c r="X378" i="81"/>
  <c r="W378" i="81"/>
  <c r="V378" i="81"/>
  <c r="AM377" i="81"/>
  <c r="AL377" i="81"/>
  <c r="AK377" i="81"/>
  <c r="AJ377" i="81"/>
  <c r="AI377" i="81"/>
  <c r="AH377" i="81"/>
  <c r="AG377" i="81"/>
  <c r="AF377" i="81"/>
  <c r="AE377" i="81"/>
  <c r="AD377" i="81"/>
  <c r="AC377" i="81"/>
  <c r="AB377" i="81"/>
  <c r="AA377" i="81"/>
  <c r="Z377" i="81"/>
  <c r="Y377" i="81"/>
  <c r="X377" i="81"/>
  <c r="W377" i="81"/>
  <c r="V377" i="81"/>
  <c r="AM376" i="81"/>
  <c r="AL376" i="81"/>
  <c r="AK376" i="81"/>
  <c r="AJ376" i="81"/>
  <c r="AI376" i="81"/>
  <c r="AH376" i="81"/>
  <c r="AG376" i="81"/>
  <c r="AF376" i="81"/>
  <c r="AE376" i="81"/>
  <c r="AD376" i="81"/>
  <c r="AC376" i="81"/>
  <c r="AB376" i="81"/>
  <c r="AA376" i="81"/>
  <c r="Z376" i="81"/>
  <c r="Y376" i="81"/>
  <c r="X376" i="81"/>
  <c r="W376" i="81"/>
  <c r="V376" i="81"/>
  <c r="AM375" i="81"/>
  <c r="AL375" i="81"/>
  <c r="AK375" i="81"/>
  <c r="AJ375" i="81"/>
  <c r="AI375" i="81"/>
  <c r="AH375" i="81"/>
  <c r="AG375" i="81"/>
  <c r="AF375" i="81"/>
  <c r="AE375" i="81"/>
  <c r="AD375" i="81"/>
  <c r="AC375" i="81"/>
  <c r="AB375" i="81"/>
  <c r="AA375" i="81"/>
  <c r="Z375" i="81"/>
  <c r="Y375" i="81"/>
  <c r="X375" i="81"/>
  <c r="W375" i="81"/>
  <c r="V375" i="81"/>
  <c r="AM374" i="81"/>
  <c r="AL374" i="81"/>
  <c r="AK374" i="81"/>
  <c r="AJ374" i="81"/>
  <c r="AI374" i="81"/>
  <c r="AH374" i="81"/>
  <c r="AG374" i="81"/>
  <c r="AF374" i="81"/>
  <c r="AE374" i="81"/>
  <c r="AD374" i="81"/>
  <c r="AC374" i="81"/>
  <c r="AB374" i="81"/>
  <c r="AA374" i="81"/>
  <c r="Z374" i="81"/>
  <c r="Y374" i="81"/>
  <c r="X374" i="81"/>
  <c r="W374" i="81"/>
  <c r="V374" i="81"/>
  <c r="AM373" i="81"/>
  <c r="AL373" i="81"/>
  <c r="AK373" i="81"/>
  <c r="AJ373" i="81"/>
  <c r="AI373" i="81"/>
  <c r="AH373" i="81"/>
  <c r="AG373" i="81"/>
  <c r="AF373" i="81"/>
  <c r="AE373" i="81"/>
  <c r="AD373" i="81"/>
  <c r="AC373" i="81"/>
  <c r="AB373" i="81"/>
  <c r="AA373" i="81"/>
  <c r="Z373" i="81"/>
  <c r="Y373" i="81"/>
  <c r="X373" i="81"/>
  <c r="W373" i="81"/>
  <c r="V373" i="81"/>
  <c r="AM372" i="81"/>
  <c r="AL372" i="81"/>
  <c r="AK372" i="81"/>
  <c r="AJ372" i="81"/>
  <c r="AI372" i="81"/>
  <c r="AH372" i="81"/>
  <c r="AG372" i="81"/>
  <c r="AF372" i="81"/>
  <c r="AE372" i="81"/>
  <c r="AD372" i="81"/>
  <c r="AC372" i="81"/>
  <c r="AB372" i="81"/>
  <c r="AA372" i="81"/>
  <c r="Z372" i="81"/>
  <c r="Y372" i="81"/>
  <c r="X372" i="81"/>
  <c r="W372" i="81"/>
  <c r="V372" i="81"/>
  <c r="AM371" i="81"/>
  <c r="AL371" i="81"/>
  <c r="AK371" i="81"/>
  <c r="AJ371" i="81"/>
  <c r="AI371" i="81"/>
  <c r="AH371" i="81"/>
  <c r="AG371" i="81"/>
  <c r="AF371" i="81"/>
  <c r="AE371" i="81"/>
  <c r="AD371" i="81"/>
  <c r="AC371" i="81"/>
  <c r="AB371" i="81"/>
  <c r="AA371" i="81"/>
  <c r="Z371" i="81"/>
  <c r="Y371" i="81"/>
  <c r="X371" i="81"/>
  <c r="W371" i="81"/>
  <c r="V371" i="81"/>
  <c r="AM370" i="81"/>
  <c r="AL370" i="81"/>
  <c r="AK370" i="81"/>
  <c r="AJ370" i="81"/>
  <c r="AI370" i="81"/>
  <c r="AH370" i="81"/>
  <c r="AG370" i="81"/>
  <c r="AF370" i="81"/>
  <c r="AE370" i="81"/>
  <c r="AD370" i="81"/>
  <c r="AC370" i="81"/>
  <c r="AB370" i="81"/>
  <c r="AA370" i="81"/>
  <c r="Z370" i="81"/>
  <c r="Y370" i="81"/>
  <c r="X370" i="81"/>
  <c r="W370" i="81"/>
  <c r="V370" i="81"/>
  <c r="AM369" i="81"/>
  <c r="AL369" i="81"/>
  <c r="AK369" i="81"/>
  <c r="AJ369" i="81"/>
  <c r="AI369" i="81"/>
  <c r="AH369" i="81"/>
  <c r="AG369" i="81"/>
  <c r="AF369" i="81"/>
  <c r="AE369" i="81"/>
  <c r="AD369" i="81"/>
  <c r="AC369" i="81"/>
  <c r="AB369" i="81"/>
  <c r="AA369" i="81"/>
  <c r="Z369" i="81"/>
  <c r="Y369" i="81"/>
  <c r="X369" i="81"/>
  <c r="W369" i="81"/>
  <c r="V369" i="81"/>
  <c r="AM368" i="81"/>
  <c r="AL368" i="81"/>
  <c r="AK368" i="81"/>
  <c r="AJ368" i="81"/>
  <c r="AI368" i="81"/>
  <c r="AH368" i="81"/>
  <c r="AG368" i="81"/>
  <c r="AF368" i="81"/>
  <c r="AE368" i="81"/>
  <c r="AD368" i="81"/>
  <c r="AC368" i="81"/>
  <c r="AB368" i="81"/>
  <c r="AA368" i="81"/>
  <c r="Z368" i="81"/>
  <c r="Y368" i="81"/>
  <c r="X368" i="81"/>
  <c r="W368" i="81"/>
  <c r="V368" i="81"/>
  <c r="AM367" i="81"/>
  <c r="AL367" i="81"/>
  <c r="AK367" i="81"/>
  <c r="AJ367" i="81"/>
  <c r="AI367" i="81"/>
  <c r="AH367" i="81"/>
  <c r="AG367" i="81"/>
  <c r="AF367" i="81"/>
  <c r="AE367" i="81"/>
  <c r="AD367" i="81"/>
  <c r="AC367" i="81"/>
  <c r="AB367" i="81"/>
  <c r="AA367" i="81"/>
  <c r="Z367" i="81"/>
  <c r="Y367" i="81"/>
  <c r="X367" i="81"/>
  <c r="W367" i="81"/>
  <c r="V367" i="81"/>
  <c r="AM366" i="81"/>
  <c r="AL366" i="81"/>
  <c r="AK366" i="81"/>
  <c r="AJ366" i="81"/>
  <c r="AI366" i="81"/>
  <c r="AH366" i="81"/>
  <c r="AG366" i="81"/>
  <c r="AF366" i="81"/>
  <c r="AE366" i="81"/>
  <c r="AD366" i="81"/>
  <c r="AC366" i="81"/>
  <c r="AB366" i="81"/>
  <c r="AA366" i="81"/>
  <c r="Z366" i="81"/>
  <c r="Y366" i="81"/>
  <c r="X366" i="81"/>
  <c r="W366" i="81"/>
  <c r="V366" i="81"/>
  <c r="AM365" i="81"/>
  <c r="AL365" i="81"/>
  <c r="AK365" i="81"/>
  <c r="AJ365" i="81"/>
  <c r="AI365" i="81"/>
  <c r="AH365" i="81"/>
  <c r="AG365" i="81"/>
  <c r="AF365" i="81"/>
  <c r="AE365" i="81"/>
  <c r="AD365" i="81"/>
  <c r="AC365" i="81"/>
  <c r="AB365" i="81"/>
  <c r="AA365" i="81"/>
  <c r="Z365" i="81"/>
  <c r="Y365" i="81"/>
  <c r="X365" i="81"/>
  <c r="W365" i="81"/>
  <c r="V365" i="81"/>
  <c r="AM364" i="81"/>
  <c r="AL364" i="81"/>
  <c r="AK364" i="81"/>
  <c r="AJ364" i="81"/>
  <c r="AI364" i="81"/>
  <c r="AH364" i="81"/>
  <c r="AG364" i="81"/>
  <c r="AF364" i="81"/>
  <c r="AE364" i="81"/>
  <c r="AD364" i="81"/>
  <c r="AC364" i="81"/>
  <c r="AB364" i="81"/>
  <c r="AA364" i="81"/>
  <c r="Z364" i="81"/>
  <c r="Y364" i="81"/>
  <c r="X364" i="81"/>
  <c r="W364" i="81"/>
  <c r="V364" i="81"/>
  <c r="AM363" i="81"/>
  <c r="AL363" i="81"/>
  <c r="AK363" i="81"/>
  <c r="AJ363" i="81"/>
  <c r="AI363" i="81"/>
  <c r="AH363" i="81"/>
  <c r="AG363" i="81"/>
  <c r="AF363" i="81"/>
  <c r="AE363" i="81"/>
  <c r="AD363" i="81"/>
  <c r="AC363" i="81"/>
  <c r="AB363" i="81"/>
  <c r="AA363" i="81"/>
  <c r="Z363" i="81"/>
  <c r="Y363" i="81"/>
  <c r="X363" i="81"/>
  <c r="W363" i="81"/>
  <c r="V363" i="81"/>
  <c r="AM362" i="81"/>
  <c r="AL362" i="81"/>
  <c r="AK362" i="81"/>
  <c r="AJ362" i="81"/>
  <c r="AI362" i="81"/>
  <c r="AH362" i="81"/>
  <c r="AG362" i="81"/>
  <c r="AF362" i="81"/>
  <c r="AE362" i="81"/>
  <c r="AD362" i="81"/>
  <c r="AC362" i="81"/>
  <c r="AB362" i="81"/>
  <c r="AA362" i="81"/>
  <c r="Z362" i="81"/>
  <c r="Y362" i="81"/>
  <c r="X362" i="81"/>
  <c r="W362" i="81"/>
  <c r="V362" i="81"/>
  <c r="AM361" i="81"/>
  <c r="AL361" i="81"/>
  <c r="AK361" i="81"/>
  <c r="AJ361" i="81"/>
  <c r="AI361" i="81"/>
  <c r="AH361" i="81"/>
  <c r="AG361" i="81"/>
  <c r="AF361" i="81"/>
  <c r="AE361" i="81"/>
  <c r="AD361" i="81"/>
  <c r="AC361" i="81"/>
  <c r="AB361" i="81"/>
  <c r="AA361" i="81"/>
  <c r="Z361" i="81"/>
  <c r="Y361" i="81"/>
  <c r="X361" i="81"/>
  <c r="W361" i="81"/>
  <c r="V361" i="81"/>
  <c r="AM360" i="81"/>
  <c r="AL360" i="81"/>
  <c r="AK360" i="81"/>
  <c r="AJ360" i="81"/>
  <c r="AI360" i="81"/>
  <c r="AH360" i="81"/>
  <c r="AG360" i="81"/>
  <c r="AF360" i="81"/>
  <c r="AE360" i="81"/>
  <c r="AD360" i="81"/>
  <c r="AC360" i="81"/>
  <c r="AB360" i="81"/>
  <c r="AA360" i="81"/>
  <c r="Z360" i="81"/>
  <c r="Y360" i="81"/>
  <c r="X360" i="81"/>
  <c r="W360" i="81"/>
  <c r="V360" i="81"/>
  <c r="AM359" i="81"/>
  <c r="AL359" i="81"/>
  <c r="AK359" i="81"/>
  <c r="AJ359" i="81"/>
  <c r="AI359" i="81"/>
  <c r="AH359" i="81"/>
  <c r="AG359" i="81"/>
  <c r="AF359" i="81"/>
  <c r="AE359" i="81"/>
  <c r="AD359" i="81"/>
  <c r="AC359" i="81"/>
  <c r="AB359" i="81"/>
  <c r="AA359" i="81"/>
  <c r="Z359" i="81"/>
  <c r="Y359" i="81"/>
  <c r="X359" i="81"/>
  <c r="W359" i="81"/>
  <c r="V359" i="81"/>
  <c r="AM358" i="81"/>
  <c r="AL358" i="81"/>
  <c r="AK358" i="81"/>
  <c r="AJ358" i="81"/>
  <c r="AI358" i="81"/>
  <c r="AH358" i="81"/>
  <c r="AG358" i="81"/>
  <c r="AF358" i="81"/>
  <c r="AE358" i="81"/>
  <c r="AD358" i="81"/>
  <c r="AC358" i="81"/>
  <c r="AB358" i="81"/>
  <c r="AA358" i="81"/>
  <c r="Z358" i="81"/>
  <c r="Y358" i="81"/>
  <c r="X358" i="81"/>
  <c r="W358" i="81"/>
  <c r="V358" i="81"/>
  <c r="AM357" i="81"/>
  <c r="AL357" i="81"/>
  <c r="AK357" i="81"/>
  <c r="AJ357" i="81"/>
  <c r="AI357" i="81"/>
  <c r="AH357" i="81"/>
  <c r="AG357" i="81"/>
  <c r="AF357" i="81"/>
  <c r="AE357" i="81"/>
  <c r="AD357" i="81"/>
  <c r="AC357" i="81"/>
  <c r="AB357" i="81"/>
  <c r="AA357" i="81"/>
  <c r="Z357" i="81"/>
  <c r="Y357" i="81"/>
  <c r="X357" i="81"/>
  <c r="W357" i="81"/>
  <c r="V357" i="81"/>
  <c r="AM356" i="81"/>
  <c r="AL356" i="81"/>
  <c r="AK356" i="81"/>
  <c r="AJ356" i="81"/>
  <c r="AI356" i="81"/>
  <c r="AH356" i="81"/>
  <c r="AG356" i="81"/>
  <c r="AF356" i="81"/>
  <c r="AE356" i="81"/>
  <c r="AD356" i="81"/>
  <c r="AC356" i="81"/>
  <c r="AB356" i="81"/>
  <c r="AA356" i="81"/>
  <c r="Z356" i="81"/>
  <c r="Y356" i="81"/>
  <c r="X356" i="81"/>
  <c r="W356" i="81"/>
  <c r="V356" i="81"/>
  <c r="AM355" i="81"/>
  <c r="AL355" i="81"/>
  <c r="AK355" i="81"/>
  <c r="AJ355" i="81"/>
  <c r="AI355" i="81"/>
  <c r="AH355" i="81"/>
  <c r="AG355" i="81"/>
  <c r="AF355" i="81"/>
  <c r="AE355" i="81"/>
  <c r="AD355" i="81"/>
  <c r="AC355" i="81"/>
  <c r="AB355" i="81"/>
  <c r="AA355" i="81"/>
  <c r="Z355" i="81"/>
  <c r="Y355" i="81"/>
  <c r="X355" i="81"/>
  <c r="W355" i="81"/>
  <c r="V355" i="81"/>
  <c r="AM354" i="81"/>
  <c r="AL354" i="81"/>
  <c r="AK354" i="81"/>
  <c r="AJ354" i="81"/>
  <c r="AI354" i="81"/>
  <c r="AH354" i="81"/>
  <c r="AG354" i="81"/>
  <c r="AF354" i="81"/>
  <c r="AE354" i="81"/>
  <c r="AD354" i="81"/>
  <c r="AC354" i="81"/>
  <c r="AB354" i="81"/>
  <c r="AA354" i="81"/>
  <c r="Z354" i="81"/>
  <c r="Y354" i="81"/>
  <c r="X354" i="81"/>
  <c r="W354" i="81"/>
  <c r="V354" i="81"/>
  <c r="AM353" i="81"/>
  <c r="AL353" i="81"/>
  <c r="AK353" i="81"/>
  <c r="AJ353" i="81"/>
  <c r="AI353" i="81"/>
  <c r="AH353" i="81"/>
  <c r="AG353" i="81"/>
  <c r="AF353" i="81"/>
  <c r="AE353" i="81"/>
  <c r="AD353" i="81"/>
  <c r="AC353" i="81"/>
  <c r="AB353" i="81"/>
  <c r="AA353" i="81"/>
  <c r="Z353" i="81"/>
  <c r="Y353" i="81"/>
  <c r="X353" i="81"/>
  <c r="W353" i="81"/>
  <c r="V353" i="81"/>
  <c r="AM352" i="81"/>
  <c r="AL352" i="81"/>
  <c r="AK352" i="81"/>
  <c r="AJ352" i="81"/>
  <c r="AI352" i="81"/>
  <c r="AH352" i="81"/>
  <c r="AG352" i="81"/>
  <c r="AF352" i="81"/>
  <c r="AE352" i="81"/>
  <c r="AD352" i="81"/>
  <c r="AC352" i="81"/>
  <c r="AB352" i="81"/>
  <c r="AA352" i="81"/>
  <c r="Z352" i="81"/>
  <c r="Y352" i="81"/>
  <c r="X352" i="81"/>
  <c r="W352" i="81"/>
  <c r="V352" i="81"/>
  <c r="AM351" i="81"/>
  <c r="AL351" i="81"/>
  <c r="AK351" i="81"/>
  <c r="AJ351" i="81"/>
  <c r="AI351" i="81"/>
  <c r="AH351" i="81"/>
  <c r="AG351" i="81"/>
  <c r="AF351" i="81"/>
  <c r="AE351" i="81"/>
  <c r="AD351" i="81"/>
  <c r="AC351" i="81"/>
  <c r="AB351" i="81"/>
  <c r="AA351" i="81"/>
  <c r="Z351" i="81"/>
  <c r="Y351" i="81"/>
  <c r="X351" i="81"/>
  <c r="W351" i="81"/>
  <c r="V351" i="81"/>
  <c r="AM350" i="81"/>
  <c r="AL350" i="81"/>
  <c r="AK350" i="81"/>
  <c r="AJ350" i="81"/>
  <c r="AI350" i="81"/>
  <c r="AH350" i="81"/>
  <c r="AG350" i="81"/>
  <c r="AF350" i="81"/>
  <c r="AE350" i="81"/>
  <c r="AD350" i="81"/>
  <c r="AC350" i="81"/>
  <c r="AB350" i="81"/>
  <c r="AA350" i="81"/>
  <c r="Z350" i="81"/>
  <c r="Y350" i="81"/>
  <c r="X350" i="81"/>
  <c r="W350" i="81"/>
  <c r="V350" i="81"/>
  <c r="AM349" i="81"/>
  <c r="AL349" i="81"/>
  <c r="AK349" i="81"/>
  <c r="AJ349" i="81"/>
  <c r="AI349" i="81"/>
  <c r="AH349" i="81"/>
  <c r="AG349" i="81"/>
  <c r="AF349" i="81"/>
  <c r="AE349" i="81"/>
  <c r="AD349" i="81"/>
  <c r="AC349" i="81"/>
  <c r="AB349" i="81"/>
  <c r="AA349" i="81"/>
  <c r="Z349" i="81"/>
  <c r="Y349" i="81"/>
  <c r="X349" i="81"/>
  <c r="W349" i="81"/>
  <c r="V349" i="81"/>
  <c r="AM348" i="81"/>
  <c r="AL348" i="81"/>
  <c r="AK348" i="81"/>
  <c r="AJ348" i="81"/>
  <c r="AI348" i="81"/>
  <c r="AH348" i="81"/>
  <c r="AG348" i="81"/>
  <c r="AF348" i="81"/>
  <c r="AE348" i="81"/>
  <c r="AD348" i="81"/>
  <c r="AC348" i="81"/>
  <c r="AB348" i="81"/>
  <c r="AA348" i="81"/>
  <c r="Z348" i="81"/>
  <c r="Y348" i="81"/>
  <c r="X348" i="81"/>
  <c r="W348" i="81"/>
  <c r="V348" i="81"/>
  <c r="AM347" i="81"/>
  <c r="AL347" i="81"/>
  <c r="AK347" i="81"/>
  <c r="AJ347" i="81"/>
  <c r="AI347" i="81"/>
  <c r="AH347" i="81"/>
  <c r="AG347" i="81"/>
  <c r="AF347" i="81"/>
  <c r="AE347" i="81"/>
  <c r="AD347" i="81"/>
  <c r="AC347" i="81"/>
  <c r="AB347" i="81"/>
  <c r="AA347" i="81"/>
  <c r="Z347" i="81"/>
  <c r="Y347" i="81"/>
  <c r="X347" i="81"/>
  <c r="W347" i="81"/>
  <c r="V347" i="81"/>
  <c r="AM346" i="81"/>
  <c r="AL346" i="81"/>
  <c r="AK346" i="81"/>
  <c r="AJ346" i="81"/>
  <c r="AI346" i="81"/>
  <c r="AH346" i="81"/>
  <c r="AG346" i="81"/>
  <c r="AF346" i="81"/>
  <c r="AE346" i="81"/>
  <c r="AD346" i="81"/>
  <c r="AC346" i="81"/>
  <c r="AB346" i="81"/>
  <c r="AA346" i="81"/>
  <c r="Z346" i="81"/>
  <c r="Y346" i="81"/>
  <c r="X346" i="81"/>
  <c r="W346" i="81"/>
  <c r="V346" i="81"/>
  <c r="AM345" i="81"/>
  <c r="AL345" i="81"/>
  <c r="AK345" i="81"/>
  <c r="AJ345" i="81"/>
  <c r="AI345" i="81"/>
  <c r="AH345" i="81"/>
  <c r="AG345" i="81"/>
  <c r="AF345" i="81"/>
  <c r="AE345" i="81"/>
  <c r="AD345" i="81"/>
  <c r="AC345" i="81"/>
  <c r="AB345" i="81"/>
  <c r="AA345" i="81"/>
  <c r="Z345" i="81"/>
  <c r="Y345" i="81"/>
  <c r="X345" i="81"/>
  <c r="W345" i="81"/>
  <c r="V345" i="81"/>
  <c r="AM344" i="81"/>
  <c r="AL344" i="81"/>
  <c r="AK344" i="81"/>
  <c r="AJ344" i="81"/>
  <c r="AI344" i="81"/>
  <c r="AH344" i="81"/>
  <c r="AG344" i="81"/>
  <c r="AF344" i="81"/>
  <c r="AE344" i="81"/>
  <c r="AD344" i="81"/>
  <c r="AC344" i="81"/>
  <c r="AB344" i="81"/>
  <c r="AA344" i="81"/>
  <c r="Z344" i="81"/>
  <c r="Y344" i="81"/>
  <c r="X344" i="81"/>
  <c r="W344" i="81"/>
  <c r="V344" i="81"/>
  <c r="AM343" i="81"/>
  <c r="AL343" i="81"/>
  <c r="AK343" i="81"/>
  <c r="AJ343" i="81"/>
  <c r="AI343" i="81"/>
  <c r="AH343" i="81"/>
  <c r="AG343" i="81"/>
  <c r="AF343" i="81"/>
  <c r="AE343" i="81"/>
  <c r="AD343" i="81"/>
  <c r="AC343" i="81"/>
  <c r="AB343" i="81"/>
  <c r="AA343" i="81"/>
  <c r="Z343" i="81"/>
  <c r="Y343" i="81"/>
  <c r="X343" i="81"/>
  <c r="W343" i="81"/>
  <c r="V343" i="81"/>
  <c r="AM342" i="81"/>
  <c r="AL342" i="81"/>
  <c r="AK342" i="81"/>
  <c r="AJ342" i="81"/>
  <c r="AI342" i="81"/>
  <c r="AH342" i="81"/>
  <c r="AG342" i="81"/>
  <c r="AF342" i="81"/>
  <c r="AE342" i="81"/>
  <c r="AD342" i="81"/>
  <c r="AC342" i="81"/>
  <c r="AB342" i="81"/>
  <c r="AA342" i="81"/>
  <c r="Z342" i="81"/>
  <c r="Y342" i="81"/>
  <c r="X342" i="81"/>
  <c r="W342" i="81"/>
  <c r="V342" i="81"/>
  <c r="AM341" i="81"/>
  <c r="AL341" i="81"/>
  <c r="AK341" i="81"/>
  <c r="AJ341" i="81"/>
  <c r="AI341" i="81"/>
  <c r="AH341" i="81"/>
  <c r="AG341" i="81"/>
  <c r="AF341" i="81"/>
  <c r="AE341" i="81"/>
  <c r="AD341" i="81"/>
  <c r="AC341" i="81"/>
  <c r="AB341" i="81"/>
  <c r="AA341" i="81"/>
  <c r="Z341" i="81"/>
  <c r="Y341" i="81"/>
  <c r="X341" i="81"/>
  <c r="W341" i="81"/>
  <c r="V341" i="81"/>
  <c r="AM340" i="81"/>
  <c r="AL340" i="81"/>
  <c r="AK340" i="81"/>
  <c r="AJ340" i="81"/>
  <c r="AI340" i="81"/>
  <c r="AH340" i="81"/>
  <c r="AG340" i="81"/>
  <c r="AF340" i="81"/>
  <c r="AE340" i="81"/>
  <c r="AD340" i="81"/>
  <c r="AC340" i="81"/>
  <c r="AB340" i="81"/>
  <c r="AA340" i="81"/>
  <c r="Z340" i="81"/>
  <c r="Y340" i="81"/>
  <c r="X340" i="81"/>
  <c r="W340" i="81"/>
  <c r="V340" i="81"/>
  <c r="AM339" i="81"/>
  <c r="AL339" i="81"/>
  <c r="AK339" i="81"/>
  <c r="AJ339" i="81"/>
  <c r="AI339" i="81"/>
  <c r="AH339" i="81"/>
  <c r="AG339" i="81"/>
  <c r="AF339" i="81"/>
  <c r="AE339" i="81"/>
  <c r="AD339" i="81"/>
  <c r="AC339" i="81"/>
  <c r="AB339" i="81"/>
  <c r="AA339" i="81"/>
  <c r="Z339" i="81"/>
  <c r="Y339" i="81"/>
  <c r="X339" i="81"/>
  <c r="W339" i="81"/>
  <c r="V339" i="81"/>
  <c r="AM338" i="81"/>
  <c r="AL338" i="81"/>
  <c r="AK338" i="81"/>
  <c r="AJ338" i="81"/>
  <c r="AI338" i="81"/>
  <c r="AH338" i="81"/>
  <c r="AG338" i="81"/>
  <c r="AF338" i="81"/>
  <c r="AE338" i="81"/>
  <c r="AD338" i="81"/>
  <c r="AC338" i="81"/>
  <c r="AB338" i="81"/>
  <c r="AA338" i="81"/>
  <c r="Z338" i="81"/>
  <c r="Y338" i="81"/>
  <c r="X338" i="81"/>
  <c r="W338" i="81"/>
  <c r="V338" i="81"/>
  <c r="AM337" i="81"/>
  <c r="AL337" i="81"/>
  <c r="AK337" i="81"/>
  <c r="AJ337" i="81"/>
  <c r="AI337" i="81"/>
  <c r="AH337" i="81"/>
  <c r="AG337" i="81"/>
  <c r="AF337" i="81"/>
  <c r="AE337" i="81"/>
  <c r="AD337" i="81"/>
  <c r="AC337" i="81"/>
  <c r="AB337" i="81"/>
  <c r="AA337" i="81"/>
  <c r="Z337" i="81"/>
  <c r="Y337" i="81"/>
  <c r="X337" i="81"/>
  <c r="W337" i="81"/>
  <c r="V337" i="81"/>
  <c r="AM336" i="81"/>
  <c r="AL336" i="81"/>
  <c r="AK336" i="81"/>
  <c r="AJ336" i="81"/>
  <c r="AI336" i="81"/>
  <c r="AH336" i="81"/>
  <c r="AG336" i="81"/>
  <c r="AF336" i="81"/>
  <c r="AE336" i="81"/>
  <c r="AD336" i="81"/>
  <c r="AC336" i="81"/>
  <c r="AB336" i="81"/>
  <c r="AA336" i="81"/>
  <c r="Z336" i="81"/>
  <c r="Y336" i="81"/>
  <c r="X336" i="81"/>
  <c r="W336" i="81"/>
  <c r="V336" i="81"/>
  <c r="AM335" i="81"/>
  <c r="AL335" i="81"/>
  <c r="AK335" i="81"/>
  <c r="AJ335" i="81"/>
  <c r="AI335" i="81"/>
  <c r="AH335" i="81"/>
  <c r="AG335" i="81"/>
  <c r="AF335" i="81"/>
  <c r="AE335" i="81"/>
  <c r="AD335" i="81"/>
  <c r="AC335" i="81"/>
  <c r="AB335" i="81"/>
  <c r="AA335" i="81"/>
  <c r="Z335" i="81"/>
  <c r="Y335" i="81"/>
  <c r="X335" i="81"/>
  <c r="W335" i="81"/>
  <c r="V335" i="81"/>
  <c r="AM334" i="81"/>
  <c r="AL334" i="81"/>
  <c r="AK334" i="81"/>
  <c r="AJ334" i="81"/>
  <c r="AI334" i="81"/>
  <c r="AH334" i="81"/>
  <c r="AG334" i="81"/>
  <c r="AF334" i="81"/>
  <c r="AE334" i="81"/>
  <c r="AD334" i="81"/>
  <c r="AC334" i="81"/>
  <c r="AB334" i="81"/>
  <c r="AA334" i="81"/>
  <c r="Z334" i="81"/>
  <c r="Y334" i="81"/>
  <c r="X334" i="81"/>
  <c r="W334" i="81"/>
  <c r="V334" i="81"/>
  <c r="AM333" i="81"/>
  <c r="AL333" i="81"/>
  <c r="AK333" i="81"/>
  <c r="AJ333" i="81"/>
  <c r="AI333" i="81"/>
  <c r="AH333" i="81"/>
  <c r="AG333" i="81"/>
  <c r="AF333" i="81"/>
  <c r="AE333" i="81"/>
  <c r="AD333" i="81"/>
  <c r="AC333" i="81"/>
  <c r="AB333" i="81"/>
  <c r="AA333" i="81"/>
  <c r="Z333" i="81"/>
  <c r="Y333" i="81"/>
  <c r="X333" i="81"/>
  <c r="W333" i="81"/>
  <c r="V333" i="81"/>
  <c r="AM332" i="81"/>
  <c r="AL332" i="81"/>
  <c r="AK332" i="81"/>
  <c r="AJ332" i="81"/>
  <c r="AI332" i="81"/>
  <c r="AH332" i="81"/>
  <c r="AG332" i="81"/>
  <c r="AF332" i="81"/>
  <c r="AE332" i="81"/>
  <c r="AD332" i="81"/>
  <c r="AC332" i="81"/>
  <c r="AB332" i="81"/>
  <c r="AA332" i="81"/>
  <c r="Z332" i="81"/>
  <c r="Y332" i="81"/>
  <c r="X332" i="81"/>
  <c r="W332" i="81"/>
  <c r="V332" i="81"/>
  <c r="AM331" i="81"/>
  <c r="AL331" i="81"/>
  <c r="AK331" i="81"/>
  <c r="AJ331" i="81"/>
  <c r="AI331" i="81"/>
  <c r="AH331" i="81"/>
  <c r="AG331" i="81"/>
  <c r="AF331" i="81"/>
  <c r="AE331" i="81"/>
  <c r="AD331" i="81"/>
  <c r="AC331" i="81"/>
  <c r="AB331" i="81"/>
  <c r="AA331" i="81"/>
  <c r="Z331" i="81"/>
  <c r="Y331" i="81"/>
  <c r="X331" i="81"/>
  <c r="W331" i="81"/>
  <c r="V331" i="81"/>
  <c r="AM330" i="81"/>
  <c r="AL330" i="81"/>
  <c r="AK330" i="81"/>
  <c r="AJ330" i="81"/>
  <c r="AI330" i="81"/>
  <c r="AH330" i="81"/>
  <c r="AG330" i="81"/>
  <c r="AF330" i="81"/>
  <c r="AE330" i="81"/>
  <c r="AD330" i="81"/>
  <c r="AC330" i="81"/>
  <c r="AB330" i="81"/>
  <c r="AA330" i="81"/>
  <c r="Z330" i="81"/>
  <c r="Y330" i="81"/>
  <c r="X330" i="81"/>
  <c r="W330" i="81"/>
  <c r="V330" i="81"/>
  <c r="AM329" i="81"/>
  <c r="AL329" i="81"/>
  <c r="AK329" i="81"/>
  <c r="AJ329" i="81"/>
  <c r="AI329" i="81"/>
  <c r="AH329" i="81"/>
  <c r="AG329" i="81"/>
  <c r="AF329" i="81"/>
  <c r="AE329" i="81"/>
  <c r="AD329" i="81"/>
  <c r="AC329" i="81"/>
  <c r="AB329" i="81"/>
  <c r="AA329" i="81"/>
  <c r="Z329" i="81"/>
  <c r="Y329" i="81"/>
  <c r="X329" i="81"/>
  <c r="W329" i="81"/>
  <c r="V329" i="81"/>
  <c r="AM328" i="81"/>
  <c r="AL328" i="81"/>
  <c r="AK328" i="81"/>
  <c r="AJ328" i="81"/>
  <c r="AI328" i="81"/>
  <c r="AH328" i="81"/>
  <c r="AG328" i="81"/>
  <c r="AF328" i="81"/>
  <c r="AE328" i="81"/>
  <c r="AD328" i="81"/>
  <c r="AC328" i="81"/>
  <c r="AB328" i="81"/>
  <c r="AA328" i="81"/>
  <c r="Z328" i="81"/>
  <c r="Y328" i="81"/>
  <c r="X328" i="81"/>
  <c r="W328" i="81"/>
  <c r="V328" i="81"/>
  <c r="AM327" i="81"/>
  <c r="AL327" i="81"/>
  <c r="AK327" i="81"/>
  <c r="AJ327" i="81"/>
  <c r="AI327" i="81"/>
  <c r="AH327" i="81"/>
  <c r="AG327" i="81"/>
  <c r="AF327" i="81"/>
  <c r="AE327" i="81"/>
  <c r="AD327" i="81"/>
  <c r="AC327" i="81"/>
  <c r="AB327" i="81"/>
  <c r="AA327" i="81"/>
  <c r="Z327" i="81"/>
  <c r="Y327" i="81"/>
  <c r="X327" i="81"/>
  <c r="W327" i="81"/>
  <c r="V327" i="81"/>
  <c r="AM326" i="81"/>
  <c r="AL326" i="81"/>
  <c r="AK326" i="81"/>
  <c r="AJ326" i="81"/>
  <c r="AI326" i="81"/>
  <c r="AH326" i="81"/>
  <c r="AG326" i="81"/>
  <c r="AF326" i="81"/>
  <c r="AE326" i="81"/>
  <c r="AD326" i="81"/>
  <c r="AC326" i="81"/>
  <c r="AB326" i="81"/>
  <c r="AA326" i="81"/>
  <c r="Z326" i="81"/>
  <c r="Y326" i="81"/>
  <c r="X326" i="81"/>
  <c r="W326" i="81"/>
  <c r="V326" i="81"/>
  <c r="AM325" i="81"/>
  <c r="AL325" i="81"/>
  <c r="AK325" i="81"/>
  <c r="AJ325" i="81"/>
  <c r="AI325" i="81"/>
  <c r="AH325" i="81"/>
  <c r="AG325" i="81"/>
  <c r="AF325" i="81"/>
  <c r="AE325" i="81"/>
  <c r="AD325" i="81"/>
  <c r="AC325" i="81"/>
  <c r="AB325" i="81"/>
  <c r="AA325" i="81"/>
  <c r="Z325" i="81"/>
  <c r="Y325" i="81"/>
  <c r="X325" i="81"/>
  <c r="W325" i="81"/>
  <c r="V325" i="81"/>
  <c r="AM324" i="81"/>
  <c r="AL324" i="81"/>
  <c r="AK324" i="81"/>
  <c r="AJ324" i="81"/>
  <c r="AI324" i="81"/>
  <c r="AH324" i="81"/>
  <c r="AG324" i="81"/>
  <c r="AF324" i="81"/>
  <c r="AE324" i="81"/>
  <c r="AD324" i="81"/>
  <c r="AC324" i="81"/>
  <c r="AB324" i="81"/>
  <c r="AA324" i="81"/>
  <c r="Z324" i="81"/>
  <c r="Y324" i="81"/>
  <c r="X324" i="81"/>
  <c r="W324" i="81"/>
  <c r="V324" i="81"/>
  <c r="AM323" i="81"/>
  <c r="AL323" i="81"/>
  <c r="AK323" i="81"/>
  <c r="AJ323" i="81"/>
  <c r="AI323" i="81"/>
  <c r="AH323" i="81"/>
  <c r="AG323" i="81"/>
  <c r="AF323" i="81"/>
  <c r="AE323" i="81"/>
  <c r="AD323" i="81"/>
  <c r="AC323" i="81"/>
  <c r="AB323" i="81"/>
  <c r="AA323" i="81"/>
  <c r="Z323" i="81"/>
  <c r="Y323" i="81"/>
  <c r="X323" i="81"/>
  <c r="W323" i="81"/>
  <c r="V323" i="81"/>
  <c r="AM322" i="81"/>
  <c r="AL322" i="81"/>
  <c r="AK322" i="81"/>
  <c r="AJ322" i="81"/>
  <c r="AI322" i="81"/>
  <c r="AH322" i="81"/>
  <c r="AG322" i="81"/>
  <c r="AF322" i="81"/>
  <c r="AE322" i="81"/>
  <c r="AD322" i="81"/>
  <c r="AC322" i="81"/>
  <c r="AB322" i="81"/>
  <c r="AA322" i="81"/>
  <c r="Z322" i="81"/>
  <c r="Y322" i="81"/>
  <c r="X322" i="81"/>
  <c r="W322" i="81"/>
  <c r="V322" i="81"/>
  <c r="AM321" i="81"/>
  <c r="AL321" i="81"/>
  <c r="AK321" i="81"/>
  <c r="AJ321" i="81"/>
  <c r="AI321" i="81"/>
  <c r="AH321" i="81"/>
  <c r="AG321" i="81"/>
  <c r="AF321" i="81"/>
  <c r="AE321" i="81"/>
  <c r="AD321" i="81"/>
  <c r="AC321" i="81"/>
  <c r="AB321" i="81"/>
  <c r="AA321" i="81"/>
  <c r="Z321" i="81"/>
  <c r="Y321" i="81"/>
  <c r="X321" i="81"/>
  <c r="W321" i="81"/>
  <c r="V321" i="81"/>
  <c r="AM320" i="81"/>
  <c r="AL320" i="81"/>
  <c r="AK320" i="81"/>
  <c r="AJ320" i="81"/>
  <c r="AI320" i="81"/>
  <c r="AH320" i="81"/>
  <c r="AG320" i="81"/>
  <c r="AF320" i="81"/>
  <c r="AE320" i="81"/>
  <c r="AD320" i="81"/>
  <c r="AC320" i="81"/>
  <c r="AB320" i="81"/>
  <c r="AA320" i="81"/>
  <c r="Z320" i="81"/>
  <c r="Y320" i="81"/>
  <c r="X320" i="81"/>
  <c r="W320" i="81"/>
  <c r="V320" i="81"/>
  <c r="AM319" i="81"/>
  <c r="AL319" i="81"/>
  <c r="AK319" i="81"/>
  <c r="AJ319" i="81"/>
  <c r="AI319" i="81"/>
  <c r="AH319" i="81"/>
  <c r="AG319" i="81"/>
  <c r="AF319" i="81"/>
  <c r="AE319" i="81"/>
  <c r="AD319" i="81"/>
  <c r="AC319" i="81"/>
  <c r="AB319" i="81"/>
  <c r="AA319" i="81"/>
  <c r="Z319" i="81"/>
  <c r="Y319" i="81"/>
  <c r="X319" i="81"/>
  <c r="W319" i="81"/>
  <c r="V319" i="81"/>
  <c r="AM318" i="81"/>
  <c r="AL318" i="81"/>
  <c r="AK318" i="81"/>
  <c r="AJ318" i="81"/>
  <c r="AI318" i="81"/>
  <c r="AH318" i="81"/>
  <c r="AG318" i="81"/>
  <c r="AF318" i="81"/>
  <c r="AE318" i="81"/>
  <c r="AD318" i="81"/>
  <c r="AC318" i="81"/>
  <c r="AB318" i="81"/>
  <c r="AA318" i="81"/>
  <c r="Z318" i="81"/>
  <c r="Y318" i="81"/>
  <c r="X318" i="81"/>
  <c r="W318" i="81"/>
  <c r="V318" i="81"/>
  <c r="AM317" i="81"/>
  <c r="AL317" i="81"/>
  <c r="AK317" i="81"/>
  <c r="AJ317" i="81"/>
  <c r="AI317" i="81"/>
  <c r="AH317" i="81"/>
  <c r="AG317" i="81"/>
  <c r="AF317" i="81"/>
  <c r="AE317" i="81"/>
  <c r="AD317" i="81"/>
  <c r="AC317" i="81"/>
  <c r="AB317" i="81"/>
  <c r="AA317" i="81"/>
  <c r="Z317" i="81"/>
  <c r="Y317" i="81"/>
  <c r="X317" i="81"/>
  <c r="W317" i="81"/>
  <c r="V317" i="81"/>
  <c r="AM316" i="81"/>
  <c r="AL316" i="81"/>
  <c r="AK316" i="81"/>
  <c r="AJ316" i="81"/>
  <c r="AI316" i="81"/>
  <c r="AH316" i="81"/>
  <c r="AG316" i="81"/>
  <c r="AF316" i="81"/>
  <c r="AE316" i="81"/>
  <c r="AD316" i="81"/>
  <c r="AC316" i="81"/>
  <c r="AB316" i="81"/>
  <c r="AA316" i="81"/>
  <c r="Z316" i="81"/>
  <c r="Y316" i="81"/>
  <c r="X316" i="81"/>
  <c r="W316" i="81"/>
  <c r="V316" i="81"/>
  <c r="AM315" i="81"/>
  <c r="AL315" i="81"/>
  <c r="AK315" i="81"/>
  <c r="AJ315" i="81"/>
  <c r="AI315" i="81"/>
  <c r="AH315" i="81"/>
  <c r="AG315" i="81"/>
  <c r="AF315" i="81"/>
  <c r="AE315" i="81"/>
  <c r="AD315" i="81"/>
  <c r="AC315" i="81"/>
  <c r="AB315" i="81"/>
  <c r="AA315" i="81"/>
  <c r="Z315" i="81"/>
  <c r="Y315" i="81"/>
  <c r="X315" i="81"/>
  <c r="W315" i="81"/>
  <c r="V315" i="81"/>
  <c r="AM314" i="81"/>
  <c r="AL314" i="81"/>
  <c r="AK314" i="81"/>
  <c r="AJ314" i="81"/>
  <c r="AI314" i="81"/>
  <c r="AH314" i="81"/>
  <c r="AG314" i="81"/>
  <c r="AF314" i="81"/>
  <c r="AE314" i="81"/>
  <c r="AD314" i="81"/>
  <c r="AC314" i="81"/>
  <c r="AB314" i="81"/>
  <c r="AA314" i="81"/>
  <c r="Z314" i="81"/>
  <c r="Y314" i="81"/>
  <c r="X314" i="81"/>
  <c r="W314" i="81"/>
  <c r="V314" i="81"/>
  <c r="AM313" i="81"/>
  <c r="AL313" i="81"/>
  <c r="AK313" i="81"/>
  <c r="AJ313" i="81"/>
  <c r="AI313" i="81"/>
  <c r="AH313" i="81"/>
  <c r="AG313" i="81"/>
  <c r="AF313" i="81"/>
  <c r="AE313" i="81"/>
  <c r="AD313" i="81"/>
  <c r="AC313" i="81"/>
  <c r="AB313" i="81"/>
  <c r="AA313" i="81"/>
  <c r="Z313" i="81"/>
  <c r="Y313" i="81"/>
  <c r="X313" i="81"/>
  <c r="W313" i="81"/>
  <c r="V313" i="81"/>
  <c r="AM312" i="81"/>
  <c r="AL312" i="81"/>
  <c r="AK312" i="81"/>
  <c r="AJ312" i="81"/>
  <c r="AI312" i="81"/>
  <c r="AH312" i="81"/>
  <c r="AG312" i="81"/>
  <c r="AF312" i="81"/>
  <c r="AE312" i="81"/>
  <c r="AD312" i="81"/>
  <c r="AC312" i="81"/>
  <c r="AB312" i="81"/>
  <c r="AA312" i="81"/>
  <c r="Z312" i="81"/>
  <c r="Y312" i="81"/>
  <c r="X312" i="81"/>
  <c r="W312" i="81"/>
  <c r="V312" i="81"/>
  <c r="AM311" i="81"/>
  <c r="AL311" i="81"/>
  <c r="AK311" i="81"/>
  <c r="AJ311" i="81"/>
  <c r="AI311" i="81"/>
  <c r="AH311" i="81"/>
  <c r="AG311" i="81"/>
  <c r="AF311" i="81"/>
  <c r="AE311" i="81"/>
  <c r="AD311" i="81"/>
  <c r="AC311" i="81"/>
  <c r="AB311" i="81"/>
  <c r="AA311" i="81"/>
  <c r="Z311" i="81"/>
  <c r="Y311" i="81"/>
  <c r="X311" i="81"/>
  <c r="W311" i="81"/>
  <c r="V311" i="81"/>
  <c r="AM310" i="81"/>
  <c r="AL310" i="81"/>
  <c r="AK310" i="81"/>
  <c r="AJ310" i="81"/>
  <c r="AI310" i="81"/>
  <c r="AH310" i="81"/>
  <c r="AG310" i="81"/>
  <c r="AF310" i="81"/>
  <c r="AE310" i="81"/>
  <c r="AD310" i="81"/>
  <c r="AC310" i="81"/>
  <c r="AB310" i="81"/>
  <c r="AA310" i="81"/>
  <c r="Z310" i="81"/>
  <c r="Y310" i="81"/>
  <c r="X310" i="81"/>
  <c r="W310" i="81"/>
  <c r="V310" i="81"/>
  <c r="AM309" i="81"/>
  <c r="AL309" i="81"/>
  <c r="AK309" i="81"/>
  <c r="AJ309" i="81"/>
  <c r="AI309" i="81"/>
  <c r="AH309" i="81"/>
  <c r="AG309" i="81"/>
  <c r="AF309" i="81"/>
  <c r="AE309" i="81"/>
  <c r="AD309" i="81"/>
  <c r="AC309" i="81"/>
  <c r="AB309" i="81"/>
  <c r="AA309" i="81"/>
  <c r="Z309" i="81"/>
  <c r="Y309" i="81"/>
  <c r="X309" i="81"/>
  <c r="W309" i="81"/>
  <c r="V309" i="81"/>
  <c r="AM308" i="81"/>
  <c r="AL308" i="81"/>
  <c r="AK308" i="81"/>
  <c r="AJ308" i="81"/>
  <c r="AI308" i="81"/>
  <c r="AH308" i="81"/>
  <c r="AG308" i="81"/>
  <c r="AF308" i="81"/>
  <c r="AE308" i="81"/>
  <c r="AD308" i="81"/>
  <c r="AC308" i="81"/>
  <c r="AB308" i="81"/>
  <c r="AA308" i="81"/>
  <c r="Z308" i="81"/>
  <c r="Y308" i="81"/>
  <c r="X308" i="81"/>
  <c r="W308" i="81"/>
  <c r="V308" i="81"/>
  <c r="AM307" i="81"/>
  <c r="AL307" i="81"/>
  <c r="AK307" i="81"/>
  <c r="AJ307" i="81"/>
  <c r="AI307" i="81"/>
  <c r="AH307" i="81"/>
  <c r="AG307" i="81"/>
  <c r="AF307" i="81"/>
  <c r="AE307" i="81"/>
  <c r="AD307" i="81"/>
  <c r="AC307" i="81"/>
  <c r="AB307" i="81"/>
  <c r="AA307" i="81"/>
  <c r="Z307" i="81"/>
  <c r="Y307" i="81"/>
  <c r="X307" i="81"/>
  <c r="W307" i="81"/>
  <c r="V307" i="81"/>
  <c r="AM306" i="81"/>
  <c r="AL306" i="81"/>
  <c r="AK306" i="81"/>
  <c r="AJ306" i="81"/>
  <c r="AI306" i="81"/>
  <c r="AH306" i="81"/>
  <c r="AG306" i="81"/>
  <c r="AF306" i="81"/>
  <c r="AE306" i="81"/>
  <c r="AD306" i="81"/>
  <c r="AC306" i="81"/>
  <c r="AB306" i="81"/>
  <c r="AA306" i="81"/>
  <c r="Z306" i="81"/>
  <c r="Y306" i="81"/>
  <c r="X306" i="81"/>
  <c r="W306" i="81"/>
  <c r="V306" i="81"/>
  <c r="AM305" i="81"/>
  <c r="AL305" i="81"/>
  <c r="AK305" i="81"/>
  <c r="AJ305" i="81"/>
  <c r="AI305" i="81"/>
  <c r="AH305" i="81"/>
  <c r="AG305" i="81"/>
  <c r="AF305" i="81"/>
  <c r="AE305" i="81"/>
  <c r="AD305" i="81"/>
  <c r="AC305" i="81"/>
  <c r="AB305" i="81"/>
  <c r="AA305" i="81"/>
  <c r="Z305" i="81"/>
  <c r="Y305" i="81"/>
  <c r="X305" i="81"/>
  <c r="W305" i="81"/>
  <c r="V305" i="81"/>
  <c r="AM304" i="81"/>
  <c r="AL304" i="81"/>
  <c r="AK304" i="81"/>
  <c r="AJ304" i="81"/>
  <c r="AI304" i="81"/>
  <c r="AH304" i="81"/>
  <c r="AG304" i="81"/>
  <c r="AF304" i="81"/>
  <c r="AE304" i="81"/>
  <c r="AD304" i="81"/>
  <c r="AC304" i="81"/>
  <c r="AB304" i="81"/>
  <c r="AA304" i="81"/>
  <c r="Z304" i="81"/>
  <c r="Y304" i="81"/>
  <c r="X304" i="81"/>
  <c r="W304" i="81"/>
  <c r="V304" i="81"/>
  <c r="AM303" i="81"/>
  <c r="AL303" i="81"/>
  <c r="AK303" i="81"/>
  <c r="AJ303" i="81"/>
  <c r="AI303" i="81"/>
  <c r="AH303" i="81"/>
  <c r="AG303" i="81"/>
  <c r="AF303" i="81"/>
  <c r="AE303" i="81"/>
  <c r="AD303" i="81"/>
  <c r="AC303" i="81"/>
  <c r="AB303" i="81"/>
  <c r="AA303" i="81"/>
  <c r="Z303" i="81"/>
  <c r="Y303" i="81"/>
  <c r="X303" i="81"/>
  <c r="W303" i="81"/>
  <c r="V303" i="81"/>
  <c r="AM302" i="81"/>
  <c r="AL302" i="81"/>
  <c r="AK302" i="81"/>
  <c r="AJ302" i="81"/>
  <c r="AI302" i="81"/>
  <c r="AH302" i="81"/>
  <c r="AG302" i="81"/>
  <c r="AF302" i="81"/>
  <c r="AE302" i="81"/>
  <c r="AD302" i="81"/>
  <c r="AC302" i="81"/>
  <c r="AB302" i="81"/>
  <c r="AA302" i="81"/>
  <c r="Z302" i="81"/>
  <c r="Y302" i="81"/>
  <c r="X302" i="81"/>
  <c r="W302" i="81"/>
  <c r="V302" i="81"/>
  <c r="AM301" i="81"/>
  <c r="AL301" i="81"/>
  <c r="AK301" i="81"/>
  <c r="AJ301" i="81"/>
  <c r="AI301" i="81"/>
  <c r="AH301" i="81"/>
  <c r="AG301" i="81"/>
  <c r="AF301" i="81"/>
  <c r="AE301" i="81"/>
  <c r="AD301" i="81"/>
  <c r="AC301" i="81"/>
  <c r="AB301" i="81"/>
  <c r="AA301" i="81"/>
  <c r="Z301" i="81"/>
  <c r="Y301" i="81"/>
  <c r="X301" i="81"/>
  <c r="W301" i="81"/>
  <c r="V301" i="81"/>
  <c r="AM300" i="81"/>
  <c r="AL300" i="81"/>
  <c r="AK300" i="81"/>
  <c r="AJ300" i="81"/>
  <c r="AI300" i="81"/>
  <c r="AH300" i="81"/>
  <c r="AG300" i="81"/>
  <c r="AF300" i="81"/>
  <c r="AE300" i="81"/>
  <c r="AD300" i="81"/>
  <c r="AC300" i="81"/>
  <c r="AB300" i="81"/>
  <c r="AA300" i="81"/>
  <c r="Z300" i="81"/>
  <c r="Y300" i="81"/>
  <c r="X300" i="81"/>
  <c r="W300" i="81"/>
  <c r="V300" i="81"/>
  <c r="AM299" i="81"/>
  <c r="AL299" i="81"/>
  <c r="AK299" i="81"/>
  <c r="AJ299" i="81"/>
  <c r="AI299" i="81"/>
  <c r="AH299" i="81"/>
  <c r="AG299" i="81"/>
  <c r="AF299" i="81"/>
  <c r="AE299" i="81"/>
  <c r="AD299" i="81"/>
  <c r="AC299" i="81"/>
  <c r="AB299" i="81"/>
  <c r="AA299" i="81"/>
  <c r="Z299" i="81"/>
  <c r="Y299" i="81"/>
  <c r="X299" i="81"/>
  <c r="W299" i="81"/>
  <c r="V299" i="81"/>
  <c r="AM298" i="81"/>
  <c r="AL298" i="81"/>
  <c r="AK298" i="81"/>
  <c r="AJ298" i="81"/>
  <c r="AI298" i="81"/>
  <c r="AH298" i="81"/>
  <c r="AG298" i="81"/>
  <c r="AF298" i="81"/>
  <c r="AE298" i="81"/>
  <c r="AD298" i="81"/>
  <c r="AC298" i="81"/>
  <c r="AB298" i="81"/>
  <c r="AA298" i="81"/>
  <c r="Z298" i="81"/>
  <c r="Y298" i="81"/>
  <c r="X298" i="81"/>
  <c r="W298" i="81"/>
  <c r="V298" i="81"/>
  <c r="AM297" i="81"/>
  <c r="AL297" i="81"/>
  <c r="AK297" i="81"/>
  <c r="AJ297" i="81"/>
  <c r="AI297" i="81"/>
  <c r="AH297" i="81"/>
  <c r="AG297" i="81"/>
  <c r="AF297" i="81"/>
  <c r="AE297" i="81"/>
  <c r="AD297" i="81"/>
  <c r="AC297" i="81"/>
  <c r="AB297" i="81"/>
  <c r="AA297" i="81"/>
  <c r="Z297" i="81"/>
  <c r="Y297" i="81"/>
  <c r="X297" i="81"/>
  <c r="W297" i="81"/>
  <c r="V297" i="81"/>
  <c r="AM296" i="81"/>
  <c r="AL296" i="81"/>
  <c r="AK296" i="81"/>
  <c r="AJ296" i="81"/>
  <c r="AI296" i="81"/>
  <c r="AH296" i="81"/>
  <c r="AG296" i="81"/>
  <c r="AF296" i="81"/>
  <c r="AE296" i="81"/>
  <c r="AD296" i="81"/>
  <c r="AC296" i="81"/>
  <c r="AB296" i="81"/>
  <c r="AA296" i="81"/>
  <c r="Z296" i="81"/>
  <c r="Y296" i="81"/>
  <c r="X296" i="81"/>
  <c r="W296" i="81"/>
  <c r="V296" i="81"/>
  <c r="AM295" i="81"/>
  <c r="AL295" i="81"/>
  <c r="AK295" i="81"/>
  <c r="AJ295" i="81"/>
  <c r="AI295" i="81"/>
  <c r="AH295" i="81"/>
  <c r="AG295" i="81"/>
  <c r="AF295" i="81"/>
  <c r="AE295" i="81"/>
  <c r="AD295" i="81"/>
  <c r="AC295" i="81"/>
  <c r="AB295" i="81"/>
  <c r="AA295" i="81"/>
  <c r="Z295" i="81"/>
  <c r="Y295" i="81"/>
  <c r="X295" i="81"/>
  <c r="W295" i="81"/>
  <c r="V295" i="81"/>
  <c r="AM294" i="81"/>
  <c r="AL294" i="81"/>
  <c r="AK294" i="81"/>
  <c r="AJ294" i="81"/>
  <c r="AI294" i="81"/>
  <c r="AH294" i="81"/>
  <c r="AG294" i="81"/>
  <c r="AF294" i="81"/>
  <c r="AE294" i="81"/>
  <c r="AD294" i="81"/>
  <c r="AC294" i="81"/>
  <c r="AB294" i="81"/>
  <c r="AA294" i="81"/>
  <c r="Z294" i="81"/>
  <c r="Y294" i="81"/>
  <c r="X294" i="81"/>
  <c r="W294" i="81"/>
  <c r="V294" i="81"/>
  <c r="AM293" i="81"/>
  <c r="AL293" i="81"/>
  <c r="AK293" i="81"/>
  <c r="AJ293" i="81"/>
  <c r="AI293" i="81"/>
  <c r="AH293" i="81"/>
  <c r="AG293" i="81"/>
  <c r="AF293" i="81"/>
  <c r="AE293" i="81"/>
  <c r="AD293" i="81"/>
  <c r="AC293" i="81"/>
  <c r="AB293" i="81"/>
  <c r="AA293" i="81"/>
  <c r="Z293" i="81"/>
  <c r="Y293" i="81"/>
  <c r="X293" i="81"/>
  <c r="W293" i="81"/>
  <c r="V293" i="81"/>
  <c r="AM292" i="81"/>
  <c r="AL292" i="81"/>
  <c r="AK292" i="81"/>
  <c r="AJ292" i="81"/>
  <c r="AI292" i="81"/>
  <c r="AH292" i="81"/>
  <c r="AG292" i="81"/>
  <c r="AF292" i="81"/>
  <c r="AE292" i="81"/>
  <c r="AD292" i="81"/>
  <c r="AC292" i="81"/>
  <c r="AB292" i="81"/>
  <c r="AA292" i="81"/>
  <c r="Z292" i="81"/>
  <c r="Y292" i="81"/>
  <c r="X292" i="81"/>
  <c r="W292" i="81"/>
  <c r="V292" i="81"/>
  <c r="AM291" i="81"/>
  <c r="AL291" i="81"/>
  <c r="AK291" i="81"/>
  <c r="AJ291" i="81"/>
  <c r="AI291" i="81"/>
  <c r="AH291" i="81"/>
  <c r="AG291" i="81"/>
  <c r="AF291" i="81"/>
  <c r="AE291" i="81"/>
  <c r="AD291" i="81"/>
  <c r="AC291" i="81"/>
  <c r="AB291" i="81"/>
  <c r="AA291" i="81"/>
  <c r="Z291" i="81"/>
  <c r="Y291" i="81"/>
  <c r="X291" i="81"/>
  <c r="W291" i="81"/>
  <c r="V291" i="81"/>
  <c r="AM290" i="81"/>
  <c r="AL290" i="81"/>
  <c r="AK290" i="81"/>
  <c r="AJ290" i="81"/>
  <c r="AI290" i="81"/>
  <c r="AH290" i="81"/>
  <c r="AG290" i="81"/>
  <c r="AF290" i="81"/>
  <c r="AE290" i="81"/>
  <c r="AD290" i="81"/>
  <c r="AC290" i="81"/>
  <c r="AB290" i="81"/>
  <c r="AA290" i="81"/>
  <c r="Z290" i="81"/>
  <c r="Y290" i="81"/>
  <c r="X290" i="81"/>
  <c r="W290" i="81"/>
  <c r="V290" i="81"/>
  <c r="AM289" i="81"/>
  <c r="AL289" i="81"/>
  <c r="AK289" i="81"/>
  <c r="AJ289" i="81"/>
  <c r="AI289" i="81"/>
  <c r="AH289" i="81"/>
  <c r="AG289" i="81"/>
  <c r="AF289" i="81"/>
  <c r="AE289" i="81"/>
  <c r="AD289" i="81"/>
  <c r="AC289" i="81"/>
  <c r="AB289" i="81"/>
  <c r="AA289" i="81"/>
  <c r="Z289" i="81"/>
  <c r="Y289" i="81"/>
  <c r="X289" i="81"/>
  <c r="W289" i="81"/>
  <c r="V289" i="81"/>
  <c r="AM288" i="81"/>
  <c r="AL288" i="81"/>
  <c r="AK288" i="81"/>
  <c r="AJ288" i="81"/>
  <c r="AI288" i="81"/>
  <c r="AH288" i="81"/>
  <c r="AG288" i="81"/>
  <c r="AF288" i="81"/>
  <c r="AE288" i="81"/>
  <c r="AD288" i="81"/>
  <c r="AC288" i="81"/>
  <c r="AB288" i="81"/>
  <c r="AA288" i="81"/>
  <c r="Z288" i="81"/>
  <c r="Y288" i="81"/>
  <c r="X288" i="81"/>
  <c r="W288" i="81"/>
  <c r="V288" i="81"/>
  <c r="AM287" i="81"/>
  <c r="AL287" i="81"/>
  <c r="AK287" i="81"/>
  <c r="AJ287" i="81"/>
  <c r="AI287" i="81"/>
  <c r="AH287" i="81"/>
  <c r="AG287" i="81"/>
  <c r="AF287" i="81"/>
  <c r="AE287" i="81"/>
  <c r="AD287" i="81"/>
  <c r="AC287" i="81"/>
  <c r="AB287" i="81"/>
  <c r="AA287" i="81"/>
  <c r="Z287" i="81"/>
  <c r="Y287" i="81"/>
  <c r="X287" i="81"/>
  <c r="W287" i="81"/>
  <c r="V287" i="81"/>
  <c r="AM286" i="81"/>
  <c r="AL286" i="81"/>
  <c r="AK286" i="81"/>
  <c r="AJ286" i="81"/>
  <c r="AI286" i="81"/>
  <c r="AH286" i="81"/>
  <c r="AG286" i="81"/>
  <c r="AF286" i="81"/>
  <c r="AE286" i="81"/>
  <c r="AD286" i="81"/>
  <c r="AC286" i="81"/>
  <c r="AB286" i="81"/>
  <c r="AA286" i="81"/>
  <c r="Z286" i="81"/>
  <c r="Y286" i="81"/>
  <c r="X286" i="81"/>
  <c r="W286" i="81"/>
  <c r="V286" i="81"/>
  <c r="AM285" i="81"/>
  <c r="AL285" i="81"/>
  <c r="AK285" i="81"/>
  <c r="AJ285" i="81"/>
  <c r="AI285" i="81"/>
  <c r="AH285" i="81"/>
  <c r="AG285" i="81"/>
  <c r="AF285" i="81"/>
  <c r="AE285" i="81"/>
  <c r="AD285" i="81"/>
  <c r="AC285" i="81"/>
  <c r="AB285" i="81"/>
  <c r="AA285" i="81"/>
  <c r="Z285" i="81"/>
  <c r="Y285" i="81"/>
  <c r="X285" i="81"/>
  <c r="W285" i="81"/>
  <c r="V285" i="81"/>
  <c r="AM284" i="81"/>
  <c r="AL284" i="81"/>
  <c r="AK284" i="81"/>
  <c r="AJ284" i="81"/>
  <c r="AI284" i="81"/>
  <c r="AH284" i="81"/>
  <c r="AG284" i="81"/>
  <c r="AF284" i="81"/>
  <c r="AE284" i="81"/>
  <c r="AD284" i="81"/>
  <c r="AC284" i="81"/>
  <c r="AB284" i="81"/>
  <c r="AA284" i="81"/>
  <c r="Z284" i="81"/>
  <c r="Y284" i="81"/>
  <c r="X284" i="81"/>
  <c r="W284" i="81"/>
  <c r="V284" i="81"/>
  <c r="AM283" i="81"/>
  <c r="AL283" i="81"/>
  <c r="AK283" i="81"/>
  <c r="AJ283" i="81"/>
  <c r="AI283" i="81"/>
  <c r="AH283" i="81"/>
  <c r="AG283" i="81"/>
  <c r="AF283" i="81"/>
  <c r="AE283" i="81"/>
  <c r="AD283" i="81"/>
  <c r="AC283" i="81"/>
  <c r="AB283" i="81"/>
  <c r="AA283" i="81"/>
  <c r="Z283" i="81"/>
  <c r="Y283" i="81"/>
  <c r="X283" i="81"/>
  <c r="W283" i="81"/>
  <c r="V283" i="81"/>
  <c r="AM282" i="81"/>
  <c r="AL282" i="81"/>
  <c r="AK282" i="81"/>
  <c r="AJ282" i="81"/>
  <c r="AI282" i="81"/>
  <c r="AH282" i="81"/>
  <c r="AG282" i="81"/>
  <c r="AF282" i="81"/>
  <c r="AE282" i="81"/>
  <c r="AD282" i="81"/>
  <c r="AC282" i="81"/>
  <c r="AB282" i="81"/>
  <c r="AA282" i="81"/>
  <c r="Z282" i="81"/>
  <c r="Y282" i="81"/>
  <c r="X282" i="81"/>
  <c r="W282" i="81"/>
  <c r="V282" i="81"/>
  <c r="AM281" i="81"/>
  <c r="AL281" i="81"/>
  <c r="AK281" i="81"/>
  <c r="AJ281" i="81"/>
  <c r="AI281" i="81"/>
  <c r="AH281" i="81"/>
  <c r="AG281" i="81"/>
  <c r="AF281" i="81"/>
  <c r="AE281" i="81"/>
  <c r="AD281" i="81"/>
  <c r="AC281" i="81"/>
  <c r="AB281" i="81"/>
  <c r="AA281" i="81"/>
  <c r="Z281" i="81"/>
  <c r="Y281" i="81"/>
  <c r="X281" i="81"/>
  <c r="W281" i="81"/>
  <c r="V281" i="81"/>
  <c r="AM280" i="81"/>
  <c r="AL280" i="81"/>
  <c r="AK280" i="81"/>
  <c r="AJ280" i="81"/>
  <c r="AI280" i="81"/>
  <c r="AH280" i="81"/>
  <c r="AG280" i="81"/>
  <c r="AF280" i="81"/>
  <c r="AE280" i="81"/>
  <c r="AD280" i="81"/>
  <c r="AC280" i="81"/>
  <c r="AB280" i="81"/>
  <c r="AA280" i="81"/>
  <c r="Z280" i="81"/>
  <c r="Y280" i="81"/>
  <c r="X280" i="81"/>
  <c r="W280" i="81"/>
  <c r="V280" i="81"/>
  <c r="AM279" i="81"/>
  <c r="AL279" i="81"/>
  <c r="AK279" i="81"/>
  <c r="AJ279" i="81"/>
  <c r="AI279" i="81"/>
  <c r="AH279" i="81"/>
  <c r="AG279" i="81"/>
  <c r="AF279" i="81"/>
  <c r="AE279" i="81"/>
  <c r="AD279" i="81"/>
  <c r="AC279" i="81"/>
  <c r="AB279" i="81"/>
  <c r="AA279" i="81"/>
  <c r="Z279" i="81"/>
  <c r="Y279" i="81"/>
  <c r="X279" i="81"/>
  <c r="W279" i="81"/>
  <c r="V279" i="81"/>
  <c r="AM278" i="81"/>
  <c r="AL278" i="81"/>
  <c r="AK278" i="81"/>
  <c r="AJ278" i="81"/>
  <c r="AI278" i="81"/>
  <c r="AH278" i="81"/>
  <c r="AG278" i="81"/>
  <c r="AF278" i="81"/>
  <c r="AE278" i="81"/>
  <c r="AD278" i="81"/>
  <c r="AC278" i="81"/>
  <c r="AB278" i="81"/>
  <c r="AA278" i="81"/>
  <c r="Z278" i="81"/>
  <c r="Y278" i="81"/>
  <c r="X278" i="81"/>
  <c r="W278" i="81"/>
  <c r="V278" i="81"/>
  <c r="AM277" i="81"/>
  <c r="AL277" i="81"/>
  <c r="AK277" i="81"/>
  <c r="AJ277" i="81"/>
  <c r="AI277" i="81"/>
  <c r="AH277" i="81"/>
  <c r="AG277" i="81"/>
  <c r="AF277" i="81"/>
  <c r="AE277" i="81"/>
  <c r="AD277" i="81"/>
  <c r="AC277" i="81"/>
  <c r="AB277" i="81"/>
  <c r="AA277" i="81"/>
  <c r="Z277" i="81"/>
  <c r="Y277" i="81"/>
  <c r="X277" i="81"/>
  <c r="W277" i="81"/>
  <c r="V277" i="81"/>
  <c r="AM276" i="81"/>
  <c r="AL276" i="81"/>
  <c r="AK276" i="81"/>
  <c r="AJ276" i="81"/>
  <c r="AI276" i="81"/>
  <c r="AH276" i="81"/>
  <c r="AG276" i="81"/>
  <c r="AF276" i="81"/>
  <c r="AE276" i="81"/>
  <c r="AD276" i="81"/>
  <c r="AC276" i="81"/>
  <c r="AB276" i="81"/>
  <c r="AA276" i="81"/>
  <c r="Z276" i="81"/>
  <c r="Y276" i="81"/>
  <c r="X276" i="81"/>
  <c r="W276" i="81"/>
  <c r="V276" i="81"/>
  <c r="AM275" i="81"/>
  <c r="AL275" i="81"/>
  <c r="AK275" i="81"/>
  <c r="AJ275" i="81"/>
  <c r="AI275" i="81"/>
  <c r="AH275" i="81"/>
  <c r="AG275" i="81"/>
  <c r="AF275" i="81"/>
  <c r="AE275" i="81"/>
  <c r="AD275" i="81"/>
  <c r="AC275" i="81"/>
  <c r="AB275" i="81"/>
  <c r="AA275" i="81"/>
  <c r="Z275" i="81"/>
  <c r="Y275" i="81"/>
  <c r="X275" i="81"/>
  <c r="W275" i="81"/>
  <c r="V275" i="81"/>
  <c r="AM274" i="81"/>
  <c r="AL274" i="81"/>
  <c r="AK274" i="81"/>
  <c r="AJ274" i="81"/>
  <c r="AI274" i="81"/>
  <c r="AH274" i="81"/>
  <c r="AG274" i="81"/>
  <c r="AF274" i="81"/>
  <c r="AE274" i="81"/>
  <c r="AD274" i="81"/>
  <c r="AC274" i="81"/>
  <c r="AB274" i="81"/>
  <c r="AA274" i="81"/>
  <c r="Z274" i="81"/>
  <c r="Y274" i="81"/>
  <c r="X274" i="81"/>
  <c r="W274" i="81"/>
  <c r="V274" i="81"/>
  <c r="AM273" i="81"/>
  <c r="AL273" i="81"/>
  <c r="AK273" i="81"/>
  <c r="AJ273" i="81"/>
  <c r="AI273" i="81"/>
  <c r="AH273" i="81"/>
  <c r="AG273" i="81"/>
  <c r="AF273" i="81"/>
  <c r="AE273" i="81"/>
  <c r="AD273" i="81"/>
  <c r="AC273" i="81"/>
  <c r="AB273" i="81"/>
  <c r="AA273" i="81"/>
  <c r="Z273" i="81"/>
  <c r="Y273" i="81"/>
  <c r="X273" i="81"/>
  <c r="W273" i="81"/>
  <c r="V273" i="81"/>
  <c r="AM272" i="81"/>
  <c r="AL272" i="81"/>
  <c r="AK272" i="81"/>
  <c r="AJ272" i="81"/>
  <c r="AI272" i="81"/>
  <c r="AH272" i="81"/>
  <c r="AG272" i="81"/>
  <c r="AF272" i="81"/>
  <c r="AE272" i="81"/>
  <c r="AD272" i="81"/>
  <c r="AC272" i="81"/>
  <c r="AB272" i="81"/>
  <c r="AA272" i="81"/>
  <c r="Z272" i="81"/>
  <c r="Y272" i="81"/>
  <c r="X272" i="81"/>
  <c r="W272" i="81"/>
  <c r="V272" i="81"/>
  <c r="AM271" i="81"/>
  <c r="AL271" i="81"/>
  <c r="AK271" i="81"/>
  <c r="AJ271" i="81"/>
  <c r="AI271" i="81"/>
  <c r="AH271" i="81"/>
  <c r="AG271" i="81"/>
  <c r="AF271" i="81"/>
  <c r="AE271" i="81"/>
  <c r="AD271" i="81"/>
  <c r="AC271" i="81"/>
  <c r="AB271" i="81"/>
  <c r="AA271" i="81"/>
  <c r="Z271" i="81"/>
  <c r="Y271" i="81"/>
  <c r="X271" i="81"/>
  <c r="W271" i="81"/>
  <c r="V271" i="81"/>
  <c r="AM270" i="81"/>
  <c r="AL270" i="81"/>
  <c r="AK270" i="81"/>
  <c r="AJ270" i="81"/>
  <c r="AI270" i="81"/>
  <c r="AH270" i="81"/>
  <c r="AG270" i="81"/>
  <c r="AF270" i="81"/>
  <c r="AE270" i="81"/>
  <c r="AD270" i="81"/>
  <c r="AC270" i="81"/>
  <c r="AB270" i="81"/>
  <c r="AA270" i="81"/>
  <c r="Z270" i="81"/>
  <c r="Y270" i="81"/>
  <c r="X270" i="81"/>
  <c r="W270" i="81"/>
  <c r="V270" i="81"/>
  <c r="AM269" i="81"/>
  <c r="AL269" i="81"/>
  <c r="AK269" i="81"/>
  <c r="AJ269" i="81"/>
  <c r="AI269" i="81"/>
  <c r="AH269" i="81"/>
  <c r="AG269" i="81"/>
  <c r="AF269" i="81"/>
  <c r="AE269" i="81"/>
  <c r="AD269" i="81"/>
  <c r="AC269" i="81"/>
  <c r="AB269" i="81"/>
  <c r="AA269" i="81"/>
  <c r="Z269" i="81"/>
  <c r="Y269" i="81"/>
  <c r="X269" i="81"/>
  <c r="W269" i="81"/>
  <c r="V269" i="81"/>
  <c r="AM268" i="81"/>
  <c r="AL268" i="81"/>
  <c r="AK268" i="81"/>
  <c r="AJ268" i="81"/>
  <c r="AI268" i="81"/>
  <c r="AH268" i="81"/>
  <c r="AG268" i="81"/>
  <c r="AF268" i="81"/>
  <c r="AE268" i="81"/>
  <c r="AD268" i="81"/>
  <c r="AC268" i="81"/>
  <c r="AB268" i="81"/>
  <c r="AA268" i="81"/>
  <c r="Z268" i="81"/>
  <c r="Y268" i="81"/>
  <c r="X268" i="81"/>
  <c r="W268" i="81"/>
  <c r="V268" i="81"/>
  <c r="AM267" i="81"/>
  <c r="AL267" i="81"/>
  <c r="AK267" i="81"/>
  <c r="AJ267" i="81"/>
  <c r="AI267" i="81"/>
  <c r="AH267" i="81"/>
  <c r="AG267" i="81"/>
  <c r="AF267" i="81"/>
  <c r="AE267" i="81"/>
  <c r="AD267" i="81"/>
  <c r="AC267" i="81"/>
  <c r="AB267" i="81"/>
  <c r="AA267" i="81"/>
  <c r="Z267" i="81"/>
  <c r="Y267" i="81"/>
  <c r="X267" i="81"/>
  <c r="W267" i="81"/>
  <c r="V267" i="81"/>
  <c r="AM266" i="81"/>
  <c r="AL266" i="81"/>
  <c r="AK266" i="81"/>
  <c r="AJ266" i="81"/>
  <c r="AI266" i="81"/>
  <c r="AH266" i="81"/>
  <c r="AG266" i="81"/>
  <c r="AF266" i="81"/>
  <c r="AE266" i="81"/>
  <c r="AD266" i="81"/>
  <c r="AC266" i="81"/>
  <c r="AB266" i="81"/>
  <c r="AA266" i="81"/>
  <c r="Z266" i="81"/>
  <c r="Y266" i="81"/>
  <c r="X266" i="81"/>
  <c r="W266" i="81"/>
  <c r="V266" i="81"/>
  <c r="AM265" i="81"/>
  <c r="AL265" i="81"/>
  <c r="AK265" i="81"/>
  <c r="AJ265" i="81"/>
  <c r="AI265" i="81"/>
  <c r="AH265" i="81"/>
  <c r="AG265" i="81"/>
  <c r="AF265" i="81"/>
  <c r="AE265" i="81"/>
  <c r="AD265" i="81"/>
  <c r="AC265" i="81"/>
  <c r="AB265" i="81"/>
  <c r="AA265" i="81"/>
  <c r="Z265" i="81"/>
  <c r="Y265" i="81"/>
  <c r="X265" i="81"/>
  <c r="W265" i="81"/>
  <c r="V265" i="81"/>
  <c r="AM264" i="81"/>
  <c r="AL264" i="81"/>
  <c r="AK264" i="81"/>
  <c r="AJ264" i="81"/>
  <c r="AI264" i="81"/>
  <c r="AH264" i="81"/>
  <c r="AG264" i="81"/>
  <c r="AF264" i="81"/>
  <c r="AE264" i="81"/>
  <c r="AD264" i="81"/>
  <c r="AC264" i="81"/>
  <c r="AB264" i="81"/>
  <c r="AA264" i="81"/>
  <c r="Z264" i="81"/>
  <c r="Y264" i="81"/>
  <c r="X264" i="81"/>
  <c r="W264" i="81"/>
  <c r="V264" i="81"/>
  <c r="AM263" i="81"/>
  <c r="AL263" i="81"/>
  <c r="AK263" i="81"/>
  <c r="AJ263" i="81"/>
  <c r="AI263" i="81"/>
  <c r="AH263" i="81"/>
  <c r="AG263" i="81"/>
  <c r="AF263" i="81"/>
  <c r="AE263" i="81"/>
  <c r="AD263" i="81"/>
  <c r="AC263" i="81"/>
  <c r="AB263" i="81"/>
  <c r="AA263" i="81"/>
  <c r="Z263" i="81"/>
  <c r="Y263" i="81"/>
  <c r="X263" i="81"/>
  <c r="W263" i="81"/>
  <c r="V263" i="81"/>
  <c r="AM262" i="81"/>
  <c r="AL262" i="81"/>
  <c r="AK262" i="81"/>
  <c r="AJ262" i="81"/>
  <c r="AI262" i="81"/>
  <c r="AH262" i="81"/>
  <c r="AG262" i="81"/>
  <c r="AF262" i="81"/>
  <c r="AE262" i="81"/>
  <c r="AD262" i="81"/>
  <c r="AC262" i="81"/>
  <c r="AB262" i="81"/>
  <c r="AA262" i="81"/>
  <c r="Z262" i="81"/>
  <c r="Y262" i="81"/>
  <c r="X262" i="81"/>
  <c r="W262" i="81"/>
  <c r="V262" i="81"/>
  <c r="AM261" i="81"/>
  <c r="AL261" i="81"/>
  <c r="AK261" i="81"/>
  <c r="AJ261" i="81"/>
  <c r="AI261" i="81"/>
  <c r="AH261" i="81"/>
  <c r="AG261" i="81"/>
  <c r="AF261" i="81"/>
  <c r="AE261" i="81"/>
  <c r="AD261" i="81"/>
  <c r="AC261" i="81"/>
  <c r="AB261" i="81"/>
  <c r="AA261" i="81"/>
  <c r="Z261" i="81"/>
  <c r="Y261" i="81"/>
  <c r="X261" i="81"/>
  <c r="W261" i="81"/>
  <c r="V261" i="81"/>
  <c r="AM260" i="81"/>
  <c r="AL260" i="81"/>
  <c r="AK260" i="81"/>
  <c r="AJ260" i="81"/>
  <c r="AI260" i="81"/>
  <c r="AH260" i="81"/>
  <c r="AG260" i="81"/>
  <c r="AF260" i="81"/>
  <c r="AE260" i="81"/>
  <c r="AD260" i="81"/>
  <c r="AC260" i="81"/>
  <c r="AB260" i="81"/>
  <c r="AA260" i="81"/>
  <c r="Z260" i="81"/>
  <c r="Y260" i="81"/>
  <c r="X260" i="81"/>
  <c r="W260" i="81"/>
  <c r="V260" i="81"/>
  <c r="AM259" i="81"/>
  <c r="AL259" i="81"/>
  <c r="AK259" i="81"/>
  <c r="AJ259" i="81"/>
  <c r="AI259" i="81"/>
  <c r="AH259" i="81"/>
  <c r="AG259" i="81"/>
  <c r="AF259" i="81"/>
  <c r="AE259" i="81"/>
  <c r="AD259" i="81"/>
  <c r="AC259" i="81"/>
  <c r="AB259" i="81"/>
  <c r="AA259" i="81"/>
  <c r="Z259" i="81"/>
  <c r="Y259" i="81"/>
  <c r="X259" i="81"/>
  <c r="W259" i="81"/>
  <c r="V259" i="81"/>
  <c r="AM258" i="81"/>
  <c r="AL258" i="81"/>
  <c r="AK258" i="81"/>
  <c r="AJ258" i="81"/>
  <c r="AI258" i="81"/>
  <c r="AH258" i="81"/>
  <c r="AG258" i="81"/>
  <c r="AF258" i="81"/>
  <c r="AE258" i="81"/>
  <c r="AD258" i="81"/>
  <c r="AC258" i="81"/>
  <c r="AB258" i="81"/>
  <c r="AA258" i="81"/>
  <c r="Z258" i="81"/>
  <c r="Y258" i="81"/>
  <c r="X258" i="81"/>
  <c r="W258" i="81"/>
  <c r="V258" i="81"/>
  <c r="AM257" i="81"/>
  <c r="AL257" i="81"/>
  <c r="AK257" i="81"/>
  <c r="AJ257" i="81"/>
  <c r="AI257" i="81"/>
  <c r="AH257" i="81"/>
  <c r="AG257" i="81"/>
  <c r="AF257" i="81"/>
  <c r="AE257" i="81"/>
  <c r="AD257" i="81"/>
  <c r="AC257" i="81"/>
  <c r="AB257" i="81"/>
  <c r="AA257" i="81"/>
  <c r="Z257" i="81"/>
  <c r="Y257" i="81"/>
  <c r="X257" i="81"/>
  <c r="W257" i="81"/>
  <c r="V257" i="81"/>
  <c r="AM256" i="81"/>
  <c r="AL256" i="81"/>
  <c r="AK256" i="81"/>
  <c r="AJ256" i="81"/>
  <c r="AI256" i="81"/>
  <c r="AH256" i="81"/>
  <c r="AG256" i="81"/>
  <c r="AF256" i="81"/>
  <c r="AE256" i="81"/>
  <c r="AD256" i="81"/>
  <c r="AC256" i="81"/>
  <c r="AB256" i="81"/>
  <c r="AA256" i="81"/>
  <c r="Z256" i="81"/>
  <c r="Y256" i="81"/>
  <c r="X256" i="81"/>
  <c r="W256" i="81"/>
  <c r="V256" i="81"/>
  <c r="AM255" i="81"/>
  <c r="AL255" i="81"/>
  <c r="AK255" i="81"/>
  <c r="AJ255" i="81"/>
  <c r="AI255" i="81"/>
  <c r="AH255" i="81"/>
  <c r="AG255" i="81"/>
  <c r="AF255" i="81"/>
  <c r="AE255" i="81"/>
  <c r="AD255" i="81"/>
  <c r="AC255" i="81"/>
  <c r="AB255" i="81"/>
  <c r="AA255" i="81"/>
  <c r="Z255" i="81"/>
  <c r="Y255" i="81"/>
  <c r="X255" i="81"/>
  <c r="W255" i="81"/>
  <c r="V255" i="81"/>
  <c r="AM254" i="81"/>
  <c r="AL254" i="81"/>
  <c r="AK254" i="81"/>
  <c r="AJ254" i="81"/>
  <c r="AI254" i="81"/>
  <c r="AH254" i="81"/>
  <c r="AG254" i="81"/>
  <c r="AF254" i="81"/>
  <c r="AE254" i="81"/>
  <c r="AD254" i="81"/>
  <c r="AC254" i="81"/>
  <c r="AB254" i="81"/>
  <c r="AA254" i="81"/>
  <c r="Z254" i="81"/>
  <c r="Y254" i="81"/>
  <c r="X254" i="81"/>
  <c r="W254" i="81"/>
  <c r="V254" i="81"/>
  <c r="AM253" i="81"/>
  <c r="AL253" i="81"/>
  <c r="AK253" i="81"/>
  <c r="AJ253" i="81"/>
  <c r="AI253" i="81"/>
  <c r="AH253" i="81"/>
  <c r="AG253" i="81"/>
  <c r="AF253" i="81"/>
  <c r="AE253" i="81"/>
  <c r="AD253" i="81"/>
  <c r="AC253" i="81"/>
  <c r="AB253" i="81"/>
  <c r="AA253" i="81"/>
  <c r="Z253" i="81"/>
  <c r="Y253" i="81"/>
  <c r="X253" i="81"/>
  <c r="W253" i="81"/>
  <c r="V253" i="81"/>
  <c r="AM252" i="81"/>
  <c r="AL252" i="81"/>
  <c r="AK252" i="81"/>
  <c r="AJ252" i="81"/>
  <c r="AI252" i="81"/>
  <c r="AH252" i="81"/>
  <c r="AG252" i="81"/>
  <c r="AF252" i="81"/>
  <c r="AE252" i="81"/>
  <c r="AD252" i="81"/>
  <c r="AC252" i="81"/>
  <c r="AB252" i="81"/>
  <c r="AA252" i="81"/>
  <c r="Z252" i="81"/>
  <c r="Y252" i="81"/>
  <c r="X252" i="81"/>
  <c r="W252" i="81"/>
  <c r="V252" i="81"/>
  <c r="AM251" i="81"/>
  <c r="AL251" i="81"/>
  <c r="AK251" i="81"/>
  <c r="AJ251" i="81"/>
  <c r="AI251" i="81"/>
  <c r="AH251" i="81"/>
  <c r="AG251" i="81"/>
  <c r="AF251" i="81"/>
  <c r="AE251" i="81"/>
  <c r="AD251" i="81"/>
  <c r="AC251" i="81"/>
  <c r="AB251" i="81"/>
  <c r="AA251" i="81"/>
  <c r="Z251" i="81"/>
  <c r="Y251" i="81"/>
  <c r="X251" i="81"/>
  <c r="W251" i="81"/>
  <c r="V251" i="81"/>
  <c r="AM250" i="81"/>
  <c r="AL250" i="81"/>
  <c r="AK250" i="81"/>
  <c r="AJ250" i="81"/>
  <c r="AI250" i="81"/>
  <c r="AH250" i="81"/>
  <c r="AG250" i="81"/>
  <c r="AF250" i="81"/>
  <c r="AE250" i="81"/>
  <c r="AD250" i="81"/>
  <c r="AC250" i="81"/>
  <c r="AB250" i="81"/>
  <c r="AA250" i="81"/>
  <c r="Z250" i="81"/>
  <c r="Y250" i="81"/>
  <c r="X250" i="81"/>
  <c r="W250" i="81"/>
  <c r="V250" i="81"/>
  <c r="AM249" i="81"/>
  <c r="AL249" i="81"/>
  <c r="AK249" i="81"/>
  <c r="AJ249" i="81"/>
  <c r="AI249" i="81"/>
  <c r="AH249" i="81"/>
  <c r="AG249" i="81"/>
  <c r="AF249" i="81"/>
  <c r="AE249" i="81"/>
  <c r="AD249" i="81"/>
  <c r="AC249" i="81"/>
  <c r="AB249" i="81"/>
  <c r="AA249" i="81"/>
  <c r="Z249" i="81"/>
  <c r="Y249" i="81"/>
  <c r="X249" i="81"/>
  <c r="W249" i="81"/>
  <c r="V249" i="81"/>
  <c r="AM248" i="81"/>
  <c r="AL248" i="81"/>
  <c r="AK248" i="81"/>
  <c r="AJ248" i="81"/>
  <c r="AI248" i="81"/>
  <c r="AH248" i="81"/>
  <c r="AG248" i="81"/>
  <c r="AF248" i="81"/>
  <c r="AE248" i="81"/>
  <c r="AD248" i="81"/>
  <c r="AC248" i="81"/>
  <c r="AB248" i="81"/>
  <c r="AA248" i="81"/>
  <c r="Z248" i="81"/>
  <c r="Y248" i="81"/>
  <c r="X248" i="81"/>
  <c r="W248" i="81"/>
  <c r="V248" i="81"/>
  <c r="AM247" i="81"/>
  <c r="AL247" i="81"/>
  <c r="AK247" i="81"/>
  <c r="AJ247" i="81"/>
  <c r="AI247" i="81"/>
  <c r="AH247" i="81"/>
  <c r="AG247" i="81"/>
  <c r="AF247" i="81"/>
  <c r="AE247" i="81"/>
  <c r="AD247" i="81"/>
  <c r="AC247" i="81"/>
  <c r="AB247" i="81"/>
  <c r="AA247" i="81"/>
  <c r="Z247" i="81"/>
  <c r="Y247" i="81"/>
  <c r="X247" i="81"/>
  <c r="W247" i="81"/>
  <c r="V247" i="81"/>
  <c r="AM246" i="81"/>
  <c r="AL246" i="81"/>
  <c r="AK246" i="81"/>
  <c r="AJ246" i="81"/>
  <c r="AI246" i="81"/>
  <c r="AH246" i="81"/>
  <c r="AG246" i="81"/>
  <c r="AF246" i="81"/>
  <c r="AE246" i="81"/>
  <c r="AD246" i="81"/>
  <c r="AC246" i="81"/>
  <c r="AB246" i="81"/>
  <c r="AA246" i="81"/>
  <c r="Z246" i="81"/>
  <c r="Y246" i="81"/>
  <c r="X246" i="81"/>
  <c r="W246" i="81"/>
  <c r="V246" i="81"/>
  <c r="AM245" i="81"/>
  <c r="AL245" i="81"/>
  <c r="AK245" i="81"/>
  <c r="AJ245" i="81"/>
  <c r="AI245" i="81"/>
  <c r="AH245" i="81"/>
  <c r="AG245" i="81"/>
  <c r="AF245" i="81"/>
  <c r="AE245" i="81"/>
  <c r="AD245" i="81"/>
  <c r="AC245" i="81"/>
  <c r="AB245" i="81"/>
  <c r="AA245" i="81"/>
  <c r="Z245" i="81"/>
  <c r="Y245" i="81"/>
  <c r="X245" i="81"/>
  <c r="W245" i="81"/>
  <c r="V245" i="81"/>
  <c r="AM244" i="81"/>
  <c r="AL244" i="81"/>
  <c r="AK244" i="81"/>
  <c r="AJ244" i="81"/>
  <c r="AI244" i="81"/>
  <c r="AH244" i="81"/>
  <c r="AG244" i="81"/>
  <c r="AF244" i="81"/>
  <c r="AE244" i="81"/>
  <c r="AD244" i="81"/>
  <c r="AC244" i="81"/>
  <c r="AB244" i="81"/>
  <c r="AA244" i="81"/>
  <c r="Z244" i="81"/>
  <c r="Y244" i="81"/>
  <c r="X244" i="81"/>
  <c r="W244" i="81"/>
  <c r="V244" i="81"/>
  <c r="AM243" i="81"/>
  <c r="AL243" i="81"/>
  <c r="AK243" i="81"/>
  <c r="AJ243" i="81"/>
  <c r="AI243" i="81"/>
  <c r="AH243" i="81"/>
  <c r="AG243" i="81"/>
  <c r="AF243" i="81"/>
  <c r="AE243" i="81"/>
  <c r="AD243" i="81"/>
  <c r="AC243" i="81"/>
  <c r="AB243" i="81"/>
  <c r="AA243" i="81"/>
  <c r="Z243" i="81"/>
  <c r="Y243" i="81"/>
  <c r="X243" i="81"/>
  <c r="W243" i="81"/>
  <c r="V243" i="81"/>
  <c r="AM242" i="81"/>
  <c r="AL242" i="81"/>
  <c r="AK242" i="81"/>
  <c r="AJ242" i="81"/>
  <c r="AI242" i="81"/>
  <c r="AH242" i="81"/>
  <c r="AG242" i="81"/>
  <c r="AF242" i="81"/>
  <c r="AE242" i="81"/>
  <c r="AD242" i="81"/>
  <c r="AC242" i="81"/>
  <c r="AB242" i="81"/>
  <c r="AA242" i="81"/>
  <c r="Z242" i="81"/>
  <c r="Y242" i="81"/>
  <c r="X242" i="81"/>
  <c r="W242" i="81"/>
  <c r="V242" i="81"/>
  <c r="AM241" i="81"/>
  <c r="AL241" i="81"/>
  <c r="AK241" i="81"/>
  <c r="AJ241" i="81"/>
  <c r="AI241" i="81"/>
  <c r="AH241" i="81"/>
  <c r="AG241" i="81"/>
  <c r="AF241" i="81"/>
  <c r="AE241" i="81"/>
  <c r="AD241" i="81"/>
  <c r="AC241" i="81"/>
  <c r="AB241" i="81"/>
  <c r="AA241" i="81"/>
  <c r="Z241" i="81"/>
  <c r="Y241" i="81"/>
  <c r="X241" i="81"/>
  <c r="W241" i="81"/>
  <c r="V241" i="81"/>
  <c r="AM240" i="81"/>
  <c r="AL240" i="81"/>
  <c r="AK240" i="81"/>
  <c r="AJ240" i="81"/>
  <c r="AI240" i="81"/>
  <c r="AH240" i="81"/>
  <c r="AG240" i="81"/>
  <c r="AF240" i="81"/>
  <c r="AE240" i="81"/>
  <c r="AD240" i="81"/>
  <c r="AC240" i="81"/>
  <c r="AB240" i="81"/>
  <c r="AA240" i="81"/>
  <c r="Z240" i="81"/>
  <c r="Y240" i="81"/>
  <c r="X240" i="81"/>
  <c r="W240" i="81"/>
  <c r="V240" i="81"/>
  <c r="AM239" i="81"/>
  <c r="AL239" i="81"/>
  <c r="AK239" i="81"/>
  <c r="AJ239" i="81"/>
  <c r="AI239" i="81"/>
  <c r="AH239" i="81"/>
  <c r="AG239" i="81"/>
  <c r="AF239" i="81"/>
  <c r="AE239" i="81"/>
  <c r="AD239" i="81"/>
  <c r="AC239" i="81"/>
  <c r="AB239" i="81"/>
  <c r="AA239" i="81"/>
  <c r="Z239" i="81"/>
  <c r="Y239" i="81"/>
  <c r="X239" i="81"/>
  <c r="W239" i="81"/>
  <c r="V239" i="81"/>
  <c r="AM238" i="81"/>
  <c r="AL238" i="81"/>
  <c r="AK238" i="81"/>
  <c r="AJ238" i="81"/>
  <c r="AI238" i="81"/>
  <c r="AH238" i="81"/>
  <c r="AG238" i="81"/>
  <c r="AF238" i="81"/>
  <c r="AE238" i="81"/>
  <c r="AD238" i="81"/>
  <c r="AC238" i="81"/>
  <c r="AB238" i="81"/>
  <c r="AA238" i="81"/>
  <c r="Z238" i="81"/>
  <c r="Y238" i="81"/>
  <c r="X238" i="81"/>
  <c r="W238" i="81"/>
  <c r="V238" i="81"/>
  <c r="AM237" i="81"/>
  <c r="AL237" i="81"/>
  <c r="AK237" i="81"/>
  <c r="AJ237" i="81"/>
  <c r="AI237" i="81"/>
  <c r="AH237" i="81"/>
  <c r="AG237" i="81"/>
  <c r="AF237" i="81"/>
  <c r="AE237" i="81"/>
  <c r="AD237" i="81"/>
  <c r="AC237" i="81"/>
  <c r="AB237" i="81"/>
  <c r="AA237" i="81"/>
  <c r="Z237" i="81"/>
  <c r="Y237" i="81"/>
  <c r="X237" i="81"/>
  <c r="W237" i="81"/>
  <c r="V237" i="81"/>
  <c r="AM236" i="81"/>
  <c r="AL236" i="81"/>
  <c r="AK236" i="81"/>
  <c r="AJ236" i="81"/>
  <c r="AI236" i="81"/>
  <c r="AH236" i="81"/>
  <c r="AG236" i="81"/>
  <c r="AF236" i="81"/>
  <c r="AE236" i="81"/>
  <c r="AD236" i="81"/>
  <c r="AC236" i="81"/>
  <c r="AB236" i="81"/>
  <c r="AA236" i="81"/>
  <c r="Z236" i="81"/>
  <c r="Y236" i="81"/>
  <c r="X236" i="81"/>
  <c r="W236" i="81"/>
  <c r="V236" i="81"/>
  <c r="AM235" i="81"/>
  <c r="AL235" i="81"/>
  <c r="AK235" i="81"/>
  <c r="AJ235" i="81"/>
  <c r="AI235" i="81"/>
  <c r="AH235" i="81"/>
  <c r="AG235" i="81"/>
  <c r="AF235" i="81"/>
  <c r="AE235" i="81"/>
  <c r="AD235" i="81"/>
  <c r="AC235" i="81"/>
  <c r="AB235" i="81"/>
  <c r="AA235" i="81"/>
  <c r="Z235" i="81"/>
  <c r="Y235" i="81"/>
  <c r="X235" i="81"/>
  <c r="W235" i="81"/>
  <c r="V235" i="81"/>
  <c r="AM234" i="81"/>
  <c r="AL234" i="81"/>
  <c r="AK234" i="81"/>
  <c r="AJ234" i="81"/>
  <c r="AI234" i="81"/>
  <c r="AH234" i="81"/>
  <c r="AG234" i="81"/>
  <c r="AF234" i="81"/>
  <c r="AE234" i="81"/>
  <c r="AD234" i="81"/>
  <c r="AC234" i="81"/>
  <c r="AB234" i="81"/>
  <c r="AA234" i="81"/>
  <c r="Z234" i="81"/>
  <c r="Y234" i="81"/>
  <c r="X234" i="81"/>
  <c r="W234" i="81"/>
  <c r="V234" i="81"/>
  <c r="AM233" i="81"/>
  <c r="AL233" i="81"/>
  <c r="AK233" i="81"/>
  <c r="AJ233" i="81"/>
  <c r="AI233" i="81"/>
  <c r="AH233" i="81"/>
  <c r="AG233" i="81"/>
  <c r="AF233" i="81"/>
  <c r="AE233" i="81"/>
  <c r="AD233" i="81"/>
  <c r="AC233" i="81"/>
  <c r="AB233" i="81"/>
  <c r="AA233" i="81"/>
  <c r="Z233" i="81"/>
  <c r="Y233" i="81"/>
  <c r="X233" i="81"/>
  <c r="W233" i="81"/>
  <c r="V233" i="81"/>
  <c r="AM232" i="81"/>
  <c r="AL232" i="81"/>
  <c r="AK232" i="81"/>
  <c r="AJ232" i="81"/>
  <c r="AI232" i="81"/>
  <c r="AH232" i="81"/>
  <c r="AG232" i="81"/>
  <c r="AF232" i="81"/>
  <c r="AE232" i="81"/>
  <c r="AD232" i="81"/>
  <c r="AC232" i="81"/>
  <c r="AB232" i="81"/>
  <c r="AA232" i="81"/>
  <c r="Z232" i="81"/>
  <c r="Y232" i="81"/>
  <c r="X232" i="81"/>
  <c r="W232" i="81"/>
  <c r="V232" i="81"/>
  <c r="AM231" i="81"/>
  <c r="AL231" i="81"/>
  <c r="AK231" i="81"/>
  <c r="AJ231" i="81"/>
  <c r="AI231" i="81"/>
  <c r="AH231" i="81"/>
  <c r="AG231" i="81"/>
  <c r="AF231" i="81"/>
  <c r="AE231" i="81"/>
  <c r="AD231" i="81"/>
  <c r="AC231" i="81"/>
  <c r="AB231" i="81"/>
  <c r="AA231" i="81"/>
  <c r="Z231" i="81"/>
  <c r="Y231" i="81"/>
  <c r="X231" i="81"/>
  <c r="W231" i="81"/>
  <c r="V231" i="81"/>
  <c r="AM230" i="81"/>
  <c r="AL230" i="81"/>
  <c r="AK230" i="81"/>
  <c r="AJ230" i="81"/>
  <c r="AI230" i="81"/>
  <c r="AH230" i="81"/>
  <c r="AG230" i="81"/>
  <c r="AF230" i="81"/>
  <c r="AE230" i="81"/>
  <c r="AD230" i="81"/>
  <c r="AC230" i="81"/>
  <c r="AB230" i="81"/>
  <c r="AA230" i="81"/>
  <c r="Z230" i="81"/>
  <c r="Y230" i="81"/>
  <c r="X230" i="81"/>
  <c r="W230" i="81"/>
  <c r="V230" i="81"/>
  <c r="AM229" i="81"/>
  <c r="AL229" i="81"/>
  <c r="AK229" i="81"/>
  <c r="AJ229" i="81"/>
  <c r="AI229" i="81"/>
  <c r="AH229" i="81"/>
  <c r="AG229" i="81"/>
  <c r="AF229" i="81"/>
  <c r="AE229" i="81"/>
  <c r="AD229" i="81"/>
  <c r="AC229" i="81"/>
  <c r="AB229" i="81"/>
  <c r="AA229" i="81"/>
  <c r="Z229" i="81"/>
  <c r="Y229" i="81"/>
  <c r="X229" i="81"/>
  <c r="W229" i="81"/>
  <c r="V229" i="81"/>
  <c r="AM228" i="81"/>
  <c r="AL228" i="81"/>
  <c r="AK228" i="81"/>
  <c r="AJ228" i="81"/>
  <c r="AI228" i="81"/>
  <c r="AH228" i="81"/>
  <c r="AG228" i="81"/>
  <c r="AF228" i="81"/>
  <c r="AE228" i="81"/>
  <c r="AD228" i="81"/>
  <c r="AC228" i="81"/>
  <c r="AB228" i="81"/>
  <c r="AA228" i="81"/>
  <c r="Z228" i="81"/>
  <c r="Y228" i="81"/>
  <c r="X228" i="81"/>
  <c r="W228" i="81"/>
  <c r="V228" i="81"/>
  <c r="AM227" i="81"/>
  <c r="AL227" i="81"/>
  <c r="AK227" i="81"/>
  <c r="AJ227" i="81"/>
  <c r="AI227" i="81"/>
  <c r="AH227" i="81"/>
  <c r="AG227" i="81"/>
  <c r="AF227" i="81"/>
  <c r="AE227" i="81"/>
  <c r="AD227" i="81"/>
  <c r="AC227" i="81"/>
  <c r="AB227" i="81"/>
  <c r="AA227" i="81"/>
  <c r="Z227" i="81"/>
  <c r="Y227" i="81"/>
  <c r="X227" i="81"/>
  <c r="W227" i="81"/>
  <c r="V227" i="81"/>
  <c r="AM226" i="81"/>
  <c r="AL226" i="81"/>
  <c r="AK226" i="81"/>
  <c r="AJ226" i="81"/>
  <c r="AI226" i="81"/>
  <c r="AH226" i="81"/>
  <c r="AG226" i="81"/>
  <c r="AF226" i="81"/>
  <c r="AE226" i="81"/>
  <c r="AD226" i="81"/>
  <c r="AC226" i="81"/>
  <c r="AB226" i="81"/>
  <c r="AA226" i="81"/>
  <c r="Z226" i="81"/>
  <c r="Y226" i="81"/>
  <c r="X226" i="81"/>
  <c r="W226" i="81"/>
  <c r="V226" i="81"/>
  <c r="AM225" i="81"/>
  <c r="AL225" i="81"/>
  <c r="AK225" i="81"/>
  <c r="AJ225" i="81"/>
  <c r="AI225" i="81"/>
  <c r="AH225" i="81"/>
  <c r="AG225" i="81"/>
  <c r="AF225" i="81"/>
  <c r="AE225" i="81"/>
  <c r="AD225" i="81"/>
  <c r="AC225" i="81"/>
  <c r="AB225" i="81"/>
  <c r="AA225" i="81"/>
  <c r="Z225" i="81"/>
  <c r="Y225" i="81"/>
  <c r="X225" i="81"/>
  <c r="W225" i="81"/>
  <c r="V225" i="81"/>
  <c r="AM224" i="81"/>
  <c r="AL224" i="81"/>
  <c r="AK224" i="81"/>
  <c r="AJ224" i="81"/>
  <c r="AI224" i="81"/>
  <c r="AH224" i="81"/>
  <c r="AG224" i="81"/>
  <c r="AF224" i="81"/>
  <c r="AE224" i="81"/>
  <c r="AD224" i="81"/>
  <c r="AC224" i="81"/>
  <c r="AB224" i="81"/>
  <c r="AA224" i="81"/>
  <c r="Z224" i="81"/>
  <c r="Y224" i="81"/>
  <c r="X224" i="81"/>
  <c r="W224" i="81"/>
  <c r="V224" i="81"/>
  <c r="AM223" i="81"/>
  <c r="AL223" i="81"/>
  <c r="AK223" i="81"/>
  <c r="AJ223" i="81"/>
  <c r="AI223" i="81"/>
  <c r="AH223" i="81"/>
  <c r="AG223" i="81"/>
  <c r="AF223" i="81"/>
  <c r="AE223" i="81"/>
  <c r="AD223" i="81"/>
  <c r="AC223" i="81"/>
  <c r="AB223" i="81"/>
  <c r="AA223" i="81"/>
  <c r="Z223" i="81"/>
  <c r="Y223" i="81"/>
  <c r="X223" i="81"/>
  <c r="W223" i="81"/>
  <c r="V223" i="81"/>
  <c r="AM222" i="81"/>
  <c r="AL222" i="81"/>
  <c r="AK222" i="81"/>
  <c r="AJ222" i="81"/>
  <c r="AI222" i="81"/>
  <c r="AH222" i="81"/>
  <c r="AG222" i="81"/>
  <c r="AF222" i="81"/>
  <c r="AE222" i="81"/>
  <c r="AD222" i="81"/>
  <c r="AC222" i="81"/>
  <c r="AB222" i="81"/>
  <c r="AA222" i="81"/>
  <c r="Z222" i="81"/>
  <c r="Y222" i="81"/>
  <c r="X222" i="81"/>
  <c r="W222" i="81"/>
  <c r="V222" i="81"/>
  <c r="AM221" i="81"/>
  <c r="AL221" i="81"/>
  <c r="AK221" i="81"/>
  <c r="AJ221" i="81"/>
  <c r="AI221" i="81"/>
  <c r="AH221" i="81"/>
  <c r="AG221" i="81"/>
  <c r="AF221" i="81"/>
  <c r="AE221" i="81"/>
  <c r="AD221" i="81"/>
  <c r="AC221" i="81"/>
  <c r="AB221" i="81"/>
  <c r="AA221" i="81"/>
  <c r="Z221" i="81"/>
  <c r="Y221" i="81"/>
  <c r="X221" i="81"/>
  <c r="W221" i="81"/>
  <c r="V221" i="81"/>
  <c r="AM220" i="81"/>
  <c r="AL220" i="81"/>
  <c r="AK220" i="81"/>
  <c r="AJ220" i="81"/>
  <c r="AI220" i="81"/>
  <c r="AH220" i="81"/>
  <c r="AG220" i="81"/>
  <c r="AF220" i="81"/>
  <c r="AE220" i="81"/>
  <c r="AD220" i="81"/>
  <c r="AC220" i="81"/>
  <c r="AB220" i="81"/>
  <c r="AA220" i="81"/>
  <c r="Z220" i="81"/>
  <c r="Y220" i="81"/>
  <c r="X220" i="81"/>
  <c r="W220" i="81"/>
  <c r="V220" i="81"/>
  <c r="AM219" i="81"/>
  <c r="AL219" i="81"/>
  <c r="AK219" i="81"/>
  <c r="AJ219" i="81"/>
  <c r="AI219" i="81"/>
  <c r="AH219" i="81"/>
  <c r="AG219" i="81"/>
  <c r="AF219" i="81"/>
  <c r="AE219" i="81"/>
  <c r="AD219" i="81"/>
  <c r="AC219" i="81"/>
  <c r="AB219" i="81"/>
  <c r="AA219" i="81"/>
  <c r="Z219" i="81"/>
  <c r="Y219" i="81"/>
  <c r="X219" i="81"/>
  <c r="W219" i="81"/>
  <c r="V219" i="81"/>
  <c r="AM218" i="81"/>
  <c r="AL218" i="81"/>
  <c r="AK218" i="81"/>
  <c r="AJ218" i="81"/>
  <c r="AI218" i="81"/>
  <c r="AH218" i="81"/>
  <c r="AG218" i="81"/>
  <c r="AF218" i="81"/>
  <c r="AE218" i="81"/>
  <c r="AD218" i="81"/>
  <c r="AC218" i="81"/>
  <c r="AB218" i="81"/>
  <c r="AA218" i="81"/>
  <c r="Z218" i="81"/>
  <c r="Y218" i="81"/>
  <c r="X218" i="81"/>
  <c r="W218" i="81"/>
  <c r="V218" i="81"/>
  <c r="AM217" i="81"/>
  <c r="AL217" i="81"/>
  <c r="AK217" i="81"/>
  <c r="AJ217" i="81"/>
  <c r="AI217" i="81"/>
  <c r="AH217" i="81"/>
  <c r="AG217" i="81"/>
  <c r="AF217" i="81"/>
  <c r="AE217" i="81"/>
  <c r="AD217" i="81"/>
  <c r="AC217" i="81"/>
  <c r="AB217" i="81"/>
  <c r="AA217" i="81"/>
  <c r="Z217" i="81"/>
  <c r="Y217" i="81"/>
  <c r="X217" i="81"/>
  <c r="W217" i="81"/>
  <c r="V217" i="81"/>
  <c r="AM216" i="81"/>
  <c r="AL216" i="81"/>
  <c r="AK216" i="81"/>
  <c r="AJ216" i="81"/>
  <c r="AI216" i="81"/>
  <c r="AH216" i="81"/>
  <c r="AG216" i="81"/>
  <c r="AF216" i="81"/>
  <c r="AE216" i="81"/>
  <c r="AD216" i="81"/>
  <c r="AC216" i="81"/>
  <c r="AB216" i="81"/>
  <c r="AA216" i="81"/>
  <c r="Z216" i="81"/>
  <c r="Y216" i="81"/>
  <c r="X216" i="81"/>
  <c r="W216" i="81"/>
  <c r="V216" i="81"/>
  <c r="AM215" i="81"/>
  <c r="AL215" i="81"/>
  <c r="AK215" i="81"/>
  <c r="AJ215" i="81"/>
  <c r="AI215" i="81"/>
  <c r="AH215" i="81"/>
  <c r="AG215" i="81"/>
  <c r="AF215" i="81"/>
  <c r="AE215" i="81"/>
  <c r="AD215" i="81"/>
  <c r="AC215" i="81"/>
  <c r="AB215" i="81"/>
  <c r="AA215" i="81"/>
  <c r="Z215" i="81"/>
  <c r="Y215" i="81"/>
  <c r="X215" i="81"/>
  <c r="W215" i="81"/>
  <c r="V215" i="81"/>
  <c r="AM214" i="81"/>
  <c r="AL214" i="81"/>
  <c r="AK214" i="81"/>
  <c r="AJ214" i="81"/>
  <c r="AI214" i="81"/>
  <c r="AH214" i="81"/>
  <c r="AG214" i="81"/>
  <c r="AF214" i="81"/>
  <c r="AE214" i="81"/>
  <c r="AD214" i="81"/>
  <c r="AC214" i="81"/>
  <c r="AB214" i="81"/>
  <c r="AA214" i="81"/>
  <c r="Z214" i="81"/>
  <c r="Y214" i="81"/>
  <c r="X214" i="81"/>
  <c r="W214" i="81"/>
  <c r="V214" i="81"/>
  <c r="AM213" i="81"/>
  <c r="AL213" i="81"/>
  <c r="AK213" i="81"/>
  <c r="AJ213" i="81"/>
  <c r="AI213" i="81"/>
  <c r="AH213" i="81"/>
  <c r="AG213" i="81"/>
  <c r="AF213" i="81"/>
  <c r="AE213" i="81"/>
  <c r="AD213" i="81"/>
  <c r="AC213" i="81"/>
  <c r="AB213" i="81"/>
  <c r="AA213" i="81"/>
  <c r="Z213" i="81"/>
  <c r="Y213" i="81"/>
  <c r="X213" i="81"/>
  <c r="W213" i="81"/>
  <c r="V213" i="81"/>
  <c r="AM212" i="81"/>
  <c r="AL212" i="81"/>
  <c r="AK212" i="81"/>
  <c r="AJ212" i="81"/>
  <c r="AI212" i="81"/>
  <c r="AH212" i="81"/>
  <c r="AG212" i="81"/>
  <c r="AF212" i="81"/>
  <c r="AE212" i="81"/>
  <c r="AD212" i="81"/>
  <c r="AC212" i="81"/>
  <c r="AB212" i="81"/>
  <c r="AA212" i="81"/>
  <c r="Z212" i="81"/>
  <c r="Y212" i="81"/>
  <c r="X212" i="81"/>
  <c r="W212" i="81"/>
  <c r="V212" i="81"/>
  <c r="AM211" i="81"/>
  <c r="AL211" i="81"/>
  <c r="AK211" i="81"/>
  <c r="AJ211" i="81"/>
  <c r="AI211" i="81"/>
  <c r="AH211" i="81"/>
  <c r="AG211" i="81"/>
  <c r="AF211" i="81"/>
  <c r="AE211" i="81"/>
  <c r="AD211" i="81"/>
  <c r="AC211" i="81"/>
  <c r="AB211" i="81"/>
  <c r="AA211" i="81"/>
  <c r="Z211" i="81"/>
  <c r="Y211" i="81"/>
  <c r="X211" i="81"/>
  <c r="W211" i="81"/>
  <c r="V211" i="81"/>
  <c r="AM210" i="81"/>
  <c r="AL210" i="81"/>
  <c r="AK210" i="81"/>
  <c r="AJ210" i="81"/>
  <c r="AI210" i="81"/>
  <c r="AH210" i="81"/>
  <c r="AG210" i="81"/>
  <c r="AF210" i="81"/>
  <c r="AE210" i="81"/>
  <c r="AD210" i="81"/>
  <c r="AC210" i="81"/>
  <c r="AB210" i="81"/>
  <c r="AA210" i="81"/>
  <c r="Z210" i="81"/>
  <c r="Y210" i="81"/>
  <c r="X210" i="81"/>
  <c r="W210" i="81"/>
  <c r="V210" i="81"/>
  <c r="AM209" i="81"/>
  <c r="AL209" i="81"/>
  <c r="AK209" i="81"/>
  <c r="AJ209" i="81"/>
  <c r="AI209" i="81"/>
  <c r="AH209" i="81"/>
  <c r="AG209" i="81"/>
  <c r="AF209" i="81"/>
  <c r="AE209" i="81"/>
  <c r="AD209" i="81"/>
  <c r="AC209" i="81"/>
  <c r="AB209" i="81"/>
  <c r="AA209" i="81"/>
  <c r="Z209" i="81"/>
  <c r="Y209" i="81"/>
  <c r="X209" i="81"/>
  <c r="W209" i="81"/>
  <c r="V209" i="81"/>
  <c r="AM208" i="81"/>
  <c r="AL208" i="81"/>
  <c r="AK208" i="81"/>
  <c r="AJ208" i="81"/>
  <c r="AI208" i="81"/>
  <c r="AH208" i="81"/>
  <c r="AG208" i="81"/>
  <c r="AF208" i="81"/>
  <c r="AE208" i="81"/>
  <c r="AD208" i="81"/>
  <c r="AC208" i="81"/>
  <c r="AB208" i="81"/>
  <c r="AA208" i="81"/>
  <c r="Z208" i="81"/>
  <c r="Y208" i="81"/>
  <c r="X208" i="81"/>
  <c r="W208" i="81"/>
  <c r="V208" i="81"/>
  <c r="AM207" i="81"/>
  <c r="AL207" i="81"/>
  <c r="AK207" i="81"/>
  <c r="AJ207" i="81"/>
  <c r="AI207" i="81"/>
  <c r="AH207" i="81"/>
  <c r="AG207" i="81"/>
  <c r="AF207" i="81"/>
  <c r="AE207" i="81"/>
  <c r="AD207" i="81"/>
  <c r="AC207" i="81"/>
  <c r="AB207" i="81"/>
  <c r="AA207" i="81"/>
  <c r="Z207" i="81"/>
  <c r="Y207" i="81"/>
  <c r="X207" i="81"/>
  <c r="W207" i="81"/>
  <c r="V207" i="81"/>
  <c r="AM206" i="81"/>
  <c r="AL206" i="81"/>
  <c r="AK206" i="81"/>
  <c r="AJ206" i="81"/>
  <c r="AI206" i="81"/>
  <c r="AH206" i="81"/>
  <c r="AG206" i="81"/>
  <c r="AF206" i="81"/>
  <c r="AE206" i="81"/>
  <c r="AD206" i="81"/>
  <c r="AC206" i="81"/>
  <c r="AB206" i="81"/>
  <c r="AA206" i="81"/>
  <c r="Z206" i="81"/>
  <c r="Y206" i="81"/>
  <c r="X206" i="81"/>
  <c r="W206" i="81"/>
  <c r="V206" i="81"/>
  <c r="AM205" i="81"/>
  <c r="AL205" i="81"/>
  <c r="AK205" i="81"/>
  <c r="AJ205" i="81"/>
  <c r="AI205" i="81"/>
  <c r="AH205" i="81"/>
  <c r="AG205" i="81"/>
  <c r="AF205" i="81"/>
  <c r="AE205" i="81"/>
  <c r="AD205" i="81"/>
  <c r="AC205" i="81"/>
  <c r="AB205" i="81"/>
  <c r="AA205" i="81"/>
  <c r="Z205" i="81"/>
  <c r="Y205" i="81"/>
  <c r="X205" i="81"/>
  <c r="W205" i="81"/>
  <c r="V205" i="81"/>
  <c r="AM204" i="81"/>
  <c r="AL204" i="81"/>
  <c r="AK204" i="81"/>
  <c r="AJ204" i="81"/>
  <c r="AI204" i="81"/>
  <c r="AH204" i="81"/>
  <c r="AG204" i="81"/>
  <c r="AF204" i="81"/>
  <c r="AE204" i="81"/>
  <c r="AD204" i="81"/>
  <c r="AC204" i="81"/>
  <c r="AB204" i="81"/>
  <c r="AA204" i="81"/>
  <c r="Z204" i="81"/>
  <c r="Y204" i="81"/>
  <c r="X204" i="81"/>
  <c r="W204" i="81"/>
  <c r="V204" i="81"/>
  <c r="AM203" i="81"/>
  <c r="AL203" i="81"/>
  <c r="AK203" i="81"/>
  <c r="AJ203" i="81"/>
  <c r="AI203" i="81"/>
  <c r="AH203" i="81"/>
  <c r="AG203" i="81"/>
  <c r="AF203" i="81"/>
  <c r="AE203" i="81"/>
  <c r="AD203" i="81"/>
  <c r="AC203" i="81"/>
  <c r="AB203" i="81"/>
  <c r="AA203" i="81"/>
  <c r="Z203" i="81"/>
  <c r="Y203" i="81"/>
  <c r="X203" i="81"/>
  <c r="W203" i="81"/>
  <c r="V203" i="81"/>
  <c r="AM202" i="81"/>
  <c r="AL202" i="81"/>
  <c r="AK202" i="81"/>
  <c r="AJ202" i="81"/>
  <c r="AI202" i="81"/>
  <c r="AH202" i="81"/>
  <c r="AG202" i="81"/>
  <c r="AF202" i="81"/>
  <c r="AE202" i="81"/>
  <c r="AD202" i="81"/>
  <c r="AC202" i="81"/>
  <c r="AB202" i="81"/>
  <c r="AA202" i="81"/>
  <c r="Z202" i="81"/>
  <c r="Y202" i="81"/>
  <c r="X202" i="81"/>
  <c r="W202" i="81"/>
  <c r="V202" i="81"/>
  <c r="AM201" i="81"/>
  <c r="AL201" i="81"/>
  <c r="AK201" i="81"/>
  <c r="AJ201" i="81"/>
  <c r="AI201" i="81"/>
  <c r="AH201" i="81"/>
  <c r="AG201" i="81"/>
  <c r="AF201" i="81"/>
  <c r="AE201" i="81"/>
  <c r="AD201" i="81"/>
  <c r="AC201" i="81"/>
  <c r="AB201" i="81"/>
  <c r="AA201" i="81"/>
  <c r="Z201" i="81"/>
  <c r="Y201" i="81"/>
  <c r="X201" i="81"/>
  <c r="W201" i="81"/>
  <c r="V201" i="81"/>
  <c r="AM200" i="81"/>
  <c r="AL200" i="81"/>
  <c r="AK200" i="81"/>
  <c r="AJ200" i="81"/>
  <c r="AI200" i="81"/>
  <c r="AH200" i="81"/>
  <c r="AG200" i="81"/>
  <c r="AF200" i="81"/>
  <c r="AE200" i="81"/>
  <c r="AD200" i="81"/>
  <c r="AC200" i="81"/>
  <c r="AB200" i="81"/>
  <c r="AA200" i="81"/>
  <c r="Z200" i="81"/>
  <c r="Y200" i="81"/>
  <c r="X200" i="81"/>
  <c r="W200" i="81"/>
  <c r="V200" i="81"/>
  <c r="AM199" i="81"/>
  <c r="AL199" i="81"/>
  <c r="AK199" i="81"/>
  <c r="AJ199" i="81"/>
  <c r="AI199" i="81"/>
  <c r="AH199" i="81"/>
  <c r="AG199" i="81"/>
  <c r="AF199" i="81"/>
  <c r="AE199" i="81"/>
  <c r="AD199" i="81"/>
  <c r="AC199" i="81"/>
  <c r="AB199" i="81"/>
  <c r="AA199" i="81"/>
  <c r="Z199" i="81"/>
  <c r="Y199" i="81"/>
  <c r="X199" i="81"/>
  <c r="W199" i="81"/>
  <c r="V199" i="81"/>
  <c r="AM198" i="81"/>
  <c r="AL198" i="81"/>
  <c r="AK198" i="81"/>
  <c r="AJ198" i="81"/>
  <c r="AI198" i="81"/>
  <c r="AH198" i="81"/>
  <c r="AG198" i="81"/>
  <c r="AF198" i="81"/>
  <c r="AE198" i="81"/>
  <c r="AD198" i="81"/>
  <c r="AC198" i="81"/>
  <c r="AB198" i="81"/>
  <c r="AA198" i="81"/>
  <c r="Z198" i="81"/>
  <c r="Y198" i="81"/>
  <c r="X198" i="81"/>
  <c r="W198" i="81"/>
  <c r="V198" i="81"/>
  <c r="AM197" i="81"/>
  <c r="AL197" i="81"/>
  <c r="AK197" i="81"/>
  <c r="AJ197" i="81"/>
  <c r="AI197" i="81"/>
  <c r="AH197" i="81"/>
  <c r="AG197" i="81"/>
  <c r="AF197" i="81"/>
  <c r="AE197" i="81"/>
  <c r="AD197" i="81"/>
  <c r="AC197" i="81"/>
  <c r="AB197" i="81"/>
  <c r="AA197" i="81"/>
  <c r="Z197" i="81"/>
  <c r="Y197" i="81"/>
  <c r="X197" i="81"/>
  <c r="W197" i="81"/>
  <c r="V197" i="81"/>
  <c r="AM196" i="81"/>
  <c r="AL196" i="81"/>
  <c r="AK196" i="81"/>
  <c r="AJ196" i="81"/>
  <c r="AI196" i="81"/>
  <c r="AH196" i="81"/>
  <c r="AG196" i="81"/>
  <c r="AF196" i="81"/>
  <c r="AE196" i="81"/>
  <c r="AD196" i="81"/>
  <c r="AC196" i="81"/>
  <c r="AB196" i="81"/>
  <c r="AA196" i="81"/>
  <c r="Z196" i="81"/>
  <c r="Y196" i="81"/>
  <c r="X196" i="81"/>
  <c r="W196" i="81"/>
  <c r="V196" i="81"/>
  <c r="AM195" i="81"/>
  <c r="AL195" i="81"/>
  <c r="AK195" i="81"/>
  <c r="AJ195" i="81"/>
  <c r="AI195" i="81"/>
  <c r="AH195" i="81"/>
  <c r="AG195" i="81"/>
  <c r="AF195" i="81"/>
  <c r="AE195" i="81"/>
  <c r="AD195" i="81"/>
  <c r="AC195" i="81"/>
  <c r="AB195" i="81"/>
  <c r="AA195" i="81"/>
  <c r="Z195" i="81"/>
  <c r="Y195" i="81"/>
  <c r="X195" i="81"/>
  <c r="W195" i="81"/>
  <c r="V195" i="81"/>
  <c r="AM194" i="81"/>
  <c r="AL194" i="81"/>
  <c r="AK194" i="81"/>
  <c r="AJ194" i="81"/>
  <c r="AI194" i="81"/>
  <c r="AH194" i="81"/>
  <c r="AG194" i="81"/>
  <c r="AF194" i="81"/>
  <c r="AE194" i="81"/>
  <c r="AD194" i="81"/>
  <c r="AC194" i="81"/>
  <c r="AB194" i="81"/>
  <c r="AA194" i="81"/>
  <c r="Z194" i="81"/>
  <c r="Y194" i="81"/>
  <c r="X194" i="81"/>
  <c r="W194" i="81"/>
  <c r="V194" i="81"/>
  <c r="AM193" i="81"/>
  <c r="AL193" i="81"/>
  <c r="AK193" i="81"/>
  <c r="AJ193" i="81"/>
  <c r="AI193" i="81"/>
  <c r="AH193" i="81"/>
  <c r="AG193" i="81"/>
  <c r="AF193" i="81"/>
  <c r="AE193" i="81"/>
  <c r="AD193" i="81"/>
  <c r="AC193" i="81"/>
  <c r="AB193" i="81"/>
  <c r="AA193" i="81"/>
  <c r="Z193" i="81"/>
  <c r="Y193" i="81"/>
  <c r="X193" i="81"/>
  <c r="W193" i="81"/>
  <c r="V193" i="81"/>
  <c r="AM192" i="81"/>
  <c r="AL192" i="81"/>
  <c r="AK192" i="81"/>
  <c r="AJ192" i="81"/>
  <c r="AI192" i="81"/>
  <c r="AH192" i="81"/>
  <c r="AG192" i="81"/>
  <c r="AF192" i="81"/>
  <c r="AE192" i="81"/>
  <c r="AD192" i="81"/>
  <c r="AC192" i="81"/>
  <c r="AB192" i="81"/>
  <c r="AA192" i="81"/>
  <c r="Z192" i="81"/>
  <c r="Y192" i="81"/>
  <c r="X192" i="81"/>
  <c r="W192" i="81"/>
  <c r="V192" i="81"/>
  <c r="AM191" i="81"/>
  <c r="AL191" i="81"/>
  <c r="AK191" i="81"/>
  <c r="AJ191" i="81"/>
  <c r="AI191" i="81"/>
  <c r="AH191" i="81"/>
  <c r="AG191" i="81"/>
  <c r="AF191" i="81"/>
  <c r="AE191" i="81"/>
  <c r="AD191" i="81"/>
  <c r="AC191" i="81"/>
  <c r="AB191" i="81"/>
  <c r="AA191" i="81"/>
  <c r="Z191" i="81"/>
  <c r="Y191" i="81"/>
  <c r="X191" i="81"/>
  <c r="W191" i="81"/>
  <c r="V191" i="81"/>
  <c r="AM190" i="81"/>
  <c r="AL190" i="81"/>
  <c r="AK190" i="81"/>
  <c r="AJ190" i="81"/>
  <c r="AI190" i="81"/>
  <c r="AH190" i="81"/>
  <c r="AG190" i="81"/>
  <c r="AF190" i="81"/>
  <c r="AE190" i="81"/>
  <c r="AD190" i="81"/>
  <c r="AC190" i="81"/>
  <c r="AB190" i="81"/>
  <c r="AA190" i="81"/>
  <c r="Z190" i="81"/>
  <c r="Y190" i="81"/>
  <c r="X190" i="81"/>
  <c r="W190" i="81"/>
  <c r="V190" i="81"/>
  <c r="AM189" i="81"/>
  <c r="AL189" i="81"/>
  <c r="AK189" i="81"/>
  <c r="AJ189" i="81"/>
  <c r="AI189" i="81"/>
  <c r="AH189" i="81"/>
  <c r="AG189" i="81"/>
  <c r="AF189" i="81"/>
  <c r="AE189" i="81"/>
  <c r="AD189" i="81"/>
  <c r="AC189" i="81"/>
  <c r="AB189" i="81"/>
  <c r="AA189" i="81"/>
  <c r="Z189" i="81"/>
  <c r="Y189" i="81"/>
  <c r="X189" i="81"/>
  <c r="W189" i="81"/>
  <c r="V189" i="81"/>
  <c r="AM188" i="81"/>
  <c r="AL188" i="81"/>
  <c r="AK188" i="81"/>
  <c r="AJ188" i="81"/>
  <c r="AI188" i="81"/>
  <c r="AH188" i="81"/>
  <c r="AG188" i="81"/>
  <c r="AF188" i="81"/>
  <c r="AE188" i="81"/>
  <c r="AD188" i="81"/>
  <c r="AC188" i="81"/>
  <c r="AB188" i="81"/>
  <c r="AA188" i="81"/>
  <c r="Z188" i="81"/>
  <c r="Y188" i="81"/>
  <c r="X188" i="81"/>
  <c r="W188" i="81"/>
  <c r="V188" i="81"/>
  <c r="AM187" i="81"/>
  <c r="AL187" i="81"/>
  <c r="AK187" i="81"/>
  <c r="AJ187" i="81"/>
  <c r="AI187" i="81"/>
  <c r="AH187" i="81"/>
  <c r="AG187" i="81"/>
  <c r="AF187" i="81"/>
  <c r="AE187" i="81"/>
  <c r="AD187" i="81"/>
  <c r="AC187" i="81"/>
  <c r="AB187" i="81"/>
  <c r="AA187" i="81"/>
  <c r="Z187" i="81"/>
  <c r="Y187" i="81"/>
  <c r="X187" i="81"/>
  <c r="W187" i="81"/>
  <c r="V187" i="81"/>
  <c r="AM186" i="81"/>
  <c r="AL186" i="81"/>
  <c r="AK186" i="81"/>
  <c r="AJ186" i="81"/>
  <c r="AI186" i="81"/>
  <c r="AH186" i="81"/>
  <c r="AG186" i="81"/>
  <c r="AF186" i="81"/>
  <c r="AE186" i="81"/>
  <c r="AD186" i="81"/>
  <c r="AC186" i="81"/>
  <c r="AB186" i="81"/>
  <c r="AA186" i="81"/>
  <c r="Z186" i="81"/>
  <c r="Y186" i="81"/>
  <c r="X186" i="81"/>
  <c r="W186" i="81"/>
  <c r="V186" i="81"/>
  <c r="AM185" i="81"/>
  <c r="AL185" i="81"/>
  <c r="AK185" i="81"/>
  <c r="AJ185" i="81"/>
  <c r="AI185" i="81"/>
  <c r="AH185" i="81"/>
  <c r="AG185" i="81"/>
  <c r="AF185" i="81"/>
  <c r="AE185" i="81"/>
  <c r="AD185" i="81"/>
  <c r="AC185" i="81"/>
  <c r="AB185" i="81"/>
  <c r="AA185" i="81"/>
  <c r="Z185" i="81"/>
  <c r="Y185" i="81"/>
  <c r="X185" i="81"/>
  <c r="W185" i="81"/>
  <c r="V185" i="81"/>
  <c r="AM184" i="81"/>
  <c r="AL184" i="81"/>
  <c r="AK184" i="81"/>
  <c r="AJ184" i="81"/>
  <c r="AI184" i="81"/>
  <c r="AH184" i="81"/>
  <c r="AG184" i="81"/>
  <c r="AF184" i="81"/>
  <c r="AE184" i="81"/>
  <c r="AD184" i="81"/>
  <c r="AC184" i="81"/>
  <c r="AB184" i="81"/>
  <c r="AA184" i="81"/>
  <c r="Z184" i="81"/>
  <c r="Y184" i="81"/>
  <c r="X184" i="81"/>
  <c r="W184" i="81"/>
  <c r="V184" i="81"/>
  <c r="AM183" i="81"/>
  <c r="AL183" i="81"/>
  <c r="AK183" i="81"/>
  <c r="AJ183" i="81"/>
  <c r="AI183" i="81"/>
  <c r="AH183" i="81"/>
  <c r="AG183" i="81"/>
  <c r="AF183" i="81"/>
  <c r="AE183" i="81"/>
  <c r="AD183" i="81"/>
  <c r="AC183" i="81"/>
  <c r="AB183" i="81"/>
  <c r="AA183" i="81"/>
  <c r="Z183" i="81"/>
  <c r="Y183" i="81"/>
  <c r="X183" i="81"/>
  <c r="W183" i="81"/>
  <c r="V183" i="81"/>
  <c r="AM182" i="81"/>
  <c r="AL182" i="81"/>
  <c r="AK182" i="81"/>
  <c r="AJ182" i="81"/>
  <c r="AI182" i="81"/>
  <c r="AH182" i="81"/>
  <c r="AG182" i="81"/>
  <c r="AF182" i="81"/>
  <c r="AE182" i="81"/>
  <c r="AD182" i="81"/>
  <c r="AC182" i="81"/>
  <c r="AB182" i="81"/>
  <c r="AA182" i="81"/>
  <c r="Z182" i="81"/>
  <c r="Y182" i="81"/>
  <c r="X182" i="81"/>
  <c r="W182" i="81"/>
  <c r="V182" i="81"/>
  <c r="AM181" i="81"/>
  <c r="AL181" i="81"/>
  <c r="AK181" i="81"/>
  <c r="AJ181" i="81"/>
  <c r="AI181" i="81"/>
  <c r="AH181" i="81"/>
  <c r="AG181" i="81"/>
  <c r="AF181" i="81"/>
  <c r="AE181" i="81"/>
  <c r="AD181" i="81"/>
  <c r="AC181" i="81"/>
  <c r="AB181" i="81"/>
  <c r="AA181" i="81"/>
  <c r="Z181" i="81"/>
  <c r="Y181" i="81"/>
  <c r="X181" i="81"/>
  <c r="W181" i="81"/>
  <c r="V181" i="81"/>
  <c r="AM180" i="81"/>
  <c r="AL180" i="81"/>
  <c r="AK180" i="81"/>
  <c r="AJ180" i="81"/>
  <c r="AI180" i="81"/>
  <c r="AH180" i="81"/>
  <c r="AG180" i="81"/>
  <c r="AF180" i="81"/>
  <c r="AE180" i="81"/>
  <c r="AD180" i="81"/>
  <c r="AC180" i="81"/>
  <c r="AB180" i="81"/>
  <c r="AA180" i="81"/>
  <c r="Z180" i="81"/>
  <c r="Y180" i="81"/>
  <c r="X180" i="81"/>
  <c r="W180" i="81"/>
  <c r="V180" i="81"/>
  <c r="AM179" i="81"/>
  <c r="AL179" i="81"/>
  <c r="AK179" i="81"/>
  <c r="AJ179" i="81"/>
  <c r="AI179" i="81"/>
  <c r="AH179" i="81"/>
  <c r="AG179" i="81"/>
  <c r="AF179" i="81"/>
  <c r="AE179" i="81"/>
  <c r="AD179" i="81"/>
  <c r="AC179" i="81"/>
  <c r="AB179" i="81"/>
  <c r="AA179" i="81"/>
  <c r="Z179" i="81"/>
  <c r="Y179" i="81"/>
  <c r="X179" i="81"/>
  <c r="W179" i="81"/>
  <c r="V179" i="81"/>
  <c r="AM178" i="81"/>
  <c r="AL178" i="81"/>
  <c r="AK178" i="81"/>
  <c r="AJ178" i="81"/>
  <c r="AI178" i="81"/>
  <c r="AH178" i="81"/>
  <c r="AG178" i="81"/>
  <c r="AF178" i="81"/>
  <c r="AE178" i="81"/>
  <c r="AD178" i="81"/>
  <c r="AC178" i="81"/>
  <c r="AB178" i="81"/>
  <c r="AA178" i="81"/>
  <c r="Z178" i="81"/>
  <c r="Y178" i="81"/>
  <c r="X178" i="81"/>
  <c r="W178" i="81"/>
  <c r="V178" i="81"/>
  <c r="AM177" i="81"/>
  <c r="AL177" i="81"/>
  <c r="AK177" i="81"/>
  <c r="AJ177" i="81"/>
  <c r="AI177" i="81"/>
  <c r="AH177" i="81"/>
  <c r="AG177" i="81"/>
  <c r="AF177" i="81"/>
  <c r="AE177" i="81"/>
  <c r="AD177" i="81"/>
  <c r="AC177" i="81"/>
  <c r="AB177" i="81"/>
  <c r="AA177" i="81"/>
  <c r="Z177" i="81"/>
  <c r="Y177" i="81"/>
  <c r="X177" i="81"/>
  <c r="W177" i="81"/>
  <c r="V177" i="81"/>
  <c r="AM176" i="81"/>
  <c r="AL176" i="81"/>
  <c r="AK176" i="81"/>
  <c r="AJ176" i="81"/>
  <c r="AI176" i="81"/>
  <c r="AH176" i="81"/>
  <c r="AG176" i="81"/>
  <c r="AF176" i="81"/>
  <c r="AE176" i="81"/>
  <c r="AD176" i="81"/>
  <c r="AC176" i="81"/>
  <c r="AB176" i="81"/>
  <c r="AA176" i="81"/>
  <c r="Z176" i="81"/>
  <c r="Y176" i="81"/>
  <c r="X176" i="81"/>
  <c r="W176" i="81"/>
  <c r="V176" i="81"/>
  <c r="AM175" i="81"/>
  <c r="AL175" i="81"/>
  <c r="AK175" i="81"/>
  <c r="AJ175" i="81"/>
  <c r="AI175" i="81"/>
  <c r="AH175" i="81"/>
  <c r="AG175" i="81"/>
  <c r="AF175" i="81"/>
  <c r="AE175" i="81"/>
  <c r="AD175" i="81"/>
  <c r="AC175" i="81"/>
  <c r="AB175" i="81"/>
  <c r="AA175" i="81"/>
  <c r="Z175" i="81"/>
  <c r="Y175" i="81"/>
  <c r="X175" i="81"/>
  <c r="W175" i="81"/>
  <c r="V175" i="81"/>
  <c r="AM174" i="81"/>
  <c r="AL174" i="81"/>
  <c r="AK174" i="81"/>
  <c r="AJ174" i="81"/>
  <c r="AI174" i="81"/>
  <c r="AH174" i="81"/>
  <c r="AG174" i="81"/>
  <c r="AF174" i="81"/>
  <c r="AE174" i="81"/>
  <c r="AD174" i="81"/>
  <c r="AC174" i="81"/>
  <c r="AB174" i="81"/>
  <c r="AA174" i="81"/>
  <c r="Z174" i="81"/>
  <c r="Y174" i="81"/>
  <c r="X174" i="81"/>
  <c r="W174" i="81"/>
  <c r="V174" i="81"/>
  <c r="AM173" i="81"/>
  <c r="AL173" i="81"/>
  <c r="AK173" i="81"/>
  <c r="AJ173" i="81"/>
  <c r="AI173" i="81"/>
  <c r="AH173" i="81"/>
  <c r="AG173" i="81"/>
  <c r="AF173" i="81"/>
  <c r="AE173" i="81"/>
  <c r="AD173" i="81"/>
  <c r="AC173" i="81"/>
  <c r="AB173" i="81"/>
  <c r="AA173" i="81"/>
  <c r="Z173" i="81"/>
  <c r="Y173" i="81"/>
  <c r="X173" i="81"/>
  <c r="W173" i="81"/>
  <c r="V173" i="81"/>
  <c r="AM172" i="81"/>
  <c r="AL172" i="81"/>
  <c r="AK172" i="81"/>
  <c r="AJ172" i="81"/>
  <c r="AI172" i="81"/>
  <c r="AH172" i="81"/>
  <c r="AG172" i="81"/>
  <c r="AF172" i="81"/>
  <c r="AE172" i="81"/>
  <c r="AD172" i="81"/>
  <c r="AC172" i="81"/>
  <c r="AB172" i="81"/>
  <c r="AA172" i="81"/>
  <c r="Z172" i="81"/>
  <c r="Y172" i="81"/>
  <c r="X172" i="81"/>
  <c r="W172" i="81"/>
  <c r="V172" i="81"/>
  <c r="AM171" i="81"/>
  <c r="AL171" i="81"/>
  <c r="AK171" i="81"/>
  <c r="AJ171" i="81"/>
  <c r="AI171" i="81"/>
  <c r="AH171" i="81"/>
  <c r="AG171" i="81"/>
  <c r="AF171" i="81"/>
  <c r="AE171" i="81"/>
  <c r="AD171" i="81"/>
  <c r="AC171" i="81"/>
  <c r="AB171" i="81"/>
  <c r="AA171" i="81"/>
  <c r="Z171" i="81"/>
  <c r="Y171" i="81"/>
  <c r="X171" i="81"/>
  <c r="W171" i="81"/>
  <c r="V171" i="81"/>
  <c r="AM170" i="81"/>
  <c r="AL170" i="81"/>
  <c r="AK170" i="81"/>
  <c r="AJ170" i="81"/>
  <c r="AI170" i="81"/>
  <c r="AH170" i="81"/>
  <c r="AG170" i="81"/>
  <c r="AF170" i="81"/>
  <c r="AE170" i="81"/>
  <c r="AD170" i="81"/>
  <c r="AC170" i="81"/>
  <c r="AB170" i="81"/>
  <c r="AA170" i="81"/>
  <c r="Z170" i="81"/>
  <c r="Y170" i="81"/>
  <c r="X170" i="81"/>
  <c r="W170" i="81"/>
  <c r="V170" i="81"/>
  <c r="AM169" i="81"/>
  <c r="AL169" i="81"/>
  <c r="AK169" i="81"/>
  <c r="AJ169" i="81"/>
  <c r="AI169" i="81"/>
  <c r="AH169" i="81"/>
  <c r="AG169" i="81"/>
  <c r="AF169" i="81"/>
  <c r="AE169" i="81"/>
  <c r="AD169" i="81"/>
  <c r="AC169" i="81"/>
  <c r="AB169" i="81"/>
  <c r="AA169" i="81"/>
  <c r="Z169" i="81"/>
  <c r="Y169" i="81"/>
  <c r="X169" i="81"/>
  <c r="W169" i="81"/>
  <c r="V169" i="81"/>
  <c r="AM168" i="81"/>
  <c r="AL168" i="81"/>
  <c r="AK168" i="81"/>
  <c r="AJ168" i="81"/>
  <c r="AI168" i="81"/>
  <c r="AH168" i="81"/>
  <c r="AG168" i="81"/>
  <c r="AF168" i="81"/>
  <c r="AE168" i="81"/>
  <c r="AD168" i="81"/>
  <c r="AC168" i="81"/>
  <c r="AB168" i="81"/>
  <c r="AA168" i="81"/>
  <c r="Z168" i="81"/>
  <c r="Y168" i="81"/>
  <c r="X168" i="81"/>
  <c r="W168" i="81"/>
  <c r="V168" i="81"/>
  <c r="AM167" i="81"/>
  <c r="AL167" i="81"/>
  <c r="AK167" i="81"/>
  <c r="AJ167" i="81"/>
  <c r="AI167" i="81"/>
  <c r="AH167" i="81"/>
  <c r="AG167" i="81"/>
  <c r="AF167" i="81"/>
  <c r="AE167" i="81"/>
  <c r="AD167" i="81"/>
  <c r="AC167" i="81"/>
  <c r="AB167" i="81"/>
  <c r="AA167" i="81"/>
  <c r="Z167" i="81"/>
  <c r="Y167" i="81"/>
  <c r="X167" i="81"/>
  <c r="W167" i="81"/>
  <c r="V167" i="81"/>
  <c r="AM166" i="81"/>
  <c r="AL166" i="81"/>
  <c r="AK166" i="81"/>
  <c r="AJ166" i="81"/>
  <c r="AI166" i="81"/>
  <c r="AH166" i="81"/>
  <c r="AG166" i="81"/>
  <c r="AF166" i="81"/>
  <c r="AE166" i="81"/>
  <c r="AD166" i="81"/>
  <c r="AC166" i="81"/>
  <c r="AB166" i="81"/>
  <c r="AA166" i="81"/>
  <c r="Z166" i="81"/>
  <c r="Y166" i="81"/>
  <c r="X166" i="81"/>
  <c r="W166" i="81"/>
  <c r="V166" i="81"/>
  <c r="AM165" i="81"/>
  <c r="AL165" i="81"/>
  <c r="AK165" i="81"/>
  <c r="AJ165" i="81"/>
  <c r="AI165" i="81"/>
  <c r="AH165" i="81"/>
  <c r="AG165" i="81"/>
  <c r="AF165" i="81"/>
  <c r="AE165" i="81"/>
  <c r="AD165" i="81"/>
  <c r="AC165" i="81"/>
  <c r="AB165" i="81"/>
  <c r="AA165" i="81"/>
  <c r="Z165" i="81"/>
  <c r="Y165" i="81"/>
  <c r="X165" i="81"/>
  <c r="W165" i="81"/>
  <c r="V165" i="81"/>
  <c r="AM164" i="81"/>
  <c r="AL164" i="81"/>
  <c r="AK164" i="81"/>
  <c r="AJ164" i="81"/>
  <c r="AI164" i="81"/>
  <c r="AH164" i="81"/>
  <c r="AG164" i="81"/>
  <c r="AF164" i="81"/>
  <c r="AE164" i="81"/>
  <c r="AD164" i="81"/>
  <c r="AC164" i="81"/>
  <c r="AB164" i="81"/>
  <c r="AA164" i="81"/>
  <c r="Z164" i="81"/>
  <c r="Y164" i="81"/>
  <c r="X164" i="81"/>
  <c r="W164" i="81"/>
  <c r="V164" i="81"/>
  <c r="AM163" i="81"/>
  <c r="AL163" i="81"/>
  <c r="AK163" i="81"/>
  <c r="AJ163" i="81"/>
  <c r="AI163" i="81"/>
  <c r="AH163" i="81"/>
  <c r="AG163" i="81"/>
  <c r="AF163" i="81"/>
  <c r="AE163" i="81"/>
  <c r="AD163" i="81"/>
  <c r="AC163" i="81"/>
  <c r="AB163" i="81"/>
  <c r="AA163" i="81"/>
  <c r="Z163" i="81"/>
  <c r="Y163" i="81"/>
  <c r="X163" i="81"/>
  <c r="W163" i="81"/>
  <c r="V163" i="81"/>
  <c r="AM162" i="81"/>
  <c r="AL162" i="81"/>
  <c r="AK162" i="81"/>
  <c r="AJ162" i="81"/>
  <c r="AI162" i="81"/>
  <c r="AH162" i="81"/>
  <c r="AG162" i="81"/>
  <c r="AF162" i="81"/>
  <c r="AE162" i="81"/>
  <c r="AD162" i="81"/>
  <c r="AC162" i="81"/>
  <c r="AB162" i="81"/>
  <c r="AA162" i="81"/>
  <c r="Z162" i="81"/>
  <c r="Y162" i="81"/>
  <c r="X162" i="81"/>
  <c r="W162" i="81"/>
  <c r="V162" i="81"/>
  <c r="AM161" i="81"/>
  <c r="AL161" i="81"/>
  <c r="AK161" i="81"/>
  <c r="AJ161" i="81"/>
  <c r="AI161" i="81"/>
  <c r="AH161" i="81"/>
  <c r="AG161" i="81"/>
  <c r="AF161" i="81"/>
  <c r="AE161" i="81"/>
  <c r="AD161" i="81"/>
  <c r="AC161" i="81"/>
  <c r="AB161" i="81"/>
  <c r="AA161" i="81"/>
  <c r="Z161" i="81"/>
  <c r="Y161" i="81"/>
  <c r="X161" i="81"/>
  <c r="W161" i="81"/>
  <c r="V161" i="81"/>
  <c r="AM160" i="81"/>
  <c r="AL160" i="81"/>
  <c r="AK160" i="81"/>
  <c r="AJ160" i="81"/>
  <c r="AI160" i="81"/>
  <c r="AH160" i="81"/>
  <c r="AG160" i="81"/>
  <c r="AF160" i="81"/>
  <c r="AE160" i="81"/>
  <c r="AD160" i="81"/>
  <c r="AC160" i="81"/>
  <c r="AB160" i="81"/>
  <c r="AA160" i="81"/>
  <c r="Z160" i="81"/>
  <c r="Y160" i="81"/>
  <c r="X160" i="81"/>
  <c r="W160" i="81"/>
  <c r="V160" i="81"/>
  <c r="AM159" i="81"/>
  <c r="AL159" i="81"/>
  <c r="AK159" i="81"/>
  <c r="AJ159" i="81"/>
  <c r="AI159" i="81"/>
  <c r="AH159" i="81"/>
  <c r="AG159" i="81"/>
  <c r="AF159" i="81"/>
  <c r="AE159" i="81"/>
  <c r="AD159" i="81"/>
  <c r="AC159" i="81"/>
  <c r="AB159" i="81"/>
  <c r="AA159" i="81"/>
  <c r="Z159" i="81"/>
  <c r="Y159" i="81"/>
  <c r="X159" i="81"/>
  <c r="W159" i="81"/>
  <c r="V159" i="81"/>
  <c r="AM158" i="81"/>
  <c r="AL158" i="81"/>
  <c r="AK158" i="81"/>
  <c r="AJ158" i="81"/>
  <c r="AI158" i="81"/>
  <c r="AH158" i="81"/>
  <c r="AG158" i="81"/>
  <c r="AF158" i="81"/>
  <c r="AE158" i="81"/>
  <c r="AD158" i="81"/>
  <c r="AC158" i="81"/>
  <c r="AB158" i="81"/>
  <c r="AA158" i="81"/>
  <c r="Z158" i="81"/>
  <c r="Y158" i="81"/>
  <c r="X158" i="81"/>
  <c r="W158" i="81"/>
  <c r="V158" i="81"/>
  <c r="AM157" i="81"/>
  <c r="AL157" i="81"/>
  <c r="AK157" i="81"/>
  <c r="AJ157" i="81"/>
  <c r="AI157" i="81"/>
  <c r="AH157" i="81"/>
  <c r="AG157" i="81"/>
  <c r="AF157" i="81"/>
  <c r="AE157" i="81"/>
  <c r="AD157" i="81"/>
  <c r="AC157" i="81"/>
  <c r="AB157" i="81"/>
  <c r="AA157" i="81"/>
  <c r="Z157" i="81"/>
  <c r="Y157" i="81"/>
  <c r="X157" i="81"/>
  <c r="W157" i="81"/>
  <c r="V157" i="81"/>
  <c r="AM156" i="81"/>
  <c r="AL156" i="81"/>
  <c r="AK156" i="81"/>
  <c r="AJ156" i="81"/>
  <c r="AI156" i="81"/>
  <c r="AH156" i="81"/>
  <c r="AG156" i="81"/>
  <c r="AF156" i="81"/>
  <c r="AE156" i="81"/>
  <c r="AD156" i="81"/>
  <c r="AC156" i="81"/>
  <c r="AB156" i="81"/>
  <c r="AA156" i="81"/>
  <c r="Z156" i="81"/>
  <c r="Y156" i="81"/>
  <c r="X156" i="81"/>
  <c r="W156" i="81"/>
  <c r="V156" i="81"/>
  <c r="AM155" i="81"/>
  <c r="AL155" i="81"/>
  <c r="AK155" i="81"/>
  <c r="AJ155" i="81"/>
  <c r="AI155" i="81"/>
  <c r="AH155" i="81"/>
  <c r="AG155" i="81"/>
  <c r="AF155" i="81"/>
  <c r="AE155" i="81"/>
  <c r="AD155" i="81"/>
  <c r="AC155" i="81"/>
  <c r="AB155" i="81"/>
  <c r="AA155" i="81"/>
  <c r="Z155" i="81"/>
  <c r="Y155" i="81"/>
  <c r="X155" i="81"/>
  <c r="W155" i="81"/>
  <c r="V155" i="81"/>
  <c r="AM154" i="81"/>
  <c r="AL154" i="81"/>
  <c r="AK154" i="81"/>
  <c r="AJ154" i="81"/>
  <c r="AI154" i="81"/>
  <c r="AH154" i="81"/>
  <c r="AG154" i="81"/>
  <c r="AF154" i="81"/>
  <c r="AE154" i="81"/>
  <c r="AD154" i="81"/>
  <c r="AC154" i="81"/>
  <c r="AB154" i="81"/>
  <c r="AA154" i="81"/>
  <c r="Z154" i="81"/>
  <c r="Y154" i="81"/>
  <c r="X154" i="81"/>
  <c r="W154" i="81"/>
  <c r="V154" i="81"/>
  <c r="AM153" i="81"/>
  <c r="AL153" i="81"/>
  <c r="AK153" i="81"/>
  <c r="AJ153" i="81"/>
  <c r="AI153" i="81"/>
  <c r="AH153" i="81"/>
  <c r="AG153" i="81"/>
  <c r="AF153" i="81"/>
  <c r="AE153" i="81"/>
  <c r="AD153" i="81"/>
  <c r="AC153" i="81"/>
  <c r="AB153" i="81"/>
  <c r="AA153" i="81"/>
  <c r="Z153" i="81"/>
  <c r="Y153" i="81"/>
  <c r="X153" i="81"/>
  <c r="W153" i="81"/>
  <c r="V153" i="81"/>
  <c r="AM152" i="81"/>
  <c r="AL152" i="81"/>
  <c r="AK152" i="81"/>
  <c r="AJ152" i="81"/>
  <c r="AI152" i="81"/>
  <c r="AH152" i="81"/>
  <c r="AG152" i="81"/>
  <c r="AF152" i="81"/>
  <c r="AE152" i="81"/>
  <c r="AD152" i="81"/>
  <c r="AC152" i="81"/>
  <c r="AB152" i="81"/>
  <c r="AA152" i="81"/>
  <c r="Z152" i="81"/>
  <c r="Y152" i="81"/>
  <c r="X152" i="81"/>
  <c r="W152" i="81"/>
  <c r="V152" i="81"/>
  <c r="AM151" i="81"/>
  <c r="AL151" i="81"/>
  <c r="AK151" i="81"/>
  <c r="AJ151" i="81"/>
  <c r="AI151" i="81"/>
  <c r="AH151" i="81"/>
  <c r="AG151" i="81"/>
  <c r="AF151" i="81"/>
  <c r="AE151" i="81"/>
  <c r="AD151" i="81"/>
  <c r="AC151" i="81"/>
  <c r="AB151" i="81"/>
  <c r="AA151" i="81"/>
  <c r="Z151" i="81"/>
  <c r="Y151" i="81"/>
  <c r="X151" i="81"/>
  <c r="W151" i="81"/>
  <c r="V151" i="81"/>
  <c r="AM150" i="81"/>
  <c r="AL150" i="81"/>
  <c r="AK150" i="81"/>
  <c r="AJ150" i="81"/>
  <c r="AI150" i="81"/>
  <c r="AH150" i="81"/>
  <c r="AG150" i="81"/>
  <c r="AF150" i="81"/>
  <c r="AE150" i="81"/>
  <c r="AD150" i="81"/>
  <c r="AC150" i="81"/>
  <c r="AB150" i="81"/>
  <c r="AA150" i="81"/>
  <c r="Z150" i="81"/>
  <c r="Y150" i="81"/>
  <c r="X150" i="81"/>
  <c r="W150" i="81"/>
  <c r="V150" i="81"/>
  <c r="AM149" i="81"/>
  <c r="AL149" i="81"/>
  <c r="AK149" i="81"/>
  <c r="AJ149" i="81"/>
  <c r="AI149" i="81"/>
  <c r="AH149" i="81"/>
  <c r="AG149" i="81"/>
  <c r="AF149" i="81"/>
  <c r="AE149" i="81"/>
  <c r="AD149" i="81"/>
  <c r="AC149" i="81"/>
  <c r="AB149" i="81"/>
  <c r="AA149" i="81"/>
  <c r="Z149" i="81"/>
  <c r="Y149" i="81"/>
  <c r="X149" i="81"/>
  <c r="W149" i="81"/>
  <c r="V149" i="81"/>
  <c r="AM148" i="81"/>
  <c r="AL148" i="81"/>
  <c r="AK148" i="81"/>
  <c r="AJ148" i="81"/>
  <c r="AI148" i="81"/>
  <c r="AH148" i="81"/>
  <c r="AG148" i="81"/>
  <c r="AF148" i="81"/>
  <c r="AE148" i="81"/>
  <c r="AD148" i="81"/>
  <c r="AC148" i="81"/>
  <c r="AB148" i="81"/>
  <c r="AA148" i="81"/>
  <c r="Z148" i="81"/>
  <c r="Y148" i="81"/>
  <c r="X148" i="81"/>
  <c r="W148" i="81"/>
  <c r="V148" i="81"/>
  <c r="AM147" i="81"/>
  <c r="AL147" i="81"/>
  <c r="AK147" i="81"/>
  <c r="AJ147" i="81"/>
  <c r="AI147" i="81"/>
  <c r="AH147" i="81"/>
  <c r="AG147" i="81"/>
  <c r="AF147" i="81"/>
  <c r="AE147" i="81"/>
  <c r="AD147" i="81"/>
  <c r="AC147" i="81"/>
  <c r="AB147" i="81"/>
  <c r="AA147" i="81"/>
  <c r="Z147" i="81"/>
  <c r="Y147" i="81"/>
  <c r="X147" i="81"/>
  <c r="W147" i="81"/>
  <c r="V147" i="81"/>
  <c r="AM146" i="81"/>
  <c r="AL146" i="81"/>
  <c r="AK146" i="81"/>
  <c r="AJ146" i="81"/>
  <c r="AI146" i="81"/>
  <c r="AH146" i="81"/>
  <c r="AG146" i="81"/>
  <c r="AF146" i="81"/>
  <c r="AE146" i="81"/>
  <c r="AD146" i="81"/>
  <c r="AC146" i="81"/>
  <c r="AB146" i="81"/>
  <c r="AA146" i="81"/>
  <c r="Z146" i="81"/>
  <c r="Y146" i="81"/>
  <c r="X146" i="81"/>
  <c r="W146" i="81"/>
  <c r="V146" i="81"/>
  <c r="AM145" i="81"/>
  <c r="AL145" i="81"/>
  <c r="AK145" i="81"/>
  <c r="AJ145" i="81"/>
  <c r="AI145" i="81"/>
  <c r="AH145" i="81"/>
  <c r="AG145" i="81"/>
  <c r="AF145" i="81"/>
  <c r="AE145" i="81"/>
  <c r="AD145" i="81"/>
  <c r="AC145" i="81"/>
  <c r="AB145" i="81"/>
  <c r="AA145" i="81"/>
  <c r="Z145" i="81"/>
  <c r="Y145" i="81"/>
  <c r="X145" i="81"/>
  <c r="W145" i="81"/>
  <c r="V145" i="81"/>
  <c r="AM144" i="81"/>
  <c r="AL144" i="81"/>
  <c r="AK144" i="81"/>
  <c r="AJ144" i="81"/>
  <c r="AI144" i="81"/>
  <c r="AH144" i="81"/>
  <c r="AG144" i="81"/>
  <c r="AF144" i="81"/>
  <c r="AE144" i="81"/>
  <c r="AD144" i="81"/>
  <c r="AC144" i="81"/>
  <c r="AB144" i="81"/>
  <c r="AA144" i="81"/>
  <c r="Z144" i="81"/>
  <c r="Y144" i="81"/>
  <c r="X144" i="81"/>
  <c r="W144" i="81"/>
  <c r="V144" i="81"/>
  <c r="AM143" i="81"/>
  <c r="AL143" i="81"/>
  <c r="AK143" i="81"/>
  <c r="AJ143" i="81"/>
  <c r="AI143" i="81"/>
  <c r="AH143" i="81"/>
  <c r="AG143" i="81"/>
  <c r="AF143" i="81"/>
  <c r="AE143" i="81"/>
  <c r="AD143" i="81"/>
  <c r="AC143" i="81"/>
  <c r="AB143" i="81"/>
  <c r="AA143" i="81"/>
  <c r="Z143" i="81"/>
  <c r="Y143" i="81"/>
  <c r="X143" i="81"/>
  <c r="W143" i="81"/>
  <c r="V143" i="81"/>
  <c r="AM142" i="81"/>
  <c r="AL142" i="81"/>
  <c r="AK142" i="81"/>
  <c r="AJ142" i="81"/>
  <c r="AI142" i="81"/>
  <c r="AH142" i="81"/>
  <c r="AG142" i="81"/>
  <c r="AF142" i="81"/>
  <c r="AE142" i="81"/>
  <c r="AD142" i="81"/>
  <c r="AC142" i="81"/>
  <c r="AB142" i="81"/>
  <c r="AA142" i="81"/>
  <c r="Z142" i="81"/>
  <c r="Y142" i="81"/>
  <c r="X142" i="81"/>
  <c r="W142" i="81"/>
  <c r="V142" i="81"/>
  <c r="AM141" i="81"/>
  <c r="AL141" i="81"/>
  <c r="AK141" i="81"/>
  <c r="AJ141" i="81"/>
  <c r="AI141" i="81"/>
  <c r="AH141" i="81"/>
  <c r="AG141" i="81"/>
  <c r="AF141" i="81"/>
  <c r="AE141" i="81"/>
  <c r="AD141" i="81"/>
  <c r="AC141" i="81"/>
  <c r="AB141" i="81"/>
  <c r="AA141" i="81"/>
  <c r="Z141" i="81"/>
  <c r="Y141" i="81"/>
  <c r="X141" i="81"/>
  <c r="W141" i="81"/>
  <c r="V141" i="81"/>
  <c r="AM140" i="81"/>
  <c r="AL140" i="81"/>
  <c r="AK140" i="81"/>
  <c r="AJ140" i="81"/>
  <c r="AI140" i="81"/>
  <c r="AH140" i="81"/>
  <c r="AG140" i="81"/>
  <c r="AF140" i="81"/>
  <c r="AE140" i="81"/>
  <c r="AD140" i="81"/>
  <c r="AC140" i="81"/>
  <c r="AB140" i="81"/>
  <c r="AA140" i="81"/>
  <c r="Z140" i="81"/>
  <c r="Y140" i="81"/>
  <c r="X140" i="81"/>
  <c r="W140" i="81"/>
  <c r="V140" i="81"/>
  <c r="AM139" i="81"/>
  <c r="AL139" i="81"/>
  <c r="AK139" i="81"/>
  <c r="AJ139" i="81"/>
  <c r="AI139" i="81"/>
  <c r="AH139" i="81"/>
  <c r="AG139" i="81"/>
  <c r="AF139" i="81"/>
  <c r="AE139" i="81"/>
  <c r="AD139" i="81"/>
  <c r="AC139" i="81"/>
  <c r="AB139" i="81"/>
  <c r="AA139" i="81"/>
  <c r="Z139" i="81"/>
  <c r="Y139" i="81"/>
  <c r="X139" i="81"/>
  <c r="W139" i="81"/>
  <c r="V139" i="81"/>
  <c r="AM138" i="81"/>
  <c r="AL138" i="81"/>
  <c r="AK138" i="81"/>
  <c r="AJ138" i="81"/>
  <c r="AI138" i="81"/>
  <c r="AH138" i="81"/>
  <c r="AG138" i="81"/>
  <c r="AF138" i="81"/>
  <c r="AE138" i="81"/>
  <c r="AD138" i="81"/>
  <c r="AC138" i="81"/>
  <c r="AB138" i="81"/>
  <c r="AA138" i="81"/>
  <c r="Z138" i="81"/>
  <c r="Y138" i="81"/>
  <c r="X138" i="81"/>
  <c r="W138" i="81"/>
  <c r="V138" i="81"/>
  <c r="AM137" i="81"/>
  <c r="AL137" i="81"/>
  <c r="AK137" i="81"/>
  <c r="AJ137" i="81"/>
  <c r="AI137" i="81"/>
  <c r="AH137" i="81"/>
  <c r="AG137" i="81"/>
  <c r="AF137" i="81"/>
  <c r="AE137" i="81"/>
  <c r="AD137" i="81"/>
  <c r="AC137" i="81"/>
  <c r="AB137" i="81"/>
  <c r="AA137" i="81"/>
  <c r="Z137" i="81"/>
  <c r="Y137" i="81"/>
  <c r="X137" i="81"/>
  <c r="W137" i="81"/>
  <c r="V137" i="81"/>
  <c r="AM136" i="81"/>
  <c r="AL136" i="81"/>
  <c r="AK136" i="81"/>
  <c r="AJ136" i="81"/>
  <c r="AI136" i="81"/>
  <c r="AH136" i="81"/>
  <c r="AG136" i="81"/>
  <c r="AF136" i="81"/>
  <c r="AE136" i="81"/>
  <c r="AD136" i="81"/>
  <c r="AC136" i="81"/>
  <c r="AB136" i="81"/>
  <c r="AA136" i="81"/>
  <c r="Z136" i="81"/>
  <c r="Y136" i="81"/>
  <c r="X136" i="81"/>
  <c r="W136" i="81"/>
  <c r="V136" i="81"/>
  <c r="AM135" i="81"/>
  <c r="AL135" i="81"/>
  <c r="AK135" i="81"/>
  <c r="AJ135" i="81"/>
  <c r="AI135" i="81"/>
  <c r="AH135" i="81"/>
  <c r="AG135" i="81"/>
  <c r="AF135" i="81"/>
  <c r="AE135" i="81"/>
  <c r="AD135" i="81"/>
  <c r="AC135" i="81"/>
  <c r="AB135" i="81"/>
  <c r="AA135" i="81"/>
  <c r="Z135" i="81"/>
  <c r="Y135" i="81"/>
  <c r="X135" i="81"/>
  <c r="W135" i="81"/>
  <c r="V135" i="81"/>
  <c r="AM134" i="81"/>
  <c r="AL134" i="81"/>
  <c r="AK134" i="81"/>
  <c r="AJ134" i="81"/>
  <c r="AI134" i="81"/>
  <c r="AH134" i="81"/>
  <c r="AG134" i="81"/>
  <c r="AF134" i="81"/>
  <c r="AE134" i="81"/>
  <c r="AD134" i="81"/>
  <c r="AC134" i="81"/>
  <c r="AB134" i="81"/>
  <c r="AA134" i="81"/>
  <c r="Z134" i="81"/>
  <c r="Y134" i="81"/>
  <c r="X134" i="81"/>
  <c r="W134" i="81"/>
  <c r="V134" i="81"/>
  <c r="AM133" i="81"/>
  <c r="AL133" i="81"/>
  <c r="AK133" i="81"/>
  <c r="AJ133" i="81"/>
  <c r="AI133" i="81"/>
  <c r="AH133" i="81"/>
  <c r="AG133" i="81"/>
  <c r="AF133" i="81"/>
  <c r="AE133" i="81"/>
  <c r="AD133" i="81"/>
  <c r="AC133" i="81"/>
  <c r="AB133" i="81"/>
  <c r="AA133" i="81"/>
  <c r="Z133" i="81"/>
  <c r="Y133" i="81"/>
  <c r="X133" i="81"/>
  <c r="W133" i="81"/>
  <c r="V133" i="81"/>
  <c r="AM132" i="81"/>
  <c r="AL132" i="81"/>
  <c r="AK132" i="81"/>
  <c r="AJ132" i="81"/>
  <c r="AI132" i="81"/>
  <c r="AH132" i="81"/>
  <c r="AG132" i="81"/>
  <c r="AF132" i="81"/>
  <c r="AE132" i="81"/>
  <c r="AD132" i="81"/>
  <c r="AC132" i="81"/>
  <c r="AB132" i="81"/>
  <c r="AA132" i="81"/>
  <c r="Z132" i="81"/>
  <c r="Y132" i="81"/>
  <c r="X132" i="81"/>
  <c r="W132" i="81"/>
  <c r="V132" i="81"/>
  <c r="AM131" i="81"/>
  <c r="AL131" i="81"/>
  <c r="AK131" i="81"/>
  <c r="AJ131" i="81"/>
  <c r="AI131" i="81"/>
  <c r="AH131" i="81"/>
  <c r="AG131" i="81"/>
  <c r="AF131" i="81"/>
  <c r="AE131" i="81"/>
  <c r="AD131" i="81"/>
  <c r="AC131" i="81"/>
  <c r="AB131" i="81"/>
  <c r="AA131" i="81"/>
  <c r="Z131" i="81"/>
  <c r="Y131" i="81"/>
  <c r="X131" i="81"/>
  <c r="W131" i="81"/>
  <c r="V131" i="81"/>
  <c r="AM130" i="81"/>
  <c r="AL130" i="81"/>
  <c r="AK130" i="81"/>
  <c r="AJ130" i="81"/>
  <c r="AI130" i="81"/>
  <c r="AH130" i="81"/>
  <c r="AG130" i="81"/>
  <c r="AF130" i="81"/>
  <c r="AE130" i="81"/>
  <c r="AD130" i="81"/>
  <c r="AC130" i="81"/>
  <c r="AB130" i="81"/>
  <c r="AA130" i="81"/>
  <c r="Z130" i="81"/>
  <c r="Y130" i="81"/>
  <c r="X130" i="81"/>
  <c r="W130" i="81"/>
  <c r="V130" i="81"/>
  <c r="AM129" i="81"/>
  <c r="AL129" i="81"/>
  <c r="AK129" i="81"/>
  <c r="AJ129" i="81"/>
  <c r="AI129" i="81"/>
  <c r="AH129" i="81"/>
  <c r="AG129" i="81"/>
  <c r="AF129" i="81"/>
  <c r="AE129" i="81"/>
  <c r="AD129" i="81"/>
  <c r="AC129" i="81"/>
  <c r="AB129" i="81"/>
  <c r="AA129" i="81"/>
  <c r="Z129" i="81"/>
  <c r="Y129" i="81"/>
  <c r="X129" i="81"/>
  <c r="W129" i="81"/>
  <c r="V129" i="81"/>
  <c r="AM128" i="81"/>
  <c r="AL128" i="81"/>
  <c r="AK128" i="81"/>
  <c r="AJ128" i="81"/>
  <c r="AI128" i="81"/>
  <c r="AH128" i="81"/>
  <c r="AG128" i="81"/>
  <c r="AF128" i="81"/>
  <c r="AE128" i="81"/>
  <c r="AD128" i="81"/>
  <c r="AC128" i="81"/>
  <c r="AB128" i="81"/>
  <c r="AA128" i="81"/>
  <c r="Z128" i="81"/>
  <c r="Y128" i="81"/>
  <c r="X128" i="81"/>
  <c r="W128" i="81"/>
  <c r="V128" i="81"/>
  <c r="AM127" i="81"/>
  <c r="AL127" i="81"/>
  <c r="AK127" i="81"/>
  <c r="AJ127" i="81"/>
  <c r="AI127" i="81"/>
  <c r="AH127" i="81"/>
  <c r="AG127" i="81"/>
  <c r="AF127" i="81"/>
  <c r="AE127" i="81"/>
  <c r="AD127" i="81"/>
  <c r="AC127" i="81"/>
  <c r="AB127" i="81"/>
  <c r="AA127" i="81"/>
  <c r="Z127" i="81"/>
  <c r="Y127" i="81"/>
  <c r="X127" i="81"/>
  <c r="W127" i="81"/>
  <c r="V127" i="81"/>
  <c r="AM126" i="81"/>
  <c r="AL126" i="81"/>
  <c r="AK126" i="81"/>
  <c r="AJ126" i="81"/>
  <c r="AI126" i="81"/>
  <c r="AH126" i="81"/>
  <c r="AG126" i="81"/>
  <c r="AF126" i="81"/>
  <c r="AE126" i="81"/>
  <c r="AD126" i="81"/>
  <c r="AC126" i="81"/>
  <c r="AB126" i="81"/>
  <c r="AA126" i="81"/>
  <c r="Z126" i="81"/>
  <c r="Y126" i="81"/>
  <c r="X126" i="81"/>
  <c r="W126" i="81"/>
  <c r="V126" i="81"/>
  <c r="AM125" i="81"/>
  <c r="AL125" i="81"/>
  <c r="AK125" i="81"/>
  <c r="AJ125" i="81"/>
  <c r="AI125" i="81"/>
  <c r="AH125" i="81"/>
  <c r="AG125" i="81"/>
  <c r="AF125" i="81"/>
  <c r="AE125" i="81"/>
  <c r="AD125" i="81"/>
  <c r="AC125" i="81"/>
  <c r="AB125" i="81"/>
  <c r="AA125" i="81"/>
  <c r="Z125" i="81"/>
  <c r="Y125" i="81"/>
  <c r="X125" i="81"/>
  <c r="W125" i="81"/>
  <c r="V125" i="81"/>
  <c r="AM124" i="81"/>
  <c r="AL124" i="81"/>
  <c r="AK124" i="81"/>
  <c r="AJ124" i="81"/>
  <c r="AI124" i="81"/>
  <c r="AH124" i="81"/>
  <c r="AG124" i="81"/>
  <c r="AF124" i="81"/>
  <c r="AE124" i="81"/>
  <c r="AD124" i="81"/>
  <c r="AC124" i="81"/>
  <c r="AB124" i="81"/>
  <c r="AA124" i="81"/>
  <c r="Z124" i="81"/>
  <c r="Y124" i="81"/>
  <c r="X124" i="81"/>
  <c r="W124" i="81"/>
  <c r="V124" i="81"/>
  <c r="AM123" i="81"/>
  <c r="AL123" i="81"/>
  <c r="AK123" i="81"/>
  <c r="AJ123" i="81"/>
  <c r="AI123" i="81"/>
  <c r="AH123" i="81"/>
  <c r="AG123" i="81"/>
  <c r="AF123" i="81"/>
  <c r="AE123" i="81"/>
  <c r="AD123" i="81"/>
  <c r="AC123" i="81"/>
  <c r="AB123" i="81"/>
  <c r="AA123" i="81"/>
  <c r="Z123" i="81"/>
  <c r="Y123" i="81"/>
  <c r="X123" i="81"/>
  <c r="W123" i="81"/>
  <c r="V123" i="81"/>
  <c r="AM122" i="81"/>
  <c r="AL122" i="81"/>
  <c r="AK122" i="81"/>
  <c r="AJ122" i="81"/>
  <c r="AI122" i="81"/>
  <c r="AH122" i="81"/>
  <c r="AG122" i="81"/>
  <c r="AF122" i="81"/>
  <c r="AE122" i="81"/>
  <c r="AD122" i="81"/>
  <c r="AC122" i="81"/>
  <c r="AB122" i="81"/>
  <c r="AA122" i="81"/>
  <c r="Z122" i="81"/>
  <c r="Y122" i="81"/>
  <c r="X122" i="81"/>
  <c r="W122" i="81"/>
  <c r="V122" i="81"/>
  <c r="AM121" i="81"/>
  <c r="AL121" i="81"/>
  <c r="AK121" i="81"/>
  <c r="AJ121" i="81"/>
  <c r="AI121" i="81"/>
  <c r="AH121" i="81"/>
  <c r="AG121" i="81"/>
  <c r="AF121" i="81"/>
  <c r="AE121" i="81"/>
  <c r="AD121" i="81"/>
  <c r="AC121" i="81"/>
  <c r="AB121" i="81"/>
  <c r="AA121" i="81"/>
  <c r="Z121" i="81"/>
  <c r="Y121" i="81"/>
  <c r="X121" i="81"/>
  <c r="W121" i="81"/>
  <c r="V121" i="81"/>
  <c r="AM120" i="81"/>
  <c r="AL120" i="81"/>
  <c r="AK120" i="81"/>
  <c r="AJ120" i="81"/>
  <c r="AI120" i="81"/>
  <c r="AH120" i="81"/>
  <c r="AG120" i="81"/>
  <c r="AF120" i="81"/>
  <c r="AE120" i="81"/>
  <c r="AD120" i="81"/>
  <c r="AC120" i="81"/>
  <c r="AB120" i="81"/>
  <c r="AA120" i="81"/>
  <c r="Z120" i="81"/>
  <c r="Y120" i="81"/>
  <c r="X120" i="81"/>
  <c r="W120" i="81"/>
  <c r="V120" i="81"/>
  <c r="AM119" i="81"/>
  <c r="AL119" i="81"/>
  <c r="AK119" i="81"/>
  <c r="AJ119" i="81"/>
  <c r="AI119" i="81"/>
  <c r="AH119" i="81"/>
  <c r="AG119" i="81"/>
  <c r="AF119" i="81"/>
  <c r="AE119" i="81"/>
  <c r="AD119" i="81"/>
  <c r="AC119" i="81"/>
  <c r="AB119" i="81"/>
  <c r="AA119" i="81"/>
  <c r="Z119" i="81"/>
  <c r="Y119" i="81"/>
  <c r="X119" i="81"/>
  <c r="W119" i="81"/>
  <c r="V119" i="81"/>
  <c r="AM118" i="81"/>
  <c r="AL118" i="81"/>
  <c r="AK118" i="81"/>
  <c r="AJ118" i="81"/>
  <c r="AI118" i="81"/>
  <c r="AH118" i="81"/>
  <c r="AG118" i="81"/>
  <c r="AF118" i="81"/>
  <c r="AE118" i="81"/>
  <c r="AD118" i="81"/>
  <c r="AC118" i="81"/>
  <c r="AB118" i="81"/>
  <c r="AA118" i="81"/>
  <c r="Z118" i="81"/>
  <c r="Y118" i="81"/>
  <c r="X118" i="81"/>
  <c r="W118" i="81"/>
  <c r="V118" i="81"/>
  <c r="AM117" i="81"/>
  <c r="AL117" i="81"/>
  <c r="AK117" i="81"/>
  <c r="AJ117" i="81"/>
  <c r="AI117" i="81"/>
  <c r="AH117" i="81"/>
  <c r="AG117" i="81"/>
  <c r="AF117" i="81"/>
  <c r="AE117" i="81"/>
  <c r="AD117" i="81"/>
  <c r="AC117" i="81"/>
  <c r="AB117" i="81"/>
  <c r="AA117" i="81"/>
  <c r="Z117" i="81"/>
  <c r="Y117" i="81"/>
  <c r="X117" i="81"/>
  <c r="W117" i="81"/>
  <c r="V117" i="81"/>
  <c r="AM116" i="81"/>
  <c r="AL116" i="81"/>
  <c r="AK116" i="81"/>
  <c r="AJ116" i="81"/>
  <c r="AI116" i="81"/>
  <c r="AH116" i="81"/>
  <c r="AG116" i="81"/>
  <c r="AF116" i="81"/>
  <c r="AE116" i="81"/>
  <c r="AD116" i="81"/>
  <c r="AC116" i="81"/>
  <c r="AB116" i="81"/>
  <c r="AA116" i="81"/>
  <c r="Z116" i="81"/>
  <c r="Y116" i="81"/>
  <c r="X116" i="81"/>
  <c r="W116" i="81"/>
  <c r="V116" i="81"/>
  <c r="AM115" i="81"/>
  <c r="AL115" i="81"/>
  <c r="AK115" i="81"/>
  <c r="AJ115" i="81"/>
  <c r="AI115" i="81"/>
  <c r="AH115" i="81"/>
  <c r="AG115" i="81"/>
  <c r="AF115" i="81"/>
  <c r="AE115" i="81"/>
  <c r="AD115" i="81"/>
  <c r="AC115" i="81"/>
  <c r="AB115" i="81"/>
  <c r="AA115" i="81"/>
  <c r="Z115" i="81"/>
  <c r="Y115" i="81"/>
  <c r="X115" i="81"/>
  <c r="W115" i="81"/>
  <c r="V115" i="81"/>
  <c r="AM114" i="81"/>
  <c r="AL114" i="81"/>
  <c r="AK114" i="81"/>
  <c r="AJ114" i="81"/>
  <c r="AI114" i="81"/>
  <c r="AH114" i="81"/>
  <c r="AG114" i="81"/>
  <c r="AF114" i="81"/>
  <c r="AE114" i="81"/>
  <c r="AD114" i="81"/>
  <c r="AC114" i="81"/>
  <c r="AB114" i="81"/>
  <c r="AA114" i="81"/>
  <c r="Z114" i="81"/>
  <c r="Y114" i="81"/>
  <c r="X114" i="81"/>
  <c r="W114" i="81"/>
  <c r="V114" i="81"/>
  <c r="AM113" i="81"/>
  <c r="AL113" i="81"/>
  <c r="AK113" i="81"/>
  <c r="AJ113" i="81"/>
  <c r="AI113" i="81"/>
  <c r="AH113" i="81"/>
  <c r="AG113" i="81"/>
  <c r="AF113" i="81"/>
  <c r="AE113" i="81"/>
  <c r="AD113" i="81"/>
  <c r="AC113" i="81"/>
  <c r="AB113" i="81"/>
  <c r="AA113" i="81"/>
  <c r="Z113" i="81"/>
  <c r="Y113" i="81"/>
  <c r="X113" i="81"/>
  <c r="W113" i="81"/>
  <c r="V113" i="81"/>
  <c r="AM112" i="81"/>
  <c r="AL112" i="81"/>
  <c r="AK112" i="81"/>
  <c r="AJ112" i="81"/>
  <c r="AI112" i="81"/>
  <c r="AH112" i="81"/>
  <c r="AG112" i="81"/>
  <c r="AF112" i="81"/>
  <c r="AE112" i="81"/>
  <c r="AD112" i="81"/>
  <c r="AC112" i="81"/>
  <c r="AB112" i="81"/>
  <c r="AA112" i="81"/>
  <c r="Z112" i="81"/>
  <c r="Y112" i="81"/>
  <c r="X112" i="81"/>
  <c r="W112" i="81"/>
  <c r="V112" i="81"/>
  <c r="AM111" i="81"/>
  <c r="AL111" i="81"/>
  <c r="AK111" i="81"/>
  <c r="AJ111" i="81"/>
  <c r="AI111" i="81"/>
  <c r="AH111" i="81"/>
  <c r="AG111" i="81"/>
  <c r="AF111" i="81"/>
  <c r="AE111" i="81"/>
  <c r="AD111" i="81"/>
  <c r="AC111" i="81"/>
  <c r="AB111" i="81"/>
  <c r="AA111" i="81"/>
  <c r="Z111" i="81"/>
  <c r="Y111" i="81"/>
  <c r="X111" i="81"/>
  <c r="W111" i="81"/>
  <c r="V111" i="81"/>
  <c r="AM110" i="81"/>
  <c r="AL110" i="81"/>
  <c r="AK110" i="81"/>
  <c r="AJ110" i="81"/>
  <c r="AI110" i="81"/>
  <c r="AH110" i="81"/>
  <c r="AG110" i="81"/>
  <c r="AF110" i="81"/>
  <c r="AE110" i="81"/>
  <c r="AD110" i="81"/>
  <c r="AC110" i="81"/>
  <c r="AB110" i="81"/>
  <c r="AA110" i="81"/>
  <c r="Z110" i="81"/>
  <c r="Y110" i="81"/>
  <c r="X110" i="81"/>
  <c r="W110" i="81"/>
  <c r="V110" i="81"/>
  <c r="AM109" i="81"/>
  <c r="AL109" i="81"/>
  <c r="AK109" i="81"/>
  <c r="AJ109" i="81"/>
  <c r="AI109" i="81"/>
  <c r="AH109" i="81"/>
  <c r="AG109" i="81"/>
  <c r="AF109" i="81"/>
  <c r="AE109" i="81"/>
  <c r="AD109" i="81"/>
  <c r="AC109" i="81"/>
  <c r="AB109" i="81"/>
  <c r="AA109" i="81"/>
  <c r="Z109" i="81"/>
  <c r="Y109" i="81"/>
  <c r="X109" i="81"/>
  <c r="W109" i="81"/>
  <c r="V109" i="81"/>
  <c r="AM108" i="81"/>
  <c r="AL108" i="81"/>
  <c r="AK108" i="81"/>
  <c r="AJ108" i="81"/>
  <c r="AI108" i="81"/>
  <c r="AH108" i="81"/>
  <c r="AG108" i="81"/>
  <c r="AF108" i="81"/>
  <c r="AE108" i="81"/>
  <c r="AD108" i="81"/>
  <c r="AC108" i="81"/>
  <c r="AB108" i="81"/>
  <c r="AA108" i="81"/>
  <c r="Z108" i="81"/>
  <c r="Y108" i="81"/>
  <c r="X108" i="81"/>
  <c r="W108" i="81"/>
  <c r="V108" i="81"/>
  <c r="AM107" i="81"/>
  <c r="AL107" i="81"/>
  <c r="AK107" i="81"/>
  <c r="AJ107" i="81"/>
  <c r="AI107" i="81"/>
  <c r="AH107" i="81"/>
  <c r="AG107" i="81"/>
  <c r="AF107" i="81"/>
  <c r="AE107" i="81"/>
  <c r="AD107" i="81"/>
  <c r="AC107" i="81"/>
  <c r="AB107" i="81"/>
  <c r="AA107" i="81"/>
  <c r="Z107" i="81"/>
  <c r="Y107" i="81"/>
  <c r="X107" i="81"/>
  <c r="W107" i="81"/>
  <c r="V107" i="81"/>
  <c r="AM106" i="81"/>
  <c r="AL106" i="81"/>
  <c r="AK106" i="81"/>
  <c r="AJ106" i="81"/>
  <c r="AI106" i="81"/>
  <c r="AH106" i="81"/>
  <c r="AG106" i="81"/>
  <c r="AF106" i="81"/>
  <c r="AE106" i="81"/>
  <c r="AD106" i="81"/>
  <c r="AC106" i="81"/>
  <c r="AB106" i="81"/>
  <c r="AA106" i="81"/>
  <c r="Z106" i="81"/>
  <c r="Y106" i="81"/>
  <c r="X106" i="81"/>
  <c r="W106" i="81"/>
  <c r="V106" i="81"/>
  <c r="AM105" i="81"/>
  <c r="AL105" i="81"/>
  <c r="AK105" i="81"/>
  <c r="AJ105" i="81"/>
  <c r="AI105" i="81"/>
  <c r="AH105" i="81"/>
  <c r="AG105" i="81"/>
  <c r="AF105" i="81"/>
  <c r="AE105" i="81"/>
  <c r="AD105" i="81"/>
  <c r="AC105" i="81"/>
  <c r="AB105" i="81"/>
  <c r="AA105" i="81"/>
  <c r="Z105" i="81"/>
  <c r="Y105" i="81"/>
  <c r="X105" i="81"/>
  <c r="W105" i="81"/>
  <c r="V105" i="81"/>
  <c r="AM104" i="81"/>
  <c r="AL104" i="81"/>
  <c r="AK104" i="81"/>
  <c r="AJ104" i="81"/>
  <c r="AI104" i="81"/>
  <c r="AH104" i="81"/>
  <c r="AG104" i="81"/>
  <c r="AF104" i="81"/>
  <c r="AE104" i="81"/>
  <c r="AD104" i="81"/>
  <c r="AC104" i="81"/>
  <c r="AB104" i="81"/>
  <c r="AA104" i="81"/>
  <c r="Z104" i="81"/>
  <c r="Y104" i="81"/>
  <c r="X104" i="81"/>
  <c r="W104" i="81"/>
  <c r="V104" i="81"/>
  <c r="AM103" i="81"/>
  <c r="AL103" i="81"/>
  <c r="AK103" i="81"/>
  <c r="AJ103" i="81"/>
  <c r="AI103" i="81"/>
  <c r="AH103" i="81"/>
  <c r="AG103" i="81"/>
  <c r="AF103" i="81"/>
  <c r="AE103" i="81"/>
  <c r="AD103" i="81"/>
  <c r="AC103" i="81"/>
  <c r="AB103" i="81"/>
  <c r="AA103" i="81"/>
  <c r="Z103" i="81"/>
  <c r="Y103" i="81"/>
  <c r="X103" i="81"/>
  <c r="W103" i="81"/>
  <c r="V103" i="81"/>
  <c r="AM102" i="81"/>
  <c r="AL102" i="81"/>
  <c r="AK102" i="81"/>
  <c r="AJ102" i="81"/>
  <c r="AI102" i="81"/>
  <c r="AH102" i="81"/>
  <c r="AG102" i="81"/>
  <c r="AF102" i="81"/>
  <c r="AE102" i="81"/>
  <c r="AD102" i="81"/>
  <c r="AC102" i="81"/>
  <c r="AB102" i="81"/>
  <c r="AA102" i="81"/>
  <c r="Z102" i="81"/>
  <c r="Y102" i="81"/>
  <c r="X102" i="81"/>
  <c r="W102" i="81"/>
  <c r="V102" i="81"/>
  <c r="AM101" i="81"/>
  <c r="AL101" i="81"/>
  <c r="AK101" i="81"/>
  <c r="AJ101" i="81"/>
  <c r="AI101" i="81"/>
  <c r="AH101" i="81"/>
  <c r="AG101" i="81"/>
  <c r="AF101" i="81"/>
  <c r="AE101" i="81"/>
  <c r="AD101" i="81"/>
  <c r="AC101" i="81"/>
  <c r="AB101" i="81"/>
  <c r="AA101" i="81"/>
  <c r="Z101" i="81"/>
  <c r="Y101" i="81"/>
  <c r="X101" i="81"/>
  <c r="W101" i="81"/>
  <c r="V101" i="81"/>
  <c r="AM100" i="81"/>
  <c r="AL100" i="81"/>
  <c r="AK100" i="81"/>
  <c r="AJ100" i="81"/>
  <c r="AI100" i="81"/>
  <c r="AH100" i="81"/>
  <c r="AG100" i="81"/>
  <c r="AF100" i="81"/>
  <c r="AE100" i="81"/>
  <c r="AD100" i="81"/>
  <c r="AC100" i="81"/>
  <c r="AB100" i="81"/>
  <c r="AA100" i="81"/>
  <c r="Z100" i="81"/>
  <c r="Y100" i="81"/>
  <c r="X100" i="81"/>
  <c r="W100" i="81"/>
  <c r="V100" i="81"/>
  <c r="AM99" i="81"/>
  <c r="AL99" i="81"/>
  <c r="AK99" i="81"/>
  <c r="AJ99" i="81"/>
  <c r="AI99" i="81"/>
  <c r="AH99" i="81"/>
  <c r="AG99" i="81"/>
  <c r="AF99" i="81"/>
  <c r="AE99" i="81"/>
  <c r="AD99" i="81"/>
  <c r="AC99" i="81"/>
  <c r="AB99" i="81"/>
  <c r="AA99" i="81"/>
  <c r="Z99" i="81"/>
  <c r="Y99" i="81"/>
  <c r="X99" i="81"/>
  <c r="W99" i="81"/>
  <c r="V99" i="81"/>
  <c r="AM98" i="81"/>
  <c r="AL98" i="81"/>
  <c r="AK98" i="81"/>
  <c r="AJ98" i="81"/>
  <c r="AI98" i="81"/>
  <c r="AH98" i="81"/>
  <c r="AG98" i="81"/>
  <c r="AF98" i="81"/>
  <c r="AE98" i="81"/>
  <c r="AD98" i="81"/>
  <c r="AC98" i="81"/>
  <c r="AB98" i="81"/>
  <c r="AA98" i="81"/>
  <c r="Z98" i="81"/>
  <c r="Y98" i="81"/>
  <c r="X98" i="81"/>
  <c r="W98" i="81"/>
  <c r="V98" i="81"/>
  <c r="AM97" i="81"/>
  <c r="AL97" i="81"/>
  <c r="AK97" i="81"/>
  <c r="AJ97" i="81"/>
  <c r="AI97" i="81"/>
  <c r="AH97" i="81"/>
  <c r="AG97" i="81"/>
  <c r="AF97" i="81"/>
  <c r="AE97" i="81"/>
  <c r="AD97" i="81"/>
  <c r="AC97" i="81"/>
  <c r="AB97" i="81"/>
  <c r="AA97" i="81"/>
  <c r="Z97" i="81"/>
  <c r="Y97" i="81"/>
  <c r="X97" i="81"/>
  <c r="W97" i="81"/>
  <c r="V97" i="81"/>
  <c r="AM96" i="81"/>
  <c r="AL96" i="81"/>
  <c r="AK96" i="81"/>
  <c r="AJ96" i="81"/>
  <c r="AI96" i="81"/>
  <c r="AH96" i="81"/>
  <c r="AG96" i="81"/>
  <c r="AF96" i="81"/>
  <c r="AE96" i="81"/>
  <c r="AD96" i="81"/>
  <c r="AC96" i="81"/>
  <c r="AB96" i="81"/>
  <c r="AA96" i="81"/>
  <c r="Z96" i="81"/>
  <c r="Y96" i="81"/>
  <c r="X96" i="81"/>
  <c r="W96" i="81"/>
  <c r="V96" i="81"/>
  <c r="AM95" i="81"/>
  <c r="AL95" i="81"/>
  <c r="AK95" i="81"/>
  <c r="AJ95" i="81"/>
  <c r="AI95" i="81"/>
  <c r="AH95" i="81"/>
  <c r="AG95" i="81"/>
  <c r="AF95" i="81"/>
  <c r="AE95" i="81"/>
  <c r="AD95" i="81"/>
  <c r="AC95" i="81"/>
  <c r="AB95" i="81"/>
  <c r="AA95" i="81"/>
  <c r="Z95" i="81"/>
  <c r="Y95" i="81"/>
  <c r="X95" i="81"/>
  <c r="W95" i="81"/>
  <c r="V95" i="81"/>
  <c r="AM94" i="81"/>
  <c r="AL94" i="81"/>
  <c r="AK94" i="81"/>
  <c r="AJ94" i="81"/>
  <c r="AI94" i="81"/>
  <c r="AH94" i="81"/>
  <c r="AG94" i="81"/>
  <c r="AF94" i="81"/>
  <c r="AE94" i="81"/>
  <c r="AD94" i="81"/>
  <c r="AC94" i="81"/>
  <c r="AB94" i="81"/>
  <c r="AA94" i="81"/>
  <c r="Z94" i="81"/>
  <c r="Y94" i="81"/>
  <c r="X94" i="81"/>
  <c r="W94" i="81"/>
  <c r="V94" i="81"/>
  <c r="AM93" i="81"/>
  <c r="AL93" i="81"/>
  <c r="AK93" i="81"/>
  <c r="AJ93" i="81"/>
  <c r="AI93" i="81"/>
  <c r="AH93" i="81"/>
  <c r="AG93" i="81"/>
  <c r="AF93" i="81"/>
  <c r="AE93" i="81"/>
  <c r="AD93" i="81"/>
  <c r="AC93" i="81"/>
  <c r="AB93" i="81"/>
  <c r="AA93" i="81"/>
  <c r="Z93" i="81"/>
  <c r="Y93" i="81"/>
  <c r="X93" i="81"/>
  <c r="W93" i="81"/>
  <c r="V93" i="81"/>
  <c r="AM92" i="81"/>
  <c r="AL92" i="81"/>
  <c r="AK92" i="81"/>
  <c r="AJ92" i="81"/>
  <c r="AI92" i="81"/>
  <c r="AH92" i="81"/>
  <c r="AG92" i="81"/>
  <c r="AF92" i="81"/>
  <c r="AE92" i="81"/>
  <c r="AD92" i="81"/>
  <c r="AC92" i="81"/>
  <c r="AB92" i="81"/>
  <c r="AA92" i="81"/>
  <c r="Z92" i="81"/>
  <c r="Y92" i="81"/>
  <c r="X92" i="81"/>
  <c r="W92" i="81"/>
  <c r="V92" i="81"/>
  <c r="AM91" i="81"/>
  <c r="AL91" i="81"/>
  <c r="AK91" i="81"/>
  <c r="AJ91" i="81"/>
  <c r="AI91" i="81"/>
  <c r="AH91" i="81"/>
  <c r="AG91" i="81"/>
  <c r="AF91" i="81"/>
  <c r="AE91" i="81"/>
  <c r="AD91" i="81"/>
  <c r="AC91" i="81"/>
  <c r="AB91" i="81"/>
  <c r="AA91" i="81"/>
  <c r="Z91" i="81"/>
  <c r="Y91" i="81"/>
  <c r="X91" i="81"/>
  <c r="W91" i="81"/>
  <c r="V91" i="81"/>
  <c r="AM90" i="81"/>
  <c r="AL90" i="81"/>
  <c r="AK90" i="81"/>
  <c r="AJ90" i="81"/>
  <c r="AI90" i="81"/>
  <c r="AH90" i="81"/>
  <c r="AG90" i="81"/>
  <c r="AF90" i="81"/>
  <c r="AE90" i="81"/>
  <c r="AD90" i="81"/>
  <c r="AC90" i="81"/>
  <c r="AB90" i="81"/>
  <c r="AA90" i="81"/>
  <c r="Z90" i="81"/>
  <c r="Y90" i="81"/>
  <c r="X90" i="81"/>
  <c r="W90" i="81"/>
  <c r="V90" i="81"/>
  <c r="AM89" i="81"/>
  <c r="AL89" i="81"/>
  <c r="AK89" i="81"/>
  <c r="AJ89" i="81"/>
  <c r="AI89" i="81"/>
  <c r="AH89" i="81"/>
  <c r="AG89" i="81"/>
  <c r="AF89" i="81"/>
  <c r="AE89" i="81"/>
  <c r="AD89" i="81"/>
  <c r="AC89" i="81"/>
  <c r="AB89" i="81"/>
  <c r="AA89" i="81"/>
  <c r="Z89" i="81"/>
  <c r="Y89" i="81"/>
  <c r="X89" i="81"/>
  <c r="W89" i="81"/>
  <c r="V89" i="81"/>
  <c r="AM88" i="81"/>
  <c r="AL88" i="81"/>
  <c r="AK88" i="81"/>
  <c r="AJ88" i="81"/>
  <c r="AI88" i="81"/>
  <c r="AH88" i="81"/>
  <c r="AG88" i="81"/>
  <c r="AF88" i="81"/>
  <c r="AE88" i="81"/>
  <c r="AD88" i="81"/>
  <c r="AC88" i="81"/>
  <c r="AB88" i="81"/>
  <c r="AA88" i="81"/>
  <c r="Z88" i="81"/>
  <c r="Y88" i="81"/>
  <c r="X88" i="81"/>
  <c r="W88" i="81"/>
  <c r="V88" i="81"/>
  <c r="AM87" i="81"/>
  <c r="AL87" i="81"/>
  <c r="AK87" i="81"/>
  <c r="AJ87" i="81"/>
  <c r="AI87" i="81"/>
  <c r="AH87" i="81"/>
  <c r="AG87" i="81"/>
  <c r="AF87" i="81"/>
  <c r="AE87" i="81"/>
  <c r="AD87" i="81"/>
  <c r="AC87" i="81"/>
  <c r="AB87" i="81"/>
  <c r="AA87" i="81"/>
  <c r="Z87" i="81"/>
  <c r="Y87" i="81"/>
  <c r="X87" i="81"/>
  <c r="W87" i="81"/>
  <c r="V87" i="81"/>
  <c r="AM86" i="81"/>
  <c r="AL86" i="81"/>
  <c r="AK86" i="81"/>
  <c r="AJ86" i="81"/>
  <c r="AI86" i="81"/>
  <c r="AH86" i="81"/>
  <c r="AG86" i="81"/>
  <c r="AF86" i="81"/>
  <c r="AE86" i="81"/>
  <c r="AD86" i="81"/>
  <c r="AC86" i="81"/>
  <c r="AB86" i="81"/>
  <c r="AA86" i="81"/>
  <c r="Z86" i="81"/>
  <c r="Y86" i="81"/>
  <c r="X86" i="81"/>
  <c r="W86" i="81"/>
  <c r="V86" i="81"/>
  <c r="AM85" i="81"/>
  <c r="AL85" i="81"/>
  <c r="AK85" i="81"/>
  <c r="AJ85" i="81"/>
  <c r="AI85" i="81"/>
  <c r="AH85" i="81"/>
  <c r="AG85" i="81"/>
  <c r="AF85" i="81"/>
  <c r="AE85" i="81"/>
  <c r="AD85" i="81"/>
  <c r="AC85" i="81"/>
  <c r="AB85" i="81"/>
  <c r="AA85" i="81"/>
  <c r="Z85" i="81"/>
  <c r="Y85" i="81"/>
  <c r="X85" i="81"/>
  <c r="W85" i="81"/>
  <c r="V85" i="81"/>
  <c r="AM84" i="81"/>
  <c r="AL84" i="81"/>
  <c r="AK84" i="81"/>
  <c r="AJ84" i="81"/>
  <c r="AI84" i="81"/>
  <c r="AH84" i="81"/>
  <c r="AG84" i="81"/>
  <c r="AF84" i="81"/>
  <c r="AE84" i="81"/>
  <c r="AD84" i="81"/>
  <c r="AC84" i="81"/>
  <c r="AB84" i="81"/>
  <c r="AA84" i="81"/>
  <c r="Z84" i="81"/>
  <c r="Y84" i="81"/>
  <c r="X84" i="81"/>
  <c r="W84" i="81"/>
  <c r="V84" i="81"/>
  <c r="AM83" i="81"/>
  <c r="AL83" i="81"/>
  <c r="AK83" i="81"/>
  <c r="AJ83" i="81"/>
  <c r="AI83" i="81"/>
  <c r="AH83" i="81"/>
  <c r="AG83" i="81"/>
  <c r="AF83" i="81"/>
  <c r="AE83" i="81"/>
  <c r="AD83" i="81"/>
  <c r="AC83" i="81"/>
  <c r="AB83" i="81"/>
  <c r="AA83" i="81"/>
  <c r="Z83" i="81"/>
  <c r="Y83" i="81"/>
  <c r="X83" i="81"/>
  <c r="W83" i="81"/>
  <c r="V83" i="81"/>
  <c r="AM82" i="81"/>
  <c r="AL82" i="81"/>
  <c r="AK82" i="81"/>
  <c r="AJ82" i="81"/>
  <c r="AI82" i="81"/>
  <c r="AH82" i="81"/>
  <c r="AG82" i="81"/>
  <c r="AF82" i="81"/>
  <c r="AE82" i="81"/>
  <c r="AD82" i="81"/>
  <c r="AC82" i="81"/>
  <c r="AB82" i="81"/>
  <c r="AA82" i="81"/>
  <c r="Z82" i="81"/>
  <c r="Y82" i="81"/>
  <c r="X82" i="81"/>
  <c r="W82" i="81"/>
  <c r="V82" i="81"/>
  <c r="AM81" i="81"/>
  <c r="AL81" i="81"/>
  <c r="AK81" i="81"/>
  <c r="AJ81" i="81"/>
  <c r="AI81" i="81"/>
  <c r="AH81" i="81"/>
  <c r="AG81" i="81"/>
  <c r="AF81" i="81"/>
  <c r="AE81" i="81"/>
  <c r="AD81" i="81"/>
  <c r="AC81" i="81"/>
  <c r="AB81" i="81"/>
  <c r="AA81" i="81"/>
  <c r="Z81" i="81"/>
  <c r="Y81" i="81"/>
  <c r="X81" i="81"/>
  <c r="W81" i="81"/>
  <c r="V81" i="81"/>
  <c r="AM80" i="81"/>
  <c r="AL80" i="81"/>
  <c r="AK80" i="81"/>
  <c r="AJ80" i="81"/>
  <c r="AI80" i="81"/>
  <c r="AH80" i="81"/>
  <c r="AG80" i="81"/>
  <c r="AF80" i="81"/>
  <c r="AE80" i="81"/>
  <c r="AD80" i="81"/>
  <c r="AC80" i="81"/>
  <c r="AB80" i="81"/>
  <c r="AA80" i="81"/>
  <c r="Z80" i="81"/>
  <c r="Y80" i="81"/>
  <c r="X80" i="81"/>
  <c r="W80" i="81"/>
  <c r="V80" i="81"/>
  <c r="AM79" i="81"/>
  <c r="AL79" i="81"/>
  <c r="AK79" i="81"/>
  <c r="AJ79" i="81"/>
  <c r="AI79" i="81"/>
  <c r="AH79" i="81"/>
  <c r="AG79" i="81"/>
  <c r="AF79" i="81"/>
  <c r="AE79" i="81"/>
  <c r="AD79" i="81"/>
  <c r="AC79" i="81"/>
  <c r="AB79" i="81"/>
  <c r="AA79" i="81"/>
  <c r="Z79" i="81"/>
  <c r="Y79" i="81"/>
  <c r="X79" i="81"/>
  <c r="W79" i="81"/>
  <c r="V79" i="81"/>
  <c r="AM78" i="81"/>
  <c r="AL78" i="81"/>
  <c r="AK78" i="81"/>
  <c r="AJ78" i="81"/>
  <c r="AI78" i="81"/>
  <c r="AH78" i="81"/>
  <c r="AG78" i="81"/>
  <c r="AF78" i="81"/>
  <c r="AE78" i="81"/>
  <c r="AD78" i="81"/>
  <c r="AC78" i="81"/>
  <c r="AB78" i="81"/>
  <c r="AA78" i="81"/>
  <c r="Z78" i="81"/>
  <c r="Y78" i="81"/>
  <c r="X78" i="81"/>
  <c r="W78" i="81"/>
  <c r="V78" i="81"/>
  <c r="AM77" i="81"/>
  <c r="AL77" i="81"/>
  <c r="AK77" i="81"/>
  <c r="AJ77" i="81"/>
  <c r="AI77" i="81"/>
  <c r="AH77" i="81"/>
  <c r="AG77" i="81"/>
  <c r="AF77" i="81"/>
  <c r="AE77" i="81"/>
  <c r="AD77" i="81"/>
  <c r="AC77" i="81"/>
  <c r="AB77" i="81"/>
  <c r="AA77" i="81"/>
  <c r="Z77" i="81"/>
  <c r="Y77" i="81"/>
  <c r="X77" i="81"/>
  <c r="W77" i="81"/>
  <c r="V77" i="81"/>
  <c r="AM76" i="81"/>
  <c r="AL76" i="81"/>
  <c r="AK76" i="81"/>
  <c r="AJ76" i="81"/>
  <c r="AI76" i="81"/>
  <c r="AH76" i="81"/>
  <c r="AG76" i="81"/>
  <c r="AF76" i="81"/>
  <c r="AE76" i="81"/>
  <c r="AD76" i="81"/>
  <c r="AC76" i="81"/>
  <c r="AB76" i="81"/>
  <c r="AA76" i="81"/>
  <c r="Z76" i="81"/>
  <c r="Y76" i="81"/>
  <c r="X76" i="81"/>
  <c r="W76" i="81"/>
  <c r="V76" i="81"/>
  <c r="AM75" i="81"/>
  <c r="AL75" i="81"/>
  <c r="AK75" i="81"/>
  <c r="AJ75" i="81"/>
  <c r="AI75" i="81"/>
  <c r="AH75" i="81"/>
  <c r="AG75" i="81"/>
  <c r="AF75" i="81"/>
  <c r="AE75" i="81"/>
  <c r="AD75" i="81"/>
  <c r="AC75" i="81"/>
  <c r="AB75" i="81"/>
  <c r="AA75" i="81"/>
  <c r="Z75" i="81"/>
  <c r="Y75" i="81"/>
  <c r="X75" i="81"/>
  <c r="W75" i="81"/>
  <c r="V75" i="81"/>
  <c r="AM74" i="81"/>
  <c r="AL74" i="81"/>
  <c r="AK74" i="81"/>
  <c r="AJ74" i="81"/>
  <c r="AI74" i="81"/>
  <c r="AH74" i="81"/>
  <c r="AG74" i="81"/>
  <c r="AF74" i="81"/>
  <c r="AE74" i="81"/>
  <c r="AD74" i="81"/>
  <c r="AC74" i="81"/>
  <c r="AB74" i="81"/>
  <c r="AA74" i="81"/>
  <c r="Z74" i="81"/>
  <c r="Y74" i="81"/>
  <c r="X74" i="81"/>
  <c r="W74" i="81"/>
  <c r="V74" i="81"/>
  <c r="AM73" i="81"/>
  <c r="AL73" i="81"/>
  <c r="AK73" i="81"/>
  <c r="AJ73" i="81"/>
  <c r="AI73" i="81"/>
  <c r="AH73" i="81"/>
  <c r="AG73" i="81"/>
  <c r="AF73" i="81"/>
  <c r="AE73" i="81"/>
  <c r="AD73" i="81"/>
  <c r="AC73" i="81"/>
  <c r="AB73" i="81"/>
  <c r="AA73" i="81"/>
  <c r="Z73" i="81"/>
  <c r="Y73" i="81"/>
  <c r="X73" i="81"/>
  <c r="W73" i="81"/>
  <c r="V73" i="81"/>
  <c r="AM72" i="81"/>
  <c r="AL72" i="81"/>
  <c r="AK72" i="81"/>
  <c r="AJ72" i="81"/>
  <c r="AI72" i="81"/>
  <c r="AH72" i="81"/>
  <c r="AG72" i="81"/>
  <c r="AF72" i="81"/>
  <c r="AE72" i="81"/>
  <c r="AD72" i="81"/>
  <c r="AC72" i="81"/>
  <c r="AB72" i="81"/>
  <c r="AA72" i="81"/>
  <c r="Z72" i="81"/>
  <c r="Y72" i="81"/>
  <c r="X72" i="81"/>
  <c r="W72" i="81"/>
  <c r="V72" i="81"/>
  <c r="AM71" i="81"/>
  <c r="AL71" i="81"/>
  <c r="AK71" i="81"/>
  <c r="AJ71" i="81"/>
  <c r="AI71" i="81"/>
  <c r="AH71" i="81"/>
  <c r="AG71" i="81"/>
  <c r="AF71" i="81"/>
  <c r="AE71" i="81"/>
  <c r="AD71" i="81"/>
  <c r="AC71" i="81"/>
  <c r="AB71" i="81"/>
  <c r="AA71" i="81"/>
  <c r="Z71" i="81"/>
  <c r="Y71" i="81"/>
  <c r="X71" i="81"/>
  <c r="W71" i="81"/>
  <c r="V71" i="81"/>
  <c r="AM70" i="81"/>
  <c r="AL70" i="81"/>
  <c r="AK70" i="81"/>
  <c r="AJ70" i="81"/>
  <c r="AI70" i="81"/>
  <c r="AH70" i="81"/>
  <c r="AG70" i="81"/>
  <c r="AF70" i="81"/>
  <c r="AE70" i="81"/>
  <c r="AD70" i="81"/>
  <c r="AC70" i="81"/>
  <c r="AB70" i="81"/>
  <c r="AA70" i="81"/>
  <c r="Z70" i="81"/>
  <c r="Y70" i="81"/>
  <c r="X70" i="81"/>
  <c r="W70" i="81"/>
  <c r="V70" i="81"/>
  <c r="AM69" i="81"/>
  <c r="AL69" i="81"/>
  <c r="AK69" i="81"/>
  <c r="AJ69" i="81"/>
  <c r="AI69" i="81"/>
  <c r="AH69" i="81"/>
  <c r="AG69" i="81"/>
  <c r="AF69" i="81"/>
  <c r="AE69" i="81"/>
  <c r="AD69" i="81"/>
  <c r="AC69" i="81"/>
  <c r="AB69" i="81"/>
  <c r="AA69" i="81"/>
  <c r="Z69" i="81"/>
  <c r="Y69" i="81"/>
  <c r="X69" i="81"/>
  <c r="W69" i="81"/>
  <c r="V69" i="81"/>
  <c r="AM68" i="81"/>
  <c r="AL68" i="81"/>
  <c r="AK68" i="81"/>
  <c r="AJ68" i="81"/>
  <c r="AI68" i="81"/>
  <c r="AH68" i="81"/>
  <c r="AG68" i="81"/>
  <c r="AF68" i="81"/>
  <c r="AE68" i="81"/>
  <c r="AD68" i="81"/>
  <c r="AC68" i="81"/>
  <c r="AB68" i="81"/>
  <c r="AA68" i="81"/>
  <c r="Z68" i="81"/>
  <c r="Y68" i="81"/>
  <c r="X68" i="81"/>
  <c r="W68" i="81"/>
  <c r="V68" i="81"/>
  <c r="AM67" i="81"/>
  <c r="AL67" i="81"/>
  <c r="AK67" i="81"/>
  <c r="AJ67" i="81"/>
  <c r="AI67" i="81"/>
  <c r="AH67" i="81"/>
  <c r="AG67" i="81"/>
  <c r="AF67" i="81"/>
  <c r="AE67" i="81"/>
  <c r="AD67" i="81"/>
  <c r="AC67" i="81"/>
  <c r="AB67" i="81"/>
  <c r="AA67" i="81"/>
  <c r="Z67" i="81"/>
  <c r="Y67" i="81"/>
  <c r="X67" i="81"/>
  <c r="W67" i="81"/>
  <c r="V67" i="81"/>
  <c r="AM66" i="81"/>
  <c r="AL66" i="81"/>
  <c r="AK66" i="81"/>
  <c r="AJ66" i="81"/>
  <c r="AI66" i="81"/>
  <c r="AH66" i="81"/>
  <c r="AG66" i="81"/>
  <c r="AF66" i="81"/>
  <c r="AE66" i="81"/>
  <c r="AD66" i="81"/>
  <c r="AC66" i="81"/>
  <c r="AB66" i="81"/>
  <c r="AA66" i="81"/>
  <c r="Z66" i="81"/>
  <c r="Y66" i="81"/>
  <c r="X66" i="81"/>
  <c r="W66" i="81"/>
  <c r="V66" i="81"/>
  <c r="AM65" i="81"/>
  <c r="AL65" i="81"/>
  <c r="AK65" i="81"/>
  <c r="AJ65" i="81"/>
  <c r="AI65" i="81"/>
  <c r="AH65" i="81"/>
  <c r="AG65" i="81"/>
  <c r="AF65" i="81"/>
  <c r="AE65" i="81"/>
  <c r="AD65" i="81"/>
  <c r="AC65" i="81"/>
  <c r="AB65" i="81"/>
  <c r="AA65" i="81"/>
  <c r="Z65" i="81"/>
  <c r="Y65" i="81"/>
  <c r="X65" i="81"/>
  <c r="W65" i="81"/>
  <c r="V65" i="81"/>
  <c r="AM64" i="81"/>
  <c r="AL64" i="81"/>
  <c r="AK64" i="81"/>
  <c r="AJ64" i="81"/>
  <c r="AI64" i="81"/>
  <c r="AH64" i="81"/>
  <c r="AG64" i="81"/>
  <c r="AF64" i="81"/>
  <c r="AE64" i="81"/>
  <c r="AD64" i="81"/>
  <c r="AC64" i="81"/>
  <c r="AB64" i="81"/>
  <c r="AA64" i="81"/>
  <c r="Z64" i="81"/>
  <c r="Y64" i="81"/>
  <c r="X64" i="81"/>
  <c r="W64" i="81"/>
  <c r="V64" i="81"/>
  <c r="AM63" i="81"/>
  <c r="AL63" i="81"/>
  <c r="AK63" i="81"/>
  <c r="AJ63" i="81"/>
  <c r="AI63" i="81"/>
  <c r="AH63" i="81"/>
  <c r="AG63" i="81"/>
  <c r="AF63" i="81"/>
  <c r="AE63" i="81"/>
  <c r="AD63" i="81"/>
  <c r="AC63" i="81"/>
  <c r="AB63" i="81"/>
  <c r="AA63" i="81"/>
  <c r="Z63" i="81"/>
  <c r="Y63" i="81"/>
  <c r="X63" i="81"/>
  <c r="W63" i="81"/>
  <c r="V63" i="81"/>
  <c r="AM62" i="81"/>
  <c r="AL62" i="81"/>
  <c r="AK62" i="81"/>
  <c r="AJ62" i="81"/>
  <c r="AI62" i="81"/>
  <c r="AH62" i="81"/>
  <c r="AG62" i="81"/>
  <c r="AF62" i="81"/>
  <c r="AE62" i="81"/>
  <c r="AD62" i="81"/>
  <c r="AC62" i="81"/>
  <c r="AB62" i="81"/>
  <c r="AA62" i="81"/>
  <c r="Z62" i="81"/>
  <c r="Y62" i="81"/>
  <c r="X62" i="81"/>
  <c r="W62" i="81"/>
  <c r="V62" i="81"/>
  <c r="AM61" i="81"/>
  <c r="AL61" i="81"/>
  <c r="AK61" i="81"/>
  <c r="AJ61" i="81"/>
  <c r="AI61" i="81"/>
  <c r="AH61" i="81"/>
  <c r="AG61" i="81"/>
  <c r="AF61" i="81"/>
  <c r="AE61" i="81"/>
  <c r="AD61" i="81"/>
  <c r="AC61" i="81"/>
  <c r="AB61" i="81"/>
  <c r="AA61" i="81"/>
  <c r="Z61" i="81"/>
  <c r="Y61" i="81"/>
  <c r="X61" i="81"/>
  <c r="W61" i="81"/>
  <c r="V61" i="81"/>
  <c r="AM60" i="81"/>
  <c r="AL60" i="81"/>
  <c r="AK60" i="81"/>
  <c r="AJ60" i="81"/>
  <c r="AI60" i="81"/>
  <c r="AH60" i="81"/>
  <c r="AG60" i="81"/>
  <c r="AF60" i="81"/>
  <c r="AE60" i="81"/>
  <c r="AD60" i="81"/>
  <c r="AC60" i="81"/>
  <c r="AB60" i="81"/>
  <c r="AA60" i="81"/>
  <c r="Z60" i="81"/>
  <c r="Y60" i="81"/>
  <c r="X60" i="81"/>
  <c r="W60" i="81"/>
  <c r="V60" i="81"/>
  <c r="AM59" i="81"/>
  <c r="AL59" i="81"/>
  <c r="AK59" i="81"/>
  <c r="AJ59" i="81"/>
  <c r="AI59" i="81"/>
  <c r="AH59" i="81"/>
  <c r="AG59" i="81"/>
  <c r="AF59" i="81"/>
  <c r="AE59" i="81"/>
  <c r="AD59" i="81"/>
  <c r="AC59" i="81"/>
  <c r="AB59" i="81"/>
  <c r="AA59" i="81"/>
  <c r="Z59" i="81"/>
  <c r="Y59" i="81"/>
  <c r="X59" i="81"/>
  <c r="W59" i="81"/>
  <c r="V59" i="81"/>
  <c r="AM58" i="81"/>
  <c r="AL58" i="81"/>
  <c r="AK58" i="81"/>
  <c r="AJ58" i="81"/>
  <c r="AI58" i="81"/>
  <c r="AH58" i="81"/>
  <c r="AG58" i="81"/>
  <c r="AF58" i="81"/>
  <c r="AE58" i="81"/>
  <c r="AD58" i="81"/>
  <c r="AC58" i="81"/>
  <c r="AB58" i="81"/>
  <c r="AA58" i="81"/>
  <c r="Z58" i="81"/>
  <c r="Y58" i="81"/>
  <c r="X58" i="81"/>
  <c r="W58" i="81"/>
  <c r="V58" i="81"/>
  <c r="AM57" i="81"/>
  <c r="AL57" i="81"/>
  <c r="AK57" i="81"/>
  <c r="AJ57" i="81"/>
  <c r="AI57" i="81"/>
  <c r="AH57" i="81"/>
  <c r="AG57" i="81"/>
  <c r="AF57" i="81"/>
  <c r="AE57" i="81"/>
  <c r="AD57" i="81"/>
  <c r="AC57" i="81"/>
  <c r="AB57" i="81"/>
  <c r="AA57" i="81"/>
  <c r="Z57" i="81"/>
  <c r="Y57" i="81"/>
  <c r="X57" i="81"/>
  <c r="W57" i="81"/>
  <c r="V57" i="81"/>
  <c r="AM56" i="81"/>
  <c r="AL56" i="81"/>
  <c r="AK56" i="81"/>
  <c r="AJ56" i="81"/>
  <c r="AI56" i="81"/>
  <c r="AH56" i="81"/>
  <c r="AG56" i="81"/>
  <c r="AF56" i="81"/>
  <c r="AE56" i="81"/>
  <c r="AD56" i="81"/>
  <c r="AC56" i="81"/>
  <c r="AB56" i="81"/>
  <c r="AA56" i="81"/>
  <c r="Z56" i="81"/>
  <c r="Y56" i="81"/>
  <c r="X56" i="81"/>
  <c r="W56" i="81"/>
  <c r="V56" i="81"/>
  <c r="AM55" i="81"/>
  <c r="AL55" i="81"/>
  <c r="AK55" i="81"/>
  <c r="AJ55" i="81"/>
  <c r="AI55" i="81"/>
  <c r="AH55" i="81"/>
  <c r="AG55" i="81"/>
  <c r="AF55" i="81"/>
  <c r="AE55" i="81"/>
  <c r="AD55" i="81"/>
  <c r="AC55" i="81"/>
  <c r="AB55" i="81"/>
  <c r="AA55" i="81"/>
  <c r="Z55" i="81"/>
  <c r="Y55" i="81"/>
  <c r="X55" i="81"/>
  <c r="W55" i="81"/>
  <c r="V55" i="81"/>
  <c r="AM54" i="81"/>
  <c r="AL54" i="81"/>
  <c r="AK54" i="81"/>
  <c r="AJ54" i="81"/>
  <c r="AI54" i="81"/>
  <c r="AH54" i="81"/>
  <c r="AG54" i="81"/>
  <c r="AF54" i="81"/>
  <c r="AE54" i="81"/>
  <c r="AD54" i="81"/>
  <c r="AC54" i="81"/>
  <c r="AB54" i="81"/>
  <c r="AA54" i="81"/>
  <c r="Z54" i="81"/>
  <c r="Y54" i="81"/>
  <c r="X54" i="81"/>
  <c r="W54" i="81"/>
  <c r="V54" i="81"/>
  <c r="AM53" i="81"/>
  <c r="AL53" i="81"/>
  <c r="AK53" i="81"/>
  <c r="AJ53" i="81"/>
  <c r="AI53" i="81"/>
  <c r="AH53" i="81"/>
  <c r="AG53" i="81"/>
  <c r="AF53" i="81"/>
  <c r="AE53" i="81"/>
  <c r="AD53" i="81"/>
  <c r="AC53" i="81"/>
  <c r="AB53" i="81"/>
  <c r="AA53" i="81"/>
  <c r="Z53" i="81"/>
  <c r="Y53" i="81"/>
  <c r="X53" i="81"/>
  <c r="W53" i="81"/>
  <c r="V53" i="81"/>
  <c r="AM52" i="81"/>
  <c r="AL52" i="81"/>
  <c r="AK52" i="81"/>
  <c r="AJ52" i="81"/>
  <c r="AI52" i="81"/>
  <c r="AH52" i="81"/>
  <c r="AG52" i="81"/>
  <c r="AF52" i="81"/>
  <c r="AE52" i="81"/>
  <c r="AD52" i="81"/>
  <c r="AC52" i="81"/>
  <c r="AB52" i="81"/>
  <c r="AA52" i="81"/>
  <c r="Z52" i="81"/>
  <c r="Y52" i="81"/>
  <c r="X52" i="81"/>
  <c r="W52" i="81"/>
  <c r="V52" i="81"/>
  <c r="AM51" i="81"/>
  <c r="AL51" i="81"/>
  <c r="AK51" i="81"/>
  <c r="AJ51" i="81"/>
  <c r="AI51" i="81"/>
  <c r="AH51" i="81"/>
  <c r="AG51" i="81"/>
  <c r="AF51" i="81"/>
  <c r="AE51" i="81"/>
  <c r="AD51" i="81"/>
  <c r="AC51" i="81"/>
  <c r="AB51" i="81"/>
  <c r="AA51" i="81"/>
  <c r="Z51" i="81"/>
  <c r="Y51" i="81"/>
  <c r="X51" i="81"/>
  <c r="W51" i="81"/>
  <c r="V51" i="81"/>
  <c r="AM50" i="81"/>
  <c r="AL50" i="81"/>
  <c r="AK50" i="81"/>
  <c r="AJ50" i="81"/>
  <c r="AI50" i="81"/>
  <c r="AH50" i="81"/>
  <c r="AG50" i="81"/>
  <c r="AF50" i="81"/>
  <c r="AE50" i="81"/>
  <c r="AD50" i="81"/>
  <c r="AC50" i="81"/>
  <c r="AB50" i="81"/>
  <c r="AA50" i="81"/>
  <c r="Z50" i="81"/>
  <c r="Y50" i="81"/>
  <c r="X50" i="81"/>
  <c r="W50" i="81"/>
  <c r="V50" i="81"/>
  <c r="AM49" i="81"/>
  <c r="AL49" i="81"/>
  <c r="AK49" i="81"/>
  <c r="AJ49" i="81"/>
  <c r="AI49" i="81"/>
  <c r="AH49" i="81"/>
  <c r="AG49" i="81"/>
  <c r="AF49" i="81"/>
  <c r="AE49" i="81"/>
  <c r="AD49" i="81"/>
  <c r="AC49" i="81"/>
  <c r="AB49" i="81"/>
  <c r="AA49" i="81"/>
  <c r="Z49" i="81"/>
  <c r="Y49" i="81"/>
  <c r="X49" i="81"/>
  <c r="W49" i="81"/>
  <c r="V49" i="81"/>
  <c r="AM48" i="81"/>
  <c r="AL48" i="81"/>
  <c r="AK48" i="81"/>
  <c r="AJ48" i="81"/>
  <c r="AI48" i="81"/>
  <c r="AH48" i="81"/>
  <c r="AG48" i="81"/>
  <c r="AF48" i="81"/>
  <c r="AE48" i="81"/>
  <c r="AD48" i="81"/>
  <c r="AC48" i="81"/>
  <c r="AB48" i="81"/>
  <c r="AA48" i="81"/>
  <c r="Z48" i="81"/>
  <c r="Y48" i="81"/>
  <c r="X48" i="81"/>
  <c r="W48" i="81"/>
  <c r="V48" i="81"/>
  <c r="AM47" i="81"/>
  <c r="AL47" i="81"/>
  <c r="AK47" i="81"/>
  <c r="AJ47" i="81"/>
  <c r="AI47" i="81"/>
  <c r="AH47" i="81"/>
  <c r="AG47" i="81"/>
  <c r="AF47" i="81"/>
  <c r="AE47" i="81"/>
  <c r="AD47" i="81"/>
  <c r="AC47" i="81"/>
  <c r="AB47" i="81"/>
  <c r="AA47" i="81"/>
  <c r="Z47" i="81"/>
  <c r="Y47" i="81"/>
  <c r="X47" i="81"/>
  <c r="W47" i="81"/>
  <c r="V47" i="81"/>
  <c r="AM46" i="81"/>
  <c r="AL46" i="81"/>
  <c r="AK46" i="81"/>
  <c r="AJ46" i="81"/>
  <c r="AI46" i="81"/>
  <c r="AH46" i="81"/>
  <c r="AG46" i="81"/>
  <c r="AF46" i="81"/>
  <c r="AE46" i="81"/>
  <c r="AD46" i="81"/>
  <c r="AC46" i="81"/>
  <c r="AB46" i="81"/>
  <c r="AA46" i="81"/>
  <c r="Z46" i="81"/>
  <c r="Y46" i="81"/>
  <c r="X46" i="81"/>
  <c r="W46" i="81"/>
  <c r="V46" i="81"/>
  <c r="AM45" i="81"/>
  <c r="AL45" i="81"/>
  <c r="AK45" i="81"/>
  <c r="AJ45" i="81"/>
  <c r="AI45" i="81"/>
  <c r="AH45" i="81"/>
  <c r="AG45" i="81"/>
  <c r="AF45" i="81"/>
  <c r="AE45" i="81"/>
  <c r="AD45" i="81"/>
  <c r="AC45" i="81"/>
  <c r="AB45" i="81"/>
  <c r="AA45" i="81"/>
  <c r="Z45" i="81"/>
  <c r="Y45" i="81"/>
  <c r="X45" i="81"/>
  <c r="W45" i="81"/>
  <c r="V45" i="81"/>
  <c r="AM44" i="81"/>
  <c r="AL44" i="81"/>
  <c r="AK44" i="81"/>
  <c r="AJ44" i="81"/>
  <c r="AI44" i="81"/>
  <c r="AH44" i="81"/>
  <c r="AG44" i="81"/>
  <c r="AF44" i="81"/>
  <c r="AE44" i="81"/>
  <c r="AD44" i="81"/>
  <c r="AC44" i="81"/>
  <c r="AB44" i="81"/>
  <c r="AA44" i="81"/>
  <c r="Z44" i="81"/>
  <c r="Y44" i="81"/>
  <c r="X44" i="81"/>
  <c r="W44" i="81"/>
  <c r="V44" i="81"/>
  <c r="AM43" i="81"/>
  <c r="AL43" i="81"/>
  <c r="AK43" i="81"/>
  <c r="AJ43" i="81"/>
  <c r="AI43" i="81"/>
  <c r="AH43" i="81"/>
  <c r="AG43" i="81"/>
  <c r="AF43" i="81"/>
  <c r="AE43" i="81"/>
  <c r="AD43" i="81"/>
  <c r="AC43" i="81"/>
  <c r="AB43" i="81"/>
  <c r="AA43" i="81"/>
  <c r="Z43" i="81"/>
  <c r="Y43" i="81"/>
  <c r="X43" i="81"/>
  <c r="W43" i="81"/>
  <c r="V43" i="81"/>
  <c r="AM42" i="81"/>
  <c r="AL42" i="81"/>
  <c r="AK42" i="81"/>
  <c r="AJ42" i="81"/>
  <c r="AI42" i="81"/>
  <c r="AH42" i="81"/>
  <c r="AG42" i="81"/>
  <c r="AF42" i="81"/>
  <c r="AE42" i="81"/>
  <c r="AD42" i="81"/>
  <c r="AC42" i="81"/>
  <c r="AB42" i="81"/>
  <c r="AA42" i="81"/>
  <c r="Z42" i="81"/>
  <c r="Y42" i="81"/>
  <c r="X42" i="81"/>
  <c r="W42" i="81"/>
  <c r="V42" i="81"/>
  <c r="AM41" i="81"/>
  <c r="AL41" i="81"/>
  <c r="AK41" i="81"/>
  <c r="AJ41" i="81"/>
  <c r="AI41" i="81"/>
  <c r="AH41" i="81"/>
  <c r="AG41" i="81"/>
  <c r="AF41" i="81"/>
  <c r="AE41" i="81"/>
  <c r="AD41" i="81"/>
  <c r="AC41" i="81"/>
  <c r="AB41" i="81"/>
  <c r="AA41" i="81"/>
  <c r="Z41" i="81"/>
  <c r="Y41" i="81"/>
  <c r="X41" i="81"/>
  <c r="W41" i="81"/>
  <c r="V41" i="81"/>
  <c r="AM40" i="81"/>
  <c r="AL40" i="81"/>
  <c r="AK40" i="81"/>
  <c r="AJ40" i="81"/>
  <c r="AI40" i="81"/>
  <c r="AH40" i="81"/>
  <c r="AG40" i="81"/>
  <c r="AF40" i="81"/>
  <c r="AE40" i="81"/>
  <c r="AD40" i="81"/>
  <c r="AC40" i="81"/>
  <c r="AB40" i="81"/>
  <c r="AA40" i="81"/>
  <c r="Z40" i="81"/>
  <c r="Y40" i="81"/>
  <c r="X40" i="81"/>
  <c r="W40" i="81"/>
  <c r="V40" i="81"/>
  <c r="AM39" i="81"/>
  <c r="AL39" i="81"/>
  <c r="AK39" i="81"/>
  <c r="AJ39" i="81"/>
  <c r="AI39" i="81"/>
  <c r="AH39" i="81"/>
  <c r="AG39" i="81"/>
  <c r="AF39" i="81"/>
  <c r="AE39" i="81"/>
  <c r="AD39" i="81"/>
  <c r="AC39" i="81"/>
  <c r="AB39" i="81"/>
  <c r="AA39" i="81"/>
  <c r="Z39" i="81"/>
  <c r="Y39" i="81"/>
  <c r="X39" i="81"/>
  <c r="W39" i="81"/>
  <c r="V39" i="81"/>
  <c r="AM38" i="81"/>
  <c r="AL38" i="81"/>
  <c r="AK38" i="81"/>
  <c r="AJ38" i="81"/>
  <c r="AI38" i="81"/>
  <c r="AH38" i="81"/>
  <c r="AG38" i="81"/>
  <c r="AF38" i="81"/>
  <c r="AE38" i="81"/>
  <c r="AD38" i="81"/>
  <c r="AC38" i="81"/>
  <c r="AB38" i="81"/>
  <c r="AA38" i="81"/>
  <c r="Z38" i="81"/>
  <c r="Y38" i="81"/>
  <c r="X38" i="81"/>
  <c r="W38" i="81"/>
  <c r="V38" i="81"/>
  <c r="AM37" i="81"/>
  <c r="AL37" i="81"/>
  <c r="AK37" i="81"/>
  <c r="AJ37" i="81"/>
  <c r="AI37" i="81"/>
  <c r="AH37" i="81"/>
  <c r="AG37" i="81"/>
  <c r="AF37" i="81"/>
  <c r="AE37" i="81"/>
  <c r="AD37" i="81"/>
  <c r="AC37" i="81"/>
  <c r="AB37" i="81"/>
  <c r="AA37" i="81"/>
  <c r="Z37" i="81"/>
  <c r="Y37" i="81"/>
  <c r="X37" i="81"/>
  <c r="W37" i="81"/>
  <c r="V37" i="81"/>
  <c r="AM36" i="81"/>
  <c r="AL36" i="81"/>
  <c r="AK36" i="81"/>
  <c r="AJ36" i="81"/>
  <c r="AI36" i="81"/>
  <c r="AH36" i="81"/>
  <c r="AG36" i="81"/>
  <c r="AF36" i="81"/>
  <c r="AE36" i="81"/>
  <c r="AD36" i="81"/>
  <c r="AC36" i="81"/>
  <c r="AB36" i="81"/>
  <c r="AA36" i="81"/>
  <c r="Z36" i="81"/>
  <c r="Y36" i="81"/>
  <c r="X36" i="81"/>
  <c r="W36" i="81"/>
  <c r="V36" i="81"/>
  <c r="AM35" i="81"/>
  <c r="AL35" i="81"/>
  <c r="AK35" i="81"/>
  <c r="AJ35" i="81"/>
  <c r="AI35" i="81"/>
  <c r="AH35" i="81"/>
  <c r="AG35" i="81"/>
  <c r="AF35" i="81"/>
  <c r="AE35" i="81"/>
  <c r="AD35" i="81"/>
  <c r="AC35" i="81"/>
  <c r="AB35" i="81"/>
  <c r="AA35" i="81"/>
  <c r="Z35" i="81"/>
  <c r="Y35" i="81"/>
  <c r="X35" i="81"/>
  <c r="W35" i="81"/>
  <c r="V35" i="81"/>
  <c r="AM34" i="81"/>
  <c r="AL34" i="81"/>
  <c r="AK34" i="81"/>
  <c r="AJ34" i="81"/>
  <c r="AI34" i="81"/>
  <c r="AH34" i="81"/>
  <c r="AG34" i="81"/>
  <c r="AF34" i="81"/>
  <c r="AE34" i="81"/>
  <c r="AD34" i="81"/>
  <c r="AC34" i="81"/>
  <c r="AB34" i="81"/>
  <c r="AA34" i="81"/>
  <c r="Z34" i="81"/>
  <c r="Y34" i="81"/>
  <c r="X34" i="81"/>
  <c r="W34" i="81"/>
  <c r="V34" i="81"/>
  <c r="AM33" i="81"/>
  <c r="AL33" i="81"/>
  <c r="AK33" i="81"/>
  <c r="AJ33" i="81"/>
  <c r="AI33" i="81"/>
  <c r="AH33" i="81"/>
  <c r="AG33" i="81"/>
  <c r="AF33" i="81"/>
  <c r="AE33" i="81"/>
  <c r="AD33" i="81"/>
  <c r="AC33" i="81"/>
  <c r="AB33" i="81"/>
  <c r="AA33" i="81"/>
  <c r="Z33" i="81"/>
  <c r="Y33" i="81"/>
  <c r="X33" i="81"/>
  <c r="W33" i="81"/>
  <c r="V33" i="81"/>
  <c r="AM32" i="81"/>
  <c r="AL32" i="81"/>
  <c r="AK32" i="81"/>
  <c r="AJ32" i="81"/>
  <c r="AI32" i="81"/>
  <c r="AH32" i="81"/>
  <c r="AG32" i="81"/>
  <c r="AF32" i="81"/>
  <c r="AE32" i="81"/>
  <c r="AD32" i="81"/>
  <c r="AC32" i="81"/>
  <c r="AB32" i="81"/>
  <c r="AA32" i="81"/>
  <c r="Z32" i="81"/>
  <c r="Y32" i="81"/>
  <c r="X32" i="81"/>
  <c r="W32" i="81"/>
  <c r="V32" i="81"/>
  <c r="AM31" i="81"/>
  <c r="AL31" i="81"/>
  <c r="AK31" i="81"/>
  <c r="AJ31" i="81"/>
  <c r="AI31" i="81"/>
  <c r="AH31" i="81"/>
  <c r="AG31" i="81"/>
  <c r="AF31" i="81"/>
  <c r="AE31" i="81"/>
  <c r="AD31" i="81"/>
  <c r="AC31" i="81"/>
  <c r="AB31" i="81"/>
  <c r="AA31" i="81"/>
  <c r="Z31" i="81"/>
  <c r="Y31" i="81"/>
  <c r="X31" i="81"/>
  <c r="W31" i="81"/>
  <c r="V31" i="81"/>
  <c r="AM30" i="81"/>
  <c r="AL30" i="81"/>
  <c r="AK30" i="81"/>
  <c r="AJ30" i="81"/>
  <c r="AI30" i="81"/>
  <c r="AH30" i="81"/>
  <c r="AG30" i="81"/>
  <c r="AF30" i="81"/>
  <c r="AE30" i="81"/>
  <c r="AD30" i="81"/>
  <c r="AC30" i="81"/>
  <c r="AB30" i="81"/>
  <c r="AA30" i="81"/>
  <c r="Z30" i="81"/>
  <c r="Y30" i="81"/>
  <c r="X30" i="81"/>
  <c r="W30" i="81"/>
  <c r="V30" i="81"/>
  <c r="AM29" i="81"/>
  <c r="AL29" i="81"/>
  <c r="AK29" i="81"/>
  <c r="AJ29" i="81"/>
  <c r="AI29" i="81"/>
  <c r="AH29" i="81"/>
  <c r="AG29" i="81"/>
  <c r="AF29" i="81"/>
  <c r="AE29" i="81"/>
  <c r="AD29" i="81"/>
  <c r="AC29" i="81"/>
  <c r="AB29" i="81"/>
  <c r="AA29" i="81"/>
  <c r="Z29" i="81"/>
  <c r="Y29" i="81"/>
  <c r="X29" i="81"/>
  <c r="W29" i="81"/>
  <c r="V29" i="81"/>
  <c r="AM28" i="81"/>
  <c r="AL28" i="81"/>
  <c r="AK28" i="81"/>
  <c r="AJ28" i="81"/>
  <c r="AI28" i="81"/>
  <c r="AH28" i="81"/>
  <c r="AG28" i="81"/>
  <c r="AF28" i="81"/>
  <c r="AE28" i="81"/>
  <c r="AD28" i="81"/>
  <c r="AC28" i="81"/>
  <c r="AB28" i="81"/>
  <c r="AA28" i="81"/>
  <c r="Z28" i="81"/>
  <c r="Y28" i="81"/>
  <c r="X28" i="81"/>
  <c r="W28" i="81"/>
  <c r="V28" i="81"/>
  <c r="AM27" i="81"/>
  <c r="AL27" i="81"/>
  <c r="AK27" i="81"/>
  <c r="AJ27" i="81"/>
  <c r="AI27" i="81"/>
  <c r="AH27" i="81"/>
  <c r="AG27" i="81"/>
  <c r="AF27" i="81"/>
  <c r="AE27" i="81"/>
  <c r="AD27" i="81"/>
  <c r="AC27" i="81"/>
  <c r="AB27" i="81"/>
  <c r="AA27" i="81"/>
  <c r="Z27" i="81"/>
  <c r="Y27" i="81"/>
  <c r="X27" i="81"/>
  <c r="W27" i="81"/>
  <c r="V27" i="81"/>
  <c r="AM26" i="81"/>
  <c r="AL26" i="81"/>
  <c r="AK26" i="81"/>
  <c r="AJ26" i="81"/>
  <c r="AI26" i="81"/>
  <c r="AH26" i="81"/>
  <c r="AG26" i="81"/>
  <c r="AF26" i="81"/>
  <c r="AE26" i="81"/>
  <c r="AD26" i="81"/>
  <c r="AC26" i="81"/>
  <c r="AB26" i="81"/>
  <c r="AA26" i="81"/>
  <c r="Z26" i="81"/>
  <c r="Y26" i="81"/>
  <c r="X26" i="81"/>
  <c r="W26" i="81"/>
  <c r="V26" i="81"/>
  <c r="AM25" i="81"/>
  <c r="AL25" i="81"/>
  <c r="AK25" i="81"/>
  <c r="AJ25" i="81"/>
  <c r="AI25" i="81"/>
  <c r="AH25" i="81"/>
  <c r="AG25" i="81"/>
  <c r="AF25" i="81"/>
  <c r="AE25" i="81"/>
  <c r="AD25" i="81"/>
  <c r="AC25" i="81"/>
  <c r="AB25" i="81"/>
  <c r="AA25" i="81"/>
  <c r="Z25" i="81"/>
  <c r="Y25" i="81"/>
  <c r="X25" i="81"/>
  <c r="W25" i="81"/>
  <c r="V25" i="81"/>
  <c r="AM24" i="81"/>
  <c r="AL24" i="81"/>
  <c r="AK24" i="81"/>
  <c r="AJ24" i="81"/>
  <c r="AI24" i="81"/>
  <c r="AH24" i="81"/>
  <c r="AG24" i="81"/>
  <c r="AF24" i="81"/>
  <c r="AE24" i="81"/>
  <c r="AD24" i="81"/>
  <c r="AC24" i="81"/>
  <c r="AB24" i="81"/>
  <c r="AA24" i="81"/>
  <c r="Z24" i="81"/>
  <c r="Y24" i="81"/>
  <c r="X24" i="81"/>
  <c r="W24" i="81"/>
  <c r="V24" i="81"/>
  <c r="AM23" i="81"/>
  <c r="AL23" i="81"/>
  <c r="AK23" i="81"/>
  <c r="AJ23" i="81"/>
  <c r="AI23" i="81"/>
  <c r="AH23" i="81"/>
  <c r="AG23" i="81"/>
  <c r="AF23" i="81"/>
  <c r="AE23" i="81"/>
  <c r="AD23" i="81"/>
  <c r="AC23" i="81"/>
  <c r="AB23" i="81"/>
  <c r="AA23" i="81"/>
  <c r="Z23" i="81"/>
  <c r="Y23" i="81"/>
  <c r="X23" i="81"/>
  <c r="W23" i="81"/>
  <c r="V23" i="81"/>
  <c r="AM22" i="81"/>
  <c r="AL22" i="81"/>
  <c r="AK22" i="81"/>
  <c r="AJ22" i="81"/>
  <c r="AI22" i="81"/>
  <c r="AH22" i="81"/>
  <c r="AG22" i="81"/>
  <c r="AF22" i="81"/>
  <c r="AE22" i="81"/>
  <c r="AD22" i="81"/>
  <c r="AC22" i="81"/>
  <c r="AB22" i="81"/>
  <c r="AA22" i="81"/>
  <c r="Z22" i="81"/>
  <c r="Y22" i="81"/>
  <c r="X22" i="81"/>
  <c r="W22" i="81"/>
  <c r="V22" i="81"/>
  <c r="AM21" i="81"/>
  <c r="AL21" i="81"/>
  <c r="AK21" i="81"/>
  <c r="AJ21" i="81"/>
  <c r="AI21" i="81"/>
  <c r="AH21" i="81"/>
  <c r="AG21" i="81"/>
  <c r="AF21" i="81"/>
  <c r="AE21" i="81"/>
  <c r="AD21" i="81"/>
  <c r="AC21" i="81"/>
  <c r="AB21" i="81"/>
  <c r="AA21" i="81"/>
  <c r="Z21" i="81"/>
  <c r="Y21" i="81"/>
  <c r="X21" i="81"/>
  <c r="W21" i="81"/>
  <c r="V21" i="81"/>
  <c r="AM20" i="81"/>
  <c r="AL20" i="81"/>
  <c r="AK20" i="81"/>
  <c r="AJ20" i="81"/>
  <c r="AI20" i="81"/>
  <c r="AH20" i="81"/>
  <c r="AG20" i="81"/>
  <c r="AF20" i="81"/>
  <c r="AE20" i="81"/>
  <c r="AD20" i="81"/>
  <c r="AC20" i="81"/>
  <c r="AB20" i="81"/>
  <c r="AA20" i="81"/>
  <c r="Z20" i="81"/>
  <c r="Y20" i="81"/>
  <c r="X20" i="81"/>
  <c r="W20" i="81"/>
  <c r="V20" i="81"/>
  <c r="AM19" i="81"/>
  <c r="AL19" i="81"/>
  <c r="AK19" i="81"/>
  <c r="AJ19" i="81"/>
  <c r="AI19" i="81"/>
  <c r="AH19" i="81"/>
  <c r="AG19" i="81"/>
  <c r="AF19" i="81"/>
  <c r="AE19" i="81"/>
  <c r="AD19" i="81"/>
  <c r="AC19" i="81"/>
  <c r="AB19" i="81"/>
  <c r="AA19" i="81"/>
  <c r="Z19" i="81"/>
  <c r="Y19" i="81"/>
  <c r="X19" i="81"/>
  <c r="W19" i="81"/>
  <c r="V19" i="81"/>
  <c r="AM18" i="81"/>
  <c r="AL18" i="81"/>
  <c r="AK18" i="81"/>
  <c r="AJ18" i="81"/>
  <c r="AI18" i="81"/>
  <c r="AH18" i="81"/>
  <c r="AG18" i="81"/>
  <c r="AF18" i="81"/>
  <c r="AE18" i="81"/>
  <c r="AD18" i="81"/>
  <c r="AC18" i="81"/>
  <c r="AB18" i="81"/>
  <c r="AA18" i="81"/>
  <c r="Z18" i="81"/>
  <c r="Y18" i="81"/>
  <c r="X18" i="81"/>
  <c r="W18" i="81"/>
  <c r="V18" i="81"/>
  <c r="AM17" i="81"/>
  <c r="AL17" i="81"/>
  <c r="AK17" i="81"/>
  <c r="AJ17" i="81"/>
  <c r="AI17" i="81"/>
  <c r="AH17" i="81"/>
  <c r="AG17" i="81"/>
  <c r="AF17" i="81"/>
  <c r="AE17" i="81"/>
  <c r="AD17" i="81"/>
  <c r="AC17" i="81"/>
  <c r="AB17" i="81"/>
  <c r="AA17" i="81"/>
  <c r="Z17" i="81"/>
  <c r="Y17" i="81"/>
  <c r="X17" i="81"/>
  <c r="W17" i="81"/>
  <c r="V17" i="81"/>
  <c r="AM16" i="81"/>
  <c r="AL16" i="81"/>
  <c r="AK16" i="81"/>
  <c r="AJ16" i="81"/>
  <c r="AI16" i="81"/>
  <c r="AH16" i="81"/>
  <c r="AG16" i="81"/>
  <c r="AF16" i="81"/>
  <c r="AE16" i="81"/>
  <c r="AD16" i="81"/>
  <c r="AC16" i="81"/>
  <c r="AB16" i="81"/>
  <c r="AA16" i="81"/>
  <c r="Z16" i="81"/>
  <c r="Y16" i="81"/>
  <c r="X16" i="81"/>
  <c r="W16" i="81"/>
  <c r="V16" i="81"/>
  <c r="AM15" i="81"/>
  <c r="AL15" i="81"/>
  <c r="AK15" i="81"/>
  <c r="AJ15" i="81"/>
  <c r="AI15" i="81"/>
  <c r="AH15" i="81"/>
  <c r="AG15" i="81"/>
  <c r="AF15" i="81"/>
  <c r="AE15" i="81"/>
  <c r="AD15" i="81"/>
  <c r="AC15" i="81"/>
  <c r="AB15" i="81"/>
  <c r="AA15" i="81"/>
  <c r="Z15" i="81"/>
  <c r="Y15" i="81"/>
  <c r="X15" i="81"/>
  <c r="W15" i="81"/>
  <c r="V15" i="81"/>
  <c r="AM14" i="81"/>
  <c r="AL14" i="81"/>
  <c r="AK14" i="81"/>
  <c r="AJ14" i="81"/>
  <c r="AI14" i="81"/>
  <c r="AH14" i="81"/>
  <c r="AG14" i="81"/>
  <c r="AF14" i="81"/>
  <c r="AE14" i="81"/>
  <c r="AD14" i="81"/>
  <c r="AC14" i="81"/>
  <c r="AB14" i="81"/>
  <c r="AA14" i="81"/>
  <c r="Z14" i="81"/>
  <c r="Y14" i="81"/>
  <c r="X14" i="81"/>
  <c r="W14" i="81"/>
  <c r="V14" i="81"/>
  <c r="AM13" i="81"/>
  <c r="AL13" i="81"/>
  <c r="AK13" i="81"/>
  <c r="AJ13" i="81"/>
  <c r="AI13" i="81"/>
  <c r="AH13" i="81"/>
  <c r="AG13" i="81"/>
  <c r="AF13" i="81"/>
  <c r="AE13" i="81"/>
  <c r="AD13" i="81"/>
  <c r="AC13" i="81"/>
  <c r="AB13" i="81"/>
  <c r="AA13" i="81"/>
  <c r="Z13" i="81"/>
  <c r="Y13" i="81"/>
  <c r="X13" i="81"/>
  <c r="W13" i="81"/>
  <c r="V13" i="81"/>
  <c r="AM12" i="81"/>
  <c r="AL12" i="81"/>
  <c r="AK12" i="81"/>
  <c r="AJ12" i="81"/>
  <c r="AI12" i="81"/>
  <c r="AH12" i="81"/>
  <c r="AG12" i="81"/>
  <c r="AF12" i="81"/>
  <c r="AE12" i="81"/>
  <c r="AD12" i="81"/>
  <c r="AC12" i="81"/>
  <c r="AB12" i="81"/>
  <c r="AA12" i="81"/>
  <c r="Z12" i="81"/>
  <c r="Y12" i="81"/>
  <c r="X12" i="81"/>
  <c r="W12" i="81"/>
  <c r="V12" i="81"/>
  <c r="AM112" i="80"/>
  <c r="AL112" i="80"/>
  <c r="AK112" i="80"/>
  <c r="AJ112" i="80"/>
  <c r="AI112" i="80"/>
  <c r="AH112" i="80"/>
  <c r="AG112" i="80"/>
  <c r="AF112" i="80"/>
  <c r="AE112" i="80"/>
  <c r="AD112" i="80"/>
  <c r="AC112" i="80"/>
  <c r="AB112" i="80"/>
  <c r="AA112" i="80"/>
  <c r="Z112" i="80"/>
  <c r="Y112" i="80"/>
  <c r="X112" i="80"/>
  <c r="W112" i="80"/>
  <c r="V112" i="80"/>
  <c r="AM111" i="80"/>
  <c r="AL111" i="80"/>
  <c r="AK111" i="80"/>
  <c r="AJ111" i="80"/>
  <c r="AI111" i="80"/>
  <c r="AH111" i="80"/>
  <c r="AG111" i="80"/>
  <c r="AF111" i="80"/>
  <c r="AE111" i="80"/>
  <c r="AD111" i="80"/>
  <c r="AC111" i="80"/>
  <c r="AB111" i="80"/>
  <c r="AA111" i="80"/>
  <c r="Z111" i="80"/>
  <c r="Y111" i="80"/>
  <c r="X111" i="80"/>
  <c r="W111" i="80"/>
  <c r="V111" i="80"/>
  <c r="AM110" i="80"/>
  <c r="AL110" i="80"/>
  <c r="AK110" i="80"/>
  <c r="AJ110" i="80"/>
  <c r="AI110" i="80"/>
  <c r="AH110" i="80"/>
  <c r="AG110" i="80"/>
  <c r="AF110" i="80"/>
  <c r="AE110" i="80"/>
  <c r="AD110" i="80"/>
  <c r="AC110" i="80"/>
  <c r="AB110" i="80"/>
  <c r="AA110" i="80"/>
  <c r="Z110" i="80"/>
  <c r="Y110" i="80"/>
  <c r="X110" i="80"/>
  <c r="W110" i="80"/>
  <c r="V110" i="80"/>
  <c r="AM109" i="80"/>
  <c r="AL109" i="80"/>
  <c r="AK109" i="80"/>
  <c r="AJ109" i="80"/>
  <c r="AI109" i="80"/>
  <c r="AH109" i="80"/>
  <c r="AG109" i="80"/>
  <c r="AF109" i="80"/>
  <c r="AE109" i="80"/>
  <c r="AD109" i="80"/>
  <c r="AC109" i="80"/>
  <c r="AB109" i="80"/>
  <c r="AA109" i="80"/>
  <c r="Z109" i="80"/>
  <c r="Y109" i="80"/>
  <c r="X109" i="80"/>
  <c r="W109" i="80"/>
  <c r="V109" i="80"/>
  <c r="AM108" i="80"/>
  <c r="AL108" i="80"/>
  <c r="AK108" i="80"/>
  <c r="AJ108" i="80"/>
  <c r="AI108" i="80"/>
  <c r="AH108" i="80"/>
  <c r="AG108" i="80"/>
  <c r="AF108" i="80"/>
  <c r="AE108" i="80"/>
  <c r="AD108" i="80"/>
  <c r="AC108" i="80"/>
  <c r="AB108" i="80"/>
  <c r="AA108" i="80"/>
  <c r="Z108" i="80"/>
  <c r="Y108" i="80"/>
  <c r="X108" i="80"/>
  <c r="W108" i="80"/>
  <c r="V108" i="80"/>
  <c r="AM107" i="80"/>
  <c r="AL107" i="80"/>
  <c r="AK107" i="80"/>
  <c r="AJ107" i="80"/>
  <c r="AI107" i="80"/>
  <c r="AH107" i="80"/>
  <c r="AG107" i="80"/>
  <c r="AF107" i="80"/>
  <c r="AE107" i="80"/>
  <c r="AD107" i="80"/>
  <c r="AC107" i="80"/>
  <c r="AB107" i="80"/>
  <c r="AA107" i="80"/>
  <c r="Z107" i="80"/>
  <c r="Y107" i="80"/>
  <c r="X107" i="80"/>
  <c r="W107" i="80"/>
  <c r="V107" i="80"/>
  <c r="AM106" i="80"/>
  <c r="AL106" i="80"/>
  <c r="AK106" i="80"/>
  <c r="AJ106" i="80"/>
  <c r="AI106" i="80"/>
  <c r="AH106" i="80"/>
  <c r="AG106" i="80"/>
  <c r="AF106" i="80"/>
  <c r="AE106" i="80"/>
  <c r="AD106" i="80"/>
  <c r="AC106" i="80"/>
  <c r="AB106" i="80"/>
  <c r="AA106" i="80"/>
  <c r="Z106" i="80"/>
  <c r="Y106" i="80"/>
  <c r="X106" i="80"/>
  <c r="W106" i="80"/>
  <c r="V106" i="80"/>
  <c r="AM105" i="80"/>
  <c r="AL105" i="80"/>
  <c r="AK105" i="80"/>
  <c r="AJ105" i="80"/>
  <c r="AI105" i="80"/>
  <c r="AH105" i="80"/>
  <c r="AG105" i="80"/>
  <c r="AF105" i="80"/>
  <c r="AE105" i="80"/>
  <c r="AD105" i="80"/>
  <c r="AC105" i="80"/>
  <c r="AB105" i="80"/>
  <c r="AA105" i="80"/>
  <c r="Z105" i="80"/>
  <c r="Y105" i="80"/>
  <c r="X105" i="80"/>
  <c r="W105" i="80"/>
  <c r="V105" i="80"/>
  <c r="AM104" i="80"/>
  <c r="AL104" i="80"/>
  <c r="AK104" i="80"/>
  <c r="AJ104" i="80"/>
  <c r="AI104" i="80"/>
  <c r="AH104" i="80"/>
  <c r="AG104" i="80"/>
  <c r="AF104" i="80"/>
  <c r="AE104" i="80"/>
  <c r="AD104" i="80"/>
  <c r="AC104" i="80"/>
  <c r="AB104" i="80"/>
  <c r="AA104" i="80"/>
  <c r="Z104" i="80"/>
  <c r="Y104" i="80"/>
  <c r="X104" i="80"/>
  <c r="W104" i="80"/>
  <c r="V104" i="80"/>
  <c r="AM103" i="80"/>
  <c r="AL103" i="80"/>
  <c r="AK103" i="80"/>
  <c r="AJ103" i="80"/>
  <c r="AI103" i="80"/>
  <c r="AH103" i="80"/>
  <c r="AG103" i="80"/>
  <c r="AF103" i="80"/>
  <c r="AE103" i="80"/>
  <c r="AD103" i="80"/>
  <c r="AC103" i="80"/>
  <c r="AB103" i="80"/>
  <c r="AA103" i="80"/>
  <c r="Z103" i="80"/>
  <c r="Y103" i="80"/>
  <c r="X103" i="80"/>
  <c r="W103" i="80"/>
  <c r="V103" i="80"/>
  <c r="AM102" i="80"/>
  <c r="AL102" i="80"/>
  <c r="AK102" i="80"/>
  <c r="AJ102" i="80"/>
  <c r="AI102" i="80"/>
  <c r="AH102" i="80"/>
  <c r="AG102" i="80"/>
  <c r="AF102" i="80"/>
  <c r="AE102" i="80"/>
  <c r="AD102" i="80"/>
  <c r="AC102" i="80"/>
  <c r="AB102" i="80"/>
  <c r="AA102" i="80"/>
  <c r="Z102" i="80"/>
  <c r="Y102" i="80"/>
  <c r="X102" i="80"/>
  <c r="W102" i="80"/>
  <c r="V102" i="80"/>
  <c r="AM101" i="80"/>
  <c r="AL101" i="80"/>
  <c r="AK101" i="80"/>
  <c r="AJ101" i="80"/>
  <c r="AI101" i="80"/>
  <c r="AH101" i="80"/>
  <c r="AG101" i="80"/>
  <c r="AF101" i="80"/>
  <c r="AE101" i="80"/>
  <c r="AD101" i="80"/>
  <c r="AC101" i="80"/>
  <c r="AB101" i="80"/>
  <c r="AA101" i="80"/>
  <c r="Z101" i="80"/>
  <c r="Y101" i="80"/>
  <c r="X101" i="80"/>
  <c r="W101" i="80"/>
  <c r="V101" i="80"/>
  <c r="AM100" i="80"/>
  <c r="AL100" i="80"/>
  <c r="AK100" i="80"/>
  <c r="AJ100" i="80"/>
  <c r="AI100" i="80"/>
  <c r="AH100" i="80"/>
  <c r="AG100" i="80"/>
  <c r="AF100" i="80"/>
  <c r="AE100" i="80"/>
  <c r="AD100" i="80"/>
  <c r="AC100" i="80"/>
  <c r="AB100" i="80"/>
  <c r="AA100" i="80"/>
  <c r="Z100" i="80"/>
  <c r="Y100" i="80"/>
  <c r="X100" i="80"/>
  <c r="W100" i="80"/>
  <c r="V100" i="80"/>
  <c r="AM99" i="80"/>
  <c r="AL99" i="80"/>
  <c r="AK99" i="80"/>
  <c r="AJ99" i="80"/>
  <c r="AI99" i="80"/>
  <c r="AH99" i="80"/>
  <c r="AG99" i="80"/>
  <c r="AF99" i="80"/>
  <c r="AE99" i="80"/>
  <c r="AD99" i="80"/>
  <c r="AC99" i="80"/>
  <c r="AB99" i="80"/>
  <c r="AA99" i="80"/>
  <c r="Z99" i="80"/>
  <c r="Y99" i="80"/>
  <c r="X99" i="80"/>
  <c r="W99" i="80"/>
  <c r="V99" i="80"/>
  <c r="AM98" i="80"/>
  <c r="AL98" i="80"/>
  <c r="AK98" i="80"/>
  <c r="AJ98" i="80"/>
  <c r="AI98" i="80"/>
  <c r="AH98" i="80"/>
  <c r="AG98" i="80"/>
  <c r="AF98" i="80"/>
  <c r="AE98" i="80"/>
  <c r="AD98" i="80"/>
  <c r="AC98" i="80"/>
  <c r="AB98" i="80"/>
  <c r="AA98" i="80"/>
  <c r="Z98" i="80"/>
  <c r="Y98" i="80"/>
  <c r="X98" i="80"/>
  <c r="W98" i="80"/>
  <c r="V98" i="80"/>
  <c r="AM97" i="80"/>
  <c r="AL97" i="80"/>
  <c r="AK97" i="80"/>
  <c r="AJ97" i="80"/>
  <c r="AI97" i="80"/>
  <c r="AH97" i="80"/>
  <c r="AG97" i="80"/>
  <c r="AF97" i="80"/>
  <c r="AE97" i="80"/>
  <c r="AD97" i="80"/>
  <c r="AC97" i="80"/>
  <c r="AB97" i="80"/>
  <c r="AA97" i="80"/>
  <c r="Z97" i="80"/>
  <c r="Y97" i="80"/>
  <c r="X97" i="80"/>
  <c r="W97" i="80"/>
  <c r="V97" i="80"/>
  <c r="AM96" i="80"/>
  <c r="AL96" i="80"/>
  <c r="AK96" i="80"/>
  <c r="AJ96" i="80"/>
  <c r="AI96" i="80"/>
  <c r="AH96" i="80"/>
  <c r="AG96" i="80"/>
  <c r="AF96" i="80"/>
  <c r="AE96" i="80"/>
  <c r="AD96" i="80"/>
  <c r="AC96" i="80"/>
  <c r="AB96" i="80"/>
  <c r="AA96" i="80"/>
  <c r="Z96" i="80"/>
  <c r="Y96" i="80"/>
  <c r="X96" i="80"/>
  <c r="W96" i="80"/>
  <c r="V96" i="80"/>
  <c r="AM95" i="80"/>
  <c r="AL95" i="80"/>
  <c r="AK95" i="80"/>
  <c r="AJ95" i="80"/>
  <c r="AI95" i="80"/>
  <c r="AH95" i="80"/>
  <c r="AG95" i="80"/>
  <c r="AF95" i="80"/>
  <c r="AE95" i="80"/>
  <c r="AD95" i="80"/>
  <c r="AC95" i="80"/>
  <c r="AB95" i="80"/>
  <c r="AA95" i="80"/>
  <c r="Z95" i="80"/>
  <c r="Y95" i="80"/>
  <c r="X95" i="80"/>
  <c r="W95" i="80"/>
  <c r="V95" i="80"/>
  <c r="AM94" i="80"/>
  <c r="Z82" i="68" s="1"/>
  <c r="AL94" i="80"/>
  <c r="Z81" i="68" s="1"/>
  <c r="AK94" i="80"/>
  <c r="AJ94" i="80"/>
  <c r="Y79" i="68" s="1"/>
  <c r="AI94" i="80"/>
  <c r="Y78" i="68" s="1"/>
  <c r="AH94" i="80"/>
  <c r="Y77" i="68" s="1"/>
  <c r="AG94" i="80"/>
  <c r="Y76" i="68" s="1"/>
  <c r="AF94" i="80"/>
  <c r="Y75" i="68" s="1"/>
  <c r="AE94" i="80"/>
  <c r="Y74" i="68" s="1"/>
  <c r="AD94" i="80"/>
  <c r="Y73" i="68" s="1"/>
  <c r="AC94" i="80"/>
  <c r="Y72" i="68" s="1"/>
  <c r="AB94" i="80"/>
  <c r="Y71" i="68" s="1"/>
  <c r="AA94" i="80"/>
  <c r="Y70" i="68" s="1"/>
  <c r="Z94" i="80"/>
  <c r="Y69" i="68" s="1"/>
  <c r="Y94" i="80"/>
  <c r="Y68" i="68" s="1"/>
  <c r="X94" i="80"/>
  <c r="Y67" i="68" s="1"/>
  <c r="W94" i="80"/>
  <c r="Y66" i="68" s="1"/>
  <c r="V94" i="80"/>
  <c r="Y65" i="68" s="1"/>
  <c r="AM93" i="80"/>
  <c r="AL93" i="80"/>
  <c r="AK93" i="80"/>
  <c r="AJ93" i="80"/>
  <c r="AI93" i="80"/>
  <c r="AH93" i="80"/>
  <c r="AG93" i="80"/>
  <c r="AF93" i="80"/>
  <c r="AE93" i="80"/>
  <c r="AD93" i="80"/>
  <c r="AC93" i="80"/>
  <c r="AB93" i="80"/>
  <c r="AA93" i="80"/>
  <c r="Z93" i="80"/>
  <c r="Y93" i="80"/>
  <c r="X93" i="80"/>
  <c r="W93" i="80"/>
  <c r="V93" i="80"/>
  <c r="AM92" i="80"/>
  <c r="AL92" i="80"/>
  <c r="AK92" i="80"/>
  <c r="AJ92" i="80"/>
  <c r="AI92" i="80"/>
  <c r="AH92" i="80"/>
  <c r="AG92" i="80"/>
  <c r="AF92" i="80"/>
  <c r="AE92" i="80"/>
  <c r="AD92" i="80"/>
  <c r="AC92" i="80"/>
  <c r="AB92" i="80"/>
  <c r="AA92" i="80"/>
  <c r="Z92" i="80"/>
  <c r="Y92" i="80"/>
  <c r="X92" i="80"/>
  <c r="W92" i="80"/>
  <c r="V92" i="80"/>
  <c r="AM91" i="80"/>
  <c r="AL91" i="80"/>
  <c r="AK91" i="80"/>
  <c r="AJ91" i="80"/>
  <c r="AI91" i="80"/>
  <c r="AH91" i="80"/>
  <c r="AG91" i="80"/>
  <c r="AF91" i="80"/>
  <c r="AE91" i="80"/>
  <c r="AD91" i="80"/>
  <c r="AC91" i="80"/>
  <c r="AB91" i="80"/>
  <c r="AA91" i="80"/>
  <c r="Z91" i="80"/>
  <c r="Y91" i="80"/>
  <c r="X91" i="80"/>
  <c r="W91" i="80"/>
  <c r="V91" i="80"/>
  <c r="AM90" i="80"/>
  <c r="AL90" i="80"/>
  <c r="AK90" i="80"/>
  <c r="AJ90" i="80"/>
  <c r="AI90" i="80"/>
  <c r="AH90" i="80"/>
  <c r="AG90" i="80"/>
  <c r="AF90" i="80"/>
  <c r="AE90" i="80"/>
  <c r="AD90" i="80"/>
  <c r="AC90" i="80"/>
  <c r="AB90" i="80"/>
  <c r="AA90" i="80"/>
  <c r="Z90" i="80"/>
  <c r="Y90" i="80"/>
  <c r="X90" i="80"/>
  <c r="W90" i="80"/>
  <c r="V90" i="80"/>
  <c r="AM89" i="80"/>
  <c r="AL89" i="80"/>
  <c r="AK89" i="80"/>
  <c r="AJ89" i="80"/>
  <c r="AI89" i="80"/>
  <c r="AH89" i="80"/>
  <c r="AG89" i="80"/>
  <c r="AF89" i="80"/>
  <c r="AE89" i="80"/>
  <c r="AD89" i="80"/>
  <c r="AC89" i="80"/>
  <c r="AB89" i="80"/>
  <c r="AA89" i="80"/>
  <c r="Z89" i="80"/>
  <c r="Y89" i="80"/>
  <c r="X89" i="80"/>
  <c r="W89" i="80"/>
  <c r="V89" i="80"/>
  <c r="AM88" i="80"/>
  <c r="X82" i="68" s="1"/>
  <c r="AL88" i="80"/>
  <c r="X81" i="68" s="1"/>
  <c r="AK88" i="80"/>
  <c r="AJ88" i="80"/>
  <c r="W79" i="68" s="1"/>
  <c r="AI88" i="80"/>
  <c r="W78" i="68" s="1"/>
  <c r="AH88" i="80"/>
  <c r="W77" i="68" s="1"/>
  <c r="AG88" i="80"/>
  <c r="W76" i="68" s="1"/>
  <c r="AF88" i="80"/>
  <c r="W75" i="68" s="1"/>
  <c r="AE88" i="80"/>
  <c r="W74" i="68" s="1"/>
  <c r="AD88" i="80"/>
  <c r="W73" i="68" s="1"/>
  <c r="AC88" i="80"/>
  <c r="W72" i="68" s="1"/>
  <c r="AB88" i="80"/>
  <c r="W71" i="68" s="1"/>
  <c r="AA88" i="80"/>
  <c r="W70" i="68" s="1"/>
  <c r="Z88" i="80"/>
  <c r="W69" i="68" s="1"/>
  <c r="Y88" i="80"/>
  <c r="W68" i="68" s="1"/>
  <c r="X88" i="80"/>
  <c r="W67" i="68" s="1"/>
  <c r="W88" i="80"/>
  <c r="W66" i="68" s="1"/>
  <c r="V88" i="80"/>
  <c r="W65" i="68" s="1"/>
  <c r="AM87" i="80"/>
  <c r="AL87" i="80"/>
  <c r="AK87" i="80"/>
  <c r="AJ87" i="80"/>
  <c r="AI87" i="80"/>
  <c r="AH87" i="80"/>
  <c r="AG87" i="80"/>
  <c r="AF87" i="80"/>
  <c r="AE87" i="80"/>
  <c r="AD87" i="80"/>
  <c r="AC87" i="80"/>
  <c r="AB87" i="80"/>
  <c r="AA87" i="80"/>
  <c r="Z87" i="80"/>
  <c r="Y87" i="80"/>
  <c r="X87" i="80"/>
  <c r="W87" i="80"/>
  <c r="V87" i="80"/>
  <c r="AM86" i="80"/>
  <c r="AL86" i="80"/>
  <c r="AK86" i="80"/>
  <c r="AJ86" i="80"/>
  <c r="AI86" i="80"/>
  <c r="AH86" i="80"/>
  <c r="AG86" i="80"/>
  <c r="AF86" i="80"/>
  <c r="AE86" i="80"/>
  <c r="AD86" i="80"/>
  <c r="AC86" i="80"/>
  <c r="AB86" i="80"/>
  <c r="AA86" i="80"/>
  <c r="Z86" i="80"/>
  <c r="Y86" i="80"/>
  <c r="X86" i="80"/>
  <c r="W86" i="80"/>
  <c r="V86" i="80"/>
  <c r="AM85" i="80"/>
  <c r="AL85" i="80"/>
  <c r="AK85" i="80"/>
  <c r="AJ85" i="80"/>
  <c r="AI85" i="80"/>
  <c r="AH85" i="80"/>
  <c r="AG85" i="80"/>
  <c r="AF85" i="80"/>
  <c r="AE85" i="80"/>
  <c r="AD85" i="80"/>
  <c r="AC85" i="80"/>
  <c r="AB85" i="80"/>
  <c r="AA85" i="80"/>
  <c r="Z85" i="80"/>
  <c r="Y85" i="80"/>
  <c r="X85" i="80"/>
  <c r="W85" i="80"/>
  <c r="V85" i="80"/>
  <c r="AM84" i="80"/>
  <c r="AL84" i="80"/>
  <c r="AK84" i="80"/>
  <c r="AJ84" i="80"/>
  <c r="AI84" i="80"/>
  <c r="AH84" i="80"/>
  <c r="AG84" i="80"/>
  <c r="AF84" i="80"/>
  <c r="AE84" i="80"/>
  <c r="AD84" i="80"/>
  <c r="AC84" i="80"/>
  <c r="AB84" i="80"/>
  <c r="AA84" i="80"/>
  <c r="Z84" i="80"/>
  <c r="Y84" i="80"/>
  <c r="X84" i="80"/>
  <c r="W84" i="80"/>
  <c r="V84" i="80"/>
  <c r="AM83" i="80"/>
  <c r="AL83" i="80"/>
  <c r="AK83" i="80"/>
  <c r="AJ83" i="80"/>
  <c r="AI83" i="80"/>
  <c r="AH83" i="80"/>
  <c r="AG83" i="80"/>
  <c r="AF83" i="80"/>
  <c r="AE83" i="80"/>
  <c r="AD83" i="80"/>
  <c r="AC83" i="80"/>
  <c r="AB83" i="80"/>
  <c r="AA83" i="80"/>
  <c r="Z83" i="80"/>
  <c r="Y83" i="80"/>
  <c r="X83" i="80"/>
  <c r="W83" i="80"/>
  <c r="V83" i="80"/>
  <c r="AM82" i="80"/>
  <c r="V82" i="68" s="1"/>
  <c r="AL82" i="80"/>
  <c r="V81" i="68" s="1"/>
  <c r="AK82" i="80"/>
  <c r="AJ82" i="80"/>
  <c r="U79" i="68" s="1"/>
  <c r="AI82" i="80"/>
  <c r="U78" i="68" s="1"/>
  <c r="AH82" i="80"/>
  <c r="U77" i="68" s="1"/>
  <c r="AG82" i="80"/>
  <c r="U76" i="68" s="1"/>
  <c r="AF82" i="80"/>
  <c r="U75" i="68" s="1"/>
  <c r="AE82" i="80"/>
  <c r="U74" i="68" s="1"/>
  <c r="AD82" i="80"/>
  <c r="U73" i="68" s="1"/>
  <c r="AC82" i="80"/>
  <c r="U72" i="68" s="1"/>
  <c r="AB82" i="80"/>
  <c r="U71" i="68" s="1"/>
  <c r="AA82" i="80"/>
  <c r="U70" i="68" s="1"/>
  <c r="Z82" i="80"/>
  <c r="U69" i="68" s="1"/>
  <c r="Y82" i="80"/>
  <c r="U68" i="68" s="1"/>
  <c r="X82" i="80"/>
  <c r="U67" i="68" s="1"/>
  <c r="W82" i="80"/>
  <c r="U66" i="68" s="1"/>
  <c r="V82" i="80"/>
  <c r="U65" i="68" s="1"/>
  <c r="AM81" i="80"/>
  <c r="AL81" i="80"/>
  <c r="AK81" i="80"/>
  <c r="AJ81" i="80"/>
  <c r="AI81" i="80"/>
  <c r="AH81" i="80"/>
  <c r="AG81" i="80"/>
  <c r="AF81" i="80"/>
  <c r="AE81" i="80"/>
  <c r="AD81" i="80"/>
  <c r="AC81" i="80"/>
  <c r="AB81" i="80"/>
  <c r="AA81" i="80"/>
  <c r="Z81" i="80"/>
  <c r="Y81" i="80"/>
  <c r="X81" i="80"/>
  <c r="W81" i="80"/>
  <c r="V81" i="80"/>
  <c r="AM80" i="80"/>
  <c r="AL80" i="80"/>
  <c r="AK80" i="80"/>
  <c r="AJ80" i="80"/>
  <c r="AI80" i="80"/>
  <c r="AH80" i="80"/>
  <c r="AG80" i="80"/>
  <c r="AF80" i="80"/>
  <c r="AE80" i="80"/>
  <c r="AD80" i="80"/>
  <c r="AC80" i="80"/>
  <c r="AB80" i="80"/>
  <c r="AA80" i="80"/>
  <c r="Z80" i="80"/>
  <c r="Y80" i="80"/>
  <c r="X80" i="80"/>
  <c r="W80" i="80"/>
  <c r="V80" i="80"/>
  <c r="AM79" i="80"/>
  <c r="AL79" i="80"/>
  <c r="AK79" i="80"/>
  <c r="AJ79" i="80"/>
  <c r="AI79" i="80"/>
  <c r="AH79" i="80"/>
  <c r="AG79" i="80"/>
  <c r="AF79" i="80"/>
  <c r="AE79" i="80"/>
  <c r="AD79" i="80"/>
  <c r="AC79" i="80"/>
  <c r="AB79" i="80"/>
  <c r="AA79" i="80"/>
  <c r="Z79" i="80"/>
  <c r="Y79" i="80"/>
  <c r="X79" i="80"/>
  <c r="W79" i="80"/>
  <c r="V79" i="80"/>
  <c r="AM78" i="80"/>
  <c r="AL78" i="80"/>
  <c r="AK78" i="80"/>
  <c r="AJ78" i="80"/>
  <c r="AI78" i="80"/>
  <c r="AH78" i="80"/>
  <c r="AG78" i="80"/>
  <c r="AF78" i="80"/>
  <c r="AE78" i="80"/>
  <c r="AD78" i="80"/>
  <c r="AC78" i="80"/>
  <c r="AB78" i="80"/>
  <c r="AA78" i="80"/>
  <c r="Z78" i="80"/>
  <c r="Y78" i="80"/>
  <c r="X78" i="80"/>
  <c r="W78" i="80"/>
  <c r="V78" i="80"/>
  <c r="AM77" i="80"/>
  <c r="AL77" i="80"/>
  <c r="AK77" i="80"/>
  <c r="AJ77" i="80"/>
  <c r="AI77" i="80"/>
  <c r="AH77" i="80"/>
  <c r="AG77" i="80"/>
  <c r="AF77" i="80"/>
  <c r="AE77" i="80"/>
  <c r="AD77" i="80"/>
  <c r="AC77" i="80"/>
  <c r="AB77" i="80"/>
  <c r="AA77" i="80"/>
  <c r="Z77" i="80"/>
  <c r="Y77" i="80"/>
  <c r="X77" i="80"/>
  <c r="W77" i="80"/>
  <c r="V77" i="80"/>
  <c r="AM76" i="80"/>
  <c r="AL76" i="80"/>
  <c r="AK76" i="80"/>
  <c r="AJ76" i="80"/>
  <c r="AI76" i="80"/>
  <c r="AH76" i="80"/>
  <c r="AG76" i="80"/>
  <c r="AF76" i="80"/>
  <c r="AE76" i="80"/>
  <c r="AD76" i="80"/>
  <c r="AC76" i="80"/>
  <c r="AB76" i="80"/>
  <c r="AA76" i="80"/>
  <c r="Z76" i="80"/>
  <c r="Y76" i="80"/>
  <c r="X76" i="80"/>
  <c r="W76" i="80"/>
  <c r="V76" i="80"/>
  <c r="AM75" i="80"/>
  <c r="AL75" i="80"/>
  <c r="AK75" i="80"/>
  <c r="AJ75" i="80"/>
  <c r="AI75" i="80"/>
  <c r="AH75" i="80"/>
  <c r="AG75" i="80"/>
  <c r="AF75" i="80"/>
  <c r="AE75" i="80"/>
  <c r="AD75" i="80"/>
  <c r="AC75" i="80"/>
  <c r="AB75" i="80"/>
  <c r="AA75" i="80"/>
  <c r="Z75" i="80"/>
  <c r="Y75" i="80"/>
  <c r="X75" i="80"/>
  <c r="W75" i="80"/>
  <c r="V75" i="80"/>
  <c r="AM74" i="80"/>
  <c r="AL74" i="80"/>
  <c r="AK74" i="80"/>
  <c r="AJ74" i="80"/>
  <c r="AI74" i="80"/>
  <c r="AH74" i="80"/>
  <c r="AG74" i="80"/>
  <c r="AF74" i="80"/>
  <c r="AE74" i="80"/>
  <c r="AD74" i="80"/>
  <c r="AC74" i="80"/>
  <c r="AB74" i="80"/>
  <c r="AA74" i="80"/>
  <c r="Z74" i="80"/>
  <c r="Y74" i="80"/>
  <c r="X74" i="80"/>
  <c r="W74" i="80"/>
  <c r="V74" i="80"/>
  <c r="AM73" i="80"/>
  <c r="AL73" i="80"/>
  <c r="AK73" i="80"/>
  <c r="AJ73" i="80"/>
  <c r="AI73" i="80"/>
  <c r="AH73" i="80"/>
  <c r="AG73" i="80"/>
  <c r="AF73" i="80"/>
  <c r="AE73" i="80"/>
  <c r="AD73" i="80"/>
  <c r="AC73" i="80"/>
  <c r="AB73" i="80"/>
  <c r="AA73" i="80"/>
  <c r="Z73" i="80"/>
  <c r="Y73" i="80"/>
  <c r="X73" i="80"/>
  <c r="W73" i="80"/>
  <c r="V73" i="80"/>
  <c r="AM72" i="80"/>
  <c r="AL72" i="80"/>
  <c r="AK72" i="80"/>
  <c r="AJ72" i="80"/>
  <c r="AI72" i="80"/>
  <c r="AH72" i="80"/>
  <c r="AG72" i="80"/>
  <c r="AF72" i="80"/>
  <c r="AE72" i="80"/>
  <c r="AD72" i="80"/>
  <c r="AC72" i="80"/>
  <c r="AB72" i="80"/>
  <c r="AA72" i="80"/>
  <c r="Z72" i="80"/>
  <c r="Y72" i="80"/>
  <c r="X72" i="80"/>
  <c r="W72" i="80"/>
  <c r="V72" i="80"/>
  <c r="AM71" i="80"/>
  <c r="AL71" i="80"/>
  <c r="AK71" i="80"/>
  <c r="AJ71" i="80"/>
  <c r="AI71" i="80"/>
  <c r="AH71" i="80"/>
  <c r="AG71" i="80"/>
  <c r="AF71" i="80"/>
  <c r="AE71" i="80"/>
  <c r="AD71" i="80"/>
  <c r="AC71" i="80"/>
  <c r="AB71" i="80"/>
  <c r="AA71" i="80"/>
  <c r="Z71" i="80"/>
  <c r="Y71" i="80"/>
  <c r="X71" i="80"/>
  <c r="W71" i="80"/>
  <c r="V71" i="80"/>
  <c r="AM70" i="80"/>
  <c r="T82" i="68" s="1"/>
  <c r="AL70" i="80"/>
  <c r="T81" i="68" s="1"/>
  <c r="AK70" i="80"/>
  <c r="AJ70" i="80"/>
  <c r="S79" i="68" s="1"/>
  <c r="AI70" i="80"/>
  <c r="S78" i="68" s="1"/>
  <c r="AH70" i="80"/>
  <c r="S77" i="68" s="1"/>
  <c r="AG70" i="80"/>
  <c r="S76" i="68" s="1"/>
  <c r="AF70" i="80"/>
  <c r="S75" i="68" s="1"/>
  <c r="AE70" i="80"/>
  <c r="S74" i="68" s="1"/>
  <c r="AD70" i="80"/>
  <c r="S73" i="68" s="1"/>
  <c r="AC70" i="80"/>
  <c r="S72" i="68" s="1"/>
  <c r="AB70" i="80"/>
  <c r="S71" i="68" s="1"/>
  <c r="AA70" i="80"/>
  <c r="S70" i="68" s="1"/>
  <c r="Z70" i="80"/>
  <c r="S69" i="68" s="1"/>
  <c r="Y70" i="80"/>
  <c r="S68" i="68" s="1"/>
  <c r="X70" i="80"/>
  <c r="S67" i="68" s="1"/>
  <c r="W70" i="80"/>
  <c r="S66" i="68" s="1"/>
  <c r="V70" i="80"/>
  <c r="S65" i="68" s="1"/>
  <c r="AM69" i="80"/>
  <c r="AL69" i="80"/>
  <c r="AK69" i="80"/>
  <c r="AJ69" i="80"/>
  <c r="AI69" i="80"/>
  <c r="AH69" i="80"/>
  <c r="AG69" i="80"/>
  <c r="AF69" i="80"/>
  <c r="AE69" i="80"/>
  <c r="AD69" i="80"/>
  <c r="AC69" i="80"/>
  <c r="AB69" i="80"/>
  <c r="AA69" i="80"/>
  <c r="Z69" i="80"/>
  <c r="Y69" i="80"/>
  <c r="X69" i="80"/>
  <c r="W69" i="80"/>
  <c r="V69" i="80"/>
  <c r="AM68" i="80"/>
  <c r="AL68" i="80"/>
  <c r="AK68" i="80"/>
  <c r="AJ68" i="80"/>
  <c r="AI68" i="80"/>
  <c r="AH68" i="80"/>
  <c r="AG68" i="80"/>
  <c r="AF68" i="80"/>
  <c r="AE68" i="80"/>
  <c r="AD68" i="80"/>
  <c r="AC68" i="80"/>
  <c r="AB68" i="80"/>
  <c r="AA68" i="80"/>
  <c r="Z68" i="80"/>
  <c r="Y68" i="80"/>
  <c r="X68" i="80"/>
  <c r="W68" i="80"/>
  <c r="V68" i="80"/>
  <c r="AM67" i="80"/>
  <c r="AL67" i="80"/>
  <c r="AK67" i="80"/>
  <c r="AJ67" i="80"/>
  <c r="AI67" i="80"/>
  <c r="AH67" i="80"/>
  <c r="AG67" i="80"/>
  <c r="AF67" i="80"/>
  <c r="AE67" i="80"/>
  <c r="AD67" i="80"/>
  <c r="AC67" i="80"/>
  <c r="AB67" i="80"/>
  <c r="AA67" i="80"/>
  <c r="Z67" i="80"/>
  <c r="Y67" i="80"/>
  <c r="X67" i="80"/>
  <c r="W67" i="80"/>
  <c r="V67" i="80"/>
  <c r="AM66" i="80"/>
  <c r="AL66" i="80"/>
  <c r="AK66" i="80"/>
  <c r="AJ66" i="80"/>
  <c r="AI66" i="80"/>
  <c r="AH66" i="80"/>
  <c r="AG66" i="80"/>
  <c r="AF66" i="80"/>
  <c r="AE66" i="80"/>
  <c r="AD66" i="80"/>
  <c r="AC66" i="80"/>
  <c r="AB66" i="80"/>
  <c r="AA66" i="80"/>
  <c r="Z66" i="80"/>
  <c r="Y66" i="80"/>
  <c r="X66" i="80"/>
  <c r="W66" i="80"/>
  <c r="V66" i="80"/>
  <c r="AM65" i="80"/>
  <c r="AL65" i="80"/>
  <c r="AK65" i="80"/>
  <c r="AJ65" i="80"/>
  <c r="AI65" i="80"/>
  <c r="AH65" i="80"/>
  <c r="AG65" i="80"/>
  <c r="AF65" i="80"/>
  <c r="AE65" i="80"/>
  <c r="AD65" i="80"/>
  <c r="AC65" i="80"/>
  <c r="AB65" i="80"/>
  <c r="AA65" i="80"/>
  <c r="Z65" i="80"/>
  <c r="Y65" i="80"/>
  <c r="X65" i="80"/>
  <c r="W65" i="80"/>
  <c r="V65" i="80"/>
  <c r="AM64" i="80"/>
  <c r="R82" i="68" s="1"/>
  <c r="AL64" i="80"/>
  <c r="R81" i="68" s="1"/>
  <c r="AK64" i="80"/>
  <c r="AJ64" i="80"/>
  <c r="Q79" i="68" s="1"/>
  <c r="AI64" i="80"/>
  <c r="Q78" i="68" s="1"/>
  <c r="AH64" i="80"/>
  <c r="Q77" i="68" s="1"/>
  <c r="AG64" i="80"/>
  <c r="Q76" i="68" s="1"/>
  <c r="AF64" i="80"/>
  <c r="Q75" i="68" s="1"/>
  <c r="AE64" i="80"/>
  <c r="Q74" i="68" s="1"/>
  <c r="AD64" i="80"/>
  <c r="Q73" i="68" s="1"/>
  <c r="AC64" i="80"/>
  <c r="Q72" i="68" s="1"/>
  <c r="AB64" i="80"/>
  <c r="Q71" i="68" s="1"/>
  <c r="AA64" i="80"/>
  <c r="Q70" i="68" s="1"/>
  <c r="Z64" i="80"/>
  <c r="Q69" i="68" s="1"/>
  <c r="Y64" i="80"/>
  <c r="Q68" i="68" s="1"/>
  <c r="X64" i="80"/>
  <c r="Q67" i="68" s="1"/>
  <c r="W64" i="80"/>
  <c r="Q66" i="68" s="1"/>
  <c r="V64" i="80"/>
  <c r="Q65" i="68" s="1"/>
  <c r="AM63" i="80"/>
  <c r="AL63" i="80"/>
  <c r="AK63" i="80"/>
  <c r="AJ63" i="80"/>
  <c r="AI63" i="80"/>
  <c r="AH63" i="80"/>
  <c r="AG63" i="80"/>
  <c r="AF63" i="80"/>
  <c r="AE63" i="80"/>
  <c r="AD63" i="80"/>
  <c r="AC63" i="80"/>
  <c r="AB63" i="80"/>
  <c r="AA63" i="80"/>
  <c r="Z63" i="80"/>
  <c r="Y63" i="80"/>
  <c r="X63" i="80"/>
  <c r="W63" i="80"/>
  <c r="V63" i="80"/>
  <c r="AM62" i="80"/>
  <c r="AL62" i="80"/>
  <c r="AK62" i="80"/>
  <c r="AJ62" i="80"/>
  <c r="AI62" i="80"/>
  <c r="AH62" i="80"/>
  <c r="AG62" i="80"/>
  <c r="AF62" i="80"/>
  <c r="AE62" i="80"/>
  <c r="AD62" i="80"/>
  <c r="AC62" i="80"/>
  <c r="AB62" i="80"/>
  <c r="AA62" i="80"/>
  <c r="Z62" i="80"/>
  <c r="Y62" i="80"/>
  <c r="X62" i="80"/>
  <c r="W62" i="80"/>
  <c r="V62" i="80"/>
  <c r="AM61" i="80"/>
  <c r="AL61" i="80"/>
  <c r="AK61" i="80"/>
  <c r="AJ61" i="80"/>
  <c r="AI61" i="80"/>
  <c r="AH61" i="80"/>
  <c r="AG61" i="80"/>
  <c r="AF61" i="80"/>
  <c r="AE61" i="80"/>
  <c r="AD61" i="80"/>
  <c r="AC61" i="80"/>
  <c r="AB61" i="80"/>
  <c r="AA61" i="80"/>
  <c r="Z61" i="80"/>
  <c r="Y61" i="80"/>
  <c r="X61" i="80"/>
  <c r="W61" i="80"/>
  <c r="V61" i="80"/>
  <c r="AM60" i="80"/>
  <c r="AL60" i="80"/>
  <c r="AK60" i="80"/>
  <c r="AJ60" i="80"/>
  <c r="AI60" i="80"/>
  <c r="AH60" i="80"/>
  <c r="AG60" i="80"/>
  <c r="AF60" i="80"/>
  <c r="AE60" i="80"/>
  <c r="AD60" i="80"/>
  <c r="AC60" i="80"/>
  <c r="AB60" i="80"/>
  <c r="AA60" i="80"/>
  <c r="Z60" i="80"/>
  <c r="Y60" i="80"/>
  <c r="X60" i="80"/>
  <c r="W60" i="80"/>
  <c r="V60" i="80"/>
  <c r="AM59" i="80"/>
  <c r="AL59" i="80"/>
  <c r="AK59" i="80"/>
  <c r="AJ59" i="80"/>
  <c r="AI59" i="80"/>
  <c r="AH59" i="80"/>
  <c r="AG59" i="80"/>
  <c r="AF59" i="80"/>
  <c r="AE59" i="80"/>
  <c r="AD59" i="80"/>
  <c r="AC59" i="80"/>
  <c r="AB59" i="80"/>
  <c r="AA59" i="80"/>
  <c r="Z59" i="80"/>
  <c r="Y59" i="80"/>
  <c r="X59" i="80"/>
  <c r="W59" i="80"/>
  <c r="V59" i="80"/>
  <c r="AM58" i="80"/>
  <c r="P82" i="68" s="1"/>
  <c r="AL58" i="80"/>
  <c r="P81" i="68" s="1"/>
  <c r="AK58" i="80"/>
  <c r="AJ58" i="80"/>
  <c r="O79" i="68" s="1"/>
  <c r="AI58" i="80"/>
  <c r="O78" i="68" s="1"/>
  <c r="AH58" i="80"/>
  <c r="O77" i="68" s="1"/>
  <c r="AG58" i="80"/>
  <c r="O76" i="68" s="1"/>
  <c r="AF58" i="80"/>
  <c r="O75" i="68" s="1"/>
  <c r="AE58" i="80"/>
  <c r="O74" i="68" s="1"/>
  <c r="AD58" i="80"/>
  <c r="O73" i="68" s="1"/>
  <c r="AC58" i="80"/>
  <c r="O72" i="68" s="1"/>
  <c r="AB58" i="80"/>
  <c r="O71" i="68" s="1"/>
  <c r="AA58" i="80"/>
  <c r="O70" i="68" s="1"/>
  <c r="Z58" i="80"/>
  <c r="O69" i="68" s="1"/>
  <c r="Y58" i="80"/>
  <c r="O68" i="68" s="1"/>
  <c r="X58" i="80"/>
  <c r="O67" i="68" s="1"/>
  <c r="W58" i="80"/>
  <c r="O66" i="68" s="1"/>
  <c r="V58" i="80"/>
  <c r="O65" i="68" s="1"/>
  <c r="AM57" i="80"/>
  <c r="AL57" i="80"/>
  <c r="AK57" i="80"/>
  <c r="AJ57" i="80"/>
  <c r="AI57" i="80"/>
  <c r="AH57" i="80"/>
  <c r="AG57" i="80"/>
  <c r="AF57" i="80"/>
  <c r="AE57" i="80"/>
  <c r="AD57" i="80"/>
  <c r="AC57" i="80"/>
  <c r="AB57" i="80"/>
  <c r="AA57" i="80"/>
  <c r="Z57" i="80"/>
  <c r="Y57" i="80"/>
  <c r="X57" i="80"/>
  <c r="W57" i="80"/>
  <c r="V57" i="80"/>
  <c r="AM56" i="80"/>
  <c r="AL56" i="80"/>
  <c r="AK56" i="80"/>
  <c r="AJ56" i="80"/>
  <c r="AI56" i="80"/>
  <c r="AH56" i="80"/>
  <c r="AG56" i="80"/>
  <c r="AF56" i="80"/>
  <c r="AE56" i="80"/>
  <c r="AD56" i="80"/>
  <c r="AC56" i="80"/>
  <c r="AB56" i="80"/>
  <c r="AA56" i="80"/>
  <c r="Z56" i="80"/>
  <c r="Y56" i="80"/>
  <c r="X56" i="80"/>
  <c r="W56" i="80"/>
  <c r="V56" i="80"/>
  <c r="AM55" i="80"/>
  <c r="AL55" i="80"/>
  <c r="AK55" i="80"/>
  <c r="AJ55" i="80"/>
  <c r="AI55" i="80"/>
  <c r="AH55" i="80"/>
  <c r="AG55" i="80"/>
  <c r="AF55" i="80"/>
  <c r="AE55" i="80"/>
  <c r="AD55" i="80"/>
  <c r="AC55" i="80"/>
  <c r="AB55" i="80"/>
  <c r="AA55" i="80"/>
  <c r="Z55" i="80"/>
  <c r="Y55" i="80"/>
  <c r="X55" i="80"/>
  <c r="W55" i="80"/>
  <c r="V55" i="80"/>
  <c r="AM54" i="80"/>
  <c r="AL54" i="80"/>
  <c r="AK54" i="80"/>
  <c r="AJ54" i="80"/>
  <c r="AI54" i="80"/>
  <c r="AH54" i="80"/>
  <c r="AG54" i="80"/>
  <c r="AF54" i="80"/>
  <c r="AE54" i="80"/>
  <c r="AD54" i="80"/>
  <c r="AC54" i="80"/>
  <c r="AB54" i="80"/>
  <c r="AA54" i="80"/>
  <c r="Z54" i="80"/>
  <c r="Y54" i="80"/>
  <c r="X54" i="80"/>
  <c r="W54" i="80"/>
  <c r="V54" i="80"/>
  <c r="AM53" i="80"/>
  <c r="AL53" i="80"/>
  <c r="AK53" i="80"/>
  <c r="AJ53" i="80"/>
  <c r="AI53" i="80"/>
  <c r="AH53" i="80"/>
  <c r="AG53" i="80"/>
  <c r="AF53" i="80"/>
  <c r="AE53" i="80"/>
  <c r="AD53" i="80"/>
  <c r="AC53" i="80"/>
  <c r="AB53" i="80"/>
  <c r="AA53" i="80"/>
  <c r="Z53" i="80"/>
  <c r="Y53" i="80"/>
  <c r="X53" i="80"/>
  <c r="W53" i="80"/>
  <c r="V53" i="80"/>
  <c r="AM52" i="80"/>
  <c r="N82" i="68" s="1"/>
  <c r="AL52" i="80"/>
  <c r="N81" i="68" s="1"/>
  <c r="AK52" i="80"/>
  <c r="AJ52" i="80"/>
  <c r="M79" i="68" s="1"/>
  <c r="AI52" i="80"/>
  <c r="M78" i="68" s="1"/>
  <c r="AH52" i="80"/>
  <c r="M77" i="68" s="1"/>
  <c r="AG52" i="80"/>
  <c r="M76" i="68" s="1"/>
  <c r="AF52" i="80"/>
  <c r="M75" i="68" s="1"/>
  <c r="AE52" i="80"/>
  <c r="M74" i="68" s="1"/>
  <c r="AD52" i="80"/>
  <c r="M73" i="68" s="1"/>
  <c r="AC52" i="80"/>
  <c r="M72" i="68" s="1"/>
  <c r="AB52" i="80"/>
  <c r="M71" i="68" s="1"/>
  <c r="AA52" i="80"/>
  <c r="M70" i="68" s="1"/>
  <c r="Z52" i="80"/>
  <c r="M69" i="68" s="1"/>
  <c r="Y52" i="80"/>
  <c r="M68" i="68" s="1"/>
  <c r="X52" i="80"/>
  <c r="M67" i="68" s="1"/>
  <c r="W52" i="80"/>
  <c r="M66" i="68" s="1"/>
  <c r="V52" i="80"/>
  <c r="M65" i="68" s="1"/>
  <c r="AM51" i="80"/>
  <c r="AL51" i="80"/>
  <c r="AK51" i="80"/>
  <c r="AJ51" i="80"/>
  <c r="AI51" i="80"/>
  <c r="AH51" i="80"/>
  <c r="AG51" i="80"/>
  <c r="AF51" i="80"/>
  <c r="AE51" i="80"/>
  <c r="AD51" i="80"/>
  <c r="AC51" i="80"/>
  <c r="AB51" i="80"/>
  <c r="AA51" i="80"/>
  <c r="Z51" i="80"/>
  <c r="Y51" i="80"/>
  <c r="X51" i="80"/>
  <c r="W51" i="80"/>
  <c r="V51" i="80"/>
  <c r="AM50" i="80"/>
  <c r="AL50" i="80"/>
  <c r="AK50" i="80"/>
  <c r="AJ50" i="80"/>
  <c r="AI50" i="80"/>
  <c r="AH50" i="80"/>
  <c r="AG50" i="80"/>
  <c r="AF50" i="80"/>
  <c r="AE50" i="80"/>
  <c r="AD50" i="80"/>
  <c r="AC50" i="80"/>
  <c r="AB50" i="80"/>
  <c r="AA50" i="80"/>
  <c r="Z50" i="80"/>
  <c r="Y50" i="80"/>
  <c r="X50" i="80"/>
  <c r="W50" i="80"/>
  <c r="V50" i="80"/>
  <c r="AM49" i="80"/>
  <c r="AL49" i="80"/>
  <c r="AK49" i="80"/>
  <c r="AJ49" i="80"/>
  <c r="AI49" i="80"/>
  <c r="AH49" i="80"/>
  <c r="AG49" i="80"/>
  <c r="AF49" i="80"/>
  <c r="AE49" i="80"/>
  <c r="AD49" i="80"/>
  <c r="AC49" i="80"/>
  <c r="AB49" i="80"/>
  <c r="AA49" i="80"/>
  <c r="Z49" i="80"/>
  <c r="Y49" i="80"/>
  <c r="X49" i="80"/>
  <c r="W49" i="80"/>
  <c r="V49" i="80"/>
  <c r="AM48" i="80"/>
  <c r="AL48" i="80"/>
  <c r="AK48" i="80"/>
  <c r="AJ48" i="80"/>
  <c r="AI48" i="80"/>
  <c r="AH48" i="80"/>
  <c r="AG48" i="80"/>
  <c r="AF48" i="80"/>
  <c r="AE48" i="80"/>
  <c r="AD48" i="80"/>
  <c r="AC48" i="80"/>
  <c r="AB48" i="80"/>
  <c r="AA48" i="80"/>
  <c r="Z48" i="80"/>
  <c r="Y48" i="80"/>
  <c r="X48" i="80"/>
  <c r="W48" i="80"/>
  <c r="V48" i="80"/>
  <c r="AM47" i="80"/>
  <c r="AL47" i="80"/>
  <c r="AK47" i="80"/>
  <c r="AJ47" i="80"/>
  <c r="AI47" i="80"/>
  <c r="AH47" i="80"/>
  <c r="AG47" i="80"/>
  <c r="AF47" i="80"/>
  <c r="AE47" i="80"/>
  <c r="AD47" i="80"/>
  <c r="AC47" i="80"/>
  <c r="AB47" i="80"/>
  <c r="AA47" i="80"/>
  <c r="Z47" i="80"/>
  <c r="Y47" i="80"/>
  <c r="X47" i="80"/>
  <c r="W47" i="80"/>
  <c r="V47" i="80"/>
  <c r="AM46" i="80"/>
  <c r="L82" i="68" s="1"/>
  <c r="AL46" i="80"/>
  <c r="L81" i="68" s="1"/>
  <c r="AK46" i="80"/>
  <c r="AJ46" i="80"/>
  <c r="K79" i="68" s="1"/>
  <c r="AI46" i="80"/>
  <c r="K78" i="68" s="1"/>
  <c r="AH46" i="80"/>
  <c r="K77" i="68" s="1"/>
  <c r="AG46" i="80"/>
  <c r="K76" i="68" s="1"/>
  <c r="AF46" i="80"/>
  <c r="K75" i="68" s="1"/>
  <c r="AE46" i="80"/>
  <c r="K74" i="68" s="1"/>
  <c r="AD46" i="80"/>
  <c r="K73" i="68" s="1"/>
  <c r="AC46" i="80"/>
  <c r="K72" i="68" s="1"/>
  <c r="AB46" i="80"/>
  <c r="K71" i="68" s="1"/>
  <c r="AA46" i="80"/>
  <c r="K70" i="68" s="1"/>
  <c r="Z46" i="80"/>
  <c r="K69" i="68" s="1"/>
  <c r="Y46" i="80"/>
  <c r="K68" i="68" s="1"/>
  <c r="X46" i="80"/>
  <c r="K67" i="68" s="1"/>
  <c r="W46" i="80"/>
  <c r="K66" i="68" s="1"/>
  <c r="V46" i="80"/>
  <c r="K65" i="68" s="1"/>
  <c r="AM45" i="80"/>
  <c r="AL45" i="80"/>
  <c r="AK45" i="80"/>
  <c r="AJ45" i="80"/>
  <c r="AI45" i="80"/>
  <c r="AH45" i="80"/>
  <c r="AG45" i="80"/>
  <c r="AF45" i="80"/>
  <c r="AE45" i="80"/>
  <c r="AD45" i="80"/>
  <c r="AC45" i="80"/>
  <c r="AB45" i="80"/>
  <c r="AA45" i="80"/>
  <c r="Z45" i="80"/>
  <c r="Y45" i="80"/>
  <c r="X45" i="80"/>
  <c r="W45" i="80"/>
  <c r="V45" i="80"/>
  <c r="AM44" i="80"/>
  <c r="AL44" i="80"/>
  <c r="AK44" i="80"/>
  <c r="AJ44" i="80"/>
  <c r="AI44" i="80"/>
  <c r="AH44" i="80"/>
  <c r="AG44" i="80"/>
  <c r="AF44" i="80"/>
  <c r="AE44" i="80"/>
  <c r="AD44" i="80"/>
  <c r="AC44" i="80"/>
  <c r="AB44" i="80"/>
  <c r="AA44" i="80"/>
  <c r="Z44" i="80"/>
  <c r="Y44" i="80"/>
  <c r="X44" i="80"/>
  <c r="W44" i="80"/>
  <c r="V44" i="80"/>
  <c r="AM43" i="80"/>
  <c r="AL43" i="80"/>
  <c r="AK43" i="80"/>
  <c r="AJ43" i="80"/>
  <c r="AI43" i="80"/>
  <c r="AH43" i="80"/>
  <c r="AG43" i="80"/>
  <c r="AF43" i="80"/>
  <c r="AE43" i="80"/>
  <c r="AD43" i="80"/>
  <c r="AC43" i="80"/>
  <c r="AB43" i="80"/>
  <c r="AA43" i="80"/>
  <c r="Z43" i="80"/>
  <c r="Y43" i="80"/>
  <c r="X43" i="80"/>
  <c r="W43" i="80"/>
  <c r="V43" i="80"/>
  <c r="AM42" i="80"/>
  <c r="AL42" i="80"/>
  <c r="AK42" i="80"/>
  <c r="AJ42" i="80"/>
  <c r="AI42" i="80"/>
  <c r="AH42" i="80"/>
  <c r="AG42" i="80"/>
  <c r="AF42" i="80"/>
  <c r="AE42" i="80"/>
  <c r="AD42" i="80"/>
  <c r="AC42" i="80"/>
  <c r="AB42" i="80"/>
  <c r="AA42" i="80"/>
  <c r="Z42" i="80"/>
  <c r="Y42" i="80"/>
  <c r="X42" i="80"/>
  <c r="W42" i="80"/>
  <c r="V42" i="80"/>
  <c r="AM41" i="80"/>
  <c r="AL41" i="80"/>
  <c r="AK41" i="80"/>
  <c r="AJ41" i="80"/>
  <c r="AI41" i="80"/>
  <c r="AH41" i="80"/>
  <c r="AG41" i="80"/>
  <c r="AF41" i="80"/>
  <c r="AE41" i="80"/>
  <c r="AD41" i="80"/>
  <c r="AC41" i="80"/>
  <c r="AB41" i="80"/>
  <c r="AA41" i="80"/>
  <c r="Z41" i="80"/>
  <c r="Y41" i="80"/>
  <c r="X41" i="80"/>
  <c r="W41" i="80"/>
  <c r="V41" i="80"/>
  <c r="AM40" i="80"/>
  <c r="J82" i="68" s="1"/>
  <c r="AL40" i="80"/>
  <c r="J81" i="68" s="1"/>
  <c r="AK40" i="80"/>
  <c r="AJ40" i="80"/>
  <c r="I79" i="68" s="1"/>
  <c r="AI40" i="80"/>
  <c r="I78" i="68" s="1"/>
  <c r="AH40" i="80"/>
  <c r="I77" i="68" s="1"/>
  <c r="AG40" i="80"/>
  <c r="I76" i="68" s="1"/>
  <c r="AF40" i="80"/>
  <c r="I75" i="68" s="1"/>
  <c r="AE40" i="80"/>
  <c r="I74" i="68" s="1"/>
  <c r="AD40" i="80"/>
  <c r="I73" i="68" s="1"/>
  <c r="AC40" i="80"/>
  <c r="I72" i="68" s="1"/>
  <c r="AB40" i="80"/>
  <c r="I71" i="68" s="1"/>
  <c r="AA40" i="80"/>
  <c r="I70" i="68" s="1"/>
  <c r="Z40" i="80"/>
  <c r="I69" i="68" s="1"/>
  <c r="Y40" i="80"/>
  <c r="I68" i="68" s="1"/>
  <c r="X40" i="80"/>
  <c r="I67" i="68" s="1"/>
  <c r="W40" i="80"/>
  <c r="I66" i="68" s="1"/>
  <c r="V40" i="80"/>
  <c r="I65" i="68" s="1"/>
  <c r="AM39" i="80"/>
  <c r="AL39" i="80"/>
  <c r="AK39" i="80"/>
  <c r="AJ39" i="80"/>
  <c r="AI39" i="80"/>
  <c r="AH39" i="80"/>
  <c r="AG39" i="80"/>
  <c r="AF39" i="80"/>
  <c r="AE39" i="80"/>
  <c r="AD39" i="80"/>
  <c r="AC39" i="80"/>
  <c r="AB39" i="80"/>
  <c r="AA39" i="80"/>
  <c r="Z39" i="80"/>
  <c r="Y39" i="80"/>
  <c r="X39" i="80"/>
  <c r="W39" i="80"/>
  <c r="V39" i="80"/>
  <c r="AM38" i="80"/>
  <c r="AL38" i="80"/>
  <c r="AK38" i="80"/>
  <c r="AJ38" i="80"/>
  <c r="AI38" i="80"/>
  <c r="AH38" i="80"/>
  <c r="AG38" i="80"/>
  <c r="AF38" i="80"/>
  <c r="AE38" i="80"/>
  <c r="AD38" i="80"/>
  <c r="AC38" i="80"/>
  <c r="AB38" i="80"/>
  <c r="AA38" i="80"/>
  <c r="Z38" i="80"/>
  <c r="Y38" i="80"/>
  <c r="X38" i="80"/>
  <c r="W38" i="80"/>
  <c r="V38" i="80"/>
  <c r="AM37" i="80"/>
  <c r="AL37" i="80"/>
  <c r="AK37" i="80"/>
  <c r="AJ37" i="80"/>
  <c r="AI37" i="80"/>
  <c r="AH37" i="80"/>
  <c r="AG37" i="80"/>
  <c r="AF37" i="80"/>
  <c r="AE37" i="80"/>
  <c r="AD37" i="80"/>
  <c r="AC37" i="80"/>
  <c r="AB37" i="80"/>
  <c r="AA37" i="80"/>
  <c r="Z37" i="80"/>
  <c r="Y37" i="80"/>
  <c r="X37" i="80"/>
  <c r="W37" i="80"/>
  <c r="V37" i="80"/>
  <c r="AM36" i="80"/>
  <c r="AL36" i="80"/>
  <c r="AK36" i="80"/>
  <c r="AJ36" i="80"/>
  <c r="AI36" i="80"/>
  <c r="AH36" i="80"/>
  <c r="AG36" i="80"/>
  <c r="AF36" i="80"/>
  <c r="AE36" i="80"/>
  <c r="AD36" i="80"/>
  <c r="AC36" i="80"/>
  <c r="AB36" i="80"/>
  <c r="AA36" i="80"/>
  <c r="Z36" i="80"/>
  <c r="Y36" i="80"/>
  <c r="X36" i="80"/>
  <c r="W36" i="80"/>
  <c r="V36" i="80"/>
  <c r="AM35" i="80"/>
  <c r="AL35" i="80"/>
  <c r="AK35" i="80"/>
  <c r="AJ35" i="80"/>
  <c r="AI35" i="80"/>
  <c r="AH35" i="80"/>
  <c r="AG35" i="80"/>
  <c r="AF35" i="80"/>
  <c r="AE35" i="80"/>
  <c r="AD35" i="80"/>
  <c r="AC35" i="80"/>
  <c r="AB35" i="80"/>
  <c r="AA35" i="80"/>
  <c r="Z35" i="80"/>
  <c r="Y35" i="80"/>
  <c r="X35" i="80"/>
  <c r="W35" i="80"/>
  <c r="V35" i="80"/>
  <c r="AM34" i="80"/>
  <c r="H82" i="68" s="1"/>
  <c r="AL34" i="80"/>
  <c r="H81" i="68" s="1"/>
  <c r="AK34" i="80"/>
  <c r="AJ34" i="80"/>
  <c r="G79" i="68" s="1"/>
  <c r="AI34" i="80"/>
  <c r="G78" i="68" s="1"/>
  <c r="AH34" i="80"/>
  <c r="G77" i="68" s="1"/>
  <c r="AG34" i="80"/>
  <c r="G76" i="68" s="1"/>
  <c r="AF34" i="80"/>
  <c r="G75" i="68" s="1"/>
  <c r="AE34" i="80"/>
  <c r="G74" i="68" s="1"/>
  <c r="AD34" i="80"/>
  <c r="G73" i="68" s="1"/>
  <c r="AC34" i="80"/>
  <c r="G72" i="68" s="1"/>
  <c r="AB34" i="80"/>
  <c r="G71" i="68" s="1"/>
  <c r="AA34" i="80"/>
  <c r="G70" i="68" s="1"/>
  <c r="Z34" i="80"/>
  <c r="G69" i="68" s="1"/>
  <c r="Y34" i="80"/>
  <c r="G68" i="68" s="1"/>
  <c r="X34" i="80"/>
  <c r="G67" i="68" s="1"/>
  <c r="W34" i="80"/>
  <c r="G66" i="68" s="1"/>
  <c r="V34" i="80"/>
  <c r="G65" i="68" s="1"/>
  <c r="AM33" i="80"/>
  <c r="AL33" i="80"/>
  <c r="AK33" i="80"/>
  <c r="AJ33" i="80"/>
  <c r="AI33" i="80"/>
  <c r="AH33" i="80"/>
  <c r="AG33" i="80"/>
  <c r="AF33" i="80"/>
  <c r="AE33" i="80"/>
  <c r="AD33" i="80"/>
  <c r="AC33" i="80"/>
  <c r="AB33" i="80"/>
  <c r="AA33" i="80"/>
  <c r="Z33" i="80"/>
  <c r="Y33" i="80"/>
  <c r="X33" i="80"/>
  <c r="W33" i="80"/>
  <c r="V33" i="80"/>
  <c r="AM32" i="80"/>
  <c r="AL32" i="80"/>
  <c r="AK32" i="80"/>
  <c r="AJ32" i="80"/>
  <c r="AI32" i="80"/>
  <c r="AH32" i="80"/>
  <c r="AG32" i="80"/>
  <c r="AF32" i="80"/>
  <c r="AE32" i="80"/>
  <c r="AD32" i="80"/>
  <c r="AC32" i="80"/>
  <c r="AB32" i="80"/>
  <c r="AA32" i="80"/>
  <c r="Z32" i="80"/>
  <c r="Y32" i="80"/>
  <c r="X32" i="80"/>
  <c r="W32" i="80"/>
  <c r="V32" i="80"/>
  <c r="AM31" i="80"/>
  <c r="AL31" i="80"/>
  <c r="AK31" i="80"/>
  <c r="AJ31" i="80"/>
  <c r="AI31" i="80"/>
  <c r="AH31" i="80"/>
  <c r="AG31" i="80"/>
  <c r="AF31" i="80"/>
  <c r="AE31" i="80"/>
  <c r="AD31" i="80"/>
  <c r="AC31" i="80"/>
  <c r="AB31" i="80"/>
  <c r="AA31" i="80"/>
  <c r="Z31" i="80"/>
  <c r="Y31" i="80"/>
  <c r="X31" i="80"/>
  <c r="W31" i="80"/>
  <c r="V31" i="80"/>
  <c r="AM30" i="80"/>
  <c r="AL30" i="80"/>
  <c r="AK30" i="80"/>
  <c r="AJ30" i="80"/>
  <c r="AI30" i="80"/>
  <c r="AH30" i="80"/>
  <c r="AG30" i="80"/>
  <c r="AF30" i="80"/>
  <c r="AE30" i="80"/>
  <c r="AD30" i="80"/>
  <c r="AC30" i="80"/>
  <c r="AB30" i="80"/>
  <c r="AA30" i="80"/>
  <c r="Z30" i="80"/>
  <c r="Y30" i="80"/>
  <c r="X30" i="80"/>
  <c r="W30" i="80"/>
  <c r="V30" i="80"/>
  <c r="AM29" i="80"/>
  <c r="AL29" i="80"/>
  <c r="AK29" i="80"/>
  <c r="AJ29" i="80"/>
  <c r="AI29" i="80"/>
  <c r="AH29" i="80"/>
  <c r="AG29" i="80"/>
  <c r="AF29" i="80"/>
  <c r="AE29" i="80"/>
  <c r="AD29" i="80"/>
  <c r="AC29" i="80"/>
  <c r="AB29" i="80"/>
  <c r="AA29" i="80"/>
  <c r="Z29" i="80"/>
  <c r="Y29" i="80"/>
  <c r="X29" i="80"/>
  <c r="W29" i="80"/>
  <c r="V29" i="80"/>
  <c r="AM28" i="80"/>
  <c r="F82" i="68" s="1"/>
  <c r="AL28" i="80"/>
  <c r="F81" i="68" s="1"/>
  <c r="AK28" i="80"/>
  <c r="AJ28" i="80"/>
  <c r="E79" i="68" s="1"/>
  <c r="AI28" i="80"/>
  <c r="E78" i="68" s="1"/>
  <c r="AH28" i="80"/>
  <c r="E77" i="68" s="1"/>
  <c r="AG28" i="80"/>
  <c r="E76" i="68" s="1"/>
  <c r="AF28" i="80"/>
  <c r="E75" i="68" s="1"/>
  <c r="AE28" i="80"/>
  <c r="E74" i="68" s="1"/>
  <c r="AD28" i="80"/>
  <c r="E73" i="68" s="1"/>
  <c r="AC28" i="80"/>
  <c r="E72" i="68" s="1"/>
  <c r="AB28" i="80"/>
  <c r="E71" i="68" s="1"/>
  <c r="AA28" i="80"/>
  <c r="E70" i="68" s="1"/>
  <c r="Z28" i="80"/>
  <c r="E69" i="68" s="1"/>
  <c r="Y28" i="80"/>
  <c r="E68" i="68" s="1"/>
  <c r="X28" i="80"/>
  <c r="E67" i="68" s="1"/>
  <c r="W28" i="80"/>
  <c r="E66" i="68" s="1"/>
  <c r="V28" i="80"/>
  <c r="E65" i="68" s="1"/>
  <c r="AM27" i="80"/>
  <c r="AL27" i="80"/>
  <c r="AK27" i="80"/>
  <c r="AJ27" i="80"/>
  <c r="AI27" i="80"/>
  <c r="AH27" i="80"/>
  <c r="AG27" i="80"/>
  <c r="AF27" i="80"/>
  <c r="AE27" i="80"/>
  <c r="AD27" i="80"/>
  <c r="AC27" i="80"/>
  <c r="AB27" i="80"/>
  <c r="AA27" i="80"/>
  <c r="Z27" i="80"/>
  <c r="Y27" i="80"/>
  <c r="X27" i="80"/>
  <c r="W27" i="80"/>
  <c r="V27" i="80"/>
  <c r="AM26" i="80"/>
  <c r="AL26" i="80"/>
  <c r="AK26" i="80"/>
  <c r="AJ26" i="80"/>
  <c r="AI26" i="80"/>
  <c r="AH26" i="80"/>
  <c r="AG26" i="80"/>
  <c r="AF26" i="80"/>
  <c r="AE26" i="80"/>
  <c r="AD26" i="80"/>
  <c r="AC26" i="80"/>
  <c r="AB26" i="80"/>
  <c r="AA26" i="80"/>
  <c r="Z26" i="80"/>
  <c r="Y26" i="80"/>
  <c r="X26" i="80"/>
  <c r="W26" i="80"/>
  <c r="V26" i="80"/>
  <c r="AM25" i="80"/>
  <c r="AL25" i="80"/>
  <c r="AK25" i="80"/>
  <c r="AJ25" i="80"/>
  <c r="AI25" i="80"/>
  <c r="AH25" i="80"/>
  <c r="AG25" i="80"/>
  <c r="AF25" i="80"/>
  <c r="AE25" i="80"/>
  <c r="AD25" i="80"/>
  <c r="AC25" i="80"/>
  <c r="AB25" i="80"/>
  <c r="AA25" i="80"/>
  <c r="Z25" i="80"/>
  <c r="Y25" i="80"/>
  <c r="X25" i="80"/>
  <c r="W25" i="80"/>
  <c r="V25" i="80"/>
  <c r="AM24" i="80"/>
  <c r="AL24" i="80"/>
  <c r="AK24" i="80"/>
  <c r="AJ24" i="80"/>
  <c r="AI24" i="80"/>
  <c r="AH24" i="80"/>
  <c r="AG24" i="80"/>
  <c r="AF24" i="80"/>
  <c r="AE24" i="80"/>
  <c r="AD24" i="80"/>
  <c r="AC24" i="80"/>
  <c r="AB24" i="80"/>
  <c r="AA24" i="80"/>
  <c r="Z24" i="80"/>
  <c r="Y24" i="80"/>
  <c r="X24" i="80"/>
  <c r="W24" i="80"/>
  <c r="V24" i="80"/>
  <c r="AM23" i="80"/>
  <c r="AL23" i="80"/>
  <c r="AK23" i="80"/>
  <c r="AJ23" i="80"/>
  <c r="AI23" i="80"/>
  <c r="AH23" i="80"/>
  <c r="AG23" i="80"/>
  <c r="AF23" i="80"/>
  <c r="AE23" i="80"/>
  <c r="AD23" i="80"/>
  <c r="AC23" i="80"/>
  <c r="AB23" i="80"/>
  <c r="AA23" i="80"/>
  <c r="Z23" i="80"/>
  <c r="Y23" i="80"/>
  <c r="X23" i="80"/>
  <c r="W23" i="80"/>
  <c r="V23" i="80"/>
  <c r="AM22" i="80"/>
  <c r="D82" i="68" s="1"/>
  <c r="AL22" i="80"/>
  <c r="D81" i="68" s="1"/>
  <c r="AK22" i="80"/>
  <c r="AJ22" i="80"/>
  <c r="C79" i="68" s="1"/>
  <c r="AI22" i="80"/>
  <c r="C78" i="68" s="1"/>
  <c r="AH22" i="80"/>
  <c r="C77" i="68" s="1"/>
  <c r="AG22" i="80"/>
  <c r="C76" i="68" s="1"/>
  <c r="AF22" i="80"/>
  <c r="C75" i="68" s="1"/>
  <c r="AE22" i="80"/>
  <c r="C74" i="68" s="1"/>
  <c r="AD22" i="80"/>
  <c r="C73" i="68" s="1"/>
  <c r="AC22" i="80"/>
  <c r="C72" i="68" s="1"/>
  <c r="AB22" i="80"/>
  <c r="C71" i="68" s="1"/>
  <c r="AA22" i="80"/>
  <c r="C70" i="68" s="1"/>
  <c r="Z22" i="80"/>
  <c r="C69" i="68" s="1"/>
  <c r="Y22" i="80"/>
  <c r="C68" i="68" s="1"/>
  <c r="X22" i="80"/>
  <c r="C67" i="68" s="1"/>
  <c r="W22" i="80"/>
  <c r="C66" i="68" s="1"/>
  <c r="V22" i="80"/>
  <c r="C65" i="68" s="1"/>
  <c r="AM21" i="80"/>
  <c r="AL21" i="80"/>
  <c r="AK21" i="80"/>
  <c r="AJ21" i="80"/>
  <c r="AI21" i="80"/>
  <c r="AH21" i="80"/>
  <c r="AG21" i="80"/>
  <c r="AF21" i="80"/>
  <c r="AE21" i="80"/>
  <c r="AD21" i="80"/>
  <c r="AC21" i="80"/>
  <c r="AB21" i="80"/>
  <c r="AA21" i="80"/>
  <c r="Z21" i="80"/>
  <c r="Y21" i="80"/>
  <c r="X21" i="80"/>
  <c r="W21" i="80"/>
  <c r="V21" i="80"/>
  <c r="AM20" i="80"/>
  <c r="AL20" i="80"/>
  <c r="AK20" i="80"/>
  <c r="AJ20" i="80"/>
  <c r="AI20" i="80"/>
  <c r="AH20" i="80"/>
  <c r="AG20" i="80"/>
  <c r="AF20" i="80"/>
  <c r="AE20" i="80"/>
  <c r="AD20" i="80"/>
  <c r="AC20" i="80"/>
  <c r="AB20" i="80"/>
  <c r="AA20" i="80"/>
  <c r="Z20" i="80"/>
  <c r="Y20" i="80"/>
  <c r="X20" i="80"/>
  <c r="W20" i="80"/>
  <c r="V20" i="80"/>
  <c r="AM19" i="80"/>
  <c r="AL19" i="80"/>
  <c r="AK19" i="80"/>
  <c r="AJ19" i="80"/>
  <c r="AI19" i="80"/>
  <c r="AH19" i="80"/>
  <c r="AG19" i="80"/>
  <c r="AF19" i="80"/>
  <c r="AE19" i="80"/>
  <c r="AD19" i="80"/>
  <c r="AC19" i="80"/>
  <c r="AB19" i="80"/>
  <c r="AA19" i="80"/>
  <c r="Z19" i="80"/>
  <c r="Y19" i="80"/>
  <c r="X19" i="80"/>
  <c r="W19" i="80"/>
  <c r="V19" i="80"/>
  <c r="AM18" i="80"/>
  <c r="AL18" i="80"/>
  <c r="AK18" i="80"/>
  <c r="AJ18" i="80"/>
  <c r="AI18" i="80"/>
  <c r="AH18" i="80"/>
  <c r="AG18" i="80"/>
  <c r="AF18" i="80"/>
  <c r="AE18" i="80"/>
  <c r="AD18" i="80"/>
  <c r="AC18" i="80"/>
  <c r="AB18" i="80"/>
  <c r="AA18" i="80"/>
  <c r="Z18" i="80"/>
  <c r="Y18" i="80"/>
  <c r="X18" i="80"/>
  <c r="W18" i="80"/>
  <c r="V18" i="80"/>
  <c r="AM17" i="80"/>
  <c r="AL17" i="80"/>
  <c r="AK17" i="80"/>
  <c r="AJ17" i="80"/>
  <c r="AI17" i="80"/>
  <c r="AH17" i="80"/>
  <c r="AG17" i="80"/>
  <c r="AF17" i="80"/>
  <c r="AE17" i="80"/>
  <c r="AD17" i="80"/>
  <c r="AC17" i="80"/>
  <c r="AB17" i="80"/>
  <c r="AA17" i="80"/>
  <c r="Z17" i="80"/>
  <c r="Y17" i="80"/>
  <c r="X17" i="80"/>
  <c r="W17" i="80"/>
  <c r="V17" i="80"/>
  <c r="BI16" i="80"/>
  <c r="BH16" i="80"/>
  <c r="BG16" i="80"/>
  <c r="AM16" i="80"/>
  <c r="O22" i="68" s="1"/>
  <c r="AL16" i="80"/>
  <c r="O21" i="68" s="1"/>
  <c r="AK16" i="80"/>
  <c r="AJ16" i="80"/>
  <c r="AI16" i="80"/>
  <c r="N18" i="68" s="1"/>
  <c r="AH16" i="80"/>
  <c r="N17" i="68" s="1"/>
  <c r="AG16" i="80"/>
  <c r="N16" i="68" s="1"/>
  <c r="AF16" i="80"/>
  <c r="N15" i="68" s="1"/>
  <c r="AE16" i="80"/>
  <c r="N14" i="68" s="1"/>
  <c r="AD16" i="80"/>
  <c r="N13" i="68" s="1"/>
  <c r="AC16" i="80"/>
  <c r="N12" i="68" s="1"/>
  <c r="AB16" i="80"/>
  <c r="N11" i="68" s="1"/>
  <c r="AA16" i="80"/>
  <c r="N10" i="68" s="1"/>
  <c r="Z16" i="80"/>
  <c r="N9" i="68" s="1"/>
  <c r="Y16" i="80"/>
  <c r="N8" i="68" s="1"/>
  <c r="X16" i="80"/>
  <c r="N7" i="68" s="1"/>
  <c r="W16" i="80"/>
  <c r="N6" i="68" s="1"/>
  <c r="V16" i="80"/>
  <c r="N5" i="68" s="1"/>
  <c r="BI15" i="80"/>
  <c r="BH15" i="80"/>
  <c r="BG15" i="80"/>
  <c r="AM15" i="80"/>
  <c r="AL15" i="80"/>
  <c r="AK15" i="80"/>
  <c r="AJ15" i="80"/>
  <c r="AI15" i="80"/>
  <c r="AH15" i="80"/>
  <c r="AG15" i="80"/>
  <c r="AF15" i="80"/>
  <c r="AE15" i="80"/>
  <c r="AD15" i="80"/>
  <c r="AC15" i="80"/>
  <c r="AB15" i="80"/>
  <c r="AA15" i="80"/>
  <c r="Z15" i="80"/>
  <c r="Y15" i="80"/>
  <c r="X15" i="80"/>
  <c r="W15" i="80"/>
  <c r="V15" i="80"/>
  <c r="BI14" i="80"/>
  <c r="BH14" i="80"/>
  <c r="BG14" i="80"/>
  <c r="AM14" i="80"/>
  <c r="U42" i="68" s="1"/>
  <c r="AL14" i="80"/>
  <c r="U41" i="68" s="1"/>
  <c r="AK14" i="80"/>
  <c r="AJ14" i="80"/>
  <c r="T39" i="68" s="1"/>
  <c r="AI14" i="80"/>
  <c r="T38" i="68" s="1"/>
  <c r="AH14" i="80"/>
  <c r="T37" i="68" s="1"/>
  <c r="AG14" i="80"/>
  <c r="T36" i="68" s="1"/>
  <c r="AF14" i="80"/>
  <c r="T35" i="68" s="1"/>
  <c r="AE14" i="80"/>
  <c r="T34" i="68" s="1"/>
  <c r="AD14" i="80"/>
  <c r="T33" i="68" s="1"/>
  <c r="AC14" i="80"/>
  <c r="T32" i="68" s="1"/>
  <c r="AB14" i="80"/>
  <c r="T31" i="68" s="1"/>
  <c r="AA14" i="80"/>
  <c r="T30" i="68" s="1"/>
  <c r="Z14" i="80"/>
  <c r="T29" i="68" s="1"/>
  <c r="Y14" i="80"/>
  <c r="T28" i="68" s="1"/>
  <c r="X14" i="80"/>
  <c r="T27" i="68" s="1"/>
  <c r="W14" i="80"/>
  <c r="T26" i="68" s="1"/>
  <c r="V14" i="80"/>
  <c r="T25" i="68" s="1"/>
  <c r="BL13" i="80"/>
  <c r="BK13" i="80"/>
  <c r="BJ13" i="80"/>
  <c r="BI13" i="80"/>
  <c r="BH13" i="80"/>
  <c r="BG13" i="80"/>
  <c r="AM13" i="80"/>
  <c r="S42" i="68" s="1"/>
  <c r="AL13" i="80"/>
  <c r="S41" i="68" s="1"/>
  <c r="AK13" i="80"/>
  <c r="AJ13" i="80"/>
  <c r="R39" i="68" s="1"/>
  <c r="AI13" i="80"/>
  <c r="R38" i="68" s="1"/>
  <c r="AH13" i="80"/>
  <c r="R37" i="68" s="1"/>
  <c r="AG13" i="80"/>
  <c r="R36" i="68" s="1"/>
  <c r="AF13" i="80"/>
  <c r="R35" i="68" s="1"/>
  <c r="AE13" i="80"/>
  <c r="R34" i="68" s="1"/>
  <c r="AD13" i="80"/>
  <c r="R33" i="68" s="1"/>
  <c r="AC13" i="80"/>
  <c r="R32" i="68" s="1"/>
  <c r="AB13" i="80"/>
  <c r="R31" i="68" s="1"/>
  <c r="AA13" i="80"/>
  <c r="R30" i="68" s="1"/>
  <c r="Z13" i="80"/>
  <c r="R29" i="68" s="1"/>
  <c r="Y13" i="80"/>
  <c r="R28" i="68" s="1"/>
  <c r="X13" i="80"/>
  <c r="R27" i="68" s="1"/>
  <c r="W13" i="80"/>
  <c r="R26" i="68" s="1"/>
  <c r="V13" i="80"/>
  <c r="R25" i="68" s="1"/>
  <c r="BL12" i="80"/>
  <c r="BK12" i="80"/>
  <c r="BJ12" i="80"/>
  <c r="BI12" i="80"/>
  <c r="BH12" i="80"/>
  <c r="BG12" i="80"/>
  <c r="AM12" i="80"/>
  <c r="Q42" i="68" s="1"/>
  <c r="AL12" i="80"/>
  <c r="Q41" i="68" s="1"/>
  <c r="AK12" i="80"/>
  <c r="AJ12" i="80"/>
  <c r="P39" i="68" s="1"/>
  <c r="AI12" i="80"/>
  <c r="P38" i="68" s="1"/>
  <c r="AH12" i="80"/>
  <c r="P37" i="68" s="1"/>
  <c r="AG12" i="80"/>
  <c r="P36" i="68" s="1"/>
  <c r="AF12" i="80"/>
  <c r="P35" i="68" s="1"/>
  <c r="AE12" i="80"/>
  <c r="P34" i="68" s="1"/>
  <c r="AD12" i="80"/>
  <c r="P33" i="68" s="1"/>
  <c r="AC12" i="80"/>
  <c r="P32" i="68" s="1"/>
  <c r="AB12" i="80"/>
  <c r="P31" i="68" s="1"/>
  <c r="AA12" i="80"/>
  <c r="P30" i="68" s="1"/>
  <c r="Z12" i="80"/>
  <c r="P29" i="68" s="1"/>
  <c r="Y12" i="80"/>
  <c r="P28" i="68" s="1"/>
  <c r="X12" i="80"/>
  <c r="P27" i="68" s="1"/>
  <c r="W12" i="80"/>
  <c r="P26" i="68" s="1"/>
  <c r="V12" i="80"/>
  <c r="P25" i="68" s="1"/>
  <c r="BL11" i="80"/>
  <c r="BK11" i="80"/>
  <c r="BJ11" i="80"/>
  <c r="BI11" i="80"/>
  <c r="BH11" i="80"/>
  <c r="BG11" i="80"/>
  <c r="AM11" i="80"/>
  <c r="O42" i="68" s="1"/>
  <c r="AL11" i="80"/>
  <c r="O41" i="68" s="1"/>
  <c r="AK11" i="80"/>
  <c r="AJ11" i="80"/>
  <c r="N39" i="68" s="1"/>
  <c r="AI11" i="80"/>
  <c r="N38" i="68" s="1"/>
  <c r="AH11" i="80"/>
  <c r="N37" i="68" s="1"/>
  <c r="AG11" i="80"/>
  <c r="N36" i="68" s="1"/>
  <c r="AF11" i="80"/>
  <c r="N35" i="68" s="1"/>
  <c r="AE11" i="80"/>
  <c r="N34" i="68" s="1"/>
  <c r="AD11" i="80"/>
  <c r="N33" i="68" s="1"/>
  <c r="AC11" i="80"/>
  <c r="N32" i="68" s="1"/>
  <c r="AB11" i="80"/>
  <c r="N31" i="68" s="1"/>
  <c r="AA11" i="80"/>
  <c r="N30" i="68" s="1"/>
  <c r="Z11" i="80"/>
  <c r="N29" i="68" s="1"/>
  <c r="Y11" i="80"/>
  <c r="N28" i="68" s="1"/>
  <c r="X11" i="80"/>
  <c r="N27" i="68" s="1"/>
  <c r="W11" i="80"/>
  <c r="N26" i="68" s="1"/>
  <c r="V11" i="80"/>
  <c r="N25" i="68" s="1"/>
  <c r="U9" i="80"/>
  <c r="T9" i="80"/>
  <c r="S9" i="80"/>
  <c r="U8" i="80"/>
  <c r="T8" i="80"/>
  <c r="S8" i="80"/>
  <c r="U7" i="80"/>
  <c r="T7" i="80"/>
  <c r="S7" i="80"/>
  <c r="U6" i="80"/>
  <c r="T6" i="80"/>
  <c r="S6" i="80"/>
  <c r="U5" i="80"/>
  <c r="T5" i="80"/>
  <c r="S5" i="80"/>
  <c r="U4" i="80"/>
  <c r="T4" i="80"/>
  <c r="S4" i="80"/>
  <c r="R20" i="67" l="1"/>
  <c r="S20" i="67"/>
  <c r="S22" i="67" s="1"/>
  <c r="S25" i="67" s="1"/>
  <c r="G22" i="67"/>
  <c r="G25" i="67" s="1"/>
  <c r="M43" i="67"/>
  <c r="Q45" i="67"/>
  <c r="Q48" i="67" s="1"/>
  <c r="E20" i="67"/>
  <c r="E22" i="67" s="1"/>
  <c r="L43" i="67"/>
  <c r="L45" i="67" s="1"/>
  <c r="L48" i="67" s="1"/>
  <c r="Q20" i="67"/>
  <c r="M20" i="67"/>
  <c r="M22" i="67" s="1"/>
  <c r="P20" i="67"/>
  <c r="J22" i="67"/>
  <c r="J24" i="67" s="1"/>
  <c r="H20" i="67"/>
  <c r="H22" i="67" s="1"/>
  <c r="F80" i="68"/>
  <c r="E80" i="68"/>
  <c r="J80" i="68"/>
  <c r="I80" i="68"/>
  <c r="N80" i="68"/>
  <c r="M80" i="68"/>
  <c r="R80" i="68"/>
  <c r="Q80" i="68"/>
  <c r="W80" i="68"/>
  <c r="X80" i="68"/>
  <c r="E99" i="68"/>
  <c r="F99" i="68"/>
  <c r="I99" i="68"/>
  <c r="J99" i="68"/>
  <c r="M99" i="68"/>
  <c r="N99" i="68"/>
  <c r="Q99" i="68"/>
  <c r="R99" i="68"/>
  <c r="X99" i="68"/>
  <c r="W99" i="68"/>
  <c r="BB86" i="68"/>
  <c r="AV12" i="68" s="1"/>
  <c r="AF99" i="68"/>
  <c r="AG99" i="68"/>
  <c r="AJ99" i="68"/>
  <c r="AK99" i="68"/>
  <c r="AN99" i="68"/>
  <c r="AO99" i="68"/>
  <c r="AR99" i="68"/>
  <c r="AS99" i="68"/>
  <c r="AY99" i="68"/>
  <c r="AX99" i="68"/>
  <c r="N40" i="68"/>
  <c r="O40" i="68"/>
  <c r="P40" i="68"/>
  <c r="V25" i="68" s="1"/>
  <c r="AT8" i="68" s="1"/>
  <c r="Q40" i="68"/>
  <c r="S40" i="68"/>
  <c r="R40" i="68"/>
  <c r="T40" i="68"/>
  <c r="U40" i="68"/>
  <c r="Y39" i="68"/>
  <c r="Z39" i="68"/>
  <c r="AA39" i="68"/>
  <c r="AG26" i="68" s="1"/>
  <c r="AU9" i="68" s="1"/>
  <c r="AB39" i="68"/>
  <c r="AD39" i="68"/>
  <c r="AC39" i="68"/>
  <c r="AE39" i="68"/>
  <c r="AF39" i="68"/>
  <c r="V98" i="68"/>
  <c r="U98" i="68"/>
  <c r="AA86" i="68" s="1"/>
  <c r="AU12" i="68" s="1"/>
  <c r="V26" i="68"/>
  <c r="AT9" i="68" s="1"/>
  <c r="N19" i="68"/>
  <c r="C80" i="68"/>
  <c r="D80" i="68"/>
  <c r="G80" i="68"/>
  <c r="AA65" i="68" s="1"/>
  <c r="AT11" i="68" s="1"/>
  <c r="H80" i="68"/>
  <c r="K80" i="68"/>
  <c r="L80" i="68"/>
  <c r="O80" i="68"/>
  <c r="P80" i="68"/>
  <c r="S80" i="68"/>
  <c r="T80" i="68"/>
  <c r="V80" i="68"/>
  <c r="U80" i="68"/>
  <c r="Z80" i="68"/>
  <c r="Y80" i="68"/>
  <c r="D99" i="68"/>
  <c r="C99" i="68"/>
  <c r="H99" i="68"/>
  <c r="G99" i="68"/>
  <c r="L99" i="68"/>
  <c r="K99" i="68"/>
  <c r="P99" i="68"/>
  <c r="O99" i="68"/>
  <c r="T99" i="68"/>
  <c r="S99" i="68"/>
  <c r="U99" i="68"/>
  <c r="V99" i="68"/>
  <c r="Y99" i="68"/>
  <c r="Z99" i="68"/>
  <c r="AJ39" i="68"/>
  <c r="AR25" i="68" s="1"/>
  <c r="AV8" i="68" s="1"/>
  <c r="AK39" i="68"/>
  <c r="AL39" i="68"/>
  <c r="AM39" i="68"/>
  <c r="AO39" i="68"/>
  <c r="AN39" i="68"/>
  <c r="AP39" i="68"/>
  <c r="AQ39" i="68"/>
  <c r="AW98" i="68"/>
  <c r="AV98" i="68"/>
  <c r="BB85" i="68" s="1"/>
  <c r="AV11" i="68" s="1"/>
  <c r="O20" i="68"/>
  <c r="N20" i="68"/>
  <c r="Z19" i="68"/>
  <c r="Y19" i="68"/>
  <c r="AC5" i="68" s="1"/>
  <c r="AU5" i="68" s="1"/>
  <c r="AE99" i="68"/>
  <c r="AD99" i="68"/>
  <c r="AI99" i="68"/>
  <c r="AH99" i="68"/>
  <c r="AL99" i="68"/>
  <c r="AM99" i="68"/>
  <c r="AQ99" i="68"/>
  <c r="AP99" i="68"/>
  <c r="AT99" i="68"/>
  <c r="AU99" i="68"/>
  <c r="AV99" i="68"/>
  <c r="AW99" i="68"/>
  <c r="AZ99" i="68"/>
  <c r="BA99" i="68"/>
  <c r="R5" i="68"/>
  <c r="AT5" i="68" s="1"/>
  <c r="R6" i="68"/>
  <c r="AT6" i="68" s="1"/>
  <c r="AJ19" i="68"/>
  <c r="AN6" i="68" s="1"/>
  <c r="AV6" i="68" s="1"/>
  <c r="AK19" i="68"/>
  <c r="Q47" i="67"/>
  <c r="O43" i="67"/>
  <c r="O45" i="67" s="1"/>
  <c r="O47" i="67" s="1"/>
  <c r="K45" i="67"/>
  <c r="K47" i="67" s="1"/>
  <c r="E43" i="67"/>
  <c r="E45" i="67" s="1"/>
  <c r="E47" i="67" s="1"/>
  <c r="I43" i="67"/>
  <c r="I45" i="67" s="1"/>
  <c r="R45" i="67"/>
  <c r="R48" i="67" s="1"/>
  <c r="M45" i="67"/>
  <c r="M47" i="67" s="1"/>
  <c r="D43" i="67"/>
  <c r="D45" i="67" s="1"/>
  <c r="C45" i="67"/>
  <c r="C48" i="67" s="1"/>
  <c r="T45" i="67"/>
  <c r="T47" i="67" s="1"/>
  <c r="J45" i="67"/>
  <c r="J48" i="67" s="1"/>
  <c r="P43" i="67"/>
  <c r="P45" i="67" s="1"/>
  <c r="N43" i="67"/>
  <c r="N45" i="67" s="1"/>
  <c r="H43" i="67"/>
  <c r="H45" i="67" s="1"/>
  <c r="AX17" i="67"/>
  <c r="N125" i="68" s="1"/>
  <c r="F43" i="67"/>
  <c r="F45" i="67" s="1"/>
  <c r="F48" i="67" s="1"/>
  <c r="S45" i="67"/>
  <c r="S48" i="67" s="1"/>
  <c r="G45" i="67"/>
  <c r="G48" i="67" s="1"/>
  <c r="L20" i="67"/>
  <c r="L22" i="67" s="1"/>
  <c r="AX43" i="67"/>
  <c r="I22" i="67"/>
  <c r="C20" i="67"/>
  <c r="C22" i="67" s="1"/>
  <c r="P22" i="67"/>
  <c r="P24" i="67" s="1"/>
  <c r="AX10" i="67"/>
  <c r="O22" i="67"/>
  <c r="O24" i="67" s="1"/>
  <c r="AX13" i="67"/>
  <c r="L125" i="68" s="1"/>
  <c r="Q22" i="67"/>
  <c r="AX60" i="67"/>
  <c r="L165" i="68" s="1"/>
  <c r="AX36" i="67"/>
  <c r="L145" i="68" s="1"/>
  <c r="R22" i="67"/>
  <c r="R25" i="67" s="1"/>
  <c r="AX67" i="67"/>
  <c r="T20" i="67"/>
  <c r="T22" i="67" s="1"/>
  <c r="AX57" i="67"/>
  <c r="Y40" i="77"/>
  <c r="Y39" i="77"/>
  <c r="Y38" i="77"/>
  <c r="G24" i="67"/>
  <c r="O25" i="67"/>
  <c r="N22" i="67"/>
  <c r="F22" i="67"/>
  <c r="D22" i="67"/>
  <c r="K22" i="67"/>
  <c r="S24" i="67"/>
  <c r="AM12" i="17"/>
  <c r="AM13" i="17"/>
  <c r="AM14" i="17"/>
  <c r="AM15" i="17"/>
  <c r="AM16" i="17"/>
  <c r="AM17" i="17"/>
  <c r="AM18" i="17"/>
  <c r="AM19" i="17"/>
  <c r="AM20" i="17"/>
  <c r="AM21" i="17"/>
  <c r="AM22" i="17"/>
  <c r="AM23" i="17"/>
  <c r="AM24" i="17"/>
  <c r="AM25" i="17"/>
  <c r="AM26" i="17"/>
  <c r="AM27" i="17"/>
  <c r="AM28" i="17"/>
  <c r="AM29" i="17"/>
  <c r="AM30" i="17"/>
  <c r="AM31" i="17"/>
  <c r="AM32" i="17"/>
  <c r="AM33" i="17"/>
  <c r="AM34" i="17"/>
  <c r="AM35" i="17"/>
  <c r="AM36" i="17"/>
  <c r="AM37" i="17"/>
  <c r="AM38" i="17"/>
  <c r="AM39" i="17"/>
  <c r="AM40" i="17"/>
  <c r="AM41" i="17"/>
  <c r="AM42" i="17"/>
  <c r="AM43" i="17"/>
  <c r="AM44" i="17"/>
  <c r="AM45" i="17"/>
  <c r="AM46" i="17"/>
  <c r="AM47" i="17"/>
  <c r="AM48" i="17"/>
  <c r="AM49" i="17"/>
  <c r="AM50" i="17"/>
  <c r="AM51" i="17"/>
  <c r="AM52" i="17"/>
  <c r="AM53" i="17"/>
  <c r="AM54" i="17"/>
  <c r="AM55" i="17"/>
  <c r="AM56" i="17"/>
  <c r="AM57" i="17"/>
  <c r="AM58" i="17"/>
  <c r="AM59" i="17"/>
  <c r="AM60" i="17"/>
  <c r="AM61" i="17"/>
  <c r="AM62" i="17"/>
  <c r="AM63" i="17"/>
  <c r="AM64" i="17"/>
  <c r="AM65" i="17"/>
  <c r="AM66" i="17"/>
  <c r="AM67" i="17"/>
  <c r="AM68" i="17"/>
  <c r="AM69" i="17"/>
  <c r="AM70" i="17"/>
  <c r="AM71" i="17"/>
  <c r="AM72" i="17"/>
  <c r="AM73" i="17"/>
  <c r="AM74" i="17"/>
  <c r="AM75" i="17"/>
  <c r="AM76" i="17"/>
  <c r="AM77" i="17"/>
  <c r="AM78" i="17"/>
  <c r="AM79" i="17"/>
  <c r="AM80" i="17"/>
  <c r="AM81" i="17"/>
  <c r="AM82" i="17"/>
  <c r="AM83" i="17"/>
  <c r="AM84" i="17"/>
  <c r="AM85" i="17"/>
  <c r="AM86" i="17"/>
  <c r="AM87" i="17"/>
  <c r="AM88" i="17"/>
  <c r="AM89" i="17"/>
  <c r="AM90" i="17"/>
  <c r="AM91" i="17"/>
  <c r="AM92" i="17"/>
  <c r="AM93" i="17"/>
  <c r="AM94" i="17"/>
  <c r="AM95" i="17"/>
  <c r="AM96" i="17"/>
  <c r="AM97" i="17"/>
  <c r="AM98" i="17"/>
  <c r="AM99" i="17"/>
  <c r="AM100" i="17"/>
  <c r="AM101" i="17"/>
  <c r="AM102" i="17"/>
  <c r="AM103" i="17"/>
  <c r="AM104" i="17"/>
  <c r="AM105" i="17"/>
  <c r="AM106" i="17"/>
  <c r="AM107" i="17"/>
  <c r="AM108" i="17"/>
  <c r="AM109" i="17"/>
  <c r="AM110" i="17"/>
  <c r="AM111" i="17"/>
  <c r="AM112" i="17"/>
  <c r="AM113" i="17"/>
  <c r="AM114" i="17"/>
  <c r="AM115" i="17"/>
  <c r="AM116" i="17"/>
  <c r="AM117" i="17"/>
  <c r="AM118" i="17"/>
  <c r="AM119" i="17"/>
  <c r="AM120" i="17"/>
  <c r="AM121" i="17"/>
  <c r="AM122" i="17"/>
  <c r="AM123" i="17"/>
  <c r="AM124" i="17"/>
  <c r="AM125" i="17"/>
  <c r="AM126" i="17"/>
  <c r="AM127" i="17"/>
  <c r="AM128" i="17"/>
  <c r="AM129" i="17"/>
  <c r="AM130" i="17"/>
  <c r="AM131" i="17"/>
  <c r="AM132" i="17"/>
  <c r="AM133" i="17"/>
  <c r="AM134" i="17"/>
  <c r="AM135" i="17"/>
  <c r="AM136" i="17"/>
  <c r="AM137" i="17"/>
  <c r="AM138" i="17"/>
  <c r="AM139" i="17"/>
  <c r="AM140" i="17"/>
  <c r="AM141" i="17"/>
  <c r="AM142" i="17"/>
  <c r="AM143" i="17"/>
  <c r="AM144" i="17"/>
  <c r="AM145" i="17"/>
  <c r="AM146" i="17"/>
  <c r="AM147" i="17"/>
  <c r="AM148" i="17"/>
  <c r="AM149" i="17"/>
  <c r="AM150" i="17"/>
  <c r="AM151" i="17"/>
  <c r="AM152" i="17"/>
  <c r="AM153" i="17"/>
  <c r="AM154" i="17"/>
  <c r="AM155" i="17"/>
  <c r="AM156" i="17"/>
  <c r="AM157" i="17"/>
  <c r="AM158" i="17"/>
  <c r="AM159" i="17"/>
  <c r="AM160" i="17"/>
  <c r="AM161" i="17"/>
  <c r="AM162" i="17"/>
  <c r="AM163" i="17"/>
  <c r="AM164" i="17"/>
  <c r="AM165" i="17"/>
  <c r="AM166" i="17"/>
  <c r="AM167" i="17"/>
  <c r="AM168" i="17"/>
  <c r="AM169" i="17"/>
  <c r="AM170" i="17"/>
  <c r="AM171" i="17"/>
  <c r="AM172" i="17"/>
  <c r="AM173" i="17"/>
  <c r="AM174" i="17"/>
  <c r="AM175" i="17"/>
  <c r="AM176" i="17"/>
  <c r="AM177" i="17"/>
  <c r="AM178" i="17"/>
  <c r="AM179" i="17"/>
  <c r="AM180" i="17"/>
  <c r="AM181" i="17"/>
  <c r="AM182" i="17"/>
  <c r="AM183" i="17"/>
  <c r="AM184" i="17"/>
  <c r="AM185" i="17"/>
  <c r="AM186" i="17"/>
  <c r="AM187" i="17"/>
  <c r="AM188" i="17"/>
  <c r="AM189" i="17"/>
  <c r="AM190" i="17"/>
  <c r="AM191" i="17"/>
  <c r="AM192" i="17"/>
  <c r="AM193" i="17"/>
  <c r="AM194" i="17"/>
  <c r="AM195" i="17"/>
  <c r="AM196" i="17"/>
  <c r="AM197" i="17"/>
  <c r="AM198" i="17"/>
  <c r="AM199" i="17"/>
  <c r="AM200" i="17"/>
  <c r="AM201" i="17"/>
  <c r="AM202" i="17"/>
  <c r="AM203" i="17"/>
  <c r="AM204" i="17"/>
  <c r="AM205" i="17"/>
  <c r="AM206" i="17"/>
  <c r="AM207" i="17"/>
  <c r="AM208" i="17"/>
  <c r="AM209" i="17"/>
  <c r="AM210" i="17"/>
  <c r="AM211" i="17"/>
  <c r="AM212" i="17"/>
  <c r="AM213" i="17"/>
  <c r="AM214" i="17"/>
  <c r="AM215" i="17"/>
  <c r="AM216" i="17"/>
  <c r="AM217" i="17"/>
  <c r="AM218" i="17"/>
  <c r="AM219" i="17"/>
  <c r="AM220" i="17"/>
  <c r="AM221" i="17"/>
  <c r="AM222" i="17"/>
  <c r="AM223" i="17"/>
  <c r="AM224" i="17"/>
  <c r="AM225" i="17"/>
  <c r="AM226" i="17"/>
  <c r="AM227" i="17"/>
  <c r="AM228" i="17"/>
  <c r="AM229" i="17"/>
  <c r="AM230" i="17"/>
  <c r="AM231" i="17"/>
  <c r="AM232" i="17"/>
  <c r="AM233" i="17"/>
  <c r="AM234" i="17"/>
  <c r="AM235" i="17"/>
  <c r="AM236" i="17"/>
  <c r="AM237" i="17"/>
  <c r="AM238" i="17"/>
  <c r="AM239" i="17"/>
  <c r="AM240" i="17"/>
  <c r="AM241" i="17"/>
  <c r="AM242" i="17"/>
  <c r="AM243" i="17"/>
  <c r="AM244" i="17"/>
  <c r="AM245" i="17"/>
  <c r="AM246" i="17"/>
  <c r="AM247" i="17"/>
  <c r="AM248" i="17"/>
  <c r="AM249" i="17"/>
  <c r="AM250" i="17"/>
  <c r="AM251" i="17"/>
  <c r="AM252" i="17"/>
  <c r="AM253" i="17"/>
  <c r="AM254" i="17"/>
  <c r="AM255" i="17"/>
  <c r="AM256" i="17"/>
  <c r="AM257" i="17"/>
  <c r="AM258" i="17"/>
  <c r="AM259" i="17"/>
  <c r="AM260" i="17"/>
  <c r="AM261" i="17"/>
  <c r="AM262" i="17"/>
  <c r="AM263" i="17"/>
  <c r="AM264" i="17"/>
  <c r="AM265" i="17"/>
  <c r="AM266" i="17"/>
  <c r="AM267" i="17"/>
  <c r="AM268" i="17"/>
  <c r="AM269" i="17"/>
  <c r="AM270" i="17"/>
  <c r="AM271" i="17"/>
  <c r="AM272" i="17"/>
  <c r="AM273" i="17"/>
  <c r="AM274" i="17"/>
  <c r="AM275" i="17"/>
  <c r="AM276" i="17"/>
  <c r="AM277" i="17"/>
  <c r="AM278" i="17"/>
  <c r="AM279" i="17"/>
  <c r="AM280" i="17"/>
  <c r="AM281" i="17"/>
  <c r="AM282" i="17"/>
  <c r="AM283" i="17"/>
  <c r="AM284" i="17"/>
  <c r="AM285" i="17"/>
  <c r="AM286" i="17"/>
  <c r="AM287" i="17"/>
  <c r="AM288" i="17"/>
  <c r="AM289" i="17"/>
  <c r="AM290" i="17"/>
  <c r="AM291" i="17"/>
  <c r="AM292" i="17"/>
  <c r="AM293" i="17"/>
  <c r="AM294" i="17"/>
  <c r="AM295" i="17"/>
  <c r="AM296" i="17"/>
  <c r="AM297" i="17"/>
  <c r="AM298" i="17"/>
  <c r="AM299" i="17"/>
  <c r="AM300" i="17"/>
  <c r="AM301" i="17"/>
  <c r="AM302" i="17"/>
  <c r="AM303" i="17"/>
  <c r="AM304" i="17"/>
  <c r="AM305" i="17"/>
  <c r="AM306" i="17"/>
  <c r="AM307" i="17"/>
  <c r="AM308" i="17"/>
  <c r="AM309" i="17"/>
  <c r="AM310" i="17"/>
  <c r="AM311" i="17"/>
  <c r="AM312" i="17"/>
  <c r="AM313" i="17"/>
  <c r="AM314" i="17"/>
  <c r="AM315" i="17"/>
  <c r="AM316" i="17"/>
  <c r="AM317" i="17"/>
  <c r="AM318" i="17"/>
  <c r="AM319" i="17"/>
  <c r="AM320" i="17"/>
  <c r="AM321" i="17"/>
  <c r="AM322" i="17"/>
  <c r="AM323" i="17"/>
  <c r="AM324" i="17"/>
  <c r="AM325" i="17"/>
  <c r="AM326" i="17"/>
  <c r="AM327" i="17"/>
  <c r="AM328" i="17"/>
  <c r="AM329" i="17"/>
  <c r="AM330" i="17"/>
  <c r="AM331" i="17"/>
  <c r="AM332" i="17"/>
  <c r="AM333" i="17"/>
  <c r="AM334" i="17"/>
  <c r="AM335" i="17"/>
  <c r="AM336" i="17"/>
  <c r="AM337" i="17"/>
  <c r="AM338" i="17"/>
  <c r="AM339" i="17"/>
  <c r="AM340" i="17"/>
  <c r="AM341" i="17"/>
  <c r="AM342" i="17"/>
  <c r="AM343" i="17"/>
  <c r="AM344" i="17"/>
  <c r="AM345" i="17"/>
  <c r="AM346" i="17"/>
  <c r="AM347" i="17"/>
  <c r="AM348" i="17"/>
  <c r="AM349" i="17"/>
  <c r="AM350" i="17"/>
  <c r="AM351" i="17"/>
  <c r="AM352" i="17"/>
  <c r="AM353" i="17"/>
  <c r="AM354" i="17"/>
  <c r="AM355" i="17"/>
  <c r="AM356" i="17"/>
  <c r="AM357" i="17"/>
  <c r="AM358" i="17"/>
  <c r="AM359" i="17"/>
  <c r="AM360" i="17"/>
  <c r="AM361" i="17"/>
  <c r="AM362" i="17"/>
  <c r="AM363" i="17"/>
  <c r="AM364" i="17"/>
  <c r="AM365" i="17"/>
  <c r="AM366" i="17"/>
  <c r="AM367" i="17"/>
  <c r="AM368" i="17"/>
  <c r="AM369" i="17"/>
  <c r="AM370" i="17"/>
  <c r="AM371" i="17"/>
  <c r="AM372" i="17"/>
  <c r="AM373" i="17"/>
  <c r="AM374" i="17"/>
  <c r="AM375" i="17"/>
  <c r="AM376" i="17"/>
  <c r="AM377" i="17"/>
  <c r="AM378" i="17"/>
  <c r="AM379" i="17"/>
  <c r="AM380" i="17"/>
  <c r="AM381" i="17"/>
  <c r="AM382" i="17"/>
  <c r="AM383" i="17"/>
  <c r="AM384" i="17"/>
  <c r="AM385" i="17"/>
  <c r="AM386" i="17"/>
  <c r="AM387" i="17"/>
  <c r="AM388" i="17"/>
  <c r="AM389" i="17"/>
  <c r="AM390" i="17"/>
  <c r="AM391" i="17"/>
  <c r="AM392" i="17"/>
  <c r="AM393" i="17"/>
  <c r="AM394" i="17"/>
  <c r="AM395" i="17"/>
  <c r="AM396" i="17"/>
  <c r="AM397" i="17"/>
  <c r="AM398" i="17"/>
  <c r="AM399" i="17"/>
  <c r="AM400" i="17"/>
  <c r="AM401" i="17"/>
  <c r="AM402" i="17"/>
  <c r="AM403" i="17"/>
  <c r="AM404" i="17"/>
  <c r="AM405" i="17"/>
  <c r="AM406" i="17"/>
  <c r="AM407" i="17"/>
  <c r="AM408" i="17"/>
  <c r="AM409" i="17"/>
  <c r="AM410" i="17"/>
  <c r="AM411" i="17"/>
  <c r="AM412" i="17"/>
  <c r="AM413" i="17"/>
  <c r="AM414" i="17"/>
  <c r="AM415" i="17"/>
  <c r="AM416" i="17"/>
  <c r="AM417" i="17"/>
  <c r="AM418" i="17"/>
  <c r="AM419" i="17"/>
  <c r="AM420" i="17"/>
  <c r="AM421" i="17"/>
  <c r="AM422" i="17"/>
  <c r="AM423" i="17"/>
  <c r="AM424" i="17"/>
  <c r="AM425" i="17"/>
  <c r="AM426" i="17"/>
  <c r="AM427" i="17"/>
  <c r="AM428" i="17"/>
  <c r="AM429" i="17"/>
  <c r="AM430" i="17"/>
  <c r="AM431" i="17"/>
  <c r="AM432" i="17"/>
  <c r="AM433" i="17"/>
  <c r="AM434" i="17"/>
  <c r="AM435" i="17"/>
  <c r="AM436" i="17"/>
  <c r="AM437" i="17"/>
  <c r="AM438" i="17"/>
  <c r="AM439" i="17"/>
  <c r="AM440" i="17"/>
  <c r="AM441" i="17"/>
  <c r="AM442" i="17"/>
  <c r="AM443" i="17"/>
  <c r="AM444" i="17"/>
  <c r="AM445" i="17"/>
  <c r="AM446" i="17"/>
  <c r="AM447" i="17"/>
  <c r="AM448" i="17"/>
  <c r="AM449" i="17"/>
  <c r="AM450" i="17"/>
  <c r="AM451" i="17"/>
  <c r="AM452" i="17"/>
  <c r="AM453" i="17"/>
  <c r="AM454" i="17"/>
  <c r="AM455" i="17"/>
  <c r="AM456" i="17"/>
  <c r="AM457" i="17"/>
  <c r="AM458" i="17"/>
  <c r="AM459" i="17"/>
  <c r="AM460" i="17"/>
  <c r="AM461" i="17"/>
  <c r="AM462" i="17"/>
  <c r="AM463" i="17"/>
  <c r="AM464" i="17"/>
  <c r="AM465" i="17"/>
  <c r="AM466" i="17"/>
  <c r="AM467" i="17"/>
  <c r="AM468" i="17"/>
  <c r="AM469" i="17"/>
  <c r="AM470" i="17"/>
  <c r="AM471" i="17"/>
  <c r="AM472" i="17"/>
  <c r="AM473" i="17"/>
  <c r="AM474" i="17"/>
  <c r="AM475" i="17"/>
  <c r="AM476" i="17"/>
  <c r="AM477" i="17"/>
  <c r="AM478" i="17"/>
  <c r="AM479" i="17"/>
  <c r="AM480" i="17"/>
  <c r="AM481" i="17"/>
  <c r="AM482" i="17"/>
  <c r="AM483" i="17"/>
  <c r="AM484" i="17"/>
  <c r="AM485" i="17"/>
  <c r="AM486" i="17"/>
  <c r="AM487" i="17"/>
  <c r="AM488" i="17"/>
  <c r="AM489" i="17"/>
  <c r="AM490" i="17"/>
  <c r="AM491" i="17"/>
  <c r="W330" i="17"/>
  <c r="X330" i="17"/>
  <c r="Y330" i="17"/>
  <c r="Z330" i="17"/>
  <c r="AA330" i="17"/>
  <c r="AB330" i="17"/>
  <c r="AC330" i="17"/>
  <c r="AD330" i="17"/>
  <c r="AE330" i="17"/>
  <c r="AF330" i="17"/>
  <c r="AG330" i="17"/>
  <c r="AH330" i="17"/>
  <c r="AI330" i="17"/>
  <c r="AJ330" i="17"/>
  <c r="AK330" i="17"/>
  <c r="AL330" i="17"/>
  <c r="W331" i="17"/>
  <c r="X331" i="17"/>
  <c r="Y331" i="17"/>
  <c r="Z331" i="17"/>
  <c r="AA331" i="17"/>
  <c r="AB331" i="17"/>
  <c r="AC331" i="17"/>
  <c r="AD331" i="17"/>
  <c r="AE331" i="17"/>
  <c r="AF331" i="17"/>
  <c r="AG331" i="17"/>
  <c r="AH331" i="17"/>
  <c r="AI331" i="17"/>
  <c r="AJ331" i="17"/>
  <c r="AK331" i="17"/>
  <c r="AL331" i="17"/>
  <c r="W332" i="17"/>
  <c r="X332" i="17"/>
  <c r="Y332" i="17"/>
  <c r="Z332" i="17"/>
  <c r="AA332" i="17"/>
  <c r="AB332" i="17"/>
  <c r="AC332" i="17"/>
  <c r="AD332" i="17"/>
  <c r="AE332" i="17"/>
  <c r="AF332" i="17"/>
  <c r="AG332" i="17"/>
  <c r="AH332" i="17"/>
  <c r="AI332" i="17"/>
  <c r="AJ332" i="17"/>
  <c r="AK332" i="17"/>
  <c r="AL332" i="17"/>
  <c r="W333" i="17"/>
  <c r="X333" i="17"/>
  <c r="Y333" i="17"/>
  <c r="Z333" i="17"/>
  <c r="AA333" i="17"/>
  <c r="AB333" i="17"/>
  <c r="AC333" i="17"/>
  <c r="AD333" i="17"/>
  <c r="AE333" i="17"/>
  <c r="AF333" i="17"/>
  <c r="AG333" i="17"/>
  <c r="AH333" i="17"/>
  <c r="AI333" i="17"/>
  <c r="AJ333" i="17"/>
  <c r="AK333" i="17"/>
  <c r="AL333" i="17"/>
  <c r="W334" i="17"/>
  <c r="X334" i="17"/>
  <c r="Y334" i="17"/>
  <c r="Z334" i="17"/>
  <c r="AA334" i="17"/>
  <c r="AB334" i="17"/>
  <c r="AC334" i="17"/>
  <c r="AD334" i="17"/>
  <c r="AE334" i="17"/>
  <c r="AF334" i="17"/>
  <c r="AG334" i="17"/>
  <c r="AH334" i="17"/>
  <c r="AI334" i="17"/>
  <c r="AJ334" i="17"/>
  <c r="AK334" i="17"/>
  <c r="AL334" i="17"/>
  <c r="W335" i="17"/>
  <c r="X335" i="17"/>
  <c r="Y335" i="17"/>
  <c r="Z335" i="17"/>
  <c r="AA335" i="17"/>
  <c r="AB335" i="17"/>
  <c r="AC335" i="17"/>
  <c r="AD335" i="17"/>
  <c r="AE335" i="17"/>
  <c r="AF335" i="17"/>
  <c r="AG335" i="17"/>
  <c r="AH335" i="17"/>
  <c r="AI335" i="17"/>
  <c r="AJ335" i="17"/>
  <c r="AK335" i="17"/>
  <c r="AL335" i="17"/>
  <c r="W336" i="17"/>
  <c r="X336" i="17"/>
  <c r="Y336" i="17"/>
  <c r="Z336" i="17"/>
  <c r="AA336" i="17"/>
  <c r="AB336" i="17"/>
  <c r="AC336" i="17"/>
  <c r="AD336" i="17"/>
  <c r="AE336" i="17"/>
  <c r="AF336" i="17"/>
  <c r="AG336" i="17"/>
  <c r="AH336" i="17"/>
  <c r="AI336" i="17"/>
  <c r="AJ336" i="17"/>
  <c r="AK336" i="17"/>
  <c r="AL336" i="17"/>
  <c r="W337" i="17"/>
  <c r="X337" i="17"/>
  <c r="Y337" i="17"/>
  <c r="Z337" i="17"/>
  <c r="AA337" i="17"/>
  <c r="AB337" i="17"/>
  <c r="AC337" i="17"/>
  <c r="AD337" i="17"/>
  <c r="AE337" i="17"/>
  <c r="AF337" i="17"/>
  <c r="AG337" i="17"/>
  <c r="AH337" i="17"/>
  <c r="AI337" i="17"/>
  <c r="AJ337" i="17"/>
  <c r="AK337" i="17"/>
  <c r="AL337" i="17"/>
  <c r="W338" i="17"/>
  <c r="X338" i="17"/>
  <c r="Y338" i="17"/>
  <c r="Z338" i="17"/>
  <c r="AA338" i="17"/>
  <c r="AB338" i="17"/>
  <c r="AC338" i="17"/>
  <c r="AD338" i="17"/>
  <c r="AE338" i="17"/>
  <c r="AF338" i="17"/>
  <c r="AG338" i="17"/>
  <c r="AH338" i="17"/>
  <c r="AI338" i="17"/>
  <c r="AJ338" i="17"/>
  <c r="AK338" i="17"/>
  <c r="AL338" i="17"/>
  <c r="W339" i="17"/>
  <c r="X339" i="17"/>
  <c r="Y339" i="17"/>
  <c r="Z339" i="17"/>
  <c r="AA339" i="17"/>
  <c r="AB339" i="17"/>
  <c r="AC339" i="17"/>
  <c r="AD339" i="17"/>
  <c r="AE339" i="17"/>
  <c r="AF339" i="17"/>
  <c r="AG339" i="17"/>
  <c r="AH339" i="17"/>
  <c r="AI339" i="17"/>
  <c r="AJ339" i="17"/>
  <c r="AK339" i="17"/>
  <c r="AL339" i="17"/>
  <c r="W340" i="17"/>
  <c r="X340" i="17"/>
  <c r="Y340" i="17"/>
  <c r="Z340" i="17"/>
  <c r="AA340" i="17"/>
  <c r="AB340" i="17"/>
  <c r="AC340" i="17"/>
  <c r="AD340" i="17"/>
  <c r="AE340" i="17"/>
  <c r="AF340" i="17"/>
  <c r="AG340" i="17"/>
  <c r="AH340" i="17"/>
  <c r="AI340" i="17"/>
  <c r="AJ340" i="17"/>
  <c r="AK340" i="17"/>
  <c r="AL340" i="17"/>
  <c r="W341" i="17"/>
  <c r="X341" i="17"/>
  <c r="Y341" i="17"/>
  <c r="Z341" i="17"/>
  <c r="AA341" i="17"/>
  <c r="AB341" i="17"/>
  <c r="AC341" i="17"/>
  <c r="AD341" i="17"/>
  <c r="AE341" i="17"/>
  <c r="AF341" i="17"/>
  <c r="AG341" i="17"/>
  <c r="AH341" i="17"/>
  <c r="AI341" i="17"/>
  <c r="AJ341" i="17"/>
  <c r="AK341" i="17"/>
  <c r="AL341" i="17"/>
  <c r="W342" i="17"/>
  <c r="X342" i="17"/>
  <c r="Y342" i="17"/>
  <c r="Z342" i="17"/>
  <c r="AA342" i="17"/>
  <c r="AB342" i="17"/>
  <c r="AC342" i="17"/>
  <c r="AD342" i="17"/>
  <c r="AE342" i="17"/>
  <c r="AF342" i="17"/>
  <c r="AG342" i="17"/>
  <c r="AH342" i="17"/>
  <c r="AI342" i="17"/>
  <c r="AJ342" i="17"/>
  <c r="AK342" i="17"/>
  <c r="AL342" i="17"/>
  <c r="W343" i="17"/>
  <c r="X343" i="17"/>
  <c r="Y343" i="17"/>
  <c r="Z343" i="17"/>
  <c r="AA343" i="17"/>
  <c r="AB343" i="17"/>
  <c r="AC343" i="17"/>
  <c r="AD343" i="17"/>
  <c r="AE343" i="17"/>
  <c r="AF343" i="17"/>
  <c r="AG343" i="17"/>
  <c r="AH343" i="17"/>
  <c r="AI343" i="17"/>
  <c r="AJ343" i="17"/>
  <c r="AK343" i="17"/>
  <c r="AL343" i="17"/>
  <c r="W344" i="17"/>
  <c r="X344" i="17"/>
  <c r="Y344" i="17"/>
  <c r="Z344" i="17"/>
  <c r="AA344" i="17"/>
  <c r="AB344" i="17"/>
  <c r="AC344" i="17"/>
  <c r="AD344" i="17"/>
  <c r="AE344" i="17"/>
  <c r="AF344" i="17"/>
  <c r="AG344" i="17"/>
  <c r="AH344" i="17"/>
  <c r="AI344" i="17"/>
  <c r="AJ344" i="17"/>
  <c r="AK344" i="17"/>
  <c r="AL344" i="17"/>
  <c r="W345" i="17"/>
  <c r="X345" i="17"/>
  <c r="Y345" i="17"/>
  <c r="Z345" i="17"/>
  <c r="AA345" i="17"/>
  <c r="AB345" i="17"/>
  <c r="AC345" i="17"/>
  <c r="AD345" i="17"/>
  <c r="AE345" i="17"/>
  <c r="AF345" i="17"/>
  <c r="AG345" i="17"/>
  <c r="AH345" i="17"/>
  <c r="AI345" i="17"/>
  <c r="AJ345" i="17"/>
  <c r="AK345" i="17"/>
  <c r="AL345" i="17"/>
  <c r="W346" i="17"/>
  <c r="X346" i="17"/>
  <c r="Y346" i="17"/>
  <c r="Z346" i="17"/>
  <c r="AA346" i="17"/>
  <c r="AB346" i="17"/>
  <c r="AC346" i="17"/>
  <c r="AD346" i="17"/>
  <c r="AE346" i="17"/>
  <c r="AF346" i="17"/>
  <c r="AG346" i="17"/>
  <c r="AH346" i="17"/>
  <c r="AI346" i="17"/>
  <c r="AJ346" i="17"/>
  <c r="AK346" i="17"/>
  <c r="AL346" i="17"/>
  <c r="W347" i="17"/>
  <c r="X347" i="17"/>
  <c r="Y347" i="17"/>
  <c r="Z347" i="17"/>
  <c r="AA347" i="17"/>
  <c r="AB347" i="17"/>
  <c r="AC347" i="17"/>
  <c r="AD347" i="17"/>
  <c r="AE347" i="17"/>
  <c r="AF347" i="17"/>
  <c r="AG347" i="17"/>
  <c r="AH347" i="17"/>
  <c r="AI347" i="17"/>
  <c r="AJ347" i="17"/>
  <c r="AK347" i="17"/>
  <c r="AL347" i="17"/>
  <c r="V330" i="17"/>
  <c r="V331" i="17"/>
  <c r="V332" i="17"/>
  <c r="V333" i="17"/>
  <c r="V334" i="17"/>
  <c r="V335" i="17"/>
  <c r="V336" i="17"/>
  <c r="V337" i="17"/>
  <c r="V338" i="17"/>
  <c r="V339" i="17"/>
  <c r="V340" i="17"/>
  <c r="V341" i="17"/>
  <c r="V342" i="17"/>
  <c r="V343" i="17"/>
  <c r="V344" i="17"/>
  <c r="V345" i="17"/>
  <c r="V346" i="17"/>
  <c r="V347" i="17"/>
  <c r="V348" i="17"/>
  <c r="AM11" i="3"/>
  <c r="D42" i="68" s="1"/>
  <c r="AM12" i="3"/>
  <c r="F42" i="68" s="1"/>
  <c r="AM13" i="3"/>
  <c r="H42" i="68" s="1"/>
  <c r="AM14" i="3"/>
  <c r="J42" i="68" s="1"/>
  <c r="AM15" i="3"/>
  <c r="AM16" i="3"/>
  <c r="D22" i="68" s="1"/>
  <c r="AM17" i="3"/>
  <c r="AM18" i="3"/>
  <c r="AM19" i="3"/>
  <c r="AM20" i="3"/>
  <c r="AM21" i="3"/>
  <c r="AM22" i="3"/>
  <c r="D62" i="68" s="1"/>
  <c r="AM23" i="3"/>
  <c r="AM24" i="3"/>
  <c r="AM25" i="3"/>
  <c r="AM26" i="3"/>
  <c r="AM27" i="3"/>
  <c r="AM28" i="3"/>
  <c r="F62" i="68" s="1"/>
  <c r="AM29" i="3"/>
  <c r="AM30" i="3"/>
  <c r="AM31" i="3"/>
  <c r="AM32" i="3"/>
  <c r="AM33" i="3"/>
  <c r="AM34" i="3"/>
  <c r="H62" i="68" s="1"/>
  <c r="AM35" i="3"/>
  <c r="AM36" i="3"/>
  <c r="AM37" i="3"/>
  <c r="AM38" i="3"/>
  <c r="AM39" i="3"/>
  <c r="AM40" i="3"/>
  <c r="J62" i="68" s="1"/>
  <c r="AM41" i="3"/>
  <c r="AM42" i="3"/>
  <c r="AM43" i="3"/>
  <c r="AM44" i="3"/>
  <c r="AM45" i="3"/>
  <c r="AM46" i="3"/>
  <c r="L62" i="68" s="1"/>
  <c r="AM47" i="3"/>
  <c r="AM48" i="3"/>
  <c r="AM49" i="3"/>
  <c r="AM50" i="3"/>
  <c r="AM51" i="3"/>
  <c r="AM52" i="3"/>
  <c r="N62" i="68" s="1"/>
  <c r="AM53" i="3"/>
  <c r="AM54" i="3"/>
  <c r="AM55" i="3"/>
  <c r="AM56" i="3"/>
  <c r="AM57" i="3"/>
  <c r="AM58" i="3"/>
  <c r="P62" i="68" s="1"/>
  <c r="AM59" i="3"/>
  <c r="AM60" i="3"/>
  <c r="AM61" i="3"/>
  <c r="AM62" i="3"/>
  <c r="AM63" i="3"/>
  <c r="AM64" i="3"/>
  <c r="R62" i="68" s="1"/>
  <c r="AM65" i="3"/>
  <c r="AM66" i="3"/>
  <c r="AM67" i="3"/>
  <c r="AM68" i="3"/>
  <c r="AM69" i="3"/>
  <c r="AM70" i="3"/>
  <c r="T62" i="68" s="1"/>
  <c r="AM71" i="3"/>
  <c r="AM72" i="3"/>
  <c r="AM73" i="3"/>
  <c r="AM74" i="3"/>
  <c r="AM75" i="3"/>
  <c r="AM76" i="3"/>
  <c r="AM77" i="3"/>
  <c r="AM78" i="3"/>
  <c r="AM79" i="3"/>
  <c r="AM80" i="3"/>
  <c r="AM81" i="3"/>
  <c r="AM82" i="3"/>
  <c r="V62" i="68" s="1"/>
  <c r="AM83" i="3"/>
  <c r="AM84" i="3"/>
  <c r="AM85" i="3"/>
  <c r="AM86" i="3"/>
  <c r="AM87" i="3"/>
  <c r="AM88" i="3"/>
  <c r="X62" i="68" s="1"/>
  <c r="AM89" i="3"/>
  <c r="AM90" i="3"/>
  <c r="AM91" i="3"/>
  <c r="AM92" i="3"/>
  <c r="AM93" i="3"/>
  <c r="AM94" i="3"/>
  <c r="Z62" i="68" s="1"/>
  <c r="AM95" i="3"/>
  <c r="AM96" i="3"/>
  <c r="AM97" i="3"/>
  <c r="AM98" i="3"/>
  <c r="AM99" i="3"/>
  <c r="AM100" i="3"/>
  <c r="AM101" i="3"/>
  <c r="AM102" i="3"/>
  <c r="AM103" i="3"/>
  <c r="AM104" i="3"/>
  <c r="AM105" i="3"/>
  <c r="AM106" i="3"/>
  <c r="AM107" i="3"/>
  <c r="AM108" i="3"/>
  <c r="AM109" i="3"/>
  <c r="AM110" i="3"/>
  <c r="AM111" i="3"/>
  <c r="AM112" i="3"/>
  <c r="J25" i="67" l="1"/>
  <c r="J47" i="67"/>
  <c r="AG25" i="68"/>
  <c r="AU8" i="68" s="1"/>
  <c r="AN5" i="68"/>
  <c r="AV5" i="68" s="1"/>
  <c r="AR26" i="68"/>
  <c r="AV9" i="68" s="1"/>
  <c r="AA66" i="68"/>
  <c r="AT12" i="68" s="1"/>
  <c r="AC6" i="68"/>
  <c r="AU6" i="68" s="1"/>
  <c r="AA85" i="68"/>
  <c r="AU11" i="68" s="1"/>
  <c r="F47" i="67"/>
  <c r="S47" i="67"/>
  <c r="T48" i="67"/>
  <c r="M48" i="67"/>
  <c r="R47" i="67"/>
  <c r="C47" i="67"/>
  <c r="N47" i="67"/>
  <c r="N48" i="67"/>
  <c r="P48" i="67"/>
  <c r="P47" i="67"/>
  <c r="D47" i="67"/>
  <c r="D48" i="67"/>
  <c r="I47" i="67"/>
  <c r="I48" i="67"/>
  <c r="H47" i="67"/>
  <c r="H48" i="67"/>
  <c r="G47" i="67"/>
  <c r="AX22" i="67"/>
  <c r="K48" i="67"/>
  <c r="O48" i="67"/>
  <c r="AX20" i="67"/>
  <c r="L47" i="67"/>
  <c r="E48" i="67"/>
  <c r="P25" i="67"/>
  <c r="I25" i="67"/>
  <c r="I24" i="67"/>
  <c r="AX69" i="67"/>
  <c r="R24" i="67"/>
  <c r="AX45" i="67"/>
  <c r="H24" i="67"/>
  <c r="H25" i="67"/>
  <c r="Q25" i="67"/>
  <c r="Q24" i="67"/>
  <c r="F24" i="67"/>
  <c r="F25" i="67"/>
  <c r="N24" i="67"/>
  <c r="N25" i="67"/>
  <c r="K24" i="67"/>
  <c r="K25" i="67"/>
  <c r="C24" i="67"/>
  <c r="C25" i="67"/>
  <c r="T24" i="67"/>
  <c r="T25" i="67"/>
  <c r="M25" i="67"/>
  <c r="M24" i="67"/>
  <c r="L25" i="67"/>
  <c r="L24" i="67"/>
  <c r="E25" i="67"/>
  <c r="E24" i="67"/>
  <c r="D25" i="67"/>
  <c r="D24" i="67"/>
  <c r="BK11" i="3"/>
  <c r="BL11" i="3"/>
  <c r="BK12" i="3"/>
  <c r="BL12" i="3"/>
  <c r="BK13" i="3"/>
  <c r="BL13" i="3"/>
  <c r="BJ12" i="3"/>
  <c r="BJ13" i="3"/>
  <c r="BJ11" i="3"/>
  <c r="BH11" i="3"/>
  <c r="BI11" i="3"/>
  <c r="BH12" i="3"/>
  <c r="BI12" i="3"/>
  <c r="BH13" i="3"/>
  <c r="BI13" i="3"/>
  <c r="BH14" i="3"/>
  <c r="BI14" i="3"/>
  <c r="BH15" i="3"/>
  <c r="BI15" i="3"/>
  <c r="BH16" i="3"/>
  <c r="BI16" i="3"/>
  <c r="U4" i="3" l="1"/>
  <c r="U5" i="3"/>
  <c r="U6" i="3"/>
  <c r="U7" i="3"/>
  <c r="U8" i="3"/>
  <c r="U9" i="3"/>
  <c r="T5" i="3" l="1"/>
  <c r="T6" i="3"/>
  <c r="T7" i="3"/>
  <c r="T8" i="3"/>
  <c r="T9" i="3"/>
  <c r="Z34" i="77"/>
  <c r="X34" i="77"/>
  <c r="W34" i="77"/>
  <c r="V34" i="77"/>
  <c r="U34" i="77"/>
  <c r="T34" i="77"/>
  <c r="S34" i="77"/>
  <c r="R34" i="77"/>
  <c r="Q34" i="77"/>
  <c r="P34" i="77"/>
  <c r="N34" i="77"/>
  <c r="L34" i="77"/>
  <c r="K34" i="77"/>
  <c r="J34" i="77"/>
  <c r="I34" i="77"/>
  <c r="H34" i="77"/>
  <c r="G34" i="77"/>
  <c r="F34" i="77"/>
  <c r="E34" i="77"/>
  <c r="D34" i="77"/>
  <c r="Z33" i="77"/>
  <c r="X33" i="77"/>
  <c r="W33" i="77"/>
  <c r="V33" i="77"/>
  <c r="U33" i="77"/>
  <c r="T33" i="77"/>
  <c r="S33" i="77"/>
  <c r="R33" i="77"/>
  <c r="Q33" i="77"/>
  <c r="P33" i="77"/>
  <c r="N33" i="77"/>
  <c r="L33" i="77"/>
  <c r="K33" i="77"/>
  <c r="J33" i="77"/>
  <c r="I33" i="77"/>
  <c r="H33" i="77"/>
  <c r="G33" i="77"/>
  <c r="F33" i="77"/>
  <c r="E33" i="77"/>
  <c r="D33" i="77"/>
  <c r="Z32" i="77"/>
  <c r="X32" i="77"/>
  <c r="W32" i="77"/>
  <c r="V32" i="77"/>
  <c r="U32" i="77"/>
  <c r="T32" i="77"/>
  <c r="S32" i="77"/>
  <c r="R32" i="77"/>
  <c r="Q32" i="77"/>
  <c r="P32" i="77"/>
  <c r="N32" i="77"/>
  <c r="L32" i="77"/>
  <c r="K32" i="77"/>
  <c r="J32" i="77"/>
  <c r="I32" i="77"/>
  <c r="H32" i="77"/>
  <c r="G32" i="77"/>
  <c r="F32" i="77"/>
  <c r="E32" i="77"/>
  <c r="D32" i="77"/>
  <c r="Z31" i="77"/>
  <c r="X31" i="77"/>
  <c r="W31" i="77"/>
  <c r="V31" i="77"/>
  <c r="V35" i="77" s="1"/>
  <c r="U31" i="77"/>
  <c r="T31" i="77"/>
  <c r="S31" i="77"/>
  <c r="R31" i="77"/>
  <c r="Q31" i="77"/>
  <c r="P31" i="77"/>
  <c r="N31" i="77"/>
  <c r="L31" i="77"/>
  <c r="L35" i="77" s="1"/>
  <c r="L39" i="77" s="1"/>
  <c r="K31" i="77"/>
  <c r="J31" i="77"/>
  <c r="I31" i="77"/>
  <c r="H31" i="77"/>
  <c r="G31" i="77"/>
  <c r="F31" i="77"/>
  <c r="E31" i="77"/>
  <c r="D31" i="77"/>
  <c r="D35" i="77" s="1"/>
  <c r="X38" i="77" l="1"/>
  <c r="G38" i="77"/>
  <c r="E35" i="77"/>
  <c r="E40" i="77" s="1"/>
  <c r="F40" i="77"/>
  <c r="Z38" i="77"/>
  <c r="N35" i="77"/>
  <c r="X35" i="77"/>
  <c r="X40" i="77"/>
  <c r="W35" i="77"/>
  <c r="W37" i="77" s="1"/>
  <c r="F35" i="77"/>
  <c r="F37" i="77" s="1"/>
  <c r="Q35" i="77"/>
  <c r="Q39" i="77" s="1"/>
  <c r="Z35" i="77"/>
  <c r="Z37" i="77" s="1"/>
  <c r="P40" i="77"/>
  <c r="P35" i="77"/>
  <c r="P38" i="77" s="1"/>
  <c r="G35" i="77"/>
  <c r="G37" i="77" s="1"/>
  <c r="BG11" i="3"/>
  <c r="S4" i="3"/>
  <c r="S9" i="3"/>
  <c r="BG16" i="3"/>
  <c r="S8" i="3"/>
  <c r="BG15" i="3"/>
  <c r="S5" i="3"/>
  <c r="BG12" i="3"/>
  <c r="S6" i="3"/>
  <c r="BG13" i="3"/>
  <c r="S7" i="3"/>
  <c r="BG14" i="3"/>
  <c r="T4" i="3"/>
  <c r="D39" i="77"/>
  <c r="D37" i="77"/>
  <c r="V37" i="77"/>
  <c r="V39" i="77"/>
  <c r="N39" i="77"/>
  <c r="N37" i="77"/>
  <c r="F39" i="77"/>
  <c r="P39" i="77"/>
  <c r="P37" i="77"/>
  <c r="X39" i="77"/>
  <c r="X37" i="77"/>
  <c r="G39" i="77"/>
  <c r="D38" i="77"/>
  <c r="L38" i="77"/>
  <c r="V38" i="77"/>
  <c r="D40" i="77"/>
  <c r="L40" i="77"/>
  <c r="V40" i="77"/>
  <c r="N38" i="77"/>
  <c r="W38" i="77"/>
  <c r="I39" i="77"/>
  <c r="N40" i="77"/>
  <c r="W40" i="77"/>
  <c r="G40" i="77"/>
  <c r="Q40" i="77"/>
  <c r="Z40" i="77"/>
  <c r="H35" i="77"/>
  <c r="H37" i="77" s="1"/>
  <c r="R35" i="77"/>
  <c r="R37" i="77" s="1"/>
  <c r="L37" i="77"/>
  <c r="I35" i="77"/>
  <c r="S35" i="77"/>
  <c r="S39" i="77" s="1"/>
  <c r="J35" i="77"/>
  <c r="T35" i="77"/>
  <c r="K35" i="77"/>
  <c r="K37" i="77" s="1"/>
  <c r="U35" i="77"/>
  <c r="U37" i="77" s="1"/>
  <c r="E37" i="77" l="1"/>
  <c r="Z39" i="77"/>
  <c r="Q38" i="77"/>
  <c r="E38" i="77"/>
  <c r="E39" i="77"/>
  <c r="Q37" i="77"/>
  <c r="W39" i="77"/>
  <c r="F38" i="77"/>
  <c r="H39" i="77"/>
  <c r="T40" i="77"/>
  <c r="T38" i="77"/>
  <c r="J40" i="77"/>
  <c r="J38" i="77"/>
  <c r="J37" i="77"/>
  <c r="R40" i="77"/>
  <c r="R38" i="77"/>
  <c r="U40" i="77"/>
  <c r="U38" i="77"/>
  <c r="H38" i="77"/>
  <c r="H40" i="77"/>
  <c r="T39" i="77"/>
  <c r="K40" i="77"/>
  <c r="K38" i="77"/>
  <c r="J39" i="77"/>
  <c r="R39" i="77"/>
  <c r="T37" i="77"/>
  <c r="S40" i="77"/>
  <c r="S38" i="77"/>
  <c r="U39" i="77"/>
  <c r="S37" i="77"/>
  <c r="I40" i="77"/>
  <c r="I38" i="77"/>
  <c r="K39" i="77"/>
  <c r="I37" i="77"/>
  <c r="AW39" i="67" l="1"/>
  <c r="AW63" i="67"/>
  <c r="AW65" i="67"/>
  <c r="AW54" i="67"/>
  <c r="F164" i="68" s="1"/>
  <c r="AW53" i="67"/>
  <c r="D164" i="68" s="1"/>
  <c r="AW66" i="67"/>
  <c r="AW55" i="67"/>
  <c r="H164" i="68" s="1"/>
  <c r="AW56" i="67"/>
  <c r="J164" i="68" s="1"/>
  <c r="AW61" i="67"/>
  <c r="AW62" i="67"/>
  <c r="AW37" i="67"/>
  <c r="AW38" i="67"/>
  <c r="AW41" i="67"/>
  <c r="AW29" i="67"/>
  <c r="D144" i="68" s="1"/>
  <c r="AW42" i="67"/>
  <c r="AW30" i="67"/>
  <c r="F144" i="68" s="1"/>
  <c r="AW31" i="67"/>
  <c r="H144" i="68" s="1"/>
  <c r="AW32" i="67"/>
  <c r="J144" i="68" s="1"/>
  <c r="AW15" i="67"/>
  <c r="AW18" i="67"/>
  <c r="AW16" i="67"/>
  <c r="AW8" i="67"/>
  <c r="H124" i="68" s="1"/>
  <c r="AW7" i="67"/>
  <c r="F124" i="68" s="1"/>
  <c r="AW9" i="67"/>
  <c r="J124" i="68" s="1"/>
  <c r="AW19" i="67"/>
  <c r="AW40" i="67"/>
  <c r="N144" i="68" s="1"/>
  <c r="AW33" i="67"/>
  <c r="AH6" i="67"/>
  <c r="C109" i="68" s="1"/>
  <c r="AW6" i="67"/>
  <c r="D124" i="68" s="1"/>
  <c r="AW36" i="67"/>
  <c r="L144" i="68" s="1"/>
  <c r="AW14" i="67"/>
  <c r="C38" i="71"/>
  <c r="B38" i="71"/>
  <c r="AW13" i="67" l="1"/>
  <c r="L124" i="68" s="1"/>
  <c r="AW60" i="67"/>
  <c r="L164" i="68" s="1"/>
  <c r="AW64" i="67"/>
  <c r="N164" i="68" s="1"/>
  <c r="AW10" i="67"/>
  <c r="AW17" i="67"/>
  <c r="N124" i="68" s="1"/>
  <c r="AW57" i="67"/>
  <c r="AW20" i="67" l="1"/>
  <c r="AL12" i="17" l="1"/>
  <c r="AL13" i="17"/>
  <c r="AL14" i="17"/>
  <c r="AL15" i="17"/>
  <c r="AL16" i="17"/>
  <c r="AL17" i="17"/>
  <c r="AL18" i="17"/>
  <c r="AL19" i="17"/>
  <c r="AL20" i="17"/>
  <c r="AL21" i="17"/>
  <c r="AL22" i="17"/>
  <c r="AL23" i="17"/>
  <c r="AL24" i="17"/>
  <c r="AL25" i="17"/>
  <c r="AL26" i="17"/>
  <c r="AL27" i="17"/>
  <c r="AL28" i="17"/>
  <c r="AL29" i="17"/>
  <c r="AL30" i="17"/>
  <c r="AL31" i="17"/>
  <c r="AL32" i="17"/>
  <c r="AL33" i="17"/>
  <c r="AL34" i="17"/>
  <c r="AL35" i="17"/>
  <c r="AL36" i="17"/>
  <c r="AL37" i="17"/>
  <c r="AL38" i="17"/>
  <c r="AL39" i="17"/>
  <c r="AL40" i="17"/>
  <c r="AL41" i="17"/>
  <c r="AL42" i="17"/>
  <c r="AL43" i="17"/>
  <c r="AL44" i="17"/>
  <c r="AL45" i="17"/>
  <c r="AL46" i="17"/>
  <c r="AL47" i="17"/>
  <c r="AL48" i="17"/>
  <c r="AL49" i="17"/>
  <c r="AL50" i="17"/>
  <c r="AL51" i="17"/>
  <c r="AL52" i="17"/>
  <c r="AL53" i="17"/>
  <c r="AL54" i="17"/>
  <c r="AL55" i="17"/>
  <c r="AL56" i="17"/>
  <c r="AL57" i="17"/>
  <c r="AL58" i="17"/>
  <c r="AL59" i="17"/>
  <c r="AL60" i="17"/>
  <c r="AL61" i="17"/>
  <c r="AL62" i="17"/>
  <c r="AL63" i="17"/>
  <c r="AL64" i="17"/>
  <c r="AL65" i="17"/>
  <c r="AL66" i="17"/>
  <c r="AL67" i="17"/>
  <c r="AL68" i="17"/>
  <c r="AL69" i="17"/>
  <c r="AL70" i="17"/>
  <c r="AL71" i="17"/>
  <c r="AL72" i="17"/>
  <c r="AL73" i="17"/>
  <c r="AL74" i="17"/>
  <c r="AL75" i="17"/>
  <c r="AL76" i="17"/>
  <c r="AL77" i="17"/>
  <c r="AL78" i="17"/>
  <c r="AL79" i="17"/>
  <c r="AL80" i="17"/>
  <c r="AL81" i="17"/>
  <c r="AL82" i="17"/>
  <c r="AL83" i="17"/>
  <c r="AL84" i="17"/>
  <c r="AL85" i="17"/>
  <c r="AL86" i="17"/>
  <c r="AL87" i="17"/>
  <c r="AL88" i="17"/>
  <c r="AL89" i="17"/>
  <c r="AL90" i="17"/>
  <c r="AL91" i="17"/>
  <c r="AL92" i="17"/>
  <c r="AL93" i="17"/>
  <c r="AL94" i="17"/>
  <c r="AL95" i="17"/>
  <c r="AL96" i="17"/>
  <c r="AL97" i="17"/>
  <c r="AL98" i="17"/>
  <c r="AL99" i="17"/>
  <c r="AL100" i="17"/>
  <c r="AL101" i="17"/>
  <c r="AL102" i="17"/>
  <c r="AL103" i="17"/>
  <c r="AL104" i="17"/>
  <c r="AL105" i="17"/>
  <c r="AL106" i="17"/>
  <c r="AL107" i="17"/>
  <c r="AL108" i="17"/>
  <c r="AL109" i="17"/>
  <c r="AL110" i="17"/>
  <c r="AL111" i="17"/>
  <c r="AL112" i="17"/>
  <c r="AL113" i="17"/>
  <c r="AL114" i="17"/>
  <c r="AL115" i="17"/>
  <c r="AL116" i="17"/>
  <c r="AL117" i="17"/>
  <c r="AL118" i="17"/>
  <c r="AL119" i="17"/>
  <c r="AL120" i="17"/>
  <c r="AL121" i="17"/>
  <c r="AL122" i="17"/>
  <c r="AL123" i="17"/>
  <c r="AL124" i="17"/>
  <c r="AL125" i="17"/>
  <c r="AL126" i="17"/>
  <c r="AL127" i="17"/>
  <c r="AL128" i="17"/>
  <c r="AL129" i="17"/>
  <c r="AL130" i="17"/>
  <c r="AL131" i="17"/>
  <c r="AL132" i="17"/>
  <c r="AL133" i="17"/>
  <c r="AL134" i="17"/>
  <c r="AL135" i="17"/>
  <c r="AL136" i="17"/>
  <c r="AL137" i="17"/>
  <c r="AL138" i="17"/>
  <c r="AL139" i="17"/>
  <c r="AL140" i="17"/>
  <c r="AL141" i="17"/>
  <c r="AL142" i="17"/>
  <c r="AL143" i="17"/>
  <c r="AL144" i="17"/>
  <c r="AL145" i="17"/>
  <c r="AL146" i="17"/>
  <c r="AL147" i="17"/>
  <c r="AL148" i="17"/>
  <c r="AL149" i="17"/>
  <c r="AL150" i="17"/>
  <c r="AL151" i="17"/>
  <c r="AL152" i="17"/>
  <c r="AL153" i="17"/>
  <c r="AL154" i="17"/>
  <c r="AL155" i="17"/>
  <c r="AL156" i="17"/>
  <c r="AL157" i="17"/>
  <c r="AL158" i="17"/>
  <c r="AL159" i="17"/>
  <c r="AL160" i="17"/>
  <c r="AL161" i="17"/>
  <c r="AL162" i="17"/>
  <c r="AL163" i="17"/>
  <c r="AL164" i="17"/>
  <c r="AL165" i="17"/>
  <c r="AL166" i="17"/>
  <c r="AL167" i="17"/>
  <c r="AL168" i="17"/>
  <c r="AL169" i="17"/>
  <c r="AL170" i="17"/>
  <c r="AL171" i="17"/>
  <c r="AL172" i="17"/>
  <c r="AL173" i="17"/>
  <c r="AL174" i="17"/>
  <c r="AL175" i="17"/>
  <c r="AL176" i="17"/>
  <c r="AL177" i="17"/>
  <c r="AL178" i="17"/>
  <c r="AL179" i="17"/>
  <c r="AL180" i="17"/>
  <c r="AL181" i="17"/>
  <c r="AL182" i="17"/>
  <c r="AL183" i="17"/>
  <c r="AL184" i="17"/>
  <c r="AL185" i="17"/>
  <c r="AL186" i="17"/>
  <c r="AL187" i="17"/>
  <c r="AL188" i="17"/>
  <c r="AL189" i="17"/>
  <c r="AL190" i="17"/>
  <c r="AL191" i="17"/>
  <c r="AL192" i="17"/>
  <c r="AL193" i="17"/>
  <c r="AL194" i="17"/>
  <c r="AL195" i="17"/>
  <c r="AL196" i="17"/>
  <c r="AL197" i="17"/>
  <c r="AL198" i="17"/>
  <c r="AL199" i="17"/>
  <c r="AL200" i="17"/>
  <c r="AL201" i="17"/>
  <c r="AL202" i="17"/>
  <c r="AL203" i="17"/>
  <c r="AL204" i="17"/>
  <c r="AL205" i="17"/>
  <c r="AL206" i="17"/>
  <c r="AL207" i="17"/>
  <c r="AL208" i="17"/>
  <c r="AL209" i="17"/>
  <c r="AL210" i="17"/>
  <c r="AL211" i="17"/>
  <c r="AL212" i="17"/>
  <c r="AL213" i="17"/>
  <c r="AL214" i="17"/>
  <c r="AL215" i="17"/>
  <c r="AL216" i="17"/>
  <c r="AL217" i="17"/>
  <c r="AL218" i="17"/>
  <c r="AL219" i="17"/>
  <c r="AL220" i="17"/>
  <c r="AL221" i="17"/>
  <c r="AL222" i="17"/>
  <c r="AL223" i="17"/>
  <c r="AL224" i="17"/>
  <c r="AL225" i="17"/>
  <c r="AL226" i="17"/>
  <c r="AL227" i="17"/>
  <c r="AL228" i="17"/>
  <c r="AL229" i="17"/>
  <c r="AL230" i="17"/>
  <c r="AL231" i="17"/>
  <c r="AL232" i="17"/>
  <c r="AL233" i="17"/>
  <c r="AL234" i="17"/>
  <c r="AL235" i="17"/>
  <c r="AL236" i="17"/>
  <c r="AL237" i="17"/>
  <c r="AL238" i="17"/>
  <c r="AL239" i="17"/>
  <c r="AL240" i="17"/>
  <c r="AL241" i="17"/>
  <c r="AL242" i="17"/>
  <c r="AL243" i="17"/>
  <c r="AL244" i="17"/>
  <c r="AL245" i="17"/>
  <c r="AL246" i="17"/>
  <c r="AL247" i="17"/>
  <c r="AL248" i="17"/>
  <c r="AL249" i="17"/>
  <c r="AL250" i="17"/>
  <c r="AL251" i="17"/>
  <c r="AL252" i="17"/>
  <c r="AL253" i="17"/>
  <c r="AL254" i="17"/>
  <c r="AL255" i="17"/>
  <c r="AL256" i="17"/>
  <c r="AL257" i="17"/>
  <c r="AL258" i="17"/>
  <c r="AL259" i="17"/>
  <c r="AL260" i="17"/>
  <c r="AL261" i="17"/>
  <c r="AL262" i="17"/>
  <c r="AL263" i="17"/>
  <c r="AL264" i="17"/>
  <c r="AL265" i="17"/>
  <c r="AL266" i="17"/>
  <c r="AL267" i="17"/>
  <c r="AL268" i="17"/>
  <c r="AL269" i="17"/>
  <c r="AL270" i="17"/>
  <c r="AL271" i="17"/>
  <c r="AL272" i="17"/>
  <c r="AL273" i="17"/>
  <c r="AL274" i="17"/>
  <c r="AL275" i="17"/>
  <c r="AL276" i="17"/>
  <c r="AL277" i="17"/>
  <c r="AL278" i="17"/>
  <c r="AL279" i="17"/>
  <c r="AL280" i="17"/>
  <c r="AL281" i="17"/>
  <c r="AL282" i="17"/>
  <c r="AL283" i="17"/>
  <c r="AL284" i="17"/>
  <c r="AL285" i="17"/>
  <c r="AL286" i="17"/>
  <c r="AL287" i="17"/>
  <c r="AL288" i="17"/>
  <c r="AL289" i="17"/>
  <c r="AL290" i="17"/>
  <c r="AL291" i="17"/>
  <c r="AL292" i="17"/>
  <c r="AL293" i="17"/>
  <c r="AL294" i="17"/>
  <c r="AL295" i="17"/>
  <c r="AL296" i="17"/>
  <c r="AL297" i="17"/>
  <c r="AL298" i="17"/>
  <c r="AL299" i="17"/>
  <c r="AL300" i="17"/>
  <c r="AL301" i="17"/>
  <c r="AL302" i="17"/>
  <c r="AL303" i="17"/>
  <c r="AL304" i="17"/>
  <c r="AL305" i="17"/>
  <c r="AL306" i="17"/>
  <c r="AL307" i="17"/>
  <c r="AL308" i="17"/>
  <c r="AL309" i="17"/>
  <c r="AL310" i="17"/>
  <c r="AL311" i="17"/>
  <c r="AL312" i="17"/>
  <c r="AL313" i="17"/>
  <c r="AL314" i="17"/>
  <c r="AL315" i="17"/>
  <c r="AL316" i="17"/>
  <c r="AL317" i="17"/>
  <c r="AL318" i="17"/>
  <c r="AL319" i="17"/>
  <c r="AL320" i="17"/>
  <c r="AL321" i="17"/>
  <c r="AL322" i="17"/>
  <c r="AL323" i="17"/>
  <c r="AL324" i="17"/>
  <c r="AL325" i="17"/>
  <c r="AL326" i="17"/>
  <c r="AL327" i="17"/>
  <c r="AL328" i="17"/>
  <c r="AL329" i="17"/>
  <c r="AL348" i="17"/>
  <c r="AL349" i="17"/>
  <c r="AL350" i="17"/>
  <c r="AL351" i="17"/>
  <c r="AL352" i="17"/>
  <c r="AL353" i="17"/>
  <c r="AL354" i="17"/>
  <c r="AL355" i="17"/>
  <c r="AL356" i="17"/>
  <c r="AL357" i="17"/>
  <c r="AL358" i="17"/>
  <c r="AL359" i="17"/>
  <c r="AL360" i="17"/>
  <c r="AL361" i="17"/>
  <c r="AL362" i="17"/>
  <c r="AL363" i="17"/>
  <c r="AL364" i="17"/>
  <c r="AL365" i="17"/>
  <c r="AL366" i="17"/>
  <c r="AL367" i="17"/>
  <c r="AL368" i="17"/>
  <c r="AL369" i="17"/>
  <c r="AL370" i="17"/>
  <c r="AL371" i="17"/>
  <c r="AL372" i="17"/>
  <c r="AL373" i="17"/>
  <c r="AL374" i="17"/>
  <c r="AL375" i="17"/>
  <c r="AL376" i="17"/>
  <c r="AL377" i="17"/>
  <c r="AL378" i="17"/>
  <c r="AL379" i="17"/>
  <c r="AL380" i="17"/>
  <c r="AL381" i="17"/>
  <c r="AL382" i="17"/>
  <c r="AL383" i="17"/>
  <c r="AL384" i="17"/>
  <c r="AL385" i="17"/>
  <c r="AL386" i="17"/>
  <c r="AL387" i="17"/>
  <c r="AL388" i="17"/>
  <c r="AL389" i="17"/>
  <c r="AL390" i="17"/>
  <c r="AL391" i="17"/>
  <c r="AL392" i="17"/>
  <c r="AL393" i="17"/>
  <c r="AL394" i="17"/>
  <c r="AL395" i="17"/>
  <c r="AL396" i="17"/>
  <c r="AL397" i="17"/>
  <c r="AL398" i="17"/>
  <c r="AL399" i="17"/>
  <c r="AL400" i="17"/>
  <c r="AL401" i="17"/>
  <c r="AL402" i="17"/>
  <c r="AL403" i="17"/>
  <c r="AL404" i="17"/>
  <c r="AL405" i="17"/>
  <c r="AL406" i="17"/>
  <c r="AL407" i="17"/>
  <c r="AL408" i="17"/>
  <c r="AL409" i="17"/>
  <c r="AL410" i="17"/>
  <c r="AL411" i="17"/>
  <c r="AL412" i="17"/>
  <c r="AL413" i="17"/>
  <c r="AL414" i="17"/>
  <c r="AL415" i="17"/>
  <c r="AL416" i="17"/>
  <c r="AL417" i="17"/>
  <c r="AL418" i="17"/>
  <c r="AL419" i="17"/>
  <c r="AL420" i="17"/>
  <c r="AL421" i="17"/>
  <c r="AL422" i="17"/>
  <c r="AL423" i="17"/>
  <c r="AL424" i="17"/>
  <c r="AL425" i="17"/>
  <c r="AL426" i="17"/>
  <c r="AL427" i="17"/>
  <c r="AL428" i="17"/>
  <c r="AL429" i="17"/>
  <c r="AL430" i="17"/>
  <c r="AL431" i="17"/>
  <c r="AL432" i="17"/>
  <c r="AL433" i="17"/>
  <c r="AL434" i="17"/>
  <c r="AL435" i="17"/>
  <c r="AL436" i="17"/>
  <c r="AL437" i="17"/>
  <c r="AL438" i="17"/>
  <c r="AL439" i="17"/>
  <c r="AL440" i="17"/>
  <c r="AL441" i="17"/>
  <c r="AL442" i="17"/>
  <c r="AL443" i="17"/>
  <c r="AL444" i="17"/>
  <c r="AL445" i="17"/>
  <c r="AL446" i="17"/>
  <c r="AL447" i="17"/>
  <c r="AL448" i="17"/>
  <c r="AL449" i="17"/>
  <c r="AL450" i="17"/>
  <c r="AL451" i="17"/>
  <c r="AL452" i="17"/>
  <c r="AL453" i="17"/>
  <c r="AL454" i="17"/>
  <c r="AL455" i="17"/>
  <c r="AL456" i="17"/>
  <c r="AL457" i="17"/>
  <c r="AL458" i="17"/>
  <c r="AL459" i="17"/>
  <c r="AL460" i="17"/>
  <c r="AL461" i="17"/>
  <c r="AL462" i="17"/>
  <c r="AL463" i="17"/>
  <c r="AL464" i="17"/>
  <c r="AL465" i="17"/>
  <c r="AL466" i="17"/>
  <c r="AL467" i="17"/>
  <c r="AL468" i="17"/>
  <c r="AL469" i="17"/>
  <c r="AL470" i="17"/>
  <c r="AL471" i="17"/>
  <c r="AL472" i="17"/>
  <c r="AL473" i="17"/>
  <c r="AL474" i="17"/>
  <c r="AL475" i="17"/>
  <c r="AL476" i="17"/>
  <c r="AL477" i="17"/>
  <c r="AL478" i="17"/>
  <c r="AL479" i="17"/>
  <c r="AL480" i="17"/>
  <c r="AL481" i="17"/>
  <c r="AL482" i="17"/>
  <c r="AL483" i="17"/>
  <c r="AL484" i="17"/>
  <c r="AL485" i="17"/>
  <c r="AL486" i="17"/>
  <c r="AL487" i="17"/>
  <c r="AL488" i="17"/>
  <c r="AL489" i="17"/>
  <c r="AL490" i="17"/>
  <c r="AL491" i="17"/>
  <c r="V431" i="17"/>
  <c r="W431" i="17"/>
  <c r="X431" i="17"/>
  <c r="Y431" i="17"/>
  <c r="Z431" i="17"/>
  <c r="AA431" i="17"/>
  <c r="AB431" i="17"/>
  <c r="AC431" i="17"/>
  <c r="AD431" i="17"/>
  <c r="AE431" i="17"/>
  <c r="AF431" i="17"/>
  <c r="AG431" i="17"/>
  <c r="AH431" i="17"/>
  <c r="AI431" i="17"/>
  <c r="AJ431" i="17"/>
  <c r="AK431" i="17"/>
  <c r="V432" i="17"/>
  <c r="W432" i="17"/>
  <c r="X432" i="17"/>
  <c r="Y432" i="17"/>
  <c r="Z432" i="17"/>
  <c r="AA432" i="17"/>
  <c r="AB432" i="17"/>
  <c r="AC432" i="17"/>
  <c r="AD432" i="17"/>
  <c r="AE432" i="17"/>
  <c r="AF432" i="17"/>
  <c r="AG432" i="17"/>
  <c r="AH432" i="17"/>
  <c r="AI432" i="17"/>
  <c r="AJ432" i="17"/>
  <c r="AK432" i="17"/>
  <c r="V433" i="17"/>
  <c r="W433" i="17"/>
  <c r="X433" i="17"/>
  <c r="Y433" i="17"/>
  <c r="Z433" i="17"/>
  <c r="AA433" i="17"/>
  <c r="AB433" i="17"/>
  <c r="AC433" i="17"/>
  <c r="AD433" i="17"/>
  <c r="AE433" i="17"/>
  <c r="AF433" i="17"/>
  <c r="AG433" i="17"/>
  <c r="AH433" i="17"/>
  <c r="AI433" i="17"/>
  <c r="AJ433" i="17"/>
  <c r="AK433" i="17"/>
  <c r="V434" i="17"/>
  <c r="W434" i="17"/>
  <c r="X434" i="17"/>
  <c r="Y434" i="17"/>
  <c r="Z434" i="17"/>
  <c r="AA434" i="17"/>
  <c r="AB434" i="17"/>
  <c r="AC434" i="17"/>
  <c r="AD434" i="17"/>
  <c r="AE434" i="17"/>
  <c r="AF434" i="17"/>
  <c r="AG434" i="17"/>
  <c r="AH434" i="17"/>
  <c r="AI434" i="17"/>
  <c r="AJ434" i="17"/>
  <c r="AK434" i="17"/>
  <c r="V435" i="17"/>
  <c r="W435" i="17"/>
  <c r="X435" i="17"/>
  <c r="Y435" i="17"/>
  <c r="Z435" i="17"/>
  <c r="AA435" i="17"/>
  <c r="AB435" i="17"/>
  <c r="AC435" i="17"/>
  <c r="AD435" i="17"/>
  <c r="AE435" i="17"/>
  <c r="AF435" i="17"/>
  <c r="AG435" i="17"/>
  <c r="AH435" i="17"/>
  <c r="AI435" i="17"/>
  <c r="AJ435" i="17"/>
  <c r="AK435" i="17"/>
  <c r="V436" i="17"/>
  <c r="W436" i="17"/>
  <c r="X436" i="17"/>
  <c r="Y436" i="17"/>
  <c r="Z436" i="17"/>
  <c r="AA436" i="17"/>
  <c r="AB436" i="17"/>
  <c r="AC436" i="17"/>
  <c r="AD436" i="17"/>
  <c r="AE436" i="17"/>
  <c r="AF436" i="17"/>
  <c r="AG436" i="17"/>
  <c r="AH436" i="17"/>
  <c r="AI436" i="17"/>
  <c r="AJ436" i="17"/>
  <c r="AK436" i="17"/>
  <c r="V437" i="17"/>
  <c r="W437" i="17"/>
  <c r="X437" i="17"/>
  <c r="Y437" i="17"/>
  <c r="Z437" i="17"/>
  <c r="AA437" i="17"/>
  <c r="AB437" i="17"/>
  <c r="AC437" i="17"/>
  <c r="AD437" i="17"/>
  <c r="AE437" i="17"/>
  <c r="AF437" i="17"/>
  <c r="AG437" i="17"/>
  <c r="AH437" i="17"/>
  <c r="AI437" i="17"/>
  <c r="AJ437" i="17"/>
  <c r="AK437" i="17"/>
  <c r="V438" i="17"/>
  <c r="W438" i="17"/>
  <c r="X438" i="17"/>
  <c r="Y438" i="17"/>
  <c r="Z438" i="17"/>
  <c r="AA438" i="17"/>
  <c r="AB438" i="17"/>
  <c r="AC438" i="17"/>
  <c r="AD438" i="17"/>
  <c r="AE438" i="17"/>
  <c r="AF438" i="17"/>
  <c r="AG438" i="17"/>
  <c r="AH438" i="17"/>
  <c r="AI438" i="17"/>
  <c r="AJ438" i="17"/>
  <c r="AK438" i="17"/>
  <c r="V439" i="17"/>
  <c r="W439" i="17"/>
  <c r="X439" i="17"/>
  <c r="Y439" i="17"/>
  <c r="Z439" i="17"/>
  <c r="AA439" i="17"/>
  <c r="AB439" i="17"/>
  <c r="AC439" i="17"/>
  <c r="AD439" i="17"/>
  <c r="AE439" i="17"/>
  <c r="AF439" i="17"/>
  <c r="AG439" i="17"/>
  <c r="AH439" i="17"/>
  <c r="AI439" i="17"/>
  <c r="AJ439" i="17"/>
  <c r="AK439" i="17"/>
  <c r="V440" i="17"/>
  <c r="W440" i="17"/>
  <c r="X440" i="17"/>
  <c r="Y440" i="17"/>
  <c r="Z440" i="17"/>
  <c r="AA440" i="17"/>
  <c r="AB440" i="17"/>
  <c r="AC440" i="17"/>
  <c r="AD440" i="17"/>
  <c r="AE440" i="17"/>
  <c r="AF440" i="17"/>
  <c r="AG440" i="17"/>
  <c r="AH440" i="17"/>
  <c r="AI440" i="17"/>
  <c r="AJ440" i="17"/>
  <c r="AK440" i="17"/>
  <c r="V441" i="17"/>
  <c r="W441" i="17"/>
  <c r="X441" i="17"/>
  <c r="Y441" i="17"/>
  <c r="Z441" i="17"/>
  <c r="AA441" i="17"/>
  <c r="AB441" i="17"/>
  <c r="AC441" i="17"/>
  <c r="AD441" i="17"/>
  <c r="AE441" i="17"/>
  <c r="AF441" i="17"/>
  <c r="AG441" i="17"/>
  <c r="AH441" i="17"/>
  <c r="AI441" i="17"/>
  <c r="AJ441" i="17"/>
  <c r="AK441" i="17"/>
  <c r="V442" i="17"/>
  <c r="W442" i="17"/>
  <c r="X442" i="17"/>
  <c r="Y442" i="17"/>
  <c r="Z442" i="17"/>
  <c r="AA442" i="17"/>
  <c r="AB442" i="17"/>
  <c r="AC442" i="17"/>
  <c r="AD442" i="17"/>
  <c r="AE442" i="17"/>
  <c r="AF442" i="17"/>
  <c r="AG442" i="17"/>
  <c r="AH442" i="17"/>
  <c r="AI442" i="17"/>
  <c r="AJ442" i="17"/>
  <c r="AK442" i="17"/>
  <c r="V443" i="17"/>
  <c r="W443" i="17"/>
  <c r="X443" i="17"/>
  <c r="Y443" i="17"/>
  <c r="Z443" i="17"/>
  <c r="AA443" i="17"/>
  <c r="AB443" i="17"/>
  <c r="AC443" i="17"/>
  <c r="AD443" i="17"/>
  <c r="AE443" i="17"/>
  <c r="AF443" i="17"/>
  <c r="AG443" i="17"/>
  <c r="AH443" i="17"/>
  <c r="AI443" i="17"/>
  <c r="AJ443" i="17"/>
  <c r="AK443" i="17"/>
  <c r="V444" i="17"/>
  <c r="W444" i="17"/>
  <c r="X444" i="17"/>
  <c r="Y444" i="17"/>
  <c r="Z444" i="17"/>
  <c r="AA444" i="17"/>
  <c r="AB444" i="17"/>
  <c r="AC444" i="17"/>
  <c r="AD444" i="17"/>
  <c r="AE444" i="17"/>
  <c r="AF444" i="17"/>
  <c r="AG444" i="17"/>
  <c r="AH444" i="17"/>
  <c r="AI444" i="17"/>
  <c r="AJ444" i="17"/>
  <c r="AK444" i="17"/>
  <c r="V445" i="17"/>
  <c r="W445" i="17"/>
  <c r="X445" i="17"/>
  <c r="Y445" i="17"/>
  <c r="Z445" i="17"/>
  <c r="AA445" i="17"/>
  <c r="AB445" i="17"/>
  <c r="AC445" i="17"/>
  <c r="AD445" i="17"/>
  <c r="AE445" i="17"/>
  <c r="AF445" i="17"/>
  <c r="AG445" i="17"/>
  <c r="AH445" i="17"/>
  <c r="AI445" i="17"/>
  <c r="AJ445" i="17"/>
  <c r="AK445" i="17"/>
  <c r="V446" i="17"/>
  <c r="W446" i="17"/>
  <c r="X446" i="17"/>
  <c r="Y446" i="17"/>
  <c r="Z446" i="17"/>
  <c r="AA446" i="17"/>
  <c r="AB446" i="17"/>
  <c r="AC446" i="17"/>
  <c r="AD446" i="17"/>
  <c r="AE446" i="17"/>
  <c r="AF446" i="17"/>
  <c r="AG446" i="17"/>
  <c r="AH446" i="17"/>
  <c r="AI446" i="17"/>
  <c r="AJ446" i="17"/>
  <c r="AK446" i="17"/>
  <c r="V447" i="17"/>
  <c r="W447" i="17"/>
  <c r="X447" i="17"/>
  <c r="Y447" i="17"/>
  <c r="Z447" i="17"/>
  <c r="AA447" i="17"/>
  <c r="AB447" i="17"/>
  <c r="AC447" i="17"/>
  <c r="AD447" i="17"/>
  <c r="AE447" i="17"/>
  <c r="AF447" i="17"/>
  <c r="AG447" i="17"/>
  <c r="AH447" i="17"/>
  <c r="AI447" i="17"/>
  <c r="AJ447" i="17"/>
  <c r="AK447" i="17"/>
  <c r="V448" i="17"/>
  <c r="W448" i="17"/>
  <c r="X448" i="17"/>
  <c r="Y448" i="17"/>
  <c r="Z448" i="17"/>
  <c r="AA448" i="17"/>
  <c r="AB448" i="17"/>
  <c r="AC448" i="17"/>
  <c r="AD448" i="17"/>
  <c r="AE448" i="17"/>
  <c r="AF448" i="17"/>
  <c r="AG448" i="17"/>
  <c r="AH448" i="17"/>
  <c r="AI448" i="17"/>
  <c r="AJ448" i="17"/>
  <c r="AK448" i="17"/>
  <c r="V449" i="17"/>
  <c r="W449" i="17"/>
  <c r="X449" i="17"/>
  <c r="Y449" i="17"/>
  <c r="Z449" i="17"/>
  <c r="AA449" i="17"/>
  <c r="AB449" i="17"/>
  <c r="AC449" i="17"/>
  <c r="AD449" i="17"/>
  <c r="AE449" i="17"/>
  <c r="AF449" i="17"/>
  <c r="AG449" i="17"/>
  <c r="AH449" i="17"/>
  <c r="AI449" i="17"/>
  <c r="AJ449" i="17"/>
  <c r="AK449" i="17"/>
  <c r="V450" i="17"/>
  <c r="W450" i="17"/>
  <c r="X450" i="17"/>
  <c r="Y450" i="17"/>
  <c r="Z450" i="17"/>
  <c r="AA450" i="17"/>
  <c r="AB450" i="17"/>
  <c r="AC450" i="17"/>
  <c r="AD450" i="17"/>
  <c r="AE450" i="17"/>
  <c r="AF450" i="17"/>
  <c r="AG450" i="17"/>
  <c r="AH450" i="17"/>
  <c r="AI450" i="17"/>
  <c r="AJ450" i="17"/>
  <c r="AK450" i="17"/>
  <c r="V451" i="17"/>
  <c r="W451" i="17"/>
  <c r="X451" i="17"/>
  <c r="Y451" i="17"/>
  <c r="Z451" i="17"/>
  <c r="AA451" i="17"/>
  <c r="AB451" i="17"/>
  <c r="AC451" i="17"/>
  <c r="AD451" i="17"/>
  <c r="AE451" i="17"/>
  <c r="AF451" i="17"/>
  <c r="AG451" i="17"/>
  <c r="AH451" i="17"/>
  <c r="AI451" i="17"/>
  <c r="AJ451" i="17"/>
  <c r="AK451" i="17"/>
  <c r="V452" i="17"/>
  <c r="W452" i="17"/>
  <c r="X452" i="17"/>
  <c r="Y452" i="17"/>
  <c r="Z452" i="17"/>
  <c r="AA452" i="17"/>
  <c r="AB452" i="17"/>
  <c r="AC452" i="17"/>
  <c r="AD452" i="17"/>
  <c r="AE452" i="17"/>
  <c r="AF452" i="17"/>
  <c r="AG452" i="17"/>
  <c r="AH452" i="17"/>
  <c r="AI452" i="17"/>
  <c r="AJ452" i="17"/>
  <c r="AK452" i="17"/>
  <c r="V453" i="17"/>
  <c r="W453" i="17"/>
  <c r="X453" i="17"/>
  <c r="Y453" i="17"/>
  <c r="Z453" i="17"/>
  <c r="AA453" i="17"/>
  <c r="AB453" i="17"/>
  <c r="AC453" i="17"/>
  <c r="AD453" i="17"/>
  <c r="AE453" i="17"/>
  <c r="AF453" i="17"/>
  <c r="AG453" i="17"/>
  <c r="AH453" i="17"/>
  <c r="AI453" i="17"/>
  <c r="AJ453" i="17"/>
  <c r="AK453" i="17"/>
  <c r="V454" i="17"/>
  <c r="W454" i="17"/>
  <c r="X454" i="17"/>
  <c r="Y454" i="17"/>
  <c r="Z454" i="17"/>
  <c r="AA454" i="17"/>
  <c r="AB454" i="17"/>
  <c r="AC454" i="17"/>
  <c r="AD454" i="17"/>
  <c r="AE454" i="17"/>
  <c r="AF454" i="17"/>
  <c r="AG454" i="17"/>
  <c r="AH454" i="17"/>
  <c r="AI454" i="17"/>
  <c r="AJ454" i="17"/>
  <c r="AK454" i="17"/>
  <c r="V455" i="17"/>
  <c r="W455" i="17"/>
  <c r="X455" i="17"/>
  <c r="Y455" i="17"/>
  <c r="Z455" i="17"/>
  <c r="AA455" i="17"/>
  <c r="AB455" i="17"/>
  <c r="AC455" i="17"/>
  <c r="AD455" i="17"/>
  <c r="AE455" i="17"/>
  <c r="AF455" i="17"/>
  <c r="AG455" i="17"/>
  <c r="AH455" i="17"/>
  <c r="AI455" i="17"/>
  <c r="AJ455" i="17"/>
  <c r="AK455" i="17"/>
  <c r="V456" i="17"/>
  <c r="W456" i="17"/>
  <c r="X456" i="17"/>
  <c r="Y456" i="17"/>
  <c r="Z456" i="17"/>
  <c r="AA456" i="17"/>
  <c r="AB456" i="17"/>
  <c r="AC456" i="17"/>
  <c r="AD456" i="17"/>
  <c r="AE456" i="17"/>
  <c r="AF456" i="17"/>
  <c r="AG456" i="17"/>
  <c r="AH456" i="17"/>
  <c r="AI456" i="17"/>
  <c r="AJ456" i="17"/>
  <c r="AK456" i="17"/>
  <c r="V457" i="17"/>
  <c r="W457" i="17"/>
  <c r="X457" i="17"/>
  <c r="Y457" i="17"/>
  <c r="Z457" i="17"/>
  <c r="AA457" i="17"/>
  <c r="AB457" i="17"/>
  <c r="AC457" i="17"/>
  <c r="AD457" i="17"/>
  <c r="AE457" i="17"/>
  <c r="AF457" i="17"/>
  <c r="AG457" i="17"/>
  <c r="AH457" i="17"/>
  <c r="AI457" i="17"/>
  <c r="AJ457" i="17"/>
  <c r="AK457" i="17"/>
  <c r="V458" i="17"/>
  <c r="W458" i="17"/>
  <c r="X458" i="17"/>
  <c r="Y458" i="17"/>
  <c r="Z458" i="17"/>
  <c r="AA458" i="17"/>
  <c r="AB458" i="17"/>
  <c r="AC458" i="17"/>
  <c r="AD458" i="17"/>
  <c r="AE458" i="17"/>
  <c r="AF458" i="17"/>
  <c r="AG458" i="17"/>
  <c r="AH458" i="17"/>
  <c r="AI458" i="17"/>
  <c r="AJ458" i="17"/>
  <c r="AK458" i="17"/>
  <c r="V459" i="17"/>
  <c r="W459" i="17"/>
  <c r="X459" i="17"/>
  <c r="Y459" i="17"/>
  <c r="Z459" i="17"/>
  <c r="AA459" i="17"/>
  <c r="AB459" i="17"/>
  <c r="AC459" i="17"/>
  <c r="AD459" i="17"/>
  <c r="AE459" i="17"/>
  <c r="AF459" i="17"/>
  <c r="AG459" i="17"/>
  <c r="AH459" i="17"/>
  <c r="AI459" i="17"/>
  <c r="AJ459" i="17"/>
  <c r="AK459" i="17"/>
  <c r="V460" i="17"/>
  <c r="W460" i="17"/>
  <c r="X460" i="17"/>
  <c r="Y460" i="17"/>
  <c r="Z460" i="17"/>
  <c r="AA460" i="17"/>
  <c r="AB460" i="17"/>
  <c r="AC460" i="17"/>
  <c r="AD460" i="17"/>
  <c r="AE460" i="17"/>
  <c r="AF460" i="17"/>
  <c r="AG460" i="17"/>
  <c r="AH460" i="17"/>
  <c r="AI460" i="17"/>
  <c r="AJ460" i="17"/>
  <c r="AK460" i="17"/>
  <c r="V461" i="17"/>
  <c r="W461" i="17"/>
  <c r="X461" i="17"/>
  <c r="Y461" i="17"/>
  <c r="Z461" i="17"/>
  <c r="AA461" i="17"/>
  <c r="AB461" i="17"/>
  <c r="AC461" i="17"/>
  <c r="AD461" i="17"/>
  <c r="AE461" i="17"/>
  <c r="AF461" i="17"/>
  <c r="AG461" i="17"/>
  <c r="AH461" i="17"/>
  <c r="AI461" i="17"/>
  <c r="AJ461" i="17"/>
  <c r="AK461" i="17"/>
  <c r="V462" i="17"/>
  <c r="W462" i="17"/>
  <c r="X462" i="17"/>
  <c r="Y462" i="17"/>
  <c r="Z462" i="17"/>
  <c r="AA462" i="17"/>
  <c r="AB462" i="17"/>
  <c r="AC462" i="17"/>
  <c r="AD462" i="17"/>
  <c r="AE462" i="17"/>
  <c r="AF462" i="17"/>
  <c r="AG462" i="17"/>
  <c r="AH462" i="17"/>
  <c r="AI462" i="17"/>
  <c r="AJ462" i="17"/>
  <c r="AK462" i="17"/>
  <c r="V463" i="17"/>
  <c r="W463" i="17"/>
  <c r="X463" i="17"/>
  <c r="Y463" i="17"/>
  <c r="Z463" i="17"/>
  <c r="AA463" i="17"/>
  <c r="AB463" i="17"/>
  <c r="AC463" i="17"/>
  <c r="AD463" i="17"/>
  <c r="AE463" i="17"/>
  <c r="AF463" i="17"/>
  <c r="AG463" i="17"/>
  <c r="AH463" i="17"/>
  <c r="AI463" i="17"/>
  <c r="AJ463" i="17"/>
  <c r="AK463" i="17"/>
  <c r="V464" i="17"/>
  <c r="W464" i="17"/>
  <c r="X464" i="17"/>
  <c r="Y464" i="17"/>
  <c r="Z464" i="17"/>
  <c r="AA464" i="17"/>
  <c r="AB464" i="17"/>
  <c r="AC464" i="17"/>
  <c r="AD464" i="17"/>
  <c r="AE464" i="17"/>
  <c r="AF464" i="17"/>
  <c r="AG464" i="17"/>
  <c r="AH464" i="17"/>
  <c r="AI464" i="17"/>
  <c r="AJ464" i="17"/>
  <c r="AK464" i="17"/>
  <c r="V465" i="17"/>
  <c r="W465" i="17"/>
  <c r="X465" i="17"/>
  <c r="Y465" i="17"/>
  <c r="Z465" i="17"/>
  <c r="AA465" i="17"/>
  <c r="AB465" i="17"/>
  <c r="AC465" i="17"/>
  <c r="AD465" i="17"/>
  <c r="AE465" i="17"/>
  <c r="AF465" i="17"/>
  <c r="AG465" i="17"/>
  <c r="AH465" i="17"/>
  <c r="AI465" i="17"/>
  <c r="AJ465" i="17"/>
  <c r="AK465" i="17"/>
  <c r="V466" i="17"/>
  <c r="W466" i="17"/>
  <c r="X466" i="17"/>
  <c r="Y466" i="17"/>
  <c r="Z466" i="17"/>
  <c r="AA466" i="17"/>
  <c r="AB466" i="17"/>
  <c r="AC466" i="17"/>
  <c r="AD466" i="17"/>
  <c r="AE466" i="17"/>
  <c r="AF466" i="17"/>
  <c r="AG466" i="17"/>
  <c r="AH466" i="17"/>
  <c r="AI466" i="17"/>
  <c r="AJ466" i="17"/>
  <c r="AK466" i="17"/>
  <c r="V467" i="17"/>
  <c r="W467" i="17"/>
  <c r="X467" i="17"/>
  <c r="Y467" i="17"/>
  <c r="Z467" i="17"/>
  <c r="AA467" i="17"/>
  <c r="AB467" i="17"/>
  <c r="AC467" i="17"/>
  <c r="AD467" i="17"/>
  <c r="AE467" i="17"/>
  <c r="AF467" i="17"/>
  <c r="AG467" i="17"/>
  <c r="AH467" i="17"/>
  <c r="AI467" i="17"/>
  <c r="AJ467" i="17"/>
  <c r="AK467" i="17"/>
  <c r="V468" i="17"/>
  <c r="W468" i="17"/>
  <c r="X468" i="17"/>
  <c r="Y468" i="17"/>
  <c r="Z468" i="17"/>
  <c r="AA468" i="17"/>
  <c r="AB468" i="17"/>
  <c r="AC468" i="17"/>
  <c r="AD468" i="17"/>
  <c r="AE468" i="17"/>
  <c r="AF468" i="17"/>
  <c r="AG468" i="17"/>
  <c r="AH468" i="17"/>
  <c r="AI468" i="17"/>
  <c r="AJ468" i="17"/>
  <c r="AK468" i="17"/>
  <c r="V469" i="17"/>
  <c r="W469" i="17"/>
  <c r="X469" i="17"/>
  <c r="Y469" i="17"/>
  <c r="Z469" i="17"/>
  <c r="AA469" i="17"/>
  <c r="AB469" i="17"/>
  <c r="AC469" i="17"/>
  <c r="AD469" i="17"/>
  <c r="AE469" i="17"/>
  <c r="AF469" i="17"/>
  <c r="AG469" i="17"/>
  <c r="AH469" i="17"/>
  <c r="AI469" i="17"/>
  <c r="AJ469" i="17"/>
  <c r="AK469" i="17"/>
  <c r="V470" i="17"/>
  <c r="W470" i="17"/>
  <c r="X470" i="17"/>
  <c r="Y470" i="17"/>
  <c r="Z470" i="17"/>
  <c r="AA470" i="17"/>
  <c r="AB470" i="17"/>
  <c r="AC470" i="17"/>
  <c r="AD470" i="17"/>
  <c r="AE470" i="17"/>
  <c r="AF470" i="17"/>
  <c r="AG470" i="17"/>
  <c r="AH470" i="17"/>
  <c r="AI470" i="17"/>
  <c r="AJ470" i="17"/>
  <c r="AK470" i="17"/>
  <c r="V471" i="17"/>
  <c r="W471" i="17"/>
  <c r="X471" i="17"/>
  <c r="Y471" i="17"/>
  <c r="Z471" i="17"/>
  <c r="AA471" i="17"/>
  <c r="AB471" i="17"/>
  <c r="AC471" i="17"/>
  <c r="AD471" i="17"/>
  <c r="AE471" i="17"/>
  <c r="AF471" i="17"/>
  <c r="AG471" i="17"/>
  <c r="AH471" i="17"/>
  <c r="AI471" i="17"/>
  <c r="AJ471" i="17"/>
  <c r="AK471" i="17"/>
  <c r="V472" i="17"/>
  <c r="W472" i="17"/>
  <c r="X472" i="17"/>
  <c r="Y472" i="17"/>
  <c r="Z472" i="17"/>
  <c r="AA472" i="17"/>
  <c r="AB472" i="17"/>
  <c r="AC472" i="17"/>
  <c r="AD472" i="17"/>
  <c r="AE472" i="17"/>
  <c r="AF472" i="17"/>
  <c r="AG472" i="17"/>
  <c r="AH472" i="17"/>
  <c r="AI472" i="17"/>
  <c r="AJ472" i="17"/>
  <c r="AK472" i="17"/>
  <c r="V473" i="17"/>
  <c r="W473" i="17"/>
  <c r="X473" i="17"/>
  <c r="Y473" i="17"/>
  <c r="Z473" i="17"/>
  <c r="AA473" i="17"/>
  <c r="AB473" i="17"/>
  <c r="AC473" i="17"/>
  <c r="AD473" i="17"/>
  <c r="AE473" i="17"/>
  <c r="AF473" i="17"/>
  <c r="AG473" i="17"/>
  <c r="AH473" i="17"/>
  <c r="AI473" i="17"/>
  <c r="AJ473" i="17"/>
  <c r="AK473" i="17"/>
  <c r="V474" i="17"/>
  <c r="W474" i="17"/>
  <c r="X474" i="17"/>
  <c r="Y474" i="17"/>
  <c r="Z474" i="17"/>
  <c r="AA474" i="17"/>
  <c r="AB474" i="17"/>
  <c r="AC474" i="17"/>
  <c r="AD474" i="17"/>
  <c r="AE474" i="17"/>
  <c r="AF474" i="17"/>
  <c r="AG474" i="17"/>
  <c r="AH474" i="17"/>
  <c r="AI474" i="17"/>
  <c r="AJ474" i="17"/>
  <c r="AK474" i="17"/>
  <c r="V475" i="17"/>
  <c r="W475" i="17"/>
  <c r="X475" i="17"/>
  <c r="Y475" i="17"/>
  <c r="Z475" i="17"/>
  <c r="AA475" i="17"/>
  <c r="AB475" i="17"/>
  <c r="AC475" i="17"/>
  <c r="AD475" i="17"/>
  <c r="AE475" i="17"/>
  <c r="AF475" i="17"/>
  <c r="AG475" i="17"/>
  <c r="AH475" i="17"/>
  <c r="AI475" i="17"/>
  <c r="AJ475" i="17"/>
  <c r="AK475" i="17"/>
  <c r="V476" i="17"/>
  <c r="W476" i="17"/>
  <c r="X476" i="17"/>
  <c r="Y476" i="17"/>
  <c r="Z476" i="17"/>
  <c r="AA476" i="17"/>
  <c r="AB476" i="17"/>
  <c r="AC476" i="17"/>
  <c r="AD476" i="17"/>
  <c r="AE476" i="17"/>
  <c r="AF476" i="17"/>
  <c r="AG476" i="17"/>
  <c r="AH476" i="17"/>
  <c r="AI476" i="17"/>
  <c r="AJ476" i="17"/>
  <c r="AK476" i="17"/>
  <c r="V477" i="17"/>
  <c r="W477" i="17"/>
  <c r="X477" i="17"/>
  <c r="Y477" i="17"/>
  <c r="Z477" i="17"/>
  <c r="AA477" i="17"/>
  <c r="AB477" i="17"/>
  <c r="AC477" i="17"/>
  <c r="AD477" i="17"/>
  <c r="AE477" i="17"/>
  <c r="AF477" i="17"/>
  <c r="AG477" i="17"/>
  <c r="AH477" i="17"/>
  <c r="AI477" i="17"/>
  <c r="AJ477" i="17"/>
  <c r="AK477" i="17"/>
  <c r="V478" i="17"/>
  <c r="W478" i="17"/>
  <c r="X478" i="17"/>
  <c r="Y478" i="17"/>
  <c r="Z478" i="17"/>
  <c r="AA478" i="17"/>
  <c r="AB478" i="17"/>
  <c r="AC478" i="17"/>
  <c r="AD478" i="17"/>
  <c r="AE478" i="17"/>
  <c r="AF478" i="17"/>
  <c r="AG478" i="17"/>
  <c r="AH478" i="17"/>
  <c r="AI478" i="17"/>
  <c r="AJ478" i="17"/>
  <c r="AK478" i="17"/>
  <c r="V479" i="17"/>
  <c r="W479" i="17"/>
  <c r="X479" i="17"/>
  <c r="Y479" i="17"/>
  <c r="Z479" i="17"/>
  <c r="AA479" i="17"/>
  <c r="AB479" i="17"/>
  <c r="AC479" i="17"/>
  <c r="AD479" i="17"/>
  <c r="AE479" i="17"/>
  <c r="AF479" i="17"/>
  <c r="AG479" i="17"/>
  <c r="AH479" i="17"/>
  <c r="AI479" i="17"/>
  <c r="AJ479" i="17"/>
  <c r="AK479" i="17"/>
  <c r="V480" i="17"/>
  <c r="W480" i="17"/>
  <c r="X480" i="17"/>
  <c r="Y480" i="17"/>
  <c r="Z480" i="17"/>
  <c r="AA480" i="17"/>
  <c r="AB480" i="17"/>
  <c r="AC480" i="17"/>
  <c r="AD480" i="17"/>
  <c r="AE480" i="17"/>
  <c r="AF480" i="17"/>
  <c r="AG480" i="17"/>
  <c r="AH480" i="17"/>
  <c r="AI480" i="17"/>
  <c r="AJ480" i="17"/>
  <c r="AK480" i="17"/>
  <c r="V481" i="17"/>
  <c r="W481" i="17"/>
  <c r="X481" i="17"/>
  <c r="Y481" i="17"/>
  <c r="Z481" i="17"/>
  <c r="AA481" i="17"/>
  <c r="AB481" i="17"/>
  <c r="AC481" i="17"/>
  <c r="AD481" i="17"/>
  <c r="AE481" i="17"/>
  <c r="AF481" i="17"/>
  <c r="AG481" i="17"/>
  <c r="AH481" i="17"/>
  <c r="AI481" i="17"/>
  <c r="AJ481" i="17"/>
  <c r="AK481" i="17"/>
  <c r="V482" i="17"/>
  <c r="W482" i="17"/>
  <c r="X482" i="17"/>
  <c r="Y482" i="17"/>
  <c r="Z482" i="17"/>
  <c r="AA482" i="17"/>
  <c r="AB482" i="17"/>
  <c r="AC482" i="17"/>
  <c r="AD482" i="17"/>
  <c r="AE482" i="17"/>
  <c r="AF482" i="17"/>
  <c r="AG482" i="17"/>
  <c r="AH482" i="17"/>
  <c r="AI482" i="17"/>
  <c r="AJ482" i="17"/>
  <c r="AK482" i="17"/>
  <c r="V483" i="17"/>
  <c r="W483" i="17"/>
  <c r="X483" i="17"/>
  <c r="Y483" i="17"/>
  <c r="Z483" i="17"/>
  <c r="AA483" i="17"/>
  <c r="AB483" i="17"/>
  <c r="AC483" i="17"/>
  <c r="AD483" i="17"/>
  <c r="AE483" i="17"/>
  <c r="AF483" i="17"/>
  <c r="AG483" i="17"/>
  <c r="AH483" i="17"/>
  <c r="AI483" i="17"/>
  <c r="AJ483" i="17"/>
  <c r="AK483" i="17"/>
  <c r="V484" i="17"/>
  <c r="W484" i="17"/>
  <c r="X484" i="17"/>
  <c r="Y484" i="17"/>
  <c r="Z484" i="17"/>
  <c r="AA484" i="17"/>
  <c r="AB484" i="17"/>
  <c r="AC484" i="17"/>
  <c r="AD484" i="17"/>
  <c r="AE484" i="17"/>
  <c r="AF484" i="17"/>
  <c r="AG484" i="17"/>
  <c r="AH484" i="17"/>
  <c r="AI484" i="17"/>
  <c r="AJ484" i="17"/>
  <c r="AK484" i="17"/>
  <c r="V485" i="17"/>
  <c r="W485" i="17"/>
  <c r="X485" i="17"/>
  <c r="Y485" i="17"/>
  <c r="Z485" i="17"/>
  <c r="AA485" i="17"/>
  <c r="AB485" i="17"/>
  <c r="AC485" i="17"/>
  <c r="AD485" i="17"/>
  <c r="AE485" i="17"/>
  <c r="AF485" i="17"/>
  <c r="AG485" i="17"/>
  <c r="AH485" i="17"/>
  <c r="AI485" i="17"/>
  <c r="AJ485" i="17"/>
  <c r="AK485" i="17"/>
  <c r="V486" i="17"/>
  <c r="W486" i="17"/>
  <c r="X486" i="17"/>
  <c r="Y486" i="17"/>
  <c r="Z486" i="17"/>
  <c r="AA486" i="17"/>
  <c r="AB486" i="17"/>
  <c r="AC486" i="17"/>
  <c r="AD486" i="17"/>
  <c r="AE486" i="17"/>
  <c r="AF486" i="17"/>
  <c r="AG486" i="17"/>
  <c r="AH486" i="17"/>
  <c r="AI486" i="17"/>
  <c r="AJ486" i="17"/>
  <c r="AK486" i="17"/>
  <c r="V487" i="17"/>
  <c r="W487" i="17"/>
  <c r="X487" i="17"/>
  <c r="Y487" i="17"/>
  <c r="Z487" i="17"/>
  <c r="AA487" i="17"/>
  <c r="AB487" i="17"/>
  <c r="AC487" i="17"/>
  <c r="AD487" i="17"/>
  <c r="AE487" i="17"/>
  <c r="AF487" i="17"/>
  <c r="AG487" i="17"/>
  <c r="AH487" i="17"/>
  <c r="AI487" i="17"/>
  <c r="AJ487" i="17"/>
  <c r="AK487" i="17"/>
  <c r="V488" i="17"/>
  <c r="W488" i="17"/>
  <c r="X488" i="17"/>
  <c r="Y488" i="17"/>
  <c r="Z488" i="17"/>
  <c r="AA488" i="17"/>
  <c r="AB488" i="17"/>
  <c r="AC488" i="17"/>
  <c r="AD488" i="17"/>
  <c r="AE488" i="17"/>
  <c r="AF488" i="17"/>
  <c r="AG488" i="17"/>
  <c r="AH488" i="17"/>
  <c r="AI488" i="17"/>
  <c r="AJ488" i="17"/>
  <c r="AK488" i="17"/>
  <c r="V489" i="17"/>
  <c r="W489" i="17"/>
  <c r="X489" i="17"/>
  <c r="Y489" i="17"/>
  <c r="Z489" i="17"/>
  <c r="AA489" i="17"/>
  <c r="AB489" i="17"/>
  <c r="AC489" i="17"/>
  <c r="AD489" i="17"/>
  <c r="AE489" i="17"/>
  <c r="AF489" i="17"/>
  <c r="AG489" i="17"/>
  <c r="AH489" i="17"/>
  <c r="AI489" i="17"/>
  <c r="AJ489" i="17"/>
  <c r="AK489" i="17"/>
  <c r="V490" i="17"/>
  <c r="W490" i="17"/>
  <c r="X490" i="17"/>
  <c r="Y490" i="17"/>
  <c r="Z490" i="17"/>
  <c r="AA490" i="17"/>
  <c r="AB490" i="17"/>
  <c r="AC490" i="17"/>
  <c r="AD490" i="17"/>
  <c r="AE490" i="17"/>
  <c r="AF490" i="17"/>
  <c r="AG490" i="17"/>
  <c r="AH490" i="17"/>
  <c r="AI490" i="17"/>
  <c r="AJ490" i="17"/>
  <c r="AK490" i="17"/>
  <c r="V491" i="17"/>
  <c r="W491" i="17"/>
  <c r="X491" i="17"/>
  <c r="Y491" i="17"/>
  <c r="Z491" i="17"/>
  <c r="AA491" i="17"/>
  <c r="AB491" i="17"/>
  <c r="AC491" i="17"/>
  <c r="AD491" i="17"/>
  <c r="AE491" i="17"/>
  <c r="AF491" i="17"/>
  <c r="AG491" i="17"/>
  <c r="AH491" i="17"/>
  <c r="AI491" i="17"/>
  <c r="AJ491" i="17"/>
  <c r="AK491" i="17"/>
  <c r="AL14" i="3" l="1"/>
  <c r="J41" i="68" s="1"/>
  <c r="W71" i="3"/>
  <c r="X71" i="3"/>
  <c r="Y71" i="3"/>
  <c r="Z71" i="3"/>
  <c r="AA71" i="3"/>
  <c r="AB71" i="3"/>
  <c r="AC71" i="3"/>
  <c r="AD71" i="3"/>
  <c r="AE71" i="3"/>
  <c r="AF71" i="3"/>
  <c r="AG71" i="3"/>
  <c r="AH71" i="3"/>
  <c r="AI71" i="3"/>
  <c r="AJ71" i="3"/>
  <c r="AK71" i="3"/>
  <c r="AL71" i="3"/>
  <c r="W72" i="3"/>
  <c r="X72" i="3"/>
  <c r="Y72" i="3"/>
  <c r="Z72" i="3"/>
  <c r="AA72" i="3"/>
  <c r="AB72" i="3"/>
  <c r="AC72" i="3"/>
  <c r="AD72" i="3"/>
  <c r="AE72" i="3"/>
  <c r="AF72" i="3"/>
  <c r="AG72" i="3"/>
  <c r="AH72" i="3"/>
  <c r="AI72" i="3"/>
  <c r="AJ72" i="3"/>
  <c r="AK72" i="3"/>
  <c r="AL72" i="3"/>
  <c r="W73" i="3"/>
  <c r="X73" i="3"/>
  <c r="Y73" i="3"/>
  <c r="Z73" i="3"/>
  <c r="AA73" i="3"/>
  <c r="AB73" i="3"/>
  <c r="AC73" i="3"/>
  <c r="AD73" i="3"/>
  <c r="AE73" i="3"/>
  <c r="AF73" i="3"/>
  <c r="AG73" i="3"/>
  <c r="AH73" i="3"/>
  <c r="AI73" i="3"/>
  <c r="AJ73" i="3"/>
  <c r="AK73" i="3"/>
  <c r="AL73" i="3"/>
  <c r="W74" i="3"/>
  <c r="X74" i="3"/>
  <c r="Y74" i="3"/>
  <c r="Z74" i="3"/>
  <c r="AA74" i="3"/>
  <c r="AB74" i="3"/>
  <c r="AC74" i="3"/>
  <c r="AD74" i="3"/>
  <c r="AE74" i="3"/>
  <c r="AF74" i="3"/>
  <c r="AG74" i="3"/>
  <c r="AH74" i="3"/>
  <c r="AI74" i="3"/>
  <c r="AJ74" i="3"/>
  <c r="AK74" i="3"/>
  <c r="AL74" i="3"/>
  <c r="W75" i="3"/>
  <c r="X75" i="3"/>
  <c r="Y75" i="3"/>
  <c r="Z75" i="3"/>
  <c r="AA75" i="3"/>
  <c r="AB75" i="3"/>
  <c r="AC75" i="3"/>
  <c r="AD75" i="3"/>
  <c r="AE75" i="3"/>
  <c r="AF75" i="3"/>
  <c r="AG75" i="3"/>
  <c r="AH75" i="3"/>
  <c r="AI75" i="3"/>
  <c r="AJ75" i="3"/>
  <c r="AK75" i="3"/>
  <c r="AL75" i="3"/>
  <c r="W76" i="3"/>
  <c r="X76" i="3"/>
  <c r="Y76" i="3"/>
  <c r="Z76" i="3"/>
  <c r="AA76" i="3"/>
  <c r="AB76" i="3"/>
  <c r="AC76" i="3"/>
  <c r="AD76" i="3"/>
  <c r="AE76" i="3"/>
  <c r="AF76" i="3"/>
  <c r="AG76" i="3"/>
  <c r="AH76" i="3"/>
  <c r="AI76" i="3"/>
  <c r="AJ76" i="3"/>
  <c r="AK76" i="3"/>
  <c r="AL76" i="3"/>
  <c r="W95" i="3"/>
  <c r="X95" i="3"/>
  <c r="Y95" i="3"/>
  <c r="Z95" i="3"/>
  <c r="AA95" i="3"/>
  <c r="AB95" i="3"/>
  <c r="AC95" i="3"/>
  <c r="AD95" i="3"/>
  <c r="AE95" i="3"/>
  <c r="AF95" i="3"/>
  <c r="AG95" i="3"/>
  <c r="AH95" i="3"/>
  <c r="AI95" i="3"/>
  <c r="AJ95" i="3"/>
  <c r="AK95" i="3"/>
  <c r="AL95" i="3"/>
  <c r="W96" i="3"/>
  <c r="X96" i="3"/>
  <c r="Y96" i="3"/>
  <c r="Z96" i="3"/>
  <c r="AA96" i="3"/>
  <c r="AB96" i="3"/>
  <c r="AC96" i="3"/>
  <c r="AD96" i="3"/>
  <c r="AE96" i="3"/>
  <c r="AF96" i="3"/>
  <c r="AG96" i="3"/>
  <c r="AH96" i="3"/>
  <c r="AI96" i="3"/>
  <c r="AJ96" i="3"/>
  <c r="AK96" i="3"/>
  <c r="AL96" i="3"/>
  <c r="W97" i="3"/>
  <c r="X97" i="3"/>
  <c r="Y97" i="3"/>
  <c r="Z97" i="3"/>
  <c r="AA97" i="3"/>
  <c r="AB97" i="3"/>
  <c r="AC97" i="3"/>
  <c r="AD97" i="3"/>
  <c r="AE97" i="3"/>
  <c r="AF97" i="3"/>
  <c r="AG97" i="3"/>
  <c r="AH97" i="3"/>
  <c r="AI97" i="3"/>
  <c r="AJ97" i="3"/>
  <c r="AK97" i="3"/>
  <c r="AL97" i="3"/>
  <c r="W98" i="3"/>
  <c r="X98" i="3"/>
  <c r="Y98" i="3"/>
  <c r="Z98" i="3"/>
  <c r="AA98" i="3"/>
  <c r="AB98" i="3"/>
  <c r="AC98" i="3"/>
  <c r="AD98" i="3"/>
  <c r="AE98" i="3"/>
  <c r="AF98" i="3"/>
  <c r="AG98" i="3"/>
  <c r="AH98" i="3"/>
  <c r="AI98" i="3"/>
  <c r="AJ98" i="3"/>
  <c r="AK98" i="3"/>
  <c r="AL98" i="3"/>
  <c r="W99" i="3"/>
  <c r="X99" i="3"/>
  <c r="Y99" i="3"/>
  <c r="Z99" i="3"/>
  <c r="AA99" i="3"/>
  <c r="AB99" i="3"/>
  <c r="AC99" i="3"/>
  <c r="AD99" i="3"/>
  <c r="AE99" i="3"/>
  <c r="AF99" i="3"/>
  <c r="AG99" i="3"/>
  <c r="AH99" i="3"/>
  <c r="AI99" i="3"/>
  <c r="AJ99" i="3"/>
  <c r="AK99" i="3"/>
  <c r="AL99" i="3"/>
  <c r="W100" i="3"/>
  <c r="X100" i="3"/>
  <c r="Y100" i="3"/>
  <c r="Z100" i="3"/>
  <c r="AA100" i="3"/>
  <c r="AB100" i="3"/>
  <c r="AC100" i="3"/>
  <c r="AD100" i="3"/>
  <c r="AE100" i="3"/>
  <c r="AF100" i="3"/>
  <c r="AG100" i="3"/>
  <c r="AH100" i="3"/>
  <c r="AI100" i="3"/>
  <c r="AJ100" i="3"/>
  <c r="AK100" i="3"/>
  <c r="AL100" i="3"/>
  <c r="W101" i="3"/>
  <c r="X101" i="3"/>
  <c r="Y101" i="3"/>
  <c r="Z101" i="3"/>
  <c r="AA101" i="3"/>
  <c r="AB101" i="3"/>
  <c r="AC101" i="3"/>
  <c r="AD101" i="3"/>
  <c r="AE101" i="3"/>
  <c r="AF101" i="3"/>
  <c r="AG101" i="3"/>
  <c r="AH101" i="3"/>
  <c r="AI101" i="3"/>
  <c r="AJ101" i="3"/>
  <c r="AK101" i="3"/>
  <c r="AL101" i="3"/>
  <c r="W102" i="3"/>
  <c r="X102" i="3"/>
  <c r="Y102" i="3"/>
  <c r="Z102" i="3"/>
  <c r="AA102" i="3"/>
  <c r="AB102" i="3"/>
  <c r="AC102" i="3"/>
  <c r="AD102" i="3"/>
  <c r="AE102" i="3"/>
  <c r="AF102" i="3"/>
  <c r="AG102" i="3"/>
  <c r="AH102" i="3"/>
  <c r="AI102" i="3"/>
  <c r="AJ102" i="3"/>
  <c r="AK102" i="3"/>
  <c r="AL102" i="3"/>
  <c r="W103" i="3"/>
  <c r="X103" i="3"/>
  <c r="Y103" i="3"/>
  <c r="Z103" i="3"/>
  <c r="AA103" i="3"/>
  <c r="AB103" i="3"/>
  <c r="AC103" i="3"/>
  <c r="AD103" i="3"/>
  <c r="AE103" i="3"/>
  <c r="AF103" i="3"/>
  <c r="AG103" i="3"/>
  <c r="AH103" i="3"/>
  <c r="AI103" i="3"/>
  <c r="AJ103" i="3"/>
  <c r="AK103" i="3"/>
  <c r="AL103" i="3"/>
  <c r="W104" i="3"/>
  <c r="X104" i="3"/>
  <c r="Y104" i="3"/>
  <c r="Z104" i="3"/>
  <c r="AA104" i="3"/>
  <c r="AB104" i="3"/>
  <c r="AC104" i="3"/>
  <c r="AD104" i="3"/>
  <c r="AE104" i="3"/>
  <c r="AF104" i="3"/>
  <c r="AG104" i="3"/>
  <c r="AH104" i="3"/>
  <c r="AI104" i="3"/>
  <c r="AJ104" i="3"/>
  <c r="AK104" i="3"/>
  <c r="AL104" i="3"/>
  <c r="W105" i="3"/>
  <c r="X105" i="3"/>
  <c r="Y105" i="3"/>
  <c r="Z105" i="3"/>
  <c r="AA105" i="3"/>
  <c r="AB105" i="3"/>
  <c r="AC105" i="3"/>
  <c r="AD105" i="3"/>
  <c r="AE105" i="3"/>
  <c r="AF105" i="3"/>
  <c r="AG105" i="3"/>
  <c r="AH105" i="3"/>
  <c r="AI105" i="3"/>
  <c r="AJ105" i="3"/>
  <c r="AK105" i="3"/>
  <c r="AL105" i="3"/>
  <c r="W106" i="3"/>
  <c r="X106" i="3"/>
  <c r="Y106" i="3"/>
  <c r="Z106" i="3"/>
  <c r="AA106" i="3"/>
  <c r="AB106" i="3"/>
  <c r="AC106" i="3"/>
  <c r="AD106" i="3"/>
  <c r="AE106" i="3"/>
  <c r="AF106" i="3"/>
  <c r="AG106" i="3"/>
  <c r="AH106" i="3"/>
  <c r="AI106" i="3"/>
  <c r="AJ106" i="3"/>
  <c r="AK106" i="3"/>
  <c r="AL106" i="3"/>
  <c r="W107" i="3"/>
  <c r="X107" i="3"/>
  <c r="Y107" i="3"/>
  <c r="Z107" i="3"/>
  <c r="AA107" i="3"/>
  <c r="AB107" i="3"/>
  <c r="AC107" i="3"/>
  <c r="AD107" i="3"/>
  <c r="AE107" i="3"/>
  <c r="AF107" i="3"/>
  <c r="AG107" i="3"/>
  <c r="AH107" i="3"/>
  <c r="AI107" i="3"/>
  <c r="AJ107" i="3"/>
  <c r="AK107" i="3"/>
  <c r="AL107" i="3"/>
  <c r="W108" i="3"/>
  <c r="X108" i="3"/>
  <c r="Y108" i="3"/>
  <c r="Z108" i="3"/>
  <c r="AA108" i="3"/>
  <c r="AB108" i="3"/>
  <c r="AC108" i="3"/>
  <c r="AD108" i="3"/>
  <c r="AE108" i="3"/>
  <c r="AF108" i="3"/>
  <c r="AG108" i="3"/>
  <c r="AH108" i="3"/>
  <c r="AI108" i="3"/>
  <c r="AJ108" i="3"/>
  <c r="AK108" i="3"/>
  <c r="AL108" i="3"/>
  <c r="W109" i="3"/>
  <c r="X109" i="3"/>
  <c r="Y109" i="3"/>
  <c r="Z109" i="3"/>
  <c r="AA109" i="3"/>
  <c r="AB109" i="3"/>
  <c r="AC109" i="3"/>
  <c r="AD109" i="3"/>
  <c r="AE109" i="3"/>
  <c r="AF109" i="3"/>
  <c r="AG109" i="3"/>
  <c r="AH109" i="3"/>
  <c r="AI109" i="3"/>
  <c r="AJ109" i="3"/>
  <c r="AK109" i="3"/>
  <c r="AL109" i="3"/>
  <c r="W110" i="3"/>
  <c r="X110" i="3"/>
  <c r="Y110" i="3"/>
  <c r="Z110" i="3"/>
  <c r="AA110" i="3"/>
  <c r="AB110" i="3"/>
  <c r="AC110" i="3"/>
  <c r="AD110" i="3"/>
  <c r="AE110" i="3"/>
  <c r="AF110" i="3"/>
  <c r="AG110" i="3"/>
  <c r="AH110" i="3"/>
  <c r="AI110" i="3"/>
  <c r="AJ110" i="3"/>
  <c r="AK110" i="3"/>
  <c r="AL110" i="3"/>
  <c r="W111" i="3"/>
  <c r="X111" i="3"/>
  <c r="Y111" i="3"/>
  <c r="Z111" i="3"/>
  <c r="AA111" i="3"/>
  <c r="AB111" i="3"/>
  <c r="AC111" i="3"/>
  <c r="AD111" i="3"/>
  <c r="AE111" i="3"/>
  <c r="AF111" i="3"/>
  <c r="AG111" i="3"/>
  <c r="AH111" i="3"/>
  <c r="AI111" i="3"/>
  <c r="AJ111" i="3"/>
  <c r="AK111" i="3"/>
  <c r="AL111" i="3"/>
  <c r="W112" i="3"/>
  <c r="X112" i="3"/>
  <c r="Y112" i="3"/>
  <c r="Z112" i="3"/>
  <c r="AA112" i="3"/>
  <c r="AB112" i="3"/>
  <c r="AC112" i="3"/>
  <c r="AD112" i="3"/>
  <c r="AE112" i="3"/>
  <c r="AF112" i="3"/>
  <c r="AG112" i="3"/>
  <c r="AH112" i="3"/>
  <c r="AI112" i="3"/>
  <c r="AJ112" i="3"/>
  <c r="AK112" i="3"/>
  <c r="AL112" i="3"/>
  <c r="V95" i="3"/>
  <c r="V96" i="3"/>
  <c r="V97" i="3"/>
  <c r="V98" i="3"/>
  <c r="V99" i="3"/>
  <c r="V100" i="3"/>
  <c r="V101" i="3"/>
  <c r="V102" i="3"/>
  <c r="V103" i="3"/>
  <c r="V104" i="3"/>
  <c r="V105" i="3"/>
  <c r="V106" i="3"/>
  <c r="V107" i="3"/>
  <c r="V108" i="3"/>
  <c r="V109" i="3"/>
  <c r="V110" i="3"/>
  <c r="V111" i="3"/>
  <c r="V112" i="3"/>
  <c r="V71" i="3"/>
  <c r="V72" i="3"/>
  <c r="V73" i="3"/>
  <c r="V74" i="3"/>
  <c r="V75" i="3"/>
  <c r="V76" i="3"/>
  <c r="AL13" i="3"/>
  <c r="H41" i="68" s="1"/>
  <c r="AL17" i="3"/>
  <c r="AL18" i="3"/>
  <c r="AL19" i="3"/>
  <c r="AL20" i="3"/>
  <c r="AL21" i="3"/>
  <c r="AL22" i="3"/>
  <c r="D61" i="68" s="1"/>
  <c r="AL23" i="3"/>
  <c r="AL24" i="3"/>
  <c r="AL25" i="3"/>
  <c r="AL26" i="3"/>
  <c r="AL27" i="3"/>
  <c r="AL28" i="3"/>
  <c r="F61" i="68" s="1"/>
  <c r="AL29" i="3"/>
  <c r="AL30" i="3"/>
  <c r="AL31" i="3"/>
  <c r="AL32" i="3"/>
  <c r="AL33" i="3"/>
  <c r="AL34" i="3"/>
  <c r="H61" i="68" s="1"/>
  <c r="AL35" i="3"/>
  <c r="AL36" i="3"/>
  <c r="AL37" i="3"/>
  <c r="AL38" i="3"/>
  <c r="AL39" i="3"/>
  <c r="AL40" i="3"/>
  <c r="J61" i="68" s="1"/>
  <c r="AL41" i="3"/>
  <c r="AL42" i="3"/>
  <c r="AL43" i="3"/>
  <c r="AL44" i="3"/>
  <c r="AL45" i="3"/>
  <c r="AL46" i="3"/>
  <c r="L61" i="68" s="1"/>
  <c r="AL47" i="3"/>
  <c r="AL48" i="3"/>
  <c r="AL49" i="3"/>
  <c r="AL50" i="3"/>
  <c r="AL51" i="3"/>
  <c r="AL52" i="3"/>
  <c r="N61" i="68" s="1"/>
  <c r="AL53" i="3"/>
  <c r="AL54" i="3"/>
  <c r="AL55" i="3"/>
  <c r="AL56" i="3"/>
  <c r="AL57" i="3"/>
  <c r="AL58" i="3"/>
  <c r="P61" i="68" s="1"/>
  <c r="AL59" i="3"/>
  <c r="AL60" i="3"/>
  <c r="AL61" i="3"/>
  <c r="AL62" i="3"/>
  <c r="AL63" i="3"/>
  <c r="AL64" i="3"/>
  <c r="R61" i="68" s="1"/>
  <c r="AL65" i="3"/>
  <c r="AL66" i="3"/>
  <c r="AL67" i="3"/>
  <c r="AL68" i="3"/>
  <c r="AL69" i="3"/>
  <c r="AL70" i="3"/>
  <c r="T61" i="68" s="1"/>
  <c r="AL77" i="3"/>
  <c r="AL78" i="3"/>
  <c r="AL79" i="3"/>
  <c r="AL80" i="3"/>
  <c r="AL81" i="3"/>
  <c r="AL82" i="3"/>
  <c r="V61" i="68" s="1"/>
  <c r="AL83" i="3"/>
  <c r="AL84" i="3"/>
  <c r="AL85" i="3"/>
  <c r="AL86" i="3"/>
  <c r="AL87" i="3"/>
  <c r="AL88" i="3"/>
  <c r="X61" i="68" s="1"/>
  <c r="AL89" i="3"/>
  <c r="AL90" i="3"/>
  <c r="AL91" i="3"/>
  <c r="AL92" i="3"/>
  <c r="AL93" i="3"/>
  <c r="AL94" i="3"/>
  <c r="Z61" i="68" s="1"/>
  <c r="AL11" i="3" l="1"/>
  <c r="D41" i="68" s="1"/>
  <c r="AL12" i="3"/>
  <c r="F41" i="68" s="1"/>
  <c r="AL15" i="3"/>
  <c r="AL16" i="3"/>
  <c r="D21" i="68" s="1"/>
  <c r="AK430" i="17" l="1"/>
  <c r="AK429" i="17"/>
  <c r="AK428" i="17"/>
  <c r="AK427" i="17"/>
  <c r="AK426" i="17"/>
  <c r="AK425" i="17"/>
  <c r="AK424" i="17"/>
  <c r="AK423" i="17"/>
  <c r="AK422" i="17"/>
  <c r="AK421" i="17"/>
  <c r="AK420" i="17"/>
  <c r="AK419" i="17"/>
  <c r="AK418" i="17"/>
  <c r="AK417" i="17"/>
  <c r="AK416" i="17"/>
  <c r="AK415" i="17"/>
  <c r="AK414" i="17"/>
  <c r="AK413" i="17"/>
  <c r="AK412" i="17"/>
  <c r="AK411" i="17"/>
  <c r="AK410" i="17"/>
  <c r="AK409" i="17"/>
  <c r="AK408" i="17"/>
  <c r="AK407" i="17"/>
  <c r="AK406" i="17"/>
  <c r="AK405" i="17"/>
  <c r="AK404" i="17"/>
  <c r="AK403" i="17"/>
  <c r="AK402" i="17"/>
  <c r="AK401" i="17"/>
  <c r="AK400" i="17"/>
  <c r="AK399" i="17"/>
  <c r="AK398" i="17"/>
  <c r="AK397" i="17"/>
  <c r="AK396" i="17"/>
  <c r="AK395" i="17"/>
  <c r="AK394" i="17"/>
  <c r="AK393" i="17"/>
  <c r="AK392" i="17"/>
  <c r="AK391" i="17"/>
  <c r="AK390" i="17"/>
  <c r="AK389" i="17"/>
  <c r="AK388" i="17"/>
  <c r="AK387" i="17"/>
  <c r="AK386" i="17"/>
  <c r="AK385" i="17"/>
  <c r="AK384" i="17"/>
  <c r="AK383" i="17"/>
  <c r="AK382" i="17"/>
  <c r="AK381" i="17"/>
  <c r="AK380" i="17"/>
  <c r="AK379" i="17"/>
  <c r="AK378" i="17"/>
  <c r="AK377" i="17"/>
  <c r="AK376" i="17"/>
  <c r="AK375" i="17"/>
  <c r="AK374" i="17"/>
  <c r="AK373" i="17"/>
  <c r="AK372" i="17"/>
  <c r="AK371" i="17"/>
  <c r="AK370" i="17"/>
  <c r="AK369" i="17"/>
  <c r="AK368" i="17"/>
  <c r="AK367" i="17"/>
  <c r="AK366" i="17"/>
  <c r="AK365" i="17"/>
  <c r="AK364" i="17"/>
  <c r="AK363" i="17"/>
  <c r="AK362" i="17"/>
  <c r="AK361" i="17"/>
  <c r="AK360" i="17"/>
  <c r="AK359" i="17"/>
  <c r="AK358" i="17"/>
  <c r="AK357" i="17"/>
  <c r="AK356" i="17"/>
  <c r="AK355" i="17"/>
  <c r="AK354" i="17"/>
  <c r="AK353" i="17"/>
  <c r="AK352" i="17"/>
  <c r="AK351" i="17"/>
  <c r="AK350" i="17"/>
  <c r="AK349" i="17"/>
  <c r="AK348" i="17"/>
  <c r="AK329" i="17"/>
  <c r="AK328" i="17"/>
  <c r="AK327" i="17"/>
  <c r="AK326" i="17"/>
  <c r="AK325" i="17"/>
  <c r="AK324" i="17"/>
  <c r="AK323" i="17"/>
  <c r="AK322" i="17"/>
  <c r="AK321" i="17"/>
  <c r="AK320" i="17"/>
  <c r="AK319" i="17"/>
  <c r="AK318" i="17"/>
  <c r="AK317" i="17"/>
  <c r="AK316" i="17"/>
  <c r="AK315" i="17"/>
  <c r="AK314" i="17"/>
  <c r="AK313" i="17"/>
  <c r="AK312" i="17"/>
  <c r="AK311" i="17"/>
  <c r="AK310" i="17"/>
  <c r="AK309" i="17"/>
  <c r="AK308" i="17"/>
  <c r="AK307" i="17"/>
  <c r="AK306" i="17"/>
  <c r="AK305" i="17"/>
  <c r="AK304" i="17"/>
  <c r="AK303" i="17"/>
  <c r="AK302" i="17"/>
  <c r="AK301" i="17"/>
  <c r="AK300" i="17"/>
  <c r="AK299" i="17"/>
  <c r="AK298" i="17"/>
  <c r="AK297" i="17"/>
  <c r="AK296" i="17"/>
  <c r="AK295" i="17"/>
  <c r="AK294" i="17"/>
  <c r="AK293" i="17"/>
  <c r="AK292" i="17"/>
  <c r="AK291" i="17"/>
  <c r="AK290" i="17"/>
  <c r="AK289" i="17"/>
  <c r="AK288" i="17"/>
  <c r="AK287" i="17"/>
  <c r="AK286" i="17"/>
  <c r="AK285" i="17"/>
  <c r="AK284" i="17"/>
  <c r="AK283" i="17"/>
  <c r="AK282" i="17"/>
  <c r="AK281" i="17"/>
  <c r="AK280" i="17"/>
  <c r="AK279" i="17"/>
  <c r="AK278" i="17"/>
  <c r="AK277" i="17"/>
  <c r="AK276" i="17"/>
  <c r="AK275" i="17"/>
  <c r="AK274" i="17"/>
  <c r="AK273" i="17"/>
  <c r="AK272" i="17"/>
  <c r="AK271" i="17"/>
  <c r="AK270" i="17"/>
  <c r="AK269" i="17"/>
  <c r="AK268" i="17"/>
  <c r="AK267" i="17"/>
  <c r="AK266" i="17"/>
  <c r="AK265" i="17"/>
  <c r="AK264" i="17"/>
  <c r="AK263" i="17"/>
  <c r="AK262" i="17"/>
  <c r="AK261" i="17"/>
  <c r="AK260" i="17"/>
  <c r="AK259" i="17"/>
  <c r="AK258" i="17"/>
  <c r="AK257" i="17"/>
  <c r="AK256" i="17"/>
  <c r="AK255" i="17"/>
  <c r="AK254" i="17"/>
  <c r="AK253" i="17"/>
  <c r="AK252" i="17"/>
  <c r="AK251" i="17"/>
  <c r="AK250" i="17"/>
  <c r="AK249" i="17"/>
  <c r="AK248" i="17"/>
  <c r="AK247" i="17"/>
  <c r="AK246" i="17"/>
  <c r="AK245" i="17"/>
  <c r="AK244" i="17"/>
  <c r="AK243" i="17"/>
  <c r="AK242" i="17"/>
  <c r="AK241" i="17"/>
  <c r="AK240" i="17"/>
  <c r="AK239" i="17"/>
  <c r="AK238" i="17"/>
  <c r="AK237" i="17"/>
  <c r="AK236" i="17"/>
  <c r="AK235" i="17"/>
  <c r="AK234" i="17"/>
  <c r="AK233" i="17"/>
  <c r="AK232" i="17"/>
  <c r="AK231" i="17"/>
  <c r="AK230" i="17"/>
  <c r="AK229" i="17"/>
  <c r="AK228" i="17"/>
  <c r="AK227" i="17"/>
  <c r="AK226" i="17"/>
  <c r="AK225" i="17"/>
  <c r="AK224" i="17"/>
  <c r="AK223" i="17"/>
  <c r="AK222" i="17"/>
  <c r="AK221" i="17"/>
  <c r="AK220" i="17"/>
  <c r="AK219" i="17"/>
  <c r="AK218" i="17"/>
  <c r="AK217" i="17"/>
  <c r="AK216" i="17"/>
  <c r="AK215" i="17"/>
  <c r="AK214" i="17"/>
  <c r="AK213" i="17"/>
  <c r="AK212" i="17"/>
  <c r="AK211" i="17"/>
  <c r="AK210" i="17"/>
  <c r="AK209" i="17"/>
  <c r="AK208" i="17"/>
  <c r="AK207" i="17"/>
  <c r="AK206" i="17"/>
  <c r="AK205" i="17"/>
  <c r="AK204" i="17"/>
  <c r="AK203" i="17"/>
  <c r="AK202" i="17"/>
  <c r="AK201" i="17"/>
  <c r="AK200" i="17"/>
  <c r="AK199" i="17"/>
  <c r="AK198" i="17"/>
  <c r="AK197" i="17"/>
  <c r="AK196" i="17"/>
  <c r="AK195" i="17"/>
  <c r="AK194" i="17"/>
  <c r="AK193" i="17"/>
  <c r="AK192" i="17"/>
  <c r="AK191" i="17"/>
  <c r="AK190" i="17"/>
  <c r="AK189" i="17"/>
  <c r="AK188" i="17"/>
  <c r="AK187" i="17"/>
  <c r="AK186" i="17"/>
  <c r="AK185" i="17"/>
  <c r="AK184" i="17"/>
  <c r="AK183" i="17"/>
  <c r="AK182" i="17"/>
  <c r="AK181" i="17"/>
  <c r="AK180" i="17"/>
  <c r="AK179" i="17"/>
  <c r="AK178" i="17"/>
  <c r="AK177" i="17"/>
  <c r="AK176" i="17"/>
  <c r="AK175" i="17"/>
  <c r="AK174" i="17"/>
  <c r="AK173" i="17"/>
  <c r="AK172" i="17"/>
  <c r="AK171" i="17"/>
  <c r="AK170" i="17"/>
  <c r="AK169" i="17"/>
  <c r="AK168" i="17"/>
  <c r="AK167" i="17"/>
  <c r="AK166" i="17"/>
  <c r="AK165" i="17"/>
  <c r="AK164" i="17"/>
  <c r="AK163" i="17"/>
  <c r="AK162" i="17"/>
  <c r="AK161" i="17"/>
  <c r="AK160" i="17"/>
  <c r="AK159" i="17"/>
  <c r="AK158" i="17"/>
  <c r="AK157" i="17"/>
  <c r="AK156" i="17"/>
  <c r="AK155" i="17"/>
  <c r="AK154" i="17"/>
  <c r="AK153" i="17"/>
  <c r="AK152" i="17"/>
  <c r="AK151" i="17"/>
  <c r="AK150" i="17"/>
  <c r="AK149" i="17"/>
  <c r="AK148" i="17"/>
  <c r="AK147" i="17"/>
  <c r="AK146" i="17"/>
  <c r="AK145" i="17"/>
  <c r="AK144" i="17"/>
  <c r="AK143" i="17"/>
  <c r="AK142" i="17"/>
  <c r="AK141" i="17"/>
  <c r="AK140" i="17"/>
  <c r="AK139" i="17"/>
  <c r="AK138" i="17"/>
  <c r="AK137" i="17"/>
  <c r="AK136" i="17"/>
  <c r="AK135" i="17"/>
  <c r="AK134" i="17"/>
  <c r="AK133" i="17"/>
  <c r="AK132" i="17"/>
  <c r="AK131" i="17"/>
  <c r="AK130" i="17"/>
  <c r="AK129" i="17"/>
  <c r="AK128" i="17"/>
  <c r="AK127" i="17"/>
  <c r="AK126" i="17"/>
  <c r="AK125" i="17"/>
  <c r="AK124" i="17"/>
  <c r="AK123" i="17"/>
  <c r="AK122" i="17"/>
  <c r="AK121" i="17"/>
  <c r="AK120" i="17"/>
  <c r="AK119" i="17"/>
  <c r="AK118" i="17"/>
  <c r="AK117" i="17"/>
  <c r="AK116" i="17"/>
  <c r="AK115" i="17"/>
  <c r="AK114" i="17"/>
  <c r="AK113" i="17"/>
  <c r="AK112" i="17"/>
  <c r="AK111" i="17"/>
  <c r="AK110" i="17"/>
  <c r="AK109" i="17"/>
  <c r="AK108" i="17"/>
  <c r="AK107" i="17"/>
  <c r="AK106" i="17"/>
  <c r="AK105" i="17"/>
  <c r="AK104" i="17"/>
  <c r="AK103" i="17"/>
  <c r="AK102" i="17"/>
  <c r="AK101" i="17"/>
  <c r="AK100" i="17"/>
  <c r="AK99" i="17"/>
  <c r="AK98" i="17"/>
  <c r="AK97" i="17"/>
  <c r="AK96" i="17"/>
  <c r="AK95" i="17"/>
  <c r="AK94" i="17"/>
  <c r="AK93" i="17"/>
  <c r="AK92" i="17"/>
  <c r="AK91" i="17"/>
  <c r="AK90" i="17"/>
  <c r="AK89" i="17"/>
  <c r="AK88" i="17"/>
  <c r="AK87" i="17"/>
  <c r="AK86" i="17"/>
  <c r="AK85" i="17"/>
  <c r="AK84" i="17"/>
  <c r="AK83" i="17"/>
  <c r="AK82" i="17"/>
  <c r="AK81" i="17"/>
  <c r="AK80" i="17"/>
  <c r="AK79" i="17"/>
  <c r="AK78" i="17"/>
  <c r="AK77" i="17"/>
  <c r="AK76" i="17"/>
  <c r="AK75" i="17"/>
  <c r="AK74" i="17"/>
  <c r="AK73" i="17"/>
  <c r="AK72" i="17"/>
  <c r="AK71" i="17"/>
  <c r="AK70" i="17"/>
  <c r="AK69" i="17"/>
  <c r="AK68" i="17"/>
  <c r="AK67" i="17"/>
  <c r="AK66" i="17"/>
  <c r="AK65" i="17"/>
  <c r="AK64" i="17"/>
  <c r="AK63" i="17"/>
  <c r="AK62" i="17"/>
  <c r="AK61" i="17"/>
  <c r="AK60" i="17"/>
  <c r="AK59" i="17"/>
  <c r="AK58" i="17"/>
  <c r="AK57" i="17"/>
  <c r="AK56" i="17"/>
  <c r="AK55" i="17"/>
  <c r="AK54" i="17"/>
  <c r="AK53" i="17"/>
  <c r="AK52" i="17"/>
  <c r="AK51" i="17"/>
  <c r="AK50" i="17"/>
  <c r="AK49" i="17"/>
  <c r="AK48" i="17"/>
  <c r="AK47" i="17"/>
  <c r="AK46" i="17"/>
  <c r="AK45" i="17"/>
  <c r="AK44" i="17"/>
  <c r="AK43" i="17"/>
  <c r="AK42" i="17"/>
  <c r="AK41" i="17"/>
  <c r="AK40" i="17"/>
  <c r="AK39" i="17"/>
  <c r="AK38" i="17"/>
  <c r="AK37" i="17"/>
  <c r="AK36" i="17"/>
  <c r="AK35" i="17"/>
  <c r="AK34" i="17"/>
  <c r="AK33" i="17"/>
  <c r="AK32" i="17"/>
  <c r="AK31" i="17"/>
  <c r="AK30" i="17"/>
  <c r="AK29" i="17"/>
  <c r="AK28" i="17"/>
  <c r="AK27" i="17"/>
  <c r="AK26" i="17"/>
  <c r="AK25" i="17"/>
  <c r="AK24" i="17"/>
  <c r="AK23" i="17"/>
  <c r="AK22" i="17"/>
  <c r="AK21" i="17"/>
  <c r="AK20" i="17"/>
  <c r="AK19" i="17"/>
  <c r="AK18" i="17"/>
  <c r="AK17" i="17"/>
  <c r="AK16" i="17"/>
  <c r="AK15" i="17"/>
  <c r="AK14" i="17"/>
  <c r="AK13" i="17"/>
  <c r="AK12" i="17"/>
  <c r="AK17" i="3"/>
  <c r="AK18" i="3"/>
  <c r="AK19" i="3"/>
  <c r="AK20" i="3"/>
  <c r="AK21" i="3"/>
  <c r="AK22" i="3"/>
  <c r="AK23" i="3"/>
  <c r="AK24" i="3"/>
  <c r="AK25" i="3"/>
  <c r="AK26" i="3"/>
  <c r="AK27" i="3"/>
  <c r="AK28" i="3"/>
  <c r="AK29" i="3"/>
  <c r="AK30" i="3"/>
  <c r="AK31" i="3"/>
  <c r="AK32" i="3"/>
  <c r="AK33" i="3"/>
  <c r="AK34" i="3"/>
  <c r="AK35" i="3"/>
  <c r="AK36" i="3"/>
  <c r="AK37" i="3"/>
  <c r="AK38" i="3"/>
  <c r="AK39" i="3"/>
  <c r="AK40" i="3"/>
  <c r="AK41" i="3"/>
  <c r="AK42" i="3"/>
  <c r="AK43" i="3"/>
  <c r="AK44" i="3"/>
  <c r="AK45" i="3"/>
  <c r="AK46" i="3"/>
  <c r="AK47" i="3"/>
  <c r="AK48" i="3"/>
  <c r="AK49" i="3"/>
  <c r="AK50" i="3"/>
  <c r="AK51" i="3"/>
  <c r="AK52" i="3"/>
  <c r="AK53" i="3"/>
  <c r="AK54" i="3"/>
  <c r="AK55" i="3"/>
  <c r="AK56" i="3"/>
  <c r="AK57" i="3"/>
  <c r="AK58" i="3"/>
  <c r="P60" i="68" s="1"/>
  <c r="AK59" i="3"/>
  <c r="AK60" i="3"/>
  <c r="AK61" i="3"/>
  <c r="AK62" i="3"/>
  <c r="AK63" i="3"/>
  <c r="AK64" i="3"/>
  <c r="AK65" i="3"/>
  <c r="AK66" i="3"/>
  <c r="AK67" i="3"/>
  <c r="AK68" i="3"/>
  <c r="AK69" i="3"/>
  <c r="AK70" i="3"/>
  <c r="AK77" i="3"/>
  <c r="AK78" i="3"/>
  <c r="AK79" i="3"/>
  <c r="AK80" i="3"/>
  <c r="AK81" i="3"/>
  <c r="AK82" i="3"/>
  <c r="AK83" i="3"/>
  <c r="AK84" i="3"/>
  <c r="AK85" i="3"/>
  <c r="AK86" i="3"/>
  <c r="AK87" i="3"/>
  <c r="AK88" i="3"/>
  <c r="AK89" i="3"/>
  <c r="AK90" i="3"/>
  <c r="AK91" i="3"/>
  <c r="AK92" i="3"/>
  <c r="AK93" i="3"/>
  <c r="AK94" i="3"/>
  <c r="V11" i="3"/>
  <c r="C25" i="68" s="1"/>
  <c r="S60" i="68" l="1"/>
  <c r="T60" i="68"/>
  <c r="L60" i="68"/>
  <c r="K60" i="68"/>
  <c r="D60" i="68"/>
  <c r="C60" i="68"/>
  <c r="M60" i="68"/>
  <c r="N60" i="68"/>
  <c r="F60" i="68"/>
  <c r="E60" i="68"/>
  <c r="U60" i="68"/>
  <c r="V60" i="68"/>
  <c r="X60" i="68"/>
  <c r="W60" i="68"/>
  <c r="G60" i="68"/>
  <c r="H60" i="68"/>
  <c r="Z60" i="68"/>
  <c r="Y60" i="68"/>
  <c r="R60" i="68"/>
  <c r="Q60" i="68"/>
  <c r="J60" i="68"/>
  <c r="I60" i="68"/>
  <c r="AB18" i="3"/>
  <c r="C45" i="66"/>
  <c r="C46" i="66"/>
  <c r="AJ12" i="17"/>
  <c r="AJ13" i="17"/>
  <c r="AJ14" i="17"/>
  <c r="AJ15" i="17"/>
  <c r="AJ16" i="17"/>
  <c r="AJ17" i="17"/>
  <c r="AJ18" i="17"/>
  <c r="AJ19" i="17"/>
  <c r="AJ20" i="17"/>
  <c r="AJ21" i="17"/>
  <c r="AJ22" i="17"/>
  <c r="AJ23" i="17"/>
  <c r="AJ24" i="17"/>
  <c r="AJ25" i="17"/>
  <c r="AJ26" i="17"/>
  <c r="AJ27" i="17"/>
  <c r="AJ28" i="17"/>
  <c r="AJ29" i="17"/>
  <c r="AJ30" i="17"/>
  <c r="AJ31" i="17"/>
  <c r="AJ32" i="17"/>
  <c r="AJ33" i="17"/>
  <c r="AJ34" i="17"/>
  <c r="AJ35" i="17"/>
  <c r="AJ36" i="17"/>
  <c r="AJ37" i="17"/>
  <c r="AJ38" i="17"/>
  <c r="AJ39" i="17"/>
  <c r="AJ40" i="17"/>
  <c r="AJ41" i="17"/>
  <c r="AJ42" i="17"/>
  <c r="AJ43" i="17"/>
  <c r="AJ44" i="17"/>
  <c r="AJ45" i="17"/>
  <c r="AJ46" i="17"/>
  <c r="AJ47" i="17"/>
  <c r="AJ48" i="17"/>
  <c r="AJ49" i="17"/>
  <c r="AJ50" i="17"/>
  <c r="AJ51" i="17"/>
  <c r="AJ52" i="17"/>
  <c r="AJ53" i="17"/>
  <c r="AJ54" i="17"/>
  <c r="AJ55" i="17"/>
  <c r="AJ56" i="17"/>
  <c r="AJ57" i="17"/>
  <c r="AJ58" i="17"/>
  <c r="AJ59" i="17"/>
  <c r="AJ60" i="17"/>
  <c r="AJ61" i="17"/>
  <c r="AJ62" i="17"/>
  <c r="AJ63" i="17"/>
  <c r="AJ64" i="17"/>
  <c r="AJ65" i="17"/>
  <c r="AJ66" i="17"/>
  <c r="AJ67" i="17"/>
  <c r="AJ68" i="17"/>
  <c r="AJ69" i="17"/>
  <c r="AJ70" i="17"/>
  <c r="AJ71" i="17"/>
  <c r="AJ72" i="17"/>
  <c r="AJ73" i="17"/>
  <c r="AJ74" i="17"/>
  <c r="AJ75" i="17"/>
  <c r="AJ76" i="17"/>
  <c r="AJ77" i="17"/>
  <c r="AJ78" i="17"/>
  <c r="AJ79" i="17"/>
  <c r="AJ80" i="17"/>
  <c r="AJ81" i="17"/>
  <c r="AJ82" i="17"/>
  <c r="AJ83" i="17"/>
  <c r="AJ84" i="17"/>
  <c r="AJ85" i="17"/>
  <c r="AJ86" i="17"/>
  <c r="AJ87" i="17"/>
  <c r="AJ88" i="17"/>
  <c r="AJ89" i="17"/>
  <c r="AJ90" i="17"/>
  <c r="AJ91" i="17"/>
  <c r="AJ92" i="17"/>
  <c r="AJ93" i="17"/>
  <c r="AJ94" i="17"/>
  <c r="AJ95" i="17"/>
  <c r="AJ96" i="17"/>
  <c r="AJ97" i="17"/>
  <c r="AJ98" i="17"/>
  <c r="AJ99" i="17"/>
  <c r="AJ100" i="17"/>
  <c r="AJ101" i="17"/>
  <c r="AJ102" i="17"/>
  <c r="AJ103" i="17"/>
  <c r="AJ104" i="17"/>
  <c r="AJ105" i="17"/>
  <c r="AJ106" i="17"/>
  <c r="AJ107" i="17"/>
  <c r="AJ108" i="17"/>
  <c r="AJ109" i="17"/>
  <c r="AJ110" i="17"/>
  <c r="AJ111" i="17"/>
  <c r="AJ112" i="17"/>
  <c r="AJ113" i="17"/>
  <c r="AJ114" i="17"/>
  <c r="AJ115" i="17"/>
  <c r="AJ116" i="17"/>
  <c r="AJ117" i="17"/>
  <c r="AJ118" i="17"/>
  <c r="AJ119" i="17"/>
  <c r="AJ120" i="17"/>
  <c r="AJ121" i="17"/>
  <c r="AJ122" i="17"/>
  <c r="AJ123" i="17"/>
  <c r="AJ124" i="17"/>
  <c r="AJ125" i="17"/>
  <c r="AJ126" i="17"/>
  <c r="AJ127" i="17"/>
  <c r="AJ128" i="17"/>
  <c r="AJ129" i="17"/>
  <c r="AJ130" i="17"/>
  <c r="AJ131" i="17"/>
  <c r="AJ132" i="17"/>
  <c r="AJ133" i="17"/>
  <c r="AJ134" i="17"/>
  <c r="AJ135" i="17"/>
  <c r="AJ136" i="17"/>
  <c r="AJ137" i="17"/>
  <c r="AJ138" i="17"/>
  <c r="AJ139" i="17"/>
  <c r="AJ140" i="17"/>
  <c r="AJ141" i="17"/>
  <c r="AJ142" i="17"/>
  <c r="AJ143" i="17"/>
  <c r="AJ144" i="17"/>
  <c r="AJ145" i="17"/>
  <c r="AJ146" i="17"/>
  <c r="AJ147" i="17"/>
  <c r="AJ148" i="17"/>
  <c r="AJ149" i="17"/>
  <c r="AJ150" i="17"/>
  <c r="AJ151" i="17"/>
  <c r="AJ152" i="17"/>
  <c r="AJ153" i="17"/>
  <c r="AJ154" i="17"/>
  <c r="AJ155" i="17"/>
  <c r="AJ156" i="17"/>
  <c r="AJ157" i="17"/>
  <c r="AJ158" i="17"/>
  <c r="AJ159" i="17"/>
  <c r="AJ160" i="17"/>
  <c r="AJ161" i="17"/>
  <c r="AJ162" i="17"/>
  <c r="AJ163" i="17"/>
  <c r="AJ164" i="17"/>
  <c r="AJ165" i="17"/>
  <c r="AJ166" i="17"/>
  <c r="AJ167" i="17"/>
  <c r="AJ168" i="17"/>
  <c r="AJ169" i="17"/>
  <c r="AJ170" i="17"/>
  <c r="AJ171" i="17"/>
  <c r="AJ172" i="17"/>
  <c r="AJ173" i="17"/>
  <c r="AJ174" i="17"/>
  <c r="AJ175" i="17"/>
  <c r="AJ176" i="17"/>
  <c r="AJ177" i="17"/>
  <c r="AJ178" i="17"/>
  <c r="AJ179" i="17"/>
  <c r="AJ180" i="17"/>
  <c r="AJ181" i="17"/>
  <c r="AJ182" i="17"/>
  <c r="AJ183" i="17"/>
  <c r="AJ184" i="17"/>
  <c r="AJ185" i="17"/>
  <c r="AJ186" i="17"/>
  <c r="AJ187" i="17"/>
  <c r="AJ188" i="17"/>
  <c r="AJ189" i="17"/>
  <c r="AJ190" i="17"/>
  <c r="AJ191" i="17"/>
  <c r="AJ192" i="17"/>
  <c r="AJ193" i="17"/>
  <c r="AJ194" i="17"/>
  <c r="AJ195" i="17"/>
  <c r="AJ196" i="17"/>
  <c r="AJ197" i="17"/>
  <c r="AJ198" i="17"/>
  <c r="AJ199" i="17"/>
  <c r="AJ200" i="17"/>
  <c r="AJ201" i="17"/>
  <c r="AJ202" i="17"/>
  <c r="AJ203" i="17"/>
  <c r="AJ204" i="17"/>
  <c r="AJ205" i="17"/>
  <c r="AJ206" i="17"/>
  <c r="AJ207" i="17"/>
  <c r="AJ208" i="17"/>
  <c r="AJ209" i="17"/>
  <c r="AJ210" i="17"/>
  <c r="AJ211" i="17"/>
  <c r="AJ212" i="17"/>
  <c r="AJ213" i="17"/>
  <c r="AJ214" i="17"/>
  <c r="AJ215" i="17"/>
  <c r="AJ216" i="17"/>
  <c r="AJ217" i="17"/>
  <c r="AJ218" i="17"/>
  <c r="AJ219" i="17"/>
  <c r="AJ220" i="17"/>
  <c r="AJ221" i="17"/>
  <c r="AJ222" i="17"/>
  <c r="AJ223" i="17"/>
  <c r="AJ224" i="17"/>
  <c r="AJ225" i="17"/>
  <c r="AJ226" i="17"/>
  <c r="AJ227" i="17"/>
  <c r="AJ228" i="17"/>
  <c r="AJ229" i="17"/>
  <c r="AJ230" i="17"/>
  <c r="AJ231" i="17"/>
  <c r="AJ232" i="17"/>
  <c r="AJ233" i="17"/>
  <c r="AJ234" i="17"/>
  <c r="AJ235" i="17"/>
  <c r="AJ236" i="17"/>
  <c r="AJ237" i="17"/>
  <c r="AJ238" i="17"/>
  <c r="AJ239" i="17"/>
  <c r="AJ240" i="17"/>
  <c r="AJ241" i="17"/>
  <c r="AJ242" i="17"/>
  <c r="AJ243" i="17"/>
  <c r="AJ244" i="17"/>
  <c r="AJ245" i="17"/>
  <c r="AJ246" i="17"/>
  <c r="AJ247" i="17"/>
  <c r="AJ248" i="17"/>
  <c r="AJ249" i="17"/>
  <c r="AJ250" i="17"/>
  <c r="AJ251" i="17"/>
  <c r="AJ252" i="17"/>
  <c r="AJ253" i="17"/>
  <c r="AJ254" i="17"/>
  <c r="AJ255" i="17"/>
  <c r="AJ256" i="17"/>
  <c r="AJ257" i="17"/>
  <c r="AJ258" i="17"/>
  <c r="AJ259" i="17"/>
  <c r="AJ260" i="17"/>
  <c r="AJ261" i="17"/>
  <c r="AJ262" i="17"/>
  <c r="AJ263" i="17"/>
  <c r="AJ264" i="17"/>
  <c r="AJ265" i="17"/>
  <c r="AJ266" i="17"/>
  <c r="AJ267" i="17"/>
  <c r="AJ268" i="17"/>
  <c r="AJ269" i="17"/>
  <c r="AJ270" i="17"/>
  <c r="AJ271" i="17"/>
  <c r="AJ272" i="17"/>
  <c r="AJ273" i="17"/>
  <c r="AJ274" i="17"/>
  <c r="AJ275" i="17"/>
  <c r="AJ276" i="17"/>
  <c r="AJ277" i="17"/>
  <c r="AJ278" i="17"/>
  <c r="AJ279" i="17"/>
  <c r="AJ280" i="17"/>
  <c r="AJ281" i="17"/>
  <c r="AJ282" i="17"/>
  <c r="AJ283" i="17"/>
  <c r="AJ284" i="17"/>
  <c r="AJ285" i="17"/>
  <c r="AJ286" i="17"/>
  <c r="AJ287" i="17"/>
  <c r="AJ288" i="17"/>
  <c r="AJ289" i="17"/>
  <c r="AJ290" i="17"/>
  <c r="AJ291" i="17"/>
  <c r="AJ292" i="17"/>
  <c r="AJ293" i="17"/>
  <c r="AJ294" i="17"/>
  <c r="AJ295" i="17"/>
  <c r="AJ296" i="17"/>
  <c r="AJ297" i="17"/>
  <c r="AJ298" i="17"/>
  <c r="AJ299" i="17"/>
  <c r="AJ300" i="17"/>
  <c r="AJ301" i="17"/>
  <c r="AJ302" i="17"/>
  <c r="AJ303" i="17"/>
  <c r="AJ304" i="17"/>
  <c r="AJ305" i="17"/>
  <c r="AJ306" i="17"/>
  <c r="AJ307" i="17"/>
  <c r="AJ308" i="17"/>
  <c r="AJ309" i="17"/>
  <c r="AJ310" i="17"/>
  <c r="AJ311" i="17"/>
  <c r="AJ312" i="17"/>
  <c r="AJ313" i="17"/>
  <c r="AJ314" i="17"/>
  <c r="AJ315" i="17"/>
  <c r="AJ316" i="17"/>
  <c r="AJ317" i="17"/>
  <c r="AJ318" i="17"/>
  <c r="AJ319" i="17"/>
  <c r="AJ320" i="17"/>
  <c r="AJ321" i="17"/>
  <c r="AJ322" i="17"/>
  <c r="AJ323" i="17"/>
  <c r="AJ324" i="17"/>
  <c r="AJ325" i="17"/>
  <c r="AJ326" i="17"/>
  <c r="AJ327" i="17"/>
  <c r="AJ328" i="17"/>
  <c r="AJ329" i="17"/>
  <c r="AJ348" i="17"/>
  <c r="AJ349" i="17"/>
  <c r="AJ350" i="17"/>
  <c r="AJ351" i="17"/>
  <c r="AJ352" i="17"/>
  <c r="AJ353" i="17"/>
  <c r="AJ354" i="17"/>
  <c r="AJ355" i="17"/>
  <c r="AJ356" i="17"/>
  <c r="AJ357" i="17"/>
  <c r="AJ358" i="17"/>
  <c r="AJ359" i="17"/>
  <c r="AJ360" i="17"/>
  <c r="AJ361" i="17"/>
  <c r="AJ362" i="17"/>
  <c r="AJ363" i="17"/>
  <c r="AJ364" i="17"/>
  <c r="AJ365" i="17"/>
  <c r="AJ366" i="17"/>
  <c r="AJ367" i="17"/>
  <c r="AJ368" i="17"/>
  <c r="AJ369" i="17"/>
  <c r="AJ370" i="17"/>
  <c r="AJ371" i="17"/>
  <c r="AJ372" i="17"/>
  <c r="AJ373" i="17"/>
  <c r="AJ374" i="17"/>
  <c r="AJ375" i="17"/>
  <c r="AJ376" i="17"/>
  <c r="AJ377" i="17"/>
  <c r="AJ378" i="17"/>
  <c r="AJ379" i="17"/>
  <c r="AJ380" i="17"/>
  <c r="AJ381" i="17"/>
  <c r="AJ382" i="17"/>
  <c r="AJ383" i="17"/>
  <c r="AJ384" i="17"/>
  <c r="AJ385" i="17"/>
  <c r="AJ386" i="17"/>
  <c r="AJ387" i="17"/>
  <c r="AJ388" i="17"/>
  <c r="AJ389" i="17"/>
  <c r="AJ390" i="17"/>
  <c r="AJ391" i="17"/>
  <c r="AJ392" i="17"/>
  <c r="AJ393" i="17"/>
  <c r="AJ394" i="17"/>
  <c r="AJ395" i="17"/>
  <c r="AJ396" i="17"/>
  <c r="AJ397" i="17"/>
  <c r="AJ398" i="17"/>
  <c r="AJ399" i="17"/>
  <c r="AJ400" i="17"/>
  <c r="AJ401" i="17"/>
  <c r="AJ402" i="17"/>
  <c r="AJ403" i="17"/>
  <c r="AJ404" i="17"/>
  <c r="AJ405" i="17"/>
  <c r="AJ406" i="17"/>
  <c r="AJ407" i="17"/>
  <c r="AJ408" i="17"/>
  <c r="AJ409" i="17"/>
  <c r="AJ410" i="17"/>
  <c r="AJ411" i="17"/>
  <c r="AJ412" i="17"/>
  <c r="AJ413" i="17"/>
  <c r="AJ414" i="17"/>
  <c r="AJ415" i="17"/>
  <c r="AJ416" i="17"/>
  <c r="AJ417" i="17"/>
  <c r="AJ418" i="17"/>
  <c r="AJ419" i="17"/>
  <c r="AJ420" i="17"/>
  <c r="AJ421" i="17"/>
  <c r="AJ422" i="17"/>
  <c r="AJ423" i="17"/>
  <c r="AJ424" i="17"/>
  <c r="AJ425" i="17"/>
  <c r="AJ426" i="17"/>
  <c r="AJ427" i="17"/>
  <c r="AJ428" i="17"/>
  <c r="AJ429" i="17"/>
  <c r="AJ430" i="17"/>
  <c r="AJ17" i="3"/>
  <c r="AJ18" i="3"/>
  <c r="AJ19" i="3"/>
  <c r="AJ20" i="3"/>
  <c r="AJ21" i="3"/>
  <c r="AJ22" i="3"/>
  <c r="C59" i="68" s="1"/>
  <c r="AJ23" i="3"/>
  <c r="AJ24" i="3"/>
  <c r="AJ25" i="3"/>
  <c r="AJ26" i="3"/>
  <c r="AJ27" i="3"/>
  <c r="AJ28" i="3"/>
  <c r="E59" i="68" s="1"/>
  <c r="AJ29" i="3"/>
  <c r="AJ30" i="3"/>
  <c r="AJ31" i="3"/>
  <c r="AJ32" i="3"/>
  <c r="AJ33" i="3"/>
  <c r="AJ34" i="3"/>
  <c r="G59" i="68" s="1"/>
  <c r="AJ35" i="3"/>
  <c r="AJ36" i="3"/>
  <c r="AJ37" i="3"/>
  <c r="AJ38" i="3"/>
  <c r="AJ39" i="3"/>
  <c r="AJ40" i="3"/>
  <c r="I59" i="68" s="1"/>
  <c r="AJ41" i="3"/>
  <c r="AJ42" i="3"/>
  <c r="AJ43" i="3"/>
  <c r="AJ44" i="3"/>
  <c r="AJ45" i="3"/>
  <c r="AJ46" i="3"/>
  <c r="K59" i="68" s="1"/>
  <c r="AJ47" i="3"/>
  <c r="AJ48" i="3"/>
  <c r="AJ49" i="3"/>
  <c r="AJ50" i="3"/>
  <c r="AJ51" i="3"/>
  <c r="AJ52" i="3"/>
  <c r="M59" i="68" s="1"/>
  <c r="AJ53" i="3"/>
  <c r="AJ54" i="3"/>
  <c r="AJ55" i="3"/>
  <c r="AJ56" i="3"/>
  <c r="AJ57" i="3"/>
  <c r="AJ58" i="3"/>
  <c r="AJ59" i="3"/>
  <c r="AJ60" i="3"/>
  <c r="AJ61" i="3"/>
  <c r="AJ62" i="3"/>
  <c r="AJ63" i="3"/>
  <c r="AJ64" i="3"/>
  <c r="Q59" i="68" s="1"/>
  <c r="AJ65" i="3"/>
  <c r="AJ66" i="3"/>
  <c r="AJ67" i="3"/>
  <c r="AJ68" i="3"/>
  <c r="AJ69" i="3"/>
  <c r="AJ70" i="3"/>
  <c r="S59" i="68" s="1"/>
  <c r="AJ77" i="3"/>
  <c r="AJ78" i="3"/>
  <c r="AJ79" i="3"/>
  <c r="AJ80" i="3"/>
  <c r="AJ81" i="3"/>
  <c r="AJ82" i="3"/>
  <c r="U59" i="68" s="1"/>
  <c r="AJ83" i="3"/>
  <c r="AJ84" i="3"/>
  <c r="AJ85" i="3"/>
  <c r="AJ86" i="3"/>
  <c r="AJ87" i="3"/>
  <c r="AJ88" i="3"/>
  <c r="W59" i="68" s="1"/>
  <c r="AJ89" i="3"/>
  <c r="AJ90" i="3"/>
  <c r="AJ91" i="3"/>
  <c r="AJ92" i="3"/>
  <c r="AJ93" i="3"/>
  <c r="AJ94" i="3"/>
  <c r="Y59" i="68" s="1"/>
  <c r="AI430" i="17"/>
  <c r="AH430" i="17"/>
  <c r="AG430" i="17"/>
  <c r="AF430" i="17"/>
  <c r="AE430" i="17"/>
  <c r="AD430" i="17"/>
  <c r="AC430" i="17"/>
  <c r="AB430" i="17"/>
  <c r="AA430" i="17"/>
  <c r="Z430" i="17"/>
  <c r="Y430" i="17"/>
  <c r="X430" i="17"/>
  <c r="W430" i="17"/>
  <c r="V430" i="17"/>
  <c r="AI429" i="17"/>
  <c r="AH429" i="17"/>
  <c r="AG429" i="17"/>
  <c r="AF429" i="17"/>
  <c r="AE429" i="17"/>
  <c r="AD429" i="17"/>
  <c r="AC429" i="17"/>
  <c r="AB429" i="17"/>
  <c r="AA429" i="17"/>
  <c r="Z429" i="17"/>
  <c r="Y429" i="17"/>
  <c r="X429" i="17"/>
  <c r="W429" i="17"/>
  <c r="V429" i="17"/>
  <c r="AI428" i="17"/>
  <c r="AH428" i="17"/>
  <c r="AG428" i="17"/>
  <c r="AF428" i="17"/>
  <c r="AE428" i="17"/>
  <c r="AD428" i="17"/>
  <c r="AC428" i="17"/>
  <c r="AB428" i="17"/>
  <c r="AA428" i="17"/>
  <c r="Z428" i="17"/>
  <c r="Y428" i="17"/>
  <c r="X428" i="17"/>
  <c r="W428" i="17"/>
  <c r="V428" i="17"/>
  <c r="AI427" i="17"/>
  <c r="AH427" i="17"/>
  <c r="AG427" i="17"/>
  <c r="AF427" i="17"/>
  <c r="AE427" i="17"/>
  <c r="AD427" i="17"/>
  <c r="AC427" i="17"/>
  <c r="AB427" i="17"/>
  <c r="AA427" i="17"/>
  <c r="Z427" i="17"/>
  <c r="Y427" i="17"/>
  <c r="X427" i="17"/>
  <c r="W427" i="17"/>
  <c r="V427" i="17"/>
  <c r="AI426" i="17"/>
  <c r="AH426" i="17"/>
  <c r="AG426" i="17"/>
  <c r="AF426" i="17"/>
  <c r="AE426" i="17"/>
  <c r="AD426" i="17"/>
  <c r="AC426" i="17"/>
  <c r="AB426" i="17"/>
  <c r="AA426" i="17"/>
  <c r="Z426" i="17"/>
  <c r="Y426" i="17"/>
  <c r="X426" i="17"/>
  <c r="W426" i="17"/>
  <c r="V426" i="17"/>
  <c r="AI425" i="17"/>
  <c r="AH425" i="17"/>
  <c r="AG425" i="17"/>
  <c r="AF425" i="17"/>
  <c r="AE425" i="17"/>
  <c r="AD425" i="17"/>
  <c r="AC425" i="17"/>
  <c r="AB425" i="17"/>
  <c r="AA425" i="17"/>
  <c r="Z425" i="17"/>
  <c r="Y425" i="17"/>
  <c r="X425" i="17"/>
  <c r="W425" i="17"/>
  <c r="V425" i="17"/>
  <c r="AI424" i="17"/>
  <c r="AH424" i="17"/>
  <c r="AG424" i="17"/>
  <c r="AF424" i="17"/>
  <c r="AE424" i="17"/>
  <c r="AD424" i="17"/>
  <c r="AC424" i="17"/>
  <c r="AB424" i="17"/>
  <c r="AA424" i="17"/>
  <c r="Z424" i="17"/>
  <c r="Y424" i="17"/>
  <c r="X424" i="17"/>
  <c r="W424" i="17"/>
  <c r="V424" i="17"/>
  <c r="AI423" i="17"/>
  <c r="AH423" i="17"/>
  <c r="AG423" i="17"/>
  <c r="AF423" i="17"/>
  <c r="AE423" i="17"/>
  <c r="AD423" i="17"/>
  <c r="AC423" i="17"/>
  <c r="AB423" i="17"/>
  <c r="AA423" i="17"/>
  <c r="Z423" i="17"/>
  <c r="Y423" i="17"/>
  <c r="X423" i="17"/>
  <c r="W423" i="17"/>
  <c r="V423" i="17"/>
  <c r="AI422" i="17"/>
  <c r="AH422" i="17"/>
  <c r="AG422" i="17"/>
  <c r="AF422" i="17"/>
  <c r="AE422" i="17"/>
  <c r="AD422" i="17"/>
  <c r="AC422" i="17"/>
  <c r="AB422" i="17"/>
  <c r="AA422" i="17"/>
  <c r="Z422" i="17"/>
  <c r="Y422" i="17"/>
  <c r="X422" i="17"/>
  <c r="W422" i="17"/>
  <c r="V422" i="17"/>
  <c r="AI421" i="17"/>
  <c r="AH421" i="17"/>
  <c r="AG421" i="17"/>
  <c r="AF421" i="17"/>
  <c r="AE421" i="17"/>
  <c r="AD421" i="17"/>
  <c r="AC421" i="17"/>
  <c r="AB421" i="17"/>
  <c r="AA421" i="17"/>
  <c r="Z421" i="17"/>
  <c r="Y421" i="17"/>
  <c r="X421" i="17"/>
  <c r="W421" i="17"/>
  <c r="V421" i="17"/>
  <c r="AI420" i="17"/>
  <c r="AH420" i="17"/>
  <c r="AG420" i="17"/>
  <c r="AF420" i="17"/>
  <c r="AE420" i="17"/>
  <c r="AD420" i="17"/>
  <c r="AC420" i="17"/>
  <c r="AB420" i="17"/>
  <c r="AA420" i="17"/>
  <c r="Z420" i="17"/>
  <c r="Y420" i="17"/>
  <c r="X420" i="17"/>
  <c r="W420" i="17"/>
  <c r="V420" i="17"/>
  <c r="AI419" i="17"/>
  <c r="AH419" i="17"/>
  <c r="AG419" i="17"/>
  <c r="AF419" i="17"/>
  <c r="AE419" i="17"/>
  <c r="AD419" i="17"/>
  <c r="AC419" i="17"/>
  <c r="AB419" i="17"/>
  <c r="AA419" i="17"/>
  <c r="Z419" i="17"/>
  <c r="Y419" i="17"/>
  <c r="X419" i="17"/>
  <c r="W419" i="17"/>
  <c r="V419" i="17"/>
  <c r="AI418" i="17"/>
  <c r="AH418" i="17"/>
  <c r="AG418" i="17"/>
  <c r="AF418" i="17"/>
  <c r="AE418" i="17"/>
  <c r="AD418" i="17"/>
  <c r="AC418" i="17"/>
  <c r="AB418" i="17"/>
  <c r="AA418" i="17"/>
  <c r="Z418" i="17"/>
  <c r="Y418" i="17"/>
  <c r="X418" i="17"/>
  <c r="W418" i="17"/>
  <c r="V418" i="17"/>
  <c r="AI417" i="17"/>
  <c r="AH417" i="17"/>
  <c r="AG417" i="17"/>
  <c r="AF417" i="17"/>
  <c r="AE417" i="17"/>
  <c r="AD417" i="17"/>
  <c r="AC417" i="17"/>
  <c r="AB417" i="17"/>
  <c r="AA417" i="17"/>
  <c r="Z417" i="17"/>
  <c r="Y417" i="17"/>
  <c r="X417" i="17"/>
  <c r="W417" i="17"/>
  <c r="V417" i="17"/>
  <c r="AI416" i="17"/>
  <c r="AH416" i="17"/>
  <c r="AG416" i="17"/>
  <c r="AF416" i="17"/>
  <c r="AE416" i="17"/>
  <c r="AD416" i="17"/>
  <c r="AC416" i="17"/>
  <c r="AB416" i="17"/>
  <c r="AA416" i="17"/>
  <c r="Z416" i="17"/>
  <c r="Y416" i="17"/>
  <c r="X416" i="17"/>
  <c r="W416" i="17"/>
  <c r="V416" i="17"/>
  <c r="AI415" i="17"/>
  <c r="AH415" i="17"/>
  <c r="AG415" i="17"/>
  <c r="AF415" i="17"/>
  <c r="AE415" i="17"/>
  <c r="AD415" i="17"/>
  <c r="AC415" i="17"/>
  <c r="AB415" i="17"/>
  <c r="AA415" i="17"/>
  <c r="Z415" i="17"/>
  <c r="Y415" i="17"/>
  <c r="X415" i="17"/>
  <c r="W415" i="17"/>
  <c r="V415" i="17"/>
  <c r="AI414" i="17"/>
  <c r="AH414" i="17"/>
  <c r="AG414" i="17"/>
  <c r="AF414" i="17"/>
  <c r="AE414" i="17"/>
  <c r="AD414" i="17"/>
  <c r="AC414" i="17"/>
  <c r="AB414" i="17"/>
  <c r="AA414" i="17"/>
  <c r="Z414" i="17"/>
  <c r="Y414" i="17"/>
  <c r="X414" i="17"/>
  <c r="W414" i="17"/>
  <c r="V414" i="17"/>
  <c r="AI413" i="17"/>
  <c r="AH413" i="17"/>
  <c r="AG413" i="17"/>
  <c r="AF413" i="17"/>
  <c r="AE413" i="17"/>
  <c r="AD413" i="17"/>
  <c r="AC413" i="17"/>
  <c r="AB413" i="17"/>
  <c r="AA413" i="17"/>
  <c r="Z413" i="17"/>
  <c r="Y413" i="17"/>
  <c r="X413" i="17"/>
  <c r="W413" i="17"/>
  <c r="V413" i="17"/>
  <c r="AI412" i="17"/>
  <c r="AH412" i="17"/>
  <c r="AG412" i="17"/>
  <c r="AF412" i="17"/>
  <c r="AE412" i="17"/>
  <c r="AD412" i="17"/>
  <c r="AC412" i="17"/>
  <c r="AB412" i="17"/>
  <c r="AA412" i="17"/>
  <c r="Z412" i="17"/>
  <c r="Y412" i="17"/>
  <c r="X412" i="17"/>
  <c r="W412" i="17"/>
  <c r="V412" i="17"/>
  <c r="AI411" i="17"/>
  <c r="AH411" i="17"/>
  <c r="AG411" i="17"/>
  <c r="AF411" i="17"/>
  <c r="AE411" i="17"/>
  <c r="AD411" i="17"/>
  <c r="AC411" i="17"/>
  <c r="AB411" i="17"/>
  <c r="AA411" i="17"/>
  <c r="Z411" i="17"/>
  <c r="Y411" i="17"/>
  <c r="X411" i="17"/>
  <c r="W411" i="17"/>
  <c r="V411" i="17"/>
  <c r="AI410" i="17"/>
  <c r="AH410" i="17"/>
  <c r="AG410" i="17"/>
  <c r="AF410" i="17"/>
  <c r="AE410" i="17"/>
  <c r="AD410" i="17"/>
  <c r="AC410" i="17"/>
  <c r="AB410" i="17"/>
  <c r="AA410" i="17"/>
  <c r="Z410" i="17"/>
  <c r="Y410" i="17"/>
  <c r="X410" i="17"/>
  <c r="W410" i="17"/>
  <c r="V410" i="17"/>
  <c r="AI409" i="17"/>
  <c r="AH409" i="17"/>
  <c r="AG409" i="17"/>
  <c r="AF409" i="17"/>
  <c r="AE409" i="17"/>
  <c r="AD409" i="17"/>
  <c r="AC409" i="17"/>
  <c r="AB409" i="17"/>
  <c r="AA409" i="17"/>
  <c r="Z409" i="17"/>
  <c r="Y409" i="17"/>
  <c r="X409" i="17"/>
  <c r="W409" i="17"/>
  <c r="V409" i="17"/>
  <c r="AI408" i="17"/>
  <c r="AH408" i="17"/>
  <c r="AG408" i="17"/>
  <c r="AF408" i="17"/>
  <c r="AE408" i="17"/>
  <c r="AD408" i="17"/>
  <c r="AC408" i="17"/>
  <c r="AB408" i="17"/>
  <c r="AA408" i="17"/>
  <c r="Z408" i="17"/>
  <c r="Y408" i="17"/>
  <c r="X408" i="17"/>
  <c r="W408" i="17"/>
  <c r="V408" i="17"/>
  <c r="AI407" i="17"/>
  <c r="AH407" i="17"/>
  <c r="AG407" i="17"/>
  <c r="AF407" i="17"/>
  <c r="AE407" i="17"/>
  <c r="AD407" i="17"/>
  <c r="AC407" i="17"/>
  <c r="AB407" i="17"/>
  <c r="AA407" i="17"/>
  <c r="Z407" i="17"/>
  <c r="Y407" i="17"/>
  <c r="X407" i="17"/>
  <c r="W407" i="17"/>
  <c r="V407" i="17"/>
  <c r="AI406" i="17"/>
  <c r="AH406" i="17"/>
  <c r="AG406" i="17"/>
  <c r="AF406" i="17"/>
  <c r="AE406" i="17"/>
  <c r="AD406" i="17"/>
  <c r="AC406" i="17"/>
  <c r="AB406" i="17"/>
  <c r="AA406" i="17"/>
  <c r="Z406" i="17"/>
  <c r="Y406" i="17"/>
  <c r="X406" i="17"/>
  <c r="W406" i="17"/>
  <c r="V406" i="17"/>
  <c r="AI405" i="17"/>
  <c r="AH405" i="17"/>
  <c r="AG405" i="17"/>
  <c r="AF405" i="17"/>
  <c r="AE405" i="17"/>
  <c r="AD405" i="17"/>
  <c r="AC405" i="17"/>
  <c r="AB405" i="17"/>
  <c r="AA405" i="17"/>
  <c r="Z405" i="17"/>
  <c r="Y405" i="17"/>
  <c r="X405" i="17"/>
  <c r="W405" i="17"/>
  <c r="V405" i="17"/>
  <c r="AI404" i="17"/>
  <c r="AH404" i="17"/>
  <c r="AG404" i="17"/>
  <c r="AF404" i="17"/>
  <c r="AE404" i="17"/>
  <c r="AD404" i="17"/>
  <c r="AC404" i="17"/>
  <c r="AB404" i="17"/>
  <c r="AA404" i="17"/>
  <c r="Z404" i="17"/>
  <c r="Y404" i="17"/>
  <c r="X404" i="17"/>
  <c r="W404" i="17"/>
  <c r="V404" i="17"/>
  <c r="AI403" i="17"/>
  <c r="AH403" i="17"/>
  <c r="AG403" i="17"/>
  <c r="AF403" i="17"/>
  <c r="AE403" i="17"/>
  <c r="AD403" i="17"/>
  <c r="AC403" i="17"/>
  <c r="AB403" i="17"/>
  <c r="AA403" i="17"/>
  <c r="Z403" i="17"/>
  <c r="Y403" i="17"/>
  <c r="X403" i="17"/>
  <c r="W403" i="17"/>
  <c r="V403" i="17"/>
  <c r="AI402" i="17"/>
  <c r="AH402" i="17"/>
  <c r="AG402" i="17"/>
  <c r="AF402" i="17"/>
  <c r="AE402" i="17"/>
  <c r="AD402" i="17"/>
  <c r="AC402" i="17"/>
  <c r="AB402" i="17"/>
  <c r="AA402" i="17"/>
  <c r="Z402" i="17"/>
  <c r="Y402" i="17"/>
  <c r="X402" i="17"/>
  <c r="W402" i="17"/>
  <c r="V402" i="17"/>
  <c r="AI401" i="17"/>
  <c r="AH401" i="17"/>
  <c r="AG401" i="17"/>
  <c r="AF401" i="17"/>
  <c r="AE401" i="17"/>
  <c r="AD401" i="17"/>
  <c r="AC401" i="17"/>
  <c r="AB401" i="17"/>
  <c r="AA401" i="17"/>
  <c r="Z401" i="17"/>
  <c r="Y401" i="17"/>
  <c r="X401" i="17"/>
  <c r="W401" i="17"/>
  <c r="V401" i="17"/>
  <c r="AI400" i="17"/>
  <c r="AH400" i="17"/>
  <c r="AG400" i="17"/>
  <c r="AF400" i="17"/>
  <c r="AE400" i="17"/>
  <c r="AD400" i="17"/>
  <c r="AC400" i="17"/>
  <c r="AB400" i="17"/>
  <c r="AA400" i="17"/>
  <c r="Z400" i="17"/>
  <c r="Y400" i="17"/>
  <c r="X400" i="17"/>
  <c r="W400" i="17"/>
  <c r="V400" i="17"/>
  <c r="AI399" i="17"/>
  <c r="AH399" i="17"/>
  <c r="AG399" i="17"/>
  <c r="AF399" i="17"/>
  <c r="AE399" i="17"/>
  <c r="AD399" i="17"/>
  <c r="AC399" i="17"/>
  <c r="AB399" i="17"/>
  <c r="AA399" i="17"/>
  <c r="Z399" i="17"/>
  <c r="Y399" i="17"/>
  <c r="X399" i="17"/>
  <c r="W399" i="17"/>
  <c r="V399" i="17"/>
  <c r="AI398" i="17"/>
  <c r="AH398" i="17"/>
  <c r="AG398" i="17"/>
  <c r="AF398" i="17"/>
  <c r="AE398" i="17"/>
  <c r="AD398" i="17"/>
  <c r="AC398" i="17"/>
  <c r="AB398" i="17"/>
  <c r="AA398" i="17"/>
  <c r="Z398" i="17"/>
  <c r="Y398" i="17"/>
  <c r="X398" i="17"/>
  <c r="W398" i="17"/>
  <c r="V398" i="17"/>
  <c r="AI397" i="17"/>
  <c r="AH397" i="17"/>
  <c r="AG397" i="17"/>
  <c r="AF397" i="17"/>
  <c r="AE397" i="17"/>
  <c r="AD397" i="17"/>
  <c r="AC397" i="17"/>
  <c r="AB397" i="17"/>
  <c r="AA397" i="17"/>
  <c r="Z397" i="17"/>
  <c r="Y397" i="17"/>
  <c r="X397" i="17"/>
  <c r="W397" i="17"/>
  <c r="V397" i="17"/>
  <c r="AI396" i="17"/>
  <c r="AH396" i="17"/>
  <c r="AG396" i="17"/>
  <c r="AF396" i="17"/>
  <c r="AE396" i="17"/>
  <c r="AD396" i="17"/>
  <c r="AC396" i="17"/>
  <c r="AB396" i="17"/>
  <c r="AA396" i="17"/>
  <c r="Z396" i="17"/>
  <c r="Y396" i="17"/>
  <c r="X396" i="17"/>
  <c r="W396" i="17"/>
  <c r="V396" i="17"/>
  <c r="AI395" i="17"/>
  <c r="AH395" i="17"/>
  <c r="AG395" i="17"/>
  <c r="AF395" i="17"/>
  <c r="AE395" i="17"/>
  <c r="AD395" i="17"/>
  <c r="AC395" i="17"/>
  <c r="AB395" i="17"/>
  <c r="AA395" i="17"/>
  <c r="Z395" i="17"/>
  <c r="Y395" i="17"/>
  <c r="X395" i="17"/>
  <c r="W395" i="17"/>
  <c r="V395" i="17"/>
  <c r="AI394" i="17"/>
  <c r="AH394" i="17"/>
  <c r="AG394" i="17"/>
  <c r="AF394" i="17"/>
  <c r="AE394" i="17"/>
  <c r="AD394" i="17"/>
  <c r="AC394" i="17"/>
  <c r="AB394" i="17"/>
  <c r="AA394" i="17"/>
  <c r="Z394" i="17"/>
  <c r="Y394" i="17"/>
  <c r="X394" i="17"/>
  <c r="W394" i="17"/>
  <c r="V394" i="17"/>
  <c r="AI393" i="17"/>
  <c r="AH393" i="17"/>
  <c r="AG393" i="17"/>
  <c r="AF393" i="17"/>
  <c r="AE393" i="17"/>
  <c r="AD393" i="17"/>
  <c r="AC393" i="17"/>
  <c r="AB393" i="17"/>
  <c r="AA393" i="17"/>
  <c r="Z393" i="17"/>
  <c r="Y393" i="17"/>
  <c r="X393" i="17"/>
  <c r="W393" i="17"/>
  <c r="V393" i="17"/>
  <c r="AI392" i="17"/>
  <c r="AH392" i="17"/>
  <c r="AG392" i="17"/>
  <c r="AF392" i="17"/>
  <c r="AE392" i="17"/>
  <c r="AD392" i="17"/>
  <c r="AC392" i="17"/>
  <c r="AB392" i="17"/>
  <c r="AA392" i="17"/>
  <c r="Z392" i="17"/>
  <c r="Y392" i="17"/>
  <c r="X392" i="17"/>
  <c r="W392" i="17"/>
  <c r="V392" i="17"/>
  <c r="AI391" i="17"/>
  <c r="AH391" i="17"/>
  <c r="AG391" i="17"/>
  <c r="AF391" i="17"/>
  <c r="AE391" i="17"/>
  <c r="AD391" i="17"/>
  <c r="AC391" i="17"/>
  <c r="AB391" i="17"/>
  <c r="AA391" i="17"/>
  <c r="Z391" i="17"/>
  <c r="Y391" i="17"/>
  <c r="X391" i="17"/>
  <c r="W391" i="17"/>
  <c r="V391" i="17"/>
  <c r="AI390" i="17"/>
  <c r="AH390" i="17"/>
  <c r="AG390" i="17"/>
  <c r="AF390" i="17"/>
  <c r="AE390" i="17"/>
  <c r="AD390" i="17"/>
  <c r="AC390" i="17"/>
  <c r="AB390" i="17"/>
  <c r="AA390" i="17"/>
  <c r="Z390" i="17"/>
  <c r="Y390" i="17"/>
  <c r="X390" i="17"/>
  <c r="W390" i="17"/>
  <c r="V390" i="17"/>
  <c r="AI389" i="17"/>
  <c r="AH389" i="17"/>
  <c r="AG389" i="17"/>
  <c r="AF389" i="17"/>
  <c r="AE389" i="17"/>
  <c r="AD389" i="17"/>
  <c r="AC389" i="17"/>
  <c r="AB389" i="17"/>
  <c r="AA389" i="17"/>
  <c r="Z389" i="17"/>
  <c r="Y389" i="17"/>
  <c r="X389" i="17"/>
  <c r="W389" i="17"/>
  <c r="V389" i="17"/>
  <c r="AI388" i="17"/>
  <c r="AH388" i="17"/>
  <c r="AG388" i="17"/>
  <c r="AF388" i="17"/>
  <c r="AE388" i="17"/>
  <c r="AD388" i="17"/>
  <c r="AC388" i="17"/>
  <c r="AB388" i="17"/>
  <c r="AA388" i="17"/>
  <c r="Z388" i="17"/>
  <c r="Y388" i="17"/>
  <c r="X388" i="17"/>
  <c r="W388" i="17"/>
  <c r="V388" i="17"/>
  <c r="AI387" i="17"/>
  <c r="AH387" i="17"/>
  <c r="AG387" i="17"/>
  <c r="AF387" i="17"/>
  <c r="AE387" i="17"/>
  <c r="AD387" i="17"/>
  <c r="AC387" i="17"/>
  <c r="AB387" i="17"/>
  <c r="AA387" i="17"/>
  <c r="Z387" i="17"/>
  <c r="Y387" i="17"/>
  <c r="X387" i="17"/>
  <c r="W387" i="17"/>
  <c r="V387" i="17"/>
  <c r="AI386" i="17"/>
  <c r="AH386" i="17"/>
  <c r="AG386" i="17"/>
  <c r="AF386" i="17"/>
  <c r="AE386" i="17"/>
  <c r="AD386" i="17"/>
  <c r="AC386" i="17"/>
  <c r="AB386" i="17"/>
  <c r="AA386" i="17"/>
  <c r="Z386" i="17"/>
  <c r="Y386" i="17"/>
  <c r="X386" i="17"/>
  <c r="W386" i="17"/>
  <c r="V386" i="17"/>
  <c r="AI385" i="17"/>
  <c r="AH385" i="17"/>
  <c r="AG385" i="17"/>
  <c r="AF385" i="17"/>
  <c r="AE385" i="17"/>
  <c r="AD385" i="17"/>
  <c r="AC385" i="17"/>
  <c r="AB385" i="17"/>
  <c r="AA385" i="17"/>
  <c r="Z385" i="17"/>
  <c r="Y385" i="17"/>
  <c r="X385" i="17"/>
  <c r="W385" i="17"/>
  <c r="V385" i="17"/>
  <c r="AI384" i="17"/>
  <c r="AH384" i="17"/>
  <c r="AG384" i="17"/>
  <c r="AF384" i="17"/>
  <c r="AE384" i="17"/>
  <c r="AD384" i="17"/>
  <c r="AC384" i="17"/>
  <c r="AB384" i="17"/>
  <c r="AA384" i="17"/>
  <c r="Z384" i="17"/>
  <c r="Y384" i="17"/>
  <c r="X384" i="17"/>
  <c r="W384" i="17"/>
  <c r="V384" i="17"/>
  <c r="AI383" i="17"/>
  <c r="AH383" i="17"/>
  <c r="AG383" i="17"/>
  <c r="AF383" i="17"/>
  <c r="AE383" i="17"/>
  <c r="AD383" i="17"/>
  <c r="AC383" i="17"/>
  <c r="AB383" i="17"/>
  <c r="AA383" i="17"/>
  <c r="Z383" i="17"/>
  <c r="Y383" i="17"/>
  <c r="X383" i="17"/>
  <c r="W383" i="17"/>
  <c r="V383" i="17"/>
  <c r="AI382" i="17"/>
  <c r="AH382" i="17"/>
  <c r="AG382" i="17"/>
  <c r="AF382" i="17"/>
  <c r="AE382" i="17"/>
  <c r="AD382" i="17"/>
  <c r="AC382" i="17"/>
  <c r="AB382" i="17"/>
  <c r="AA382" i="17"/>
  <c r="Z382" i="17"/>
  <c r="Y382" i="17"/>
  <c r="X382" i="17"/>
  <c r="W382" i="17"/>
  <c r="V382" i="17"/>
  <c r="AI381" i="17"/>
  <c r="AH381" i="17"/>
  <c r="AG381" i="17"/>
  <c r="AF381" i="17"/>
  <c r="AE381" i="17"/>
  <c r="AD381" i="17"/>
  <c r="AC381" i="17"/>
  <c r="AB381" i="17"/>
  <c r="AA381" i="17"/>
  <c r="Z381" i="17"/>
  <c r="Y381" i="17"/>
  <c r="X381" i="17"/>
  <c r="W381" i="17"/>
  <c r="V381" i="17"/>
  <c r="AI380" i="17"/>
  <c r="AH380" i="17"/>
  <c r="AG380" i="17"/>
  <c r="AF380" i="17"/>
  <c r="AE380" i="17"/>
  <c r="AD380" i="17"/>
  <c r="AC380" i="17"/>
  <c r="AB380" i="17"/>
  <c r="AA380" i="17"/>
  <c r="Z380" i="17"/>
  <c r="Y380" i="17"/>
  <c r="X380" i="17"/>
  <c r="W380" i="17"/>
  <c r="V380" i="17"/>
  <c r="AI379" i="17"/>
  <c r="AH379" i="17"/>
  <c r="AG379" i="17"/>
  <c r="AF379" i="17"/>
  <c r="AE379" i="17"/>
  <c r="AD379" i="17"/>
  <c r="AC379" i="17"/>
  <c r="AB379" i="17"/>
  <c r="AA379" i="17"/>
  <c r="Z379" i="17"/>
  <c r="Y379" i="17"/>
  <c r="X379" i="17"/>
  <c r="W379" i="17"/>
  <c r="V379" i="17"/>
  <c r="AI378" i="17"/>
  <c r="AH378" i="17"/>
  <c r="AG378" i="17"/>
  <c r="AF378" i="17"/>
  <c r="AE378" i="17"/>
  <c r="AD378" i="17"/>
  <c r="AC378" i="17"/>
  <c r="AB378" i="17"/>
  <c r="AA378" i="17"/>
  <c r="Z378" i="17"/>
  <c r="Y378" i="17"/>
  <c r="X378" i="17"/>
  <c r="W378" i="17"/>
  <c r="V378" i="17"/>
  <c r="AI377" i="17"/>
  <c r="AH377" i="17"/>
  <c r="AG377" i="17"/>
  <c r="AF377" i="17"/>
  <c r="AE377" i="17"/>
  <c r="AD377" i="17"/>
  <c r="AC377" i="17"/>
  <c r="AB377" i="17"/>
  <c r="AA377" i="17"/>
  <c r="Z377" i="17"/>
  <c r="Y377" i="17"/>
  <c r="X377" i="17"/>
  <c r="W377" i="17"/>
  <c r="V377" i="17"/>
  <c r="AI376" i="17"/>
  <c r="AH376" i="17"/>
  <c r="AG376" i="17"/>
  <c r="AF376" i="17"/>
  <c r="AE376" i="17"/>
  <c r="AD376" i="17"/>
  <c r="AC376" i="17"/>
  <c r="AB376" i="17"/>
  <c r="AA376" i="17"/>
  <c r="Z376" i="17"/>
  <c r="Y376" i="17"/>
  <c r="X376" i="17"/>
  <c r="W376" i="17"/>
  <c r="V376" i="17"/>
  <c r="AI375" i="17"/>
  <c r="AH375" i="17"/>
  <c r="AG375" i="17"/>
  <c r="AF375" i="17"/>
  <c r="AE375" i="17"/>
  <c r="AD375" i="17"/>
  <c r="AC375" i="17"/>
  <c r="AB375" i="17"/>
  <c r="AA375" i="17"/>
  <c r="Z375" i="17"/>
  <c r="Y375" i="17"/>
  <c r="X375" i="17"/>
  <c r="W375" i="17"/>
  <c r="V375" i="17"/>
  <c r="AI374" i="17"/>
  <c r="AH374" i="17"/>
  <c r="AG374" i="17"/>
  <c r="AF374" i="17"/>
  <c r="AE374" i="17"/>
  <c r="AD374" i="17"/>
  <c r="AC374" i="17"/>
  <c r="AB374" i="17"/>
  <c r="AA374" i="17"/>
  <c r="Z374" i="17"/>
  <c r="Y374" i="17"/>
  <c r="X374" i="17"/>
  <c r="W374" i="17"/>
  <c r="V374" i="17"/>
  <c r="AI373" i="17"/>
  <c r="AH373" i="17"/>
  <c r="AG373" i="17"/>
  <c r="AF373" i="17"/>
  <c r="AE373" i="17"/>
  <c r="AD373" i="17"/>
  <c r="AC373" i="17"/>
  <c r="AB373" i="17"/>
  <c r="AA373" i="17"/>
  <c r="Z373" i="17"/>
  <c r="Y373" i="17"/>
  <c r="X373" i="17"/>
  <c r="W373" i="17"/>
  <c r="V373" i="17"/>
  <c r="AI372" i="17"/>
  <c r="AH372" i="17"/>
  <c r="AG372" i="17"/>
  <c r="AF372" i="17"/>
  <c r="AE372" i="17"/>
  <c r="AD372" i="17"/>
  <c r="AC372" i="17"/>
  <c r="AB372" i="17"/>
  <c r="AA372" i="17"/>
  <c r="Z372" i="17"/>
  <c r="Y372" i="17"/>
  <c r="X372" i="17"/>
  <c r="W372" i="17"/>
  <c r="V372" i="17"/>
  <c r="AI371" i="17"/>
  <c r="AH371" i="17"/>
  <c r="AG371" i="17"/>
  <c r="AF371" i="17"/>
  <c r="AE371" i="17"/>
  <c r="AD371" i="17"/>
  <c r="AC371" i="17"/>
  <c r="AB371" i="17"/>
  <c r="AA371" i="17"/>
  <c r="Z371" i="17"/>
  <c r="Y371" i="17"/>
  <c r="X371" i="17"/>
  <c r="W371" i="17"/>
  <c r="V371" i="17"/>
  <c r="AI370" i="17"/>
  <c r="AH370" i="17"/>
  <c r="AG370" i="17"/>
  <c r="AF370" i="17"/>
  <c r="AE370" i="17"/>
  <c r="AD370" i="17"/>
  <c r="AC370" i="17"/>
  <c r="AB370" i="17"/>
  <c r="AA370" i="17"/>
  <c r="Z370" i="17"/>
  <c r="Y370" i="17"/>
  <c r="X370" i="17"/>
  <c r="W370" i="17"/>
  <c r="V370" i="17"/>
  <c r="AI369" i="17"/>
  <c r="AH369" i="17"/>
  <c r="AG369" i="17"/>
  <c r="AF369" i="17"/>
  <c r="AE369" i="17"/>
  <c r="AD369" i="17"/>
  <c r="AC369" i="17"/>
  <c r="AB369" i="17"/>
  <c r="AA369" i="17"/>
  <c r="Z369" i="17"/>
  <c r="Y369" i="17"/>
  <c r="X369" i="17"/>
  <c r="W369" i="17"/>
  <c r="V369" i="17"/>
  <c r="AI368" i="17"/>
  <c r="AH368" i="17"/>
  <c r="AG368" i="17"/>
  <c r="AF368" i="17"/>
  <c r="AE368" i="17"/>
  <c r="AD368" i="17"/>
  <c r="AC368" i="17"/>
  <c r="AB368" i="17"/>
  <c r="AA368" i="17"/>
  <c r="Z368" i="17"/>
  <c r="Y368" i="17"/>
  <c r="X368" i="17"/>
  <c r="W368" i="17"/>
  <c r="V368" i="17"/>
  <c r="AI367" i="17"/>
  <c r="AH367" i="17"/>
  <c r="AG367" i="17"/>
  <c r="AF367" i="17"/>
  <c r="AE367" i="17"/>
  <c r="AD367" i="17"/>
  <c r="AC367" i="17"/>
  <c r="AB367" i="17"/>
  <c r="AA367" i="17"/>
  <c r="Z367" i="17"/>
  <c r="Y367" i="17"/>
  <c r="X367" i="17"/>
  <c r="W367" i="17"/>
  <c r="V367" i="17"/>
  <c r="AI366" i="17"/>
  <c r="AH366" i="17"/>
  <c r="AG366" i="17"/>
  <c r="AF366" i="17"/>
  <c r="AE366" i="17"/>
  <c r="AD366" i="17"/>
  <c r="AC366" i="17"/>
  <c r="AB366" i="17"/>
  <c r="AA366" i="17"/>
  <c r="Z366" i="17"/>
  <c r="Y366" i="17"/>
  <c r="X366" i="17"/>
  <c r="W366" i="17"/>
  <c r="V366" i="17"/>
  <c r="AI365" i="17"/>
  <c r="AH365" i="17"/>
  <c r="AG365" i="17"/>
  <c r="AF365" i="17"/>
  <c r="AE365" i="17"/>
  <c r="AD365" i="17"/>
  <c r="AC365" i="17"/>
  <c r="AB365" i="17"/>
  <c r="AA365" i="17"/>
  <c r="Z365" i="17"/>
  <c r="Y365" i="17"/>
  <c r="X365" i="17"/>
  <c r="W365" i="17"/>
  <c r="V365" i="17"/>
  <c r="AI364" i="17"/>
  <c r="AH364" i="17"/>
  <c r="AG364" i="17"/>
  <c r="AF364" i="17"/>
  <c r="AE364" i="17"/>
  <c r="AD364" i="17"/>
  <c r="AC364" i="17"/>
  <c r="AB364" i="17"/>
  <c r="AA364" i="17"/>
  <c r="Z364" i="17"/>
  <c r="Y364" i="17"/>
  <c r="X364" i="17"/>
  <c r="W364" i="17"/>
  <c r="V364" i="17"/>
  <c r="AI363" i="17"/>
  <c r="AH363" i="17"/>
  <c r="AG363" i="17"/>
  <c r="AF363" i="17"/>
  <c r="AE363" i="17"/>
  <c r="AD363" i="17"/>
  <c r="AC363" i="17"/>
  <c r="AB363" i="17"/>
  <c r="AA363" i="17"/>
  <c r="Z363" i="17"/>
  <c r="Y363" i="17"/>
  <c r="X363" i="17"/>
  <c r="W363" i="17"/>
  <c r="V363" i="17"/>
  <c r="AI362" i="17"/>
  <c r="AH362" i="17"/>
  <c r="AG362" i="17"/>
  <c r="AF362" i="17"/>
  <c r="AE362" i="17"/>
  <c r="AD362" i="17"/>
  <c r="AC362" i="17"/>
  <c r="AB362" i="17"/>
  <c r="AA362" i="17"/>
  <c r="Z362" i="17"/>
  <c r="Y362" i="17"/>
  <c r="X362" i="17"/>
  <c r="W362" i="17"/>
  <c r="V362" i="17"/>
  <c r="AI361" i="17"/>
  <c r="AH361" i="17"/>
  <c r="AG361" i="17"/>
  <c r="AF361" i="17"/>
  <c r="AE361" i="17"/>
  <c r="AD361" i="17"/>
  <c r="AC361" i="17"/>
  <c r="AB361" i="17"/>
  <c r="AA361" i="17"/>
  <c r="Z361" i="17"/>
  <c r="Y361" i="17"/>
  <c r="X361" i="17"/>
  <c r="W361" i="17"/>
  <c r="V361" i="17"/>
  <c r="AI360" i="17"/>
  <c r="AH360" i="17"/>
  <c r="AG360" i="17"/>
  <c r="AF360" i="17"/>
  <c r="AE360" i="17"/>
  <c r="AD360" i="17"/>
  <c r="AC360" i="17"/>
  <c r="AB360" i="17"/>
  <c r="AA360" i="17"/>
  <c r="Z360" i="17"/>
  <c r="Y360" i="17"/>
  <c r="X360" i="17"/>
  <c r="W360" i="17"/>
  <c r="V360" i="17"/>
  <c r="AI359" i="17"/>
  <c r="AH359" i="17"/>
  <c r="AG359" i="17"/>
  <c r="AF359" i="17"/>
  <c r="AE359" i="17"/>
  <c r="AD359" i="17"/>
  <c r="AC359" i="17"/>
  <c r="AB359" i="17"/>
  <c r="AA359" i="17"/>
  <c r="Z359" i="17"/>
  <c r="Y359" i="17"/>
  <c r="X359" i="17"/>
  <c r="W359" i="17"/>
  <c r="V359" i="17"/>
  <c r="AI358" i="17"/>
  <c r="AH358" i="17"/>
  <c r="AG358" i="17"/>
  <c r="AF358" i="17"/>
  <c r="AE358" i="17"/>
  <c r="AD358" i="17"/>
  <c r="AC358" i="17"/>
  <c r="AB358" i="17"/>
  <c r="AA358" i="17"/>
  <c r="Z358" i="17"/>
  <c r="Y358" i="17"/>
  <c r="X358" i="17"/>
  <c r="W358" i="17"/>
  <c r="V358" i="17"/>
  <c r="AI357" i="17"/>
  <c r="AH357" i="17"/>
  <c r="AG357" i="17"/>
  <c r="AF357" i="17"/>
  <c r="AE357" i="17"/>
  <c r="AD357" i="17"/>
  <c r="AC357" i="17"/>
  <c r="AB357" i="17"/>
  <c r="AA357" i="17"/>
  <c r="Z357" i="17"/>
  <c r="Y357" i="17"/>
  <c r="X357" i="17"/>
  <c r="W357" i="17"/>
  <c r="V357" i="17"/>
  <c r="AI356" i="17"/>
  <c r="AH356" i="17"/>
  <c r="AG356" i="17"/>
  <c r="AF356" i="17"/>
  <c r="AE356" i="17"/>
  <c r="AD356" i="17"/>
  <c r="AC356" i="17"/>
  <c r="AB356" i="17"/>
  <c r="AA356" i="17"/>
  <c r="Z356" i="17"/>
  <c r="Y356" i="17"/>
  <c r="X356" i="17"/>
  <c r="W356" i="17"/>
  <c r="V356" i="17"/>
  <c r="AI355" i="17"/>
  <c r="AH355" i="17"/>
  <c r="AG355" i="17"/>
  <c r="AF355" i="17"/>
  <c r="AE355" i="17"/>
  <c r="AD355" i="17"/>
  <c r="AC355" i="17"/>
  <c r="AB355" i="17"/>
  <c r="AA355" i="17"/>
  <c r="Z355" i="17"/>
  <c r="Y355" i="17"/>
  <c r="X355" i="17"/>
  <c r="W355" i="17"/>
  <c r="V355" i="17"/>
  <c r="AI354" i="17"/>
  <c r="AH354" i="17"/>
  <c r="AG354" i="17"/>
  <c r="AF354" i="17"/>
  <c r="AE354" i="17"/>
  <c r="AD354" i="17"/>
  <c r="AC354" i="17"/>
  <c r="AB354" i="17"/>
  <c r="AA354" i="17"/>
  <c r="Z354" i="17"/>
  <c r="Y354" i="17"/>
  <c r="X354" i="17"/>
  <c r="W354" i="17"/>
  <c r="V354" i="17"/>
  <c r="AI353" i="17"/>
  <c r="AH353" i="17"/>
  <c r="AG353" i="17"/>
  <c r="AF353" i="17"/>
  <c r="AE353" i="17"/>
  <c r="AD353" i="17"/>
  <c r="AC353" i="17"/>
  <c r="AB353" i="17"/>
  <c r="AA353" i="17"/>
  <c r="Z353" i="17"/>
  <c r="Y353" i="17"/>
  <c r="X353" i="17"/>
  <c r="W353" i="17"/>
  <c r="V353" i="17"/>
  <c r="AI352" i="17"/>
  <c r="AH352" i="17"/>
  <c r="AG352" i="17"/>
  <c r="AF352" i="17"/>
  <c r="AE352" i="17"/>
  <c r="AD352" i="17"/>
  <c r="AC352" i="17"/>
  <c r="AB352" i="17"/>
  <c r="AA352" i="17"/>
  <c r="Z352" i="17"/>
  <c r="Y352" i="17"/>
  <c r="X352" i="17"/>
  <c r="W352" i="17"/>
  <c r="V352" i="17"/>
  <c r="AI351" i="17"/>
  <c r="AH351" i="17"/>
  <c r="AG351" i="17"/>
  <c r="AF351" i="17"/>
  <c r="AE351" i="17"/>
  <c r="AD351" i="17"/>
  <c r="AC351" i="17"/>
  <c r="AB351" i="17"/>
  <c r="AA351" i="17"/>
  <c r="Z351" i="17"/>
  <c r="Y351" i="17"/>
  <c r="X351" i="17"/>
  <c r="W351" i="17"/>
  <c r="V351" i="17"/>
  <c r="AI350" i="17"/>
  <c r="AH350" i="17"/>
  <c r="AG350" i="17"/>
  <c r="AF350" i="17"/>
  <c r="AE350" i="17"/>
  <c r="AD350" i="17"/>
  <c r="AC350" i="17"/>
  <c r="AB350" i="17"/>
  <c r="AA350" i="17"/>
  <c r="Z350" i="17"/>
  <c r="Y350" i="17"/>
  <c r="X350" i="17"/>
  <c r="W350" i="17"/>
  <c r="V350" i="17"/>
  <c r="AI349" i="17"/>
  <c r="AH349" i="17"/>
  <c r="AG349" i="17"/>
  <c r="AF349" i="17"/>
  <c r="AE349" i="17"/>
  <c r="AD349" i="17"/>
  <c r="AC349" i="17"/>
  <c r="AB349" i="17"/>
  <c r="AA349" i="17"/>
  <c r="Z349" i="17"/>
  <c r="Y349" i="17"/>
  <c r="X349" i="17"/>
  <c r="W349" i="17"/>
  <c r="V349" i="17"/>
  <c r="AI348" i="17"/>
  <c r="AH348" i="17"/>
  <c r="AG348" i="17"/>
  <c r="AF348" i="17"/>
  <c r="AE348" i="17"/>
  <c r="AD348" i="17"/>
  <c r="AC348" i="17"/>
  <c r="AB348" i="17"/>
  <c r="AA348" i="17"/>
  <c r="Z348" i="17"/>
  <c r="Y348" i="17"/>
  <c r="X348" i="17"/>
  <c r="W348" i="17"/>
  <c r="AI329" i="17"/>
  <c r="AH329" i="17"/>
  <c r="AG329" i="17"/>
  <c r="AF329" i="17"/>
  <c r="AE329" i="17"/>
  <c r="AD329" i="17"/>
  <c r="AC329" i="17"/>
  <c r="AB329" i="17"/>
  <c r="AA329" i="17"/>
  <c r="Z329" i="17"/>
  <c r="Y329" i="17"/>
  <c r="X329" i="17"/>
  <c r="W329" i="17"/>
  <c r="V329" i="17"/>
  <c r="AI328" i="17"/>
  <c r="AH328" i="17"/>
  <c r="AG328" i="17"/>
  <c r="AF328" i="17"/>
  <c r="AE328" i="17"/>
  <c r="AD328" i="17"/>
  <c r="AC328" i="17"/>
  <c r="AB328" i="17"/>
  <c r="AA328" i="17"/>
  <c r="Z328" i="17"/>
  <c r="Y328" i="17"/>
  <c r="X328" i="17"/>
  <c r="W328" i="17"/>
  <c r="V328" i="17"/>
  <c r="AI327" i="17"/>
  <c r="AH327" i="17"/>
  <c r="AG327" i="17"/>
  <c r="AF327" i="17"/>
  <c r="AE327" i="17"/>
  <c r="AD327" i="17"/>
  <c r="AC327" i="17"/>
  <c r="AB327" i="17"/>
  <c r="AA327" i="17"/>
  <c r="Z327" i="17"/>
  <c r="Y327" i="17"/>
  <c r="X327" i="17"/>
  <c r="W327" i="17"/>
  <c r="V327" i="17"/>
  <c r="AI326" i="17"/>
  <c r="AH326" i="17"/>
  <c r="AG326" i="17"/>
  <c r="AF326" i="17"/>
  <c r="AE326" i="17"/>
  <c r="AD326" i="17"/>
  <c r="AC326" i="17"/>
  <c r="AB326" i="17"/>
  <c r="AA326" i="17"/>
  <c r="Z326" i="17"/>
  <c r="Y326" i="17"/>
  <c r="X326" i="17"/>
  <c r="W326" i="17"/>
  <c r="V326" i="17"/>
  <c r="AI325" i="17"/>
  <c r="AH325" i="17"/>
  <c r="AG325" i="17"/>
  <c r="AF325" i="17"/>
  <c r="AE325" i="17"/>
  <c r="AD325" i="17"/>
  <c r="AC325" i="17"/>
  <c r="AB325" i="17"/>
  <c r="AA325" i="17"/>
  <c r="Z325" i="17"/>
  <c r="Y325" i="17"/>
  <c r="X325" i="17"/>
  <c r="W325" i="17"/>
  <c r="V325" i="17"/>
  <c r="AI324" i="17"/>
  <c r="AH324" i="17"/>
  <c r="AG324" i="17"/>
  <c r="AF324" i="17"/>
  <c r="AE324" i="17"/>
  <c r="AD324" i="17"/>
  <c r="AC324" i="17"/>
  <c r="AB324" i="17"/>
  <c r="AA324" i="17"/>
  <c r="Z324" i="17"/>
  <c r="Y324" i="17"/>
  <c r="X324" i="17"/>
  <c r="W324" i="17"/>
  <c r="V324" i="17"/>
  <c r="AI323" i="17"/>
  <c r="AH323" i="17"/>
  <c r="AG323" i="17"/>
  <c r="AF323" i="17"/>
  <c r="AE323" i="17"/>
  <c r="AD323" i="17"/>
  <c r="AC323" i="17"/>
  <c r="AB323" i="17"/>
  <c r="AA323" i="17"/>
  <c r="Z323" i="17"/>
  <c r="Y323" i="17"/>
  <c r="X323" i="17"/>
  <c r="W323" i="17"/>
  <c r="V323" i="17"/>
  <c r="AI322" i="17"/>
  <c r="AH322" i="17"/>
  <c r="AG322" i="17"/>
  <c r="AF322" i="17"/>
  <c r="AE322" i="17"/>
  <c r="AD322" i="17"/>
  <c r="AC322" i="17"/>
  <c r="AB322" i="17"/>
  <c r="AA322" i="17"/>
  <c r="Z322" i="17"/>
  <c r="Y322" i="17"/>
  <c r="X322" i="17"/>
  <c r="W322" i="17"/>
  <c r="V322" i="17"/>
  <c r="AI321" i="17"/>
  <c r="AH321" i="17"/>
  <c r="AG321" i="17"/>
  <c r="AF321" i="17"/>
  <c r="AE321" i="17"/>
  <c r="AD321" i="17"/>
  <c r="AC321" i="17"/>
  <c r="AB321" i="17"/>
  <c r="AA321" i="17"/>
  <c r="Z321" i="17"/>
  <c r="Y321" i="17"/>
  <c r="X321" i="17"/>
  <c r="W321" i="17"/>
  <c r="V321" i="17"/>
  <c r="AI320" i="17"/>
  <c r="AH320" i="17"/>
  <c r="AG320" i="17"/>
  <c r="AF320" i="17"/>
  <c r="AE320" i="17"/>
  <c r="AD320" i="17"/>
  <c r="AC320" i="17"/>
  <c r="AB320" i="17"/>
  <c r="AA320" i="17"/>
  <c r="Z320" i="17"/>
  <c r="Y320" i="17"/>
  <c r="X320" i="17"/>
  <c r="W320" i="17"/>
  <c r="V320" i="17"/>
  <c r="AI319" i="17"/>
  <c r="AH319" i="17"/>
  <c r="AG319" i="17"/>
  <c r="AF319" i="17"/>
  <c r="AE319" i="17"/>
  <c r="AD319" i="17"/>
  <c r="AC319" i="17"/>
  <c r="AB319" i="17"/>
  <c r="AA319" i="17"/>
  <c r="Z319" i="17"/>
  <c r="Y319" i="17"/>
  <c r="X319" i="17"/>
  <c r="W319" i="17"/>
  <c r="V319" i="17"/>
  <c r="AI318" i="17"/>
  <c r="AH318" i="17"/>
  <c r="AG318" i="17"/>
  <c r="AF318" i="17"/>
  <c r="AE318" i="17"/>
  <c r="AD318" i="17"/>
  <c r="AC318" i="17"/>
  <c r="AB318" i="17"/>
  <c r="AA318" i="17"/>
  <c r="Z318" i="17"/>
  <c r="Y318" i="17"/>
  <c r="X318" i="17"/>
  <c r="W318" i="17"/>
  <c r="V318" i="17"/>
  <c r="AI317" i="17"/>
  <c r="AH317" i="17"/>
  <c r="AG317" i="17"/>
  <c r="AF317" i="17"/>
  <c r="AE317" i="17"/>
  <c r="AD317" i="17"/>
  <c r="AC317" i="17"/>
  <c r="AB317" i="17"/>
  <c r="AA317" i="17"/>
  <c r="Z317" i="17"/>
  <c r="Y317" i="17"/>
  <c r="X317" i="17"/>
  <c r="W317" i="17"/>
  <c r="V317" i="17"/>
  <c r="AI316" i="17"/>
  <c r="AH316" i="17"/>
  <c r="AG316" i="17"/>
  <c r="AF316" i="17"/>
  <c r="AE316" i="17"/>
  <c r="AD316" i="17"/>
  <c r="AC316" i="17"/>
  <c r="AB316" i="17"/>
  <c r="AA316" i="17"/>
  <c r="Z316" i="17"/>
  <c r="Y316" i="17"/>
  <c r="X316" i="17"/>
  <c r="W316" i="17"/>
  <c r="V316" i="17"/>
  <c r="AI315" i="17"/>
  <c r="AH315" i="17"/>
  <c r="AG315" i="17"/>
  <c r="AF315" i="17"/>
  <c r="AE315" i="17"/>
  <c r="AD315" i="17"/>
  <c r="AC315" i="17"/>
  <c r="AB315" i="17"/>
  <c r="AA315" i="17"/>
  <c r="Z315" i="17"/>
  <c r="Y315" i="17"/>
  <c r="X315" i="17"/>
  <c r="W315" i="17"/>
  <c r="V315" i="17"/>
  <c r="AI314" i="17"/>
  <c r="AH314" i="17"/>
  <c r="AG314" i="17"/>
  <c r="AF314" i="17"/>
  <c r="AE314" i="17"/>
  <c r="AD314" i="17"/>
  <c r="AC314" i="17"/>
  <c r="AB314" i="17"/>
  <c r="AA314" i="17"/>
  <c r="Z314" i="17"/>
  <c r="Y314" i="17"/>
  <c r="X314" i="17"/>
  <c r="W314" i="17"/>
  <c r="V314" i="17"/>
  <c r="AI313" i="17"/>
  <c r="AH313" i="17"/>
  <c r="AG313" i="17"/>
  <c r="AF313" i="17"/>
  <c r="AE313" i="17"/>
  <c r="AD313" i="17"/>
  <c r="AC313" i="17"/>
  <c r="AB313" i="17"/>
  <c r="AA313" i="17"/>
  <c r="Z313" i="17"/>
  <c r="Y313" i="17"/>
  <c r="X313" i="17"/>
  <c r="W313" i="17"/>
  <c r="V313" i="17"/>
  <c r="AI312" i="17"/>
  <c r="AH312" i="17"/>
  <c r="AG312" i="17"/>
  <c r="AF312" i="17"/>
  <c r="AE312" i="17"/>
  <c r="AD312" i="17"/>
  <c r="AC312" i="17"/>
  <c r="AB312" i="17"/>
  <c r="AA312" i="17"/>
  <c r="Z312" i="17"/>
  <c r="Y312" i="17"/>
  <c r="X312" i="17"/>
  <c r="W312" i="17"/>
  <c r="V312" i="17"/>
  <c r="AI311" i="17"/>
  <c r="AH311" i="17"/>
  <c r="AG311" i="17"/>
  <c r="AF311" i="17"/>
  <c r="AE311" i="17"/>
  <c r="AD311" i="17"/>
  <c r="AC311" i="17"/>
  <c r="AB311" i="17"/>
  <c r="AA311" i="17"/>
  <c r="Z311" i="17"/>
  <c r="Y311" i="17"/>
  <c r="X311" i="17"/>
  <c r="W311" i="17"/>
  <c r="V311" i="17"/>
  <c r="AI310" i="17"/>
  <c r="AH310" i="17"/>
  <c r="AG310" i="17"/>
  <c r="AF310" i="17"/>
  <c r="AE310" i="17"/>
  <c r="AD310" i="17"/>
  <c r="AC310" i="17"/>
  <c r="AB310" i="17"/>
  <c r="AA310" i="17"/>
  <c r="Z310" i="17"/>
  <c r="Y310" i="17"/>
  <c r="X310" i="17"/>
  <c r="W310" i="17"/>
  <c r="V310" i="17"/>
  <c r="AI309" i="17"/>
  <c r="AH309" i="17"/>
  <c r="AG309" i="17"/>
  <c r="AF309" i="17"/>
  <c r="AE309" i="17"/>
  <c r="AD309" i="17"/>
  <c r="AC309" i="17"/>
  <c r="AB309" i="17"/>
  <c r="AA309" i="17"/>
  <c r="Z309" i="17"/>
  <c r="Y309" i="17"/>
  <c r="X309" i="17"/>
  <c r="W309" i="17"/>
  <c r="V309" i="17"/>
  <c r="AI308" i="17"/>
  <c r="AH308" i="17"/>
  <c r="AG308" i="17"/>
  <c r="AF308" i="17"/>
  <c r="AE308" i="17"/>
  <c r="AD308" i="17"/>
  <c r="AC308" i="17"/>
  <c r="AB308" i="17"/>
  <c r="AA308" i="17"/>
  <c r="Z308" i="17"/>
  <c r="Y308" i="17"/>
  <c r="X308" i="17"/>
  <c r="W308" i="17"/>
  <c r="V308" i="17"/>
  <c r="AI307" i="17"/>
  <c r="AH307" i="17"/>
  <c r="AG307" i="17"/>
  <c r="AF307" i="17"/>
  <c r="AE307" i="17"/>
  <c r="AD307" i="17"/>
  <c r="AC307" i="17"/>
  <c r="AB307" i="17"/>
  <c r="AA307" i="17"/>
  <c r="Z307" i="17"/>
  <c r="Y307" i="17"/>
  <c r="X307" i="17"/>
  <c r="W307" i="17"/>
  <c r="V307" i="17"/>
  <c r="AI306" i="17"/>
  <c r="AH306" i="17"/>
  <c r="AG306" i="17"/>
  <c r="AF306" i="17"/>
  <c r="AE306" i="17"/>
  <c r="AD306" i="17"/>
  <c r="AC306" i="17"/>
  <c r="AB306" i="17"/>
  <c r="AA306" i="17"/>
  <c r="Z306" i="17"/>
  <c r="Y306" i="17"/>
  <c r="X306" i="17"/>
  <c r="W306" i="17"/>
  <c r="V306" i="17"/>
  <c r="AI305" i="17"/>
  <c r="AH305" i="17"/>
  <c r="AG305" i="17"/>
  <c r="AF305" i="17"/>
  <c r="AE305" i="17"/>
  <c r="AD305" i="17"/>
  <c r="AC305" i="17"/>
  <c r="AB305" i="17"/>
  <c r="AA305" i="17"/>
  <c r="Z305" i="17"/>
  <c r="Y305" i="17"/>
  <c r="X305" i="17"/>
  <c r="W305" i="17"/>
  <c r="V305" i="17"/>
  <c r="AI304" i="17"/>
  <c r="AH304" i="17"/>
  <c r="AG304" i="17"/>
  <c r="AF304" i="17"/>
  <c r="AE304" i="17"/>
  <c r="AD304" i="17"/>
  <c r="AC304" i="17"/>
  <c r="AB304" i="17"/>
  <c r="AA304" i="17"/>
  <c r="Z304" i="17"/>
  <c r="Y304" i="17"/>
  <c r="X304" i="17"/>
  <c r="W304" i="17"/>
  <c r="V304" i="17"/>
  <c r="AI303" i="17"/>
  <c r="AH303" i="17"/>
  <c r="AG303" i="17"/>
  <c r="AF303" i="17"/>
  <c r="AE303" i="17"/>
  <c r="AD303" i="17"/>
  <c r="AC303" i="17"/>
  <c r="AB303" i="17"/>
  <c r="AA303" i="17"/>
  <c r="Z303" i="17"/>
  <c r="Y303" i="17"/>
  <c r="X303" i="17"/>
  <c r="W303" i="17"/>
  <c r="V303" i="17"/>
  <c r="AI302" i="17"/>
  <c r="AH302" i="17"/>
  <c r="AG302" i="17"/>
  <c r="AF302" i="17"/>
  <c r="AE302" i="17"/>
  <c r="AD302" i="17"/>
  <c r="AC302" i="17"/>
  <c r="AB302" i="17"/>
  <c r="AA302" i="17"/>
  <c r="Z302" i="17"/>
  <c r="Y302" i="17"/>
  <c r="X302" i="17"/>
  <c r="W302" i="17"/>
  <c r="V302" i="17"/>
  <c r="AI301" i="17"/>
  <c r="AH301" i="17"/>
  <c r="AG301" i="17"/>
  <c r="AF301" i="17"/>
  <c r="AE301" i="17"/>
  <c r="AD301" i="17"/>
  <c r="AC301" i="17"/>
  <c r="AB301" i="17"/>
  <c r="AA301" i="17"/>
  <c r="Z301" i="17"/>
  <c r="Y301" i="17"/>
  <c r="X301" i="17"/>
  <c r="W301" i="17"/>
  <c r="V301" i="17"/>
  <c r="AI300" i="17"/>
  <c r="AH300" i="17"/>
  <c r="AG300" i="17"/>
  <c r="AF300" i="17"/>
  <c r="AE300" i="17"/>
  <c r="AD300" i="17"/>
  <c r="AC300" i="17"/>
  <c r="AB300" i="17"/>
  <c r="AA300" i="17"/>
  <c r="Z300" i="17"/>
  <c r="Y300" i="17"/>
  <c r="X300" i="17"/>
  <c r="W300" i="17"/>
  <c r="V300" i="17"/>
  <c r="AI299" i="17"/>
  <c r="AH299" i="17"/>
  <c r="AG299" i="17"/>
  <c r="AF299" i="17"/>
  <c r="AE299" i="17"/>
  <c r="AD299" i="17"/>
  <c r="AC299" i="17"/>
  <c r="AB299" i="17"/>
  <c r="AA299" i="17"/>
  <c r="Z299" i="17"/>
  <c r="Y299" i="17"/>
  <c r="X299" i="17"/>
  <c r="W299" i="17"/>
  <c r="V299" i="17"/>
  <c r="AI298" i="17"/>
  <c r="AH298" i="17"/>
  <c r="AG298" i="17"/>
  <c r="AF298" i="17"/>
  <c r="AE298" i="17"/>
  <c r="AD298" i="17"/>
  <c r="AC298" i="17"/>
  <c r="AB298" i="17"/>
  <c r="AA298" i="17"/>
  <c r="Z298" i="17"/>
  <c r="Y298" i="17"/>
  <c r="X298" i="17"/>
  <c r="W298" i="17"/>
  <c r="V298" i="17"/>
  <c r="AI297" i="17"/>
  <c r="AH297" i="17"/>
  <c r="AG297" i="17"/>
  <c r="AF297" i="17"/>
  <c r="AE297" i="17"/>
  <c r="AD297" i="17"/>
  <c r="AC297" i="17"/>
  <c r="AB297" i="17"/>
  <c r="AA297" i="17"/>
  <c r="Z297" i="17"/>
  <c r="Y297" i="17"/>
  <c r="X297" i="17"/>
  <c r="W297" i="17"/>
  <c r="V297" i="17"/>
  <c r="AI296" i="17"/>
  <c r="AH296" i="17"/>
  <c r="AG296" i="17"/>
  <c r="AF296" i="17"/>
  <c r="AE296" i="17"/>
  <c r="AD296" i="17"/>
  <c r="AC296" i="17"/>
  <c r="AB296" i="17"/>
  <c r="AA296" i="17"/>
  <c r="Z296" i="17"/>
  <c r="Y296" i="17"/>
  <c r="X296" i="17"/>
  <c r="W296" i="17"/>
  <c r="V296" i="17"/>
  <c r="AI295" i="17"/>
  <c r="AH295" i="17"/>
  <c r="AG295" i="17"/>
  <c r="AF295" i="17"/>
  <c r="AE295" i="17"/>
  <c r="AD295" i="17"/>
  <c r="AC295" i="17"/>
  <c r="AB295" i="17"/>
  <c r="AA295" i="17"/>
  <c r="Z295" i="17"/>
  <c r="Y295" i="17"/>
  <c r="X295" i="17"/>
  <c r="W295" i="17"/>
  <c r="V295" i="17"/>
  <c r="AI294" i="17"/>
  <c r="AH294" i="17"/>
  <c r="AG294" i="17"/>
  <c r="AF294" i="17"/>
  <c r="AE294" i="17"/>
  <c r="AD294" i="17"/>
  <c r="AC294" i="17"/>
  <c r="AB294" i="17"/>
  <c r="AA294" i="17"/>
  <c r="Z294" i="17"/>
  <c r="Y294" i="17"/>
  <c r="X294" i="17"/>
  <c r="W294" i="17"/>
  <c r="V294" i="17"/>
  <c r="AI293" i="17"/>
  <c r="AH293" i="17"/>
  <c r="AG293" i="17"/>
  <c r="AF293" i="17"/>
  <c r="AE293" i="17"/>
  <c r="AD293" i="17"/>
  <c r="AC293" i="17"/>
  <c r="AB293" i="17"/>
  <c r="AA293" i="17"/>
  <c r="Z293" i="17"/>
  <c r="Y293" i="17"/>
  <c r="X293" i="17"/>
  <c r="W293" i="17"/>
  <c r="V293" i="17"/>
  <c r="AI292" i="17"/>
  <c r="AH292" i="17"/>
  <c r="AG292" i="17"/>
  <c r="AF292" i="17"/>
  <c r="AE292" i="17"/>
  <c r="AD292" i="17"/>
  <c r="AC292" i="17"/>
  <c r="AB292" i="17"/>
  <c r="AA292" i="17"/>
  <c r="Z292" i="17"/>
  <c r="Y292" i="17"/>
  <c r="X292" i="17"/>
  <c r="W292" i="17"/>
  <c r="V292" i="17"/>
  <c r="AI291" i="17"/>
  <c r="AH291" i="17"/>
  <c r="AG291" i="17"/>
  <c r="AF291" i="17"/>
  <c r="AE291" i="17"/>
  <c r="AD291" i="17"/>
  <c r="AC291" i="17"/>
  <c r="AB291" i="17"/>
  <c r="AA291" i="17"/>
  <c r="Z291" i="17"/>
  <c r="Y291" i="17"/>
  <c r="X291" i="17"/>
  <c r="W291" i="17"/>
  <c r="V291" i="17"/>
  <c r="AI290" i="17"/>
  <c r="AH290" i="17"/>
  <c r="AG290" i="17"/>
  <c r="AF290" i="17"/>
  <c r="AE290" i="17"/>
  <c r="AD290" i="17"/>
  <c r="AC290" i="17"/>
  <c r="AB290" i="17"/>
  <c r="AA290" i="17"/>
  <c r="Z290" i="17"/>
  <c r="Y290" i="17"/>
  <c r="X290" i="17"/>
  <c r="W290" i="17"/>
  <c r="V290" i="17"/>
  <c r="AI289" i="17"/>
  <c r="AH289" i="17"/>
  <c r="AG289" i="17"/>
  <c r="AF289" i="17"/>
  <c r="AE289" i="17"/>
  <c r="AD289" i="17"/>
  <c r="AC289" i="17"/>
  <c r="AB289" i="17"/>
  <c r="AA289" i="17"/>
  <c r="Z289" i="17"/>
  <c r="Y289" i="17"/>
  <c r="X289" i="17"/>
  <c r="W289" i="17"/>
  <c r="V289" i="17"/>
  <c r="AI288" i="17"/>
  <c r="AH288" i="17"/>
  <c r="AG288" i="17"/>
  <c r="AF288" i="17"/>
  <c r="AE288" i="17"/>
  <c r="AD288" i="17"/>
  <c r="AC288" i="17"/>
  <c r="AB288" i="17"/>
  <c r="AA288" i="17"/>
  <c r="Z288" i="17"/>
  <c r="Y288" i="17"/>
  <c r="X288" i="17"/>
  <c r="W288" i="17"/>
  <c r="V288" i="17"/>
  <c r="AI287" i="17"/>
  <c r="AH287" i="17"/>
  <c r="AG287" i="17"/>
  <c r="AF287" i="17"/>
  <c r="AE287" i="17"/>
  <c r="AD287" i="17"/>
  <c r="AC287" i="17"/>
  <c r="AB287" i="17"/>
  <c r="AA287" i="17"/>
  <c r="Z287" i="17"/>
  <c r="Y287" i="17"/>
  <c r="X287" i="17"/>
  <c r="W287" i="17"/>
  <c r="V287" i="17"/>
  <c r="AI286" i="17"/>
  <c r="AH286" i="17"/>
  <c r="AG286" i="17"/>
  <c r="AF286" i="17"/>
  <c r="AE286" i="17"/>
  <c r="AD286" i="17"/>
  <c r="AC286" i="17"/>
  <c r="AB286" i="17"/>
  <c r="AA286" i="17"/>
  <c r="Z286" i="17"/>
  <c r="Y286" i="17"/>
  <c r="X286" i="17"/>
  <c r="W286" i="17"/>
  <c r="V286" i="17"/>
  <c r="AI285" i="17"/>
  <c r="AH285" i="17"/>
  <c r="AG285" i="17"/>
  <c r="AF285" i="17"/>
  <c r="AE285" i="17"/>
  <c r="AD285" i="17"/>
  <c r="AC285" i="17"/>
  <c r="AB285" i="17"/>
  <c r="AA285" i="17"/>
  <c r="Z285" i="17"/>
  <c r="Y285" i="17"/>
  <c r="X285" i="17"/>
  <c r="W285" i="17"/>
  <c r="V285" i="17"/>
  <c r="AI284" i="17"/>
  <c r="AH284" i="17"/>
  <c r="AG284" i="17"/>
  <c r="AF284" i="17"/>
  <c r="AE284" i="17"/>
  <c r="AD284" i="17"/>
  <c r="AC284" i="17"/>
  <c r="AB284" i="17"/>
  <c r="AA284" i="17"/>
  <c r="Z284" i="17"/>
  <c r="Y284" i="17"/>
  <c r="X284" i="17"/>
  <c r="W284" i="17"/>
  <c r="V284" i="17"/>
  <c r="AI283" i="17"/>
  <c r="AH283" i="17"/>
  <c r="AG283" i="17"/>
  <c r="AF283" i="17"/>
  <c r="AE283" i="17"/>
  <c r="AD283" i="17"/>
  <c r="AC283" i="17"/>
  <c r="AB283" i="17"/>
  <c r="AA283" i="17"/>
  <c r="Z283" i="17"/>
  <c r="Y283" i="17"/>
  <c r="X283" i="17"/>
  <c r="W283" i="17"/>
  <c r="V283" i="17"/>
  <c r="AI282" i="17"/>
  <c r="AH282" i="17"/>
  <c r="AG282" i="17"/>
  <c r="AF282" i="17"/>
  <c r="AE282" i="17"/>
  <c r="AD282" i="17"/>
  <c r="AC282" i="17"/>
  <c r="AB282" i="17"/>
  <c r="AA282" i="17"/>
  <c r="Z282" i="17"/>
  <c r="Y282" i="17"/>
  <c r="X282" i="17"/>
  <c r="W282" i="17"/>
  <c r="V282" i="17"/>
  <c r="AI281" i="17"/>
  <c r="AH281" i="17"/>
  <c r="AG281" i="17"/>
  <c r="AF281" i="17"/>
  <c r="AE281" i="17"/>
  <c r="AD281" i="17"/>
  <c r="AC281" i="17"/>
  <c r="AB281" i="17"/>
  <c r="AA281" i="17"/>
  <c r="Z281" i="17"/>
  <c r="Y281" i="17"/>
  <c r="X281" i="17"/>
  <c r="W281" i="17"/>
  <c r="V281" i="17"/>
  <c r="AI280" i="17"/>
  <c r="AH280" i="17"/>
  <c r="AG280" i="17"/>
  <c r="AF280" i="17"/>
  <c r="AE280" i="17"/>
  <c r="AD280" i="17"/>
  <c r="AC280" i="17"/>
  <c r="AB280" i="17"/>
  <c r="AA280" i="17"/>
  <c r="Z280" i="17"/>
  <c r="Y280" i="17"/>
  <c r="X280" i="17"/>
  <c r="W280" i="17"/>
  <c r="V280" i="17"/>
  <c r="AI279" i="17"/>
  <c r="AH279" i="17"/>
  <c r="AG279" i="17"/>
  <c r="AF279" i="17"/>
  <c r="AE279" i="17"/>
  <c r="AD279" i="17"/>
  <c r="AC279" i="17"/>
  <c r="AB279" i="17"/>
  <c r="AA279" i="17"/>
  <c r="Z279" i="17"/>
  <c r="Y279" i="17"/>
  <c r="X279" i="17"/>
  <c r="W279" i="17"/>
  <c r="V279" i="17"/>
  <c r="AI278" i="17"/>
  <c r="AH278" i="17"/>
  <c r="AG278" i="17"/>
  <c r="AF278" i="17"/>
  <c r="AE278" i="17"/>
  <c r="AD278" i="17"/>
  <c r="AC278" i="17"/>
  <c r="AB278" i="17"/>
  <c r="AA278" i="17"/>
  <c r="Z278" i="17"/>
  <c r="Y278" i="17"/>
  <c r="X278" i="17"/>
  <c r="W278" i="17"/>
  <c r="V278" i="17"/>
  <c r="AI277" i="17"/>
  <c r="AH277" i="17"/>
  <c r="AG277" i="17"/>
  <c r="AF277" i="17"/>
  <c r="AE277" i="17"/>
  <c r="AD277" i="17"/>
  <c r="AC277" i="17"/>
  <c r="AB277" i="17"/>
  <c r="AA277" i="17"/>
  <c r="Z277" i="17"/>
  <c r="Y277" i="17"/>
  <c r="X277" i="17"/>
  <c r="W277" i="17"/>
  <c r="V277" i="17"/>
  <c r="AI276" i="17"/>
  <c r="AH276" i="17"/>
  <c r="AG276" i="17"/>
  <c r="AF276" i="17"/>
  <c r="AE276" i="17"/>
  <c r="AD276" i="17"/>
  <c r="AC276" i="17"/>
  <c r="AB276" i="17"/>
  <c r="AA276" i="17"/>
  <c r="Z276" i="17"/>
  <c r="Y276" i="17"/>
  <c r="X276" i="17"/>
  <c r="W276" i="17"/>
  <c r="V276" i="17"/>
  <c r="AI275" i="17"/>
  <c r="AH275" i="17"/>
  <c r="AG275" i="17"/>
  <c r="AF275" i="17"/>
  <c r="AE275" i="17"/>
  <c r="AD275" i="17"/>
  <c r="AC275" i="17"/>
  <c r="AB275" i="17"/>
  <c r="AA275" i="17"/>
  <c r="Z275" i="17"/>
  <c r="Y275" i="17"/>
  <c r="X275" i="17"/>
  <c r="W275" i="17"/>
  <c r="V275" i="17"/>
  <c r="AI274" i="17"/>
  <c r="AH274" i="17"/>
  <c r="AG274" i="17"/>
  <c r="AF274" i="17"/>
  <c r="AE274" i="17"/>
  <c r="AD274" i="17"/>
  <c r="AC274" i="17"/>
  <c r="AB274" i="17"/>
  <c r="AA274" i="17"/>
  <c r="Z274" i="17"/>
  <c r="Y274" i="17"/>
  <c r="X274" i="17"/>
  <c r="W274" i="17"/>
  <c r="V274" i="17"/>
  <c r="AI273" i="17"/>
  <c r="AH273" i="17"/>
  <c r="AG273" i="17"/>
  <c r="AF273" i="17"/>
  <c r="AE273" i="17"/>
  <c r="AD273" i="17"/>
  <c r="AC273" i="17"/>
  <c r="AB273" i="17"/>
  <c r="AA273" i="17"/>
  <c r="Z273" i="17"/>
  <c r="Y273" i="17"/>
  <c r="X273" i="17"/>
  <c r="W273" i="17"/>
  <c r="V273" i="17"/>
  <c r="AI272" i="17"/>
  <c r="AH272" i="17"/>
  <c r="AG272" i="17"/>
  <c r="AF272" i="17"/>
  <c r="AE272" i="17"/>
  <c r="AD272" i="17"/>
  <c r="AC272" i="17"/>
  <c r="AB272" i="17"/>
  <c r="AA272" i="17"/>
  <c r="Z272" i="17"/>
  <c r="Y272" i="17"/>
  <c r="X272" i="17"/>
  <c r="W272" i="17"/>
  <c r="V272" i="17"/>
  <c r="AI271" i="17"/>
  <c r="AH271" i="17"/>
  <c r="AG271" i="17"/>
  <c r="AF271" i="17"/>
  <c r="AE271" i="17"/>
  <c r="AD271" i="17"/>
  <c r="AC271" i="17"/>
  <c r="AB271" i="17"/>
  <c r="AA271" i="17"/>
  <c r="Z271" i="17"/>
  <c r="Y271" i="17"/>
  <c r="X271" i="17"/>
  <c r="W271" i="17"/>
  <c r="V271" i="17"/>
  <c r="AI270" i="17"/>
  <c r="AH270" i="17"/>
  <c r="AG270" i="17"/>
  <c r="AF270" i="17"/>
  <c r="AE270" i="17"/>
  <c r="AD270" i="17"/>
  <c r="AC270" i="17"/>
  <c r="AB270" i="17"/>
  <c r="AA270" i="17"/>
  <c r="Z270" i="17"/>
  <c r="Y270" i="17"/>
  <c r="X270" i="17"/>
  <c r="W270" i="17"/>
  <c r="V270" i="17"/>
  <c r="AI269" i="17"/>
  <c r="AH269" i="17"/>
  <c r="AG269" i="17"/>
  <c r="AF269" i="17"/>
  <c r="AE269" i="17"/>
  <c r="AD269" i="17"/>
  <c r="AC269" i="17"/>
  <c r="AB269" i="17"/>
  <c r="AA269" i="17"/>
  <c r="Z269" i="17"/>
  <c r="Y269" i="17"/>
  <c r="X269" i="17"/>
  <c r="W269" i="17"/>
  <c r="V269" i="17"/>
  <c r="AI268" i="17"/>
  <c r="AH268" i="17"/>
  <c r="AG268" i="17"/>
  <c r="AF268" i="17"/>
  <c r="AE268" i="17"/>
  <c r="AD268" i="17"/>
  <c r="AC268" i="17"/>
  <c r="AB268" i="17"/>
  <c r="AA268" i="17"/>
  <c r="Z268" i="17"/>
  <c r="Y268" i="17"/>
  <c r="X268" i="17"/>
  <c r="W268" i="17"/>
  <c r="V268" i="17"/>
  <c r="AI267" i="17"/>
  <c r="AH267" i="17"/>
  <c r="AG267" i="17"/>
  <c r="AF267" i="17"/>
  <c r="AE267" i="17"/>
  <c r="AD267" i="17"/>
  <c r="AC267" i="17"/>
  <c r="AB267" i="17"/>
  <c r="AA267" i="17"/>
  <c r="Z267" i="17"/>
  <c r="Y267" i="17"/>
  <c r="X267" i="17"/>
  <c r="W267" i="17"/>
  <c r="V267" i="17"/>
  <c r="AI266" i="17"/>
  <c r="AH266" i="17"/>
  <c r="AG266" i="17"/>
  <c r="AF266" i="17"/>
  <c r="AE266" i="17"/>
  <c r="AD266" i="17"/>
  <c r="AC266" i="17"/>
  <c r="AB266" i="17"/>
  <c r="AA266" i="17"/>
  <c r="Z266" i="17"/>
  <c r="Y266" i="17"/>
  <c r="X266" i="17"/>
  <c r="W266" i="17"/>
  <c r="V266" i="17"/>
  <c r="AI265" i="17"/>
  <c r="AH265" i="17"/>
  <c r="AG265" i="17"/>
  <c r="AF265" i="17"/>
  <c r="AE265" i="17"/>
  <c r="AD265" i="17"/>
  <c r="AC265" i="17"/>
  <c r="AB265" i="17"/>
  <c r="AA265" i="17"/>
  <c r="Z265" i="17"/>
  <c r="Y265" i="17"/>
  <c r="X265" i="17"/>
  <c r="W265" i="17"/>
  <c r="V265" i="17"/>
  <c r="AI264" i="17"/>
  <c r="AH264" i="17"/>
  <c r="AG264" i="17"/>
  <c r="AF264" i="17"/>
  <c r="AE264" i="17"/>
  <c r="AD264" i="17"/>
  <c r="AC264" i="17"/>
  <c r="AB264" i="17"/>
  <c r="AA264" i="17"/>
  <c r="Z264" i="17"/>
  <c r="Y264" i="17"/>
  <c r="X264" i="17"/>
  <c r="W264" i="17"/>
  <c r="V264" i="17"/>
  <c r="AI263" i="17"/>
  <c r="AH263" i="17"/>
  <c r="AG263" i="17"/>
  <c r="AF263" i="17"/>
  <c r="AE263" i="17"/>
  <c r="AD263" i="17"/>
  <c r="AC263" i="17"/>
  <c r="AB263" i="17"/>
  <c r="AA263" i="17"/>
  <c r="Z263" i="17"/>
  <c r="Y263" i="17"/>
  <c r="X263" i="17"/>
  <c r="W263" i="17"/>
  <c r="V263" i="17"/>
  <c r="AI262" i="17"/>
  <c r="AH262" i="17"/>
  <c r="AG262" i="17"/>
  <c r="AF262" i="17"/>
  <c r="AE262" i="17"/>
  <c r="AD262" i="17"/>
  <c r="AC262" i="17"/>
  <c r="AB262" i="17"/>
  <c r="AA262" i="17"/>
  <c r="Z262" i="17"/>
  <c r="Y262" i="17"/>
  <c r="X262" i="17"/>
  <c r="W262" i="17"/>
  <c r="V262" i="17"/>
  <c r="AI261" i="17"/>
  <c r="AH261" i="17"/>
  <c r="AG261" i="17"/>
  <c r="AF261" i="17"/>
  <c r="AE261" i="17"/>
  <c r="AD261" i="17"/>
  <c r="AC261" i="17"/>
  <c r="AB261" i="17"/>
  <c r="AA261" i="17"/>
  <c r="Z261" i="17"/>
  <c r="Y261" i="17"/>
  <c r="X261" i="17"/>
  <c r="W261" i="17"/>
  <c r="V261" i="17"/>
  <c r="AI260" i="17"/>
  <c r="AH260" i="17"/>
  <c r="AG260" i="17"/>
  <c r="AF260" i="17"/>
  <c r="AE260" i="17"/>
  <c r="AD260" i="17"/>
  <c r="AC260" i="17"/>
  <c r="AB260" i="17"/>
  <c r="AA260" i="17"/>
  <c r="Z260" i="17"/>
  <c r="Y260" i="17"/>
  <c r="X260" i="17"/>
  <c r="W260" i="17"/>
  <c r="V260" i="17"/>
  <c r="AI259" i="17"/>
  <c r="AH259" i="17"/>
  <c r="AG259" i="17"/>
  <c r="AF259" i="17"/>
  <c r="AE259" i="17"/>
  <c r="AD259" i="17"/>
  <c r="AC259" i="17"/>
  <c r="AB259" i="17"/>
  <c r="AA259" i="17"/>
  <c r="Z259" i="17"/>
  <c r="Y259" i="17"/>
  <c r="X259" i="17"/>
  <c r="W259" i="17"/>
  <c r="V259" i="17"/>
  <c r="AI258" i="17"/>
  <c r="AH258" i="17"/>
  <c r="AG258" i="17"/>
  <c r="AF258" i="17"/>
  <c r="AE258" i="17"/>
  <c r="AD258" i="17"/>
  <c r="AC258" i="17"/>
  <c r="AB258" i="17"/>
  <c r="AA258" i="17"/>
  <c r="Z258" i="17"/>
  <c r="Y258" i="17"/>
  <c r="X258" i="17"/>
  <c r="W258" i="17"/>
  <c r="V258" i="17"/>
  <c r="AI257" i="17"/>
  <c r="AH257" i="17"/>
  <c r="AG257" i="17"/>
  <c r="AF257" i="17"/>
  <c r="AE257" i="17"/>
  <c r="AD257" i="17"/>
  <c r="AC257" i="17"/>
  <c r="AB257" i="17"/>
  <c r="AA257" i="17"/>
  <c r="Z257" i="17"/>
  <c r="Y257" i="17"/>
  <c r="X257" i="17"/>
  <c r="W257" i="17"/>
  <c r="V257" i="17"/>
  <c r="AI256" i="17"/>
  <c r="AH256" i="17"/>
  <c r="AG256" i="17"/>
  <c r="AF256" i="17"/>
  <c r="AE256" i="17"/>
  <c r="AD256" i="17"/>
  <c r="AC256" i="17"/>
  <c r="AB256" i="17"/>
  <c r="AA256" i="17"/>
  <c r="Z256" i="17"/>
  <c r="Y256" i="17"/>
  <c r="X256" i="17"/>
  <c r="W256" i="17"/>
  <c r="V256" i="17"/>
  <c r="AI255" i="17"/>
  <c r="AH255" i="17"/>
  <c r="AG255" i="17"/>
  <c r="AF255" i="17"/>
  <c r="AE255" i="17"/>
  <c r="AD255" i="17"/>
  <c r="AC255" i="17"/>
  <c r="AB255" i="17"/>
  <c r="AA255" i="17"/>
  <c r="Z255" i="17"/>
  <c r="Y255" i="17"/>
  <c r="X255" i="17"/>
  <c r="W255" i="17"/>
  <c r="V255" i="17"/>
  <c r="AI254" i="17"/>
  <c r="AH254" i="17"/>
  <c r="AG254" i="17"/>
  <c r="AF254" i="17"/>
  <c r="AE254" i="17"/>
  <c r="AD254" i="17"/>
  <c r="AC254" i="17"/>
  <c r="AB254" i="17"/>
  <c r="AA254" i="17"/>
  <c r="Z254" i="17"/>
  <c r="Y254" i="17"/>
  <c r="X254" i="17"/>
  <c r="W254" i="17"/>
  <c r="V254" i="17"/>
  <c r="AI253" i="17"/>
  <c r="AH253" i="17"/>
  <c r="AG253" i="17"/>
  <c r="AF253" i="17"/>
  <c r="AE253" i="17"/>
  <c r="AD253" i="17"/>
  <c r="AC253" i="17"/>
  <c r="AB253" i="17"/>
  <c r="AA253" i="17"/>
  <c r="Z253" i="17"/>
  <c r="Y253" i="17"/>
  <c r="X253" i="17"/>
  <c r="W253" i="17"/>
  <c r="V253" i="17"/>
  <c r="AI252" i="17"/>
  <c r="AH252" i="17"/>
  <c r="AG252" i="17"/>
  <c r="AF252" i="17"/>
  <c r="AE252" i="17"/>
  <c r="AD252" i="17"/>
  <c r="AC252" i="17"/>
  <c r="AB252" i="17"/>
  <c r="AA252" i="17"/>
  <c r="Z252" i="17"/>
  <c r="Y252" i="17"/>
  <c r="X252" i="17"/>
  <c r="W252" i="17"/>
  <c r="V252" i="17"/>
  <c r="AI251" i="17"/>
  <c r="AH251" i="17"/>
  <c r="AG251" i="17"/>
  <c r="AF251" i="17"/>
  <c r="AE251" i="17"/>
  <c r="AD251" i="17"/>
  <c r="AC251" i="17"/>
  <c r="AB251" i="17"/>
  <c r="AA251" i="17"/>
  <c r="Z251" i="17"/>
  <c r="Y251" i="17"/>
  <c r="X251" i="17"/>
  <c r="W251" i="17"/>
  <c r="V251" i="17"/>
  <c r="AI250" i="17"/>
  <c r="AH250" i="17"/>
  <c r="AG250" i="17"/>
  <c r="AF250" i="17"/>
  <c r="AE250" i="17"/>
  <c r="AD250" i="17"/>
  <c r="AC250" i="17"/>
  <c r="AB250" i="17"/>
  <c r="AA250" i="17"/>
  <c r="Z250" i="17"/>
  <c r="Y250" i="17"/>
  <c r="X250" i="17"/>
  <c r="W250" i="17"/>
  <c r="V250" i="17"/>
  <c r="AI249" i="17"/>
  <c r="AH249" i="17"/>
  <c r="AG249" i="17"/>
  <c r="AF249" i="17"/>
  <c r="AE249" i="17"/>
  <c r="AD249" i="17"/>
  <c r="AC249" i="17"/>
  <c r="AB249" i="17"/>
  <c r="AA249" i="17"/>
  <c r="Z249" i="17"/>
  <c r="Y249" i="17"/>
  <c r="X249" i="17"/>
  <c r="W249" i="17"/>
  <c r="V249" i="17"/>
  <c r="AI248" i="17"/>
  <c r="AH248" i="17"/>
  <c r="AG248" i="17"/>
  <c r="AF248" i="17"/>
  <c r="AE248" i="17"/>
  <c r="AD248" i="17"/>
  <c r="AC248" i="17"/>
  <c r="AB248" i="17"/>
  <c r="AA248" i="17"/>
  <c r="Z248" i="17"/>
  <c r="Y248" i="17"/>
  <c r="X248" i="17"/>
  <c r="W248" i="17"/>
  <c r="V248" i="17"/>
  <c r="AI247" i="17"/>
  <c r="AH247" i="17"/>
  <c r="AG247" i="17"/>
  <c r="AF247" i="17"/>
  <c r="AE247" i="17"/>
  <c r="AD247" i="17"/>
  <c r="AC247" i="17"/>
  <c r="AB247" i="17"/>
  <c r="AA247" i="17"/>
  <c r="Z247" i="17"/>
  <c r="Y247" i="17"/>
  <c r="X247" i="17"/>
  <c r="W247" i="17"/>
  <c r="V247" i="17"/>
  <c r="AI246" i="17"/>
  <c r="AH246" i="17"/>
  <c r="AG246" i="17"/>
  <c r="AF246" i="17"/>
  <c r="AE246" i="17"/>
  <c r="AD246" i="17"/>
  <c r="AC246" i="17"/>
  <c r="AB246" i="17"/>
  <c r="AA246" i="17"/>
  <c r="Z246" i="17"/>
  <c r="Y246" i="17"/>
  <c r="X246" i="17"/>
  <c r="W246" i="17"/>
  <c r="V246" i="17"/>
  <c r="AI245" i="17"/>
  <c r="AH245" i="17"/>
  <c r="AG245" i="17"/>
  <c r="AF245" i="17"/>
  <c r="AE245" i="17"/>
  <c r="AD245" i="17"/>
  <c r="AC245" i="17"/>
  <c r="AB245" i="17"/>
  <c r="AA245" i="17"/>
  <c r="Z245" i="17"/>
  <c r="Y245" i="17"/>
  <c r="X245" i="17"/>
  <c r="W245" i="17"/>
  <c r="V245" i="17"/>
  <c r="AI244" i="17"/>
  <c r="AH244" i="17"/>
  <c r="AG244" i="17"/>
  <c r="AF244" i="17"/>
  <c r="AE244" i="17"/>
  <c r="AD244" i="17"/>
  <c r="AC244" i="17"/>
  <c r="AB244" i="17"/>
  <c r="AA244" i="17"/>
  <c r="Z244" i="17"/>
  <c r="Y244" i="17"/>
  <c r="X244" i="17"/>
  <c r="W244" i="17"/>
  <c r="V244" i="17"/>
  <c r="AI243" i="17"/>
  <c r="AH243" i="17"/>
  <c r="AG243" i="17"/>
  <c r="AF243" i="17"/>
  <c r="AE243" i="17"/>
  <c r="AD243" i="17"/>
  <c r="AC243" i="17"/>
  <c r="AB243" i="17"/>
  <c r="AA243" i="17"/>
  <c r="Z243" i="17"/>
  <c r="Y243" i="17"/>
  <c r="X243" i="17"/>
  <c r="W243" i="17"/>
  <c r="V243" i="17"/>
  <c r="AI242" i="17"/>
  <c r="AH242" i="17"/>
  <c r="AG242" i="17"/>
  <c r="AF242" i="17"/>
  <c r="AE242" i="17"/>
  <c r="AD242" i="17"/>
  <c r="AC242" i="17"/>
  <c r="AB242" i="17"/>
  <c r="AA242" i="17"/>
  <c r="Z242" i="17"/>
  <c r="Y242" i="17"/>
  <c r="X242" i="17"/>
  <c r="W242" i="17"/>
  <c r="V242" i="17"/>
  <c r="AI241" i="17"/>
  <c r="AH241" i="17"/>
  <c r="AG241" i="17"/>
  <c r="AF241" i="17"/>
  <c r="AE241" i="17"/>
  <c r="AD241" i="17"/>
  <c r="AC241" i="17"/>
  <c r="AB241" i="17"/>
  <c r="AA241" i="17"/>
  <c r="Z241" i="17"/>
  <c r="Y241" i="17"/>
  <c r="X241" i="17"/>
  <c r="W241" i="17"/>
  <c r="V241" i="17"/>
  <c r="AI240" i="17"/>
  <c r="AH240" i="17"/>
  <c r="AG240" i="17"/>
  <c r="AF240" i="17"/>
  <c r="AE240" i="17"/>
  <c r="AD240" i="17"/>
  <c r="AC240" i="17"/>
  <c r="AB240" i="17"/>
  <c r="AA240" i="17"/>
  <c r="Z240" i="17"/>
  <c r="Y240" i="17"/>
  <c r="X240" i="17"/>
  <c r="W240" i="17"/>
  <c r="V240" i="17"/>
  <c r="AI239" i="17"/>
  <c r="AH239" i="17"/>
  <c r="AG239" i="17"/>
  <c r="AF239" i="17"/>
  <c r="AE239" i="17"/>
  <c r="AD239" i="17"/>
  <c r="AC239" i="17"/>
  <c r="AB239" i="17"/>
  <c r="AA239" i="17"/>
  <c r="Z239" i="17"/>
  <c r="Y239" i="17"/>
  <c r="X239" i="17"/>
  <c r="W239" i="17"/>
  <c r="V239" i="17"/>
  <c r="AI238" i="17"/>
  <c r="AH238" i="17"/>
  <c r="AG238" i="17"/>
  <c r="AF238" i="17"/>
  <c r="AE238" i="17"/>
  <c r="AD238" i="17"/>
  <c r="AC238" i="17"/>
  <c r="AB238" i="17"/>
  <c r="AA238" i="17"/>
  <c r="Z238" i="17"/>
  <c r="Y238" i="17"/>
  <c r="X238" i="17"/>
  <c r="W238" i="17"/>
  <c r="V238" i="17"/>
  <c r="AI237" i="17"/>
  <c r="AH237" i="17"/>
  <c r="AG237" i="17"/>
  <c r="AF237" i="17"/>
  <c r="AE237" i="17"/>
  <c r="AD237" i="17"/>
  <c r="AC237" i="17"/>
  <c r="AB237" i="17"/>
  <c r="AA237" i="17"/>
  <c r="Z237" i="17"/>
  <c r="Y237" i="17"/>
  <c r="X237" i="17"/>
  <c r="W237" i="17"/>
  <c r="V237" i="17"/>
  <c r="AI236" i="17"/>
  <c r="AH236" i="17"/>
  <c r="AG236" i="17"/>
  <c r="AF236" i="17"/>
  <c r="AE236" i="17"/>
  <c r="AD236" i="17"/>
  <c r="AC236" i="17"/>
  <c r="AB236" i="17"/>
  <c r="AA236" i="17"/>
  <c r="Z236" i="17"/>
  <c r="Y236" i="17"/>
  <c r="X236" i="17"/>
  <c r="W236" i="17"/>
  <c r="V236" i="17"/>
  <c r="AI235" i="17"/>
  <c r="AH235" i="17"/>
  <c r="AG235" i="17"/>
  <c r="AF235" i="17"/>
  <c r="AE235" i="17"/>
  <c r="AD235" i="17"/>
  <c r="AC235" i="17"/>
  <c r="AB235" i="17"/>
  <c r="AA235" i="17"/>
  <c r="Z235" i="17"/>
  <c r="Y235" i="17"/>
  <c r="X235" i="17"/>
  <c r="W235" i="17"/>
  <c r="V235" i="17"/>
  <c r="AI234" i="17"/>
  <c r="AH234" i="17"/>
  <c r="AG234" i="17"/>
  <c r="AF234" i="17"/>
  <c r="AE234" i="17"/>
  <c r="AD234" i="17"/>
  <c r="AC234" i="17"/>
  <c r="AB234" i="17"/>
  <c r="AA234" i="17"/>
  <c r="Z234" i="17"/>
  <c r="Y234" i="17"/>
  <c r="X234" i="17"/>
  <c r="W234" i="17"/>
  <c r="V234" i="17"/>
  <c r="AI233" i="17"/>
  <c r="AH233" i="17"/>
  <c r="AG233" i="17"/>
  <c r="AF233" i="17"/>
  <c r="AE233" i="17"/>
  <c r="AD233" i="17"/>
  <c r="AC233" i="17"/>
  <c r="AB233" i="17"/>
  <c r="AA233" i="17"/>
  <c r="Z233" i="17"/>
  <c r="Y233" i="17"/>
  <c r="X233" i="17"/>
  <c r="W233" i="17"/>
  <c r="V233" i="17"/>
  <c r="AI232" i="17"/>
  <c r="AH232" i="17"/>
  <c r="AG232" i="17"/>
  <c r="AF232" i="17"/>
  <c r="AE232" i="17"/>
  <c r="AD232" i="17"/>
  <c r="AC232" i="17"/>
  <c r="AB232" i="17"/>
  <c r="AA232" i="17"/>
  <c r="Z232" i="17"/>
  <c r="Y232" i="17"/>
  <c r="X232" i="17"/>
  <c r="W232" i="17"/>
  <c r="V232" i="17"/>
  <c r="AI231" i="17"/>
  <c r="AH231" i="17"/>
  <c r="AG231" i="17"/>
  <c r="AF231" i="17"/>
  <c r="AE231" i="17"/>
  <c r="AD231" i="17"/>
  <c r="AC231" i="17"/>
  <c r="AB231" i="17"/>
  <c r="AA231" i="17"/>
  <c r="Z231" i="17"/>
  <c r="Y231" i="17"/>
  <c r="X231" i="17"/>
  <c r="W231" i="17"/>
  <c r="V231" i="17"/>
  <c r="AI230" i="17"/>
  <c r="AH230" i="17"/>
  <c r="AG230" i="17"/>
  <c r="AF230" i="17"/>
  <c r="AE230" i="17"/>
  <c r="AD230" i="17"/>
  <c r="AC230" i="17"/>
  <c r="AB230" i="17"/>
  <c r="AA230" i="17"/>
  <c r="Z230" i="17"/>
  <c r="Y230" i="17"/>
  <c r="X230" i="17"/>
  <c r="W230" i="17"/>
  <c r="V230" i="17"/>
  <c r="AI229" i="17"/>
  <c r="AH229" i="17"/>
  <c r="AG229" i="17"/>
  <c r="AF229" i="17"/>
  <c r="AE229" i="17"/>
  <c r="AD229" i="17"/>
  <c r="AC229" i="17"/>
  <c r="AB229" i="17"/>
  <c r="AA229" i="17"/>
  <c r="Z229" i="17"/>
  <c r="Y229" i="17"/>
  <c r="X229" i="17"/>
  <c r="W229" i="17"/>
  <c r="V229" i="17"/>
  <c r="AI228" i="17"/>
  <c r="AH228" i="17"/>
  <c r="AG228" i="17"/>
  <c r="AF228" i="17"/>
  <c r="AE228" i="17"/>
  <c r="AD228" i="17"/>
  <c r="AC228" i="17"/>
  <c r="AB228" i="17"/>
  <c r="AA228" i="17"/>
  <c r="Z228" i="17"/>
  <c r="Y228" i="17"/>
  <c r="X228" i="17"/>
  <c r="W228" i="17"/>
  <c r="V228" i="17"/>
  <c r="AI227" i="17"/>
  <c r="AH227" i="17"/>
  <c r="AG227" i="17"/>
  <c r="AF227" i="17"/>
  <c r="AE227" i="17"/>
  <c r="AD227" i="17"/>
  <c r="AC227" i="17"/>
  <c r="AB227" i="17"/>
  <c r="AA227" i="17"/>
  <c r="Z227" i="17"/>
  <c r="Y227" i="17"/>
  <c r="X227" i="17"/>
  <c r="W227" i="17"/>
  <c r="V227" i="17"/>
  <c r="AI226" i="17"/>
  <c r="AH226" i="17"/>
  <c r="AG226" i="17"/>
  <c r="AF226" i="17"/>
  <c r="AE226" i="17"/>
  <c r="AD226" i="17"/>
  <c r="AC226" i="17"/>
  <c r="AB226" i="17"/>
  <c r="AA226" i="17"/>
  <c r="Z226" i="17"/>
  <c r="Y226" i="17"/>
  <c r="X226" i="17"/>
  <c r="W226" i="17"/>
  <c r="V226" i="17"/>
  <c r="AI225" i="17"/>
  <c r="AH225" i="17"/>
  <c r="AG225" i="17"/>
  <c r="AF225" i="17"/>
  <c r="AE225" i="17"/>
  <c r="AD225" i="17"/>
  <c r="AC225" i="17"/>
  <c r="AB225" i="17"/>
  <c r="AA225" i="17"/>
  <c r="Z225" i="17"/>
  <c r="Y225" i="17"/>
  <c r="X225" i="17"/>
  <c r="W225" i="17"/>
  <c r="V225" i="17"/>
  <c r="AI224" i="17"/>
  <c r="AH224" i="17"/>
  <c r="AG224" i="17"/>
  <c r="AF224" i="17"/>
  <c r="AE224" i="17"/>
  <c r="AD224" i="17"/>
  <c r="AC224" i="17"/>
  <c r="AB224" i="17"/>
  <c r="AA224" i="17"/>
  <c r="Z224" i="17"/>
  <c r="Y224" i="17"/>
  <c r="X224" i="17"/>
  <c r="W224" i="17"/>
  <c r="V224" i="17"/>
  <c r="AI223" i="17"/>
  <c r="AH223" i="17"/>
  <c r="AG223" i="17"/>
  <c r="AF223" i="17"/>
  <c r="AE223" i="17"/>
  <c r="AD223" i="17"/>
  <c r="AC223" i="17"/>
  <c r="AB223" i="17"/>
  <c r="AA223" i="17"/>
  <c r="Z223" i="17"/>
  <c r="Y223" i="17"/>
  <c r="X223" i="17"/>
  <c r="W223" i="17"/>
  <c r="V223" i="17"/>
  <c r="AI222" i="17"/>
  <c r="AH222" i="17"/>
  <c r="AG222" i="17"/>
  <c r="AF222" i="17"/>
  <c r="AE222" i="17"/>
  <c r="AD222" i="17"/>
  <c r="AC222" i="17"/>
  <c r="AB222" i="17"/>
  <c r="AA222" i="17"/>
  <c r="Z222" i="17"/>
  <c r="Y222" i="17"/>
  <c r="X222" i="17"/>
  <c r="W222" i="17"/>
  <c r="V222" i="17"/>
  <c r="AI221" i="17"/>
  <c r="AH221" i="17"/>
  <c r="AG221" i="17"/>
  <c r="AF221" i="17"/>
  <c r="AE221" i="17"/>
  <c r="AD221" i="17"/>
  <c r="AC221" i="17"/>
  <c r="AB221" i="17"/>
  <c r="AA221" i="17"/>
  <c r="Z221" i="17"/>
  <c r="Y221" i="17"/>
  <c r="X221" i="17"/>
  <c r="W221" i="17"/>
  <c r="V221" i="17"/>
  <c r="AI220" i="17"/>
  <c r="AH220" i="17"/>
  <c r="AG220" i="17"/>
  <c r="AF220" i="17"/>
  <c r="AE220" i="17"/>
  <c r="AD220" i="17"/>
  <c r="AC220" i="17"/>
  <c r="AB220" i="17"/>
  <c r="AA220" i="17"/>
  <c r="Z220" i="17"/>
  <c r="Y220" i="17"/>
  <c r="X220" i="17"/>
  <c r="W220" i="17"/>
  <c r="V220" i="17"/>
  <c r="AI219" i="17"/>
  <c r="AH219" i="17"/>
  <c r="AG219" i="17"/>
  <c r="AF219" i="17"/>
  <c r="AE219" i="17"/>
  <c r="AD219" i="17"/>
  <c r="AC219" i="17"/>
  <c r="AB219" i="17"/>
  <c r="AA219" i="17"/>
  <c r="Z219" i="17"/>
  <c r="Y219" i="17"/>
  <c r="X219" i="17"/>
  <c r="W219" i="17"/>
  <c r="V219" i="17"/>
  <c r="AI218" i="17"/>
  <c r="AH218" i="17"/>
  <c r="AG218" i="17"/>
  <c r="AF218" i="17"/>
  <c r="AE218" i="17"/>
  <c r="AD218" i="17"/>
  <c r="AC218" i="17"/>
  <c r="AB218" i="17"/>
  <c r="AA218" i="17"/>
  <c r="Z218" i="17"/>
  <c r="Y218" i="17"/>
  <c r="X218" i="17"/>
  <c r="W218" i="17"/>
  <c r="V218" i="17"/>
  <c r="AI217" i="17"/>
  <c r="AH217" i="17"/>
  <c r="AG217" i="17"/>
  <c r="AF217" i="17"/>
  <c r="AE217" i="17"/>
  <c r="AD217" i="17"/>
  <c r="AC217" i="17"/>
  <c r="AB217" i="17"/>
  <c r="AA217" i="17"/>
  <c r="Z217" i="17"/>
  <c r="Y217" i="17"/>
  <c r="X217" i="17"/>
  <c r="W217" i="17"/>
  <c r="V217" i="17"/>
  <c r="AI216" i="17"/>
  <c r="AH216" i="17"/>
  <c r="AG216" i="17"/>
  <c r="AF216" i="17"/>
  <c r="AE216" i="17"/>
  <c r="AD216" i="17"/>
  <c r="AC216" i="17"/>
  <c r="AB216" i="17"/>
  <c r="AA216" i="17"/>
  <c r="Z216" i="17"/>
  <c r="Y216" i="17"/>
  <c r="X216" i="17"/>
  <c r="W216" i="17"/>
  <c r="V216" i="17"/>
  <c r="AI215" i="17"/>
  <c r="AH215" i="17"/>
  <c r="AG215" i="17"/>
  <c r="AF215" i="17"/>
  <c r="AE215" i="17"/>
  <c r="AD215" i="17"/>
  <c r="AC215" i="17"/>
  <c r="AB215" i="17"/>
  <c r="AA215" i="17"/>
  <c r="Z215" i="17"/>
  <c r="Y215" i="17"/>
  <c r="X215" i="17"/>
  <c r="W215" i="17"/>
  <c r="V215" i="17"/>
  <c r="AI214" i="17"/>
  <c r="AH214" i="17"/>
  <c r="AG214" i="17"/>
  <c r="AF214" i="17"/>
  <c r="AE214" i="17"/>
  <c r="AD214" i="17"/>
  <c r="AC214" i="17"/>
  <c r="AB214" i="17"/>
  <c r="AA214" i="17"/>
  <c r="Z214" i="17"/>
  <c r="Y214" i="17"/>
  <c r="X214" i="17"/>
  <c r="W214" i="17"/>
  <c r="V214" i="17"/>
  <c r="AI213" i="17"/>
  <c r="AH213" i="17"/>
  <c r="AG213" i="17"/>
  <c r="AF213" i="17"/>
  <c r="AE213" i="17"/>
  <c r="AD213" i="17"/>
  <c r="AC213" i="17"/>
  <c r="AB213" i="17"/>
  <c r="AA213" i="17"/>
  <c r="Z213" i="17"/>
  <c r="Y213" i="17"/>
  <c r="X213" i="17"/>
  <c r="W213" i="17"/>
  <c r="V213" i="17"/>
  <c r="AI212" i="17"/>
  <c r="AH212" i="17"/>
  <c r="AG212" i="17"/>
  <c r="AF212" i="17"/>
  <c r="AE212" i="17"/>
  <c r="AD212" i="17"/>
  <c r="AC212" i="17"/>
  <c r="AB212" i="17"/>
  <c r="AA212" i="17"/>
  <c r="Z212" i="17"/>
  <c r="Y212" i="17"/>
  <c r="X212" i="17"/>
  <c r="W212" i="17"/>
  <c r="V212" i="17"/>
  <c r="AI211" i="17"/>
  <c r="AH211" i="17"/>
  <c r="AG211" i="17"/>
  <c r="AF211" i="17"/>
  <c r="AE211" i="17"/>
  <c r="AD211" i="17"/>
  <c r="AC211" i="17"/>
  <c r="AB211" i="17"/>
  <c r="AA211" i="17"/>
  <c r="Z211" i="17"/>
  <c r="Y211" i="17"/>
  <c r="X211" i="17"/>
  <c r="W211" i="17"/>
  <c r="V211" i="17"/>
  <c r="AI210" i="17"/>
  <c r="AH210" i="17"/>
  <c r="AG210" i="17"/>
  <c r="AF210" i="17"/>
  <c r="AE210" i="17"/>
  <c r="AD210" i="17"/>
  <c r="AC210" i="17"/>
  <c r="AB210" i="17"/>
  <c r="AA210" i="17"/>
  <c r="Z210" i="17"/>
  <c r="Y210" i="17"/>
  <c r="X210" i="17"/>
  <c r="W210" i="17"/>
  <c r="V210" i="17"/>
  <c r="AI209" i="17"/>
  <c r="AH209" i="17"/>
  <c r="AG209" i="17"/>
  <c r="AF209" i="17"/>
  <c r="AE209" i="17"/>
  <c r="AD209" i="17"/>
  <c r="AC209" i="17"/>
  <c r="AB209" i="17"/>
  <c r="AA209" i="17"/>
  <c r="Z209" i="17"/>
  <c r="Y209" i="17"/>
  <c r="X209" i="17"/>
  <c r="W209" i="17"/>
  <c r="V209" i="17"/>
  <c r="AI208" i="17"/>
  <c r="AH208" i="17"/>
  <c r="AG208" i="17"/>
  <c r="AF208" i="17"/>
  <c r="AE208" i="17"/>
  <c r="AD208" i="17"/>
  <c r="AC208" i="17"/>
  <c r="AB208" i="17"/>
  <c r="AA208" i="17"/>
  <c r="Z208" i="17"/>
  <c r="Y208" i="17"/>
  <c r="X208" i="17"/>
  <c r="W208" i="17"/>
  <c r="V208" i="17"/>
  <c r="AI207" i="17"/>
  <c r="AH207" i="17"/>
  <c r="AG207" i="17"/>
  <c r="AF207" i="17"/>
  <c r="AE207" i="17"/>
  <c r="AD207" i="17"/>
  <c r="AC207" i="17"/>
  <c r="AB207" i="17"/>
  <c r="AA207" i="17"/>
  <c r="Z207" i="17"/>
  <c r="Y207" i="17"/>
  <c r="X207" i="17"/>
  <c r="W207" i="17"/>
  <c r="V207" i="17"/>
  <c r="AI206" i="17"/>
  <c r="AH206" i="17"/>
  <c r="AG206" i="17"/>
  <c r="AF206" i="17"/>
  <c r="AE206" i="17"/>
  <c r="AD206" i="17"/>
  <c r="AC206" i="17"/>
  <c r="AB206" i="17"/>
  <c r="AA206" i="17"/>
  <c r="Z206" i="17"/>
  <c r="Y206" i="17"/>
  <c r="X206" i="17"/>
  <c r="W206" i="17"/>
  <c r="V206" i="17"/>
  <c r="AI205" i="17"/>
  <c r="AH205" i="17"/>
  <c r="AG205" i="17"/>
  <c r="AF205" i="17"/>
  <c r="AE205" i="17"/>
  <c r="AD205" i="17"/>
  <c r="AC205" i="17"/>
  <c r="AB205" i="17"/>
  <c r="AA205" i="17"/>
  <c r="Z205" i="17"/>
  <c r="Y205" i="17"/>
  <c r="X205" i="17"/>
  <c r="W205" i="17"/>
  <c r="V205" i="17"/>
  <c r="AI204" i="17"/>
  <c r="AH204" i="17"/>
  <c r="AG204" i="17"/>
  <c r="AF204" i="17"/>
  <c r="AE204" i="17"/>
  <c r="AD204" i="17"/>
  <c r="AC204" i="17"/>
  <c r="AB204" i="17"/>
  <c r="AA204" i="17"/>
  <c r="Z204" i="17"/>
  <c r="Y204" i="17"/>
  <c r="X204" i="17"/>
  <c r="W204" i="17"/>
  <c r="V204" i="17"/>
  <c r="AI203" i="17"/>
  <c r="AH203" i="17"/>
  <c r="AG203" i="17"/>
  <c r="AF203" i="17"/>
  <c r="AE203" i="17"/>
  <c r="AD203" i="17"/>
  <c r="AC203" i="17"/>
  <c r="AB203" i="17"/>
  <c r="AA203" i="17"/>
  <c r="Z203" i="17"/>
  <c r="Y203" i="17"/>
  <c r="X203" i="17"/>
  <c r="W203" i="17"/>
  <c r="V203" i="17"/>
  <c r="AI202" i="17"/>
  <c r="AH202" i="17"/>
  <c r="AG202" i="17"/>
  <c r="AF202" i="17"/>
  <c r="AE202" i="17"/>
  <c r="AD202" i="17"/>
  <c r="AC202" i="17"/>
  <c r="AB202" i="17"/>
  <c r="AA202" i="17"/>
  <c r="Z202" i="17"/>
  <c r="Y202" i="17"/>
  <c r="X202" i="17"/>
  <c r="W202" i="17"/>
  <c r="V202" i="17"/>
  <c r="AI201" i="17"/>
  <c r="AH201" i="17"/>
  <c r="AG201" i="17"/>
  <c r="AF201" i="17"/>
  <c r="AE201" i="17"/>
  <c r="AD201" i="17"/>
  <c r="AC201" i="17"/>
  <c r="AB201" i="17"/>
  <c r="AA201" i="17"/>
  <c r="Z201" i="17"/>
  <c r="Y201" i="17"/>
  <c r="X201" i="17"/>
  <c r="W201" i="17"/>
  <c r="V201" i="17"/>
  <c r="AI200" i="17"/>
  <c r="AH200" i="17"/>
  <c r="AG200" i="17"/>
  <c r="AF200" i="17"/>
  <c r="AE200" i="17"/>
  <c r="AD200" i="17"/>
  <c r="AC200" i="17"/>
  <c r="AB200" i="17"/>
  <c r="AA200" i="17"/>
  <c r="Z200" i="17"/>
  <c r="Y200" i="17"/>
  <c r="X200" i="17"/>
  <c r="W200" i="17"/>
  <c r="V200" i="17"/>
  <c r="AI199" i="17"/>
  <c r="AH199" i="17"/>
  <c r="AG199" i="17"/>
  <c r="AF199" i="17"/>
  <c r="AE199" i="17"/>
  <c r="AD199" i="17"/>
  <c r="AC199" i="17"/>
  <c r="AB199" i="17"/>
  <c r="AA199" i="17"/>
  <c r="Z199" i="17"/>
  <c r="Y199" i="17"/>
  <c r="X199" i="17"/>
  <c r="W199" i="17"/>
  <c r="V199" i="17"/>
  <c r="AI198" i="17"/>
  <c r="AH198" i="17"/>
  <c r="AG198" i="17"/>
  <c r="AF198" i="17"/>
  <c r="AE198" i="17"/>
  <c r="AD198" i="17"/>
  <c r="AC198" i="17"/>
  <c r="AB198" i="17"/>
  <c r="AA198" i="17"/>
  <c r="Z198" i="17"/>
  <c r="Y198" i="17"/>
  <c r="X198" i="17"/>
  <c r="W198" i="17"/>
  <c r="V198" i="17"/>
  <c r="AI197" i="17"/>
  <c r="AH197" i="17"/>
  <c r="AG197" i="17"/>
  <c r="AF197" i="17"/>
  <c r="AE197" i="17"/>
  <c r="AD197" i="17"/>
  <c r="AC197" i="17"/>
  <c r="AB197" i="17"/>
  <c r="AA197" i="17"/>
  <c r="Z197" i="17"/>
  <c r="Y197" i="17"/>
  <c r="X197" i="17"/>
  <c r="W197" i="17"/>
  <c r="V197" i="17"/>
  <c r="AI196" i="17"/>
  <c r="AH196" i="17"/>
  <c r="AG196" i="17"/>
  <c r="AF196" i="17"/>
  <c r="AE196" i="17"/>
  <c r="AD196" i="17"/>
  <c r="AC196" i="17"/>
  <c r="AB196" i="17"/>
  <c r="AA196" i="17"/>
  <c r="Z196" i="17"/>
  <c r="Y196" i="17"/>
  <c r="X196" i="17"/>
  <c r="W196" i="17"/>
  <c r="V196" i="17"/>
  <c r="AI195" i="17"/>
  <c r="AH195" i="17"/>
  <c r="AG195" i="17"/>
  <c r="AF195" i="17"/>
  <c r="AE195" i="17"/>
  <c r="AD195" i="17"/>
  <c r="AC195" i="17"/>
  <c r="AB195" i="17"/>
  <c r="AA195" i="17"/>
  <c r="Z195" i="17"/>
  <c r="Y195" i="17"/>
  <c r="X195" i="17"/>
  <c r="W195" i="17"/>
  <c r="V195" i="17"/>
  <c r="AI194" i="17"/>
  <c r="AH194" i="17"/>
  <c r="AG194" i="17"/>
  <c r="AF194" i="17"/>
  <c r="AE194" i="17"/>
  <c r="AD194" i="17"/>
  <c r="AC194" i="17"/>
  <c r="AB194" i="17"/>
  <c r="AA194" i="17"/>
  <c r="Z194" i="17"/>
  <c r="Y194" i="17"/>
  <c r="X194" i="17"/>
  <c r="W194" i="17"/>
  <c r="V194" i="17"/>
  <c r="AI193" i="17"/>
  <c r="AH193" i="17"/>
  <c r="AG193" i="17"/>
  <c r="AF193" i="17"/>
  <c r="AE193" i="17"/>
  <c r="AD193" i="17"/>
  <c r="AC193" i="17"/>
  <c r="AB193" i="17"/>
  <c r="AA193" i="17"/>
  <c r="Z193" i="17"/>
  <c r="Y193" i="17"/>
  <c r="X193" i="17"/>
  <c r="W193" i="17"/>
  <c r="V193" i="17"/>
  <c r="AI192" i="17"/>
  <c r="AH192" i="17"/>
  <c r="AG192" i="17"/>
  <c r="AF192" i="17"/>
  <c r="AE192" i="17"/>
  <c r="AD192" i="17"/>
  <c r="AC192" i="17"/>
  <c r="AB192" i="17"/>
  <c r="AA192" i="17"/>
  <c r="Z192" i="17"/>
  <c r="Y192" i="17"/>
  <c r="X192" i="17"/>
  <c r="W192" i="17"/>
  <c r="V192" i="17"/>
  <c r="AI191" i="17"/>
  <c r="AH191" i="17"/>
  <c r="AG191" i="17"/>
  <c r="AF191" i="17"/>
  <c r="AE191" i="17"/>
  <c r="AD191" i="17"/>
  <c r="AC191" i="17"/>
  <c r="AB191" i="17"/>
  <c r="AA191" i="17"/>
  <c r="Z191" i="17"/>
  <c r="Y191" i="17"/>
  <c r="X191" i="17"/>
  <c r="W191" i="17"/>
  <c r="V191" i="17"/>
  <c r="AI190" i="17"/>
  <c r="AH190" i="17"/>
  <c r="AG190" i="17"/>
  <c r="AF190" i="17"/>
  <c r="AE190" i="17"/>
  <c r="AD190" i="17"/>
  <c r="AC190" i="17"/>
  <c r="AB190" i="17"/>
  <c r="AA190" i="17"/>
  <c r="Z190" i="17"/>
  <c r="Y190" i="17"/>
  <c r="X190" i="17"/>
  <c r="W190" i="17"/>
  <c r="V190" i="17"/>
  <c r="AI189" i="17"/>
  <c r="AH189" i="17"/>
  <c r="AG189" i="17"/>
  <c r="AF189" i="17"/>
  <c r="AE189" i="17"/>
  <c r="AD189" i="17"/>
  <c r="AC189" i="17"/>
  <c r="AB189" i="17"/>
  <c r="AA189" i="17"/>
  <c r="Z189" i="17"/>
  <c r="Y189" i="17"/>
  <c r="X189" i="17"/>
  <c r="W189" i="17"/>
  <c r="V189" i="17"/>
  <c r="AI188" i="17"/>
  <c r="AH188" i="17"/>
  <c r="AG188" i="17"/>
  <c r="AF188" i="17"/>
  <c r="AE188" i="17"/>
  <c r="AD188" i="17"/>
  <c r="AC188" i="17"/>
  <c r="AB188" i="17"/>
  <c r="AA188" i="17"/>
  <c r="Z188" i="17"/>
  <c r="Y188" i="17"/>
  <c r="X188" i="17"/>
  <c r="W188" i="17"/>
  <c r="V188" i="17"/>
  <c r="AI187" i="17"/>
  <c r="AH187" i="17"/>
  <c r="AG187" i="17"/>
  <c r="AF187" i="17"/>
  <c r="AE187" i="17"/>
  <c r="AD187" i="17"/>
  <c r="AC187" i="17"/>
  <c r="AB187" i="17"/>
  <c r="AA187" i="17"/>
  <c r="Z187" i="17"/>
  <c r="Y187" i="17"/>
  <c r="X187" i="17"/>
  <c r="W187" i="17"/>
  <c r="V187" i="17"/>
  <c r="AI186" i="17"/>
  <c r="AH186" i="17"/>
  <c r="AG186" i="17"/>
  <c r="AF186" i="17"/>
  <c r="AE186" i="17"/>
  <c r="AD186" i="17"/>
  <c r="AC186" i="17"/>
  <c r="AB186" i="17"/>
  <c r="AA186" i="17"/>
  <c r="Z186" i="17"/>
  <c r="Y186" i="17"/>
  <c r="X186" i="17"/>
  <c r="W186" i="17"/>
  <c r="V186" i="17"/>
  <c r="AI185" i="17"/>
  <c r="AH185" i="17"/>
  <c r="AG185" i="17"/>
  <c r="AF185" i="17"/>
  <c r="AE185" i="17"/>
  <c r="AD185" i="17"/>
  <c r="AC185" i="17"/>
  <c r="AB185" i="17"/>
  <c r="AA185" i="17"/>
  <c r="Z185" i="17"/>
  <c r="Y185" i="17"/>
  <c r="X185" i="17"/>
  <c r="W185" i="17"/>
  <c r="V185" i="17"/>
  <c r="AI184" i="17"/>
  <c r="AH184" i="17"/>
  <c r="AG184" i="17"/>
  <c r="AF184" i="17"/>
  <c r="AE184" i="17"/>
  <c r="AD184" i="17"/>
  <c r="AC184" i="17"/>
  <c r="AB184" i="17"/>
  <c r="AA184" i="17"/>
  <c r="Z184" i="17"/>
  <c r="Y184" i="17"/>
  <c r="X184" i="17"/>
  <c r="W184" i="17"/>
  <c r="V184" i="17"/>
  <c r="AI183" i="17"/>
  <c r="AH183" i="17"/>
  <c r="AG183" i="17"/>
  <c r="AF183" i="17"/>
  <c r="AE183" i="17"/>
  <c r="AD183" i="17"/>
  <c r="AC183" i="17"/>
  <c r="AB183" i="17"/>
  <c r="AA183" i="17"/>
  <c r="Z183" i="17"/>
  <c r="Y183" i="17"/>
  <c r="X183" i="17"/>
  <c r="W183" i="17"/>
  <c r="V183" i="17"/>
  <c r="AI182" i="17"/>
  <c r="AH182" i="17"/>
  <c r="AG182" i="17"/>
  <c r="AF182" i="17"/>
  <c r="AE182" i="17"/>
  <c r="AD182" i="17"/>
  <c r="AC182" i="17"/>
  <c r="AB182" i="17"/>
  <c r="AA182" i="17"/>
  <c r="Z182" i="17"/>
  <c r="Y182" i="17"/>
  <c r="X182" i="17"/>
  <c r="W182" i="17"/>
  <c r="V182" i="17"/>
  <c r="AI181" i="17"/>
  <c r="AH181" i="17"/>
  <c r="AG181" i="17"/>
  <c r="AF181" i="17"/>
  <c r="AE181" i="17"/>
  <c r="AD181" i="17"/>
  <c r="AC181" i="17"/>
  <c r="AB181" i="17"/>
  <c r="AA181" i="17"/>
  <c r="Z181" i="17"/>
  <c r="Y181" i="17"/>
  <c r="X181" i="17"/>
  <c r="W181" i="17"/>
  <c r="V181" i="17"/>
  <c r="AI180" i="17"/>
  <c r="AH180" i="17"/>
  <c r="AG180" i="17"/>
  <c r="AF180" i="17"/>
  <c r="AE180" i="17"/>
  <c r="AD180" i="17"/>
  <c r="AC180" i="17"/>
  <c r="AB180" i="17"/>
  <c r="AA180" i="17"/>
  <c r="Z180" i="17"/>
  <c r="Y180" i="17"/>
  <c r="X180" i="17"/>
  <c r="W180" i="17"/>
  <c r="V180" i="17"/>
  <c r="AI179" i="17"/>
  <c r="AH179" i="17"/>
  <c r="AG179" i="17"/>
  <c r="AF179" i="17"/>
  <c r="AE179" i="17"/>
  <c r="AD179" i="17"/>
  <c r="AC179" i="17"/>
  <c r="AB179" i="17"/>
  <c r="AA179" i="17"/>
  <c r="Z179" i="17"/>
  <c r="Y179" i="17"/>
  <c r="X179" i="17"/>
  <c r="W179" i="17"/>
  <c r="V179" i="17"/>
  <c r="AI178" i="17"/>
  <c r="AH178" i="17"/>
  <c r="AG178" i="17"/>
  <c r="AF178" i="17"/>
  <c r="AE178" i="17"/>
  <c r="AD178" i="17"/>
  <c r="AC178" i="17"/>
  <c r="AB178" i="17"/>
  <c r="AA178" i="17"/>
  <c r="Z178" i="17"/>
  <c r="Y178" i="17"/>
  <c r="X178" i="17"/>
  <c r="W178" i="17"/>
  <c r="V178" i="17"/>
  <c r="AI177" i="17"/>
  <c r="AH177" i="17"/>
  <c r="AG177" i="17"/>
  <c r="AF177" i="17"/>
  <c r="AE177" i="17"/>
  <c r="AD177" i="17"/>
  <c r="AC177" i="17"/>
  <c r="AB177" i="17"/>
  <c r="AA177" i="17"/>
  <c r="Z177" i="17"/>
  <c r="Y177" i="17"/>
  <c r="X177" i="17"/>
  <c r="W177" i="17"/>
  <c r="V177" i="17"/>
  <c r="AI176" i="17"/>
  <c r="AH176" i="17"/>
  <c r="AG176" i="17"/>
  <c r="AF176" i="17"/>
  <c r="AE176" i="17"/>
  <c r="AD176" i="17"/>
  <c r="AC176" i="17"/>
  <c r="AB176" i="17"/>
  <c r="AA176" i="17"/>
  <c r="Z176" i="17"/>
  <c r="Y176" i="17"/>
  <c r="X176" i="17"/>
  <c r="W176" i="17"/>
  <c r="V176" i="17"/>
  <c r="AI175" i="17"/>
  <c r="AH175" i="17"/>
  <c r="AG175" i="17"/>
  <c r="AF175" i="17"/>
  <c r="AE175" i="17"/>
  <c r="AD175" i="17"/>
  <c r="AC175" i="17"/>
  <c r="AB175" i="17"/>
  <c r="AA175" i="17"/>
  <c r="Z175" i="17"/>
  <c r="Y175" i="17"/>
  <c r="X175" i="17"/>
  <c r="W175" i="17"/>
  <c r="V175" i="17"/>
  <c r="AI174" i="17"/>
  <c r="AH174" i="17"/>
  <c r="AG174" i="17"/>
  <c r="AF174" i="17"/>
  <c r="AE174" i="17"/>
  <c r="AD174" i="17"/>
  <c r="AC174" i="17"/>
  <c r="AB174" i="17"/>
  <c r="AA174" i="17"/>
  <c r="Z174" i="17"/>
  <c r="Y174" i="17"/>
  <c r="X174" i="17"/>
  <c r="W174" i="17"/>
  <c r="V174" i="17"/>
  <c r="AI173" i="17"/>
  <c r="AH173" i="17"/>
  <c r="AG173" i="17"/>
  <c r="AF173" i="17"/>
  <c r="AE173" i="17"/>
  <c r="AD173" i="17"/>
  <c r="AC173" i="17"/>
  <c r="AB173" i="17"/>
  <c r="AA173" i="17"/>
  <c r="Z173" i="17"/>
  <c r="Y173" i="17"/>
  <c r="X173" i="17"/>
  <c r="W173" i="17"/>
  <c r="V173" i="17"/>
  <c r="AI172" i="17"/>
  <c r="AH172" i="17"/>
  <c r="AG172" i="17"/>
  <c r="AF172" i="17"/>
  <c r="AE172" i="17"/>
  <c r="AD172" i="17"/>
  <c r="AC172" i="17"/>
  <c r="AB172" i="17"/>
  <c r="AA172" i="17"/>
  <c r="Z172" i="17"/>
  <c r="Y172" i="17"/>
  <c r="X172" i="17"/>
  <c r="W172" i="17"/>
  <c r="V172" i="17"/>
  <c r="AI171" i="17"/>
  <c r="AH171" i="17"/>
  <c r="AG171" i="17"/>
  <c r="AF171" i="17"/>
  <c r="AE171" i="17"/>
  <c r="AD171" i="17"/>
  <c r="AC171" i="17"/>
  <c r="AB171" i="17"/>
  <c r="AA171" i="17"/>
  <c r="Z171" i="17"/>
  <c r="Y171" i="17"/>
  <c r="X171" i="17"/>
  <c r="W171" i="17"/>
  <c r="V171" i="17"/>
  <c r="AI170" i="17"/>
  <c r="AH170" i="17"/>
  <c r="AG170" i="17"/>
  <c r="AF170" i="17"/>
  <c r="AE170" i="17"/>
  <c r="AD170" i="17"/>
  <c r="AC170" i="17"/>
  <c r="AB170" i="17"/>
  <c r="AA170" i="17"/>
  <c r="Z170" i="17"/>
  <c r="Y170" i="17"/>
  <c r="X170" i="17"/>
  <c r="W170" i="17"/>
  <c r="V170" i="17"/>
  <c r="AI169" i="17"/>
  <c r="AH169" i="17"/>
  <c r="AG169" i="17"/>
  <c r="AF169" i="17"/>
  <c r="AE169" i="17"/>
  <c r="AD169" i="17"/>
  <c r="AC169" i="17"/>
  <c r="AB169" i="17"/>
  <c r="AA169" i="17"/>
  <c r="Z169" i="17"/>
  <c r="Y169" i="17"/>
  <c r="X169" i="17"/>
  <c r="W169" i="17"/>
  <c r="V169" i="17"/>
  <c r="AI168" i="17"/>
  <c r="AH168" i="17"/>
  <c r="AG168" i="17"/>
  <c r="AF168" i="17"/>
  <c r="AE168" i="17"/>
  <c r="AD168" i="17"/>
  <c r="AC168" i="17"/>
  <c r="AB168" i="17"/>
  <c r="AA168" i="17"/>
  <c r="Z168" i="17"/>
  <c r="Y168" i="17"/>
  <c r="X168" i="17"/>
  <c r="W168" i="17"/>
  <c r="V168" i="17"/>
  <c r="AI167" i="17"/>
  <c r="AH167" i="17"/>
  <c r="AG167" i="17"/>
  <c r="AF167" i="17"/>
  <c r="AE167" i="17"/>
  <c r="AD167" i="17"/>
  <c r="AC167" i="17"/>
  <c r="AB167" i="17"/>
  <c r="AA167" i="17"/>
  <c r="Z167" i="17"/>
  <c r="Y167" i="17"/>
  <c r="X167" i="17"/>
  <c r="W167" i="17"/>
  <c r="V167" i="17"/>
  <c r="AI166" i="17"/>
  <c r="AH166" i="17"/>
  <c r="AG166" i="17"/>
  <c r="AF166" i="17"/>
  <c r="AE166" i="17"/>
  <c r="AD166" i="17"/>
  <c r="AC166" i="17"/>
  <c r="AB166" i="17"/>
  <c r="AA166" i="17"/>
  <c r="Z166" i="17"/>
  <c r="Y166" i="17"/>
  <c r="X166" i="17"/>
  <c r="W166" i="17"/>
  <c r="V166" i="17"/>
  <c r="AI165" i="17"/>
  <c r="AH165" i="17"/>
  <c r="AG165" i="17"/>
  <c r="AF165" i="17"/>
  <c r="AE165" i="17"/>
  <c r="AD165" i="17"/>
  <c r="AC165" i="17"/>
  <c r="AB165" i="17"/>
  <c r="AA165" i="17"/>
  <c r="Z165" i="17"/>
  <c r="Y165" i="17"/>
  <c r="X165" i="17"/>
  <c r="W165" i="17"/>
  <c r="V165" i="17"/>
  <c r="AI164" i="17"/>
  <c r="AH164" i="17"/>
  <c r="AG164" i="17"/>
  <c r="AF164" i="17"/>
  <c r="AE164" i="17"/>
  <c r="AD164" i="17"/>
  <c r="AC164" i="17"/>
  <c r="AB164" i="17"/>
  <c r="AA164" i="17"/>
  <c r="Z164" i="17"/>
  <c r="Y164" i="17"/>
  <c r="X164" i="17"/>
  <c r="W164" i="17"/>
  <c r="V164" i="17"/>
  <c r="AI163" i="17"/>
  <c r="AH163" i="17"/>
  <c r="AG163" i="17"/>
  <c r="AF163" i="17"/>
  <c r="AE163" i="17"/>
  <c r="AD163" i="17"/>
  <c r="AC163" i="17"/>
  <c r="AB163" i="17"/>
  <c r="AA163" i="17"/>
  <c r="Z163" i="17"/>
  <c r="Y163" i="17"/>
  <c r="X163" i="17"/>
  <c r="W163" i="17"/>
  <c r="V163" i="17"/>
  <c r="AI162" i="17"/>
  <c r="AH162" i="17"/>
  <c r="AG162" i="17"/>
  <c r="AF162" i="17"/>
  <c r="AE162" i="17"/>
  <c r="AD162" i="17"/>
  <c r="AC162" i="17"/>
  <c r="AB162" i="17"/>
  <c r="AA162" i="17"/>
  <c r="Z162" i="17"/>
  <c r="Y162" i="17"/>
  <c r="X162" i="17"/>
  <c r="W162" i="17"/>
  <c r="V162" i="17"/>
  <c r="AI161" i="17"/>
  <c r="AH161" i="17"/>
  <c r="AG161" i="17"/>
  <c r="AF161" i="17"/>
  <c r="AE161" i="17"/>
  <c r="AD161" i="17"/>
  <c r="AC161" i="17"/>
  <c r="AB161" i="17"/>
  <c r="AA161" i="17"/>
  <c r="Z161" i="17"/>
  <c r="Y161" i="17"/>
  <c r="X161" i="17"/>
  <c r="W161" i="17"/>
  <c r="V161" i="17"/>
  <c r="AI160" i="17"/>
  <c r="AH160" i="17"/>
  <c r="AG160" i="17"/>
  <c r="AF160" i="17"/>
  <c r="AE160" i="17"/>
  <c r="AD160" i="17"/>
  <c r="AC160" i="17"/>
  <c r="AB160" i="17"/>
  <c r="AA160" i="17"/>
  <c r="Z160" i="17"/>
  <c r="Y160" i="17"/>
  <c r="X160" i="17"/>
  <c r="W160" i="17"/>
  <c r="V160" i="17"/>
  <c r="AI159" i="17"/>
  <c r="AH159" i="17"/>
  <c r="AG159" i="17"/>
  <c r="AF159" i="17"/>
  <c r="AE159" i="17"/>
  <c r="AD159" i="17"/>
  <c r="AC159" i="17"/>
  <c r="AB159" i="17"/>
  <c r="AA159" i="17"/>
  <c r="Z159" i="17"/>
  <c r="Y159" i="17"/>
  <c r="X159" i="17"/>
  <c r="W159" i="17"/>
  <c r="V159" i="17"/>
  <c r="AI158" i="17"/>
  <c r="AH158" i="17"/>
  <c r="AG158" i="17"/>
  <c r="AF158" i="17"/>
  <c r="AE158" i="17"/>
  <c r="AD158" i="17"/>
  <c r="AC158" i="17"/>
  <c r="AB158" i="17"/>
  <c r="AA158" i="17"/>
  <c r="Z158" i="17"/>
  <c r="Y158" i="17"/>
  <c r="X158" i="17"/>
  <c r="W158" i="17"/>
  <c r="V158" i="17"/>
  <c r="AI157" i="17"/>
  <c r="AH157" i="17"/>
  <c r="AG157" i="17"/>
  <c r="AF157" i="17"/>
  <c r="AE157" i="17"/>
  <c r="AD157" i="17"/>
  <c r="AC157" i="17"/>
  <c r="AB157" i="17"/>
  <c r="AA157" i="17"/>
  <c r="Z157" i="17"/>
  <c r="Y157" i="17"/>
  <c r="X157" i="17"/>
  <c r="W157" i="17"/>
  <c r="V157" i="17"/>
  <c r="AI156" i="17"/>
  <c r="AH156" i="17"/>
  <c r="AG156" i="17"/>
  <c r="AF156" i="17"/>
  <c r="AE156" i="17"/>
  <c r="AD156" i="17"/>
  <c r="AC156" i="17"/>
  <c r="AB156" i="17"/>
  <c r="AA156" i="17"/>
  <c r="Z156" i="17"/>
  <c r="Y156" i="17"/>
  <c r="X156" i="17"/>
  <c r="W156" i="17"/>
  <c r="V156" i="17"/>
  <c r="AI155" i="17"/>
  <c r="AH155" i="17"/>
  <c r="AG155" i="17"/>
  <c r="AF155" i="17"/>
  <c r="AE155" i="17"/>
  <c r="AD155" i="17"/>
  <c r="AC155" i="17"/>
  <c r="AB155" i="17"/>
  <c r="AA155" i="17"/>
  <c r="Z155" i="17"/>
  <c r="Y155" i="17"/>
  <c r="X155" i="17"/>
  <c r="W155" i="17"/>
  <c r="V155" i="17"/>
  <c r="AI154" i="17"/>
  <c r="AH154" i="17"/>
  <c r="AG154" i="17"/>
  <c r="AF154" i="17"/>
  <c r="AE154" i="17"/>
  <c r="AD154" i="17"/>
  <c r="AC154" i="17"/>
  <c r="AB154" i="17"/>
  <c r="AA154" i="17"/>
  <c r="Z154" i="17"/>
  <c r="Y154" i="17"/>
  <c r="X154" i="17"/>
  <c r="W154" i="17"/>
  <c r="V154" i="17"/>
  <c r="AI153" i="17"/>
  <c r="AH153" i="17"/>
  <c r="AG153" i="17"/>
  <c r="AF153" i="17"/>
  <c r="AE153" i="17"/>
  <c r="AD153" i="17"/>
  <c r="AC153" i="17"/>
  <c r="AB153" i="17"/>
  <c r="AA153" i="17"/>
  <c r="Z153" i="17"/>
  <c r="Y153" i="17"/>
  <c r="X153" i="17"/>
  <c r="W153" i="17"/>
  <c r="V153" i="17"/>
  <c r="AI152" i="17"/>
  <c r="AH152" i="17"/>
  <c r="AG152" i="17"/>
  <c r="AF152" i="17"/>
  <c r="AE152" i="17"/>
  <c r="AD152" i="17"/>
  <c r="AC152" i="17"/>
  <c r="AB152" i="17"/>
  <c r="AA152" i="17"/>
  <c r="Z152" i="17"/>
  <c r="Y152" i="17"/>
  <c r="X152" i="17"/>
  <c r="W152" i="17"/>
  <c r="V152" i="17"/>
  <c r="AI151" i="17"/>
  <c r="AH151" i="17"/>
  <c r="AG151" i="17"/>
  <c r="AF151" i="17"/>
  <c r="AE151" i="17"/>
  <c r="AD151" i="17"/>
  <c r="AC151" i="17"/>
  <c r="AB151" i="17"/>
  <c r="AA151" i="17"/>
  <c r="Z151" i="17"/>
  <c r="Y151" i="17"/>
  <c r="X151" i="17"/>
  <c r="W151" i="17"/>
  <c r="V151" i="17"/>
  <c r="AI150" i="17"/>
  <c r="AH150" i="17"/>
  <c r="AG150" i="17"/>
  <c r="AF150" i="17"/>
  <c r="AE150" i="17"/>
  <c r="AD150" i="17"/>
  <c r="AC150" i="17"/>
  <c r="AB150" i="17"/>
  <c r="AA150" i="17"/>
  <c r="Z150" i="17"/>
  <c r="Y150" i="17"/>
  <c r="X150" i="17"/>
  <c r="W150" i="17"/>
  <c r="V150" i="17"/>
  <c r="AI149" i="17"/>
  <c r="AH149" i="17"/>
  <c r="AG149" i="17"/>
  <c r="AF149" i="17"/>
  <c r="AE149" i="17"/>
  <c r="AD149" i="17"/>
  <c r="AC149" i="17"/>
  <c r="AB149" i="17"/>
  <c r="AA149" i="17"/>
  <c r="Z149" i="17"/>
  <c r="Y149" i="17"/>
  <c r="X149" i="17"/>
  <c r="W149" i="17"/>
  <c r="V149" i="17"/>
  <c r="AI148" i="17"/>
  <c r="AH148" i="17"/>
  <c r="AG148" i="17"/>
  <c r="AF148" i="17"/>
  <c r="AE148" i="17"/>
  <c r="AD148" i="17"/>
  <c r="AC148" i="17"/>
  <c r="AB148" i="17"/>
  <c r="AA148" i="17"/>
  <c r="Z148" i="17"/>
  <c r="Y148" i="17"/>
  <c r="X148" i="17"/>
  <c r="W148" i="17"/>
  <c r="V148" i="17"/>
  <c r="AI147" i="17"/>
  <c r="AH147" i="17"/>
  <c r="AG147" i="17"/>
  <c r="AF147" i="17"/>
  <c r="AE147" i="17"/>
  <c r="AD147" i="17"/>
  <c r="AC147" i="17"/>
  <c r="AB147" i="17"/>
  <c r="AA147" i="17"/>
  <c r="Z147" i="17"/>
  <c r="Y147" i="17"/>
  <c r="X147" i="17"/>
  <c r="W147" i="17"/>
  <c r="V147" i="17"/>
  <c r="AI146" i="17"/>
  <c r="AH146" i="17"/>
  <c r="AG146" i="17"/>
  <c r="AF146" i="17"/>
  <c r="AE146" i="17"/>
  <c r="AD146" i="17"/>
  <c r="AC146" i="17"/>
  <c r="AB146" i="17"/>
  <c r="AA146" i="17"/>
  <c r="Z146" i="17"/>
  <c r="Y146" i="17"/>
  <c r="X146" i="17"/>
  <c r="W146" i="17"/>
  <c r="V146" i="17"/>
  <c r="AI145" i="17"/>
  <c r="AH145" i="17"/>
  <c r="AG145" i="17"/>
  <c r="AF145" i="17"/>
  <c r="AE145" i="17"/>
  <c r="AD145" i="17"/>
  <c r="AC145" i="17"/>
  <c r="AB145" i="17"/>
  <c r="AA145" i="17"/>
  <c r="Z145" i="17"/>
  <c r="Y145" i="17"/>
  <c r="X145" i="17"/>
  <c r="W145" i="17"/>
  <c r="V145" i="17"/>
  <c r="AI144" i="17"/>
  <c r="AH144" i="17"/>
  <c r="AG144" i="17"/>
  <c r="AF144" i="17"/>
  <c r="AE144" i="17"/>
  <c r="AD144" i="17"/>
  <c r="AC144" i="17"/>
  <c r="AB144" i="17"/>
  <c r="AA144" i="17"/>
  <c r="Z144" i="17"/>
  <c r="Y144" i="17"/>
  <c r="X144" i="17"/>
  <c r="W144" i="17"/>
  <c r="V144" i="17"/>
  <c r="AI143" i="17"/>
  <c r="AH143" i="17"/>
  <c r="AG143" i="17"/>
  <c r="AF143" i="17"/>
  <c r="AE143" i="17"/>
  <c r="AD143" i="17"/>
  <c r="AC143" i="17"/>
  <c r="AB143" i="17"/>
  <c r="AA143" i="17"/>
  <c r="Z143" i="17"/>
  <c r="Y143" i="17"/>
  <c r="X143" i="17"/>
  <c r="W143" i="17"/>
  <c r="V143" i="17"/>
  <c r="AI142" i="17"/>
  <c r="AH142" i="17"/>
  <c r="AG142" i="17"/>
  <c r="AF142" i="17"/>
  <c r="AE142" i="17"/>
  <c r="AD142" i="17"/>
  <c r="AC142" i="17"/>
  <c r="AB142" i="17"/>
  <c r="AA142" i="17"/>
  <c r="Z142" i="17"/>
  <c r="Y142" i="17"/>
  <c r="X142" i="17"/>
  <c r="W142" i="17"/>
  <c r="V142" i="17"/>
  <c r="AI141" i="17"/>
  <c r="AH141" i="17"/>
  <c r="AG141" i="17"/>
  <c r="AF141" i="17"/>
  <c r="AE141" i="17"/>
  <c r="AD141" i="17"/>
  <c r="AC141" i="17"/>
  <c r="AB141" i="17"/>
  <c r="AA141" i="17"/>
  <c r="Z141" i="17"/>
  <c r="Y141" i="17"/>
  <c r="X141" i="17"/>
  <c r="W141" i="17"/>
  <c r="V141" i="17"/>
  <c r="AI140" i="17"/>
  <c r="AH140" i="17"/>
  <c r="AG140" i="17"/>
  <c r="AF140" i="17"/>
  <c r="AE140" i="17"/>
  <c r="AD140" i="17"/>
  <c r="AC140" i="17"/>
  <c r="AB140" i="17"/>
  <c r="AA140" i="17"/>
  <c r="Z140" i="17"/>
  <c r="Y140" i="17"/>
  <c r="X140" i="17"/>
  <c r="W140" i="17"/>
  <c r="V140" i="17"/>
  <c r="AI139" i="17"/>
  <c r="AH139" i="17"/>
  <c r="AG139" i="17"/>
  <c r="AF139" i="17"/>
  <c r="AE139" i="17"/>
  <c r="AD139" i="17"/>
  <c r="AC139" i="17"/>
  <c r="AB139" i="17"/>
  <c r="AA139" i="17"/>
  <c r="Z139" i="17"/>
  <c r="Y139" i="17"/>
  <c r="X139" i="17"/>
  <c r="W139" i="17"/>
  <c r="V139" i="17"/>
  <c r="AI138" i="17"/>
  <c r="AH138" i="17"/>
  <c r="AG138" i="17"/>
  <c r="AF138" i="17"/>
  <c r="AE138" i="17"/>
  <c r="AD138" i="17"/>
  <c r="AC138" i="17"/>
  <c r="AB138" i="17"/>
  <c r="AA138" i="17"/>
  <c r="Z138" i="17"/>
  <c r="Y138" i="17"/>
  <c r="X138" i="17"/>
  <c r="W138" i="17"/>
  <c r="V138" i="17"/>
  <c r="AI137" i="17"/>
  <c r="AH137" i="17"/>
  <c r="AG137" i="17"/>
  <c r="AF137" i="17"/>
  <c r="AE137" i="17"/>
  <c r="AD137" i="17"/>
  <c r="AC137" i="17"/>
  <c r="AB137" i="17"/>
  <c r="AA137" i="17"/>
  <c r="Z137" i="17"/>
  <c r="Y137" i="17"/>
  <c r="X137" i="17"/>
  <c r="W137" i="17"/>
  <c r="V137" i="17"/>
  <c r="AI136" i="17"/>
  <c r="AH136" i="17"/>
  <c r="AG136" i="17"/>
  <c r="AF136" i="17"/>
  <c r="AE136" i="17"/>
  <c r="AD136" i="17"/>
  <c r="AC136" i="17"/>
  <c r="AB136" i="17"/>
  <c r="AA136" i="17"/>
  <c r="Z136" i="17"/>
  <c r="Y136" i="17"/>
  <c r="X136" i="17"/>
  <c r="W136" i="17"/>
  <c r="V136" i="17"/>
  <c r="AI135" i="17"/>
  <c r="AH135" i="17"/>
  <c r="AG135" i="17"/>
  <c r="AF135" i="17"/>
  <c r="AE135" i="17"/>
  <c r="AD135" i="17"/>
  <c r="AC135" i="17"/>
  <c r="AB135" i="17"/>
  <c r="AA135" i="17"/>
  <c r="Z135" i="17"/>
  <c r="Y135" i="17"/>
  <c r="X135" i="17"/>
  <c r="W135" i="17"/>
  <c r="V135" i="17"/>
  <c r="AI134" i="17"/>
  <c r="AH134" i="17"/>
  <c r="AG134" i="17"/>
  <c r="AF134" i="17"/>
  <c r="AE134" i="17"/>
  <c r="AD134" i="17"/>
  <c r="AC134" i="17"/>
  <c r="AB134" i="17"/>
  <c r="AA134" i="17"/>
  <c r="Z134" i="17"/>
  <c r="Y134" i="17"/>
  <c r="X134" i="17"/>
  <c r="W134" i="17"/>
  <c r="V134" i="17"/>
  <c r="AI133" i="17"/>
  <c r="AH133" i="17"/>
  <c r="AG133" i="17"/>
  <c r="AF133" i="17"/>
  <c r="AE133" i="17"/>
  <c r="AD133" i="17"/>
  <c r="AC133" i="17"/>
  <c r="AB133" i="17"/>
  <c r="AA133" i="17"/>
  <c r="Z133" i="17"/>
  <c r="Y133" i="17"/>
  <c r="X133" i="17"/>
  <c r="W133" i="17"/>
  <c r="V133" i="17"/>
  <c r="AI132" i="17"/>
  <c r="AH132" i="17"/>
  <c r="AG132" i="17"/>
  <c r="AF132" i="17"/>
  <c r="AE132" i="17"/>
  <c r="AD132" i="17"/>
  <c r="AC132" i="17"/>
  <c r="AB132" i="17"/>
  <c r="AA132" i="17"/>
  <c r="Z132" i="17"/>
  <c r="Y132" i="17"/>
  <c r="X132" i="17"/>
  <c r="W132" i="17"/>
  <c r="V132" i="17"/>
  <c r="AI131" i="17"/>
  <c r="AH131" i="17"/>
  <c r="AG131" i="17"/>
  <c r="AF131" i="17"/>
  <c r="AE131" i="17"/>
  <c r="AD131" i="17"/>
  <c r="AC131" i="17"/>
  <c r="AB131" i="17"/>
  <c r="AA131" i="17"/>
  <c r="Z131" i="17"/>
  <c r="Y131" i="17"/>
  <c r="X131" i="17"/>
  <c r="W131" i="17"/>
  <c r="V131" i="17"/>
  <c r="AI130" i="17"/>
  <c r="AH130" i="17"/>
  <c r="AG130" i="17"/>
  <c r="AF130" i="17"/>
  <c r="AE130" i="17"/>
  <c r="AD130" i="17"/>
  <c r="AC130" i="17"/>
  <c r="AB130" i="17"/>
  <c r="AA130" i="17"/>
  <c r="Z130" i="17"/>
  <c r="Y130" i="17"/>
  <c r="X130" i="17"/>
  <c r="W130" i="17"/>
  <c r="V130" i="17"/>
  <c r="AI129" i="17"/>
  <c r="AH129" i="17"/>
  <c r="AG129" i="17"/>
  <c r="AF129" i="17"/>
  <c r="AE129" i="17"/>
  <c r="AD129" i="17"/>
  <c r="AC129" i="17"/>
  <c r="AB129" i="17"/>
  <c r="AA129" i="17"/>
  <c r="Z129" i="17"/>
  <c r="Y129" i="17"/>
  <c r="X129" i="17"/>
  <c r="W129" i="17"/>
  <c r="V129" i="17"/>
  <c r="AI128" i="17"/>
  <c r="AH128" i="17"/>
  <c r="AG128" i="17"/>
  <c r="AF128" i="17"/>
  <c r="AE128" i="17"/>
  <c r="AD128" i="17"/>
  <c r="AC128" i="17"/>
  <c r="AB128" i="17"/>
  <c r="AA128" i="17"/>
  <c r="Z128" i="17"/>
  <c r="Y128" i="17"/>
  <c r="X128" i="17"/>
  <c r="W128" i="17"/>
  <c r="V128" i="17"/>
  <c r="AI127" i="17"/>
  <c r="AH127" i="17"/>
  <c r="AG127" i="17"/>
  <c r="AF127" i="17"/>
  <c r="AE127" i="17"/>
  <c r="AD127" i="17"/>
  <c r="AC127" i="17"/>
  <c r="AB127" i="17"/>
  <c r="AA127" i="17"/>
  <c r="Z127" i="17"/>
  <c r="Y127" i="17"/>
  <c r="X127" i="17"/>
  <c r="W127" i="17"/>
  <c r="V127" i="17"/>
  <c r="AI126" i="17"/>
  <c r="AH126" i="17"/>
  <c r="AG126" i="17"/>
  <c r="AF126" i="17"/>
  <c r="AE126" i="17"/>
  <c r="AD126" i="17"/>
  <c r="AC126" i="17"/>
  <c r="AB126" i="17"/>
  <c r="AA126" i="17"/>
  <c r="Z126" i="17"/>
  <c r="Y126" i="17"/>
  <c r="X126" i="17"/>
  <c r="W126" i="17"/>
  <c r="V126" i="17"/>
  <c r="AI125" i="17"/>
  <c r="AH125" i="17"/>
  <c r="AG125" i="17"/>
  <c r="AF125" i="17"/>
  <c r="AE125" i="17"/>
  <c r="AD125" i="17"/>
  <c r="AC125" i="17"/>
  <c r="AB125" i="17"/>
  <c r="AA125" i="17"/>
  <c r="Z125" i="17"/>
  <c r="Y125" i="17"/>
  <c r="X125" i="17"/>
  <c r="W125" i="17"/>
  <c r="V125" i="17"/>
  <c r="AI124" i="17"/>
  <c r="AH124" i="17"/>
  <c r="AG124" i="17"/>
  <c r="AF124" i="17"/>
  <c r="AE124" i="17"/>
  <c r="AD124" i="17"/>
  <c r="AC124" i="17"/>
  <c r="AB124" i="17"/>
  <c r="AA124" i="17"/>
  <c r="Z124" i="17"/>
  <c r="Y124" i="17"/>
  <c r="X124" i="17"/>
  <c r="W124" i="17"/>
  <c r="V124" i="17"/>
  <c r="AI123" i="17"/>
  <c r="AH123" i="17"/>
  <c r="AG123" i="17"/>
  <c r="AF123" i="17"/>
  <c r="AE123" i="17"/>
  <c r="AD123" i="17"/>
  <c r="AC123" i="17"/>
  <c r="AB123" i="17"/>
  <c r="AA123" i="17"/>
  <c r="Z123" i="17"/>
  <c r="Y123" i="17"/>
  <c r="X123" i="17"/>
  <c r="W123" i="17"/>
  <c r="V123" i="17"/>
  <c r="AI122" i="17"/>
  <c r="AH122" i="17"/>
  <c r="AG122" i="17"/>
  <c r="AF122" i="17"/>
  <c r="AE122" i="17"/>
  <c r="AD122" i="17"/>
  <c r="AC122" i="17"/>
  <c r="AB122" i="17"/>
  <c r="AA122" i="17"/>
  <c r="Z122" i="17"/>
  <c r="Y122" i="17"/>
  <c r="X122" i="17"/>
  <c r="W122" i="17"/>
  <c r="V122" i="17"/>
  <c r="AI121" i="17"/>
  <c r="AH121" i="17"/>
  <c r="AG121" i="17"/>
  <c r="AF121" i="17"/>
  <c r="AE121" i="17"/>
  <c r="AD121" i="17"/>
  <c r="AC121" i="17"/>
  <c r="AB121" i="17"/>
  <c r="AA121" i="17"/>
  <c r="Z121" i="17"/>
  <c r="Y121" i="17"/>
  <c r="X121" i="17"/>
  <c r="W121" i="17"/>
  <c r="V121" i="17"/>
  <c r="AI120" i="17"/>
  <c r="AH120" i="17"/>
  <c r="AG120" i="17"/>
  <c r="AF120" i="17"/>
  <c r="AE120" i="17"/>
  <c r="AD120" i="17"/>
  <c r="AC120" i="17"/>
  <c r="AB120" i="17"/>
  <c r="AA120" i="17"/>
  <c r="Z120" i="17"/>
  <c r="Y120" i="17"/>
  <c r="X120" i="17"/>
  <c r="W120" i="17"/>
  <c r="V120" i="17"/>
  <c r="AI119" i="17"/>
  <c r="AH119" i="17"/>
  <c r="AG119" i="17"/>
  <c r="AF119" i="17"/>
  <c r="AE119" i="17"/>
  <c r="AD119" i="17"/>
  <c r="AC119" i="17"/>
  <c r="AB119" i="17"/>
  <c r="AA119" i="17"/>
  <c r="Z119" i="17"/>
  <c r="Y119" i="17"/>
  <c r="X119" i="17"/>
  <c r="W119" i="17"/>
  <c r="V119" i="17"/>
  <c r="AI118" i="17"/>
  <c r="AH118" i="17"/>
  <c r="AG118" i="17"/>
  <c r="AF118" i="17"/>
  <c r="AE118" i="17"/>
  <c r="AD118" i="17"/>
  <c r="AC118" i="17"/>
  <c r="AB118" i="17"/>
  <c r="AA118" i="17"/>
  <c r="Z118" i="17"/>
  <c r="Y118" i="17"/>
  <c r="X118" i="17"/>
  <c r="W118" i="17"/>
  <c r="V118" i="17"/>
  <c r="AI117" i="17"/>
  <c r="AH117" i="17"/>
  <c r="AG117" i="17"/>
  <c r="AF117" i="17"/>
  <c r="AE117" i="17"/>
  <c r="AD117" i="17"/>
  <c r="AC117" i="17"/>
  <c r="AB117" i="17"/>
  <c r="AA117" i="17"/>
  <c r="Z117" i="17"/>
  <c r="Y117" i="17"/>
  <c r="X117" i="17"/>
  <c r="W117" i="17"/>
  <c r="V117" i="17"/>
  <c r="AI116" i="17"/>
  <c r="AH116" i="17"/>
  <c r="AG116" i="17"/>
  <c r="AF116" i="17"/>
  <c r="AE116" i="17"/>
  <c r="AD116" i="17"/>
  <c r="AC116" i="17"/>
  <c r="AB116" i="17"/>
  <c r="AA116" i="17"/>
  <c r="Z116" i="17"/>
  <c r="Y116" i="17"/>
  <c r="X116" i="17"/>
  <c r="W116" i="17"/>
  <c r="V116" i="17"/>
  <c r="AI115" i="17"/>
  <c r="AH115" i="17"/>
  <c r="AG115" i="17"/>
  <c r="AF115" i="17"/>
  <c r="AE115" i="17"/>
  <c r="AD115" i="17"/>
  <c r="AC115" i="17"/>
  <c r="AB115" i="17"/>
  <c r="AA115" i="17"/>
  <c r="Z115" i="17"/>
  <c r="Y115" i="17"/>
  <c r="X115" i="17"/>
  <c r="W115" i="17"/>
  <c r="V115" i="17"/>
  <c r="AI114" i="17"/>
  <c r="AH114" i="17"/>
  <c r="AG114" i="17"/>
  <c r="AF114" i="17"/>
  <c r="AE114" i="17"/>
  <c r="AD114" i="17"/>
  <c r="AC114" i="17"/>
  <c r="AB114" i="17"/>
  <c r="AA114" i="17"/>
  <c r="Z114" i="17"/>
  <c r="Y114" i="17"/>
  <c r="X114" i="17"/>
  <c r="W114" i="17"/>
  <c r="V114" i="17"/>
  <c r="AI113" i="17"/>
  <c r="AH113" i="17"/>
  <c r="AG113" i="17"/>
  <c r="AF113" i="17"/>
  <c r="AE113" i="17"/>
  <c r="AD113" i="17"/>
  <c r="AC113" i="17"/>
  <c r="AB113" i="17"/>
  <c r="AA113" i="17"/>
  <c r="Z113" i="17"/>
  <c r="Y113" i="17"/>
  <c r="X113" i="17"/>
  <c r="W113" i="17"/>
  <c r="V113" i="17"/>
  <c r="AI112" i="17"/>
  <c r="AH112" i="17"/>
  <c r="AG112" i="17"/>
  <c r="AF112" i="17"/>
  <c r="AE112" i="17"/>
  <c r="AD112" i="17"/>
  <c r="AC112" i="17"/>
  <c r="AB112" i="17"/>
  <c r="AA112" i="17"/>
  <c r="Z112" i="17"/>
  <c r="Y112" i="17"/>
  <c r="X112" i="17"/>
  <c r="W112" i="17"/>
  <c r="V112" i="17"/>
  <c r="AI111" i="17"/>
  <c r="AH111" i="17"/>
  <c r="AG111" i="17"/>
  <c r="AF111" i="17"/>
  <c r="AE111" i="17"/>
  <c r="AD111" i="17"/>
  <c r="AC111" i="17"/>
  <c r="AB111" i="17"/>
  <c r="AA111" i="17"/>
  <c r="Z111" i="17"/>
  <c r="Y111" i="17"/>
  <c r="X111" i="17"/>
  <c r="W111" i="17"/>
  <c r="V111" i="17"/>
  <c r="AI110" i="17"/>
  <c r="AH110" i="17"/>
  <c r="AG110" i="17"/>
  <c r="AF110" i="17"/>
  <c r="AE110" i="17"/>
  <c r="AD110" i="17"/>
  <c r="AC110" i="17"/>
  <c r="AB110" i="17"/>
  <c r="AA110" i="17"/>
  <c r="Z110" i="17"/>
  <c r="Y110" i="17"/>
  <c r="X110" i="17"/>
  <c r="W110" i="17"/>
  <c r="V110" i="17"/>
  <c r="AI109" i="17"/>
  <c r="AH109" i="17"/>
  <c r="AG109" i="17"/>
  <c r="AF109" i="17"/>
  <c r="AE109" i="17"/>
  <c r="AD109" i="17"/>
  <c r="AC109" i="17"/>
  <c r="AB109" i="17"/>
  <c r="AA109" i="17"/>
  <c r="Z109" i="17"/>
  <c r="Y109" i="17"/>
  <c r="X109" i="17"/>
  <c r="W109" i="17"/>
  <c r="V109" i="17"/>
  <c r="AI108" i="17"/>
  <c r="AH108" i="17"/>
  <c r="AG108" i="17"/>
  <c r="AF108" i="17"/>
  <c r="AE108" i="17"/>
  <c r="AD108" i="17"/>
  <c r="AC108" i="17"/>
  <c r="AB108" i="17"/>
  <c r="AA108" i="17"/>
  <c r="Z108" i="17"/>
  <c r="Y108" i="17"/>
  <c r="X108" i="17"/>
  <c r="W108" i="17"/>
  <c r="V108" i="17"/>
  <c r="AI107" i="17"/>
  <c r="AH107" i="17"/>
  <c r="AG107" i="17"/>
  <c r="AF107" i="17"/>
  <c r="AE107" i="17"/>
  <c r="AD107" i="17"/>
  <c r="AC107" i="17"/>
  <c r="AB107" i="17"/>
  <c r="AA107" i="17"/>
  <c r="Z107" i="17"/>
  <c r="Y107" i="17"/>
  <c r="X107" i="17"/>
  <c r="W107" i="17"/>
  <c r="V107" i="17"/>
  <c r="AI106" i="17"/>
  <c r="AH106" i="17"/>
  <c r="AG106" i="17"/>
  <c r="AF106" i="17"/>
  <c r="AE106" i="17"/>
  <c r="AD106" i="17"/>
  <c r="AC106" i="17"/>
  <c r="AB106" i="17"/>
  <c r="AA106" i="17"/>
  <c r="Z106" i="17"/>
  <c r="Y106" i="17"/>
  <c r="X106" i="17"/>
  <c r="W106" i="17"/>
  <c r="V106" i="17"/>
  <c r="AI105" i="17"/>
  <c r="AH105" i="17"/>
  <c r="AG105" i="17"/>
  <c r="AF105" i="17"/>
  <c r="AE105" i="17"/>
  <c r="AD105" i="17"/>
  <c r="AC105" i="17"/>
  <c r="AB105" i="17"/>
  <c r="AA105" i="17"/>
  <c r="Z105" i="17"/>
  <c r="Y105" i="17"/>
  <c r="X105" i="17"/>
  <c r="W105" i="17"/>
  <c r="V105" i="17"/>
  <c r="AI104" i="17"/>
  <c r="AH104" i="17"/>
  <c r="AG104" i="17"/>
  <c r="AF104" i="17"/>
  <c r="AE104" i="17"/>
  <c r="AD104" i="17"/>
  <c r="AC104" i="17"/>
  <c r="AB104" i="17"/>
  <c r="AA104" i="17"/>
  <c r="Z104" i="17"/>
  <c r="Y104" i="17"/>
  <c r="X104" i="17"/>
  <c r="W104" i="17"/>
  <c r="V104" i="17"/>
  <c r="AI103" i="17"/>
  <c r="AH103" i="17"/>
  <c r="AG103" i="17"/>
  <c r="AF103" i="17"/>
  <c r="AE103" i="17"/>
  <c r="AD103" i="17"/>
  <c r="AC103" i="17"/>
  <c r="AB103" i="17"/>
  <c r="AA103" i="17"/>
  <c r="Z103" i="17"/>
  <c r="Y103" i="17"/>
  <c r="X103" i="17"/>
  <c r="W103" i="17"/>
  <c r="V103" i="17"/>
  <c r="AI102" i="17"/>
  <c r="AH102" i="17"/>
  <c r="AG102" i="17"/>
  <c r="AF102" i="17"/>
  <c r="AE102" i="17"/>
  <c r="AD102" i="17"/>
  <c r="AC102" i="17"/>
  <c r="AB102" i="17"/>
  <c r="AA102" i="17"/>
  <c r="Z102" i="17"/>
  <c r="Y102" i="17"/>
  <c r="X102" i="17"/>
  <c r="W102" i="17"/>
  <c r="V102" i="17"/>
  <c r="AI101" i="17"/>
  <c r="AH101" i="17"/>
  <c r="AG101" i="17"/>
  <c r="AF101" i="17"/>
  <c r="AE101" i="17"/>
  <c r="AD101" i="17"/>
  <c r="AC101" i="17"/>
  <c r="AB101" i="17"/>
  <c r="AA101" i="17"/>
  <c r="Z101" i="17"/>
  <c r="Y101" i="17"/>
  <c r="X101" i="17"/>
  <c r="W101" i="17"/>
  <c r="V101" i="17"/>
  <c r="AI100" i="17"/>
  <c r="AH100" i="17"/>
  <c r="AG100" i="17"/>
  <c r="AF100" i="17"/>
  <c r="AE100" i="17"/>
  <c r="AD100" i="17"/>
  <c r="AC100" i="17"/>
  <c r="AB100" i="17"/>
  <c r="AA100" i="17"/>
  <c r="Z100" i="17"/>
  <c r="Y100" i="17"/>
  <c r="X100" i="17"/>
  <c r="W100" i="17"/>
  <c r="V100" i="17"/>
  <c r="AI99" i="17"/>
  <c r="AH99" i="17"/>
  <c r="AG99" i="17"/>
  <c r="AF99" i="17"/>
  <c r="AE99" i="17"/>
  <c r="AD99" i="17"/>
  <c r="AC99" i="17"/>
  <c r="AB99" i="17"/>
  <c r="AA99" i="17"/>
  <c r="Z99" i="17"/>
  <c r="Y99" i="17"/>
  <c r="X99" i="17"/>
  <c r="W99" i="17"/>
  <c r="V99" i="17"/>
  <c r="AI98" i="17"/>
  <c r="AH98" i="17"/>
  <c r="AG98" i="17"/>
  <c r="AF98" i="17"/>
  <c r="AE98" i="17"/>
  <c r="AD98" i="17"/>
  <c r="AC98" i="17"/>
  <c r="AB98" i="17"/>
  <c r="AA98" i="17"/>
  <c r="Z98" i="17"/>
  <c r="Y98" i="17"/>
  <c r="X98" i="17"/>
  <c r="W98" i="17"/>
  <c r="V98" i="17"/>
  <c r="AI97" i="17"/>
  <c r="AH97" i="17"/>
  <c r="AG97" i="17"/>
  <c r="AF97" i="17"/>
  <c r="AE97" i="17"/>
  <c r="AD97" i="17"/>
  <c r="AC97" i="17"/>
  <c r="AB97" i="17"/>
  <c r="AA97" i="17"/>
  <c r="Z97" i="17"/>
  <c r="Y97" i="17"/>
  <c r="X97" i="17"/>
  <c r="W97" i="17"/>
  <c r="V97" i="17"/>
  <c r="AI96" i="17"/>
  <c r="AH96" i="17"/>
  <c r="AG96" i="17"/>
  <c r="AF96" i="17"/>
  <c r="AE96" i="17"/>
  <c r="AD96" i="17"/>
  <c r="AC96" i="17"/>
  <c r="AB96" i="17"/>
  <c r="AA96" i="17"/>
  <c r="Z96" i="17"/>
  <c r="Y96" i="17"/>
  <c r="X96" i="17"/>
  <c r="W96" i="17"/>
  <c r="V96" i="17"/>
  <c r="AI95" i="17"/>
  <c r="AH95" i="17"/>
  <c r="AG95" i="17"/>
  <c r="AF95" i="17"/>
  <c r="AE95" i="17"/>
  <c r="AD95" i="17"/>
  <c r="AC95" i="17"/>
  <c r="AB95" i="17"/>
  <c r="AA95" i="17"/>
  <c r="Z95" i="17"/>
  <c r="Y95" i="17"/>
  <c r="X95" i="17"/>
  <c r="W95" i="17"/>
  <c r="V95" i="17"/>
  <c r="AI94" i="17"/>
  <c r="AH94" i="17"/>
  <c r="AG94" i="17"/>
  <c r="AF94" i="17"/>
  <c r="AE94" i="17"/>
  <c r="AD94" i="17"/>
  <c r="AC94" i="17"/>
  <c r="AB94" i="17"/>
  <c r="AA94" i="17"/>
  <c r="Z94" i="17"/>
  <c r="Y94" i="17"/>
  <c r="X94" i="17"/>
  <c r="W94" i="17"/>
  <c r="V94" i="17"/>
  <c r="AI93" i="17"/>
  <c r="AH93" i="17"/>
  <c r="AG93" i="17"/>
  <c r="AF93" i="17"/>
  <c r="AE93" i="17"/>
  <c r="AD93" i="17"/>
  <c r="AC93" i="17"/>
  <c r="AB93" i="17"/>
  <c r="AA93" i="17"/>
  <c r="Z93" i="17"/>
  <c r="Y93" i="17"/>
  <c r="X93" i="17"/>
  <c r="W93" i="17"/>
  <c r="V93" i="17"/>
  <c r="AI92" i="17"/>
  <c r="AH92" i="17"/>
  <c r="AG92" i="17"/>
  <c r="AF92" i="17"/>
  <c r="AE92" i="17"/>
  <c r="AD92" i="17"/>
  <c r="AC92" i="17"/>
  <c r="AB92" i="17"/>
  <c r="AA92" i="17"/>
  <c r="Z92" i="17"/>
  <c r="Y92" i="17"/>
  <c r="X92" i="17"/>
  <c r="W92" i="17"/>
  <c r="V92" i="17"/>
  <c r="AI91" i="17"/>
  <c r="AH91" i="17"/>
  <c r="AG91" i="17"/>
  <c r="AF91" i="17"/>
  <c r="AE91" i="17"/>
  <c r="AD91" i="17"/>
  <c r="AC91" i="17"/>
  <c r="AB91" i="17"/>
  <c r="AA91" i="17"/>
  <c r="Z91" i="17"/>
  <c r="Y91" i="17"/>
  <c r="X91" i="17"/>
  <c r="W91" i="17"/>
  <c r="V91" i="17"/>
  <c r="AI90" i="17"/>
  <c r="AH90" i="17"/>
  <c r="AG90" i="17"/>
  <c r="AF90" i="17"/>
  <c r="AE90" i="17"/>
  <c r="AD90" i="17"/>
  <c r="AC90" i="17"/>
  <c r="AB90" i="17"/>
  <c r="AA90" i="17"/>
  <c r="Z90" i="17"/>
  <c r="Y90" i="17"/>
  <c r="X90" i="17"/>
  <c r="W90" i="17"/>
  <c r="V90" i="17"/>
  <c r="AI89" i="17"/>
  <c r="AH89" i="17"/>
  <c r="AG89" i="17"/>
  <c r="AF89" i="17"/>
  <c r="AE89" i="17"/>
  <c r="AD89" i="17"/>
  <c r="AC89" i="17"/>
  <c r="AB89" i="17"/>
  <c r="AA89" i="17"/>
  <c r="Z89" i="17"/>
  <c r="Y89" i="17"/>
  <c r="X89" i="17"/>
  <c r="W89" i="17"/>
  <c r="V89" i="17"/>
  <c r="AI88" i="17"/>
  <c r="AH88" i="17"/>
  <c r="AG88" i="17"/>
  <c r="AF88" i="17"/>
  <c r="AE88" i="17"/>
  <c r="AD88" i="17"/>
  <c r="AC88" i="17"/>
  <c r="AB88" i="17"/>
  <c r="AA88" i="17"/>
  <c r="Z88" i="17"/>
  <c r="Y88" i="17"/>
  <c r="X88" i="17"/>
  <c r="W88" i="17"/>
  <c r="V88" i="17"/>
  <c r="AI87" i="17"/>
  <c r="AH87" i="17"/>
  <c r="AG87" i="17"/>
  <c r="AF87" i="17"/>
  <c r="AE87" i="17"/>
  <c r="AD87" i="17"/>
  <c r="AC87" i="17"/>
  <c r="AB87" i="17"/>
  <c r="AA87" i="17"/>
  <c r="Z87" i="17"/>
  <c r="Y87" i="17"/>
  <c r="X87" i="17"/>
  <c r="W87" i="17"/>
  <c r="V87" i="17"/>
  <c r="AI86" i="17"/>
  <c r="AH86" i="17"/>
  <c r="AG86" i="17"/>
  <c r="AF86" i="17"/>
  <c r="AE86" i="17"/>
  <c r="AD86" i="17"/>
  <c r="AC86" i="17"/>
  <c r="AB86" i="17"/>
  <c r="AA86" i="17"/>
  <c r="Z86" i="17"/>
  <c r="Y86" i="17"/>
  <c r="X86" i="17"/>
  <c r="W86" i="17"/>
  <c r="V86" i="17"/>
  <c r="AI85" i="17"/>
  <c r="AH85" i="17"/>
  <c r="AG85" i="17"/>
  <c r="AF85" i="17"/>
  <c r="AE85" i="17"/>
  <c r="AD85" i="17"/>
  <c r="AC85" i="17"/>
  <c r="AB85" i="17"/>
  <c r="AA85" i="17"/>
  <c r="Z85" i="17"/>
  <c r="Y85" i="17"/>
  <c r="X85" i="17"/>
  <c r="W85" i="17"/>
  <c r="V85" i="17"/>
  <c r="AI84" i="17"/>
  <c r="AH84" i="17"/>
  <c r="AG84" i="17"/>
  <c r="AF84" i="17"/>
  <c r="AE84" i="17"/>
  <c r="AD84" i="17"/>
  <c r="AC84" i="17"/>
  <c r="AB84" i="17"/>
  <c r="AA84" i="17"/>
  <c r="Z84" i="17"/>
  <c r="Y84" i="17"/>
  <c r="X84" i="17"/>
  <c r="W84" i="17"/>
  <c r="V84" i="17"/>
  <c r="AI83" i="17"/>
  <c r="AH83" i="17"/>
  <c r="AG83" i="17"/>
  <c r="AF83" i="17"/>
  <c r="AE83" i="17"/>
  <c r="AD83" i="17"/>
  <c r="AC83" i="17"/>
  <c r="AB83" i="17"/>
  <c r="AA83" i="17"/>
  <c r="Z83" i="17"/>
  <c r="Y83" i="17"/>
  <c r="X83" i="17"/>
  <c r="W83" i="17"/>
  <c r="V83" i="17"/>
  <c r="AI82" i="17"/>
  <c r="AH82" i="17"/>
  <c r="AG82" i="17"/>
  <c r="AF82" i="17"/>
  <c r="AE82" i="17"/>
  <c r="AD82" i="17"/>
  <c r="AC82" i="17"/>
  <c r="AB82" i="17"/>
  <c r="AA82" i="17"/>
  <c r="Z82" i="17"/>
  <c r="Y82" i="17"/>
  <c r="X82" i="17"/>
  <c r="W82" i="17"/>
  <c r="V82" i="17"/>
  <c r="AI81" i="17"/>
  <c r="AH81" i="17"/>
  <c r="AG81" i="17"/>
  <c r="AF81" i="17"/>
  <c r="AE81" i="17"/>
  <c r="AD81" i="17"/>
  <c r="AC81" i="17"/>
  <c r="AB81" i="17"/>
  <c r="AA81" i="17"/>
  <c r="Z81" i="17"/>
  <c r="Y81" i="17"/>
  <c r="X81" i="17"/>
  <c r="W81" i="17"/>
  <c r="V81" i="17"/>
  <c r="AI80" i="17"/>
  <c r="AH80" i="17"/>
  <c r="AG80" i="17"/>
  <c r="AF80" i="17"/>
  <c r="AE80" i="17"/>
  <c r="AD80" i="17"/>
  <c r="AC80" i="17"/>
  <c r="AB80" i="17"/>
  <c r="AA80" i="17"/>
  <c r="Z80" i="17"/>
  <c r="Y80" i="17"/>
  <c r="X80" i="17"/>
  <c r="W80" i="17"/>
  <c r="V80" i="17"/>
  <c r="AI79" i="17"/>
  <c r="AH79" i="17"/>
  <c r="AG79" i="17"/>
  <c r="AF79" i="17"/>
  <c r="AE79" i="17"/>
  <c r="AD79" i="17"/>
  <c r="AC79" i="17"/>
  <c r="AB79" i="17"/>
  <c r="AA79" i="17"/>
  <c r="Z79" i="17"/>
  <c r="Y79" i="17"/>
  <c r="X79" i="17"/>
  <c r="W79" i="17"/>
  <c r="V79" i="17"/>
  <c r="AI78" i="17"/>
  <c r="AH78" i="17"/>
  <c r="AG78" i="17"/>
  <c r="AF78" i="17"/>
  <c r="AE78" i="17"/>
  <c r="AD78" i="17"/>
  <c r="AC78" i="17"/>
  <c r="AB78" i="17"/>
  <c r="AA78" i="17"/>
  <c r="Z78" i="17"/>
  <c r="Y78" i="17"/>
  <c r="X78" i="17"/>
  <c r="W78" i="17"/>
  <c r="V78" i="17"/>
  <c r="AI77" i="17"/>
  <c r="AH77" i="17"/>
  <c r="AG77" i="17"/>
  <c r="AF77" i="17"/>
  <c r="AE77" i="17"/>
  <c r="AD77" i="17"/>
  <c r="AC77" i="17"/>
  <c r="AB77" i="17"/>
  <c r="AA77" i="17"/>
  <c r="Z77" i="17"/>
  <c r="Y77" i="17"/>
  <c r="X77" i="17"/>
  <c r="W77" i="17"/>
  <c r="V77" i="17"/>
  <c r="AI76" i="17"/>
  <c r="AH76" i="17"/>
  <c r="AG76" i="17"/>
  <c r="AF76" i="17"/>
  <c r="AE76" i="17"/>
  <c r="AD76" i="17"/>
  <c r="AC76" i="17"/>
  <c r="AB76" i="17"/>
  <c r="AA76" i="17"/>
  <c r="Z76" i="17"/>
  <c r="Y76" i="17"/>
  <c r="X76" i="17"/>
  <c r="W76" i="17"/>
  <c r="V76" i="17"/>
  <c r="AI75" i="17"/>
  <c r="AH75" i="17"/>
  <c r="AG75" i="17"/>
  <c r="AF75" i="17"/>
  <c r="AE75" i="17"/>
  <c r="AD75" i="17"/>
  <c r="AC75" i="17"/>
  <c r="AB75" i="17"/>
  <c r="AA75" i="17"/>
  <c r="Z75" i="17"/>
  <c r="Y75" i="17"/>
  <c r="X75" i="17"/>
  <c r="W75" i="17"/>
  <c r="V75" i="17"/>
  <c r="AI74" i="17"/>
  <c r="AH74" i="17"/>
  <c r="AG74" i="17"/>
  <c r="AF74" i="17"/>
  <c r="AE74" i="17"/>
  <c r="AD74" i="17"/>
  <c r="AC74" i="17"/>
  <c r="AB74" i="17"/>
  <c r="AA74" i="17"/>
  <c r="Z74" i="17"/>
  <c r="Y74" i="17"/>
  <c r="X74" i="17"/>
  <c r="W74" i="17"/>
  <c r="V74" i="17"/>
  <c r="AI73" i="17"/>
  <c r="AH73" i="17"/>
  <c r="AG73" i="17"/>
  <c r="AF73" i="17"/>
  <c r="AE73" i="17"/>
  <c r="AD73" i="17"/>
  <c r="AC73" i="17"/>
  <c r="AB73" i="17"/>
  <c r="AA73" i="17"/>
  <c r="Z73" i="17"/>
  <c r="Y73" i="17"/>
  <c r="X73" i="17"/>
  <c r="W73" i="17"/>
  <c r="V73" i="17"/>
  <c r="AI72" i="17"/>
  <c r="AH72" i="17"/>
  <c r="AG72" i="17"/>
  <c r="AF72" i="17"/>
  <c r="AE72" i="17"/>
  <c r="AD72" i="17"/>
  <c r="AC72" i="17"/>
  <c r="AB72" i="17"/>
  <c r="AA72" i="17"/>
  <c r="Z72" i="17"/>
  <c r="Y72" i="17"/>
  <c r="X72" i="17"/>
  <c r="W72" i="17"/>
  <c r="V72" i="17"/>
  <c r="AI71" i="17"/>
  <c r="AH71" i="17"/>
  <c r="AG71" i="17"/>
  <c r="AF71" i="17"/>
  <c r="AE71" i="17"/>
  <c r="AD71" i="17"/>
  <c r="AC71" i="17"/>
  <c r="AB71" i="17"/>
  <c r="AA71" i="17"/>
  <c r="Z71" i="17"/>
  <c r="Y71" i="17"/>
  <c r="X71" i="17"/>
  <c r="W71" i="17"/>
  <c r="V71" i="17"/>
  <c r="AI70" i="17"/>
  <c r="AH70" i="17"/>
  <c r="AG70" i="17"/>
  <c r="AF70" i="17"/>
  <c r="AE70" i="17"/>
  <c r="AD70" i="17"/>
  <c r="AC70" i="17"/>
  <c r="AB70" i="17"/>
  <c r="AA70" i="17"/>
  <c r="Z70" i="17"/>
  <c r="Y70" i="17"/>
  <c r="X70" i="17"/>
  <c r="W70" i="17"/>
  <c r="V70" i="17"/>
  <c r="AI69" i="17"/>
  <c r="AH69" i="17"/>
  <c r="AG69" i="17"/>
  <c r="AF69" i="17"/>
  <c r="AE69" i="17"/>
  <c r="AD69" i="17"/>
  <c r="AC69" i="17"/>
  <c r="AB69" i="17"/>
  <c r="AA69" i="17"/>
  <c r="Z69" i="17"/>
  <c r="Y69" i="17"/>
  <c r="X69" i="17"/>
  <c r="W69" i="17"/>
  <c r="V69" i="17"/>
  <c r="AI68" i="17"/>
  <c r="AH68" i="17"/>
  <c r="AG68" i="17"/>
  <c r="AF68" i="17"/>
  <c r="AE68" i="17"/>
  <c r="AD68" i="17"/>
  <c r="AC68" i="17"/>
  <c r="AB68" i="17"/>
  <c r="AA68" i="17"/>
  <c r="Z68" i="17"/>
  <c r="Y68" i="17"/>
  <c r="X68" i="17"/>
  <c r="W68" i="17"/>
  <c r="V68" i="17"/>
  <c r="AI67" i="17"/>
  <c r="AH67" i="17"/>
  <c r="AG67" i="17"/>
  <c r="AF67" i="17"/>
  <c r="AE67" i="17"/>
  <c r="AD67" i="17"/>
  <c r="AC67" i="17"/>
  <c r="AB67" i="17"/>
  <c r="AA67" i="17"/>
  <c r="Z67" i="17"/>
  <c r="Y67" i="17"/>
  <c r="X67" i="17"/>
  <c r="W67" i="17"/>
  <c r="V67" i="17"/>
  <c r="AI66" i="17"/>
  <c r="AH66" i="17"/>
  <c r="AG66" i="17"/>
  <c r="AF66" i="17"/>
  <c r="AE66" i="17"/>
  <c r="AD66" i="17"/>
  <c r="AC66" i="17"/>
  <c r="AB66" i="17"/>
  <c r="AA66" i="17"/>
  <c r="Z66" i="17"/>
  <c r="Y66" i="17"/>
  <c r="X66" i="17"/>
  <c r="W66" i="17"/>
  <c r="V66" i="17"/>
  <c r="AI65" i="17"/>
  <c r="AH65" i="17"/>
  <c r="AG65" i="17"/>
  <c r="AF65" i="17"/>
  <c r="AE65" i="17"/>
  <c r="AD65" i="17"/>
  <c r="AC65" i="17"/>
  <c r="AB65" i="17"/>
  <c r="AA65" i="17"/>
  <c r="Z65" i="17"/>
  <c r="Y65" i="17"/>
  <c r="X65" i="17"/>
  <c r="W65" i="17"/>
  <c r="V65" i="17"/>
  <c r="AI64" i="17"/>
  <c r="AH64" i="17"/>
  <c r="AG64" i="17"/>
  <c r="AF64" i="17"/>
  <c r="AE64" i="17"/>
  <c r="AD64" i="17"/>
  <c r="AC64" i="17"/>
  <c r="AB64" i="17"/>
  <c r="AA64" i="17"/>
  <c r="Z64" i="17"/>
  <c r="Y64" i="17"/>
  <c r="X64" i="17"/>
  <c r="W64" i="17"/>
  <c r="V64" i="17"/>
  <c r="AI63" i="17"/>
  <c r="AH63" i="17"/>
  <c r="AG63" i="17"/>
  <c r="AF63" i="17"/>
  <c r="AE63" i="17"/>
  <c r="AD63" i="17"/>
  <c r="AC63" i="17"/>
  <c r="AB63" i="17"/>
  <c r="AA63" i="17"/>
  <c r="Z63" i="17"/>
  <c r="Y63" i="17"/>
  <c r="X63" i="17"/>
  <c r="W63" i="17"/>
  <c r="V63" i="17"/>
  <c r="AI62" i="17"/>
  <c r="AH62" i="17"/>
  <c r="AG62" i="17"/>
  <c r="AF62" i="17"/>
  <c r="AE62" i="17"/>
  <c r="AD62" i="17"/>
  <c r="AC62" i="17"/>
  <c r="AB62" i="17"/>
  <c r="AA62" i="17"/>
  <c r="Z62" i="17"/>
  <c r="Y62" i="17"/>
  <c r="X62" i="17"/>
  <c r="W62" i="17"/>
  <c r="V62" i="17"/>
  <c r="AI61" i="17"/>
  <c r="AH61" i="17"/>
  <c r="AG61" i="17"/>
  <c r="AF61" i="17"/>
  <c r="AE61" i="17"/>
  <c r="AD61" i="17"/>
  <c r="AC61" i="17"/>
  <c r="AB61" i="17"/>
  <c r="AA61" i="17"/>
  <c r="Z61" i="17"/>
  <c r="Y61" i="17"/>
  <c r="X61" i="17"/>
  <c r="W61" i="17"/>
  <c r="V61" i="17"/>
  <c r="AI60" i="17"/>
  <c r="AH60" i="17"/>
  <c r="AG60" i="17"/>
  <c r="AF60" i="17"/>
  <c r="AE60" i="17"/>
  <c r="AD60" i="17"/>
  <c r="AC60" i="17"/>
  <c r="AB60" i="17"/>
  <c r="AA60" i="17"/>
  <c r="Z60" i="17"/>
  <c r="Y60" i="17"/>
  <c r="X60" i="17"/>
  <c r="W60" i="17"/>
  <c r="V60" i="17"/>
  <c r="AI59" i="17"/>
  <c r="AH59" i="17"/>
  <c r="AG59" i="17"/>
  <c r="AF59" i="17"/>
  <c r="AE59" i="17"/>
  <c r="AD59" i="17"/>
  <c r="AC59" i="17"/>
  <c r="AB59" i="17"/>
  <c r="AA59" i="17"/>
  <c r="Z59" i="17"/>
  <c r="Y59" i="17"/>
  <c r="X59" i="17"/>
  <c r="W59" i="17"/>
  <c r="V59" i="17"/>
  <c r="AI58" i="17"/>
  <c r="AH58" i="17"/>
  <c r="AG58" i="17"/>
  <c r="AF58" i="17"/>
  <c r="AE58" i="17"/>
  <c r="AD58" i="17"/>
  <c r="AC58" i="17"/>
  <c r="AB58" i="17"/>
  <c r="AA58" i="17"/>
  <c r="Z58" i="17"/>
  <c r="Y58" i="17"/>
  <c r="X58" i="17"/>
  <c r="W58" i="17"/>
  <c r="V58" i="17"/>
  <c r="AI57" i="17"/>
  <c r="AH57" i="17"/>
  <c r="AG57" i="17"/>
  <c r="AF57" i="17"/>
  <c r="AE57" i="17"/>
  <c r="AD57" i="17"/>
  <c r="AC57" i="17"/>
  <c r="AB57" i="17"/>
  <c r="AA57" i="17"/>
  <c r="Z57" i="17"/>
  <c r="Y57" i="17"/>
  <c r="X57" i="17"/>
  <c r="W57" i="17"/>
  <c r="V57" i="17"/>
  <c r="AI56" i="17"/>
  <c r="AH56" i="17"/>
  <c r="AG56" i="17"/>
  <c r="AF56" i="17"/>
  <c r="AE56" i="17"/>
  <c r="AD56" i="17"/>
  <c r="AC56" i="17"/>
  <c r="AB56" i="17"/>
  <c r="AA56" i="17"/>
  <c r="Z56" i="17"/>
  <c r="Y56" i="17"/>
  <c r="X56" i="17"/>
  <c r="W56" i="17"/>
  <c r="V56" i="17"/>
  <c r="AI55" i="17"/>
  <c r="AH55" i="17"/>
  <c r="AG55" i="17"/>
  <c r="AF55" i="17"/>
  <c r="AE55" i="17"/>
  <c r="AD55" i="17"/>
  <c r="AC55" i="17"/>
  <c r="AB55" i="17"/>
  <c r="AA55" i="17"/>
  <c r="Z55" i="17"/>
  <c r="Y55" i="17"/>
  <c r="X55" i="17"/>
  <c r="W55" i="17"/>
  <c r="V55" i="17"/>
  <c r="AI54" i="17"/>
  <c r="AH54" i="17"/>
  <c r="AG54" i="17"/>
  <c r="AF54" i="17"/>
  <c r="AE54" i="17"/>
  <c r="AD54" i="17"/>
  <c r="AC54" i="17"/>
  <c r="AB54" i="17"/>
  <c r="AA54" i="17"/>
  <c r="Z54" i="17"/>
  <c r="Y54" i="17"/>
  <c r="X54" i="17"/>
  <c r="W54" i="17"/>
  <c r="V54" i="17"/>
  <c r="AI53" i="17"/>
  <c r="AH53" i="17"/>
  <c r="AG53" i="17"/>
  <c r="AF53" i="17"/>
  <c r="AE53" i="17"/>
  <c r="AD53" i="17"/>
  <c r="AC53" i="17"/>
  <c r="AB53" i="17"/>
  <c r="AA53" i="17"/>
  <c r="Z53" i="17"/>
  <c r="Y53" i="17"/>
  <c r="X53" i="17"/>
  <c r="W53" i="17"/>
  <c r="V53" i="17"/>
  <c r="AI52" i="17"/>
  <c r="AH52" i="17"/>
  <c r="AG52" i="17"/>
  <c r="AF52" i="17"/>
  <c r="AE52" i="17"/>
  <c r="AD52" i="17"/>
  <c r="AC52" i="17"/>
  <c r="AB52" i="17"/>
  <c r="AA52" i="17"/>
  <c r="Z52" i="17"/>
  <c r="Y52" i="17"/>
  <c r="X52" i="17"/>
  <c r="W52" i="17"/>
  <c r="V52" i="17"/>
  <c r="AI51" i="17"/>
  <c r="AH51" i="17"/>
  <c r="AG51" i="17"/>
  <c r="AF51" i="17"/>
  <c r="AE51" i="17"/>
  <c r="AD51" i="17"/>
  <c r="AC51" i="17"/>
  <c r="AB51" i="17"/>
  <c r="AA51" i="17"/>
  <c r="Z51" i="17"/>
  <c r="Y51" i="17"/>
  <c r="X51" i="17"/>
  <c r="W51" i="17"/>
  <c r="V51" i="17"/>
  <c r="AI50" i="17"/>
  <c r="AH50" i="17"/>
  <c r="AG50" i="17"/>
  <c r="AF50" i="17"/>
  <c r="AE50" i="17"/>
  <c r="AD50" i="17"/>
  <c r="AC50" i="17"/>
  <c r="AB50" i="17"/>
  <c r="AA50" i="17"/>
  <c r="Z50" i="17"/>
  <c r="Y50" i="17"/>
  <c r="X50" i="17"/>
  <c r="W50" i="17"/>
  <c r="V50" i="17"/>
  <c r="AI49" i="17"/>
  <c r="AH49" i="17"/>
  <c r="AG49" i="17"/>
  <c r="AF49" i="17"/>
  <c r="AE49" i="17"/>
  <c r="AD49" i="17"/>
  <c r="AC49" i="17"/>
  <c r="AB49" i="17"/>
  <c r="AA49" i="17"/>
  <c r="Z49" i="17"/>
  <c r="Y49" i="17"/>
  <c r="X49" i="17"/>
  <c r="W49" i="17"/>
  <c r="V49" i="17"/>
  <c r="AI48" i="17"/>
  <c r="AH48" i="17"/>
  <c r="AG48" i="17"/>
  <c r="AF48" i="17"/>
  <c r="AE48" i="17"/>
  <c r="AD48" i="17"/>
  <c r="AC48" i="17"/>
  <c r="AB48" i="17"/>
  <c r="AA48" i="17"/>
  <c r="Z48" i="17"/>
  <c r="Y48" i="17"/>
  <c r="X48" i="17"/>
  <c r="W48" i="17"/>
  <c r="V48" i="17"/>
  <c r="AI47" i="17"/>
  <c r="AH47" i="17"/>
  <c r="AG47" i="17"/>
  <c r="AF47" i="17"/>
  <c r="AE47" i="17"/>
  <c r="AD47" i="17"/>
  <c r="AC47" i="17"/>
  <c r="AB47" i="17"/>
  <c r="AA47" i="17"/>
  <c r="Z47" i="17"/>
  <c r="Y47" i="17"/>
  <c r="X47" i="17"/>
  <c r="W47" i="17"/>
  <c r="V47" i="17"/>
  <c r="AI46" i="17"/>
  <c r="AH46" i="17"/>
  <c r="AG46" i="17"/>
  <c r="AF46" i="17"/>
  <c r="AE46" i="17"/>
  <c r="AD46" i="17"/>
  <c r="AC46" i="17"/>
  <c r="AB46" i="17"/>
  <c r="AA46" i="17"/>
  <c r="Z46" i="17"/>
  <c r="Y46" i="17"/>
  <c r="X46" i="17"/>
  <c r="W46" i="17"/>
  <c r="V46" i="17"/>
  <c r="AI45" i="17"/>
  <c r="AH45" i="17"/>
  <c r="AG45" i="17"/>
  <c r="AF45" i="17"/>
  <c r="AE45" i="17"/>
  <c r="AD45" i="17"/>
  <c r="AC45" i="17"/>
  <c r="AB45" i="17"/>
  <c r="AA45" i="17"/>
  <c r="Z45" i="17"/>
  <c r="Y45" i="17"/>
  <c r="X45" i="17"/>
  <c r="W45" i="17"/>
  <c r="V45" i="17"/>
  <c r="AI44" i="17"/>
  <c r="AH44" i="17"/>
  <c r="AG44" i="17"/>
  <c r="AF44" i="17"/>
  <c r="AE44" i="17"/>
  <c r="AD44" i="17"/>
  <c r="AC44" i="17"/>
  <c r="AB44" i="17"/>
  <c r="AA44" i="17"/>
  <c r="Z44" i="17"/>
  <c r="Y44" i="17"/>
  <c r="X44" i="17"/>
  <c r="W44" i="17"/>
  <c r="V44" i="17"/>
  <c r="AI43" i="17"/>
  <c r="AH43" i="17"/>
  <c r="AG43" i="17"/>
  <c r="AF43" i="17"/>
  <c r="AE43" i="17"/>
  <c r="AD43" i="17"/>
  <c r="AC43" i="17"/>
  <c r="AB43" i="17"/>
  <c r="AA43" i="17"/>
  <c r="Z43" i="17"/>
  <c r="Y43" i="17"/>
  <c r="X43" i="17"/>
  <c r="W43" i="17"/>
  <c r="V43" i="17"/>
  <c r="AI42" i="17"/>
  <c r="AH42" i="17"/>
  <c r="AG42" i="17"/>
  <c r="AF42" i="17"/>
  <c r="AE42" i="17"/>
  <c r="AD42" i="17"/>
  <c r="AC42" i="17"/>
  <c r="AB42" i="17"/>
  <c r="AA42" i="17"/>
  <c r="Z42" i="17"/>
  <c r="Y42" i="17"/>
  <c r="X42" i="17"/>
  <c r="W42" i="17"/>
  <c r="V42" i="17"/>
  <c r="AI41" i="17"/>
  <c r="AH41" i="17"/>
  <c r="AG41" i="17"/>
  <c r="AF41" i="17"/>
  <c r="AE41" i="17"/>
  <c r="AD41" i="17"/>
  <c r="AC41" i="17"/>
  <c r="AB41" i="17"/>
  <c r="AA41" i="17"/>
  <c r="Z41" i="17"/>
  <c r="Y41" i="17"/>
  <c r="X41" i="17"/>
  <c r="W41" i="17"/>
  <c r="V41" i="17"/>
  <c r="AI40" i="17"/>
  <c r="AH40" i="17"/>
  <c r="AG40" i="17"/>
  <c r="AF40" i="17"/>
  <c r="AE40" i="17"/>
  <c r="AD40" i="17"/>
  <c r="AC40" i="17"/>
  <c r="AB40" i="17"/>
  <c r="AA40" i="17"/>
  <c r="Z40" i="17"/>
  <c r="Y40" i="17"/>
  <c r="X40" i="17"/>
  <c r="W40" i="17"/>
  <c r="V40" i="17"/>
  <c r="AI39" i="17"/>
  <c r="AH39" i="17"/>
  <c r="AG39" i="17"/>
  <c r="AF39" i="17"/>
  <c r="AE39" i="17"/>
  <c r="AD39" i="17"/>
  <c r="AC39" i="17"/>
  <c r="AB39" i="17"/>
  <c r="AA39" i="17"/>
  <c r="Z39" i="17"/>
  <c r="Y39" i="17"/>
  <c r="X39" i="17"/>
  <c r="W39" i="17"/>
  <c r="V39" i="17"/>
  <c r="AI38" i="17"/>
  <c r="AH38" i="17"/>
  <c r="AG38" i="17"/>
  <c r="AF38" i="17"/>
  <c r="AE38" i="17"/>
  <c r="AD38" i="17"/>
  <c r="AC38" i="17"/>
  <c r="AB38" i="17"/>
  <c r="AA38" i="17"/>
  <c r="Z38" i="17"/>
  <c r="Y38" i="17"/>
  <c r="X38" i="17"/>
  <c r="W38" i="17"/>
  <c r="V38" i="17"/>
  <c r="AI37" i="17"/>
  <c r="AH37" i="17"/>
  <c r="AG37" i="17"/>
  <c r="AF37" i="17"/>
  <c r="AE37" i="17"/>
  <c r="AD37" i="17"/>
  <c r="AC37" i="17"/>
  <c r="AB37" i="17"/>
  <c r="AA37" i="17"/>
  <c r="Z37" i="17"/>
  <c r="Y37" i="17"/>
  <c r="X37" i="17"/>
  <c r="W37" i="17"/>
  <c r="V37" i="17"/>
  <c r="AI36" i="17"/>
  <c r="AH36" i="17"/>
  <c r="AG36" i="17"/>
  <c r="AF36" i="17"/>
  <c r="AE36" i="17"/>
  <c r="AD36" i="17"/>
  <c r="AC36" i="17"/>
  <c r="AB36" i="17"/>
  <c r="AA36" i="17"/>
  <c r="Z36" i="17"/>
  <c r="Y36" i="17"/>
  <c r="X36" i="17"/>
  <c r="W36" i="17"/>
  <c r="V36" i="17"/>
  <c r="AI35" i="17"/>
  <c r="AH35" i="17"/>
  <c r="AG35" i="17"/>
  <c r="AF35" i="17"/>
  <c r="AE35" i="17"/>
  <c r="AD35" i="17"/>
  <c r="AC35" i="17"/>
  <c r="AB35" i="17"/>
  <c r="AA35" i="17"/>
  <c r="Z35" i="17"/>
  <c r="Y35" i="17"/>
  <c r="X35" i="17"/>
  <c r="W35" i="17"/>
  <c r="V35" i="17"/>
  <c r="AI34" i="17"/>
  <c r="AH34" i="17"/>
  <c r="AG34" i="17"/>
  <c r="AF34" i="17"/>
  <c r="AE34" i="17"/>
  <c r="AD34" i="17"/>
  <c r="AC34" i="17"/>
  <c r="AB34" i="17"/>
  <c r="AA34" i="17"/>
  <c r="Z34" i="17"/>
  <c r="Y34" i="17"/>
  <c r="X34" i="17"/>
  <c r="W34" i="17"/>
  <c r="V34" i="17"/>
  <c r="AI33" i="17"/>
  <c r="AH33" i="17"/>
  <c r="AG33" i="17"/>
  <c r="AF33" i="17"/>
  <c r="AE33" i="17"/>
  <c r="AD33" i="17"/>
  <c r="AC33" i="17"/>
  <c r="AB33" i="17"/>
  <c r="AA33" i="17"/>
  <c r="Z33" i="17"/>
  <c r="Y33" i="17"/>
  <c r="X33" i="17"/>
  <c r="W33" i="17"/>
  <c r="V33" i="17"/>
  <c r="AI32" i="17"/>
  <c r="AH32" i="17"/>
  <c r="AG32" i="17"/>
  <c r="AF32" i="17"/>
  <c r="AE32" i="17"/>
  <c r="AD32" i="17"/>
  <c r="AC32" i="17"/>
  <c r="AB32" i="17"/>
  <c r="AA32" i="17"/>
  <c r="Z32" i="17"/>
  <c r="Y32" i="17"/>
  <c r="X32" i="17"/>
  <c r="W32" i="17"/>
  <c r="V32" i="17"/>
  <c r="AI31" i="17"/>
  <c r="AH31" i="17"/>
  <c r="AG31" i="17"/>
  <c r="AF31" i="17"/>
  <c r="AE31" i="17"/>
  <c r="AD31" i="17"/>
  <c r="AC31" i="17"/>
  <c r="AB31" i="17"/>
  <c r="AA31" i="17"/>
  <c r="Z31" i="17"/>
  <c r="Y31" i="17"/>
  <c r="X31" i="17"/>
  <c r="W31" i="17"/>
  <c r="V31" i="17"/>
  <c r="AI30" i="17"/>
  <c r="AH30" i="17"/>
  <c r="AG30" i="17"/>
  <c r="AF30" i="17"/>
  <c r="AE30" i="17"/>
  <c r="AD30" i="17"/>
  <c r="AC30" i="17"/>
  <c r="AB30" i="17"/>
  <c r="AA30" i="17"/>
  <c r="Z30" i="17"/>
  <c r="Y30" i="17"/>
  <c r="X30" i="17"/>
  <c r="W30" i="17"/>
  <c r="V30" i="17"/>
  <c r="AI29" i="17"/>
  <c r="AH29" i="17"/>
  <c r="AG29" i="17"/>
  <c r="AF29" i="17"/>
  <c r="AE29" i="17"/>
  <c r="AD29" i="17"/>
  <c r="AC29" i="17"/>
  <c r="AB29" i="17"/>
  <c r="AA29" i="17"/>
  <c r="Z29" i="17"/>
  <c r="Y29" i="17"/>
  <c r="X29" i="17"/>
  <c r="W29" i="17"/>
  <c r="V29" i="17"/>
  <c r="AI28" i="17"/>
  <c r="AH28" i="17"/>
  <c r="AG28" i="17"/>
  <c r="AF28" i="17"/>
  <c r="AE28" i="17"/>
  <c r="AD28" i="17"/>
  <c r="AC28" i="17"/>
  <c r="AB28" i="17"/>
  <c r="AA28" i="17"/>
  <c r="Z28" i="17"/>
  <c r="Y28" i="17"/>
  <c r="X28" i="17"/>
  <c r="W28" i="17"/>
  <c r="V28" i="17"/>
  <c r="AI27" i="17"/>
  <c r="AH27" i="17"/>
  <c r="AG27" i="17"/>
  <c r="AF27" i="17"/>
  <c r="AE27" i="17"/>
  <c r="AD27" i="17"/>
  <c r="AC27" i="17"/>
  <c r="AB27" i="17"/>
  <c r="AA27" i="17"/>
  <c r="Z27" i="17"/>
  <c r="Y27" i="17"/>
  <c r="X27" i="17"/>
  <c r="W27" i="17"/>
  <c r="V27" i="17"/>
  <c r="AI26" i="17"/>
  <c r="AH26" i="17"/>
  <c r="AG26" i="17"/>
  <c r="AF26" i="17"/>
  <c r="AE26" i="17"/>
  <c r="AD26" i="17"/>
  <c r="AC26" i="17"/>
  <c r="AB26" i="17"/>
  <c r="AA26" i="17"/>
  <c r="Z26" i="17"/>
  <c r="Y26" i="17"/>
  <c r="X26" i="17"/>
  <c r="W26" i="17"/>
  <c r="V26" i="17"/>
  <c r="AI25" i="17"/>
  <c r="AH25" i="17"/>
  <c r="AG25" i="17"/>
  <c r="AF25" i="17"/>
  <c r="AE25" i="17"/>
  <c r="AD25" i="17"/>
  <c r="AC25" i="17"/>
  <c r="AB25" i="17"/>
  <c r="AA25" i="17"/>
  <c r="Z25" i="17"/>
  <c r="Y25" i="17"/>
  <c r="X25" i="17"/>
  <c r="W25" i="17"/>
  <c r="V25" i="17"/>
  <c r="AI24" i="17"/>
  <c r="AH24" i="17"/>
  <c r="AG24" i="17"/>
  <c r="AF24" i="17"/>
  <c r="AE24" i="17"/>
  <c r="AD24" i="17"/>
  <c r="AC24" i="17"/>
  <c r="AB24" i="17"/>
  <c r="AA24" i="17"/>
  <c r="Z24" i="17"/>
  <c r="Y24" i="17"/>
  <c r="X24" i="17"/>
  <c r="W24" i="17"/>
  <c r="V24" i="17"/>
  <c r="AI23" i="17"/>
  <c r="AH23" i="17"/>
  <c r="AG23" i="17"/>
  <c r="AF23" i="17"/>
  <c r="AE23" i="17"/>
  <c r="AD23" i="17"/>
  <c r="AC23" i="17"/>
  <c r="AB23" i="17"/>
  <c r="AA23" i="17"/>
  <c r="Z23" i="17"/>
  <c r="Y23" i="17"/>
  <c r="X23" i="17"/>
  <c r="W23" i="17"/>
  <c r="V23" i="17"/>
  <c r="AI22" i="17"/>
  <c r="AH22" i="17"/>
  <c r="AG22" i="17"/>
  <c r="AF22" i="17"/>
  <c r="AE22" i="17"/>
  <c r="AD22" i="17"/>
  <c r="AC22" i="17"/>
  <c r="AB22" i="17"/>
  <c r="AA22" i="17"/>
  <c r="Z22" i="17"/>
  <c r="Y22" i="17"/>
  <c r="X22" i="17"/>
  <c r="W22" i="17"/>
  <c r="V22" i="17"/>
  <c r="AI21" i="17"/>
  <c r="AH21" i="17"/>
  <c r="AG21" i="17"/>
  <c r="AF21" i="17"/>
  <c r="AE21" i="17"/>
  <c r="AD21" i="17"/>
  <c r="AC21" i="17"/>
  <c r="AB21" i="17"/>
  <c r="AA21" i="17"/>
  <c r="Z21" i="17"/>
  <c r="Y21" i="17"/>
  <c r="X21" i="17"/>
  <c r="W21" i="17"/>
  <c r="V21" i="17"/>
  <c r="AI20" i="17"/>
  <c r="AH20" i="17"/>
  <c r="AG20" i="17"/>
  <c r="AF20" i="17"/>
  <c r="AE20" i="17"/>
  <c r="AD20" i="17"/>
  <c r="AC20" i="17"/>
  <c r="AB20" i="17"/>
  <c r="AA20" i="17"/>
  <c r="Z20" i="17"/>
  <c r="Y20" i="17"/>
  <c r="X20" i="17"/>
  <c r="W20" i="17"/>
  <c r="V20" i="17"/>
  <c r="AI19" i="17"/>
  <c r="AH19" i="17"/>
  <c r="AG19" i="17"/>
  <c r="AF19" i="17"/>
  <c r="AE19" i="17"/>
  <c r="AD19" i="17"/>
  <c r="AC19" i="17"/>
  <c r="AB19" i="17"/>
  <c r="AA19" i="17"/>
  <c r="Z19" i="17"/>
  <c r="Y19" i="17"/>
  <c r="X19" i="17"/>
  <c r="W19" i="17"/>
  <c r="V19" i="17"/>
  <c r="AI18" i="17"/>
  <c r="AH18" i="17"/>
  <c r="AG18" i="17"/>
  <c r="AF18" i="17"/>
  <c r="AE18" i="17"/>
  <c r="AD18" i="17"/>
  <c r="AC18" i="17"/>
  <c r="AB18" i="17"/>
  <c r="AA18" i="17"/>
  <c r="Z18" i="17"/>
  <c r="Y18" i="17"/>
  <c r="X18" i="17"/>
  <c r="W18" i="17"/>
  <c r="V18" i="17"/>
  <c r="AI17" i="17"/>
  <c r="AH17" i="17"/>
  <c r="AG17" i="17"/>
  <c r="AF17" i="17"/>
  <c r="AE17" i="17"/>
  <c r="AD17" i="17"/>
  <c r="AC17" i="17"/>
  <c r="AB17" i="17"/>
  <c r="AA17" i="17"/>
  <c r="Z17" i="17"/>
  <c r="Y17" i="17"/>
  <c r="X17" i="17"/>
  <c r="W17" i="17"/>
  <c r="V17" i="17"/>
  <c r="AI16" i="17"/>
  <c r="AH16" i="17"/>
  <c r="AG16" i="17"/>
  <c r="AF16" i="17"/>
  <c r="AE16" i="17"/>
  <c r="AD16" i="17"/>
  <c r="AC16" i="17"/>
  <c r="AB16" i="17"/>
  <c r="AA16" i="17"/>
  <c r="Z16" i="17"/>
  <c r="Y16" i="17"/>
  <c r="X16" i="17"/>
  <c r="W16" i="17"/>
  <c r="V16" i="17"/>
  <c r="AI15" i="17"/>
  <c r="AH15" i="17"/>
  <c r="AG15" i="17"/>
  <c r="AF15" i="17"/>
  <c r="AE15" i="17"/>
  <c r="AD15" i="17"/>
  <c r="AC15" i="17"/>
  <c r="AB15" i="17"/>
  <c r="AA15" i="17"/>
  <c r="Z15" i="17"/>
  <c r="Y15" i="17"/>
  <c r="X15" i="17"/>
  <c r="W15" i="17"/>
  <c r="V15" i="17"/>
  <c r="AI14" i="17"/>
  <c r="AH14" i="17"/>
  <c r="AG14" i="17"/>
  <c r="AF14" i="17"/>
  <c r="AE14" i="17"/>
  <c r="AD14" i="17"/>
  <c r="AC14" i="17"/>
  <c r="AB14" i="17"/>
  <c r="AA14" i="17"/>
  <c r="Z14" i="17"/>
  <c r="Y14" i="17"/>
  <c r="X14" i="17"/>
  <c r="W14" i="17"/>
  <c r="V14" i="17"/>
  <c r="AI13" i="17"/>
  <c r="AH13" i="17"/>
  <c r="AG13" i="17"/>
  <c r="AF13" i="17"/>
  <c r="AE13" i="17"/>
  <c r="AD13" i="17"/>
  <c r="AC13" i="17"/>
  <c r="AB13" i="17"/>
  <c r="AA13" i="17"/>
  <c r="Z13" i="17"/>
  <c r="Y13" i="17"/>
  <c r="X13" i="17"/>
  <c r="W13" i="17"/>
  <c r="V13" i="17"/>
  <c r="AI12" i="17"/>
  <c r="AH12" i="17"/>
  <c r="AG12" i="17"/>
  <c r="AF12" i="17"/>
  <c r="AE12" i="17"/>
  <c r="AD12" i="17"/>
  <c r="AC12" i="17"/>
  <c r="AB12" i="17"/>
  <c r="AA12" i="17"/>
  <c r="Z12" i="17"/>
  <c r="Y12" i="17"/>
  <c r="X12" i="17"/>
  <c r="W12" i="17"/>
  <c r="V12" i="17"/>
  <c r="AI94" i="3"/>
  <c r="Y58" i="68" s="1"/>
  <c r="AH94" i="3"/>
  <c r="Y57" i="68" s="1"/>
  <c r="AG94" i="3"/>
  <c r="Y56" i="68" s="1"/>
  <c r="AF94" i="3"/>
  <c r="Y55" i="68" s="1"/>
  <c r="AE94" i="3"/>
  <c r="Y54" i="68" s="1"/>
  <c r="AD94" i="3"/>
  <c r="Y53" i="68" s="1"/>
  <c r="AC94" i="3"/>
  <c r="Y52" i="68" s="1"/>
  <c r="AB94" i="3"/>
  <c r="Y51" i="68" s="1"/>
  <c r="AA94" i="3"/>
  <c r="Y50" i="68" s="1"/>
  <c r="Z94" i="3"/>
  <c r="Y49" i="68" s="1"/>
  <c r="Y94" i="3"/>
  <c r="Y48" i="68" s="1"/>
  <c r="X94" i="3"/>
  <c r="Y47" i="68" s="1"/>
  <c r="W94" i="3"/>
  <c r="Y46" i="68" s="1"/>
  <c r="V94" i="3"/>
  <c r="Y45" i="68" s="1"/>
  <c r="AI93" i="3"/>
  <c r="AH93" i="3"/>
  <c r="AG93" i="3"/>
  <c r="AF93" i="3"/>
  <c r="AE93" i="3"/>
  <c r="AD93" i="3"/>
  <c r="AC93" i="3"/>
  <c r="AB93" i="3"/>
  <c r="AA93" i="3"/>
  <c r="Z93" i="3"/>
  <c r="Y93" i="3"/>
  <c r="X93" i="3"/>
  <c r="W93" i="3"/>
  <c r="V93" i="3"/>
  <c r="AI92" i="3"/>
  <c r="AH92" i="3"/>
  <c r="AG92" i="3"/>
  <c r="AF92" i="3"/>
  <c r="AE92" i="3"/>
  <c r="AD92" i="3"/>
  <c r="AC92" i="3"/>
  <c r="AB92" i="3"/>
  <c r="AA92" i="3"/>
  <c r="Z92" i="3"/>
  <c r="Y92" i="3"/>
  <c r="X92" i="3"/>
  <c r="W92" i="3"/>
  <c r="V92" i="3"/>
  <c r="AI91" i="3"/>
  <c r="AH91" i="3"/>
  <c r="AG91" i="3"/>
  <c r="AF91" i="3"/>
  <c r="AE91" i="3"/>
  <c r="AD91" i="3"/>
  <c r="AC91" i="3"/>
  <c r="AB91" i="3"/>
  <c r="AA91" i="3"/>
  <c r="Z91" i="3"/>
  <c r="Y91" i="3"/>
  <c r="X91" i="3"/>
  <c r="W91" i="3"/>
  <c r="V91" i="3"/>
  <c r="AI90" i="3"/>
  <c r="AH90" i="3"/>
  <c r="AG90" i="3"/>
  <c r="AF90" i="3"/>
  <c r="AE90" i="3"/>
  <c r="AD90" i="3"/>
  <c r="AC90" i="3"/>
  <c r="AB90" i="3"/>
  <c r="AA90" i="3"/>
  <c r="Z90" i="3"/>
  <c r="Y90" i="3"/>
  <c r="X90" i="3"/>
  <c r="W90" i="3"/>
  <c r="V90" i="3"/>
  <c r="AI89" i="3"/>
  <c r="AH89" i="3"/>
  <c r="AG89" i="3"/>
  <c r="AF89" i="3"/>
  <c r="AE89" i="3"/>
  <c r="AD89" i="3"/>
  <c r="AC89" i="3"/>
  <c r="AB89" i="3"/>
  <c r="AA89" i="3"/>
  <c r="Z89" i="3"/>
  <c r="Y89" i="3"/>
  <c r="X89" i="3"/>
  <c r="W89" i="3"/>
  <c r="V89" i="3"/>
  <c r="AI88" i="3"/>
  <c r="W58" i="68" s="1"/>
  <c r="AH88" i="3"/>
  <c r="W57" i="68" s="1"/>
  <c r="AG88" i="3"/>
  <c r="W56" i="68" s="1"/>
  <c r="AF88" i="3"/>
  <c r="W55" i="68" s="1"/>
  <c r="AE88" i="3"/>
  <c r="W54" i="68" s="1"/>
  <c r="AD88" i="3"/>
  <c r="W53" i="68" s="1"/>
  <c r="AC88" i="3"/>
  <c r="W52" i="68" s="1"/>
  <c r="AB88" i="3"/>
  <c r="W51" i="68" s="1"/>
  <c r="AA88" i="3"/>
  <c r="W50" i="68" s="1"/>
  <c r="Z88" i="3"/>
  <c r="W49" i="68" s="1"/>
  <c r="Y88" i="3"/>
  <c r="W48" i="68" s="1"/>
  <c r="X88" i="3"/>
  <c r="W47" i="68" s="1"/>
  <c r="W88" i="3"/>
  <c r="W46" i="68" s="1"/>
  <c r="V88" i="3"/>
  <c r="W45" i="68" s="1"/>
  <c r="AI87" i="3"/>
  <c r="AH87" i="3"/>
  <c r="AG87" i="3"/>
  <c r="AF87" i="3"/>
  <c r="AE87" i="3"/>
  <c r="AD87" i="3"/>
  <c r="AC87" i="3"/>
  <c r="AB87" i="3"/>
  <c r="AA87" i="3"/>
  <c r="Z87" i="3"/>
  <c r="Y87" i="3"/>
  <c r="X87" i="3"/>
  <c r="W87" i="3"/>
  <c r="V87" i="3"/>
  <c r="AI86" i="3"/>
  <c r="AH86" i="3"/>
  <c r="AG86" i="3"/>
  <c r="AF86" i="3"/>
  <c r="AE86" i="3"/>
  <c r="AD86" i="3"/>
  <c r="AC86" i="3"/>
  <c r="AB86" i="3"/>
  <c r="AA86" i="3"/>
  <c r="Z86" i="3"/>
  <c r="Y86" i="3"/>
  <c r="X86" i="3"/>
  <c r="W86" i="3"/>
  <c r="V86" i="3"/>
  <c r="AI85" i="3"/>
  <c r="AH85" i="3"/>
  <c r="AG85" i="3"/>
  <c r="AF85" i="3"/>
  <c r="AE85" i="3"/>
  <c r="AD85" i="3"/>
  <c r="AC85" i="3"/>
  <c r="AB85" i="3"/>
  <c r="AA85" i="3"/>
  <c r="Z85" i="3"/>
  <c r="Y85" i="3"/>
  <c r="X85" i="3"/>
  <c r="W85" i="3"/>
  <c r="V85" i="3"/>
  <c r="AI84" i="3"/>
  <c r="AH84" i="3"/>
  <c r="AG84" i="3"/>
  <c r="AF84" i="3"/>
  <c r="AE84" i="3"/>
  <c r="AD84" i="3"/>
  <c r="AC84" i="3"/>
  <c r="AB84" i="3"/>
  <c r="AA84" i="3"/>
  <c r="Z84" i="3"/>
  <c r="Y84" i="3"/>
  <c r="X84" i="3"/>
  <c r="W84" i="3"/>
  <c r="V84" i="3"/>
  <c r="AI83" i="3"/>
  <c r="AH83" i="3"/>
  <c r="AG83" i="3"/>
  <c r="AF83" i="3"/>
  <c r="AE83" i="3"/>
  <c r="AD83" i="3"/>
  <c r="AC83" i="3"/>
  <c r="AB83" i="3"/>
  <c r="AA83" i="3"/>
  <c r="Z83" i="3"/>
  <c r="Y83" i="3"/>
  <c r="X83" i="3"/>
  <c r="W83" i="3"/>
  <c r="V83" i="3"/>
  <c r="AI82" i="3"/>
  <c r="U58" i="68" s="1"/>
  <c r="AH82" i="3"/>
  <c r="U57" i="68" s="1"/>
  <c r="AG82" i="3"/>
  <c r="U56" i="68" s="1"/>
  <c r="AF82" i="3"/>
  <c r="U55" i="68" s="1"/>
  <c r="AE82" i="3"/>
  <c r="U54" i="68" s="1"/>
  <c r="AD82" i="3"/>
  <c r="U53" i="68" s="1"/>
  <c r="AC82" i="3"/>
  <c r="U52" i="68" s="1"/>
  <c r="AB82" i="3"/>
  <c r="U51" i="68" s="1"/>
  <c r="AA82" i="3"/>
  <c r="U50" i="68" s="1"/>
  <c r="Z82" i="3"/>
  <c r="U49" i="68" s="1"/>
  <c r="Y82" i="3"/>
  <c r="U48" i="68" s="1"/>
  <c r="X82" i="3"/>
  <c r="U47" i="68" s="1"/>
  <c r="W82" i="3"/>
  <c r="U46" i="68" s="1"/>
  <c r="V82" i="3"/>
  <c r="U45" i="68" s="1"/>
  <c r="AI81" i="3"/>
  <c r="AH81" i="3"/>
  <c r="AG81" i="3"/>
  <c r="AF81" i="3"/>
  <c r="AE81" i="3"/>
  <c r="AD81" i="3"/>
  <c r="AC81" i="3"/>
  <c r="AB81" i="3"/>
  <c r="AA81" i="3"/>
  <c r="Z81" i="3"/>
  <c r="Y81" i="3"/>
  <c r="X81" i="3"/>
  <c r="W81" i="3"/>
  <c r="V81" i="3"/>
  <c r="AI80" i="3"/>
  <c r="AH80" i="3"/>
  <c r="AG80" i="3"/>
  <c r="AF80" i="3"/>
  <c r="AE80" i="3"/>
  <c r="AD80" i="3"/>
  <c r="AC80" i="3"/>
  <c r="AB80" i="3"/>
  <c r="AA80" i="3"/>
  <c r="Z80" i="3"/>
  <c r="Y80" i="3"/>
  <c r="X80" i="3"/>
  <c r="W80" i="3"/>
  <c r="V80" i="3"/>
  <c r="AI79" i="3"/>
  <c r="AH79" i="3"/>
  <c r="AG79" i="3"/>
  <c r="AF79" i="3"/>
  <c r="AE79" i="3"/>
  <c r="AD79" i="3"/>
  <c r="AC79" i="3"/>
  <c r="AB79" i="3"/>
  <c r="AA79" i="3"/>
  <c r="Z79" i="3"/>
  <c r="Y79" i="3"/>
  <c r="X79" i="3"/>
  <c r="W79" i="3"/>
  <c r="V79" i="3"/>
  <c r="AI78" i="3"/>
  <c r="AH78" i="3"/>
  <c r="AG78" i="3"/>
  <c r="AF78" i="3"/>
  <c r="AE78" i="3"/>
  <c r="AD78" i="3"/>
  <c r="AC78" i="3"/>
  <c r="AB78" i="3"/>
  <c r="AA78" i="3"/>
  <c r="Z78" i="3"/>
  <c r="Y78" i="3"/>
  <c r="X78" i="3"/>
  <c r="W78" i="3"/>
  <c r="V78" i="3"/>
  <c r="AI77" i="3"/>
  <c r="AH77" i="3"/>
  <c r="AG77" i="3"/>
  <c r="AF77" i="3"/>
  <c r="AE77" i="3"/>
  <c r="AD77" i="3"/>
  <c r="AC77" i="3"/>
  <c r="AB77" i="3"/>
  <c r="AA77" i="3"/>
  <c r="Z77" i="3"/>
  <c r="Y77" i="3"/>
  <c r="X77" i="3"/>
  <c r="W77" i="3"/>
  <c r="V77" i="3"/>
  <c r="AI70" i="3"/>
  <c r="S58" i="68" s="1"/>
  <c r="AH70" i="3"/>
  <c r="S57" i="68" s="1"/>
  <c r="AG70" i="3"/>
  <c r="S56" i="68" s="1"/>
  <c r="AF70" i="3"/>
  <c r="S55" i="68" s="1"/>
  <c r="AE70" i="3"/>
  <c r="S54" i="68" s="1"/>
  <c r="AD70" i="3"/>
  <c r="S53" i="68" s="1"/>
  <c r="AC70" i="3"/>
  <c r="S52" i="68" s="1"/>
  <c r="AB70" i="3"/>
  <c r="S51" i="68" s="1"/>
  <c r="AA70" i="3"/>
  <c r="S50" i="68" s="1"/>
  <c r="Z70" i="3"/>
  <c r="S49" i="68" s="1"/>
  <c r="Y70" i="3"/>
  <c r="S48" i="68" s="1"/>
  <c r="X70" i="3"/>
  <c r="S47" i="68" s="1"/>
  <c r="W70" i="3"/>
  <c r="S46" i="68" s="1"/>
  <c r="V70" i="3"/>
  <c r="S45" i="68" s="1"/>
  <c r="AI69" i="3"/>
  <c r="AH69" i="3"/>
  <c r="AG69" i="3"/>
  <c r="AF69" i="3"/>
  <c r="AE69" i="3"/>
  <c r="AD69" i="3"/>
  <c r="AC69" i="3"/>
  <c r="AB69" i="3"/>
  <c r="AA69" i="3"/>
  <c r="Z69" i="3"/>
  <c r="Y69" i="3"/>
  <c r="X69" i="3"/>
  <c r="W69" i="3"/>
  <c r="V69" i="3"/>
  <c r="AI68" i="3"/>
  <c r="AH68" i="3"/>
  <c r="AG68" i="3"/>
  <c r="AF68" i="3"/>
  <c r="AE68" i="3"/>
  <c r="AD68" i="3"/>
  <c r="AC68" i="3"/>
  <c r="AB68" i="3"/>
  <c r="AA68" i="3"/>
  <c r="Z68" i="3"/>
  <c r="Y68" i="3"/>
  <c r="X68" i="3"/>
  <c r="W68" i="3"/>
  <c r="V68" i="3"/>
  <c r="AI67" i="3"/>
  <c r="AH67" i="3"/>
  <c r="AG67" i="3"/>
  <c r="AF67" i="3"/>
  <c r="AE67" i="3"/>
  <c r="AD67" i="3"/>
  <c r="AC67" i="3"/>
  <c r="AB67" i="3"/>
  <c r="AA67" i="3"/>
  <c r="Z67" i="3"/>
  <c r="Y67" i="3"/>
  <c r="X67" i="3"/>
  <c r="W67" i="3"/>
  <c r="V67" i="3"/>
  <c r="AI66" i="3"/>
  <c r="AH66" i="3"/>
  <c r="AG66" i="3"/>
  <c r="AF66" i="3"/>
  <c r="AE66" i="3"/>
  <c r="AD66" i="3"/>
  <c r="AC66" i="3"/>
  <c r="AB66" i="3"/>
  <c r="AA66" i="3"/>
  <c r="Z66" i="3"/>
  <c r="Y66" i="3"/>
  <c r="X66" i="3"/>
  <c r="W66" i="3"/>
  <c r="V66" i="3"/>
  <c r="AI65" i="3"/>
  <c r="AH65" i="3"/>
  <c r="AG65" i="3"/>
  <c r="AF65" i="3"/>
  <c r="AE65" i="3"/>
  <c r="AD65" i="3"/>
  <c r="AC65" i="3"/>
  <c r="AB65" i="3"/>
  <c r="AA65" i="3"/>
  <c r="Z65" i="3"/>
  <c r="Y65" i="3"/>
  <c r="X65" i="3"/>
  <c r="W65" i="3"/>
  <c r="V65" i="3"/>
  <c r="AI64" i="3"/>
  <c r="Q58" i="68" s="1"/>
  <c r="AH64" i="3"/>
  <c r="Q57" i="68" s="1"/>
  <c r="AG64" i="3"/>
  <c r="Q56" i="68" s="1"/>
  <c r="AF64" i="3"/>
  <c r="Q55" i="68" s="1"/>
  <c r="AE64" i="3"/>
  <c r="Q54" i="68" s="1"/>
  <c r="AD64" i="3"/>
  <c r="Q53" i="68" s="1"/>
  <c r="AC64" i="3"/>
  <c r="Q52" i="68" s="1"/>
  <c r="AB64" i="3"/>
  <c r="Q51" i="68" s="1"/>
  <c r="AA64" i="3"/>
  <c r="Q50" i="68" s="1"/>
  <c r="Z64" i="3"/>
  <c r="Q49" i="68" s="1"/>
  <c r="Y64" i="3"/>
  <c r="Q48" i="68" s="1"/>
  <c r="X64" i="3"/>
  <c r="Q47" i="68" s="1"/>
  <c r="W64" i="3"/>
  <c r="Q46" i="68" s="1"/>
  <c r="V64" i="3"/>
  <c r="Q45" i="68" s="1"/>
  <c r="AI63" i="3"/>
  <c r="AH63" i="3"/>
  <c r="AG63" i="3"/>
  <c r="AF63" i="3"/>
  <c r="AE63" i="3"/>
  <c r="AD63" i="3"/>
  <c r="AC63" i="3"/>
  <c r="AB63" i="3"/>
  <c r="AA63" i="3"/>
  <c r="Z63" i="3"/>
  <c r="Y63" i="3"/>
  <c r="X63" i="3"/>
  <c r="W63" i="3"/>
  <c r="V63" i="3"/>
  <c r="AI62" i="3"/>
  <c r="AH62" i="3"/>
  <c r="AG62" i="3"/>
  <c r="AF62" i="3"/>
  <c r="AE62" i="3"/>
  <c r="AD62" i="3"/>
  <c r="AC62" i="3"/>
  <c r="AB62" i="3"/>
  <c r="AA62" i="3"/>
  <c r="Z62" i="3"/>
  <c r="Y62" i="3"/>
  <c r="X62" i="3"/>
  <c r="W62" i="3"/>
  <c r="V62" i="3"/>
  <c r="AI61" i="3"/>
  <c r="AH61" i="3"/>
  <c r="AG61" i="3"/>
  <c r="AF61" i="3"/>
  <c r="AE61" i="3"/>
  <c r="AD61" i="3"/>
  <c r="AC61" i="3"/>
  <c r="AB61" i="3"/>
  <c r="AA61" i="3"/>
  <c r="Z61" i="3"/>
  <c r="Y61" i="3"/>
  <c r="X61" i="3"/>
  <c r="W61" i="3"/>
  <c r="V61" i="3"/>
  <c r="AI60" i="3"/>
  <c r="AH60" i="3"/>
  <c r="AG60" i="3"/>
  <c r="AF60" i="3"/>
  <c r="AE60" i="3"/>
  <c r="AD60" i="3"/>
  <c r="AC60" i="3"/>
  <c r="AB60" i="3"/>
  <c r="AA60" i="3"/>
  <c r="Z60" i="3"/>
  <c r="Y60" i="3"/>
  <c r="X60" i="3"/>
  <c r="W60" i="3"/>
  <c r="V60" i="3"/>
  <c r="AI59" i="3"/>
  <c r="AH59" i="3"/>
  <c r="AG59" i="3"/>
  <c r="AF59" i="3"/>
  <c r="AE59" i="3"/>
  <c r="AD59" i="3"/>
  <c r="AC59" i="3"/>
  <c r="AB59" i="3"/>
  <c r="AA59" i="3"/>
  <c r="Z59" i="3"/>
  <c r="Y59" i="3"/>
  <c r="X59" i="3"/>
  <c r="W59" i="3"/>
  <c r="V59" i="3"/>
  <c r="AI58" i="3"/>
  <c r="O58" i="68" s="1"/>
  <c r="AH58" i="3"/>
  <c r="O57" i="68" s="1"/>
  <c r="AG58" i="3"/>
  <c r="O56" i="68" s="1"/>
  <c r="AF58" i="3"/>
  <c r="O55" i="68" s="1"/>
  <c r="AE58" i="3"/>
  <c r="O54" i="68" s="1"/>
  <c r="AD58" i="3"/>
  <c r="O53" i="68" s="1"/>
  <c r="AC58" i="3"/>
  <c r="O52" i="68" s="1"/>
  <c r="AB58" i="3"/>
  <c r="O51" i="68" s="1"/>
  <c r="AA58" i="3"/>
  <c r="O50" i="68" s="1"/>
  <c r="Z58" i="3"/>
  <c r="O49" i="68" s="1"/>
  <c r="Y58" i="3"/>
  <c r="O48" i="68" s="1"/>
  <c r="X58" i="3"/>
  <c r="O47" i="68" s="1"/>
  <c r="W58" i="3"/>
  <c r="O46" i="68" s="1"/>
  <c r="V58" i="3"/>
  <c r="O45" i="68" s="1"/>
  <c r="AI57" i="3"/>
  <c r="AH57" i="3"/>
  <c r="AG57" i="3"/>
  <c r="AF57" i="3"/>
  <c r="AE57" i="3"/>
  <c r="AD57" i="3"/>
  <c r="AC57" i="3"/>
  <c r="AB57" i="3"/>
  <c r="AA57" i="3"/>
  <c r="Z57" i="3"/>
  <c r="Y57" i="3"/>
  <c r="X57" i="3"/>
  <c r="W57" i="3"/>
  <c r="V57" i="3"/>
  <c r="AI56" i="3"/>
  <c r="AH56" i="3"/>
  <c r="AG56" i="3"/>
  <c r="AF56" i="3"/>
  <c r="AE56" i="3"/>
  <c r="AD56" i="3"/>
  <c r="AC56" i="3"/>
  <c r="AB56" i="3"/>
  <c r="AA56" i="3"/>
  <c r="Z56" i="3"/>
  <c r="Y56" i="3"/>
  <c r="X56" i="3"/>
  <c r="W56" i="3"/>
  <c r="V56" i="3"/>
  <c r="AI55" i="3"/>
  <c r="AH55" i="3"/>
  <c r="AG55" i="3"/>
  <c r="AF55" i="3"/>
  <c r="AE55" i="3"/>
  <c r="AD55" i="3"/>
  <c r="AC55" i="3"/>
  <c r="AB55" i="3"/>
  <c r="AA55" i="3"/>
  <c r="Z55" i="3"/>
  <c r="Y55" i="3"/>
  <c r="X55" i="3"/>
  <c r="W55" i="3"/>
  <c r="V55" i="3"/>
  <c r="AI54" i="3"/>
  <c r="AH54" i="3"/>
  <c r="AG54" i="3"/>
  <c r="AF54" i="3"/>
  <c r="AE54" i="3"/>
  <c r="AD54" i="3"/>
  <c r="AC54" i="3"/>
  <c r="AB54" i="3"/>
  <c r="AA54" i="3"/>
  <c r="Z54" i="3"/>
  <c r="Y54" i="3"/>
  <c r="X54" i="3"/>
  <c r="W54" i="3"/>
  <c r="V54" i="3"/>
  <c r="AI53" i="3"/>
  <c r="AH53" i="3"/>
  <c r="AG53" i="3"/>
  <c r="AF53" i="3"/>
  <c r="AE53" i="3"/>
  <c r="AD53" i="3"/>
  <c r="AC53" i="3"/>
  <c r="AB53" i="3"/>
  <c r="AA53" i="3"/>
  <c r="Z53" i="3"/>
  <c r="Y53" i="3"/>
  <c r="X53" i="3"/>
  <c r="W53" i="3"/>
  <c r="V53" i="3"/>
  <c r="AI52" i="3"/>
  <c r="M58" i="68" s="1"/>
  <c r="AH52" i="3"/>
  <c r="M57" i="68" s="1"/>
  <c r="AG52" i="3"/>
  <c r="M56" i="68" s="1"/>
  <c r="AF52" i="3"/>
  <c r="M55" i="68" s="1"/>
  <c r="AE52" i="3"/>
  <c r="M54" i="68" s="1"/>
  <c r="AD52" i="3"/>
  <c r="M53" i="68" s="1"/>
  <c r="AC52" i="3"/>
  <c r="M52" i="68" s="1"/>
  <c r="AB52" i="3"/>
  <c r="M51" i="68" s="1"/>
  <c r="AA52" i="3"/>
  <c r="M50" i="68" s="1"/>
  <c r="Z52" i="3"/>
  <c r="M49" i="68" s="1"/>
  <c r="Y52" i="3"/>
  <c r="M48" i="68" s="1"/>
  <c r="X52" i="3"/>
  <c r="M47" i="68" s="1"/>
  <c r="W52" i="3"/>
  <c r="M46" i="68" s="1"/>
  <c r="V52" i="3"/>
  <c r="M45" i="68" s="1"/>
  <c r="AI51" i="3"/>
  <c r="AH51" i="3"/>
  <c r="AG51" i="3"/>
  <c r="AF51" i="3"/>
  <c r="AE51" i="3"/>
  <c r="AD51" i="3"/>
  <c r="AC51" i="3"/>
  <c r="AB51" i="3"/>
  <c r="AA51" i="3"/>
  <c r="Z51" i="3"/>
  <c r="Y51" i="3"/>
  <c r="X51" i="3"/>
  <c r="W51" i="3"/>
  <c r="V51" i="3"/>
  <c r="AI50" i="3"/>
  <c r="AH50" i="3"/>
  <c r="AG50" i="3"/>
  <c r="AF50" i="3"/>
  <c r="AE50" i="3"/>
  <c r="AD50" i="3"/>
  <c r="AC50" i="3"/>
  <c r="AB50" i="3"/>
  <c r="AA50" i="3"/>
  <c r="Z50" i="3"/>
  <c r="Y50" i="3"/>
  <c r="X50" i="3"/>
  <c r="W50" i="3"/>
  <c r="V50" i="3"/>
  <c r="AI49" i="3"/>
  <c r="AH49" i="3"/>
  <c r="AG49" i="3"/>
  <c r="AF49" i="3"/>
  <c r="AE49" i="3"/>
  <c r="AD49" i="3"/>
  <c r="AC49" i="3"/>
  <c r="AB49" i="3"/>
  <c r="AA49" i="3"/>
  <c r="Z49" i="3"/>
  <c r="Y49" i="3"/>
  <c r="X49" i="3"/>
  <c r="W49" i="3"/>
  <c r="V49" i="3"/>
  <c r="AI48" i="3"/>
  <c r="AH48" i="3"/>
  <c r="AG48" i="3"/>
  <c r="AF48" i="3"/>
  <c r="AE48" i="3"/>
  <c r="AD48" i="3"/>
  <c r="AC48" i="3"/>
  <c r="AB48" i="3"/>
  <c r="AA48" i="3"/>
  <c r="Z48" i="3"/>
  <c r="Y48" i="3"/>
  <c r="X48" i="3"/>
  <c r="W48" i="3"/>
  <c r="V48" i="3"/>
  <c r="AI47" i="3"/>
  <c r="AH47" i="3"/>
  <c r="AG47" i="3"/>
  <c r="AF47" i="3"/>
  <c r="AE47" i="3"/>
  <c r="AD47" i="3"/>
  <c r="AC47" i="3"/>
  <c r="AB47" i="3"/>
  <c r="AA47" i="3"/>
  <c r="Z47" i="3"/>
  <c r="Y47" i="3"/>
  <c r="X47" i="3"/>
  <c r="W47" i="3"/>
  <c r="V47" i="3"/>
  <c r="AI46" i="3"/>
  <c r="K58" i="68" s="1"/>
  <c r="AH46" i="3"/>
  <c r="K57" i="68" s="1"/>
  <c r="AG46" i="3"/>
  <c r="K56" i="68" s="1"/>
  <c r="AF46" i="3"/>
  <c r="K55" i="68" s="1"/>
  <c r="AE46" i="3"/>
  <c r="K54" i="68" s="1"/>
  <c r="AD46" i="3"/>
  <c r="K53" i="68" s="1"/>
  <c r="AC46" i="3"/>
  <c r="K52" i="68" s="1"/>
  <c r="AB46" i="3"/>
  <c r="K51" i="68" s="1"/>
  <c r="AA46" i="3"/>
  <c r="K50" i="68" s="1"/>
  <c r="Z46" i="3"/>
  <c r="K49" i="68" s="1"/>
  <c r="Y46" i="3"/>
  <c r="K48" i="68" s="1"/>
  <c r="X46" i="3"/>
  <c r="K47" i="68" s="1"/>
  <c r="W46" i="3"/>
  <c r="K46" i="68" s="1"/>
  <c r="V46" i="3"/>
  <c r="K45" i="68" s="1"/>
  <c r="AI45" i="3"/>
  <c r="AH45" i="3"/>
  <c r="AG45" i="3"/>
  <c r="AF45" i="3"/>
  <c r="AE45" i="3"/>
  <c r="AD45" i="3"/>
  <c r="AC45" i="3"/>
  <c r="AB45" i="3"/>
  <c r="AA45" i="3"/>
  <c r="Z45" i="3"/>
  <c r="Y45" i="3"/>
  <c r="X45" i="3"/>
  <c r="W45" i="3"/>
  <c r="V45" i="3"/>
  <c r="AI44" i="3"/>
  <c r="AH44" i="3"/>
  <c r="AG44" i="3"/>
  <c r="AF44" i="3"/>
  <c r="AE44" i="3"/>
  <c r="AD44" i="3"/>
  <c r="AC44" i="3"/>
  <c r="AB44" i="3"/>
  <c r="AA44" i="3"/>
  <c r="Z44" i="3"/>
  <c r="Y44" i="3"/>
  <c r="X44" i="3"/>
  <c r="W44" i="3"/>
  <c r="V44" i="3"/>
  <c r="AI43" i="3"/>
  <c r="AH43" i="3"/>
  <c r="AG43" i="3"/>
  <c r="AF43" i="3"/>
  <c r="AE43" i="3"/>
  <c r="AD43" i="3"/>
  <c r="AC43" i="3"/>
  <c r="AB43" i="3"/>
  <c r="AA43" i="3"/>
  <c r="Z43" i="3"/>
  <c r="Y43" i="3"/>
  <c r="X43" i="3"/>
  <c r="W43" i="3"/>
  <c r="V43" i="3"/>
  <c r="AI42" i="3"/>
  <c r="AH42" i="3"/>
  <c r="AG42" i="3"/>
  <c r="AF42" i="3"/>
  <c r="AE42" i="3"/>
  <c r="AD42" i="3"/>
  <c r="AC42" i="3"/>
  <c r="AB42" i="3"/>
  <c r="AA42" i="3"/>
  <c r="Z42" i="3"/>
  <c r="Y42" i="3"/>
  <c r="X42" i="3"/>
  <c r="W42" i="3"/>
  <c r="V42" i="3"/>
  <c r="AI41" i="3"/>
  <c r="AH41" i="3"/>
  <c r="AG41" i="3"/>
  <c r="AF41" i="3"/>
  <c r="AE41" i="3"/>
  <c r="AD41" i="3"/>
  <c r="AC41" i="3"/>
  <c r="AB41" i="3"/>
  <c r="AA41" i="3"/>
  <c r="Z41" i="3"/>
  <c r="Y41" i="3"/>
  <c r="X41" i="3"/>
  <c r="W41" i="3"/>
  <c r="V41" i="3"/>
  <c r="AI40" i="3"/>
  <c r="I58" i="68" s="1"/>
  <c r="AH40" i="3"/>
  <c r="I57" i="68" s="1"/>
  <c r="AG40" i="3"/>
  <c r="I56" i="68" s="1"/>
  <c r="AF40" i="3"/>
  <c r="I55" i="68" s="1"/>
  <c r="AE40" i="3"/>
  <c r="I54" i="68" s="1"/>
  <c r="AD40" i="3"/>
  <c r="I53" i="68" s="1"/>
  <c r="AC40" i="3"/>
  <c r="I52" i="68" s="1"/>
  <c r="AB40" i="3"/>
  <c r="I51" i="68" s="1"/>
  <c r="AA40" i="3"/>
  <c r="I50" i="68" s="1"/>
  <c r="Z40" i="3"/>
  <c r="I49" i="68" s="1"/>
  <c r="Y40" i="3"/>
  <c r="I48" i="68" s="1"/>
  <c r="X40" i="3"/>
  <c r="I47" i="68" s="1"/>
  <c r="W40" i="3"/>
  <c r="I46" i="68" s="1"/>
  <c r="V40" i="3"/>
  <c r="I45" i="68" s="1"/>
  <c r="AI39" i="3"/>
  <c r="AH39" i="3"/>
  <c r="AG39" i="3"/>
  <c r="AF39" i="3"/>
  <c r="AE39" i="3"/>
  <c r="AD39" i="3"/>
  <c r="AC39" i="3"/>
  <c r="AB39" i="3"/>
  <c r="AA39" i="3"/>
  <c r="Z39" i="3"/>
  <c r="Y39" i="3"/>
  <c r="X39" i="3"/>
  <c r="W39" i="3"/>
  <c r="V39" i="3"/>
  <c r="AI38" i="3"/>
  <c r="AH38" i="3"/>
  <c r="AG38" i="3"/>
  <c r="AF38" i="3"/>
  <c r="AE38" i="3"/>
  <c r="AD38" i="3"/>
  <c r="AC38" i="3"/>
  <c r="AB38" i="3"/>
  <c r="AA38" i="3"/>
  <c r="Z38" i="3"/>
  <c r="Y38" i="3"/>
  <c r="X38" i="3"/>
  <c r="W38" i="3"/>
  <c r="V38" i="3"/>
  <c r="AI37" i="3"/>
  <c r="AH37" i="3"/>
  <c r="AG37" i="3"/>
  <c r="AF37" i="3"/>
  <c r="AE37" i="3"/>
  <c r="AD37" i="3"/>
  <c r="AC37" i="3"/>
  <c r="AB37" i="3"/>
  <c r="AA37" i="3"/>
  <c r="Z37" i="3"/>
  <c r="Y37" i="3"/>
  <c r="X37" i="3"/>
  <c r="W37" i="3"/>
  <c r="V37" i="3"/>
  <c r="AI36" i="3"/>
  <c r="AH36" i="3"/>
  <c r="AG36" i="3"/>
  <c r="AF36" i="3"/>
  <c r="AE36" i="3"/>
  <c r="AD36" i="3"/>
  <c r="AC36" i="3"/>
  <c r="AB36" i="3"/>
  <c r="AA36" i="3"/>
  <c r="Z36" i="3"/>
  <c r="Y36" i="3"/>
  <c r="X36" i="3"/>
  <c r="W36" i="3"/>
  <c r="V36" i="3"/>
  <c r="AI35" i="3"/>
  <c r="AH35" i="3"/>
  <c r="AG35" i="3"/>
  <c r="AF35" i="3"/>
  <c r="AE35" i="3"/>
  <c r="AD35" i="3"/>
  <c r="AC35" i="3"/>
  <c r="AB35" i="3"/>
  <c r="AA35" i="3"/>
  <c r="Z35" i="3"/>
  <c r="Y35" i="3"/>
  <c r="X35" i="3"/>
  <c r="W35" i="3"/>
  <c r="V35" i="3"/>
  <c r="AI34" i="3"/>
  <c r="G58" i="68" s="1"/>
  <c r="AH34" i="3"/>
  <c r="G57" i="68" s="1"/>
  <c r="AG34" i="3"/>
  <c r="G56" i="68" s="1"/>
  <c r="AF34" i="3"/>
  <c r="G55" i="68" s="1"/>
  <c r="AE34" i="3"/>
  <c r="G54" i="68" s="1"/>
  <c r="AD34" i="3"/>
  <c r="G53" i="68" s="1"/>
  <c r="AC34" i="3"/>
  <c r="G52" i="68" s="1"/>
  <c r="AB34" i="3"/>
  <c r="G51" i="68" s="1"/>
  <c r="AA34" i="3"/>
  <c r="G50" i="68" s="1"/>
  <c r="Z34" i="3"/>
  <c r="G49" i="68" s="1"/>
  <c r="Y34" i="3"/>
  <c r="G48" i="68" s="1"/>
  <c r="X34" i="3"/>
  <c r="G47" i="68" s="1"/>
  <c r="W34" i="3"/>
  <c r="G46" i="68" s="1"/>
  <c r="V34" i="3"/>
  <c r="G45" i="68" s="1"/>
  <c r="AI33" i="3"/>
  <c r="AH33" i="3"/>
  <c r="AG33" i="3"/>
  <c r="AF33" i="3"/>
  <c r="AE33" i="3"/>
  <c r="AD33" i="3"/>
  <c r="AC33" i="3"/>
  <c r="AB33" i="3"/>
  <c r="AA33" i="3"/>
  <c r="Z33" i="3"/>
  <c r="Y33" i="3"/>
  <c r="X33" i="3"/>
  <c r="W33" i="3"/>
  <c r="V33" i="3"/>
  <c r="AI32" i="3"/>
  <c r="AH32" i="3"/>
  <c r="AG32" i="3"/>
  <c r="AF32" i="3"/>
  <c r="AE32" i="3"/>
  <c r="AD32" i="3"/>
  <c r="AC32" i="3"/>
  <c r="AB32" i="3"/>
  <c r="AA32" i="3"/>
  <c r="Z32" i="3"/>
  <c r="Y32" i="3"/>
  <c r="X32" i="3"/>
  <c r="W32" i="3"/>
  <c r="V32" i="3"/>
  <c r="AI31" i="3"/>
  <c r="AH31" i="3"/>
  <c r="AG31" i="3"/>
  <c r="AF31" i="3"/>
  <c r="AE31" i="3"/>
  <c r="AD31" i="3"/>
  <c r="AC31" i="3"/>
  <c r="AB31" i="3"/>
  <c r="AA31" i="3"/>
  <c r="Z31" i="3"/>
  <c r="Y31" i="3"/>
  <c r="X31" i="3"/>
  <c r="W31" i="3"/>
  <c r="V31" i="3"/>
  <c r="AI30" i="3"/>
  <c r="AH30" i="3"/>
  <c r="AG30" i="3"/>
  <c r="AF30" i="3"/>
  <c r="AE30" i="3"/>
  <c r="AD30" i="3"/>
  <c r="AC30" i="3"/>
  <c r="AB30" i="3"/>
  <c r="AA30" i="3"/>
  <c r="Z30" i="3"/>
  <c r="Y30" i="3"/>
  <c r="X30" i="3"/>
  <c r="W30" i="3"/>
  <c r="V30" i="3"/>
  <c r="AI29" i="3"/>
  <c r="AH29" i="3"/>
  <c r="AG29" i="3"/>
  <c r="AF29" i="3"/>
  <c r="AE29" i="3"/>
  <c r="AD29" i="3"/>
  <c r="AC29" i="3"/>
  <c r="AB29" i="3"/>
  <c r="AA29" i="3"/>
  <c r="Z29" i="3"/>
  <c r="Y29" i="3"/>
  <c r="X29" i="3"/>
  <c r="W29" i="3"/>
  <c r="V29" i="3"/>
  <c r="AI28" i="3"/>
  <c r="E58" i="68" s="1"/>
  <c r="AH28" i="3"/>
  <c r="E57" i="68" s="1"/>
  <c r="AG28" i="3"/>
  <c r="E56" i="68" s="1"/>
  <c r="AF28" i="3"/>
  <c r="E55" i="68" s="1"/>
  <c r="AE28" i="3"/>
  <c r="E54" i="68" s="1"/>
  <c r="AD28" i="3"/>
  <c r="E53" i="68" s="1"/>
  <c r="AC28" i="3"/>
  <c r="E52" i="68" s="1"/>
  <c r="AB28" i="3"/>
  <c r="E51" i="68" s="1"/>
  <c r="AA28" i="3"/>
  <c r="E50" i="68" s="1"/>
  <c r="Z28" i="3"/>
  <c r="E49" i="68" s="1"/>
  <c r="Y28" i="3"/>
  <c r="E48" i="68" s="1"/>
  <c r="X28" i="3"/>
  <c r="E47" i="68" s="1"/>
  <c r="W28" i="3"/>
  <c r="E46" i="68" s="1"/>
  <c r="V28" i="3"/>
  <c r="E45" i="68" s="1"/>
  <c r="AI27" i="3"/>
  <c r="AH27" i="3"/>
  <c r="AG27" i="3"/>
  <c r="AF27" i="3"/>
  <c r="AE27" i="3"/>
  <c r="AD27" i="3"/>
  <c r="AC27" i="3"/>
  <c r="AB27" i="3"/>
  <c r="AA27" i="3"/>
  <c r="Z27" i="3"/>
  <c r="Y27" i="3"/>
  <c r="X27" i="3"/>
  <c r="W27" i="3"/>
  <c r="V27" i="3"/>
  <c r="AI26" i="3"/>
  <c r="AH26" i="3"/>
  <c r="AG26" i="3"/>
  <c r="AF26" i="3"/>
  <c r="AE26" i="3"/>
  <c r="AD26" i="3"/>
  <c r="AC26" i="3"/>
  <c r="AB26" i="3"/>
  <c r="AA26" i="3"/>
  <c r="Z26" i="3"/>
  <c r="Y26" i="3"/>
  <c r="X26" i="3"/>
  <c r="W26" i="3"/>
  <c r="V26" i="3"/>
  <c r="AI25" i="3"/>
  <c r="AH25" i="3"/>
  <c r="AG25" i="3"/>
  <c r="AF25" i="3"/>
  <c r="AE25" i="3"/>
  <c r="AD25" i="3"/>
  <c r="AC25" i="3"/>
  <c r="AB25" i="3"/>
  <c r="AA25" i="3"/>
  <c r="Z25" i="3"/>
  <c r="Y25" i="3"/>
  <c r="X25" i="3"/>
  <c r="W25" i="3"/>
  <c r="V25" i="3"/>
  <c r="AI24" i="3"/>
  <c r="AH24" i="3"/>
  <c r="AG24" i="3"/>
  <c r="AF24" i="3"/>
  <c r="AE24" i="3"/>
  <c r="AD24" i="3"/>
  <c r="AC24" i="3"/>
  <c r="AB24" i="3"/>
  <c r="AA24" i="3"/>
  <c r="Z24" i="3"/>
  <c r="Y24" i="3"/>
  <c r="X24" i="3"/>
  <c r="W24" i="3"/>
  <c r="V24" i="3"/>
  <c r="AI23" i="3"/>
  <c r="AH23" i="3"/>
  <c r="AG23" i="3"/>
  <c r="AF23" i="3"/>
  <c r="AE23" i="3"/>
  <c r="AD23" i="3"/>
  <c r="AC23" i="3"/>
  <c r="AB23" i="3"/>
  <c r="AA23" i="3"/>
  <c r="Z23" i="3"/>
  <c r="Y23" i="3"/>
  <c r="X23" i="3"/>
  <c r="W23" i="3"/>
  <c r="V23" i="3"/>
  <c r="AI22" i="3"/>
  <c r="C58" i="68" s="1"/>
  <c r="AH22" i="3"/>
  <c r="C57" i="68" s="1"/>
  <c r="AG22" i="3"/>
  <c r="C56" i="68" s="1"/>
  <c r="AF22" i="3"/>
  <c r="C55" i="68" s="1"/>
  <c r="AE22" i="3"/>
  <c r="C54" i="68" s="1"/>
  <c r="AD22" i="3"/>
  <c r="C53" i="68" s="1"/>
  <c r="AC22" i="3"/>
  <c r="C52" i="68" s="1"/>
  <c r="AB22" i="3"/>
  <c r="C51" i="68" s="1"/>
  <c r="AA22" i="3"/>
  <c r="C50" i="68" s="1"/>
  <c r="Z22" i="3"/>
  <c r="C49" i="68" s="1"/>
  <c r="Y22" i="3"/>
  <c r="C48" i="68" s="1"/>
  <c r="X22" i="3"/>
  <c r="C47" i="68" s="1"/>
  <c r="W22" i="3"/>
  <c r="C46" i="68" s="1"/>
  <c r="V22" i="3"/>
  <c r="C45" i="68" s="1"/>
  <c r="AI21" i="3"/>
  <c r="AH21" i="3"/>
  <c r="AG21" i="3"/>
  <c r="AF21" i="3"/>
  <c r="AE21" i="3"/>
  <c r="AD21" i="3"/>
  <c r="AC21" i="3"/>
  <c r="AB21" i="3"/>
  <c r="AA21" i="3"/>
  <c r="Z21" i="3"/>
  <c r="Y21" i="3"/>
  <c r="X21" i="3"/>
  <c r="W21" i="3"/>
  <c r="V21" i="3"/>
  <c r="AI20" i="3"/>
  <c r="AH20" i="3"/>
  <c r="AG20" i="3"/>
  <c r="AF20" i="3"/>
  <c r="AE20" i="3"/>
  <c r="AD20" i="3"/>
  <c r="AC20" i="3"/>
  <c r="AB20" i="3"/>
  <c r="AA20" i="3"/>
  <c r="Z20" i="3"/>
  <c r="Y20" i="3"/>
  <c r="X20" i="3"/>
  <c r="W20" i="3"/>
  <c r="V20" i="3"/>
  <c r="AI19" i="3"/>
  <c r="AH19" i="3"/>
  <c r="AG19" i="3"/>
  <c r="AF19" i="3"/>
  <c r="AE19" i="3"/>
  <c r="AD19" i="3"/>
  <c r="AC19" i="3"/>
  <c r="AB19" i="3"/>
  <c r="AA19" i="3"/>
  <c r="Z19" i="3"/>
  <c r="Y19" i="3"/>
  <c r="X19" i="3"/>
  <c r="W19" i="3"/>
  <c r="V19" i="3"/>
  <c r="AI18" i="3"/>
  <c r="AH18" i="3"/>
  <c r="AG18" i="3"/>
  <c r="AF18" i="3"/>
  <c r="AE18" i="3"/>
  <c r="AD18" i="3"/>
  <c r="AC18" i="3"/>
  <c r="AA18" i="3"/>
  <c r="Z18" i="3"/>
  <c r="Y18" i="3"/>
  <c r="X18" i="3"/>
  <c r="W18" i="3"/>
  <c r="V18" i="3"/>
  <c r="AI17" i="3"/>
  <c r="AH17" i="3"/>
  <c r="AG17" i="3"/>
  <c r="AF17" i="3"/>
  <c r="AE17" i="3"/>
  <c r="AD17" i="3"/>
  <c r="AC17" i="3"/>
  <c r="AB17" i="3"/>
  <c r="AA17" i="3"/>
  <c r="Z17" i="3"/>
  <c r="Y17" i="3"/>
  <c r="X17" i="3"/>
  <c r="W17" i="3"/>
  <c r="V17" i="3"/>
  <c r="V16" i="3"/>
  <c r="C5" i="68" s="1"/>
  <c r="AK16" i="3"/>
  <c r="V15" i="3"/>
  <c r="AK15" i="3"/>
  <c r="V14" i="3"/>
  <c r="I25" i="68" s="1"/>
  <c r="V13" i="3"/>
  <c r="G25" i="68" s="1"/>
  <c r="AK13" i="3"/>
  <c r="V12" i="3"/>
  <c r="E25" i="68" s="1"/>
  <c r="AK12" i="3"/>
  <c r="AK11" i="3"/>
  <c r="AG69" i="67"/>
  <c r="AG67" i="67"/>
  <c r="AG66" i="67"/>
  <c r="AV66" i="67"/>
  <c r="AG65" i="67"/>
  <c r="AV65" i="67"/>
  <c r="AG64" i="67"/>
  <c r="M148" i="68" s="1"/>
  <c r="AG63" i="67"/>
  <c r="AV63" i="67"/>
  <c r="AG62" i="67"/>
  <c r="AV62" i="67"/>
  <c r="AG61" i="67"/>
  <c r="AV61" i="67"/>
  <c r="AG60" i="67"/>
  <c r="K148" i="68" s="1"/>
  <c r="AG57" i="67"/>
  <c r="AG56" i="67"/>
  <c r="I148" i="68" s="1"/>
  <c r="AV56" i="67"/>
  <c r="J163" i="68" s="1"/>
  <c r="AG55" i="67"/>
  <c r="G148" i="68" s="1"/>
  <c r="AV55" i="67"/>
  <c r="H163" i="68" s="1"/>
  <c r="AG54" i="67"/>
  <c r="E148" i="68" s="1"/>
  <c r="AV54" i="67"/>
  <c r="F163" i="68" s="1"/>
  <c r="AG53" i="67"/>
  <c r="C148" i="68" s="1"/>
  <c r="AV53" i="67"/>
  <c r="D163" i="68" s="1"/>
  <c r="AG45" i="67"/>
  <c r="AG43" i="67"/>
  <c r="AG42" i="67"/>
  <c r="AV42" i="67"/>
  <c r="AG41" i="67"/>
  <c r="AV41" i="67"/>
  <c r="AG40" i="67"/>
  <c r="M128" i="68" s="1"/>
  <c r="AG39" i="67"/>
  <c r="AV39" i="67"/>
  <c r="AG38" i="67"/>
  <c r="AV38" i="67"/>
  <c r="AG37" i="67"/>
  <c r="AV37" i="67"/>
  <c r="AG36" i="67"/>
  <c r="K128" i="68" s="1"/>
  <c r="AG33" i="67"/>
  <c r="AG32" i="67"/>
  <c r="I128" i="68" s="1"/>
  <c r="AV32" i="67"/>
  <c r="AG31" i="67"/>
  <c r="G128" i="68" s="1"/>
  <c r="AV31" i="67"/>
  <c r="AG30" i="67"/>
  <c r="E128" i="68" s="1"/>
  <c r="AV30" i="67"/>
  <c r="AG29" i="67"/>
  <c r="C128" i="68" s="1"/>
  <c r="AV29" i="67"/>
  <c r="AG22" i="67"/>
  <c r="AG20" i="67"/>
  <c r="AG19" i="67"/>
  <c r="AV19" i="67"/>
  <c r="AG18" i="67"/>
  <c r="AV18" i="67"/>
  <c r="AG17" i="67"/>
  <c r="M108" i="68" s="1"/>
  <c r="AG16" i="67"/>
  <c r="AV16" i="67"/>
  <c r="AG15" i="67"/>
  <c r="AG14" i="67"/>
  <c r="AV14" i="67"/>
  <c r="AG13" i="67"/>
  <c r="K108" i="68" s="1"/>
  <c r="AG10" i="67"/>
  <c r="AG9" i="67"/>
  <c r="I108" i="68" s="1"/>
  <c r="AV9" i="67"/>
  <c r="AG8" i="67"/>
  <c r="G108" i="68" s="1"/>
  <c r="AV8" i="67"/>
  <c r="AG7" i="67"/>
  <c r="E108" i="68" s="1"/>
  <c r="AV7" i="67"/>
  <c r="AG6" i="67"/>
  <c r="C108" i="68" s="1"/>
  <c r="AV6" i="67"/>
  <c r="C22" i="66"/>
  <c r="C23" i="66"/>
  <c r="B14" i="63"/>
  <c r="B13" i="63"/>
  <c r="B12" i="63"/>
  <c r="B11" i="63"/>
  <c r="B10" i="63"/>
  <c r="B9" i="63"/>
  <c r="B8" i="63"/>
  <c r="D7" i="63"/>
  <c r="C7" i="63"/>
  <c r="D143" i="68" l="1"/>
  <c r="C143" i="68"/>
  <c r="H123" i="68"/>
  <c r="G123" i="68"/>
  <c r="J143" i="68"/>
  <c r="I143" i="68"/>
  <c r="C123" i="68"/>
  <c r="D123" i="68"/>
  <c r="E143" i="68"/>
  <c r="F143" i="68"/>
  <c r="J123" i="68"/>
  <c r="I123" i="68"/>
  <c r="F123" i="68"/>
  <c r="E123" i="68"/>
  <c r="G143" i="68"/>
  <c r="H143" i="68"/>
  <c r="H40" i="68"/>
  <c r="G40" i="68"/>
  <c r="O59" i="68"/>
  <c r="P59" i="68"/>
  <c r="AA46" i="68"/>
  <c r="AS12" i="68" s="1"/>
  <c r="AA45" i="68"/>
  <c r="AS11" i="68" s="1"/>
  <c r="C40" i="68"/>
  <c r="D40" i="68"/>
  <c r="C20" i="68"/>
  <c r="D20" i="68"/>
  <c r="E40" i="68"/>
  <c r="F40" i="68"/>
  <c r="G5" i="68"/>
  <c r="AS5" i="68" s="1"/>
  <c r="K7" i="63"/>
  <c r="H7" i="63"/>
  <c r="E7" i="63"/>
  <c r="AU15" i="67"/>
  <c r="AV15" i="67"/>
  <c r="AJ14" i="3"/>
  <c r="I39" i="68" s="1"/>
  <c r="AK14" i="3"/>
  <c r="AN30" i="67"/>
  <c r="E135" i="68" s="1"/>
  <c r="AJ31" i="67"/>
  <c r="G131" i="68" s="1"/>
  <c r="AK38" i="67"/>
  <c r="AI41" i="67"/>
  <c r="AO6" i="67"/>
  <c r="C116" i="68" s="1"/>
  <c r="AP38" i="67"/>
  <c r="AR31" i="67"/>
  <c r="G139" i="68" s="1"/>
  <c r="C47" i="66"/>
  <c r="AN16" i="67"/>
  <c r="AU53" i="67"/>
  <c r="AU66" i="67"/>
  <c r="AH42" i="67"/>
  <c r="AU42" i="67"/>
  <c r="AU29" i="67"/>
  <c r="AH15" i="67"/>
  <c r="AJ15" i="67"/>
  <c r="W15" i="3"/>
  <c r="Z16" i="3"/>
  <c r="C9" i="68" s="1"/>
  <c r="AA16" i="3"/>
  <c r="C10" i="68" s="1"/>
  <c r="AE16" i="3"/>
  <c r="C14" i="68" s="1"/>
  <c r="AF15" i="3"/>
  <c r="X15" i="3"/>
  <c r="Z15" i="3"/>
  <c r="AB15" i="3"/>
  <c r="AC14" i="3"/>
  <c r="I32" i="68" s="1"/>
  <c r="AE15" i="3"/>
  <c r="AG15" i="3"/>
  <c r="Y15" i="3"/>
  <c r="AF16" i="3"/>
  <c r="C15" i="68" s="1"/>
  <c r="AS66" i="67"/>
  <c r="AL63" i="67"/>
  <c r="AK65" i="67"/>
  <c r="AH66" i="67"/>
  <c r="AK61" i="67"/>
  <c r="AL30" i="67"/>
  <c r="E133" i="68" s="1"/>
  <c r="AN32" i="67"/>
  <c r="I135" i="68" s="1"/>
  <c r="AN38" i="67"/>
  <c r="AM30" i="67"/>
  <c r="E134" i="68" s="1"/>
  <c r="AO32" i="67"/>
  <c r="I136" i="68" s="1"/>
  <c r="AO38" i="67"/>
  <c r="AQ38" i="67"/>
  <c r="AP30" i="67"/>
  <c r="E137" i="68" s="1"/>
  <c r="AR38" i="67"/>
  <c r="AS38" i="67"/>
  <c r="AR30" i="67"/>
  <c r="E139" i="68" s="1"/>
  <c r="AJ38" i="67"/>
  <c r="AJ30" i="67"/>
  <c r="E131" i="68" s="1"/>
  <c r="AL32" i="67"/>
  <c r="I133" i="68" s="1"/>
  <c r="AM39" i="67"/>
  <c r="AM32" i="67"/>
  <c r="I134" i="68" s="1"/>
  <c r="AM38" i="67"/>
  <c r="AU31" i="67"/>
  <c r="W16" i="3"/>
  <c r="C6" i="68" s="1"/>
  <c r="AD11" i="3"/>
  <c r="C33" i="68" s="1"/>
  <c r="AC15" i="3"/>
  <c r="AD16" i="3"/>
  <c r="C13" i="68" s="1"/>
  <c r="AE11" i="3"/>
  <c r="C34" i="68" s="1"/>
  <c r="AM56" i="67"/>
  <c r="I154" i="68" s="1"/>
  <c r="AH62" i="67"/>
  <c r="AU62" i="67"/>
  <c r="AU61" i="67"/>
  <c r="AJ62" i="67"/>
  <c r="AU56" i="67"/>
  <c r="AU55" i="67"/>
  <c r="AU54" i="67"/>
  <c r="AH63" i="67"/>
  <c r="AT65" i="67"/>
  <c r="AI53" i="67"/>
  <c r="C150" i="68" s="1"/>
  <c r="AI63" i="67"/>
  <c r="AU65" i="67"/>
  <c r="AH65" i="67"/>
  <c r="AJ63" i="67"/>
  <c r="AM63" i="67"/>
  <c r="AU63" i="67"/>
  <c r="AJ54" i="67"/>
  <c r="E151" i="68" s="1"/>
  <c r="AK54" i="67"/>
  <c r="E152" i="68" s="1"/>
  <c r="AN63" i="67"/>
  <c r="AK66" i="67"/>
  <c r="AL65" i="67"/>
  <c r="AL66" i="67"/>
  <c r="AQ63" i="67"/>
  <c r="AK63" i="67"/>
  <c r="AT63" i="67"/>
  <c r="AR63" i="67"/>
  <c r="AN65" i="67"/>
  <c r="AO65" i="67"/>
  <c r="AO66" i="67"/>
  <c r="AQ54" i="67"/>
  <c r="E158" i="68" s="1"/>
  <c r="AS62" i="67"/>
  <c r="AT62" i="67"/>
  <c r="AQ66" i="67"/>
  <c r="AS63" i="67"/>
  <c r="AT61" i="67"/>
  <c r="AS37" i="67"/>
  <c r="AI31" i="67"/>
  <c r="G130" i="68" s="1"/>
  <c r="AH29" i="67"/>
  <c r="C129" i="68" s="1"/>
  <c r="AL29" i="67"/>
  <c r="C133" i="68" s="1"/>
  <c r="AL37" i="67"/>
  <c r="AM29" i="67"/>
  <c r="C134" i="68" s="1"/>
  <c r="AM37" i="67"/>
  <c r="AU39" i="67"/>
  <c r="AU41" i="67"/>
  <c r="AU38" i="67"/>
  <c r="AR29" i="67"/>
  <c r="C139" i="68" s="1"/>
  <c r="AU32" i="67"/>
  <c r="AJ32" i="67"/>
  <c r="I131" i="68" s="1"/>
  <c r="AI39" i="67"/>
  <c r="AS41" i="67"/>
  <c r="AJ42" i="67"/>
  <c r="AO30" i="67"/>
  <c r="E136" i="68" s="1"/>
  <c r="AU37" i="67"/>
  <c r="AQ30" i="67"/>
  <c r="E138" i="68" s="1"/>
  <c r="AM41" i="67"/>
  <c r="AM42" i="67"/>
  <c r="AS30" i="67"/>
  <c r="E140" i="68" s="1"/>
  <c r="AS31" i="67"/>
  <c r="G140" i="68" s="1"/>
  <c r="AO42" i="67"/>
  <c r="AU30" i="67"/>
  <c r="AR42" i="67"/>
  <c r="AS9" i="67"/>
  <c r="I120" i="68" s="1"/>
  <c r="AS7" i="67"/>
  <c r="E120" i="68" s="1"/>
  <c r="AO14" i="67"/>
  <c r="AJ7" i="67"/>
  <c r="E111" i="68" s="1"/>
  <c r="AN6" i="67"/>
  <c r="C115" i="68" s="1"/>
  <c r="AU7" i="67"/>
  <c r="AH14" i="67"/>
  <c r="AM19" i="67"/>
  <c r="AN8" i="67"/>
  <c r="G115" i="68" s="1"/>
  <c r="AK6" i="67"/>
  <c r="C112" i="68" s="1"/>
  <c r="AK14" i="67"/>
  <c r="AU19" i="67"/>
  <c r="AU18" i="67"/>
  <c r="AU16" i="67"/>
  <c r="AP6" i="67"/>
  <c r="C117" i="68" s="1"/>
  <c r="AU9" i="67"/>
  <c r="AO19" i="67"/>
  <c r="AP14" i="67"/>
  <c r="AQ14" i="67"/>
  <c r="AU8" i="67"/>
  <c r="AT8" i="67"/>
  <c r="G121" i="68" s="1"/>
  <c r="AR7" i="67"/>
  <c r="E119" i="68" s="1"/>
  <c r="AT7" i="67"/>
  <c r="E121" i="68" s="1"/>
  <c r="AT9" i="67"/>
  <c r="I121" i="68" s="1"/>
  <c r="AP18" i="67"/>
  <c r="AQ18" i="67"/>
  <c r="AU14" i="67"/>
  <c r="AH8" i="67"/>
  <c r="G109" i="68" s="1"/>
  <c r="AJ9" i="67"/>
  <c r="I111" i="68" s="1"/>
  <c r="AK9" i="67"/>
  <c r="I112" i="68" s="1"/>
  <c r="AI16" i="67"/>
  <c r="AU6" i="67"/>
  <c r="AL9" i="67"/>
  <c r="I113" i="68" s="1"/>
  <c r="AM8" i="67"/>
  <c r="G114" i="68" s="1"/>
  <c r="AK18" i="67"/>
  <c r="AL8" i="67"/>
  <c r="G113" i="68" s="1"/>
  <c r="AO7" i="67"/>
  <c r="E116" i="68" s="1"/>
  <c r="AO8" i="67"/>
  <c r="G116" i="68" s="1"/>
  <c r="AO9" i="67"/>
  <c r="I116" i="68" s="1"/>
  <c r="AP8" i="67"/>
  <c r="G117" i="68" s="1"/>
  <c r="AQ7" i="67"/>
  <c r="E118" i="68" s="1"/>
  <c r="AO16" i="67"/>
  <c r="Z14" i="3"/>
  <c r="I29" i="68" s="1"/>
  <c r="AB14" i="3"/>
  <c r="I31" i="68" s="1"/>
  <c r="AJ11" i="3"/>
  <c r="C39" i="68" s="1"/>
  <c r="AH15" i="3"/>
  <c r="AH16" i="3"/>
  <c r="C17" i="68" s="1"/>
  <c r="AJ16" i="3"/>
  <c r="C19" i="68" s="1"/>
  <c r="AH14" i="3"/>
  <c r="I37" i="68" s="1"/>
  <c r="AJ13" i="3"/>
  <c r="G39" i="68" s="1"/>
  <c r="AI14" i="3"/>
  <c r="I38" i="68" s="1"/>
  <c r="AJ12" i="3"/>
  <c r="E39" i="68" s="1"/>
  <c r="Y14" i="3"/>
  <c r="I28" i="68" s="1"/>
  <c r="AA14" i="3"/>
  <c r="I30" i="68" s="1"/>
  <c r="AG11" i="3"/>
  <c r="C36" i="68" s="1"/>
  <c r="AH12" i="3"/>
  <c r="E37" i="68" s="1"/>
  <c r="W13" i="3"/>
  <c r="G26" i="68" s="1"/>
  <c r="W14" i="3"/>
  <c r="I26" i="68" s="1"/>
  <c r="AD15" i="3"/>
  <c r="X12" i="3"/>
  <c r="E27" i="68" s="1"/>
  <c r="Z11" i="3"/>
  <c r="C29" i="68" s="1"/>
  <c r="Z12" i="3"/>
  <c r="E29" i="68" s="1"/>
  <c r="W11" i="3"/>
  <c r="C26" i="68" s="1"/>
  <c r="AB11" i="3"/>
  <c r="C31" i="68" s="1"/>
  <c r="W12" i="3"/>
  <c r="E26" i="68" s="1"/>
  <c r="Y12" i="3"/>
  <c r="E28" i="68" s="1"/>
  <c r="AA12" i="3"/>
  <c r="E30" i="68" s="1"/>
  <c r="AC12" i="3"/>
  <c r="E32" i="68" s="1"/>
  <c r="AE14" i="3"/>
  <c r="I34" i="68" s="1"/>
  <c r="AA11" i="3"/>
  <c r="C30" i="68" s="1"/>
  <c r="AB12" i="3"/>
  <c r="E31" i="68" s="1"/>
  <c r="AD12" i="3"/>
  <c r="E33" i="68" s="1"/>
  <c r="AF14" i="3"/>
  <c r="I35" i="68" s="1"/>
  <c r="AE12" i="3"/>
  <c r="E34" i="68" s="1"/>
  <c r="AF12" i="3"/>
  <c r="E35" i="68" s="1"/>
  <c r="AJ15" i="3"/>
  <c r="AG12" i="3"/>
  <c r="E36" i="68" s="1"/>
  <c r="AT14" i="67"/>
  <c r="AI12" i="3"/>
  <c r="E38" i="68" s="1"/>
  <c r="AI16" i="3"/>
  <c r="C18" i="68" s="1"/>
  <c r="AS61" i="67"/>
  <c r="C7" i="66"/>
  <c r="D11" i="66" s="1"/>
  <c r="AH7" i="67"/>
  <c r="E109" i="68" s="1"/>
  <c r="AM9" i="67"/>
  <c r="I114" i="68" s="1"/>
  <c r="AR14" i="67"/>
  <c r="AM15" i="67"/>
  <c r="AH18" i="67"/>
  <c r="AT30" i="67"/>
  <c r="E141" i="68" s="1"/>
  <c r="AT37" i="67"/>
  <c r="AT54" i="67"/>
  <c r="E161" i="68" s="1"/>
  <c r="AI56" i="67"/>
  <c r="I150" i="68" s="1"/>
  <c r="AV60" i="67"/>
  <c r="L163" i="68" s="1"/>
  <c r="AR66" i="67"/>
  <c r="AC11" i="3"/>
  <c r="C32" i="68" s="1"/>
  <c r="X13" i="3"/>
  <c r="G27" i="68" s="1"/>
  <c r="AI15" i="3"/>
  <c r="AG16" i="3"/>
  <c r="C16" i="68" s="1"/>
  <c r="AN9" i="67"/>
  <c r="I115" i="68" s="1"/>
  <c r="Y13" i="3"/>
  <c r="G28" i="68" s="1"/>
  <c r="AI38" i="67"/>
  <c r="AK56" i="67"/>
  <c r="I152" i="68" s="1"/>
  <c r="AP62" i="67"/>
  <c r="AT66" i="67"/>
  <c r="Z13" i="3"/>
  <c r="G29" i="68" s="1"/>
  <c r="X14" i="3"/>
  <c r="I27" i="68" s="1"/>
  <c r="AP7" i="67"/>
  <c r="E117" i="68" s="1"/>
  <c r="AN15" i="67"/>
  <c r="AQ37" i="67"/>
  <c r="AO62" i="67"/>
  <c r="AP9" i="67"/>
  <c r="I117" i="68" s="1"/>
  <c r="AJ18" i="67"/>
  <c r="AI30" i="67"/>
  <c r="E130" i="68" s="1"/>
  <c r="AR32" i="67"/>
  <c r="I139" i="68" s="1"/>
  <c r="AI62" i="67"/>
  <c r="AS65" i="67"/>
  <c r="AF11" i="3"/>
  <c r="C35" i="68" s="1"/>
  <c r="AA13" i="3"/>
  <c r="G30" i="68" s="1"/>
  <c r="AM7" i="67"/>
  <c r="E114" i="68" s="1"/>
  <c r="AR9" i="67"/>
  <c r="I119" i="68" s="1"/>
  <c r="AR15" i="67"/>
  <c r="AM31" i="67"/>
  <c r="G134" i="68" s="1"/>
  <c r="AN61" i="67"/>
  <c r="AK62" i="67"/>
  <c r="AH11" i="3"/>
  <c r="C37" i="68" s="1"/>
  <c r="AC13" i="3"/>
  <c r="G32" i="68" s="1"/>
  <c r="AH61" i="67"/>
  <c r="AE13" i="3"/>
  <c r="G34" i="68" s="1"/>
  <c r="AQ9" i="67"/>
  <c r="I118" i="68" s="1"/>
  <c r="AN7" i="67"/>
  <c r="E115" i="68" s="1"/>
  <c r="AI8" i="67"/>
  <c r="G110" i="68" s="1"/>
  <c r="AO56" i="67"/>
  <c r="I156" i="68" s="1"/>
  <c r="AO61" i="67"/>
  <c r="AL62" i="67"/>
  <c r="AP66" i="67"/>
  <c r="AI11" i="3"/>
  <c r="C38" i="68" s="1"/>
  <c r="AL7" i="67"/>
  <c r="E113" i="68" s="1"/>
  <c r="AM61" i="67"/>
  <c r="AI14" i="67"/>
  <c r="AK30" i="67"/>
  <c r="E132" i="68" s="1"/>
  <c r="AH32" i="67"/>
  <c r="I129" i="68" s="1"/>
  <c r="AP61" i="67"/>
  <c r="AM62" i="67"/>
  <c r="AI66" i="67"/>
  <c r="X16" i="3"/>
  <c r="C7" i="68" s="1"/>
  <c r="G6" i="68" s="1"/>
  <c r="AS6" i="68" s="1"/>
  <c r="AB13" i="3"/>
  <c r="G31" i="68" s="1"/>
  <c r="AS6" i="67"/>
  <c r="C120" i="68" s="1"/>
  <c r="AK8" i="67"/>
  <c r="G112" i="68" s="1"/>
  <c r="AJ14" i="67"/>
  <c r="AS14" i="67"/>
  <c r="AP32" i="67"/>
  <c r="I137" i="68" s="1"/>
  <c r="AT42" i="67"/>
  <c r="AQ56" i="67"/>
  <c r="I158" i="68" s="1"/>
  <c r="AN62" i="67"/>
  <c r="AM65" i="67"/>
  <c r="AJ66" i="67"/>
  <c r="AF13" i="3"/>
  <c r="G35" i="68" s="1"/>
  <c r="AD14" i="3"/>
  <c r="I33" i="68" s="1"/>
  <c r="AA15" i="3"/>
  <c r="Y16" i="3"/>
  <c r="C8" i="68" s="1"/>
  <c r="AR41" i="67"/>
  <c r="AR56" i="67"/>
  <c r="I159" i="68" s="1"/>
  <c r="AL64" i="67"/>
  <c r="M153" i="68" s="1"/>
  <c r="AG13" i="3"/>
  <c r="G36" i="68" s="1"/>
  <c r="AK15" i="67"/>
  <c r="AP56" i="67"/>
  <c r="I157" i="68" s="1"/>
  <c r="AH9" i="67"/>
  <c r="I109" i="68" s="1"/>
  <c r="AS56" i="67"/>
  <c r="I160" i="68" s="1"/>
  <c r="AO64" i="67"/>
  <c r="M156" i="68" s="1"/>
  <c r="AH13" i="3"/>
  <c r="G37" i="68" s="1"/>
  <c r="AM14" i="67"/>
  <c r="AP16" i="67"/>
  <c r="AR18" i="67"/>
  <c r="AP42" i="67"/>
  <c r="AQ62" i="67"/>
  <c r="AO63" i="67"/>
  <c r="AP65" i="67"/>
  <c r="X11" i="3"/>
  <c r="C27" i="68" s="1"/>
  <c r="AI13" i="3"/>
  <c r="G38" i="68" s="1"/>
  <c r="AG14" i="3"/>
  <c r="I36" i="68" s="1"/>
  <c r="AB16" i="3"/>
  <c r="C11" i="68" s="1"/>
  <c r="AL61" i="67"/>
  <c r="AD13" i="3"/>
  <c r="G33" i="68" s="1"/>
  <c r="AT15" i="67"/>
  <c r="AI9" i="67"/>
  <c r="I110" i="68" s="1"/>
  <c r="AS18" i="67"/>
  <c r="AS54" i="67"/>
  <c r="E160" i="68" s="1"/>
  <c r="AR62" i="67"/>
  <c r="AP63" i="67"/>
  <c r="Y11" i="3"/>
  <c r="C28" i="68" s="1"/>
  <c r="AC16" i="3"/>
  <c r="C12" i="68" s="1"/>
  <c r="AJ56" i="67"/>
  <c r="I151" i="68" s="1"/>
  <c r="AL38" i="67"/>
  <c r="C24" i="66"/>
  <c r="C44" i="66"/>
  <c r="AL6" i="67"/>
  <c r="C113" i="68" s="1"/>
  <c r="AN14" i="67"/>
  <c r="AL15" i="67"/>
  <c r="AV17" i="67"/>
  <c r="AI18" i="67"/>
  <c r="AS19" i="67"/>
  <c r="AK29" i="67"/>
  <c r="C132" i="68" s="1"/>
  <c r="AO54" i="67"/>
  <c r="E156" i="68" s="1"/>
  <c r="AL54" i="67"/>
  <c r="E153" i="68" s="1"/>
  <c r="AK55" i="67"/>
  <c r="G152" i="68" s="1"/>
  <c r="AS55" i="67"/>
  <c r="G160" i="68" s="1"/>
  <c r="AM66" i="67"/>
  <c r="AR8" i="67"/>
  <c r="G119" i="68" s="1"/>
  <c r="J7" i="63"/>
  <c r="C21" i="66"/>
  <c r="AI6" i="67"/>
  <c r="C110" i="68" s="1"/>
  <c r="AQ6" i="67"/>
  <c r="C118" i="68" s="1"/>
  <c r="AM6" i="67"/>
  <c r="C114" i="68" s="1"/>
  <c r="AK7" i="67"/>
  <c r="E112" i="68" s="1"/>
  <c r="AL16" i="67"/>
  <c r="AT16" i="67"/>
  <c r="AO18" i="67"/>
  <c r="AT19" i="67"/>
  <c r="AQ32" i="67"/>
  <c r="I138" i="68" s="1"/>
  <c r="AK37" i="67"/>
  <c r="AN41" i="67"/>
  <c r="AQ42" i="67"/>
  <c r="AM54" i="67"/>
  <c r="E154" i="68" s="1"/>
  <c r="AL55" i="67"/>
  <c r="G153" i="68" s="1"/>
  <c r="AT55" i="67"/>
  <c r="G161" i="68" s="1"/>
  <c r="AI65" i="67"/>
  <c r="AQ65" i="67"/>
  <c r="AN66" i="67"/>
  <c r="AT38" i="67"/>
  <c r="AH55" i="67"/>
  <c r="G149" i="68" s="1"/>
  <c r="AM55" i="67"/>
  <c r="G154" i="68" s="1"/>
  <c r="AJ6" i="67"/>
  <c r="C111" i="68" s="1"/>
  <c r="AR6" i="67"/>
  <c r="C119" i="68" s="1"/>
  <c r="AS15" i="67"/>
  <c r="AP29" i="67"/>
  <c r="C137" i="68" s="1"/>
  <c r="AL31" i="67"/>
  <c r="G133" i="68" s="1"/>
  <c r="AQ31" i="67"/>
  <c r="G138" i="68" s="1"/>
  <c r="AO31" i="67"/>
  <c r="G136" i="68" s="1"/>
  <c r="AV33" i="67"/>
  <c r="AN39" i="67"/>
  <c r="AL41" i="67"/>
  <c r="AQ41" i="67"/>
  <c r="AO41" i="67"/>
  <c r="AJ41" i="67"/>
  <c r="AI54" i="67"/>
  <c r="E150" i="68" s="1"/>
  <c r="AJ65" i="67"/>
  <c r="AR65" i="67"/>
  <c r="AJ8" i="67"/>
  <c r="G111" i="68" s="1"/>
  <c r="AQ8" i="67"/>
  <c r="G118" i="68" s="1"/>
  <c r="AH16" i="67"/>
  <c r="AN19" i="67"/>
  <c r="AI19" i="67"/>
  <c r="AI29" i="67"/>
  <c r="C130" i="68" s="1"/>
  <c r="AQ29" i="67"/>
  <c r="C138" i="68" s="1"/>
  <c r="AH37" i="67"/>
  <c r="AP37" i="67"/>
  <c r="AL39" i="67"/>
  <c r="AV36" i="67"/>
  <c r="AQ39" i="67"/>
  <c r="AO39" i="67"/>
  <c r="AJ39" i="67"/>
  <c r="AR54" i="67"/>
  <c r="E159" i="68" s="1"/>
  <c r="AI55" i="67"/>
  <c r="G150" i="68" s="1"/>
  <c r="AJ19" i="67"/>
  <c r="AJ29" i="67"/>
  <c r="C131" i="68" s="1"/>
  <c r="AN55" i="67"/>
  <c r="G155" i="68" s="1"/>
  <c r="C30" i="66"/>
  <c r="D37" i="66" s="1"/>
  <c r="AO15" i="67"/>
  <c r="AI15" i="67"/>
  <c r="AM16" i="67"/>
  <c r="AL18" i="67"/>
  <c r="AT18" i="67"/>
  <c r="AH19" i="67"/>
  <c r="AP19" i="67"/>
  <c r="AK19" i="67"/>
  <c r="AS29" i="67"/>
  <c r="C140" i="68" s="1"/>
  <c r="AJ37" i="67"/>
  <c r="AR37" i="67"/>
  <c r="AR39" i="67"/>
  <c r="AV57" i="67"/>
  <c r="AQ53" i="67"/>
  <c r="C158" i="68" s="1"/>
  <c r="AP53" i="67"/>
  <c r="AH53" i="67"/>
  <c r="C149" i="68" s="1"/>
  <c r="AM53" i="67"/>
  <c r="C154" i="68" s="1"/>
  <c r="AO55" i="67"/>
  <c r="G156" i="68" s="1"/>
  <c r="AT6" i="67"/>
  <c r="C121" i="68" s="1"/>
  <c r="AL14" i="67"/>
  <c r="AP15" i="67"/>
  <c r="AM18" i="67"/>
  <c r="AQ19" i="67"/>
  <c r="AL19" i="67"/>
  <c r="AK31" i="67"/>
  <c r="G132" i="68" s="1"/>
  <c r="AT31" i="67"/>
  <c r="G141" i="68" s="1"/>
  <c r="AS39" i="67"/>
  <c r="AK41" i="67"/>
  <c r="AT41" i="67"/>
  <c r="AN42" i="67"/>
  <c r="AN53" i="67"/>
  <c r="C155" i="68" s="1"/>
  <c r="AP55" i="67"/>
  <c r="G157" i="68" s="1"/>
  <c r="AT32" i="67"/>
  <c r="I141" i="68" s="1"/>
  <c r="AL42" i="67"/>
  <c r="G7" i="63"/>
  <c r="AI7" i="67"/>
  <c r="E110" i="68" s="1"/>
  <c r="AS8" i="67"/>
  <c r="G120" i="68" s="1"/>
  <c r="AV13" i="67"/>
  <c r="AQ15" i="67"/>
  <c r="AQ16" i="67"/>
  <c r="AN18" i="67"/>
  <c r="AR19" i="67"/>
  <c r="AI32" i="67"/>
  <c r="I130" i="68" s="1"/>
  <c r="AK39" i="67"/>
  <c r="AT39" i="67"/>
  <c r="AI42" i="67"/>
  <c r="AO53" i="67"/>
  <c r="C156" i="68" s="1"/>
  <c r="AJ55" i="67"/>
  <c r="G151" i="68" s="1"/>
  <c r="AR55" i="67"/>
  <c r="G159" i="68" s="1"/>
  <c r="AQ55" i="67"/>
  <c r="G158" i="68" s="1"/>
  <c r="AK32" i="67"/>
  <c r="I132" i="68" s="1"/>
  <c r="AS32" i="67"/>
  <c r="I140" i="68" s="1"/>
  <c r="AK42" i="67"/>
  <c r="AS42" i="67"/>
  <c r="AH54" i="67"/>
  <c r="E149" i="68" s="1"/>
  <c r="AP54" i="67"/>
  <c r="AV10" i="67"/>
  <c r="AJ16" i="67"/>
  <c r="AR16" i="67"/>
  <c r="AT29" i="67"/>
  <c r="C141" i="68" s="1"/>
  <c r="AH30" i="67"/>
  <c r="E129" i="68" s="1"/>
  <c r="AH31" i="67"/>
  <c r="G129" i="68" s="1"/>
  <c r="AP31" i="67"/>
  <c r="G137" i="68" s="1"/>
  <c r="AN37" i="67"/>
  <c r="AI37" i="67"/>
  <c r="AH38" i="67"/>
  <c r="AH39" i="67"/>
  <c r="AP39" i="67"/>
  <c r="AH41" i="67"/>
  <c r="AP41" i="67"/>
  <c r="AK53" i="67"/>
  <c r="C152" i="68" s="1"/>
  <c r="AS53" i="67"/>
  <c r="C160" i="68" s="1"/>
  <c r="AK16" i="67"/>
  <c r="AS16" i="67"/>
  <c r="AO29" i="67"/>
  <c r="C136" i="68" s="1"/>
  <c r="AO37" i="67"/>
  <c r="AL53" i="67"/>
  <c r="C153" i="68" s="1"/>
  <c r="AT53" i="67"/>
  <c r="C161" i="68" s="1"/>
  <c r="AN54" i="67"/>
  <c r="E155" i="68" s="1"/>
  <c r="AH56" i="67"/>
  <c r="I149" i="68" s="1"/>
  <c r="AN29" i="67"/>
  <c r="C135" i="68" s="1"/>
  <c r="AN31" i="67"/>
  <c r="G135" i="68" s="1"/>
  <c r="AJ53" i="67"/>
  <c r="C151" i="68" s="1"/>
  <c r="AR53" i="67"/>
  <c r="C159" i="68" s="1"/>
  <c r="AL56" i="67"/>
  <c r="I153" i="68" s="1"/>
  <c r="AT56" i="67"/>
  <c r="I161" i="68" s="1"/>
  <c r="AI61" i="67"/>
  <c r="AQ61" i="67"/>
  <c r="AJ61" i="67"/>
  <c r="AR61" i="67"/>
  <c r="AN56" i="67"/>
  <c r="I155" i="68" s="1"/>
  <c r="G142" i="68" l="1"/>
  <c r="D162" i="68"/>
  <c r="C162" i="68"/>
  <c r="G122" i="68"/>
  <c r="I142" i="68"/>
  <c r="E162" i="68"/>
  <c r="F162" i="68"/>
  <c r="H162" i="68"/>
  <c r="G162" i="68"/>
  <c r="C157" i="68"/>
  <c r="E157" i="68"/>
  <c r="K123" i="68"/>
  <c r="L123" i="68"/>
  <c r="C122" i="68"/>
  <c r="I122" i="68"/>
  <c r="J162" i="68"/>
  <c r="I162" i="68"/>
  <c r="L143" i="68"/>
  <c r="K143" i="68"/>
  <c r="E142" i="68"/>
  <c r="C142" i="68"/>
  <c r="N123" i="68"/>
  <c r="M123" i="68"/>
  <c r="E122" i="68"/>
  <c r="I40" i="68"/>
  <c r="K25" i="68" s="1"/>
  <c r="AS8" i="68" s="1"/>
  <c r="J40" i="68"/>
  <c r="K26" i="68"/>
  <c r="AS9" i="68" s="1"/>
  <c r="AQ64" i="67"/>
  <c r="M158" i="68" s="1"/>
  <c r="AN64" i="67"/>
  <c r="M155" i="68" s="1"/>
  <c r="AH64" i="67"/>
  <c r="M149" i="68" s="1"/>
  <c r="D38" i="71"/>
  <c r="AT64" i="67"/>
  <c r="M161" i="68" s="1"/>
  <c r="AV64" i="67"/>
  <c r="N163" i="68" s="1"/>
  <c r="AT40" i="67"/>
  <c r="M141" i="68" s="1"/>
  <c r="AV40" i="67"/>
  <c r="AP64" i="67"/>
  <c r="M157" i="68" s="1"/>
  <c r="AI64" i="67"/>
  <c r="M150" i="68" s="1"/>
  <c r="AR64" i="67"/>
  <c r="M159" i="68" s="1"/>
  <c r="AJ64" i="67"/>
  <c r="M151" i="68" s="1"/>
  <c r="AM64" i="67"/>
  <c r="M154" i="68" s="1"/>
  <c r="AS64" i="67"/>
  <c r="M160" i="68" s="1"/>
  <c r="AK64" i="67"/>
  <c r="M152" i="68" s="1"/>
  <c r="AU64" i="67"/>
  <c r="AQ36" i="67"/>
  <c r="K138" i="68" s="1"/>
  <c r="AN17" i="67"/>
  <c r="M115" i="68" s="1"/>
  <c r="AT60" i="67"/>
  <c r="K161" i="68" s="1"/>
  <c r="AS36" i="67"/>
  <c r="K140" i="68" s="1"/>
  <c r="AU10" i="67"/>
  <c r="AP60" i="67"/>
  <c r="K157" i="68" s="1"/>
  <c r="AM60" i="67"/>
  <c r="K154" i="68" s="1"/>
  <c r="AH60" i="67"/>
  <c r="K149" i="68" s="1"/>
  <c r="AO60" i="67"/>
  <c r="K156" i="68" s="1"/>
  <c r="AN60" i="67"/>
  <c r="K155" i="68" s="1"/>
  <c r="AU60" i="67"/>
  <c r="AU57" i="67"/>
  <c r="AU33" i="67"/>
  <c r="AO36" i="67"/>
  <c r="K136" i="68" s="1"/>
  <c r="AK36" i="67"/>
  <c r="K132" i="68" s="1"/>
  <c r="AR36" i="67"/>
  <c r="K139" i="68" s="1"/>
  <c r="AU36" i="67"/>
  <c r="AU40" i="67"/>
  <c r="AH13" i="67"/>
  <c r="K109" i="68" s="1"/>
  <c r="AI17" i="67"/>
  <c r="M110" i="68" s="1"/>
  <c r="AH17" i="67"/>
  <c r="M109" i="68" s="1"/>
  <c r="AU17" i="67"/>
  <c r="AJ17" i="67"/>
  <c r="M111" i="68" s="1"/>
  <c r="AP17" i="67"/>
  <c r="M117" i="68" s="1"/>
  <c r="AU13" i="67"/>
  <c r="D8" i="66"/>
  <c r="D19" i="66"/>
  <c r="D16" i="66"/>
  <c r="D12" i="66"/>
  <c r="D23" i="66"/>
  <c r="D22" i="66"/>
  <c r="D21" i="66"/>
  <c r="D24" i="66"/>
  <c r="D13" i="66"/>
  <c r="D15" i="66"/>
  <c r="D9" i="66"/>
  <c r="D18" i="66"/>
  <c r="D14" i="66"/>
  <c r="D32" i="66"/>
  <c r="AS40" i="67"/>
  <c r="M140" i="68" s="1"/>
  <c r="AH40" i="67"/>
  <c r="M129" i="68" s="1"/>
  <c r="D10" i="66"/>
  <c r="AN40" i="67"/>
  <c r="M135" i="68" s="1"/>
  <c r="AS60" i="67"/>
  <c r="K160" i="68" s="1"/>
  <c r="AR40" i="67"/>
  <c r="M139" i="68" s="1"/>
  <c r="AP40" i="67"/>
  <c r="M137" i="68" s="1"/>
  <c r="AJ40" i="67"/>
  <c r="M131" i="68" s="1"/>
  <c r="D17" i="66"/>
  <c r="AK60" i="67"/>
  <c r="K152" i="68" s="1"/>
  <c r="AL40" i="67"/>
  <c r="M133" i="68" s="1"/>
  <c r="AL60" i="67"/>
  <c r="K153" i="68" s="1"/>
  <c r="AK57" i="67"/>
  <c r="AJ60" i="67"/>
  <c r="K151" i="68" s="1"/>
  <c r="AI60" i="67"/>
  <c r="K150" i="68" s="1"/>
  <c r="AL57" i="67"/>
  <c r="AS17" i="67"/>
  <c r="M120" i="68" s="1"/>
  <c r="AQ10" i="67"/>
  <c r="AR57" i="67"/>
  <c r="AN10" i="67"/>
  <c r="D44" i="66"/>
  <c r="AP57" i="67"/>
  <c r="AJ36" i="67"/>
  <c r="K131" i="68" s="1"/>
  <c r="AO13" i="67"/>
  <c r="K116" i="68" s="1"/>
  <c r="AJ33" i="67"/>
  <c r="AI36" i="67"/>
  <c r="K130" i="68" s="1"/>
  <c r="AN36" i="67"/>
  <c r="K135" i="68" s="1"/>
  <c r="AW43" i="67"/>
  <c r="AH33" i="67"/>
  <c r="AM13" i="67"/>
  <c r="K114" i="68" s="1"/>
  <c r="AR13" i="67"/>
  <c r="K119" i="68" s="1"/>
  <c r="D40" i="66"/>
  <c r="D47" i="66"/>
  <c r="AN33" i="67"/>
  <c r="AH10" i="67"/>
  <c r="AI13" i="67"/>
  <c r="K110" i="68" s="1"/>
  <c r="AQ57" i="67"/>
  <c r="AJ57" i="67"/>
  <c r="AN57" i="67"/>
  <c r="AR33" i="67"/>
  <c r="AO33" i="67"/>
  <c r="AT17" i="67"/>
  <c r="M121" i="68" s="1"/>
  <c r="AK10" i="67"/>
  <c r="AJ10" i="67"/>
  <c r="AO17" i="67"/>
  <c r="M116" i="68" s="1"/>
  <c r="AH57" i="67"/>
  <c r="AK17" i="67"/>
  <c r="M112" i="68" s="1"/>
  <c r="AQ33" i="67"/>
  <c r="AM17" i="67"/>
  <c r="M114" i="68" s="1"/>
  <c r="AM57" i="67"/>
  <c r="AP36" i="67"/>
  <c r="K137" i="68" s="1"/>
  <c r="AS10" i="67"/>
  <c r="AJ13" i="67"/>
  <c r="K111" i="68" s="1"/>
  <c r="AT36" i="67"/>
  <c r="K141" i="68" s="1"/>
  <c r="AM40" i="67"/>
  <c r="M134" i="68" s="1"/>
  <c r="AI40" i="67"/>
  <c r="M130" i="68" s="1"/>
  <c r="AQ40" i="67"/>
  <c r="M138" i="68" s="1"/>
  <c r="AR17" i="67"/>
  <c r="M119" i="68" s="1"/>
  <c r="AQ17" i="67"/>
  <c r="M118" i="68" s="1"/>
  <c r="AL10" i="67"/>
  <c r="AS57" i="67"/>
  <c r="AO10" i="67"/>
  <c r="AK13" i="67"/>
  <c r="K112" i="68" s="1"/>
  <c r="AS13" i="67"/>
  <c r="K120" i="68" s="1"/>
  <c r="AT13" i="67"/>
  <c r="K121" i="68" s="1"/>
  <c r="AP13" i="67"/>
  <c r="K117" i="68" s="1"/>
  <c r="AI33" i="67"/>
  <c r="AO57" i="67"/>
  <c r="AL17" i="67"/>
  <c r="M113" i="68" s="1"/>
  <c r="D35" i="66"/>
  <c r="D38" i="66"/>
  <c r="D39" i="66"/>
  <c r="D36" i="66"/>
  <c r="D33" i="66"/>
  <c r="D46" i="66"/>
  <c r="AI10" i="67"/>
  <c r="AR10" i="67"/>
  <c r="AM36" i="67"/>
  <c r="K134" i="68" s="1"/>
  <c r="D45" i="66"/>
  <c r="D42" i="66"/>
  <c r="D41" i="66"/>
  <c r="AL13" i="67"/>
  <c r="K113" i="68" s="1"/>
  <c r="AM33" i="67"/>
  <c r="AT33" i="67"/>
  <c r="AT57" i="67"/>
  <c r="AK40" i="67"/>
  <c r="M132" i="68" s="1"/>
  <c r="AM10" i="67"/>
  <c r="AH36" i="67"/>
  <c r="K129" i="68" s="1"/>
  <c r="AI57" i="67"/>
  <c r="AP33" i="67"/>
  <c r="AS33" i="67"/>
  <c r="AL36" i="67"/>
  <c r="K133" i="68" s="1"/>
  <c r="D34" i="66"/>
  <c r="AQ13" i="67"/>
  <c r="K118" i="68" s="1"/>
  <c r="AR60" i="67"/>
  <c r="K159" i="68" s="1"/>
  <c r="AQ60" i="67"/>
  <c r="K158" i="68" s="1"/>
  <c r="AL33" i="67"/>
  <c r="AP10" i="67"/>
  <c r="D31" i="66"/>
  <c r="AT10" i="67"/>
  <c r="AK33" i="67"/>
  <c r="AO40" i="67"/>
  <c r="M136" i="68" s="1"/>
  <c r="AN13" i="67"/>
  <c r="K115" i="68" s="1"/>
  <c r="L162" i="68" l="1"/>
  <c r="K162" i="68"/>
  <c r="K142" i="68"/>
  <c r="M162" i="68"/>
  <c r="N162" i="68"/>
  <c r="N143" i="68"/>
  <c r="M143" i="68"/>
  <c r="M122" i="68"/>
  <c r="M142" i="68"/>
  <c r="K122" i="68"/>
  <c r="AH69" i="67"/>
  <c r="AW67" i="67"/>
  <c r="AN67" i="67"/>
  <c r="AI67" i="67"/>
  <c r="AH67" i="67"/>
  <c r="AK67" i="67"/>
  <c r="AP67" i="67"/>
  <c r="AJ67" i="67"/>
  <c r="AL67" i="67"/>
  <c r="AO67" i="67"/>
  <c r="AQ67" i="67"/>
  <c r="AS67" i="67"/>
  <c r="AV67" i="67"/>
  <c r="AM67" i="67"/>
  <c r="AR67" i="67"/>
  <c r="AT67" i="67"/>
  <c r="AR20" i="67"/>
  <c r="AV20" i="67"/>
  <c r="AV43" i="67"/>
  <c r="AU67" i="67"/>
  <c r="AK69" i="67"/>
  <c r="AJ69" i="67"/>
  <c r="AR43" i="67"/>
  <c r="AU43" i="67"/>
  <c r="AU20" i="67"/>
  <c r="D7" i="66"/>
  <c r="AL20" i="67"/>
  <c r="AO69" i="67"/>
  <c r="D30" i="66"/>
  <c r="AP20" i="67"/>
  <c r="AN43" i="67"/>
  <c r="AT20" i="67"/>
  <c r="AK43" i="67"/>
  <c r="AH43" i="67"/>
  <c r="AM43" i="67"/>
  <c r="AP43" i="67"/>
  <c r="AW22" i="67"/>
  <c r="AT43" i="67"/>
  <c r="AK20" i="67"/>
  <c r="AO20" i="67"/>
  <c r="AN20" i="67"/>
  <c r="AL69" i="67"/>
  <c r="AH20" i="67"/>
  <c r="AM20" i="67"/>
  <c r="AL43" i="67"/>
  <c r="AQ20" i="67"/>
  <c r="AJ43" i="67"/>
  <c r="AS20" i="67"/>
  <c r="AJ20" i="67"/>
  <c r="AI20" i="67"/>
  <c r="AQ43" i="67"/>
  <c r="AS43" i="67"/>
  <c r="AI43" i="67"/>
  <c r="AO43" i="67"/>
  <c r="AS69" i="67" l="1"/>
  <c r="AM69" i="67"/>
  <c r="AT69" i="67"/>
  <c r="AU69" i="67"/>
  <c r="AN69" i="67"/>
  <c r="AV45" i="67"/>
  <c r="AW45" i="67"/>
  <c r="AZ30" i="67" s="1"/>
  <c r="AV69" i="67"/>
  <c r="AW69" i="67"/>
  <c r="AR45" i="67"/>
  <c r="AP45" i="67"/>
  <c r="AJ45" i="67"/>
  <c r="AO45" i="67"/>
  <c r="AQ45" i="67"/>
  <c r="AT45" i="67"/>
  <c r="AS45" i="67"/>
  <c r="AK45" i="67"/>
  <c r="AM45" i="67"/>
  <c r="AP69" i="67"/>
  <c r="AR22" i="67"/>
  <c r="AV22" i="67"/>
  <c r="AZ7" i="67" s="1"/>
  <c r="AL45" i="67"/>
  <c r="AI45" i="67"/>
  <c r="AU45" i="67"/>
  <c r="AI69" i="67"/>
  <c r="AZ53" i="67" s="1"/>
  <c r="AU22" i="67"/>
  <c r="AI22" i="67"/>
  <c r="AT22" i="67"/>
  <c r="AQ22" i="67"/>
  <c r="AK22" i="67"/>
  <c r="AM22" i="67"/>
  <c r="AO22" i="67"/>
  <c r="AZ6" i="67" s="1"/>
  <c r="AL22" i="67"/>
  <c r="AH22" i="67"/>
  <c r="AS22" i="67"/>
  <c r="AJ22" i="67"/>
  <c r="AP22" i="67"/>
  <c r="AH45" i="67"/>
  <c r="AN45" i="67"/>
  <c r="AR69" i="67"/>
  <c r="AQ69" i="67"/>
  <c r="AN22" i="67"/>
  <c r="AZ54" i="67" l="1"/>
  <c r="AZ29" i="67"/>
</calcChain>
</file>

<file path=xl/sharedStrings.xml><?xml version="1.0" encoding="utf-8"?>
<sst xmlns="http://schemas.openxmlformats.org/spreadsheetml/2006/main" count="3506" uniqueCount="352">
  <si>
    <t>SME Performance Review 2025</t>
  </si>
  <si>
    <t>Table of Contents</t>
  </si>
  <si>
    <t>Summary Table</t>
  </si>
  <si>
    <t>Summary Table which illustrates the size and structure of the non-financial business economy in 2023</t>
  </si>
  <si>
    <t>Time Series</t>
  </si>
  <si>
    <t>Graphs summarising the development of SME indicators over time</t>
  </si>
  <si>
    <t>Sectoral Distribution</t>
  </si>
  <si>
    <t>Graphs and tables on distribution of SMEs across sections (in comparison to EU27 average)</t>
  </si>
  <si>
    <t>Knowledge Intensity</t>
  </si>
  <si>
    <t xml:space="preserve">Data and graphs for SME indicators by knowledge-/technology-intensity of certain divisions </t>
  </si>
  <si>
    <t>High-Growth Enterprises</t>
  </si>
  <si>
    <t>Graphs on high-growth enterprises</t>
  </si>
  <si>
    <t>provided by COIN - JRC</t>
  </si>
  <si>
    <t>NoE 1DGT</t>
  </si>
  <si>
    <t>Data: Number of enterprises at section/1-digit level</t>
  </si>
  <si>
    <t>31th December 2024</t>
  </si>
  <si>
    <t>NoE 2DGT</t>
  </si>
  <si>
    <t>Data: Number of enterprises at division/2-digit level</t>
  </si>
  <si>
    <t>EMP 1DGT</t>
  </si>
  <si>
    <t xml:space="preserve">Data: Number of persons employed at section/1-digit level </t>
  </si>
  <si>
    <t>EMP 2DGT</t>
  </si>
  <si>
    <t>Data: Number of persons employed at division/2-digit level</t>
  </si>
  <si>
    <t>VA 1DGT</t>
  </si>
  <si>
    <t xml:space="preserve">Data: Value added at section/1-digit level </t>
  </si>
  <si>
    <t>VA 2DGT</t>
  </si>
  <si>
    <t xml:space="preserve">Data: Value added at division/2-digit level </t>
  </si>
  <si>
    <t>VAinfl 1DGT</t>
  </si>
  <si>
    <t xml:space="preserve">Data: Value added adjusted for inflation at section/1-digit level </t>
  </si>
  <si>
    <t>VAinfl 2DGT</t>
  </si>
  <si>
    <t xml:space="preserve">Data: Value added adjusted for inflation at division/2-digit level </t>
  </si>
  <si>
    <t>HGE</t>
  </si>
  <si>
    <t>Data: High-growth enterprises</t>
  </si>
  <si>
    <t>Write-Up Calc</t>
  </si>
  <si>
    <t>Calculations: numbers referred to in the SBA Fact Sheets</t>
  </si>
  <si>
    <t>This table summarises the economic structure and contrasts the relative importance of SMEs with the EU27 average (for the year 2024).</t>
  </si>
  <si>
    <t>Class size</t>
  </si>
  <si>
    <t>EU</t>
  </si>
  <si>
    <t xml:space="preserve">Number </t>
  </si>
  <si>
    <t>Billion €</t>
  </si>
  <si>
    <t>Please note that Value Added nowcasts / forecasts are not adjusted for inflation</t>
  </si>
  <si>
    <t>Estimations for sectors K, P, Q and R were impossible due to lack of previous data</t>
  </si>
  <si>
    <t>This sheet containts various graphs for three SME indicators. The graphs plot the development over time (2008=100). In each graph, the solid lines turn into dashed lines as data from 2024 / 2023 onwards is mainly derived by now-casts and forecasts, respectively.</t>
  </si>
  <si>
    <t>The six graphs in the top row contrast the national development with the EU27 trend. The remaining graphs provide a more disaggregated picture to allow for comparisons across size-classes and sections.</t>
  </si>
  <si>
    <t>Break in time series: 2018</t>
  </si>
  <si>
    <t>* NACE sectors K, P, Q &amp; R are omitted due to limited coverage (only 2021 - 2023)</t>
  </si>
  <si>
    <t>LEGEND</t>
  </si>
  <si>
    <t>Section B</t>
  </si>
  <si>
    <t>Mining and quarrying</t>
  </si>
  <si>
    <t>Section C</t>
  </si>
  <si>
    <t>Manufacturing</t>
  </si>
  <si>
    <t>Section D</t>
  </si>
  <si>
    <t>Electricity, gas, steam and air conditioning supply</t>
  </si>
  <si>
    <t>Section E</t>
  </si>
  <si>
    <t>Water supply; sewerage, waste management and remediation activities</t>
  </si>
  <si>
    <t>Section F</t>
  </si>
  <si>
    <t>Construction</t>
  </si>
  <si>
    <t>Section G</t>
  </si>
  <si>
    <t>Wholesale and retail trade; repair of motorvehicles and motorcycles</t>
  </si>
  <si>
    <t>Section H</t>
  </si>
  <si>
    <t>Transportation and storage</t>
  </si>
  <si>
    <t>Section I</t>
  </si>
  <si>
    <t>Accommodation and food services</t>
  </si>
  <si>
    <t>Section J</t>
  </si>
  <si>
    <t>Information and communication</t>
  </si>
  <si>
    <t>Section L</t>
  </si>
  <si>
    <t>Real estate activities</t>
  </si>
  <si>
    <t>Section M</t>
  </si>
  <si>
    <t>Professional, scientific and technical activities</t>
  </si>
  <si>
    <t>Section N</t>
  </si>
  <si>
    <t>Administrative and support services</t>
  </si>
  <si>
    <t>The graphs on this sheet illustrate the distribution of SMEs over different sectors.</t>
  </si>
  <si>
    <t>Number of SMEs by sectors, 2024 estimates</t>
  </si>
  <si>
    <t>EU27</t>
  </si>
  <si>
    <t>No</t>
  </si>
  <si>
    <t>%</t>
  </si>
  <si>
    <t>Non-financial business economy</t>
  </si>
  <si>
    <t>Mining &amp; quarrying</t>
  </si>
  <si>
    <t>Electricity, gas</t>
  </si>
  <si>
    <t>Water supply, sewerage, waste management</t>
  </si>
  <si>
    <t>Distributive trades</t>
  </si>
  <si>
    <t>Transportation &amp; storage</t>
  </si>
  <si>
    <t>Accommodation &amp; food services</t>
  </si>
  <si>
    <t>Information &amp; communication</t>
  </si>
  <si>
    <t>Real estate</t>
  </si>
  <si>
    <t>Professional, scientific &amp; technical activities</t>
  </si>
  <si>
    <t>Administrative &amp; support services</t>
  </si>
  <si>
    <t xml:space="preserve">Manufacturing </t>
  </si>
  <si>
    <t>Trade</t>
  </si>
  <si>
    <t>Services</t>
  </si>
  <si>
    <t>Number of persons employed in SMEs by sectors, 2024 estimates</t>
  </si>
  <si>
    <t>Value added of SMEs by sectors (in mil. Euros), 2024 estimates</t>
  </si>
  <si>
    <t>Mil. Euros</t>
  </si>
  <si>
    <t>This sheet provides an overview on the development of different classes of technology-/knowledge-intensive SMEs. See legend below for the classification.</t>
  </si>
  <si>
    <t>Number of enterprises</t>
  </si>
  <si>
    <t>Manufacturing industries</t>
  </si>
  <si>
    <t>High-technology</t>
  </si>
  <si>
    <t>Medium-high-technology</t>
  </si>
  <si>
    <t>Medium-low-technology</t>
  </si>
  <si>
    <t>Low-technology</t>
  </si>
  <si>
    <t>Total manufacturing</t>
  </si>
  <si>
    <t>Knowledge-based services</t>
  </si>
  <si>
    <r>
      <t xml:space="preserve">Knowledge-intensive services, </t>
    </r>
    <r>
      <rPr>
        <i/>
        <sz val="8"/>
        <rFont val="Arial"/>
        <family val="2"/>
      </rPr>
      <t>of which</t>
    </r>
  </si>
  <si>
    <t>Market services</t>
  </si>
  <si>
    <t>High-tech</t>
  </si>
  <si>
    <t>Other</t>
  </si>
  <si>
    <r>
      <t>Less knowledge-intensive services,</t>
    </r>
    <r>
      <rPr>
        <i/>
        <sz val="8"/>
        <rFont val="Arial"/>
        <family val="2"/>
      </rPr>
      <t xml:space="preserve"> of which</t>
    </r>
  </si>
  <si>
    <t>Other services</t>
  </si>
  <si>
    <t>Total services</t>
  </si>
  <si>
    <t>TOTAL manufacturing + services</t>
  </si>
  <si>
    <t>High-tech manufacturing and knowledge-intensive services</t>
  </si>
  <si>
    <t>Low tech manufacturing and less knowledge-intensive services</t>
  </si>
  <si>
    <t>Number of persons employed</t>
  </si>
  <si>
    <t>Value added at factor costs (inflation adjusted)</t>
  </si>
  <si>
    <t>Legend</t>
  </si>
  <si>
    <t>Divisions (2-digit industries)</t>
  </si>
  <si>
    <t>C21: Manufacture of basic pharmaceutical products and pharmaceutical preparations</t>
  </si>
  <si>
    <t>C26: Manufacture of computer, electronic and optical products</t>
  </si>
  <si>
    <t>C20: Manufacture of chemicals and chemical products</t>
  </si>
  <si>
    <t>C27: Manufacture of electrical equipment</t>
  </si>
  <si>
    <t>C28: Manufacture of machinery and equipment n.e.c.</t>
  </si>
  <si>
    <t>C29: Manufacture of motor vehicles, trailers and semi-trailers</t>
  </si>
  <si>
    <t>C30: Manufacture of other transport equipment</t>
  </si>
  <si>
    <t>C19: Manufacture of coke and refined petroleum products</t>
  </si>
  <si>
    <t>C22: Manufacture of rubber and plastic products</t>
  </si>
  <si>
    <t>C23: Manufacture of other non-metallic mineral products</t>
  </si>
  <si>
    <t>C24: Manufacture of basic metals</t>
  </si>
  <si>
    <t>C25: Manufacture of fabricated metal products, except machinery and equipment</t>
  </si>
  <si>
    <t>C33: Repair and installation of machinery and equipment</t>
  </si>
  <si>
    <t>C10: Manufacture of food products</t>
  </si>
  <si>
    <t>C11: Manufacture of beverages</t>
  </si>
  <si>
    <t>C12: Manufacture of tobacco products</t>
  </si>
  <si>
    <t>C13: Manufacture of textiles</t>
  </si>
  <si>
    <t>C14: Manufacture of wearing apparel</t>
  </si>
  <si>
    <t>C15: Manufacture of leather and related products</t>
  </si>
  <si>
    <t>C16: Manufacture of wood and of products of wood and cork, except furniture; manufacture of articles of straw and plaiting materials</t>
  </si>
  <si>
    <t>C17: Manufacture of paper and paper products</t>
  </si>
  <si>
    <t>C18: Printing and reproduction of recorded media</t>
  </si>
  <si>
    <t>C31: Manufacture of furniture</t>
  </si>
  <si>
    <t>C32: Other manufacturing</t>
  </si>
  <si>
    <t>Divisions</t>
  </si>
  <si>
    <t>Knowledge-intensive services, of which</t>
  </si>
  <si>
    <t>H50: Water transport</t>
  </si>
  <si>
    <t>H51: Air transport</t>
  </si>
  <si>
    <t>M69: Legal and accounting activities</t>
  </si>
  <si>
    <t>M70: Activities of head offices; management consultancy activities</t>
  </si>
  <si>
    <t>M71: Architectural and engineering activities; technical testing and analysis</t>
  </si>
  <si>
    <t>M73: Advertising and market research</t>
  </si>
  <si>
    <t>M74: Other professional, scientific and technical activities</t>
  </si>
  <si>
    <t>N78: Employment activities</t>
  </si>
  <si>
    <t>N80: Security and investigation activities</t>
  </si>
  <si>
    <t>J59: Motion picture, video and television programme production, sound recording and music publishing activities</t>
  </si>
  <si>
    <t>J60: Programming and broadcasting activities</t>
  </si>
  <si>
    <t>J61: Telecommunications</t>
  </si>
  <si>
    <t>J62: Computer programming, consultancy and related activities</t>
  </si>
  <si>
    <t>J63: Information service activities</t>
  </si>
  <si>
    <t>M72: Scientific research and development</t>
  </si>
  <si>
    <t>J58: Publishing activities</t>
  </si>
  <si>
    <t>M75: Veterinary activities</t>
  </si>
  <si>
    <t>Less knowledge-intensive services, of which</t>
  </si>
  <si>
    <t>G45: Wholesale and retail trade and repair of motor vehicles and motorcycles</t>
  </si>
  <si>
    <t>G46: Wholesale trade, except of motor vehicles and motorcycles</t>
  </si>
  <si>
    <t>G47: Retail trade, except of motor vehicles and motorcycles</t>
  </si>
  <si>
    <t>H49: Land transport and transport via pipelines</t>
  </si>
  <si>
    <t>H52: Warehousing and support activities for transportation</t>
  </si>
  <si>
    <t>I55: Accommodation</t>
  </si>
  <si>
    <t>I56: Food and beverage service activities</t>
  </si>
  <si>
    <t>L68: Real estate activities</t>
  </si>
  <si>
    <t>N77: Rental and leasing activities</t>
  </si>
  <si>
    <t>N79: Travel agency, tour operator reservation service and related activities</t>
  </si>
  <si>
    <t>N81: Services to buildings and landscape activities</t>
  </si>
  <si>
    <t>N82: Office administrative, office support and other business support activities</t>
  </si>
  <si>
    <t>H53: Postal and courier activities</t>
  </si>
  <si>
    <t xml:space="preserve">These graphs provide information on high-growth enterprises by sections. </t>
  </si>
  <si>
    <t>Section P</t>
  </si>
  <si>
    <t>Education</t>
  </si>
  <si>
    <t>Section Q</t>
  </si>
  <si>
    <t>Human health and social work activities</t>
  </si>
  <si>
    <t>Section R</t>
  </si>
  <si>
    <t>Arts, entertainment and recreation</t>
  </si>
  <si>
    <r>
      <t xml:space="preserve">Notes: A high-growth enterprise (growth by 10 % or more) is an enterprise with average annualised growth in number of employees greater than 10 % per year over a three-year period (t – 3 to t) and having at least 10 employees in the begining of the growth (t – 3). Share of high-growth enterprises is the number of high-growth enterprises divided by the number of active enterprises with at least 10 employees. Missing bars indicate missing data unless marked with "0.0". </t>
    </r>
    <r>
      <rPr>
        <sz val="8"/>
        <rFont val="Calibri"/>
        <family val="2"/>
        <scheme val="minor"/>
      </rPr>
      <t>TOTAL refers to the "Industry, construction and market services (except public administration and defence; compulsory social security; activities of membership organisations)", as since 2021 the framework has been extended and includes additional sectors (K, P, Q &amp; R) by replacing the previous scheme of ‘non-financial business economy‘</t>
    </r>
  </si>
  <si>
    <r>
      <t>Notes: A high-growth enterprise (growth by 10 % or more) is an enterprise with average annualised growth in number of employees greater than 10 % per year over a three-year period (t – 3 to t) and having at least 10 employees in the begining of the growth (t – 3). Employment share of high-growth enterprises is the number of employees among high-growth enterprises divided by the number of employees in all enterprises with at least 10 employees. Missing bars indicate missing data unless marked with "0.0".</t>
    </r>
    <r>
      <rPr>
        <sz val="8"/>
        <color rgb="FFFF0000"/>
        <rFont val="Calibri"/>
        <family val="2"/>
        <scheme val="minor"/>
      </rPr>
      <t xml:space="preserve"> </t>
    </r>
    <r>
      <rPr>
        <sz val="8"/>
        <rFont val="Calibri"/>
        <family val="2"/>
        <scheme val="minor"/>
      </rPr>
      <t>TOTAL refers to the "Industry, construction and market services (except public administration and defence; compulsory social security; activities of membership organisations)", as since 2021 the framework has been extended and includes additional sectors (K, P, Q &amp; R) by replacing the previous scheme of ‘non-financial business economy‘</t>
    </r>
  </si>
  <si>
    <r>
      <t xml:space="preserve">Notes: Gazelles are high-growth enterprises which grew by more than 10% on average over the last three years and are up to 5 years old. Share of young high-growth enterprises (gazelles) refers to number of gazelles divided by the number of active enterprises with at least 10 employees. Missing bars indicate missing data unless marked with "0.0". </t>
    </r>
    <r>
      <rPr>
        <sz val="8"/>
        <rFont val="Calibri"/>
        <family val="2"/>
        <scheme val="minor"/>
      </rPr>
      <t>TOTAL refers to the "Industry, construction and market services (except public administration and defence; compulsory social security; activities of membership organisations)", as since 2021 the framework has been extended and includes additional sectors (K, P, Q &amp; R) by replacing the previous scheme of ‘non-financial business economy‘</t>
    </r>
  </si>
  <si>
    <t xml:space="preserve">Notes: A high-growth enterprise (growth by 10 % or more) is an enterprise with average annualised growth in number of employees greater than 10 % per year over a three-year period (t – 3 to t) and having at least 10 employees in the begining of the growth (t – 3). </t>
  </si>
  <si>
    <r>
      <t>Note: Gazelles are high-growth enterprises which grew by more than 10% on average over the last three years and are up to 5 years old. Number of young high-growth enterprises (gazelles) (firm with at least 10 employees).  Missing bars indicate missing data unless marked with "0.0".</t>
    </r>
    <r>
      <rPr>
        <sz val="8"/>
        <rFont val="Calibri"/>
        <family val="2"/>
        <scheme val="minor"/>
      </rPr>
      <t xml:space="preserve"> TOTAL refers to the "Industry, construction and market services (except public administration and defence; compulsory social security; activities of membership organisations)", as since 2021 the framework has been extended and includes additional sectors (K, P, Q &amp; R) by replacing the previous scheme of ‘non-financial business economy‘</t>
    </r>
  </si>
  <si>
    <t>This sheet contains data on the number of enterprises by section (1-digit industry level) and size class.</t>
  </si>
  <si>
    <t>The table below shows the relative development for each section and size-class from 2008 onwards.</t>
  </si>
  <si>
    <t>The table below provides additional information on the source of a specific data points.</t>
  </si>
  <si>
    <t>Unit: Number</t>
  </si>
  <si>
    <t>Eurostat SBS database</t>
  </si>
  <si>
    <t>if value ≥ 110</t>
  </si>
  <si>
    <t>if 80 &lt; value &lt; 100</t>
  </si>
  <si>
    <t>Source Code</t>
  </si>
  <si>
    <t>Data from national statistical office</t>
  </si>
  <si>
    <t>if 100 &lt; value &lt; 110</t>
  </si>
  <si>
    <t>if value &lt; 80</t>
  </si>
  <si>
    <t>1 = Data from Eurostat</t>
  </si>
  <si>
    <t>6 = Now-Cast</t>
  </si>
  <si>
    <t>Estimations, now-casts, forecasts</t>
  </si>
  <si>
    <t>2 = Data from NSO</t>
  </si>
  <si>
    <t>7 = Forecast</t>
  </si>
  <si>
    <t>4 = Estimation</t>
  </si>
  <si>
    <t>section NACE Rev. 2</t>
  </si>
  <si>
    <t>size class</t>
  </si>
  <si>
    <t>2008 (=100)</t>
  </si>
  <si>
    <t>All sections (Total non-financial business economy)</t>
  </si>
  <si>
    <t>0 - 9</t>
  </si>
  <si>
    <t>10 - 49</t>
  </si>
  <si>
    <t>50 - 249</t>
  </si>
  <si>
    <t>250 +</t>
  </si>
  <si>
    <t>Total</t>
  </si>
  <si>
    <t>All SMEs</t>
  </si>
  <si>
    <t>B: Mining and quarrying</t>
  </si>
  <si>
    <t>C: Manufacturing</t>
  </si>
  <si>
    <t>D: Electricity, gas, steam and air condition supply</t>
  </si>
  <si>
    <t>E: Water supply; sewerage, waste management and remediation activities</t>
  </si>
  <si>
    <t>F: Construction</t>
  </si>
  <si>
    <t xml:space="preserve">G: Wholesale and retail trade; repair of motor vehicles and motorcycle </t>
  </si>
  <si>
    <t>H: Transportation and storage</t>
  </si>
  <si>
    <t>I: Accommodation and food services</t>
  </si>
  <si>
    <t>J: Information and communication</t>
  </si>
  <si>
    <t>K: Financial and insurance activities</t>
  </si>
  <si>
    <t>L: Real estate activities</t>
  </si>
  <si>
    <t>M: Professional, scientific and technical activities</t>
  </si>
  <si>
    <t>N: Administrative and support services</t>
  </si>
  <si>
    <t>P: Education</t>
  </si>
  <si>
    <t>Q: Human health and social work activities</t>
  </si>
  <si>
    <t>R: Arts, entertainment and recreation</t>
  </si>
  <si>
    <t>All sections (B-N,P-R,S95-96)</t>
  </si>
  <si>
    <t>This sheet contains data on the number of enterprises by division (2-digit industry level) and size class.</t>
  </si>
  <si>
    <t>The table below shows the relative development for each division and size-class from 2008 onwards.</t>
  </si>
  <si>
    <t>division NACE Rev. 2</t>
  </si>
  <si>
    <t>B05: Mining of coal and lignite; extraction of peat</t>
  </si>
  <si>
    <t>B06: Extraction of crude petroleum and natural gas</t>
  </si>
  <si>
    <t>B07: Mining of metal ores</t>
  </si>
  <si>
    <t>B08: Other mining and quarrying</t>
  </si>
  <si>
    <t>B09: Mining support service activities</t>
  </si>
  <si>
    <t>D35: Electricity, gas, steam and air conditioning supply</t>
  </si>
  <si>
    <t>E36: Water collection, treatment and supply</t>
  </si>
  <si>
    <t>E37: Sewerage</t>
  </si>
  <si>
    <t>E38: Waste collection, treatment and disposal activities; materials recovery</t>
  </si>
  <si>
    <t>E39: Remediation activities and other waste management services</t>
  </si>
  <si>
    <t>F41: Construction of building</t>
  </si>
  <si>
    <t>F42: Civil engineering</t>
  </si>
  <si>
    <t>F43: Specialised construction activities</t>
  </si>
  <si>
    <t>K64: Information service activities</t>
  </si>
  <si>
    <t>K65: Information service activities</t>
  </si>
  <si>
    <t>K66: Information service activities</t>
  </si>
  <si>
    <t>P85: Education</t>
  </si>
  <si>
    <t xml:space="preserve">Q86: Human health activities </t>
  </si>
  <si>
    <t>Q87: Residential care activities</t>
  </si>
  <si>
    <t>Q88: Social work activities without accommodation</t>
  </si>
  <si>
    <t>R90: Creative, arts and entertainment activities</t>
  </si>
  <si>
    <t xml:space="preserve">R91: Libraries, archives, museums and other cultural activities </t>
  </si>
  <si>
    <t xml:space="preserve">R92: Gambling and betting activities </t>
  </si>
  <si>
    <t>R93: Sports activities and amusement and recreation activities</t>
  </si>
  <si>
    <t>S95: Repair of computers and personal and household goods</t>
  </si>
  <si>
    <t>S96: Other personal service activities</t>
  </si>
  <si>
    <t>Value added</t>
  </si>
  <si>
    <t>Unit: million Euro, current prices</t>
  </si>
  <si>
    <t>Value added (Inflation adjusted)</t>
  </si>
  <si>
    <t>Unit: million Euro, adjusted for inflation</t>
  </si>
  <si>
    <t>This sheet contains data on high-growth enterprises.</t>
  </si>
  <si>
    <t>The data on high-growth enterprises which are used for the graphs can be found on this sheet. Definitions of indicators on the table below.</t>
  </si>
  <si>
    <r>
      <t xml:space="preserve">All data taken from Eurostat: </t>
    </r>
    <r>
      <rPr>
        <b/>
        <sz val="8"/>
        <color theme="1"/>
        <rFont val="Arial"/>
        <family val="2"/>
      </rPr>
      <t>High-growth enterprises (growth by 10% or more) and related employment by NACE Rev. 2 (bd_9pm_r2 &amp; bd_hg)</t>
    </r>
  </si>
  <si>
    <t>The totals in rows 13 and 45 (referred to: "All Sections (B-N except K642 / B-S except S94)") also consider parts of section K (due to limited data availability).</t>
  </si>
  <si>
    <t>"All Sections" total up to 2020 (stemming from bd_9pm_r2), does not include sectors P, Q &amp; R.</t>
  </si>
  <si>
    <t>If cell is empty, no value is provided by Eurostat.</t>
  </si>
  <si>
    <t>EL</t>
  </si>
  <si>
    <t>National Data</t>
  </si>
  <si>
    <t>Number of HGE (V11960)</t>
  </si>
  <si>
    <t>Number of Employees in HGE (V16961)</t>
  </si>
  <si>
    <t>Share of HGE (V97460)</t>
  </si>
  <si>
    <t>Employment Share in HGE (V97461)</t>
  </si>
  <si>
    <t>Number of Gazelles (V11952)</t>
  </si>
  <si>
    <t>Share of Gazelles (V97452)</t>
  </si>
  <si>
    <t xml:space="preserve">All Sections (B-N except K642 / B-S except S94 ) </t>
  </si>
  <si>
    <t>I: Accommodation/ food services</t>
  </si>
  <si>
    <t>Q: Human health and social work activites</t>
  </si>
  <si>
    <t>EU27 Data</t>
  </si>
  <si>
    <t xml:space="preserve">This sheet contains calculations referred to in the SBA Fact Sheets. </t>
  </si>
  <si>
    <t xml:space="preserve">Structure </t>
  </si>
  <si>
    <t xml:space="preserve">Recent developments </t>
  </si>
  <si>
    <t xml:space="preserve">High growth </t>
  </si>
  <si>
    <t xml:space="preserve">Outlook </t>
  </si>
  <si>
    <t>VA</t>
  </si>
  <si>
    <t>EMP</t>
  </si>
  <si>
    <t>NoE</t>
  </si>
  <si>
    <t>FOR SHEET: Time Series</t>
  </si>
  <si>
    <t>Number of SMEs</t>
  </si>
  <si>
    <t>SMEs in the European Union</t>
  </si>
  <si>
    <t>Number of persons employed in SMEs</t>
  </si>
  <si>
    <r>
      <t>Value added of SMEs</t>
    </r>
    <r>
      <rPr>
        <sz val="11"/>
        <color rgb="FF000000"/>
        <rFont val="Arial"/>
        <family val="2"/>
      </rPr>
      <t xml:space="preserve"> </t>
    </r>
  </si>
  <si>
    <r>
      <t>Value added of SMEs</t>
    </r>
    <r>
      <rPr>
        <b/>
        <sz val="11"/>
        <color rgb="FF000000"/>
        <rFont val="Arial"/>
        <family val="2"/>
      </rPr>
      <t xml:space="preserve"> 
(Inflation adjusted)</t>
    </r>
  </si>
  <si>
    <t>2023e</t>
  </si>
  <si>
    <t>2024e</t>
  </si>
  <si>
    <t>2025e</t>
  </si>
  <si>
    <t>Number of SMEs by size class</t>
  </si>
  <si>
    <t>Micro</t>
  </si>
  <si>
    <t>Small</t>
  </si>
  <si>
    <t>Medium</t>
  </si>
  <si>
    <t>Large</t>
  </si>
  <si>
    <t xml:space="preserve">Number of persons employed in SMEs 
by size class
</t>
  </si>
  <si>
    <t xml:space="preserve">Value added of SMEs by size class
</t>
  </si>
  <si>
    <t xml:space="preserve">Value added of SMEs by size class
(Inflation adjusted)
</t>
  </si>
  <si>
    <t>Number of SMEs by sectors</t>
  </si>
  <si>
    <t>B</t>
  </si>
  <si>
    <t>C</t>
  </si>
  <si>
    <t>D</t>
  </si>
  <si>
    <t>E</t>
  </si>
  <si>
    <t>F</t>
  </si>
  <si>
    <t>G</t>
  </si>
  <si>
    <t>H</t>
  </si>
  <si>
    <t>I</t>
  </si>
  <si>
    <t>J</t>
  </si>
  <si>
    <t>L</t>
  </si>
  <si>
    <t>M</t>
  </si>
  <si>
    <t>N</t>
  </si>
  <si>
    <t>Number of persons employed in SMEs by sectors</t>
  </si>
  <si>
    <t>Value added of SMEs by sectors</t>
  </si>
  <si>
    <t>Value added of SMEs by sectors
(inflation adjusted)</t>
  </si>
  <si>
    <t>FOR SHEET: KNOWLEDGE INTENSITY</t>
  </si>
  <si>
    <t>High technology</t>
  </si>
  <si>
    <t>Medium-high technology</t>
  </si>
  <si>
    <t>Medium-low technology</t>
  </si>
  <si>
    <t>Low technology</t>
  </si>
  <si>
    <t>Knowledge intensive services</t>
  </si>
  <si>
    <t>Less knowledge intensive services</t>
  </si>
  <si>
    <t>Turnover</t>
  </si>
  <si>
    <t>(Index: 2008=100, estimates as from 2023 onwards)</t>
  </si>
  <si>
    <t>Greece</t>
  </si>
  <si>
    <t>in Greece</t>
  </si>
  <si>
    <t>Greece vs. EU27</t>
  </si>
  <si>
    <t>TOTAL</t>
  </si>
  <si>
    <t>SMEs in EL</t>
  </si>
  <si>
    <t>Number of SMEs in Greece</t>
  </si>
  <si>
    <t>Number of persons employed in SMEs in Greece</t>
  </si>
  <si>
    <t>Value added of SMEs</t>
  </si>
  <si>
    <t>Value added of SMEs in Greece</t>
  </si>
  <si>
    <t>Turnover of SMEs</t>
  </si>
  <si>
    <t>Turnover of SMEs in Greece</t>
  </si>
  <si>
    <t>Number of enterprises by size class</t>
  </si>
  <si>
    <t>Number of persons employed in enterprises 
by size class</t>
  </si>
  <si>
    <t>K</t>
  </si>
  <si>
    <t>Value added of enterprises by size class</t>
  </si>
  <si>
    <t>P</t>
  </si>
  <si>
    <t>Q</t>
  </si>
  <si>
    <t>R</t>
  </si>
  <si>
    <t>Number</t>
  </si>
  <si>
    <t>Share</t>
  </si>
  <si>
    <t>Medium-sized</t>
  </si>
  <si>
    <t>SMEs</t>
  </si>
  <si>
    <t xml:space="preserve">These are estimates for 2024 produced by JRC, based on 2008-22 figures from the Structural Business Statistics Database as well as provisional data for 2023-2024 from the Structural Business Statistics Database (2023 figures for certain indicators), the National Accounts database and the Short Term Business Statistics Database (all Eurostat). The data cover the 'non-financial business economy', which includes industry, construction, trade, and services (NACE Rev. 2 sections B to J, L, M, N &amp; S95), but not enterprises in agriculture, forestry and fisheries and the largely non-market service sectors such as education and health. The following size-class definitions are applied: micro firms (0-9 persons employed), small firms (10-49 persons employed), medium-sized firms (50-249 persons employed), and large firms (250+ persons employed). The advantage of using Eurostat data is that the statistics are harmonised and comparable across countries. The disadvantage is that for some countries the data may be different from those published by national authorities.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</si>
</sst>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 &quot;###&quot; &quot;###"/>
    <numFmt numFmtId="165" formatCode="###\ ###\ ##0"/>
    <numFmt numFmtId="166" formatCode="0.0\ %"/>
    <numFmt numFmtId="167" formatCode="[$-407]d\ mmmm\ yyyy;@"/>
    <numFmt numFmtId="168" formatCode="0.0"/>
    <numFmt numFmtId="169" formatCode="0.0%"/>
    <numFmt numFmtId="170" formatCode="mm/dd/yyyy\ hh:mm:ss"/>
  </numFmts>
  <fonts count="54">
    <font>
      <sz val="11"/>
      <color theme="1"/>
      <name val="Calibri"/>
      <family val="2"/>
      <scheme val="minor"/>
    </font>
    <font>
      <sz val="10"/>
      <name val="Arial"/>
      <family val="2"/>
    </font>
    <font>
      <sz val="11"/>
      <color theme="1"/>
      <name val="Arial"/>
      <family val="2"/>
    </font>
    <font>
      <b/>
      <sz val="10"/>
      <name val="Arial"/>
      <family val="2"/>
    </font>
    <font>
      <b/>
      <sz val="16"/>
      <color theme="1"/>
      <name val="Arial"/>
      <family val="2"/>
    </font>
    <font>
      <b/>
      <sz val="12"/>
      <color theme="1"/>
      <name val="Arial"/>
      <family val="2"/>
    </font>
    <font>
      <sz val="12"/>
      <color theme="1"/>
      <name val="Arial"/>
      <family val="2"/>
    </font>
    <font>
      <sz val="28"/>
      <name val="Arial"/>
      <family val="2"/>
    </font>
    <font>
      <sz val="14"/>
      <name val="Arial"/>
      <family val="2"/>
    </font>
    <font>
      <sz val="11"/>
      <name val="Arial"/>
      <family val="2"/>
    </font>
    <font>
      <sz val="9"/>
      <name val="Arial"/>
      <family val="2"/>
    </font>
    <font>
      <b/>
      <sz val="8"/>
      <name val="Arial"/>
      <family val="2"/>
    </font>
    <font>
      <sz val="8"/>
      <name val="Arial"/>
      <family val="2"/>
    </font>
    <font>
      <i/>
      <sz val="8"/>
      <name val="Arial"/>
      <family val="2"/>
    </font>
    <font>
      <sz val="10"/>
      <color rgb="FFFF0000"/>
      <name val="Arial"/>
      <family val="2"/>
    </font>
    <font>
      <b/>
      <sz val="9"/>
      <name val="Arial"/>
      <family val="2"/>
    </font>
    <font>
      <b/>
      <sz val="11"/>
      <color theme="1"/>
      <name val="Arial"/>
      <family val="2"/>
    </font>
    <font>
      <b/>
      <sz val="11"/>
      <color rgb="FF000000"/>
      <name val="Arial"/>
      <family val="2"/>
    </font>
    <font>
      <sz val="11"/>
      <color rgb="FF000000"/>
      <name val="Arial"/>
      <family val="2"/>
    </font>
    <font>
      <b/>
      <sz val="11"/>
      <color theme="0"/>
      <name val="Arial"/>
      <family val="2"/>
    </font>
    <font>
      <b/>
      <sz val="11"/>
      <color indexed="9"/>
      <name val="Arial"/>
      <family val="2"/>
    </font>
    <font>
      <b/>
      <sz val="11"/>
      <name val="Arial"/>
      <family val="2"/>
    </font>
    <font>
      <b/>
      <i/>
      <sz val="11"/>
      <name val="Arial"/>
      <family val="2"/>
    </font>
    <font>
      <i/>
      <sz val="11"/>
      <name val="Arial"/>
      <family val="2"/>
    </font>
    <font>
      <sz val="11"/>
      <color rgb="FFFF0000"/>
      <name val="Arial"/>
      <family val="2"/>
    </font>
    <font>
      <b/>
      <sz val="12"/>
      <color rgb="FFFF0000"/>
      <name val="Arial"/>
      <family val="2"/>
    </font>
    <font>
      <b/>
      <sz val="11"/>
      <color rgb="FF006A4E"/>
      <name val="Arial"/>
      <family val="2"/>
    </font>
    <font>
      <b/>
      <i/>
      <sz val="11"/>
      <color rgb="FF006A4E"/>
      <name val="Arial"/>
      <family val="2"/>
    </font>
    <font>
      <b/>
      <sz val="9"/>
      <color rgb="FF006A4E"/>
      <name val="Arial"/>
      <family val="2"/>
    </font>
    <font>
      <sz val="10"/>
      <color theme="1"/>
      <name val="Arial"/>
      <family val="2"/>
    </font>
    <font>
      <b/>
      <sz val="10"/>
      <color theme="1"/>
      <name val="Arial"/>
      <family val="2"/>
    </font>
    <font>
      <sz val="11"/>
      <color theme="1"/>
      <name val="Calibri"/>
      <family val="2"/>
      <scheme val="minor"/>
    </font>
    <font>
      <sz val="8"/>
      <color theme="1"/>
      <name val="Arial"/>
      <family val="2"/>
    </font>
    <font>
      <b/>
      <i/>
      <sz val="8"/>
      <name val="Arial"/>
      <family val="2"/>
    </font>
    <font>
      <u/>
      <sz val="11"/>
      <color theme="10"/>
      <name val="Calibri"/>
      <family val="2"/>
      <scheme val="minor"/>
    </font>
    <font>
      <b/>
      <u/>
      <sz val="11"/>
      <color theme="10"/>
      <name val="Calibri"/>
      <family val="2"/>
      <scheme val="minor"/>
    </font>
    <font>
      <sz val="9"/>
      <color theme="1"/>
      <name val="Arial"/>
      <family val="2"/>
    </font>
    <font>
      <b/>
      <sz val="9"/>
      <color theme="1"/>
      <name val="Arial"/>
      <family val="2"/>
    </font>
    <font>
      <sz val="8"/>
      <color theme="1"/>
      <name val="Calibri"/>
      <family val="2"/>
      <scheme val="minor"/>
    </font>
    <font>
      <b/>
      <sz val="8"/>
      <color theme="1"/>
      <name val="Arial"/>
      <family val="2"/>
    </font>
    <font>
      <sz val="11"/>
      <color theme="0" tint="-0.34998626667073579"/>
      <name val="Arial"/>
      <family val="2"/>
    </font>
    <font>
      <b/>
      <sz val="14"/>
      <color theme="0" tint="-0.34998626667073579"/>
      <name val="Arial"/>
      <family val="2"/>
    </font>
    <font>
      <sz val="8"/>
      <color theme="0" tint="-0.34998626667073579"/>
      <name val="Arial"/>
      <family val="2"/>
    </font>
    <font>
      <b/>
      <sz val="10"/>
      <color rgb="FFFF0000"/>
      <name val="Arial"/>
      <family val="2"/>
    </font>
    <font>
      <b/>
      <sz val="11"/>
      <color rgb="FFFF0000"/>
      <name val="Arial"/>
      <family val="2"/>
    </font>
    <font>
      <sz val="8"/>
      <color rgb="FF000000"/>
      <name val="Arial"/>
      <family val="2"/>
    </font>
    <font>
      <i/>
      <sz val="12"/>
      <color theme="1"/>
      <name val="Arial"/>
      <family val="2"/>
    </font>
    <font>
      <sz val="11"/>
      <color indexed="8"/>
      <name val="Calibri"/>
      <family val="2"/>
      <scheme val="minor"/>
    </font>
    <font>
      <sz val="11"/>
      <color theme="1"/>
      <name val="Calibri"/>
      <family val="2"/>
    </font>
    <font>
      <sz val="11"/>
      <color rgb="FFFF0000"/>
      <name val="Calibri"/>
      <family val="2"/>
      <scheme val="minor"/>
    </font>
    <font>
      <sz val="8"/>
      <color rgb="FFFF0000"/>
      <name val="Calibri"/>
      <family val="2"/>
      <scheme val="minor"/>
    </font>
    <font>
      <sz val="8"/>
      <name val="Calibri"/>
      <family val="2"/>
      <scheme val="minor"/>
    </font>
    <font>
      <sz val="11"/>
      <name val="Calibri"/>
      <family val="2"/>
      <scheme val="minor"/>
    </font>
    <font>
      <sz val="11"/>
      <color rgb="FFFF0000"/>
      <name val="Calibri"/>
      <family val="2"/>
    </font>
  </fonts>
  <fills count="1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50"/>
        <bgColor indexed="64"/>
      </patternFill>
    </fill>
    <fill>
      <patternFill patternType="solid">
        <fgColor rgb="FF00B0F0"/>
        <bgColor indexed="64"/>
      </patternFill>
    </fill>
    <fill>
      <patternFill patternType="solid">
        <fgColor rgb="FFFFC000"/>
        <bgColor indexed="64"/>
      </patternFill>
    </fill>
    <fill>
      <patternFill patternType="solid">
        <fgColor rgb="FF95C154"/>
        <bgColor indexed="64"/>
      </patternFill>
    </fill>
    <fill>
      <patternFill patternType="solid">
        <fgColor rgb="FF006A4E"/>
        <bgColor indexed="64"/>
      </patternFill>
    </fill>
    <fill>
      <patternFill patternType="solid">
        <fgColor rgb="FF92D050"/>
        <bgColor indexed="64"/>
      </patternFill>
    </fill>
    <fill>
      <patternFill patternType="solid">
        <fgColor rgb="FFFF0000"/>
        <bgColor indexed="64"/>
      </patternFill>
    </fill>
    <fill>
      <patternFill patternType="solid">
        <fgColor theme="0" tint="-0.24994659260841701"/>
        <bgColor indexed="64"/>
      </patternFill>
    </fill>
    <fill>
      <patternFill patternType="solid">
        <fgColor theme="0" tint="-0.14999847407452621"/>
        <bgColor indexed="64"/>
      </patternFill>
    </fill>
    <fill>
      <patternFill patternType="solid">
        <fgColor theme="0"/>
        <bgColor indexed="64"/>
      </patternFill>
    </fill>
    <fill>
      <patternFill patternType="solid">
        <fgColor rgb="FFDBEEF3"/>
        <bgColor indexed="64"/>
      </patternFill>
    </fill>
    <fill>
      <patternFill patternType="solid">
        <fgColor rgb="FFFFE1F0"/>
        <bgColor indexed="64"/>
      </patternFill>
    </fill>
    <fill>
      <patternFill patternType="solid">
        <fgColor rgb="FFC0C9E6"/>
        <bgColor indexed="64"/>
      </patternFill>
    </fill>
    <fill>
      <patternFill patternType="solid">
        <fgColor indexed="22"/>
      </patternFill>
    </fill>
  </fills>
  <borders count="136">
    <border>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6A4E"/>
      </left>
      <right style="thin">
        <color rgb="FF006A4E"/>
      </right>
      <top style="thin">
        <color rgb="FF006A4E"/>
      </top>
      <bottom style="thin">
        <color rgb="FF006A4E"/>
      </bottom>
      <diagonal/>
    </border>
    <border>
      <left style="thin">
        <color rgb="FF006A4E"/>
      </left>
      <right/>
      <top style="thin">
        <color rgb="FF006A4E"/>
      </top>
      <bottom style="thin">
        <color rgb="FF006A4E"/>
      </bottom>
      <diagonal/>
    </border>
    <border>
      <left style="thin">
        <color rgb="FF006A4E"/>
      </left>
      <right style="medium">
        <color rgb="FF006A4E"/>
      </right>
      <top style="thin">
        <color rgb="FF006A4E"/>
      </top>
      <bottom style="thin">
        <color rgb="FF006A4E"/>
      </bottom>
      <diagonal/>
    </border>
    <border>
      <left style="medium">
        <color rgb="FF006A4E"/>
      </left>
      <right style="thin">
        <color rgb="FF006A4E"/>
      </right>
      <top style="thin">
        <color rgb="FF006A4E"/>
      </top>
      <bottom style="medium">
        <color rgb="FF006A4E"/>
      </bottom>
      <diagonal/>
    </border>
    <border>
      <left style="thin">
        <color rgb="FF006A4E"/>
      </left>
      <right style="thin">
        <color rgb="FF006A4E"/>
      </right>
      <top style="thin">
        <color rgb="FF006A4E"/>
      </top>
      <bottom style="medium">
        <color rgb="FF006A4E"/>
      </bottom>
      <diagonal/>
    </border>
    <border>
      <left style="thin">
        <color rgb="FF006A4E"/>
      </left>
      <right style="medium">
        <color rgb="FF006A4E"/>
      </right>
      <top style="thin">
        <color rgb="FF006A4E"/>
      </top>
      <bottom style="medium">
        <color rgb="FF006A4E"/>
      </bottom>
      <diagonal/>
    </border>
    <border>
      <left style="medium">
        <color rgb="FF006A4E"/>
      </left>
      <right/>
      <top style="medium">
        <color rgb="FF006A4E"/>
      </top>
      <bottom style="thin">
        <color rgb="FF006A4E"/>
      </bottom>
      <diagonal/>
    </border>
    <border>
      <left style="medium">
        <color rgb="FF006A4E"/>
      </left>
      <right/>
      <top style="thin">
        <color rgb="FF006A4E"/>
      </top>
      <bottom style="thin">
        <color rgb="FF006A4E"/>
      </bottom>
      <diagonal/>
    </border>
    <border>
      <left style="medium">
        <color rgb="FF006A4E"/>
      </left>
      <right/>
      <top style="thin">
        <color rgb="FF006A4E"/>
      </top>
      <bottom style="medium">
        <color rgb="FF006A4E"/>
      </bottom>
      <diagonal/>
    </border>
    <border>
      <left style="medium">
        <color rgb="FF006A4E"/>
      </left>
      <right style="thin">
        <color rgb="FF006A4E"/>
      </right>
      <top/>
      <bottom style="thin">
        <color rgb="FF006A4E"/>
      </bottom>
      <diagonal/>
    </border>
    <border>
      <left style="thin">
        <color rgb="FF006A4E"/>
      </left>
      <right style="medium">
        <color rgb="FF006A4E"/>
      </right>
      <top/>
      <bottom style="thin">
        <color rgb="FF006A4E"/>
      </bottom>
      <diagonal/>
    </border>
    <border>
      <left style="thin">
        <color rgb="FF006A4E"/>
      </left>
      <right style="medium">
        <color rgb="FF006A4E"/>
      </right>
      <top style="medium">
        <color rgb="FF006A4E"/>
      </top>
      <bottom style="medium">
        <color rgb="FF006A4E"/>
      </bottom>
      <diagonal/>
    </border>
    <border>
      <left style="thin">
        <color rgb="FF006A4E"/>
      </left>
      <right/>
      <top style="medium">
        <color rgb="FF006A4E"/>
      </top>
      <bottom style="medium">
        <color rgb="FF006A4E"/>
      </bottom>
      <diagonal/>
    </border>
    <border>
      <left style="medium">
        <color rgb="FF006A4E"/>
      </left>
      <right style="medium">
        <color rgb="FF006A4E"/>
      </right>
      <top style="medium">
        <color rgb="FF006A4E"/>
      </top>
      <bottom/>
      <diagonal/>
    </border>
    <border>
      <left style="medium">
        <color rgb="FF006A4E"/>
      </left>
      <right style="medium">
        <color rgb="FF006A4E"/>
      </right>
      <top/>
      <bottom/>
      <diagonal/>
    </border>
    <border>
      <left style="medium">
        <color rgb="FF006A4E"/>
      </left>
      <right style="medium">
        <color rgb="FF006A4E"/>
      </right>
      <top style="thin">
        <color rgb="FF006A4E"/>
      </top>
      <bottom style="thin">
        <color rgb="FF006A4E"/>
      </bottom>
      <diagonal/>
    </border>
    <border>
      <left style="medium">
        <color rgb="FF006A4E"/>
      </left>
      <right style="medium">
        <color rgb="FF006A4E"/>
      </right>
      <top style="thin">
        <color rgb="FF006A4E"/>
      </top>
      <bottom style="medium">
        <color rgb="FF006A4E"/>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rgb="FF006A4E"/>
      </left>
      <right style="medium">
        <color rgb="FF006A4E"/>
      </right>
      <top style="medium">
        <color rgb="FF006A4E"/>
      </top>
      <bottom style="medium">
        <color rgb="FF006A4E"/>
      </bottom>
      <diagonal/>
    </border>
    <border>
      <left style="medium">
        <color rgb="FF006A4E"/>
      </left>
      <right/>
      <top style="medium">
        <color rgb="FF006A4E"/>
      </top>
      <bottom style="medium">
        <color rgb="FF006A4E"/>
      </bottom>
      <diagonal/>
    </border>
    <border>
      <left/>
      <right/>
      <top style="medium">
        <color rgb="FF006A4E"/>
      </top>
      <bottom style="medium">
        <color rgb="FF006A4E"/>
      </bottom>
      <diagonal/>
    </border>
    <border>
      <left/>
      <right style="medium">
        <color rgb="FF006A4E"/>
      </right>
      <top style="medium">
        <color rgb="FF006A4E"/>
      </top>
      <bottom style="medium">
        <color rgb="FF006A4E"/>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rgb="FF006A4E"/>
      </left>
      <right style="medium">
        <color rgb="FF006A4E"/>
      </right>
      <top/>
      <bottom style="thin">
        <color rgb="FF006A4E"/>
      </bottom>
      <diagonal/>
    </border>
    <border>
      <left/>
      <right style="thin">
        <color rgb="FF006A4E"/>
      </right>
      <top/>
      <bottom style="thin">
        <color rgb="FF006A4E"/>
      </bottom>
      <diagonal/>
    </border>
    <border>
      <left/>
      <right style="thin">
        <color rgb="FF006A4E"/>
      </right>
      <top style="medium">
        <color rgb="FF006A4E"/>
      </top>
      <bottom style="medium">
        <color rgb="FF006A4E"/>
      </bottom>
      <diagonal/>
    </border>
    <border>
      <left style="thin">
        <color rgb="FF006A4E"/>
      </left>
      <right/>
      <top/>
      <bottom style="thin">
        <color rgb="FF006A4E"/>
      </bottom>
      <diagonal/>
    </border>
    <border>
      <left style="medium">
        <color rgb="FF006A4E"/>
      </left>
      <right style="thin">
        <color rgb="FF006A4E"/>
      </right>
      <top style="medium">
        <color rgb="FF006A4E"/>
      </top>
      <bottom style="medium">
        <color rgb="FF006A4E"/>
      </bottom>
      <diagonal/>
    </border>
    <border>
      <left/>
      <right style="medium">
        <color rgb="FF006A4E"/>
      </right>
      <top style="medium">
        <color rgb="FF006A4E"/>
      </top>
      <bottom style="thin">
        <color rgb="FF006A4E"/>
      </bottom>
      <diagonal/>
    </border>
    <border>
      <left style="medium">
        <color indexed="64"/>
      </left>
      <right style="medium">
        <color indexed="64"/>
      </right>
      <top style="medium">
        <color indexed="64"/>
      </top>
      <bottom/>
      <diagonal/>
    </border>
    <border>
      <left style="medium">
        <color rgb="FF006A4E"/>
      </left>
      <right style="medium">
        <color theme="0"/>
      </right>
      <top style="medium">
        <color rgb="FF006A4E"/>
      </top>
      <bottom style="medium">
        <color rgb="FF006A4E"/>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rgb="FF006A4E"/>
      </top>
      <bottom style="thin">
        <color rgb="FF006A4E"/>
      </bottom>
      <diagonal/>
    </border>
    <border>
      <left/>
      <right style="medium">
        <color rgb="FF006A4E"/>
      </right>
      <top style="thin">
        <color rgb="FF006A4E"/>
      </top>
      <bottom style="thin">
        <color rgb="FF006A4E"/>
      </bottom>
      <diagonal/>
    </border>
    <border>
      <left style="medium">
        <color rgb="FF006A4E"/>
      </left>
      <right style="thin">
        <color rgb="FF006A4E"/>
      </right>
      <top style="medium">
        <color rgb="FF006A4E"/>
      </top>
      <bottom style="thin">
        <color rgb="FF006A4E"/>
      </bottom>
      <diagonal/>
    </border>
    <border>
      <left style="thin">
        <color rgb="FF006A4E"/>
      </left>
      <right style="medium">
        <color rgb="FF006A4E"/>
      </right>
      <top style="medium">
        <color rgb="FF006A4E"/>
      </top>
      <bottom style="thin">
        <color rgb="FF006A4E"/>
      </bottom>
      <diagonal/>
    </border>
    <border>
      <left style="medium">
        <color theme="0"/>
      </left>
      <right style="thin">
        <color rgb="FF006A4E"/>
      </right>
      <top style="medium">
        <color rgb="FF006A4E"/>
      </top>
      <bottom style="medium">
        <color rgb="FF006A4E"/>
      </bottom>
      <diagonal/>
    </border>
    <border>
      <left style="thin">
        <color rgb="FF006A4E"/>
      </left>
      <right style="thin">
        <color rgb="FF006A4E"/>
      </right>
      <top style="medium">
        <color rgb="FF006A4E"/>
      </top>
      <bottom style="medium">
        <color rgb="FF006A4E"/>
      </bottom>
      <diagonal/>
    </border>
    <border>
      <left style="thin">
        <color rgb="FF006A4E"/>
      </left>
      <right style="medium">
        <color theme="0"/>
      </right>
      <top style="medium">
        <color rgb="FF006A4E"/>
      </top>
      <bottom style="medium">
        <color rgb="FF006A4E"/>
      </bottom>
      <diagonal/>
    </border>
    <border>
      <left style="medium">
        <color rgb="FF006A4E"/>
      </left>
      <right/>
      <top/>
      <bottom style="thin">
        <color rgb="FF006A4E"/>
      </bottom>
      <diagonal/>
    </border>
    <border>
      <left style="thin">
        <color rgb="FF006A4E"/>
      </left>
      <right style="thin">
        <color rgb="FF006A4E"/>
      </right>
      <top/>
      <bottom style="thin">
        <color rgb="FF006A4E"/>
      </bottom>
      <diagonal/>
    </border>
    <border>
      <left style="medium">
        <color rgb="FF006A4E"/>
      </left>
      <right/>
      <top style="thin">
        <color rgb="FF006A4E"/>
      </top>
      <bottom/>
      <diagonal/>
    </border>
    <border>
      <left/>
      <right style="thin">
        <color rgb="FF006A4E"/>
      </right>
      <top/>
      <bottom style="medium">
        <color rgb="FF006A4E"/>
      </bottom>
      <diagonal/>
    </border>
    <border>
      <left style="thin">
        <color rgb="FF006A4E"/>
      </left>
      <right/>
      <top/>
      <bottom style="medium">
        <color rgb="FF006A4E"/>
      </bottom>
      <diagonal/>
    </border>
    <border>
      <left style="medium">
        <color rgb="FF006A4E"/>
      </left>
      <right style="thin">
        <color rgb="FF006A4E"/>
      </right>
      <top/>
      <bottom style="medium">
        <color rgb="FF006A4E"/>
      </bottom>
      <diagonal/>
    </border>
    <border>
      <left style="thin">
        <color rgb="FF006A4E"/>
      </left>
      <right style="medium">
        <color rgb="FF006A4E"/>
      </right>
      <top/>
      <bottom style="medium">
        <color rgb="FF006A4E"/>
      </bottom>
      <diagonal/>
    </border>
    <border>
      <left style="medium">
        <color rgb="FF006A4E"/>
      </left>
      <right style="medium">
        <color rgb="FF006A4E"/>
      </right>
      <top style="thin">
        <color rgb="FF006A4E"/>
      </top>
      <bottom/>
      <diagonal/>
    </border>
    <border>
      <left style="thin">
        <color rgb="FF006A4E"/>
      </left>
      <right/>
      <top style="thin">
        <color rgb="FF006A4E"/>
      </top>
      <bottom/>
      <diagonal/>
    </border>
    <border>
      <left style="thin">
        <color rgb="FF006A4E"/>
      </left>
      <right style="medium">
        <color rgb="FF006A4E"/>
      </right>
      <top style="thin">
        <color rgb="FF006A4E"/>
      </top>
      <bottom/>
      <diagonal/>
    </border>
    <border>
      <left style="medium">
        <color rgb="FF006A4E"/>
      </left>
      <right/>
      <top/>
      <bottom style="medium">
        <color rgb="FF006A4E"/>
      </bottom>
      <diagonal/>
    </border>
    <border>
      <left style="thin">
        <color indexed="64"/>
      </left>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double">
        <color indexed="64"/>
      </bottom>
      <diagonal/>
    </border>
    <border>
      <left/>
      <right style="medium">
        <color theme="1"/>
      </right>
      <top/>
      <bottom/>
      <diagonal/>
    </border>
    <border>
      <left style="medium">
        <color indexed="64"/>
      </left>
      <right/>
      <top style="thin">
        <color indexed="64"/>
      </top>
      <bottom style="double">
        <color indexed="64"/>
      </bottom>
      <diagonal/>
    </border>
    <border>
      <left/>
      <right style="medium">
        <color rgb="FF006A4E"/>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rgb="FF006A4E"/>
      </left>
      <right style="thin">
        <color rgb="FF006A4E"/>
      </right>
      <top style="medium">
        <color rgb="FF006A4E"/>
      </top>
      <bottom/>
      <diagonal/>
    </border>
    <border>
      <left style="medium">
        <color rgb="FF006A4E"/>
      </left>
      <right style="thin">
        <color rgb="FF006A4E"/>
      </right>
      <top/>
      <bottom/>
      <diagonal/>
    </border>
    <border>
      <left/>
      <right style="medium">
        <color rgb="FF006A4E"/>
      </right>
      <top style="thin">
        <color rgb="FF006A4E"/>
      </top>
      <bottom style="medium">
        <color rgb="FF006A4E"/>
      </bottom>
      <diagonal/>
    </border>
    <border>
      <left style="medium">
        <color indexed="64"/>
      </left>
      <right/>
      <top style="thin">
        <color indexed="64"/>
      </top>
      <bottom style="thin">
        <color indexed="64"/>
      </bottom>
      <diagonal/>
    </border>
    <border>
      <left style="thin">
        <color rgb="FFC00000"/>
      </left>
      <right/>
      <top/>
      <bottom/>
      <diagonal/>
    </border>
    <border>
      <left style="thin">
        <color indexed="64"/>
      </left>
      <right/>
      <top style="thin">
        <color indexed="64"/>
      </top>
      <bottom/>
      <diagonal/>
    </border>
    <border>
      <left style="thin">
        <color rgb="FF006A4E"/>
      </left>
      <right/>
      <top/>
      <bottom/>
      <diagonal/>
    </border>
    <border>
      <left/>
      <right/>
      <top/>
      <bottom style="medium">
        <color rgb="FF006A4E"/>
      </bottom>
      <diagonal/>
    </border>
    <border>
      <left/>
      <right style="medium">
        <color indexed="64"/>
      </right>
      <top style="thin">
        <color indexed="64"/>
      </top>
      <bottom style="double">
        <color indexed="64"/>
      </bottom>
      <diagonal/>
    </border>
    <border>
      <left style="medium">
        <color indexed="64"/>
      </left>
      <right style="thin">
        <color indexed="64"/>
      </right>
      <top/>
      <bottom/>
      <diagonal/>
    </border>
    <border>
      <left/>
      <right style="thin">
        <color rgb="FF006A4E"/>
      </right>
      <top style="thin">
        <color rgb="FF006A4E"/>
      </top>
      <bottom/>
      <diagonal/>
    </border>
    <border>
      <left style="medium">
        <color rgb="FF006A4E"/>
      </left>
      <right style="thin">
        <color rgb="FF006A4E"/>
      </right>
      <top style="thin">
        <color rgb="FF006A4E"/>
      </top>
      <bottom/>
      <diagonal/>
    </border>
    <border>
      <left/>
      <right style="thin">
        <color rgb="FF006A4E"/>
      </right>
      <top style="thin">
        <color rgb="FF006A4E"/>
      </top>
      <bottom style="thin">
        <color rgb="FF006A4E"/>
      </bottom>
      <diagonal/>
    </border>
    <border>
      <left style="medium">
        <color rgb="FF006A4E"/>
      </left>
      <right style="thin">
        <color rgb="FF006A4E"/>
      </right>
      <top style="thin">
        <color rgb="FF006A4E"/>
      </top>
      <bottom style="thin">
        <color rgb="FF006A4E"/>
      </bottom>
      <diagonal/>
    </border>
    <border>
      <left style="medium">
        <color indexed="64"/>
      </left>
      <right/>
      <top style="medium">
        <color indexed="64"/>
      </top>
      <bottom/>
      <diagonal/>
    </border>
    <border>
      <left style="medium">
        <color indexed="64"/>
      </left>
      <right/>
      <top/>
      <bottom/>
      <diagonal/>
    </border>
    <border>
      <left/>
      <right style="medium">
        <color rgb="FF006A4E"/>
      </right>
      <top style="medium">
        <color rgb="FF006A4E"/>
      </top>
      <bottom/>
      <diagonal/>
    </border>
    <border>
      <left/>
      <right style="medium">
        <color rgb="FF006A4E"/>
      </right>
      <top/>
      <bottom style="thin">
        <color rgb="FF006A4E"/>
      </bottom>
      <diagonal/>
    </border>
    <border>
      <left/>
      <right style="medium">
        <color rgb="FF006A4E"/>
      </right>
      <top style="thin">
        <color rgb="FF006A4E"/>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6A4E"/>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rgb="FF006A4E"/>
      </top>
      <bottom/>
      <diagonal/>
    </border>
  </borders>
  <cellStyleXfs count="12">
    <xf numFmtId="0" fontId="0" fillId="0" borderId="0"/>
    <xf numFmtId="0" fontId="1" fillId="0" borderId="0"/>
    <xf numFmtId="0" fontId="1" fillId="0" borderId="0"/>
    <xf numFmtId="0" fontId="1" fillId="0" borderId="0"/>
    <xf numFmtId="9" fontId="31" fillId="0" borderId="0" applyFont="0" applyFill="0" applyBorder="0" applyAlignment="0" applyProtection="0"/>
    <xf numFmtId="0" fontId="34" fillId="0" borderId="0" applyNumberFormat="0" applyFill="0" applyBorder="0" applyAlignment="0" applyProtection="0"/>
    <xf numFmtId="0" fontId="47" fillId="0" borderId="0"/>
    <xf numFmtId="0" fontId="31" fillId="17" borderId="0">
      <alignment wrapText="1"/>
    </xf>
    <xf numFmtId="0" fontId="31" fillId="0" borderId="0">
      <alignment wrapText="1"/>
    </xf>
    <xf numFmtId="0" fontId="31" fillId="0" borderId="0">
      <alignment wrapText="1"/>
    </xf>
    <xf numFmtId="0" fontId="31" fillId="0" borderId="0">
      <alignment wrapText="1"/>
    </xf>
    <xf numFmtId="170" fontId="31" fillId="0" borderId="0">
      <alignment wrapText="1"/>
    </xf>
  </cellStyleXfs>
  <cellXfs count="737">
    <xf numFmtId="0" fontId="0" fillId="0" borderId="0" xfId="0"/>
    <xf numFmtId="0" fontId="1" fillId="0" borderId="0" xfId="1"/>
    <xf numFmtId="0" fontId="1" fillId="0" borderId="1" xfId="1" applyBorder="1"/>
    <xf numFmtId="0" fontId="1" fillId="0" borderId="10" xfId="1" applyBorder="1"/>
    <xf numFmtId="0" fontId="1" fillId="0" borderId="13" xfId="1" applyBorder="1"/>
    <xf numFmtId="0" fontId="1" fillId="0" borderId="4" xfId="1" applyBorder="1"/>
    <xf numFmtId="0" fontId="1" fillId="0" borderId="15" xfId="1" applyBorder="1"/>
    <xf numFmtId="0" fontId="1" fillId="0" borderId="9" xfId="1" applyBorder="1"/>
    <xf numFmtId="0" fontId="1" fillId="0" borderId="12" xfId="1" applyBorder="1"/>
    <xf numFmtId="0" fontId="1" fillId="0" borderId="3" xfId="1" applyBorder="1"/>
    <xf numFmtId="0" fontId="2" fillId="0" borderId="0" xfId="0" applyFont="1" applyAlignment="1">
      <alignment vertical="center" wrapText="1"/>
    </xf>
    <xf numFmtId="0" fontId="2" fillId="0" borderId="0" xfId="0" applyFont="1"/>
    <xf numFmtId="0" fontId="4" fillId="0" borderId="0" xfId="0" applyFont="1" applyAlignment="1">
      <alignment vertical="center"/>
    </xf>
    <xf numFmtId="0" fontId="2" fillId="4" borderId="0" xfId="0" applyFont="1" applyFill="1"/>
    <xf numFmtId="0" fontId="2" fillId="6" borderId="0" xfId="0" applyFont="1" applyFill="1"/>
    <xf numFmtId="0" fontId="2" fillId="5" borderId="0" xfId="0" applyFont="1" applyFill="1"/>
    <xf numFmtId="0" fontId="5"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2" fillId="0" borderId="5" xfId="0" applyFont="1" applyBorder="1" applyAlignment="1">
      <alignment vertical="center" wrapText="1"/>
    </xf>
    <xf numFmtId="0" fontId="2" fillId="0" borderId="7" xfId="0" applyFont="1" applyBorder="1"/>
    <xf numFmtId="0" fontId="2" fillId="0" borderId="5" xfId="0" applyFont="1" applyBorder="1"/>
    <xf numFmtId="0" fontId="2" fillId="0" borderId="6" xfId="0" applyFont="1" applyBorder="1"/>
    <xf numFmtId="0" fontId="1" fillId="2" borderId="0" xfId="1" applyFill="1"/>
    <xf numFmtId="0" fontId="9" fillId="2" borderId="0" xfId="1" applyFont="1" applyFill="1" applyAlignment="1">
      <alignment vertical="top" wrapText="1"/>
    </xf>
    <xf numFmtId="0" fontId="2" fillId="0" borderId="20" xfId="0" applyFont="1" applyBorder="1" applyAlignment="1">
      <alignment vertical="center" wrapText="1"/>
    </xf>
    <xf numFmtId="0" fontId="2" fillId="0" borderId="21" xfId="0" applyFont="1" applyBorder="1"/>
    <xf numFmtId="0" fontId="2" fillId="0" borderId="20" xfId="0" applyFont="1" applyBorder="1"/>
    <xf numFmtId="0" fontId="1" fillId="0" borderId="0" xfId="2"/>
    <xf numFmtId="0" fontId="0" fillId="0" borderId="0" xfId="0" applyAlignment="1">
      <alignment horizontal="center"/>
    </xf>
    <xf numFmtId="0" fontId="3" fillId="0" borderId="0" xfId="2" applyFont="1"/>
    <xf numFmtId="0" fontId="12" fillId="0" borderId="0" xfId="3" applyFont="1"/>
    <xf numFmtId="0" fontId="11" fillId="0" borderId="0" xfId="3" applyFont="1"/>
    <xf numFmtId="0" fontId="2" fillId="0" borderId="0" xfId="0" applyFont="1" applyAlignment="1">
      <alignment horizontal="left" vertical="center"/>
    </xf>
    <xf numFmtId="0" fontId="1" fillId="3" borderId="0" xfId="2" applyFill="1"/>
    <xf numFmtId="3" fontId="1" fillId="3" borderId="0" xfId="2" applyNumberFormat="1" applyFill="1"/>
    <xf numFmtId="0" fontId="1" fillId="3" borderId="0" xfId="2" applyFill="1" applyAlignment="1">
      <alignment wrapText="1"/>
    </xf>
    <xf numFmtId="0" fontId="12" fillId="3" borderId="0" xfId="3" applyFont="1" applyFill="1"/>
    <xf numFmtId="1" fontId="12" fillId="3" borderId="0" xfId="3" applyNumberFormat="1" applyFont="1" applyFill="1"/>
    <xf numFmtId="0" fontId="11" fillId="3" borderId="0" xfId="3" applyFont="1" applyFill="1"/>
    <xf numFmtId="1" fontId="2" fillId="0" borderId="0" xfId="0" applyNumberFormat="1" applyFont="1" applyAlignment="1">
      <alignment horizontal="left" vertical="center"/>
    </xf>
    <xf numFmtId="0" fontId="12" fillId="3" borderId="0" xfId="3" applyFont="1" applyFill="1" applyAlignment="1">
      <alignment vertical="center" wrapText="1"/>
    </xf>
    <xf numFmtId="3" fontId="12" fillId="3" borderId="0" xfId="3" applyNumberFormat="1" applyFont="1" applyFill="1" applyAlignment="1">
      <alignment horizontal="center" vertical="center"/>
    </xf>
    <xf numFmtId="0" fontId="12" fillId="3" borderId="0" xfId="3" applyFont="1" applyFill="1" applyAlignment="1">
      <alignment horizontal="center" vertical="center"/>
    </xf>
    <xf numFmtId="0" fontId="19" fillId="8" borderId="71" xfId="2" applyFont="1" applyFill="1" applyBorder="1" applyAlignment="1">
      <alignment horizontal="center" vertical="center" wrapText="1"/>
    </xf>
    <xf numFmtId="0" fontId="8" fillId="2" borderId="0" xfId="1" applyFont="1" applyFill="1" applyAlignment="1">
      <alignment horizontal="center"/>
    </xf>
    <xf numFmtId="167" fontId="1" fillId="2" borderId="0" xfId="1" applyNumberFormat="1" applyFill="1"/>
    <xf numFmtId="1" fontId="1" fillId="0" borderId="2" xfId="1" applyNumberFormat="1" applyBorder="1"/>
    <xf numFmtId="0" fontId="21" fillId="0" borderId="23" xfId="2" applyFont="1" applyBorder="1" applyAlignment="1">
      <alignment horizontal="right" vertical="center" wrapText="1"/>
    </xf>
    <xf numFmtId="166" fontId="9" fillId="0" borderId="23" xfId="2" applyNumberFormat="1" applyFont="1" applyBorder="1" applyAlignment="1">
      <alignment horizontal="right" vertical="center" wrapText="1"/>
    </xf>
    <xf numFmtId="166" fontId="21" fillId="7" borderId="23" xfId="2" applyNumberFormat="1" applyFont="1" applyFill="1" applyBorder="1" applyAlignment="1">
      <alignment horizontal="right" vertical="center" wrapText="1"/>
    </xf>
    <xf numFmtId="165" fontId="21" fillId="0" borderId="26" xfId="2" applyNumberFormat="1" applyFont="1" applyBorder="1" applyAlignment="1">
      <alignment horizontal="right" vertical="center" wrapText="1"/>
    </xf>
    <xf numFmtId="166" fontId="21" fillId="0" borderId="27" xfId="2" applyNumberFormat="1" applyFont="1" applyBorder="1" applyAlignment="1">
      <alignment horizontal="right" vertical="center" wrapText="1"/>
    </xf>
    <xf numFmtId="168" fontId="21" fillId="0" borderId="26" xfId="2" applyNumberFormat="1" applyFont="1" applyBorder="1" applyAlignment="1">
      <alignment horizontal="right" vertical="center" wrapText="1"/>
    </xf>
    <xf numFmtId="0" fontId="21" fillId="7" borderId="30" xfId="2" applyFont="1" applyFill="1" applyBorder="1" applyAlignment="1">
      <alignment horizontal="center" vertical="center" wrapText="1"/>
    </xf>
    <xf numFmtId="0" fontId="9" fillId="0" borderId="31" xfId="2" applyFont="1" applyBorder="1" applyAlignment="1">
      <alignment horizontal="center" vertical="center" wrapText="1"/>
    </xf>
    <xf numFmtId="0" fontId="16" fillId="0" borderId="16" xfId="0" applyFont="1" applyBorder="1"/>
    <xf numFmtId="1" fontId="2" fillId="0" borderId="0" xfId="0" applyNumberFormat="1" applyFont="1"/>
    <xf numFmtId="1" fontId="29" fillId="0" borderId="0" xfId="0" applyNumberFormat="1" applyFont="1"/>
    <xf numFmtId="1" fontId="29" fillId="0" borderId="3" xfId="0" applyNumberFormat="1" applyFont="1" applyBorder="1"/>
    <xf numFmtId="0" fontId="0" fillId="3" borderId="0" xfId="0" applyFill="1"/>
    <xf numFmtId="0" fontId="32" fillId="0" borderId="0" xfId="0" applyFont="1"/>
    <xf numFmtId="164" fontId="12" fillId="11" borderId="0" xfId="3" applyNumberFormat="1" applyFont="1" applyFill="1" applyAlignment="1">
      <alignment horizontal="left" vertical="center"/>
    </xf>
    <xf numFmtId="164" fontId="12" fillId="11" borderId="94" xfId="3" applyNumberFormat="1" applyFont="1" applyFill="1" applyBorder="1" applyAlignment="1">
      <alignment horizontal="left" vertical="center"/>
    </xf>
    <xf numFmtId="164" fontId="12" fillId="11" borderId="12" xfId="3" applyNumberFormat="1" applyFont="1" applyFill="1" applyBorder="1" applyAlignment="1">
      <alignment horizontal="left" vertical="center"/>
    </xf>
    <xf numFmtId="0" fontId="15" fillId="11" borderId="17" xfId="3" applyFont="1" applyFill="1" applyBorder="1" applyAlignment="1">
      <alignment horizontal="center"/>
    </xf>
    <xf numFmtId="0" fontId="15" fillId="11" borderId="18" xfId="3" applyFont="1" applyFill="1" applyBorder="1"/>
    <xf numFmtId="0" fontId="15" fillId="11" borderId="19" xfId="3" applyFont="1" applyFill="1" applyBorder="1"/>
    <xf numFmtId="0" fontId="11" fillId="11" borderId="40" xfId="3" applyFont="1" applyFill="1" applyBorder="1" applyAlignment="1">
      <alignment vertical="center" wrapText="1"/>
    </xf>
    <xf numFmtId="1" fontId="11" fillId="11" borderId="18" xfId="3" applyNumberFormat="1" applyFont="1" applyFill="1" applyBorder="1" applyAlignment="1">
      <alignment vertical="center"/>
    </xf>
    <xf numFmtId="1" fontId="11" fillId="11" borderId="19" xfId="3" applyNumberFormat="1" applyFont="1" applyFill="1" applyBorder="1" applyAlignment="1">
      <alignment vertical="center"/>
    </xf>
    <xf numFmtId="164" fontId="12" fillId="11" borderId="9" xfId="3" applyNumberFormat="1" applyFont="1" applyFill="1" applyBorder="1" applyAlignment="1">
      <alignment vertical="center"/>
    </xf>
    <xf numFmtId="164" fontId="12" fillId="11" borderId="10" xfId="3" applyNumberFormat="1" applyFont="1" applyFill="1" applyBorder="1" applyAlignment="1">
      <alignment vertical="center"/>
    </xf>
    <xf numFmtId="164" fontId="12" fillId="11" borderId="1" xfId="3" applyNumberFormat="1" applyFont="1" applyFill="1" applyBorder="1" applyAlignment="1">
      <alignment horizontal="left" vertical="center"/>
    </xf>
    <xf numFmtId="0" fontId="11" fillId="11" borderId="40" xfId="3" applyFont="1" applyFill="1" applyBorder="1" applyAlignment="1">
      <alignment horizontal="center" vertical="center" wrapText="1"/>
    </xf>
    <xf numFmtId="164" fontId="12" fillId="11" borderId="18" xfId="3" applyNumberFormat="1" applyFont="1" applyFill="1" applyBorder="1" applyAlignment="1">
      <alignment horizontal="left" vertical="center"/>
    </xf>
    <xf numFmtId="164" fontId="12" fillId="11" borderId="19" xfId="3" applyNumberFormat="1" applyFont="1" applyFill="1" applyBorder="1" applyAlignment="1">
      <alignment horizontal="left" vertical="center"/>
    </xf>
    <xf numFmtId="0" fontId="33" fillId="11" borderId="56" xfId="3" applyFont="1" applyFill="1" applyBorder="1" applyAlignment="1">
      <alignment vertical="center" wrapText="1"/>
    </xf>
    <xf numFmtId="0" fontId="11" fillId="11" borderId="0" xfId="3" applyFont="1" applyFill="1"/>
    <xf numFmtId="0" fontId="11" fillId="11" borderId="1" xfId="3" applyFont="1" applyFill="1" applyBorder="1"/>
    <xf numFmtId="164" fontId="12" fillId="11" borderId="13" xfId="3" applyNumberFormat="1" applyFont="1" applyFill="1" applyBorder="1" applyAlignment="1">
      <alignment horizontal="left" vertical="center"/>
    </xf>
    <xf numFmtId="0" fontId="33" fillId="11" borderId="57" xfId="3" applyFont="1" applyFill="1" applyBorder="1" applyAlignment="1">
      <alignment vertical="center" wrapText="1"/>
    </xf>
    <xf numFmtId="164" fontId="12" fillId="11" borderId="0" xfId="3" applyNumberFormat="1" applyFont="1" applyFill="1" applyAlignment="1">
      <alignment vertical="center"/>
    </xf>
    <xf numFmtId="164" fontId="12" fillId="11" borderId="1" xfId="3" applyNumberFormat="1" applyFont="1" applyFill="1" applyBorder="1" applyAlignment="1">
      <alignment vertical="center"/>
    </xf>
    <xf numFmtId="0" fontId="11" fillId="11" borderId="102" xfId="3" applyFont="1" applyFill="1" applyBorder="1" applyAlignment="1">
      <alignment horizontal="center" vertical="center" wrapText="1"/>
    </xf>
    <xf numFmtId="0" fontId="12" fillId="11" borderId="3" xfId="3" applyFont="1" applyFill="1" applyBorder="1"/>
    <xf numFmtId="0" fontId="12" fillId="11" borderId="4" xfId="3" applyFont="1" applyFill="1" applyBorder="1"/>
    <xf numFmtId="0" fontId="1" fillId="3" borderId="0" xfId="1" applyFill="1"/>
    <xf numFmtId="169" fontId="1" fillId="3" borderId="0" xfId="4" applyNumberFormat="1" applyFont="1" applyFill="1"/>
    <xf numFmtId="0" fontId="40" fillId="0" borderId="0" xfId="0" applyFont="1"/>
    <xf numFmtId="0" fontId="41" fillId="0" borderId="3" xfId="0" applyFont="1" applyBorder="1" applyAlignment="1">
      <alignment horizontal="left" vertical="center" wrapText="1"/>
    </xf>
    <xf numFmtId="0" fontId="41" fillId="0" borderId="0" xfId="0" applyFont="1" applyAlignment="1">
      <alignment horizontal="center" vertical="center" wrapText="1"/>
    </xf>
    <xf numFmtId="0" fontId="40" fillId="0" borderId="0" xfId="0" applyFont="1" applyAlignment="1">
      <alignment vertical="center"/>
    </xf>
    <xf numFmtId="0" fontId="32" fillId="0" borderId="0" xfId="0" applyFont="1" applyAlignment="1">
      <alignment vertical="center"/>
    </xf>
    <xf numFmtId="0" fontId="16" fillId="0" borderId="0" xfId="0" applyFont="1"/>
    <xf numFmtId="0" fontId="2" fillId="9" borderId="0" xfId="0" applyFont="1" applyFill="1" applyAlignment="1">
      <alignment horizontal="left"/>
    </xf>
    <xf numFmtId="0" fontId="2" fillId="0" borderId="0" xfId="0" applyFont="1" applyAlignment="1">
      <alignment horizontal="left"/>
    </xf>
    <xf numFmtId="0" fontId="2" fillId="4" borderId="0" xfId="0" applyFont="1" applyFill="1" applyAlignment="1">
      <alignment horizontal="left"/>
    </xf>
    <xf numFmtId="0" fontId="32" fillId="0" borderId="0" xfId="0" applyFont="1" applyAlignment="1">
      <alignment horizontal="left" vertical="center"/>
    </xf>
    <xf numFmtId="0" fontId="39" fillId="6" borderId="0" xfId="0" applyFont="1" applyFill="1" applyAlignment="1">
      <alignment horizontal="left" vertical="center"/>
    </xf>
    <xf numFmtId="1" fontId="32" fillId="10" borderId="0" xfId="0" applyNumberFormat="1" applyFont="1" applyFill="1" applyAlignment="1">
      <alignment horizontal="left" vertical="center"/>
    </xf>
    <xf numFmtId="0" fontId="44" fillId="0" borderId="0" xfId="0" applyFont="1"/>
    <xf numFmtId="0" fontId="2" fillId="0" borderId="107" xfId="0" applyFont="1" applyBorder="1"/>
    <xf numFmtId="1" fontId="2" fillId="0" borderId="25" xfId="0" applyNumberFormat="1" applyFont="1" applyBorder="1" applyAlignment="1">
      <alignment horizontal="left" vertical="center"/>
    </xf>
    <xf numFmtId="1" fontId="2" fillId="0" borderId="24" xfId="0" applyNumberFormat="1" applyFont="1" applyBorder="1" applyAlignment="1">
      <alignment horizontal="left" vertical="center"/>
    </xf>
    <xf numFmtId="1" fontId="2" fillId="0" borderId="88" xfId="0" applyNumberFormat="1" applyFont="1" applyBorder="1" applyAlignment="1">
      <alignment horizontal="left" vertical="center"/>
    </xf>
    <xf numFmtId="1" fontId="2" fillId="0" borderId="87" xfId="0" applyNumberFormat="1" applyFont="1" applyBorder="1" applyAlignment="1">
      <alignment horizontal="left" vertical="center"/>
    </xf>
    <xf numFmtId="1" fontId="2" fillId="0" borderId="86" xfId="0" applyNumberFormat="1" applyFont="1" applyBorder="1" applyAlignment="1">
      <alignment horizontal="left" vertical="center"/>
    </xf>
    <xf numFmtId="0" fontId="2" fillId="0" borderId="87" xfId="0" applyFont="1" applyBorder="1" applyAlignment="1">
      <alignment horizontal="left" vertical="center"/>
    </xf>
    <xf numFmtId="1" fontId="2" fillId="0" borderId="85" xfId="0" applyNumberFormat="1" applyFont="1" applyBorder="1" applyAlignment="1">
      <alignment horizontal="left" vertical="center"/>
    </xf>
    <xf numFmtId="169" fontId="0" fillId="0" borderId="0" xfId="4" applyNumberFormat="1" applyFont="1"/>
    <xf numFmtId="168" fontId="0" fillId="0" borderId="0" xfId="0" applyNumberFormat="1"/>
    <xf numFmtId="1" fontId="0" fillId="0" borderId="0" xfId="0" applyNumberFormat="1"/>
    <xf numFmtId="164" fontId="12" fillId="11" borderId="112" xfId="3" applyNumberFormat="1" applyFont="1" applyFill="1" applyBorder="1" applyAlignment="1">
      <alignment horizontal="left" vertical="center"/>
    </xf>
    <xf numFmtId="0" fontId="45" fillId="0" borderId="0" xfId="0" applyFont="1"/>
    <xf numFmtId="0" fontId="24" fillId="0" borderId="0" xfId="0" applyFont="1"/>
    <xf numFmtId="0" fontId="9" fillId="0" borderId="17" xfId="0" applyFont="1" applyBorder="1"/>
    <xf numFmtId="0" fontId="9" fillId="0" borderId="18" xfId="0" applyFont="1" applyBorder="1"/>
    <xf numFmtId="3" fontId="1" fillId="0" borderId="0" xfId="1" applyNumberFormat="1"/>
    <xf numFmtId="3" fontId="1" fillId="0" borderId="16" xfId="1" applyNumberFormat="1" applyBorder="1"/>
    <xf numFmtId="3" fontId="1" fillId="0" borderId="11" xfId="1" applyNumberFormat="1" applyBorder="1"/>
    <xf numFmtId="3" fontId="1" fillId="0" borderId="12" xfId="1" applyNumberFormat="1" applyBorder="1"/>
    <xf numFmtId="3" fontId="1" fillId="0" borderId="2" xfId="1" applyNumberFormat="1" applyBorder="1"/>
    <xf numFmtId="3" fontId="1" fillId="0" borderId="3" xfId="1" applyNumberFormat="1" applyBorder="1"/>
    <xf numFmtId="0" fontId="1" fillId="2" borderId="0" xfId="1" applyFill="1" applyAlignment="1">
      <alignment vertical="center"/>
    </xf>
    <xf numFmtId="3" fontId="27" fillId="0" borderId="33" xfId="2" applyNumberFormat="1" applyFont="1" applyBorder="1" applyAlignment="1">
      <alignment horizontal="center" vertical="center" wrapText="1"/>
    </xf>
    <xf numFmtId="0" fontId="22" fillId="0" borderId="25" xfId="2" applyFont="1" applyBorder="1" applyAlignment="1">
      <alignment horizontal="right" vertical="center" wrapText="1"/>
    </xf>
    <xf numFmtId="3" fontId="1" fillId="13" borderId="0" xfId="2" applyNumberFormat="1" applyFill="1"/>
    <xf numFmtId="0" fontId="1" fillId="13" borderId="0" xfId="2" applyFill="1"/>
    <xf numFmtId="3" fontId="11" fillId="14" borderId="18" xfId="2" applyNumberFormat="1" applyFont="1" applyFill="1" applyBorder="1" applyAlignment="1">
      <alignment horizontal="center"/>
    </xf>
    <xf numFmtId="0" fontId="11" fillId="14" borderId="19" xfId="2" applyFont="1" applyFill="1" applyBorder="1" applyAlignment="1">
      <alignment horizontal="center"/>
    </xf>
    <xf numFmtId="164" fontId="11" fillId="13" borderId="0" xfId="2" applyNumberFormat="1" applyFont="1" applyFill="1" applyAlignment="1">
      <alignment horizontal="center"/>
    </xf>
    <xf numFmtId="10" fontId="11" fillId="13" borderId="0" xfId="2" applyNumberFormat="1" applyFont="1" applyFill="1" applyAlignment="1">
      <alignment horizontal="center"/>
    </xf>
    <xf numFmtId="10" fontId="12" fillId="13" borderId="0" xfId="2" applyNumberFormat="1" applyFont="1" applyFill="1"/>
    <xf numFmtId="164" fontId="11" fillId="15" borderId="17" xfId="2" applyNumberFormat="1" applyFont="1" applyFill="1" applyBorder="1" applyAlignment="1">
      <alignment horizontal="center" vertical="center"/>
    </xf>
    <xf numFmtId="164" fontId="11" fillId="15" borderId="19" xfId="2" applyNumberFormat="1" applyFont="1" applyFill="1" applyBorder="1" applyAlignment="1">
      <alignment horizontal="center" vertical="center"/>
    </xf>
    <xf numFmtId="10" fontId="11" fillId="13" borderId="0" xfId="2" applyNumberFormat="1" applyFont="1" applyFill="1"/>
    <xf numFmtId="3" fontId="11" fillId="16" borderId="17" xfId="2" applyNumberFormat="1" applyFont="1" applyFill="1" applyBorder="1" applyAlignment="1">
      <alignment horizontal="center"/>
    </xf>
    <xf numFmtId="0" fontId="11" fillId="16" borderId="19" xfId="2" applyFont="1" applyFill="1" applyBorder="1" applyAlignment="1">
      <alignment horizontal="center"/>
    </xf>
    <xf numFmtId="0" fontId="2" fillId="9" borderId="0" xfId="0" applyFont="1" applyFill="1" applyAlignment="1">
      <alignment horizontal="left" vertical="center"/>
    </xf>
    <xf numFmtId="0" fontId="1" fillId="9" borderId="0" xfId="2" applyFill="1"/>
    <xf numFmtId="166" fontId="23" fillId="0" borderId="23" xfId="2" applyNumberFormat="1" applyFont="1" applyBorder="1" applyAlignment="1">
      <alignment horizontal="right" vertical="center" wrapText="1"/>
    </xf>
    <xf numFmtId="166" fontId="22" fillId="7" borderId="23" xfId="2" applyNumberFormat="1" applyFont="1" applyFill="1" applyBorder="1" applyAlignment="1">
      <alignment horizontal="right" vertical="center" wrapText="1"/>
    </xf>
    <xf numFmtId="166" fontId="22" fillId="0" borderId="27" xfId="2" applyNumberFormat="1" applyFont="1" applyBorder="1" applyAlignment="1">
      <alignment horizontal="right" vertical="center" wrapText="1"/>
    </xf>
    <xf numFmtId="3" fontId="1" fillId="0" borderId="0" xfId="2" applyNumberFormat="1"/>
    <xf numFmtId="1" fontId="2" fillId="14" borderId="32" xfId="0" applyNumberFormat="1" applyFont="1" applyFill="1" applyBorder="1" applyAlignment="1">
      <alignment horizontal="left" vertical="center"/>
    </xf>
    <xf numFmtId="0" fontId="2" fillId="14" borderId="33" xfId="0" applyFont="1" applyFill="1" applyBorder="1" applyAlignment="1">
      <alignment horizontal="left" vertical="center"/>
    </xf>
    <xf numFmtId="1" fontId="2" fillId="14" borderId="116" xfId="0" applyNumberFormat="1" applyFont="1" applyFill="1" applyBorder="1" applyAlignment="1">
      <alignment horizontal="left" vertical="center"/>
    </xf>
    <xf numFmtId="0" fontId="2" fillId="14" borderId="25" xfId="0" applyFont="1" applyFill="1" applyBorder="1" applyAlignment="1">
      <alignment horizontal="left" vertical="center"/>
    </xf>
    <xf numFmtId="1" fontId="2" fillId="14" borderId="76" xfId="0" applyNumberFormat="1" applyFont="1" applyFill="1" applyBorder="1" applyAlignment="1">
      <alignment horizontal="left" vertical="center"/>
    </xf>
    <xf numFmtId="1" fontId="2" fillId="14" borderId="30" xfId="0" applyNumberFormat="1" applyFont="1" applyFill="1" applyBorder="1" applyAlignment="1">
      <alignment horizontal="left" vertical="center"/>
    </xf>
    <xf numFmtId="1" fontId="2" fillId="14" borderId="25" xfId="0" applyNumberFormat="1" applyFont="1" applyFill="1" applyBorder="1" applyAlignment="1">
      <alignment horizontal="left" vertical="center"/>
    </xf>
    <xf numFmtId="0" fontId="2" fillId="14" borderId="116" xfId="0" applyFont="1" applyFill="1" applyBorder="1" applyAlignment="1">
      <alignment horizontal="left" vertical="center"/>
    </xf>
    <xf numFmtId="1" fontId="2" fillId="14" borderId="84" xfId="0" applyNumberFormat="1" applyFont="1" applyFill="1" applyBorder="1" applyAlignment="1">
      <alignment horizontal="left" vertical="center"/>
    </xf>
    <xf numFmtId="0" fontId="2" fillId="14" borderId="26" xfId="0" applyFont="1" applyFill="1" applyBorder="1" applyAlignment="1">
      <alignment horizontal="left" vertical="center"/>
    </xf>
    <xf numFmtId="1" fontId="2" fillId="14" borderId="105" xfId="0" applyNumberFormat="1" applyFont="1" applyFill="1" applyBorder="1" applyAlignment="1">
      <alignment horizontal="left" vertical="center"/>
    </xf>
    <xf numFmtId="0" fontId="2" fillId="14" borderId="114" xfId="0" applyFont="1" applyFill="1" applyBorder="1" applyAlignment="1">
      <alignment horizontal="left" vertical="center"/>
    </xf>
    <xf numFmtId="1" fontId="2" fillId="14" borderId="114" xfId="0" applyNumberFormat="1" applyFont="1" applyFill="1" applyBorder="1" applyAlignment="1">
      <alignment horizontal="left" vertical="center"/>
    </xf>
    <xf numFmtId="0" fontId="46" fillId="0" borderId="0" xfId="0" applyFont="1" applyAlignment="1">
      <alignment vertical="center"/>
    </xf>
    <xf numFmtId="1" fontId="1" fillId="0" borderId="118" xfId="1" applyNumberFormat="1" applyBorder="1"/>
    <xf numFmtId="3" fontId="1" fillId="0" borderId="118" xfId="1" applyNumberFormat="1" applyBorder="1"/>
    <xf numFmtId="0" fontId="16" fillId="0" borderId="117" xfId="0" applyFont="1" applyBorder="1" applyAlignment="1">
      <alignment wrapText="1"/>
    </xf>
    <xf numFmtId="0" fontId="10" fillId="0" borderId="70" xfId="2" applyFont="1" applyBorder="1"/>
    <xf numFmtId="0" fontId="10" fillId="0" borderId="101" xfId="2" applyFont="1" applyBorder="1"/>
    <xf numFmtId="0" fontId="10" fillId="0" borderId="56" xfId="2" applyFont="1" applyBorder="1"/>
    <xf numFmtId="0" fontId="10" fillId="0" borderId="61" xfId="2" applyFont="1" applyBorder="1"/>
    <xf numFmtId="0" fontId="10" fillId="0" borderId="58" xfId="2" applyFont="1" applyBorder="1"/>
    <xf numFmtId="1" fontId="2" fillId="14" borderId="75" xfId="0" applyNumberFormat="1" applyFont="1" applyFill="1" applyBorder="1" applyAlignment="1">
      <alignment horizontal="left" vertical="center"/>
    </xf>
    <xf numFmtId="0" fontId="16" fillId="0" borderId="38" xfId="0" applyFont="1" applyBorder="1" applyAlignment="1">
      <alignment horizontal="left" vertical="center"/>
    </xf>
    <xf numFmtId="0" fontId="16" fillId="0" borderId="39" xfId="0" applyFont="1" applyBorder="1" applyAlignment="1">
      <alignment horizontal="left" vertical="center"/>
    </xf>
    <xf numFmtId="1" fontId="2" fillId="0" borderId="116" xfId="0" applyNumberFormat="1" applyFont="1" applyBorder="1" applyAlignment="1">
      <alignment horizontal="left" vertical="center"/>
    </xf>
    <xf numFmtId="1" fontId="2" fillId="0" borderId="115" xfId="0" applyNumberFormat="1" applyFont="1" applyBorder="1" applyAlignment="1">
      <alignment horizontal="left" vertical="center"/>
    </xf>
    <xf numFmtId="0" fontId="2" fillId="14" borderId="30" xfId="0" applyFont="1" applyFill="1" applyBorder="1" applyAlignment="1">
      <alignment horizontal="left" vertical="center"/>
    </xf>
    <xf numFmtId="0" fontId="0" fillId="0" borderId="12" xfId="0" applyBorder="1"/>
    <xf numFmtId="0" fontId="43" fillId="0" borderId="0" xfId="0" applyFont="1"/>
    <xf numFmtId="0" fontId="29" fillId="0" borderId="0" xfId="0" applyFont="1"/>
    <xf numFmtId="0" fontId="29" fillId="0" borderId="0" xfId="0" applyFont="1" applyAlignment="1">
      <alignment horizontal="right" vertical="center"/>
    </xf>
    <xf numFmtId="0" fontId="32" fillId="13" borderId="117" xfId="0" applyFont="1" applyFill="1" applyBorder="1"/>
    <xf numFmtId="0" fontId="32" fillId="13" borderId="16" xfId="0" applyFont="1" applyFill="1" applyBorder="1"/>
    <xf numFmtId="0" fontId="0" fillId="0" borderId="42" xfId="0" applyBorder="1"/>
    <xf numFmtId="0" fontId="32" fillId="13" borderId="118" xfId="0" applyFont="1" applyFill="1" applyBorder="1" applyAlignment="1">
      <alignment vertical="center"/>
    </xf>
    <xf numFmtId="0" fontId="32" fillId="13" borderId="0" xfId="0" applyFont="1" applyFill="1" applyAlignment="1">
      <alignment vertical="center"/>
    </xf>
    <xf numFmtId="0" fontId="32" fillId="13" borderId="1" xfId="0" applyFont="1" applyFill="1" applyBorder="1" applyAlignment="1">
      <alignment vertical="center"/>
    </xf>
    <xf numFmtId="0" fontId="39" fillId="13" borderId="2" xfId="0" applyFont="1" applyFill="1" applyBorder="1" applyAlignment="1">
      <alignment vertical="center"/>
    </xf>
    <xf numFmtId="0" fontId="39" fillId="13" borderId="3" xfId="0" applyFont="1" applyFill="1" applyBorder="1" applyAlignment="1">
      <alignment vertical="center"/>
    </xf>
    <xf numFmtId="0" fontId="39" fillId="13" borderId="4" xfId="0" applyFont="1" applyFill="1" applyBorder="1" applyAlignment="1">
      <alignment vertical="center"/>
    </xf>
    <xf numFmtId="0" fontId="30" fillId="0" borderId="123" xfId="0" applyFont="1" applyBorder="1"/>
    <xf numFmtId="0" fontId="30" fillId="0" borderId="118" xfId="0" applyFont="1" applyBorder="1"/>
    <xf numFmtId="0" fontId="30" fillId="12" borderId="117" xfId="0" applyFont="1" applyFill="1" applyBorder="1" applyAlignment="1">
      <alignment horizontal="left" vertical="center"/>
    </xf>
    <xf numFmtId="0" fontId="30" fillId="12" borderId="16" xfId="0" applyFont="1" applyFill="1" applyBorder="1" applyAlignment="1">
      <alignment horizontal="right" vertical="center"/>
    </xf>
    <xf numFmtId="0" fontId="30" fillId="12" borderId="42" xfId="0" applyFont="1" applyFill="1" applyBorder="1" applyAlignment="1">
      <alignment horizontal="right" vertical="center"/>
    </xf>
    <xf numFmtId="0" fontId="30" fillId="0" borderId="57" xfId="0" applyFont="1" applyBorder="1"/>
    <xf numFmtId="0" fontId="30" fillId="0" borderId="0" xfId="0" applyFont="1"/>
    <xf numFmtId="1" fontId="29" fillId="0" borderId="99" xfId="0" applyNumberFormat="1" applyFont="1" applyBorder="1" applyAlignment="1">
      <alignment horizontal="right" vertical="center"/>
    </xf>
    <xf numFmtId="1" fontId="29" fillId="0" borderId="97" xfId="0" applyNumberFormat="1" applyFont="1" applyBorder="1" applyAlignment="1">
      <alignment horizontal="right" vertical="center"/>
    </xf>
    <xf numFmtId="1" fontId="29" fillId="0" borderId="111" xfId="0" applyNumberFormat="1" applyFont="1" applyBorder="1" applyAlignment="1">
      <alignment horizontal="right" vertical="center"/>
    </xf>
    <xf numFmtId="0" fontId="0" fillId="0" borderId="118" xfId="0" applyBorder="1"/>
    <xf numFmtId="0" fontId="0" fillId="0" borderId="1" xfId="0" applyBorder="1"/>
    <xf numFmtId="0" fontId="29" fillId="0" borderId="57" xfId="0" applyFont="1" applyBorder="1"/>
    <xf numFmtId="0" fontId="29" fillId="0" borderId="102" xfId="0" applyFont="1" applyBorder="1"/>
    <xf numFmtId="0" fontId="0" fillId="0" borderId="128" xfId="0" applyBorder="1"/>
    <xf numFmtId="0" fontId="0" fillId="0" borderId="129" xfId="0" applyBorder="1"/>
    <xf numFmtId="0" fontId="0" fillId="0" borderId="130" xfId="0" applyBorder="1"/>
    <xf numFmtId="0" fontId="0" fillId="0" borderId="124" xfId="0" applyBorder="1"/>
    <xf numFmtId="0" fontId="0" fillId="0" borderId="22" xfId="0" applyBorder="1"/>
    <xf numFmtId="0" fontId="0" fillId="0" borderId="41" xfId="0" applyBorder="1"/>
    <xf numFmtId="0" fontId="37" fillId="0" borderId="57" xfId="0" applyFont="1" applyBorder="1" applyAlignment="1">
      <alignment horizontal="center" vertical="center"/>
    </xf>
    <xf numFmtId="0" fontId="36" fillId="0" borderId="101" xfId="0" applyFont="1" applyBorder="1"/>
    <xf numFmtId="169" fontId="0" fillId="0" borderId="124" xfId="0" applyNumberFormat="1" applyBorder="1"/>
    <xf numFmtId="169" fontId="0" fillId="0" borderId="22" xfId="0" applyNumberFormat="1" applyBorder="1"/>
    <xf numFmtId="169" fontId="0" fillId="0" borderId="41" xfId="0" applyNumberFormat="1" applyBorder="1"/>
    <xf numFmtId="169" fontId="0" fillId="0" borderId="125" xfId="0" applyNumberFormat="1" applyBorder="1"/>
    <xf numFmtId="169" fontId="0" fillId="0" borderId="126" xfId="0" applyNumberFormat="1" applyBorder="1"/>
    <xf numFmtId="169" fontId="0" fillId="0" borderId="127" xfId="0" applyNumberFormat="1" applyBorder="1"/>
    <xf numFmtId="0" fontId="0" fillId="0" borderId="2" xfId="0" applyBorder="1"/>
    <xf numFmtId="0" fontId="0" fillId="0" borderId="3" xfId="0" applyBorder="1"/>
    <xf numFmtId="0" fontId="16" fillId="14" borderId="43" xfId="0" applyFont="1" applyFill="1" applyBorder="1" applyAlignment="1">
      <alignment horizontal="left" vertical="center"/>
    </xf>
    <xf numFmtId="0" fontId="2" fillId="13" borderId="0" xfId="0" applyFont="1" applyFill="1" applyAlignment="1">
      <alignment horizontal="left" vertical="center"/>
    </xf>
    <xf numFmtId="0" fontId="16" fillId="14" borderId="64" xfId="0" applyFont="1" applyFill="1" applyBorder="1" applyAlignment="1">
      <alignment horizontal="left" vertical="center"/>
    </xf>
    <xf numFmtId="1" fontId="2" fillId="14" borderId="65" xfId="0" applyNumberFormat="1" applyFont="1" applyFill="1" applyBorder="1" applyAlignment="1">
      <alignment horizontal="left" vertical="center"/>
    </xf>
    <xf numFmtId="0" fontId="16" fillId="14" borderId="38" xfId="0" applyFont="1" applyFill="1" applyBorder="1" applyAlignment="1">
      <alignment horizontal="left" vertical="center"/>
    </xf>
    <xf numFmtId="1" fontId="2" fillId="14" borderId="115" xfId="0" applyNumberFormat="1" applyFont="1" applyFill="1" applyBorder="1" applyAlignment="1">
      <alignment horizontal="left" vertical="center"/>
    </xf>
    <xf numFmtId="1" fontId="2" fillId="14" borderId="24" xfId="0" applyNumberFormat="1" applyFont="1" applyFill="1" applyBorder="1" applyAlignment="1">
      <alignment horizontal="left" vertical="center"/>
    </xf>
    <xf numFmtId="0" fontId="16" fillId="14" borderId="89" xfId="0" applyFont="1" applyFill="1" applyBorder="1" applyAlignment="1">
      <alignment horizontal="left" vertical="center"/>
    </xf>
    <xf numFmtId="1" fontId="9" fillId="14" borderId="116" xfId="0" applyNumberFormat="1" applyFont="1" applyFill="1" applyBorder="1" applyAlignment="1">
      <alignment horizontal="left" vertical="center"/>
    </xf>
    <xf numFmtId="0" fontId="16" fillId="14" borderId="39" xfId="0" applyFont="1" applyFill="1" applyBorder="1" applyAlignment="1">
      <alignment horizontal="left" vertical="center"/>
    </xf>
    <xf numFmtId="0" fontId="2" fillId="13" borderId="46" xfId="0" applyFont="1" applyFill="1" applyBorder="1" applyAlignment="1">
      <alignment horizontal="left" vertical="center"/>
    </xf>
    <xf numFmtId="0" fontId="2" fillId="14" borderId="43" xfId="0" applyFont="1" applyFill="1" applyBorder="1" applyAlignment="1">
      <alignment horizontal="left" vertical="center"/>
    </xf>
    <xf numFmtId="1" fontId="2" fillId="14" borderId="67" xfId="0" applyNumberFormat="1" applyFont="1" applyFill="1" applyBorder="1" applyAlignment="1">
      <alignment horizontal="left" vertical="center"/>
    </xf>
    <xf numFmtId="1" fontId="2" fillId="14" borderId="33" xfId="0" applyNumberFormat="1" applyFont="1" applyFill="1" applyBorder="1" applyAlignment="1">
      <alignment horizontal="left" vertical="center"/>
    </xf>
    <xf numFmtId="1" fontId="2" fillId="14" borderId="91" xfId="0" applyNumberFormat="1" applyFont="1" applyFill="1" applyBorder="1" applyAlignment="1">
      <alignment horizontal="left" vertical="center"/>
    </xf>
    <xf numFmtId="1" fontId="2" fillId="14" borderId="113" xfId="0" applyNumberFormat="1" applyFont="1" applyFill="1" applyBorder="1" applyAlignment="1">
      <alignment horizontal="left" vertical="center"/>
    </xf>
    <xf numFmtId="1" fontId="2" fillId="14" borderId="90" xfId="0" applyNumberFormat="1" applyFont="1" applyFill="1" applyBorder="1" applyAlignment="1">
      <alignment horizontal="left" vertical="center"/>
    </xf>
    <xf numFmtId="1" fontId="9" fillId="14" borderId="114" xfId="0" applyNumberFormat="1" applyFont="1" applyFill="1" applyBorder="1" applyAlignment="1">
      <alignment horizontal="left" vertical="center"/>
    </xf>
    <xf numFmtId="1" fontId="9" fillId="14" borderId="115" xfId="0" applyNumberFormat="1" applyFont="1" applyFill="1" applyBorder="1" applyAlignment="1">
      <alignment horizontal="left" vertical="center"/>
    </xf>
    <xf numFmtId="0" fontId="2" fillId="14" borderId="87" xfId="0" applyFont="1" applyFill="1" applyBorder="1" applyAlignment="1">
      <alignment horizontal="left" vertical="center"/>
    </xf>
    <xf numFmtId="1" fontId="2" fillId="14" borderId="88" xfId="0" applyNumberFormat="1" applyFont="1" applyFill="1" applyBorder="1" applyAlignment="1">
      <alignment horizontal="left" vertical="center"/>
    </xf>
    <xf numFmtId="1" fontId="2" fillId="14" borderId="85" xfId="0" applyNumberFormat="1" applyFont="1" applyFill="1" applyBorder="1" applyAlignment="1">
      <alignment horizontal="left" vertical="center"/>
    </xf>
    <xf numFmtId="1" fontId="2" fillId="14" borderId="86" xfId="0" applyNumberFormat="1" applyFont="1" applyFill="1" applyBorder="1" applyAlignment="1">
      <alignment horizontal="left" vertical="center"/>
    </xf>
    <xf numFmtId="1" fontId="2" fillId="14" borderId="87" xfId="0" applyNumberFormat="1" applyFont="1" applyFill="1" applyBorder="1" applyAlignment="1">
      <alignment horizontal="left" vertical="center"/>
    </xf>
    <xf numFmtId="0" fontId="1" fillId="0" borderId="22" xfId="1" applyBorder="1"/>
    <xf numFmtId="1" fontId="48" fillId="0" borderId="22" xfId="0" applyNumberFormat="1" applyFont="1" applyBorder="1"/>
    <xf numFmtId="168" fontId="2" fillId="0" borderId="0" xfId="0" applyNumberFormat="1" applyFont="1"/>
    <xf numFmtId="0" fontId="9" fillId="0" borderId="0" xfId="0" applyFont="1"/>
    <xf numFmtId="0" fontId="2" fillId="0" borderId="12" xfId="0" applyFont="1" applyBorder="1"/>
    <xf numFmtId="0" fontId="0" fillId="0" borderId="11" xfId="0" applyBorder="1"/>
    <xf numFmtId="0" fontId="0" fillId="0" borderId="8" xfId="0" applyBorder="1"/>
    <xf numFmtId="1" fontId="2" fillId="14" borderId="121" xfId="0" applyNumberFormat="1" applyFont="1" applyFill="1" applyBorder="1" applyAlignment="1">
      <alignment horizontal="left" vertical="center"/>
    </xf>
    <xf numFmtId="0" fontId="16" fillId="0" borderId="89" xfId="0" applyFont="1" applyBorder="1" applyAlignment="1">
      <alignment horizontal="left" vertical="center"/>
    </xf>
    <xf numFmtId="1" fontId="11" fillId="15" borderId="53" xfId="3" applyNumberFormat="1" applyFont="1" applyFill="1" applyBorder="1" applyAlignment="1">
      <alignment horizontal="center" vertical="center"/>
    </xf>
    <xf numFmtId="1" fontId="11" fillId="15" borderId="51" xfId="3" applyNumberFormat="1" applyFont="1" applyFill="1" applyBorder="1" applyAlignment="1">
      <alignment horizontal="center" vertical="center"/>
    </xf>
    <xf numFmtId="1" fontId="11" fillId="15" borderId="52" xfId="3" applyNumberFormat="1" applyFont="1" applyFill="1" applyBorder="1" applyAlignment="1">
      <alignment horizontal="center" vertical="center"/>
    </xf>
    <xf numFmtId="1" fontId="11" fillId="15" borderId="40" xfId="3" applyNumberFormat="1" applyFont="1" applyFill="1" applyBorder="1" applyAlignment="1">
      <alignment horizontal="center" vertical="center"/>
    </xf>
    <xf numFmtId="164" fontId="12" fillId="15" borderId="54" xfId="3" applyNumberFormat="1" applyFont="1" applyFill="1" applyBorder="1" applyAlignment="1">
      <alignment horizontal="left" vertical="center"/>
    </xf>
    <xf numFmtId="164" fontId="12" fillId="15" borderId="47" xfId="3" applyNumberFormat="1" applyFont="1" applyFill="1" applyBorder="1" applyAlignment="1">
      <alignment horizontal="left" vertical="center"/>
    </xf>
    <xf numFmtId="164" fontId="12" fillId="15" borderId="49" xfId="3" applyNumberFormat="1" applyFont="1" applyFill="1" applyBorder="1" applyAlignment="1">
      <alignment horizontal="left" vertical="center"/>
    </xf>
    <xf numFmtId="164" fontId="12" fillId="15" borderId="96" xfId="3" applyNumberFormat="1" applyFont="1" applyFill="1" applyBorder="1" applyAlignment="1">
      <alignment horizontal="left" vertical="center"/>
    </xf>
    <xf numFmtId="164" fontId="12" fillId="15" borderId="55" xfId="3" applyNumberFormat="1" applyFont="1" applyFill="1" applyBorder="1" applyAlignment="1">
      <alignment horizontal="left" vertical="center"/>
    </xf>
    <xf numFmtId="164" fontId="12" fillId="15" borderId="22" xfId="3" applyNumberFormat="1" applyFont="1" applyFill="1" applyBorder="1" applyAlignment="1">
      <alignment horizontal="left" vertical="center"/>
    </xf>
    <xf numFmtId="164" fontId="12" fillId="15" borderId="41" xfId="3" applyNumberFormat="1" applyFont="1" applyFill="1" applyBorder="1" applyAlignment="1">
      <alignment horizontal="left" vertical="center"/>
    </xf>
    <xf numFmtId="164" fontId="12" fillId="15" borderId="132" xfId="3" applyNumberFormat="1" applyFont="1" applyFill="1" applyBorder="1" applyAlignment="1">
      <alignment horizontal="left" vertical="center"/>
    </xf>
    <xf numFmtId="164" fontId="11" fillId="15" borderId="62" xfId="3" applyNumberFormat="1" applyFont="1" applyFill="1" applyBorder="1" applyAlignment="1">
      <alignment horizontal="left" vertical="center"/>
    </xf>
    <xf numFmtId="164" fontId="11" fillId="15" borderId="48" xfId="3" applyNumberFormat="1" applyFont="1" applyFill="1" applyBorder="1" applyAlignment="1">
      <alignment horizontal="left" vertical="center"/>
    </xf>
    <xf numFmtId="164" fontId="11" fillId="15" borderId="50" xfId="3" applyNumberFormat="1" applyFont="1" applyFill="1" applyBorder="1" applyAlignment="1">
      <alignment horizontal="left" vertical="center"/>
    </xf>
    <xf numFmtId="164" fontId="11" fillId="15" borderId="108" xfId="3" applyNumberFormat="1" applyFont="1" applyFill="1" applyBorder="1" applyAlignment="1">
      <alignment horizontal="left" vertical="center"/>
    </xf>
    <xf numFmtId="164" fontId="11" fillId="15" borderId="127" xfId="3" applyNumberFormat="1" applyFont="1" applyFill="1" applyBorder="1" applyAlignment="1">
      <alignment horizontal="left" vertical="center"/>
    </xf>
    <xf numFmtId="164" fontId="12" fillId="15" borderId="18" xfId="3" applyNumberFormat="1" applyFont="1" applyFill="1" applyBorder="1" applyAlignment="1">
      <alignment horizontal="left" vertical="center"/>
    </xf>
    <xf numFmtId="164" fontId="12" fillId="15" borderId="18" xfId="3" applyNumberFormat="1" applyFont="1" applyFill="1" applyBorder="1" applyAlignment="1">
      <alignment horizontal="center" vertical="center"/>
    </xf>
    <xf numFmtId="1" fontId="11" fillId="15" borderId="63" xfId="3" applyNumberFormat="1" applyFont="1" applyFill="1" applyBorder="1" applyAlignment="1">
      <alignment horizontal="left" vertical="center"/>
    </xf>
    <xf numFmtId="1" fontId="11" fillId="15" borderId="59" xfId="3" applyNumberFormat="1" applyFont="1" applyFill="1" applyBorder="1" applyAlignment="1">
      <alignment horizontal="left" vertical="center"/>
    </xf>
    <xf numFmtId="1" fontId="11" fillId="15" borderId="60" xfId="3" applyNumberFormat="1" applyFont="1" applyFill="1" applyBorder="1" applyAlignment="1">
      <alignment horizontal="left" vertical="center"/>
    </xf>
    <xf numFmtId="1" fontId="11" fillId="15" borderId="40" xfId="3" applyNumberFormat="1" applyFont="1" applyFill="1" applyBorder="1" applyAlignment="1">
      <alignment horizontal="left" vertical="center"/>
    </xf>
    <xf numFmtId="164" fontId="11" fillId="15" borderId="54" xfId="3" applyNumberFormat="1" applyFont="1" applyFill="1" applyBorder="1" applyAlignment="1">
      <alignment horizontal="left" vertical="center"/>
    </xf>
    <xf numFmtId="164" fontId="11" fillId="15" borderId="55" xfId="3" applyNumberFormat="1" applyFont="1" applyFill="1" applyBorder="1" applyAlignment="1">
      <alignment horizontal="left" vertical="center"/>
    </xf>
    <xf numFmtId="164" fontId="12" fillId="15" borderId="62" xfId="3" applyNumberFormat="1" applyFont="1" applyFill="1" applyBorder="1" applyAlignment="1">
      <alignment horizontal="left" vertical="center"/>
    </xf>
    <xf numFmtId="164" fontId="12" fillId="15" borderId="48" xfId="3" applyNumberFormat="1" applyFont="1" applyFill="1" applyBorder="1" applyAlignment="1">
      <alignment horizontal="left" vertical="center"/>
    </xf>
    <xf numFmtId="164" fontId="12" fillId="15" borderId="50" xfId="3" applyNumberFormat="1" applyFont="1" applyFill="1" applyBorder="1" applyAlignment="1">
      <alignment horizontal="left" vertical="center"/>
    </xf>
    <xf numFmtId="164" fontId="11" fillId="15" borderId="53" xfId="3" applyNumberFormat="1" applyFont="1" applyFill="1" applyBorder="1" applyAlignment="1">
      <alignment horizontal="left" vertical="center"/>
    </xf>
    <xf numFmtId="164" fontId="11" fillId="15" borderId="51" xfId="3" applyNumberFormat="1" applyFont="1" applyFill="1" applyBorder="1" applyAlignment="1">
      <alignment horizontal="left" vertical="center"/>
    </xf>
    <xf numFmtId="164" fontId="11" fillId="15" borderId="52" xfId="3" applyNumberFormat="1" applyFont="1" applyFill="1" applyBorder="1" applyAlignment="1">
      <alignment horizontal="left" vertical="center"/>
    </xf>
    <xf numFmtId="164" fontId="12" fillId="15" borderId="0" xfId="3" applyNumberFormat="1" applyFont="1" applyFill="1" applyAlignment="1">
      <alignment horizontal="left" vertical="center"/>
    </xf>
    <xf numFmtId="164" fontId="12" fillId="15" borderId="1" xfId="3" applyNumberFormat="1" applyFont="1" applyFill="1" applyBorder="1" applyAlignment="1">
      <alignment horizontal="left" vertical="center"/>
    </xf>
    <xf numFmtId="164" fontId="11" fillId="15" borderId="72" xfId="3" applyNumberFormat="1" applyFont="1" applyFill="1" applyBorder="1" applyAlignment="1">
      <alignment horizontal="left" vertical="center"/>
    </xf>
    <xf numFmtId="164" fontId="11" fillId="15" borderId="73" xfId="3" applyNumberFormat="1" applyFont="1" applyFill="1" applyBorder="1" applyAlignment="1">
      <alignment horizontal="left" vertical="center"/>
    </xf>
    <xf numFmtId="164" fontId="11" fillId="15" borderId="74" xfId="3" applyNumberFormat="1" applyFont="1" applyFill="1" applyBorder="1" applyAlignment="1">
      <alignment horizontal="left" vertical="center"/>
    </xf>
    <xf numFmtId="164" fontId="11" fillId="15" borderId="18" xfId="3" applyNumberFormat="1" applyFont="1" applyFill="1" applyBorder="1" applyAlignment="1">
      <alignment horizontal="left" vertical="center"/>
    </xf>
    <xf numFmtId="164" fontId="11" fillId="15" borderId="19" xfId="3" applyNumberFormat="1" applyFont="1" applyFill="1" applyBorder="1" applyAlignment="1">
      <alignment horizontal="left" vertical="center"/>
    </xf>
    <xf numFmtId="9" fontId="11" fillId="15" borderId="51" xfId="3" applyNumberFormat="1" applyFont="1" applyFill="1" applyBorder="1" applyAlignment="1">
      <alignment horizontal="left" vertical="center"/>
    </xf>
    <xf numFmtId="9" fontId="11" fillId="15" borderId="93" xfId="3" applyNumberFormat="1" applyFont="1" applyFill="1" applyBorder="1" applyAlignment="1">
      <alignment horizontal="left" vertical="center"/>
    </xf>
    <xf numFmtId="9" fontId="11" fillId="15" borderId="52" xfId="3" applyNumberFormat="1" applyFont="1" applyFill="1" applyBorder="1" applyAlignment="1">
      <alignment horizontal="left" vertical="center"/>
    </xf>
    <xf numFmtId="1" fontId="11" fillId="16" borderId="53" xfId="3" applyNumberFormat="1" applyFont="1" applyFill="1" applyBorder="1" applyAlignment="1">
      <alignment horizontal="center" vertical="center"/>
    </xf>
    <xf numFmtId="1" fontId="11" fillId="16" borderId="51" xfId="3" applyNumberFormat="1" applyFont="1" applyFill="1" applyBorder="1" applyAlignment="1">
      <alignment horizontal="center" vertical="center"/>
    </xf>
    <xf numFmtId="1" fontId="11" fillId="16" borderId="52" xfId="3" applyNumberFormat="1" applyFont="1" applyFill="1" applyBorder="1" applyAlignment="1">
      <alignment horizontal="center" vertical="center"/>
    </xf>
    <xf numFmtId="1" fontId="11" fillId="16" borderId="40" xfId="3" applyNumberFormat="1" applyFont="1" applyFill="1" applyBorder="1" applyAlignment="1">
      <alignment horizontal="center" vertical="center"/>
    </xf>
    <xf numFmtId="164" fontId="12" fillId="16" borderId="54" xfId="3" applyNumberFormat="1" applyFont="1" applyFill="1" applyBorder="1" applyAlignment="1">
      <alignment horizontal="left" vertical="center"/>
    </xf>
    <xf numFmtId="164" fontId="12" fillId="16" borderId="47" xfId="3" applyNumberFormat="1" applyFont="1" applyFill="1" applyBorder="1" applyAlignment="1">
      <alignment horizontal="left" vertical="center"/>
    </xf>
    <xf numFmtId="164" fontId="12" fillId="16" borderId="49" xfId="3" applyNumberFormat="1" applyFont="1" applyFill="1" applyBorder="1" applyAlignment="1">
      <alignment horizontal="left" vertical="center"/>
    </xf>
    <xf numFmtId="164" fontId="12" fillId="16" borderId="96" xfId="3" applyNumberFormat="1" applyFont="1" applyFill="1" applyBorder="1" applyAlignment="1">
      <alignment horizontal="left" vertical="center"/>
    </xf>
    <xf numFmtId="164" fontId="12" fillId="16" borderId="55" xfId="3" applyNumberFormat="1" applyFont="1" applyFill="1" applyBorder="1" applyAlignment="1">
      <alignment horizontal="left" vertical="center"/>
    </xf>
    <xf numFmtId="164" fontId="12" fillId="16" borderId="22" xfId="3" applyNumberFormat="1" applyFont="1" applyFill="1" applyBorder="1" applyAlignment="1">
      <alignment horizontal="left" vertical="center"/>
    </xf>
    <xf numFmtId="164" fontId="12" fillId="16" borderId="41" xfId="3" applyNumberFormat="1" applyFont="1" applyFill="1" applyBorder="1" applyAlignment="1">
      <alignment horizontal="left" vertical="center"/>
    </xf>
    <xf numFmtId="164" fontId="12" fillId="16" borderId="132" xfId="3" applyNumberFormat="1" applyFont="1" applyFill="1" applyBorder="1" applyAlignment="1">
      <alignment horizontal="left" vertical="center"/>
    </xf>
    <xf numFmtId="164" fontId="11" fillId="16" borderId="62" xfId="3" applyNumberFormat="1" applyFont="1" applyFill="1" applyBorder="1" applyAlignment="1">
      <alignment horizontal="left" vertical="center"/>
    </xf>
    <xf numFmtId="164" fontId="11" fillId="16" borderId="48" xfId="3" applyNumberFormat="1" applyFont="1" applyFill="1" applyBorder="1" applyAlignment="1">
      <alignment horizontal="left" vertical="center"/>
    </xf>
    <xf numFmtId="164" fontId="11" fillId="16" borderId="50" xfId="3" applyNumberFormat="1" applyFont="1" applyFill="1" applyBorder="1" applyAlignment="1">
      <alignment horizontal="left" vertical="center"/>
    </xf>
    <xf numFmtId="164" fontId="11" fillId="16" borderId="108" xfId="3" applyNumberFormat="1" applyFont="1" applyFill="1" applyBorder="1" applyAlignment="1">
      <alignment horizontal="left" vertical="center"/>
    </xf>
    <xf numFmtId="164" fontId="11" fillId="16" borderId="127" xfId="3" applyNumberFormat="1" applyFont="1" applyFill="1" applyBorder="1" applyAlignment="1">
      <alignment horizontal="left" vertical="center"/>
    </xf>
    <xf numFmtId="164" fontId="12" fillId="16" borderId="18" xfId="3" applyNumberFormat="1" applyFont="1" applyFill="1" applyBorder="1" applyAlignment="1">
      <alignment horizontal="left" vertical="center"/>
    </xf>
    <xf numFmtId="164" fontId="12" fillId="16" borderId="18" xfId="3" applyNumberFormat="1" applyFont="1" applyFill="1" applyBorder="1" applyAlignment="1">
      <alignment horizontal="center" vertical="center"/>
    </xf>
    <xf numFmtId="1" fontId="11" fillId="16" borderId="63" xfId="3" applyNumberFormat="1" applyFont="1" applyFill="1" applyBorder="1" applyAlignment="1">
      <alignment horizontal="left" vertical="center"/>
    </xf>
    <xf numFmtId="1" fontId="11" fillId="16" borderId="59" xfId="3" applyNumberFormat="1" applyFont="1" applyFill="1" applyBorder="1" applyAlignment="1">
      <alignment horizontal="left" vertical="center"/>
    </xf>
    <xf numFmtId="1" fontId="11" fillId="16" borderId="60" xfId="3" applyNumberFormat="1" applyFont="1" applyFill="1" applyBorder="1" applyAlignment="1">
      <alignment horizontal="left" vertical="center"/>
    </xf>
    <xf numFmtId="1" fontId="11" fillId="16" borderId="40" xfId="3" applyNumberFormat="1" applyFont="1" applyFill="1" applyBorder="1" applyAlignment="1">
      <alignment horizontal="left" vertical="center"/>
    </xf>
    <xf numFmtId="164" fontId="11" fillId="16" borderId="54" xfId="3" applyNumberFormat="1" applyFont="1" applyFill="1" applyBorder="1" applyAlignment="1">
      <alignment horizontal="left" vertical="center"/>
    </xf>
    <xf numFmtId="164" fontId="11" fillId="16" borderId="47" xfId="3" applyNumberFormat="1" applyFont="1" applyFill="1" applyBorder="1" applyAlignment="1">
      <alignment horizontal="left" vertical="center"/>
    </xf>
    <xf numFmtId="164" fontId="11" fillId="16" borderId="49" xfId="3" applyNumberFormat="1" applyFont="1" applyFill="1" applyBorder="1" applyAlignment="1">
      <alignment horizontal="left" vertical="center"/>
    </xf>
    <xf numFmtId="164" fontId="11" fillId="16" borderId="55" xfId="3" applyNumberFormat="1" applyFont="1" applyFill="1" applyBorder="1" applyAlignment="1">
      <alignment horizontal="left" vertical="center"/>
    </xf>
    <xf numFmtId="164" fontId="11" fillId="16" borderId="22" xfId="3" applyNumberFormat="1" applyFont="1" applyFill="1" applyBorder="1" applyAlignment="1">
      <alignment horizontal="left" vertical="center"/>
    </xf>
    <xf numFmtId="164" fontId="11" fillId="16" borderId="41" xfId="3" applyNumberFormat="1" applyFont="1" applyFill="1" applyBorder="1" applyAlignment="1">
      <alignment horizontal="left" vertical="center"/>
    </xf>
    <xf numFmtId="164" fontId="12" fillId="16" borderId="62" xfId="3" applyNumberFormat="1" applyFont="1" applyFill="1" applyBorder="1" applyAlignment="1">
      <alignment horizontal="left" vertical="center"/>
    </xf>
    <xf numFmtId="164" fontId="12" fillId="16" borderId="48" xfId="3" applyNumberFormat="1" applyFont="1" applyFill="1" applyBorder="1" applyAlignment="1">
      <alignment horizontal="left" vertical="center"/>
    </xf>
    <xf numFmtId="164" fontId="12" fillId="16" borderId="50" xfId="3" applyNumberFormat="1" applyFont="1" applyFill="1" applyBorder="1" applyAlignment="1">
      <alignment horizontal="left" vertical="center"/>
    </xf>
    <xf numFmtId="164" fontId="11" fillId="16" borderId="53" xfId="3" applyNumberFormat="1" applyFont="1" applyFill="1" applyBorder="1" applyAlignment="1">
      <alignment horizontal="left" vertical="center"/>
    </xf>
    <xf numFmtId="164" fontId="11" fillId="16" borderId="51" xfId="3" applyNumberFormat="1" applyFont="1" applyFill="1" applyBorder="1" applyAlignment="1">
      <alignment horizontal="left" vertical="center"/>
    </xf>
    <xf numFmtId="164" fontId="11" fillId="16" borderId="52" xfId="3" applyNumberFormat="1" applyFont="1" applyFill="1" applyBorder="1" applyAlignment="1">
      <alignment horizontal="left" vertical="center"/>
    </xf>
    <xf numFmtId="164" fontId="12" fillId="16" borderId="0" xfId="3" applyNumberFormat="1" applyFont="1" applyFill="1" applyAlignment="1">
      <alignment horizontal="left" vertical="center"/>
    </xf>
    <xf numFmtId="164" fontId="12" fillId="16" borderId="1" xfId="3" applyNumberFormat="1" applyFont="1" applyFill="1" applyBorder="1" applyAlignment="1">
      <alignment horizontal="left" vertical="center"/>
    </xf>
    <xf numFmtId="164" fontId="11" fillId="16" borderId="72" xfId="3" applyNumberFormat="1" applyFont="1" applyFill="1" applyBorder="1" applyAlignment="1">
      <alignment horizontal="left" vertical="center"/>
    </xf>
    <xf numFmtId="164" fontId="11" fillId="16" borderId="73" xfId="3" applyNumberFormat="1" applyFont="1" applyFill="1" applyBorder="1" applyAlignment="1">
      <alignment horizontal="left" vertical="center"/>
    </xf>
    <xf numFmtId="164" fontId="11" fillId="16" borderId="74" xfId="3" applyNumberFormat="1" applyFont="1" applyFill="1" applyBorder="1" applyAlignment="1">
      <alignment horizontal="left" vertical="center"/>
    </xf>
    <xf numFmtId="164" fontId="11" fillId="16" borderId="18" xfId="3" applyNumberFormat="1" applyFont="1" applyFill="1" applyBorder="1" applyAlignment="1">
      <alignment horizontal="left" vertical="center"/>
    </xf>
    <xf numFmtId="164" fontId="11" fillId="16" borderId="19" xfId="3" applyNumberFormat="1" applyFont="1" applyFill="1" applyBorder="1" applyAlignment="1">
      <alignment horizontal="left" vertical="center"/>
    </xf>
    <xf numFmtId="9" fontId="11" fillId="16" borderId="51" xfId="3" applyNumberFormat="1" applyFont="1" applyFill="1" applyBorder="1" applyAlignment="1">
      <alignment horizontal="left" vertical="center"/>
    </xf>
    <xf numFmtId="9" fontId="11" fillId="16" borderId="93" xfId="3" applyNumberFormat="1" applyFont="1" applyFill="1" applyBorder="1" applyAlignment="1">
      <alignment horizontal="left" vertical="center"/>
    </xf>
    <xf numFmtId="9" fontId="11" fillId="16" borderId="52" xfId="3" applyNumberFormat="1" applyFont="1" applyFill="1" applyBorder="1" applyAlignment="1">
      <alignment horizontal="left" vertical="center"/>
    </xf>
    <xf numFmtId="0" fontId="0" fillId="0" borderId="134" xfId="0" applyBorder="1"/>
    <xf numFmtId="0" fontId="0" fillId="0" borderId="132" xfId="0" applyBorder="1"/>
    <xf numFmtId="169" fontId="0" fillId="0" borderId="132" xfId="0" applyNumberFormat="1" applyBorder="1"/>
    <xf numFmtId="169" fontId="0" fillId="0" borderId="133" xfId="0" applyNumberFormat="1" applyBorder="1"/>
    <xf numFmtId="0" fontId="49" fillId="0" borderId="0" xfId="0" applyFont="1"/>
    <xf numFmtId="0" fontId="0" fillId="0" borderId="9" xfId="0" applyBorder="1"/>
    <xf numFmtId="0" fontId="2" fillId="0" borderId="116" xfId="0" applyFont="1" applyBorder="1" applyAlignment="1">
      <alignment horizontal="left" vertical="center"/>
    </xf>
    <xf numFmtId="164" fontId="11" fillId="14" borderId="18" xfId="2" applyNumberFormat="1" applyFont="1" applyFill="1" applyBorder="1" applyAlignment="1">
      <alignment horizontal="center"/>
    </xf>
    <xf numFmtId="169" fontId="11" fillId="14" borderId="19" xfId="2" applyNumberFormat="1" applyFont="1" applyFill="1" applyBorder="1" applyAlignment="1">
      <alignment horizontal="center"/>
    </xf>
    <xf numFmtId="164" fontId="12" fillId="14" borderId="16" xfId="2" applyNumberFormat="1" applyFont="1" applyFill="1" applyBorder="1" applyAlignment="1">
      <alignment horizontal="center"/>
    </xf>
    <xf numFmtId="169" fontId="12" fillId="14" borderId="42" xfId="2" applyNumberFormat="1" applyFont="1" applyFill="1" applyBorder="1" applyAlignment="1">
      <alignment horizontal="center"/>
    </xf>
    <xf numFmtId="164" fontId="12" fillId="14" borderId="0" xfId="2" applyNumberFormat="1" applyFont="1" applyFill="1" applyAlignment="1">
      <alignment horizontal="center"/>
    </xf>
    <xf numFmtId="169" fontId="12" fillId="14" borderId="1" xfId="2" applyNumberFormat="1" applyFont="1" applyFill="1" applyBorder="1" applyAlignment="1">
      <alignment horizontal="center"/>
    </xf>
    <xf numFmtId="164" fontId="12" fillId="14" borderId="3" xfId="2" applyNumberFormat="1" applyFont="1" applyFill="1" applyBorder="1" applyAlignment="1">
      <alignment horizontal="center"/>
    </xf>
    <xf numFmtId="169" fontId="12" fillId="14" borderId="4" xfId="2" applyNumberFormat="1" applyFont="1" applyFill="1" applyBorder="1" applyAlignment="1">
      <alignment horizontal="center"/>
    </xf>
    <xf numFmtId="164" fontId="11" fillId="15" borderId="3" xfId="2" applyNumberFormat="1" applyFont="1" applyFill="1" applyBorder="1" applyAlignment="1">
      <alignment horizontal="center"/>
    </xf>
    <xf numFmtId="169" fontId="11" fillId="15" borderId="4" xfId="2" applyNumberFormat="1" applyFont="1" applyFill="1" applyBorder="1" applyAlignment="1">
      <alignment horizontal="center"/>
    </xf>
    <xf numFmtId="164" fontId="12" fillId="15" borderId="117" xfId="2" applyNumberFormat="1" applyFont="1" applyFill="1" applyBorder="1" applyAlignment="1">
      <alignment horizontal="center"/>
    </xf>
    <xf numFmtId="169" fontId="12" fillId="15" borderId="42" xfId="2" applyNumberFormat="1" applyFont="1" applyFill="1" applyBorder="1" applyAlignment="1">
      <alignment horizontal="center"/>
    </xf>
    <xf numFmtId="164" fontId="12" fillId="15" borderId="118" xfId="2" applyNumberFormat="1" applyFont="1" applyFill="1" applyBorder="1" applyAlignment="1">
      <alignment horizontal="center"/>
    </xf>
    <xf numFmtId="169" fontId="12" fillId="15" borderId="1" xfId="2" applyNumberFormat="1" applyFont="1" applyFill="1" applyBorder="1" applyAlignment="1">
      <alignment horizontal="center"/>
    </xf>
    <xf numFmtId="164" fontId="12" fillId="15" borderId="0" xfId="2" applyNumberFormat="1" applyFont="1" applyFill="1" applyAlignment="1">
      <alignment horizontal="center"/>
    </xf>
    <xf numFmtId="164" fontId="1" fillId="15" borderId="118" xfId="2" applyNumberFormat="1" applyFill="1" applyBorder="1" applyAlignment="1">
      <alignment horizontal="center"/>
    </xf>
    <xf numFmtId="164" fontId="12" fillId="15" borderId="2" xfId="2" applyNumberFormat="1" applyFont="1" applyFill="1" applyBorder="1" applyAlignment="1">
      <alignment horizontal="center"/>
    </xf>
    <xf numFmtId="169" fontId="12" fillId="15" borderId="4" xfId="2" applyNumberFormat="1" applyFont="1" applyFill="1" applyBorder="1" applyAlignment="1">
      <alignment horizontal="center"/>
    </xf>
    <xf numFmtId="164" fontId="11" fillId="16" borderId="18" xfId="2" applyNumberFormat="1" applyFont="1" applyFill="1" applyBorder="1" applyAlignment="1">
      <alignment horizontal="center"/>
    </xf>
    <xf numFmtId="169" fontId="11" fillId="16" borderId="19" xfId="2" applyNumberFormat="1" applyFont="1" applyFill="1" applyBorder="1" applyAlignment="1">
      <alignment horizontal="center"/>
    </xf>
    <xf numFmtId="164" fontId="12" fillId="16" borderId="117" xfId="2" applyNumberFormat="1" applyFont="1" applyFill="1" applyBorder="1" applyAlignment="1">
      <alignment horizontal="center"/>
    </xf>
    <xf numFmtId="169" fontId="12" fillId="16" borderId="42" xfId="2" applyNumberFormat="1" applyFont="1" applyFill="1" applyBorder="1" applyAlignment="1">
      <alignment horizontal="center"/>
    </xf>
    <xf numFmtId="164" fontId="12" fillId="16" borderId="118" xfId="2" applyNumberFormat="1" applyFont="1" applyFill="1" applyBorder="1" applyAlignment="1">
      <alignment horizontal="center"/>
    </xf>
    <xf numFmtId="169" fontId="12" fillId="16" borderId="1" xfId="2" applyNumberFormat="1" applyFont="1" applyFill="1" applyBorder="1" applyAlignment="1">
      <alignment horizontal="center"/>
    </xf>
    <xf numFmtId="164" fontId="1" fillId="16" borderId="118" xfId="2" applyNumberFormat="1" applyFill="1" applyBorder="1" applyAlignment="1">
      <alignment horizontal="center"/>
    </xf>
    <xf numFmtId="169" fontId="1" fillId="16" borderId="1" xfId="2" applyNumberFormat="1" applyFill="1" applyBorder="1" applyAlignment="1">
      <alignment horizontal="center"/>
    </xf>
    <xf numFmtId="164" fontId="12" fillId="16" borderId="2" xfId="2" applyNumberFormat="1" applyFont="1" applyFill="1" applyBorder="1" applyAlignment="1">
      <alignment horizontal="center"/>
    </xf>
    <xf numFmtId="169" fontId="12" fillId="16" borderId="4" xfId="2" applyNumberFormat="1" applyFont="1" applyFill="1" applyBorder="1" applyAlignment="1">
      <alignment horizontal="center"/>
    </xf>
    <xf numFmtId="0" fontId="52" fillId="4" borderId="124" xfId="0" applyFont="1" applyFill="1" applyBorder="1"/>
    <xf numFmtId="0" fontId="52" fillId="4" borderId="22" xfId="0" applyFont="1" applyFill="1" applyBorder="1"/>
    <xf numFmtId="0" fontId="52" fillId="4" borderId="132" xfId="0" applyFont="1" applyFill="1" applyBorder="1"/>
    <xf numFmtId="0" fontId="52" fillId="4" borderId="41" xfId="0" applyFont="1" applyFill="1" applyBorder="1"/>
    <xf numFmtId="0" fontId="52" fillId="4" borderId="125" xfId="0" applyFont="1" applyFill="1" applyBorder="1"/>
    <xf numFmtId="0" fontId="52" fillId="4" borderId="126" xfId="0" applyFont="1" applyFill="1" applyBorder="1"/>
    <xf numFmtId="0" fontId="52" fillId="4" borderId="133" xfId="0" applyFont="1" applyFill="1" applyBorder="1"/>
    <xf numFmtId="0" fontId="52" fillId="4" borderId="127" xfId="0" applyFont="1" applyFill="1" applyBorder="1"/>
    <xf numFmtId="0" fontId="15" fillId="13" borderId="38" xfId="2" applyFont="1" applyFill="1" applyBorder="1" applyAlignment="1">
      <alignment horizontal="left" vertical="center" wrapText="1"/>
    </xf>
    <xf numFmtId="0" fontId="10" fillId="13" borderId="38" xfId="2" applyFont="1" applyFill="1" applyBorder="1" applyAlignment="1">
      <alignment horizontal="left" vertical="center" wrapText="1"/>
    </xf>
    <xf numFmtId="0" fontId="10" fillId="13" borderId="39" xfId="2" applyFont="1" applyFill="1" applyBorder="1" applyAlignment="1">
      <alignment horizontal="left" vertical="center" wrapText="1"/>
    </xf>
    <xf numFmtId="0" fontId="15" fillId="13" borderId="39" xfId="2" applyFont="1" applyFill="1" applyBorder="1" applyAlignment="1">
      <alignment horizontal="left" vertical="center" wrapText="1"/>
    </xf>
    <xf numFmtId="168" fontId="6" fillId="0" borderId="0" xfId="0" applyNumberFormat="1" applyFont="1" applyAlignment="1">
      <alignment vertical="center"/>
    </xf>
    <xf numFmtId="1" fontId="9" fillId="14" borderId="32" xfId="0" applyNumberFormat="1" applyFont="1" applyFill="1" applyBorder="1" applyAlignment="1">
      <alignment horizontal="left" vertical="center"/>
    </xf>
    <xf numFmtId="0" fontId="9" fillId="14" borderId="33" xfId="0" applyFont="1" applyFill="1" applyBorder="1" applyAlignment="1">
      <alignment horizontal="left" vertical="center"/>
    </xf>
    <xf numFmtId="0" fontId="9" fillId="14" borderId="25" xfId="0" applyFont="1" applyFill="1" applyBorder="1" applyAlignment="1">
      <alignment horizontal="left" vertical="center"/>
    </xf>
    <xf numFmtId="1" fontId="9" fillId="14" borderId="76" xfId="0" applyNumberFormat="1" applyFont="1" applyFill="1" applyBorder="1" applyAlignment="1">
      <alignment horizontal="left" vertical="center"/>
    </xf>
    <xf numFmtId="1" fontId="9" fillId="14" borderId="30" xfId="0" applyNumberFormat="1" applyFont="1" applyFill="1" applyBorder="1" applyAlignment="1">
      <alignment horizontal="left" vertical="center"/>
    </xf>
    <xf numFmtId="1" fontId="9" fillId="14" borderId="25" xfId="0" applyNumberFormat="1" applyFont="1" applyFill="1" applyBorder="1" applyAlignment="1">
      <alignment horizontal="left" vertical="center"/>
    </xf>
    <xf numFmtId="0" fontId="9" fillId="14" borderId="114" xfId="0" applyFont="1" applyFill="1" applyBorder="1" applyAlignment="1">
      <alignment horizontal="left" vertical="center"/>
    </xf>
    <xf numFmtId="0" fontId="9" fillId="14" borderId="116" xfId="0" applyFont="1" applyFill="1" applyBorder="1" applyAlignment="1">
      <alignment horizontal="left" vertical="center"/>
    </xf>
    <xf numFmtId="0" fontId="9" fillId="14" borderId="26" xfId="0" applyFont="1" applyFill="1" applyBorder="1" applyAlignment="1">
      <alignment horizontal="left" vertical="center"/>
    </xf>
    <xf numFmtId="1" fontId="9" fillId="14" borderId="105" xfId="0" applyNumberFormat="1" applyFont="1" applyFill="1" applyBorder="1" applyAlignment="1">
      <alignment horizontal="left" vertical="center"/>
    </xf>
    <xf numFmtId="0" fontId="52" fillId="0" borderId="0" xfId="0" applyFont="1"/>
    <xf numFmtId="1" fontId="53" fillId="0" borderId="22" xfId="0" applyNumberFormat="1" applyFont="1" applyBorder="1"/>
    <xf numFmtId="1" fontId="2" fillId="13" borderId="0" xfId="0" applyNumberFormat="1" applyFont="1" applyFill="1" applyAlignment="1">
      <alignment horizontal="left" vertical="center"/>
    </xf>
    <xf numFmtId="0" fontId="25" fillId="13" borderId="0" xfId="0" applyFont="1" applyFill="1" applyAlignment="1">
      <alignment horizontal="left" vertical="center"/>
    </xf>
    <xf numFmtId="0" fontId="24" fillId="13" borderId="0" xfId="0" applyFont="1" applyFill="1" applyAlignment="1">
      <alignment horizontal="left" vertical="center"/>
    </xf>
    <xf numFmtId="0" fontId="2" fillId="13" borderId="0" xfId="0" applyFont="1" applyFill="1" applyAlignment="1">
      <alignment horizontal="left" vertical="center" wrapText="1"/>
    </xf>
    <xf numFmtId="1" fontId="16" fillId="13" borderId="0" xfId="0" applyNumberFormat="1" applyFont="1" applyFill="1" applyAlignment="1">
      <alignment horizontal="left" vertical="center"/>
    </xf>
    <xf numFmtId="0" fontId="16" fillId="14" borderId="44" xfId="0" applyFont="1" applyFill="1" applyBorder="1" applyAlignment="1">
      <alignment horizontal="left" vertical="center"/>
    </xf>
    <xf numFmtId="0" fontId="2" fillId="14" borderId="67" xfId="0" applyFont="1" applyFill="1" applyBorder="1" applyAlignment="1">
      <alignment horizontal="left" vertical="center"/>
    </xf>
    <xf numFmtId="0" fontId="2" fillId="13" borderId="0" xfId="0" quotePrefix="1" applyFont="1" applyFill="1" applyAlignment="1">
      <alignment horizontal="left" vertical="center"/>
    </xf>
    <xf numFmtId="0" fontId="2" fillId="14" borderId="24" xfId="0" applyFont="1" applyFill="1" applyBorder="1" applyAlignment="1">
      <alignment horizontal="left" vertical="center"/>
    </xf>
    <xf numFmtId="1" fontId="2" fillId="14" borderId="109" xfId="0" applyNumberFormat="1" applyFont="1" applyFill="1" applyBorder="1" applyAlignment="1">
      <alignment horizontal="left" vertical="center"/>
    </xf>
    <xf numFmtId="1" fontId="2" fillId="14" borderId="28" xfId="0" applyNumberFormat="1" applyFont="1" applyFill="1" applyBorder="1" applyAlignment="1">
      <alignment horizontal="left" vertical="center"/>
    </xf>
    <xf numFmtId="0" fontId="16" fillId="13" borderId="0" xfId="0" applyFont="1" applyFill="1" applyAlignment="1">
      <alignment horizontal="left" vertical="center"/>
    </xf>
    <xf numFmtId="0" fontId="17" fillId="13" borderId="0" xfId="0" applyFont="1" applyFill="1" applyAlignment="1">
      <alignment horizontal="left" vertical="center" wrapText="1"/>
    </xf>
    <xf numFmtId="0" fontId="16" fillId="13" borderId="120" xfId="0" applyFont="1" applyFill="1" applyBorder="1" applyAlignment="1">
      <alignment horizontal="left" vertical="center"/>
    </xf>
    <xf numFmtId="1" fontId="2" fillId="13" borderId="65" xfId="0" applyNumberFormat="1" applyFont="1" applyFill="1" applyBorder="1" applyAlignment="1">
      <alignment horizontal="left" vertical="center"/>
    </xf>
    <xf numFmtId="0" fontId="2" fillId="13" borderId="67" xfId="0" applyFont="1" applyFill="1" applyBorder="1" applyAlignment="1">
      <alignment horizontal="left" vertical="center"/>
    </xf>
    <xf numFmtId="1" fontId="2" fillId="13" borderId="32" xfId="0" applyNumberFormat="1" applyFont="1" applyFill="1" applyBorder="1" applyAlignment="1">
      <alignment horizontal="left" vertical="center"/>
    </xf>
    <xf numFmtId="0" fontId="2" fillId="13" borderId="33" xfId="0" applyFont="1" applyFill="1" applyBorder="1" applyAlignment="1">
      <alignment horizontal="left" vertical="center"/>
    </xf>
    <xf numFmtId="1" fontId="2" fillId="13" borderId="77" xfId="0" applyNumberFormat="1" applyFont="1" applyFill="1" applyBorder="1" applyAlignment="1">
      <alignment horizontal="left" vertical="center"/>
    </xf>
    <xf numFmtId="0" fontId="2" fillId="13" borderId="78" xfId="0" applyFont="1" applyFill="1" applyBorder="1" applyAlignment="1">
      <alignment horizontal="left" vertical="center"/>
    </xf>
    <xf numFmtId="0" fontId="16" fillId="13" borderId="76" xfId="0" applyFont="1" applyFill="1" applyBorder="1" applyAlignment="1">
      <alignment horizontal="left" vertical="center"/>
    </xf>
    <xf numFmtId="1" fontId="2" fillId="13" borderId="115" xfId="0" applyNumberFormat="1" applyFont="1" applyFill="1" applyBorder="1" applyAlignment="1">
      <alignment horizontal="left" vertical="center"/>
    </xf>
    <xf numFmtId="0" fontId="2" fillId="13" borderId="24" xfId="0" applyFont="1" applyFill="1" applyBorder="1" applyAlignment="1">
      <alignment horizontal="left" vertical="center"/>
    </xf>
    <xf numFmtId="1" fontId="2" fillId="13" borderId="116" xfId="0" applyNumberFormat="1" applyFont="1" applyFill="1" applyBorder="1" applyAlignment="1">
      <alignment horizontal="left" vertical="center"/>
    </xf>
    <xf numFmtId="0" fontId="2" fillId="13" borderId="25" xfId="0" applyFont="1" applyFill="1" applyBorder="1" applyAlignment="1">
      <alignment horizontal="left" vertical="center"/>
    </xf>
    <xf numFmtId="1" fontId="2" fillId="13" borderId="75" xfId="0" applyNumberFormat="1" applyFont="1" applyFill="1" applyBorder="1" applyAlignment="1">
      <alignment horizontal="left" vertical="center"/>
    </xf>
    <xf numFmtId="1" fontId="2" fillId="13" borderId="76" xfId="0" applyNumberFormat="1" applyFont="1" applyFill="1" applyBorder="1" applyAlignment="1">
      <alignment horizontal="left" vertical="center"/>
    </xf>
    <xf numFmtId="1" fontId="2" fillId="13" borderId="24" xfId="0" applyNumberFormat="1" applyFont="1" applyFill="1" applyBorder="1" applyAlignment="1">
      <alignment horizontal="left" vertical="center"/>
    </xf>
    <xf numFmtId="1" fontId="2" fillId="13" borderId="30" xfId="0" applyNumberFormat="1" applyFont="1" applyFill="1" applyBorder="1" applyAlignment="1">
      <alignment horizontal="left" vertical="center"/>
    </xf>
    <xf numFmtId="1" fontId="2" fillId="13" borderId="25" xfId="0" applyNumberFormat="1" applyFont="1" applyFill="1" applyBorder="1" applyAlignment="1">
      <alignment horizontal="left" vertical="center"/>
    </xf>
    <xf numFmtId="1" fontId="2" fillId="13" borderId="113" xfId="0" applyNumberFormat="1" applyFont="1" applyFill="1" applyBorder="1" applyAlignment="1">
      <alignment horizontal="left" vertical="center"/>
    </xf>
    <xf numFmtId="1" fontId="2" fillId="13" borderId="114" xfId="0" applyNumberFormat="1" applyFont="1" applyFill="1" applyBorder="1" applyAlignment="1">
      <alignment horizontal="left" vertical="center"/>
    </xf>
    <xf numFmtId="1" fontId="2" fillId="13" borderId="91" xfId="0" applyNumberFormat="1" applyFont="1" applyFill="1" applyBorder="1" applyAlignment="1">
      <alignment horizontal="left" vertical="center"/>
    </xf>
    <xf numFmtId="1" fontId="2" fillId="13" borderId="90" xfId="0" applyNumberFormat="1" applyFont="1" applyFill="1" applyBorder="1" applyAlignment="1">
      <alignment horizontal="left" vertical="center"/>
    </xf>
    <xf numFmtId="0" fontId="16" fillId="13" borderId="100" xfId="0" applyFont="1" applyFill="1" applyBorder="1" applyAlignment="1">
      <alignment horizontal="left" vertical="center"/>
    </xf>
    <xf numFmtId="1" fontId="9" fillId="13" borderId="116" xfId="0" applyNumberFormat="1" applyFont="1" applyFill="1" applyBorder="1" applyAlignment="1">
      <alignment horizontal="left" vertical="center"/>
    </xf>
    <xf numFmtId="1" fontId="9" fillId="13" borderId="113" xfId="0" applyNumberFormat="1" applyFont="1" applyFill="1" applyBorder="1" applyAlignment="1">
      <alignment horizontal="left" vertical="center"/>
    </xf>
    <xf numFmtId="1" fontId="9" fillId="13" borderId="114" xfId="0" applyNumberFormat="1" applyFont="1" applyFill="1" applyBorder="1" applyAlignment="1">
      <alignment horizontal="left" vertical="center"/>
    </xf>
    <xf numFmtId="0" fontId="2" fillId="13" borderId="116" xfId="0" applyFont="1" applyFill="1" applyBorder="1" applyAlignment="1">
      <alignment horizontal="left" vertical="center"/>
    </xf>
    <xf numFmtId="0" fontId="2" fillId="13" borderId="115" xfId="0" applyFont="1" applyFill="1" applyBorder="1" applyAlignment="1">
      <alignment horizontal="left" vertical="center"/>
    </xf>
    <xf numFmtId="0" fontId="2" fillId="13" borderId="87" xfId="0" applyFont="1" applyFill="1" applyBorder="1" applyAlignment="1">
      <alignment horizontal="left" vertical="center"/>
    </xf>
    <xf numFmtId="1" fontId="2" fillId="13" borderId="86" xfId="0" applyNumberFormat="1" applyFont="1" applyFill="1" applyBorder="1" applyAlignment="1">
      <alignment horizontal="left" vertical="center"/>
    </xf>
    <xf numFmtId="1" fontId="2" fillId="13" borderId="88" xfId="0" applyNumberFormat="1" applyFont="1" applyFill="1" applyBorder="1" applyAlignment="1">
      <alignment horizontal="left" vertical="center"/>
    </xf>
    <xf numFmtId="0" fontId="2" fillId="13" borderId="85" xfId="0" applyFont="1" applyFill="1" applyBorder="1" applyAlignment="1">
      <alignment horizontal="left" vertical="center"/>
    </xf>
    <xf numFmtId="1" fontId="2" fillId="14" borderId="77" xfId="0" applyNumberFormat="1" applyFont="1" applyFill="1" applyBorder="1" applyAlignment="1">
      <alignment horizontal="left" vertical="center"/>
    </xf>
    <xf numFmtId="1" fontId="2" fillId="14" borderId="78" xfId="0" applyNumberFormat="1" applyFont="1" applyFill="1" applyBorder="1" applyAlignment="1">
      <alignment horizontal="left" vertical="center"/>
    </xf>
    <xf numFmtId="1" fontId="9" fillId="14" borderId="113" xfId="0" applyNumberFormat="1" applyFont="1" applyFill="1" applyBorder="1" applyAlignment="1">
      <alignment horizontal="left" vertical="center"/>
    </xf>
    <xf numFmtId="0" fontId="2" fillId="14" borderId="115" xfId="0" applyFont="1" applyFill="1" applyBorder="1" applyAlignment="1">
      <alignment horizontal="left" vertical="center"/>
    </xf>
    <xf numFmtId="0" fontId="2" fillId="14" borderId="85" xfId="0" applyFont="1" applyFill="1" applyBorder="1" applyAlignment="1">
      <alignment horizontal="left" vertical="center"/>
    </xf>
    <xf numFmtId="0" fontId="2" fillId="13" borderId="86" xfId="0" applyFont="1" applyFill="1" applyBorder="1" applyAlignment="1">
      <alignment horizontal="left" vertical="center"/>
    </xf>
    <xf numFmtId="0" fontId="2" fillId="13" borderId="110" xfId="0" applyFont="1" applyFill="1" applyBorder="1" applyAlignment="1">
      <alignment horizontal="left" vertical="center"/>
    </xf>
    <xf numFmtId="0" fontId="2" fillId="13" borderId="43" xfId="0" applyFont="1" applyFill="1" applyBorder="1" applyAlignment="1">
      <alignment horizontal="left" vertical="center"/>
    </xf>
    <xf numFmtId="0" fontId="16" fillId="13" borderId="64" xfId="0" applyFont="1" applyFill="1" applyBorder="1" applyAlignment="1">
      <alignment horizontal="left" vertical="center"/>
    </xf>
    <xf numFmtId="1" fontId="2" fillId="13" borderId="67" xfId="0" applyNumberFormat="1" applyFont="1" applyFill="1" applyBorder="1" applyAlignment="1">
      <alignment horizontal="left" vertical="center"/>
    </xf>
    <xf numFmtId="1" fontId="2" fillId="13" borderId="33" xfId="0" applyNumberFormat="1" applyFont="1" applyFill="1" applyBorder="1" applyAlignment="1">
      <alignment horizontal="left" vertical="center"/>
    </xf>
    <xf numFmtId="0" fontId="16" fillId="13" borderId="38" xfId="0" applyFont="1" applyFill="1" applyBorder="1" applyAlignment="1">
      <alignment horizontal="left" vertical="center"/>
    </xf>
    <xf numFmtId="0" fontId="2" fillId="13" borderId="100" xfId="0" applyFont="1" applyFill="1" applyBorder="1" applyAlignment="1">
      <alignment horizontal="left" vertical="center"/>
    </xf>
    <xf numFmtId="1" fontId="9" fillId="13" borderId="115" xfId="0" applyNumberFormat="1" applyFont="1" applyFill="1" applyBorder="1" applyAlignment="1">
      <alignment horizontal="left" vertical="center"/>
    </xf>
    <xf numFmtId="1" fontId="9" fillId="0" borderId="116" xfId="0" applyNumberFormat="1" applyFont="1" applyBorder="1" applyAlignment="1">
      <alignment horizontal="left" vertical="center"/>
    </xf>
    <xf numFmtId="1" fontId="9" fillId="0" borderId="115" xfId="0" applyNumberFormat="1" applyFont="1" applyBorder="1" applyAlignment="1">
      <alignment horizontal="left" vertical="center"/>
    </xf>
    <xf numFmtId="0" fontId="2" fillId="13" borderId="131" xfId="0" applyFont="1" applyFill="1" applyBorder="1" applyAlignment="1">
      <alignment vertical="center"/>
    </xf>
    <xf numFmtId="1" fontId="2" fillId="13" borderId="131" xfId="0" applyNumberFormat="1" applyFont="1" applyFill="1" applyBorder="1" applyAlignment="1">
      <alignment vertical="center"/>
    </xf>
    <xf numFmtId="0" fontId="16" fillId="13" borderId="121" xfId="0" applyFont="1" applyFill="1" applyBorder="1" applyAlignment="1">
      <alignment horizontal="left" vertical="center"/>
    </xf>
    <xf numFmtId="1" fontId="2" fillId="13" borderId="85" xfId="0" applyNumberFormat="1" applyFont="1" applyFill="1" applyBorder="1" applyAlignment="1">
      <alignment horizontal="left" vertical="center"/>
    </xf>
    <xf numFmtId="0" fontId="2" fillId="14" borderId="78" xfId="0" applyFont="1" applyFill="1" applyBorder="1" applyAlignment="1">
      <alignment horizontal="left" vertical="center"/>
    </xf>
    <xf numFmtId="1" fontId="2" fillId="14" borderId="92" xfId="0" applyNumberFormat="1" applyFont="1" applyFill="1" applyBorder="1" applyAlignment="1">
      <alignment horizontal="left" vertical="center"/>
    </xf>
    <xf numFmtId="1" fontId="2" fillId="13" borderId="87" xfId="0" applyNumberFormat="1" applyFont="1" applyFill="1" applyBorder="1" applyAlignment="1">
      <alignment horizontal="left" vertical="center"/>
    </xf>
    <xf numFmtId="0" fontId="9" fillId="0" borderId="30" xfId="2" applyFont="1" applyBorder="1" applyAlignment="1">
      <alignment horizontal="center" vertical="center" wrapText="1"/>
    </xf>
    <xf numFmtId="0" fontId="21" fillId="0" borderId="116" xfId="2" applyFont="1" applyBorder="1" applyAlignment="1">
      <alignment horizontal="right" vertical="center" wrapText="1"/>
    </xf>
    <xf numFmtId="166" fontId="23" fillId="0" borderId="25" xfId="2" applyNumberFormat="1" applyFont="1" applyBorder="1" applyAlignment="1">
      <alignment horizontal="right" vertical="center" wrapText="1"/>
    </xf>
    <xf numFmtId="165" fontId="21" fillId="7" borderId="116" xfId="2" applyNumberFormat="1" applyFont="1" applyFill="1" applyBorder="1" applyAlignment="1">
      <alignment horizontal="right" vertical="center" wrapText="1"/>
    </xf>
    <xf numFmtId="168" fontId="21" fillId="7" borderId="116" xfId="2" applyNumberFormat="1" applyFont="1" applyFill="1" applyBorder="1" applyAlignment="1">
      <alignment horizontal="right" vertical="center" wrapText="1"/>
    </xf>
    <xf numFmtId="166" fontId="22" fillId="7" borderId="25" xfId="2" applyNumberFormat="1" applyFont="1" applyFill="1" applyBorder="1" applyAlignment="1">
      <alignment horizontal="right" vertical="center" wrapText="1"/>
    </xf>
    <xf numFmtId="166" fontId="22" fillId="0" borderId="28" xfId="2" applyNumberFormat="1" applyFont="1" applyBorder="1" applyAlignment="1">
      <alignment horizontal="right" vertical="center" wrapText="1"/>
    </xf>
    <xf numFmtId="3" fontId="11" fillId="14" borderId="17" xfId="2" applyNumberFormat="1" applyFont="1" applyFill="1" applyBorder="1" applyAlignment="1">
      <alignment horizontal="center"/>
    </xf>
    <xf numFmtId="2" fontId="2" fillId="0" borderId="0" xfId="0" applyNumberFormat="1" applyFont="1"/>
    <xf numFmtId="0" fontId="7" fillId="2" borderId="0" xfId="1" applyFont="1" applyFill="1" applyAlignment="1">
      <alignment horizontal="center"/>
    </xf>
    <xf numFmtId="0" fontId="7" fillId="2" borderId="0" xfId="1" applyFont="1" applyFill="1" applyAlignment="1">
      <alignment horizontal="center" wrapText="1"/>
    </xf>
    <xf numFmtId="0" fontId="8" fillId="2" borderId="0" xfId="1" applyFont="1" applyFill="1" applyAlignment="1">
      <alignment horizontal="center"/>
    </xf>
    <xf numFmtId="0" fontId="9" fillId="0" borderId="82" xfId="2" applyFont="1" applyBorder="1" applyAlignment="1">
      <alignment horizontal="center" vertical="center" wrapText="1"/>
    </xf>
    <xf numFmtId="0" fontId="9" fillId="0" borderId="30" xfId="2" applyFont="1" applyBorder="1" applyAlignment="1">
      <alignment horizontal="center" vertical="center" wrapText="1"/>
    </xf>
    <xf numFmtId="0" fontId="23" fillId="0" borderId="44" xfId="2" applyFont="1" applyBorder="1" applyAlignment="1">
      <alignment horizontal="center" vertical="top" wrapText="1"/>
    </xf>
    <xf numFmtId="0" fontId="23" fillId="0" borderId="45" xfId="2" applyFont="1" applyBorder="1" applyAlignment="1">
      <alignment horizontal="center" vertical="top" wrapText="1"/>
    </xf>
    <xf numFmtId="0" fontId="23" fillId="0" borderId="46" xfId="2" applyFont="1" applyBorder="1" applyAlignment="1">
      <alignment horizontal="center" vertical="top" wrapText="1"/>
    </xf>
    <xf numFmtId="0" fontId="20" fillId="8" borderId="79" xfId="2" applyFont="1" applyFill="1" applyBorder="1" applyAlignment="1">
      <alignment horizontal="center" vertical="center" wrapText="1"/>
    </xf>
    <xf numFmtId="0" fontId="20" fillId="8" borderId="80" xfId="2" applyFont="1" applyFill="1" applyBorder="1" applyAlignment="1">
      <alignment horizontal="center" vertical="center" wrapText="1"/>
    </xf>
    <xf numFmtId="0" fontId="20" fillId="8" borderId="81" xfId="2" applyFont="1" applyFill="1" applyBorder="1" applyAlignment="1">
      <alignment horizontal="center" vertical="center" wrapText="1"/>
    </xf>
    <xf numFmtId="0" fontId="20" fillId="8" borderId="66" xfId="2" applyFont="1" applyFill="1" applyBorder="1" applyAlignment="1">
      <alignment horizontal="center" vertical="center" wrapText="1"/>
    </xf>
    <xf numFmtId="0" fontId="20" fillId="8" borderId="34" xfId="2" applyFont="1" applyFill="1" applyBorder="1" applyAlignment="1">
      <alignment horizontal="center" vertical="center" wrapText="1"/>
    </xf>
    <xf numFmtId="3" fontId="26" fillId="0" borderId="32" xfId="2" applyNumberFormat="1" applyFont="1" applyBorder="1" applyAlignment="1">
      <alignment horizontal="center" vertical="center" wrapText="1"/>
    </xf>
    <xf numFmtId="0" fontId="26" fillId="0" borderId="83" xfId="2" applyFont="1" applyBorder="1" applyAlignment="1">
      <alignment horizontal="center" vertical="center" wrapText="1"/>
    </xf>
    <xf numFmtId="0" fontId="1" fillId="13" borderId="0" xfId="2" applyFill="1" applyAlignment="1">
      <alignment horizontal="left" wrapText="1"/>
    </xf>
    <xf numFmtId="0" fontId="11" fillId="16" borderId="18" xfId="2" applyFont="1" applyFill="1" applyBorder="1" applyAlignment="1">
      <alignment horizontal="center"/>
    </xf>
    <xf numFmtId="0" fontId="11" fillId="16" borderId="19" xfId="2" applyFont="1" applyFill="1" applyBorder="1" applyAlignment="1">
      <alignment horizontal="center"/>
    </xf>
    <xf numFmtId="3" fontId="11" fillId="14" borderId="17" xfId="2" applyNumberFormat="1" applyFont="1" applyFill="1" applyBorder="1" applyAlignment="1">
      <alignment horizontal="center"/>
    </xf>
    <xf numFmtId="3" fontId="11" fillId="14" borderId="19" xfId="2" applyNumberFormat="1" applyFont="1" applyFill="1" applyBorder="1" applyAlignment="1">
      <alignment horizontal="center"/>
    </xf>
    <xf numFmtId="0" fontId="11" fillId="15" borderId="17" xfId="2" applyFont="1" applyFill="1" applyBorder="1" applyAlignment="1">
      <alignment horizontal="center"/>
    </xf>
    <xf numFmtId="0" fontId="11" fillId="15" borderId="19" xfId="2" applyFont="1" applyFill="1" applyBorder="1" applyAlignment="1">
      <alignment horizontal="center"/>
    </xf>
    <xf numFmtId="0" fontId="11" fillId="11" borderId="61" xfId="3" applyFont="1" applyFill="1" applyBorder="1" applyAlignment="1">
      <alignment horizontal="center" vertical="center" wrapText="1"/>
    </xf>
    <xf numFmtId="0" fontId="11" fillId="11" borderId="101" xfId="3" applyFont="1" applyFill="1" applyBorder="1" applyAlignment="1">
      <alignment horizontal="center" vertical="center" wrapText="1"/>
    </xf>
    <xf numFmtId="0" fontId="11" fillId="11" borderId="56" xfId="3" applyFont="1" applyFill="1" applyBorder="1" applyAlignment="1">
      <alignment horizontal="center" vertical="center" wrapText="1"/>
    </xf>
    <xf numFmtId="0" fontId="11" fillId="11" borderId="70" xfId="3" applyFont="1" applyFill="1" applyBorder="1" applyAlignment="1">
      <alignment horizontal="center" vertical="center" wrapText="1"/>
    </xf>
    <xf numFmtId="0" fontId="28" fillId="13" borderId="29" xfId="2" applyFont="1" applyFill="1" applyBorder="1" applyAlignment="1">
      <alignment horizontal="center" vertical="top" wrapText="1"/>
    </xf>
    <xf numFmtId="0" fontId="28" fillId="13" borderId="69" xfId="2" applyFont="1" applyFill="1" applyBorder="1" applyAlignment="1">
      <alignment horizontal="center" vertical="top" wrapText="1"/>
    </xf>
    <xf numFmtId="0" fontId="2" fillId="0" borderId="11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32" fillId="0" borderId="0" xfId="0" applyFont="1" applyAlignment="1">
      <alignment horizontal="left" vertical="center"/>
    </xf>
    <xf numFmtId="0" fontId="41" fillId="0" borderId="12" xfId="0" applyFont="1" applyBorder="1" applyAlignment="1">
      <alignment horizontal="left" vertical="center" wrapText="1"/>
    </xf>
    <xf numFmtId="0" fontId="2" fillId="0" borderId="22" xfId="0" applyFont="1" applyBorder="1" applyAlignment="1">
      <alignment horizontal="center" vertical="center" wrapText="1"/>
    </xf>
    <xf numFmtId="0" fontId="2" fillId="0" borderId="106" xfId="0" applyFont="1" applyBorder="1" applyAlignment="1">
      <alignment horizontal="center" vertical="center" wrapText="1"/>
    </xf>
    <xf numFmtId="0" fontId="2" fillId="0" borderId="12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16" fillId="0" borderId="0" xfId="0" applyFont="1" applyAlignment="1">
      <alignment horizontal="left" vertical="center" wrapText="1"/>
    </xf>
    <xf numFmtId="1" fontId="16" fillId="14" borderId="44" xfId="0" applyNumberFormat="1" applyFont="1" applyFill="1" applyBorder="1" applyAlignment="1">
      <alignment horizontal="left" vertical="center" wrapText="1"/>
    </xf>
    <xf numFmtId="1" fontId="16" fillId="14" borderId="46" xfId="0" applyNumberFormat="1" applyFont="1" applyFill="1" applyBorder="1" applyAlignment="1">
      <alignment horizontal="left" vertical="center" wrapText="1"/>
    </xf>
    <xf numFmtId="1" fontId="16" fillId="14" borderId="45" xfId="0" applyNumberFormat="1" applyFont="1" applyFill="1" applyBorder="1" applyAlignment="1">
      <alignment horizontal="left" vertical="center" wrapText="1"/>
    </xf>
    <xf numFmtId="1" fontId="16" fillId="13" borderId="44" xfId="0" applyNumberFormat="1" applyFont="1" applyFill="1" applyBorder="1" applyAlignment="1">
      <alignment horizontal="left" vertical="center" wrapText="1"/>
    </xf>
    <xf numFmtId="1" fontId="16" fillId="13" borderId="46" xfId="0" applyNumberFormat="1" applyFont="1" applyFill="1" applyBorder="1" applyAlignment="1">
      <alignment horizontal="left" vertical="center" wrapText="1"/>
    </xf>
    <xf numFmtId="0" fontId="16" fillId="14" borderId="66" xfId="0" applyFont="1" applyFill="1" applyBorder="1" applyAlignment="1">
      <alignment horizontal="left" vertical="center"/>
    </xf>
    <xf numFmtId="0" fontId="16" fillId="14" borderId="35" xfId="0" applyFont="1" applyFill="1" applyBorder="1" applyAlignment="1">
      <alignment horizontal="left" vertical="center"/>
    </xf>
    <xf numFmtId="0" fontId="16" fillId="14" borderId="68" xfId="0" applyFont="1" applyFill="1" applyBorder="1" applyAlignment="1">
      <alignment horizontal="left" vertical="center"/>
    </xf>
    <xf numFmtId="0" fontId="16" fillId="14" borderId="34" xfId="0" applyFont="1" applyFill="1" applyBorder="1" applyAlignment="1">
      <alignment horizontal="left" vertical="center"/>
    </xf>
    <xf numFmtId="0" fontId="16" fillId="13" borderId="66" xfId="0" applyFont="1" applyFill="1" applyBorder="1" applyAlignment="1">
      <alignment horizontal="left" vertical="center"/>
    </xf>
    <xf numFmtId="0" fontId="16" fillId="13" borderId="35" xfId="0" applyFont="1" applyFill="1" applyBorder="1" applyAlignment="1">
      <alignment horizontal="left" vertical="center"/>
    </xf>
    <xf numFmtId="0" fontId="16" fillId="13" borderId="68" xfId="0" applyFont="1" applyFill="1" applyBorder="1" applyAlignment="1">
      <alignment horizontal="left" vertical="center"/>
    </xf>
    <xf numFmtId="0" fontId="16" fillId="13" borderId="34" xfId="0" applyFont="1" applyFill="1" applyBorder="1" applyAlignment="1">
      <alignment horizontal="left" vertical="center"/>
    </xf>
    <xf numFmtId="1" fontId="16" fillId="14" borderId="66" xfId="0" applyNumberFormat="1" applyFont="1" applyFill="1" applyBorder="1" applyAlignment="1">
      <alignment horizontal="left" vertical="center"/>
    </xf>
    <xf numFmtId="1" fontId="16" fillId="14" borderId="35" xfId="0" applyNumberFormat="1" applyFont="1" applyFill="1" applyBorder="1" applyAlignment="1">
      <alignment horizontal="left" vertical="center"/>
    </xf>
    <xf numFmtId="1" fontId="16" fillId="13" borderId="45" xfId="0" applyNumberFormat="1" applyFont="1" applyFill="1" applyBorder="1" applyAlignment="1">
      <alignment horizontal="left" vertical="center" wrapText="1"/>
    </xf>
    <xf numFmtId="1" fontId="16" fillId="13" borderId="66" xfId="0" applyNumberFormat="1" applyFont="1" applyFill="1" applyBorder="1" applyAlignment="1">
      <alignment horizontal="left" vertical="center"/>
    </xf>
    <xf numFmtId="1" fontId="16" fillId="13" borderId="35" xfId="0" applyNumberFormat="1" applyFont="1" applyFill="1" applyBorder="1" applyAlignment="1">
      <alignment horizontal="left" vertical="center"/>
    </xf>
    <xf numFmtId="0" fontId="16" fillId="13" borderId="0" xfId="0" applyFont="1" applyFill="1" applyAlignment="1">
      <alignment horizontal="left" vertical="center"/>
    </xf>
    <xf numFmtId="1" fontId="16" fillId="13" borderId="0" xfId="0" applyNumberFormat="1" applyFont="1" applyFill="1" applyAlignment="1">
      <alignment horizontal="left" vertical="center"/>
    </xf>
    <xf numFmtId="1" fontId="16" fillId="13" borderId="68" xfId="0" applyNumberFormat="1" applyFont="1" applyFill="1" applyBorder="1" applyAlignment="1">
      <alignment horizontal="left" vertical="center"/>
    </xf>
    <xf numFmtId="1" fontId="16" fillId="13" borderId="34" xfId="0" applyNumberFormat="1" applyFont="1" applyFill="1" applyBorder="1" applyAlignment="1">
      <alignment horizontal="left" vertical="center"/>
    </xf>
    <xf numFmtId="1" fontId="16" fillId="14" borderId="68" xfId="0" applyNumberFormat="1" applyFont="1" applyFill="1" applyBorder="1" applyAlignment="1">
      <alignment horizontal="left" vertical="center"/>
    </xf>
    <xf numFmtId="1" fontId="16" fillId="14" borderId="34" xfId="0" applyNumberFormat="1" applyFont="1" applyFill="1" applyBorder="1" applyAlignment="1">
      <alignment horizontal="left" vertical="center"/>
    </xf>
    <xf numFmtId="0" fontId="16" fillId="14" borderId="119" xfId="0" applyFont="1" applyFill="1" applyBorder="1" applyAlignment="1">
      <alignment horizontal="center" vertical="center" wrapText="1"/>
    </xf>
    <xf numFmtId="0" fontId="16" fillId="14" borderId="100" xfId="0" applyFont="1" applyFill="1" applyBorder="1" applyAlignment="1">
      <alignment horizontal="center" vertical="center" wrapText="1"/>
    </xf>
    <xf numFmtId="0" fontId="16" fillId="14" borderId="135" xfId="0" applyFont="1" applyFill="1" applyBorder="1" applyAlignment="1">
      <alignment horizontal="center" vertical="center" wrapText="1"/>
    </xf>
    <xf numFmtId="0" fontId="16" fillId="14" borderId="0" xfId="0" applyFont="1" applyFill="1" applyAlignment="1">
      <alignment horizontal="center" vertical="center" wrapText="1"/>
    </xf>
    <xf numFmtId="0" fontId="17" fillId="13" borderId="36" xfId="0" applyFont="1" applyFill="1" applyBorder="1" applyAlignment="1">
      <alignment horizontal="center" vertical="center" wrapText="1"/>
    </xf>
    <xf numFmtId="0" fontId="17" fillId="13" borderId="37" xfId="0" applyFont="1" applyFill="1" applyBorder="1" applyAlignment="1">
      <alignment horizontal="center" vertical="center" wrapText="1"/>
    </xf>
    <xf numFmtId="0" fontId="17" fillId="14" borderId="36" xfId="0" applyFont="1" applyFill="1" applyBorder="1" applyAlignment="1">
      <alignment horizontal="center" vertical="center" wrapText="1"/>
    </xf>
    <xf numFmtId="0" fontId="17" fillId="14" borderId="37" xfId="0" applyFont="1" applyFill="1" applyBorder="1" applyAlignment="1">
      <alignment horizontal="center" vertical="center" wrapText="1"/>
    </xf>
    <xf numFmtId="0" fontId="0" fillId="0" borderId="0" xfId="0" applyAlignment="1">
      <alignment horizontal="left" vertical="top" wrapText="1"/>
    </xf>
    <xf numFmtId="0" fontId="2" fillId="13" borderId="0" xfId="0" applyFont="1" applyFill="1"/>
    <xf numFmtId="0" fontId="1" fillId="13" borderId="0" xfId="1" applyFill="1"/>
    <xf numFmtId="0" fontId="26" fillId="13" borderId="44" xfId="2" applyFont="1" applyFill="1" applyBorder="1" applyAlignment="1">
      <alignment horizontal="center" vertical="top" wrapText="1"/>
    </xf>
    <xf numFmtId="0" fontId="26" fillId="13" borderId="46" xfId="2" applyFont="1" applyFill="1" applyBorder="1" applyAlignment="1">
      <alignment horizontal="center" vertical="top" wrapText="1"/>
    </xf>
    <xf numFmtId="0" fontId="35" fillId="13" borderId="103" xfId="5" applyFont="1" applyFill="1" applyBorder="1" applyAlignment="1">
      <alignment horizontal="left" vertical="center" wrapText="1"/>
    </xf>
    <xf numFmtId="0" fontId="10" fillId="13" borderId="100" xfId="2" applyFont="1" applyFill="1" applyBorder="1" applyAlignment="1">
      <alignment horizontal="left" vertical="center" wrapText="1"/>
    </xf>
    <xf numFmtId="0" fontId="35" fillId="13" borderId="116" xfId="5" applyFont="1" applyFill="1" applyBorder="1" applyAlignment="1">
      <alignment horizontal="left" vertical="center" wrapText="1"/>
    </xf>
    <xf numFmtId="0" fontId="10" fillId="13" borderId="76" xfId="2" applyFont="1" applyFill="1" applyBorder="1" applyAlignment="1">
      <alignment horizontal="left" vertical="center" wrapText="1"/>
    </xf>
    <xf numFmtId="0" fontId="35" fillId="13" borderId="104" xfId="5" applyFont="1" applyFill="1" applyBorder="1" applyAlignment="1">
      <alignment horizontal="left" vertical="center" wrapText="1"/>
    </xf>
    <xf numFmtId="0" fontId="35" fillId="13" borderId="26" xfId="5" applyFont="1" applyFill="1" applyBorder="1" applyAlignment="1">
      <alignment horizontal="left" vertical="center" wrapText="1"/>
    </xf>
    <xf numFmtId="0" fontId="10" fillId="13" borderId="105" xfId="2" applyFont="1" applyFill="1" applyBorder="1" applyAlignment="1">
      <alignment horizontal="left" vertical="center" wrapText="1"/>
    </xf>
    <xf numFmtId="0" fontId="44" fillId="13" borderId="0" xfId="2" applyFont="1" applyFill="1"/>
    <xf numFmtId="165" fontId="9" fillId="0" borderId="116" xfId="0" applyNumberFormat="1" applyFont="1" applyBorder="1" applyAlignment="1">
      <alignment horizontal="right" vertical="center" wrapText="1"/>
    </xf>
    <xf numFmtId="168" fontId="9" fillId="0" borderId="116" xfId="0" applyNumberFormat="1" applyFont="1" applyBorder="1" applyAlignment="1">
      <alignment horizontal="right" vertical="center" wrapText="1"/>
    </xf>
    <xf numFmtId="0" fontId="1" fillId="13" borderId="0" xfId="2" applyFill="1" applyAlignment="1">
      <alignment wrapText="1"/>
    </xf>
    <xf numFmtId="0" fontId="14" fillId="13" borderId="0" xfId="2" applyFont="1" applyFill="1"/>
    <xf numFmtId="169" fontId="1" fillId="13" borderId="0" xfId="4" applyNumberFormat="1" applyFont="1" applyFill="1"/>
    <xf numFmtId="0" fontId="11" fillId="14" borderId="17" xfId="2" applyFont="1" applyFill="1" applyBorder="1" applyAlignment="1">
      <alignment horizontal="center"/>
    </xf>
    <xf numFmtId="0" fontId="11" fillId="14" borderId="18" xfId="2" applyFont="1" applyFill="1" applyBorder="1" applyAlignment="1">
      <alignment horizontal="center"/>
    </xf>
    <xf numFmtId="0" fontId="11" fillId="14" borderId="19" xfId="2" applyFont="1" applyFill="1" applyBorder="1" applyAlignment="1">
      <alignment horizontal="center"/>
    </xf>
    <xf numFmtId="0" fontId="12" fillId="14" borderId="118" xfId="2" applyFont="1" applyFill="1" applyBorder="1"/>
    <xf numFmtId="0" fontId="12" fillId="14" borderId="17" xfId="2" applyFont="1" applyFill="1" applyBorder="1"/>
    <xf numFmtId="169" fontId="11" fillId="14" borderId="19" xfId="4" applyNumberFormat="1" applyFont="1" applyFill="1" applyBorder="1" applyAlignment="1">
      <alignment horizontal="center"/>
    </xf>
    <xf numFmtId="0" fontId="14" fillId="13" borderId="0" xfId="2" applyFont="1" applyFill="1" applyAlignment="1">
      <alignment horizontal="center" wrapText="1"/>
    </xf>
    <xf numFmtId="0" fontId="3" fillId="13" borderId="0" xfId="2" applyFont="1" applyFill="1"/>
    <xf numFmtId="0" fontId="11" fillId="14" borderId="17" xfId="2" applyFont="1" applyFill="1" applyBorder="1"/>
    <xf numFmtId="164" fontId="11" fillId="14" borderId="17" xfId="2" applyNumberFormat="1" applyFont="1" applyFill="1" applyBorder="1" applyAlignment="1">
      <alignment horizontal="center"/>
    </xf>
    <xf numFmtId="0" fontId="12" fillId="14" borderId="117" xfId="2" applyFont="1" applyFill="1" applyBorder="1"/>
    <xf numFmtId="164" fontId="12" fillId="14" borderId="117" xfId="0" applyNumberFormat="1" applyFont="1" applyFill="1" applyBorder="1" applyAlignment="1">
      <alignment horizontal="center"/>
    </xf>
    <xf numFmtId="169" fontId="12" fillId="14" borderId="42" xfId="4" applyNumberFormat="1" applyFont="1" applyFill="1" applyBorder="1" applyAlignment="1">
      <alignment horizontal="center"/>
    </xf>
    <xf numFmtId="164" fontId="12" fillId="14" borderId="118" xfId="0" applyNumberFormat="1" applyFont="1" applyFill="1" applyBorder="1" applyAlignment="1">
      <alignment horizontal="center"/>
    </xf>
    <xf numFmtId="169" fontId="12" fillId="14" borderId="1" xfId="4" applyNumberFormat="1" applyFont="1" applyFill="1" applyBorder="1" applyAlignment="1">
      <alignment horizontal="center"/>
    </xf>
    <xf numFmtId="164" fontId="12" fillId="14" borderId="118" xfId="2" applyNumberFormat="1" applyFont="1" applyFill="1" applyBorder="1" applyAlignment="1">
      <alignment horizontal="center"/>
    </xf>
    <xf numFmtId="0" fontId="12" fillId="14" borderId="2" xfId="2" applyFont="1" applyFill="1" applyBorder="1"/>
    <xf numFmtId="164" fontId="12" fillId="14" borderId="2" xfId="2" applyNumberFormat="1" applyFont="1" applyFill="1" applyBorder="1" applyAlignment="1">
      <alignment horizontal="center"/>
    </xf>
    <xf numFmtId="169" fontId="12" fillId="14" borderId="4" xfId="4" applyNumberFormat="1" applyFont="1" applyFill="1" applyBorder="1" applyAlignment="1">
      <alignment horizontal="center"/>
    </xf>
    <xf numFmtId="0" fontId="11" fillId="13" borderId="0" xfId="2" applyFont="1" applyFill="1"/>
    <xf numFmtId="169" fontId="11" fillId="13" borderId="0" xfId="4" applyNumberFormat="1" applyFont="1" applyFill="1" applyBorder="1" applyAlignment="1">
      <alignment horizontal="center"/>
    </xf>
    <xf numFmtId="0" fontId="12" fillId="13" borderId="0" xfId="2" applyFont="1" applyFill="1"/>
    <xf numFmtId="164" fontId="12" fillId="13" borderId="0" xfId="2" applyNumberFormat="1" applyFont="1" applyFill="1"/>
    <xf numFmtId="169" fontId="12" fillId="13" borderId="0" xfId="4" applyNumberFormat="1" applyFont="1" applyFill="1" applyBorder="1"/>
    <xf numFmtId="0" fontId="11" fillId="15" borderId="16" xfId="2" applyFont="1" applyFill="1" applyBorder="1" applyAlignment="1">
      <alignment horizontal="center"/>
    </xf>
    <xf numFmtId="0" fontId="11" fillId="15" borderId="42" xfId="2" applyFont="1" applyFill="1" applyBorder="1" applyAlignment="1">
      <alignment horizontal="center"/>
    </xf>
    <xf numFmtId="0" fontId="11" fillId="15" borderId="40" xfId="2" applyFont="1" applyFill="1" applyBorder="1" applyAlignment="1">
      <alignment horizontal="center"/>
    </xf>
    <xf numFmtId="0" fontId="12" fillId="15" borderId="118" xfId="2" applyFont="1" applyFill="1" applyBorder="1"/>
    <xf numFmtId="169" fontId="11" fillId="15" borderId="18" xfId="4" applyNumberFormat="1" applyFont="1" applyFill="1" applyBorder="1" applyAlignment="1">
      <alignment horizontal="center" vertical="center"/>
    </xf>
    <xf numFmtId="0" fontId="11" fillId="15" borderId="17" xfId="2" applyFont="1" applyFill="1" applyBorder="1"/>
    <xf numFmtId="164" fontId="11" fillId="15" borderId="2" xfId="2" applyNumberFormat="1" applyFont="1" applyFill="1" applyBorder="1" applyAlignment="1">
      <alignment horizontal="center"/>
    </xf>
    <xf numFmtId="169" fontId="11" fillId="15" borderId="4" xfId="4" applyNumberFormat="1" applyFont="1" applyFill="1" applyBorder="1" applyAlignment="1">
      <alignment horizontal="center"/>
    </xf>
    <xf numFmtId="0" fontId="12" fillId="15" borderId="117" xfId="2" applyFont="1" applyFill="1" applyBorder="1"/>
    <xf numFmtId="164" fontId="12" fillId="15" borderId="117" xfId="0" applyNumberFormat="1" applyFont="1" applyFill="1" applyBorder="1" applyAlignment="1">
      <alignment horizontal="center"/>
    </xf>
    <xf numFmtId="169" fontId="12" fillId="15" borderId="42" xfId="4" applyNumberFormat="1" applyFont="1" applyFill="1" applyBorder="1" applyAlignment="1">
      <alignment horizontal="center"/>
    </xf>
    <xf numFmtId="164" fontId="12" fillId="15" borderId="118" xfId="0" applyNumberFormat="1" applyFont="1" applyFill="1" applyBorder="1" applyAlignment="1">
      <alignment horizontal="center"/>
    </xf>
    <xf numFmtId="169" fontId="12" fillId="15" borderId="1" xfId="4" applyNumberFormat="1" applyFont="1" applyFill="1" applyBorder="1" applyAlignment="1">
      <alignment horizontal="center"/>
    </xf>
    <xf numFmtId="169" fontId="12" fillId="15" borderId="98" xfId="4" applyNumberFormat="1" applyFont="1" applyFill="1" applyBorder="1" applyAlignment="1">
      <alignment horizontal="center"/>
    </xf>
    <xf numFmtId="0" fontId="1" fillId="15" borderId="118" xfId="2" applyFill="1" applyBorder="1"/>
    <xf numFmtId="169" fontId="1" fillId="15" borderId="1" xfId="4" applyNumberFormat="1" applyFont="1" applyFill="1" applyBorder="1" applyAlignment="1">
      <alignment horizontal="center"/>
    </xf>
    <xf numFmtId="0" fontId="12" fillId="15" borderId="2" xfId="2" applyFont="1" applyFill="1" applyBorder="1"/>
    <xf numFmtId="169" fontId="12" fillId="15" borderId="4" xfId="4" applyNumberFormat="1" applyFont="1" applyFill="1" applyBorder="1" applyAlignment="1">
      <alignment horizontal="center"/>
    </xf>
    <xf numFmtId="164" fontId="11" fillId="13" borderId="0" xfId="2" applyNumberFormat="1" applyFont="1" applyFill="1"/>
    <xf numFmtId="169" fontId="11" fillId="13" borderId="0" xfId="4" applyNumberFormat="1" applyFont="1" applyFill="1" applyBorder="1"/>
    <xf numFmtId="0" fontId="11" fillId="16" borderId="17" xfId="2" applyFont="1" applyFill="1" applyBorder="1" applyAlignment="1">
      <alignment horizontal="center"/>
    </xf>
    <xf numFmtId="0" fontId="11" fillId="16" borderId="40" xfId="2" applyFont="1" applyFill="1" applyBorder="1" applyAlignment="1">
      <alignment horizontal="center"/>
    </xf>
    <xf numFmtId="0" fontId="12" fillId="16" borderId="118" xfId="2" applyFont="1" applyFill="1" applyBorder="1"/>
    <xf numFmtId="169" fontId="11" fillId="16" borderId="19" xfId="4" applyNumberFormat="1" applyFont="1" applyFill="1" applyBorder="1" applyAlignment="1">
      <alignment horizontal="center"/>
    </xf>
    <xf numFmtId="0" fontId="11" fillId="16" borderId="17" xfId="2" applyFont="1" applyFill="1" applyBorder="1"/>
    <xf numFmtId="164" fontId="11" fillId="16" borderId="17" xfId="2" applyNumberFormat="1" applyFont="1" applyFill="1" applyBorder="1" applyAlignment="1">
      <alignment horizontal="center"/>
    </xf>
    <xf numFmtId="0" fontId="12" fillId="16" borderId="117" xfId="2" applyFont="1" applyFill="1" applyBorder="1"/>
    <xf numFmtId="164" fontId="12" fillId="16" borderId="117" xfId="0" applyNumberFormat="1" applyFont="1" applyFill="1" applyBorder="1" applyAlignment="1">
      <alignment horizontal="center"/>
    </xf>
    <xf numFmtId="169" fontId="12" fillId="16" borderId="42" xfId="4" applyNumberFormat="1" applyFont="1" applyFill="1" applyBorder="1" applyAlignment="1">
      <alignment horizontal="center"/>
    </xf>
    <xf numFmtId="164" fontId="12" fillId="16" borderId="118" xfId="0" applyNumberFormat="1" applyFont="1" applyFill="1" applyBorder="1" applyAlignment="1">
      <alignment horizontal="center"/>
    </xf>
    <xf numFmtId="169" fontId="12" fillId="16" borderId="1" xfId="4" applyNumberFormat="1" applyFont="1" applyFill="1" applyBorder="1" applyAlignment="1">
      <alignment horizontal="center"/>
    </xf>
    <xf numFmtId="0" fontId="1" fillId="16" borderId="118" xfId="2" applyFill="1" applyBorder="1"/>
    <xf numFmtId="169" fontId="1" fillId="16" borderId="1" xfId="4" applyNumberFormat="1" applyFont="1" applyFill="1" applyBorder="1" applyAlignment="1">
      <alignment horizontal="center"/>
    </xf>
    <xf numFmtId="0" fontId="12" fillId="16" borderId="2" xfId="2" applyFont="1" applyFill="1" applyBorder="1"/>
    <xf numFmtId="169" fontId="12" fillId="16" borderId="4" xfId="4" applyNumberFormat="1" applyFont="1" applyFill="1" applyBorder="1" applyAlignment="1">
      <alignment horizontal="center"/>
    </xf>
    <xf numFmtId="0" fontId="44" fillId="13" borderId="0" xfId="3" applyFont="1" applyFill="1"/>
    <xf numFmtId="0" fontId="12" fillId="13" borderId="0" xfId="3" applyFont="1" applyFill="1" applyAlignment="1">
      <alignment vertical="center" wrapText="1"/>
    </xf>
    <xf numFmtId="3" fontId="12" fillId="13" borderId="0" xfId="3" applyNumberFormat="1" applyFont="1" applyFill="1" applyAlignment="1">
      <alignment horizontal="center" vertical="center"/>
    </xf>
    <xf numFmtId="0" fontId="12" fillId="13" borderId="0" xfId="3" applyFont="1" applyFill="1" applyAlignment="1">
      <alignment horizontal="center" vertical="center"/>
    </xf>
    <xf numFmtId="0" fontId="12" fillId="13" borderId="0" xfId="3" applyFont="1" applyFill="1"/>
    <xf numFmtId="1" fontId="12" fillId="13" borderId="0" xfId="3" applyNumberFormat="1" applyFont="1" applyFill="1"/>
    <xf numFmtId="0" fontId="11" fillId="14" borderId="2" xfId="3" applyFont="1" applyFill="1" applyBorder="1" applyAlignment="1">
      <alignment horizontal="center" vertical="center" wrapText="1"/>
    </xf>
    <xf numFmtId="0" fontId="11" fillId="14" borderId="3" xfId="3" applyFont="1" applyFill="1" applyBorder="1" applyAlignment="1">
      <alignment horizontal="center" vertical="center" wrapText="1"/>
    </xf>
    <xf numFmtId="0" fontId="11" fillId="14" borderId="0" xfId="3" applyFont="1" applyFill="1" applyAlignment="1">
      <alignment horizontal="center" vertical="center" wrapText="1"/>
    </xf>
    <xf numFmtId="0" fontId="11" fillId="13" borderId="0" xfId="3" applyFont="1" applyFill="1"/>
    <xf numFmtId="0" fontId="11" fillId="14" borderId="40" xfId="3" applyFont="1" applyFill="1" applyBorder="1" applyAlignment="1">
      <alignment vertical="center" wrapText="1"/>
    </xf>
    <xf numFmtId="1" fontId="11" fillId="14" borderId="53" xfId="3" applyNumberFormat="1" applyFont="1" applyFill="1" applyBorder="1" applyAlignment="1">
      <alignment horizontal="center" vertical="center"/>
    </xf>
    <xf numFmtId="1" fontId="11" fillId="14" borderId="51" xfId="3" applyNumberFormat="1" applyFont="1" applyFill="1" applyBorder="1" applyAlignment="1">
      <alignment horizontal="center" vertical="center"/>
    </xf>
    <xf numFmtId="1" fontId="11" fillId="14" borderId="52" xfId="3" applyNumberFormat="1" applyFont="1" applyFill="1" applyBorder="1" applyAlignment="1">
      <alignment horizontal="center" vertical="center"/>
    </xf>
    <xf numFmtId="1" fontId="11" fillId="14" borderId="40" xfId="3" applyNumberFormat="1" applyFont="1" applyFill="1" applyBorder="1" applyAlignment="1">
      <alignment horizontal="center" vertical="center"/>
    </xf>
    <xf numFmtId="1" fontId="11" fillId="13" borderId="0" xfId="3" applyNumberFormat="1" applyFont="1" applyFill="1"/>
    <xf numFmtId="0" fontId="12" fillId="14" borderId="56" xfId="3" applyFont="1" applyFill="1" applyBorder="1" applyAlignment="1">
      <alignment vertical="center" wrapText="1"/>
    </xf>
    <xf numFmtId="164" fontId="12" fillId="14" borderId="54" xfId="3" applyNumberFormat="1" applyFont="1" applyFill="1" applyBorder="1" applyAlignment="1">
      <alignment horizontal="left" vertical="center"/>
    </xf>
    <xf numFmtId="164" fontId="12" fillId="14" borderId="47" xfId="3" applyNumberFormat="1" applyFont="1" applyFill="1" applyBorder="1" applyAlignment="1">
      <alignment horizontal="left" vertical="center"/>
    </xf>
    <xf numFmtId="164" fontId="12" fillId="14" borderId="49" xfId="3" applyNumberFormat="1" applyFont="1" applyFill="1" applyBorder="1" applyAlignment="1">
      <alignment horizontal="left" vertical="center"/>
    </xf>
    <xf numFmtId="164" fontId="12" fillId="14" borderId="96" xfId="3" applyNumberFormat="1" applyFont="1" applyFill="1" applyBorder="1" applyAlignment="1">
      <alignment horizontal="left" vertical="center"/>
    </xf>
    <xf numFmtId="0" fontId="12" fillId="14" borderId="57" xfId="3" applyFont="1" applyFill="1" applyBorder="1" applyAlignment="1">
      <alignment vertical="center" wrapText="1"/>
    </xf>
    <xf numFmtId="164" fontId="12" fillId="14" borderId="55" xfId="3" applyNumberFormat="1" applyFont="1" applyFill="1" applyBorder="1" applyAlignment="1">
      <alignment horizontal="left" vertical="center"/>
    </xf>
    <xf numFmtId="164" fontId="12" fillId="14" borderId="22" xfId="3" applyNumberFormat="1" applyFont="1" applyFill="1" applyBorder="1" applyAlignment="1">
      <alignment horizontal="left" vertical="center"/>
    </xf>
    <xf numFmtId="164" fontId="12" fillId="14" borderId="41" xfId="3" applyNumberFormat="1" applyFont="1" applyFill="1" applyBorder="1" applyAlignment="1">
      <alignment horizontal="left" vertical="center"/>
    </xf>
    <xf numFmtId="164" fontId="12" fillId="14" borderId="132" xfId="3" applyNumberFormat="1" applyFont="1" applyFill="1" applyBorder="1" applyAlignment="1">
      <alignment horizontal="left" vertical="center"/>
    </xf>
    <xf numFmtId="0" fontId="11" fillId="14" borderId="61" xfId="3" applyFont="1" applyFill="1" applyBorder="1" applyAlignment="1">
      <alignment vertical="center" wrapText="1"/>
    </xf>
    <xf numFmtId="164" fontId="11" fillId="14" borderId="62" xfId="3" applyNumberFormat="1" applyFont="1" applyFill="1" applyBorder="1" applyAlignment="1">
      <alignment horizontal="left" vertical="center"/>
    </xf>
    <xf numFmtId="164" fontId="11" fillId="14" borderId="48" xfId="3" applyNumberFormat="1" applyFont="1" applyFill="1" applyBorder="1" applyAlignment="1">
      <alignment horizontal="left" vertical="center"/>
    </xf>
    <xf numFmtId="164" fontId="11" fillId="14" borderId="50" xfId="3" applyNumberFormat="1" applyFont="1" applyFill="1" applyBorder="1" applyAlignment="1">
      <alignment horizontal="left" vertical="center"/>
    </xf>
    <xf numFmtId="164" fontId="11" fillId="14" borderId="108" xfId="3" applyNumberFormat="1" applyFont="1" applyFill="1" applyBorder="1" applyAlignment="1">
      <alignment horizontal="left" vertical="center"/>
    </xf>
    <xf numFmtId="164" fontId="11" fillId="14" borderId="127" xfId="3" applyNumberFormat="1" applyFont="1" applyFill="1" applyBorder="1" applyAlignment="1">
      <alignment horizontal="left" vertical="center"/>
    </xf>
    <xf numFmtId="0" fontId="12" fillId="14" borderId="17" xfId="3" applyFont="1" applyFill="1" applyBorder="1" applyAlignment="1">
      <alignment vertical="center" wrapText="1"/>
    </xf>
    <xf numFmtId="164" fontId="12" fillId="14" borderId="18" xfId="3" applyNumberFormat="1" applyFont="1" applyFill="1" applyBorder="1" applyAlignment="1">
      <alignment horizontal="left" vertical="center"/>
    </xf>
    <xf numFmtId="164" fontId="12" fillId="14" borderId="18" xfId="3" applyNumberFormat="1" applyFont="1" applyFill="1" applyBorder="1" applyAlignment="1">
      <alignment horizontal="center" vertical="center"/>
    </xf>
    <xf numFmtId="0" fontId="11" fillId="14" borderId="58" xfId="3" applyFont="1" applyFill="1" applyBorder="1" applyAlignment="1">
      <alignment vertical="center" wrapText="1"/>
    </xf>
    <xf numFmtId="1" fontId="11" fillId="14" borderId="63" xfId="3" applyNumberFormat="1" applyFont="1" applyFill="1" applyBorder="1" applyAlignment="1">
      <alignment horizontal="left" vertical="center"/>
    </xf>
    <xf numFmtId="1" fontId="11" fillId="14" borderId="59" xfId="3" applyNumberFormat="1" applyFont="1" applyFill="1" applyBorder="1" applyAlignment="1">
      <alignment horizontal="left" vertical="center"/>
    </xf>
    <xf numFmtId="1" fontId="11" fillId="14" borderId="60" xfId="3" applyNumberFormat="1" applyFont="1" applyFill="1" applyBorder="1" applyAlignment="1">
      <alignment horizontal="left" vertical="center"/>
    </xf>
    <xf numFmtId="1" fontId="11" fillId="14" borderId="40" xfId="3" applyNumberFormat="1" applyFont="1" applyFill="1" applyBorder="1" applyAlignment="1">
      <alignment horizontal="left" vertical="center"/>
    </xf>
    <xf numFmtId="164" fontId="11" fillId="14" borderId="54" xfId="3" applyNumberFormat="1" applyFont="1" applyFill="1" applyBorder="1" applyAlignment="1">
      <alignment horizontal="left" vertical="center"/>
    </xf>
    <xf numFmtId="164" fontId="11" fillId="14" borderId="47" xfId="3" applyNumberFormat="1" applyFont="1" applyFill="1" applyBorder="1" applyAlignment="1">
      <alignment horizontal="left" vertical="center"/>
    </xf>
    <xf numFmtId="164" fontId="11" fillId="14" borderId="49" xfId="3" applyNumberFormat="1" applyFont="1" applyFill="1" applyBorder="1" applyAlignment="1">
      <alignment horizontal="left" vertical="center"/>
    </xf>
    <xf numFmtId="164" fontId="11" fillId="14" borderId="55" xfId="3" applyNumberFormat="1" applyFont="1" applyFill="1" applyBorder="1" applyAlignment="1">
      <alignment horizontal="left" vertical="center"/>
    </xf>
    <xf numFmtId="164" fontId="11" fillId="14" borderId="22" xfId="3" applyNumberFormat="1" applyFont="1" applyFill="1" applyBorder="1" applyAlignment="1">
      <alignment horizontal="left" vertical="center"/>
    </xf>
    <xf numFmtId="164" fontId="11" fillId="14" borderId="41" xfId="3" applyNumberFormat="1" applyFont="1" applyFill="1" applyBorder="1" applyAlignment="1">
      <alignment horizontal="left" vertical="center"/>
    </xf>
    <xf numFmtId="0" fontId="12" fillId="13" borderId="1" xfId="3" applyFont="1" applyFill="1" applyBorder="1"/>
    <xf numFmtId="0" fontId="12" fillId="14" borderId="61" xfId="3" applyFont="1" applyFill="1" applyBorder="1" applyAlignment="1">
      <alignment vertical="center" wrapText="1"/>
    </xf>
    <xf numFmtId="164" fontId="12" fillId="14" borderId="62" xfId="3" applyNumberFormat="1" applyFont="1" applyFill="1" applyBorder="1" applyAlignment="1">
      <alignment horizontal="left" vertical="center"/>
    </xf>
    <xf numFmtId="164" fontId="12" fillId="14" borderId="48" xfId="3" applyNumberFormat="1" applyFont="1" applyFill="1" applyBorder="1" applyAlignment="1">
      <alignment horizontal="left" vertical="center"/>
    </xf>
    <xf numFmtId="164" fontId="12" fillId="14" borderId="50" xfId="3" applyNumberFormat="1" applyFont="1" applyFill="1" applyBorder="1" applyAlignment="1">
      <alignment horizontal="left" vertical="center"/>
    </xf>
    <xf numFmtId="164" fontId="11" fillId="14" borderId="53" xfId="3" applyNumberFormat="1" applyFont="1" applyFill="1" applyBorder="1" applyAlignment="1">
      <alignment horizontal="left" vertical="center"/>
    </xf>
    <xf numFmtId="164" fontId="11" fillId="14" borderId="51" xfId="3" applyNumberFormat="1" applyFont="1" applyFill="1" applyBorder="1" applyAlignment="1">
      <alignment horizontal="left" vertical="center"/>
    </xf>
    <xf numFmtId="164" fontId="11" fillId="14" borderId="52" xfId="3" applyNumberFormat="1" applyFont="1" applyFill="1" applyBorder="1" applyAlignment="1">
      <alignment horizontal="left" vertical="center"/>
    </xf>
    <xf numFmtId="0" fontId="12" fillId="14" borderId="118" xfId="3" applyFont="1" applyFill="1" applyBorder="1" applyAlignment="1">
      <alignment vertical="center" wrapText="1"/>
    </xf>
    <xf numFmtId="164" fontId="12" fillId="14" borderId="0" xfId="3" applyNumberFormat="1" applyFont="1" applyFill="1" applyAlignment="1">
      <alignment horizontal="left" vertical="center"/>
    </xf>
    <xf numFmtId="164" fontId="12" fillId="14" borderId="1" xfId="3" applyNumberFormat="1" applyFont="1" applyFill="1" applyBorder="1" applyAlignment="1">
      <alignment horizontal="left" vertical="center"/>
    </xf>
    <xf numFmtId="0" fontId="11" fillId="14" borderId="70" xfId="3" applyFont="1" applyFill="1" applyBorder="1" applyAlignment="1">
      <alignment vertical="center" wrapText="1"/>
    </xf>
    <xf numFmtId="164" fontId="11" fillId="14" borderId="72" xfId="3" applyNumberFormat="1" applyFont="1" applyFill="1" applyBorder="1" applyAlignment="1">
      <alignment horizontal="left" vertical="center"/>
    </xf>
    <xf numFmtId="164" fontId="11" fillId="14" borderId="73" xfId="3" applyNumberFormat="1" applyFont="1" applyFill="1" applyBorder="1" applyAlignment="1">
      <alignment horizontal="left" vertical="center"/>
    </xf>
    <xf numFmtId="164" fontId="11" fillId="14" borderId="74" xfId="3" applyNumberFormat="1" applyFont="1" applyFill="1" applyBorder="1" applyAlignment="1">
      <alignment horizontal="left" vertical="center"/>
    </xf>
    <xf numFmtId="0" fontId="11" fillId="14" borderId="17" xfId="3" applyFont="1" applyFill="1" applyBorder="1" applyAlignment="1">
      <alignment vertical="center" wrapText="1"/>
    </xf>
    <xf numFmtId="164" fontId="11" fillId="14" borderId="18" xfId="3" applyNumberFormat="1" applyFont="1" applyFill="1" applyBorder="1" applyAlignment="1">
      <alignment horizontal="left" vertical="center"/>
    </xf>
    <xf numFmtId="164" fontId="11" fillId="14" borderId="19" xfId="3" applyNumberFormat="1" applyFont="1" applyFill="1" applyBorder="1" applyAlignment="1">
      <alignment horizontal="left" vertical="center"/>
    </xf>
    <xf numFmtId="9" fontId="11" fillId="14" borderId="51" xfId="3" applyNumberFormat="1" applyFont="1" applyFill="1" applyBorder="1" applyAlignment="1">
      <alignment horizontal="left" vertical="center"/>
    </xf>
    <xf numFmtId="9" fontId="11" fillId="14" borderId="93" xfId="3" applyNumberFormat="1" applyFont="1" applyFill="1" applyBorder="1" applyAlignment="1">
      <alignment horizontal="left" vertical="center"/>
    </xf>
    <xf numFmtId="9" fontId="11" fillId="14" borderId="52" xfId="3" applyNumberFormat="1" applyFont="1" applyFill="1" applyBorder="1" applyAlignment="1">
      <alignment horizontal="left" vertical="center"/>
    </xf>
    <xf numFmtId="0" fontId="11" fillId="15" borderId="2" xfId="3" applyFont="1" applyFill="1" applyBorder="1" applyAlignment="1">
      <alignment horizontal="center" vertical="center" wrapText="1"/>
    </xf>
    <xf numFmtId="0" fontId="11" fillId="15" borderId="3" xfId="3" applyFont="1" applyFill="1" applyBorder="1" applyAlignment="1">
      <alignment horizontal="center" vertical="center" wrapText="1"/>
    </xf>
    <xf numFmtId="0" fontId="11" fillId="15" borderId="0" xfId="3" applyFont="1" applyFill="1" applyAlignment="1">
      <alignment horizontal="center" vertical="center" wrapText="1"/>
    </xf>
    <xf numFmtId="0" fontId="11" fillId="15" borderId="40" xfId="3" applyFont="1" applyFill="1" applyBorder="1" applyAlignment="1">
      <alignment vertical="center" wrapText="1"/>
    </xf>
    <xf numFmtId="0" fontId="12" fillId="15" borderId="56" xfId="3" applyFont="1" applyFill="1" applyBorder="1" applyAlignment="1">
      <alignment vertical="center" wrapText="1"/>
    </xf>
    <xf numFmtId="0" fontId="12" fillId="15" borderId="57" xfId="3" applyFont="1" applyFill="1" applyBorder="1" applyAlignment="1">
      <alignment vertical="center" wrapText="1"/>
    </xf>
    <xf numFmtId="0" fontId="11" fillId="15" borderId="61" xfId="3" applyFont="1" applyFill="1" applyBorder="1" applyAlignment="1">
      <alignment vertical="center" wrapText="1"/>
    </xf>
    <xf numFmtId="0" fontId="12" fillId="15" borderId="17" xfId="3" applyFont="1" applyFill="1" applyBorder="1" applyAlignment="1">
      <alignment vertical="center" wrapText="1"/>
    </xf>
    <xf numFmtId="0" fontId="11" fillId="15" borderId="58" xfId="3" applyFont="1" applyFill="1" applyBorder="1" applyAlignment="1">
      <alignment vertical="center" wrapText="1"/>
    </xf>
    <xf numFmtId="0" fontId="12" fillId="15" borderId="61" xfId="3" applyFont="1" applyFill="1" applyBorder="1" applyAlignment="1">
      <alignment vertical="center" wrapText="1"/>
    </xf>
    <xf numFmtId="0" fontId="12" fillId="15" borderId="118" xfId="3" applyFont="1" applyFill="1" applyBorder="1" applyAlignment="1">
      <alignment vertical="center" wrapText="1"/>
    </xf>
    <xf numFmtId="0" fontId="11" fillId="15" borderId="70" xfId="3" applyFont="1" applyFill="1" applyBorder="1" applyAlignment="1">
      <alignment vertical="center" wrapText="1"/>
    </xf>
    <xf numFmtId="0" fontId="11" fillId="15" borderId="17" xfId="3" applyFont="1" applyFill="1" applyBorder="1" applyAlignment="1">
      <alignment vertical="center" wrapText="1"/>
    </xf>
    <xf numFmtId="0" fontId="11" fillId="13" borderId="0" xfId="3" applyFont="1" applyFill="1" applyAlignment="1">
      <alignment vertical="center" wrapText="1"/>
    </xf>
    <xf numFmtId="0" fontId="11" fillId="13" borderId="0" xfId="3" applyFont="1" applyFill="1" applyAlignment="1">
      <alignment horizontal="center" vertical="center"/>
    </xf>
    <xf numFmtId="0" fontId="11" fillId="16" borderId="2" xfId="3" applyFont="1" applyFill="1" applyBorder="1" applyAlignment="1">
      <alignment horizontal="center" vertical="center" wrapText="1"/>
    </xf>
    <xf numFmtId="0" fontId="11" fillId="16" borderId="3" xfId="3" applyFont="1" applyFill="1" applyBorder="1" applyAlignment="1">
      <alignment horizontal="center" vertical="center" wrapText="1"/>
    </xf>
    <xf numFmtId="0" fontId="11" fillId="16" borderId="0" xfId="3" applyFont="1" applyFill="1" applyAlignment="1">
      <alignment horizontal="center" vertical="center" wrapText="1"/>
    </xf>
    <xf numFmtId="0" fontId="11" fillId="16" borderId="40" xfId="3" applyFont="1" applyFill="1" applyBorder="1" applyAlignment="1">
      <alignment vertical="center" wrapText="1"/>
    </xf>
    <xf numFmtId="0" fontId="12" fillId="16" borderId="56" xfId="3" applyFont="1" applyFill="1" applyBorder="1" applyAlignment="1">
      <alignment vertical="center" wrapText="1"/>
    </xf>
    <xf numFmtId="0" fontId="12" fillId="16" borderId="57" xfId="3" applyFont="1" applyFill="1" applyBorder="1" applyAlignment="1">
      <alignment vertical="center" wrapText="1"/>
    </xf>
    <xf numFmtId="0" fontId="11" fillId="16" borderId="61" xfId="3" applyFont="1" applyFill="1" applyBorder="1" applyAlignment="1">
      <alignment vertical="center" wrapText="1"/>
    </xf>
    <xf numFmtId="0" fontId="12" fillId="16" borderId="17" xfId="3" applyFont="1" applyFill="1" applyBorder="1" applyAlignment="1">
      <alignment vertical="center" wrapText="1"/>
    </xf>
    <xf numFmtId="0" fontId="11" fillId="16" borderId="58" xfId="3" applyFont="1" applyFill="1" applyBorder="1" applyAlignment="1">
      <alignment vertical="center" wrapText="1"/>
    </xf>
    <xf numFmtId="0" fontId="12" fillId="16" borderId="61" xfId="3" applyFont="1" applyFill="1" applyBorder="1" applyAlignment="1">
      <alignment vertical="center" wrapText="1"/>
    </xf>
    <xf numFmtId="0" fontId="12" fillId="16" borderId="118" xfId="3" applyFont="1" applyFill="1" applyBorder="1" applyAlignment="1">
      <alignment vertical="center" wrapText="1"/>
    </xf>
    <xf numFmtId="0" fontId="11" fillId="16" borderId="70" xfId="3" applyFont="1" applyFill="1" applyBorder="1" applyAlignment="1">
      <alignment vertical="center" wrapText="1"/>
    </xf>
    <xf numFmtId="0" fontId="11" fillId="16" borderId="17" xfId="3" applyFont="1" applyFill="1" applyBorder="1" applyAlignment="1">
      <alignment vertical="center" wrapText="1"/>
    </xf>
    <xf numFmtId="0" fontId="44" fillId="13" borderId="0" xfId="0" applyFont="1" applyFill="1"/>
    <xf numFmtId="0" fontId="0" fillId="13" borderId="0" xfId="0" applyFill="1"/>
    <xf numFmtId="0" fontId="39" fillId="13" borderId="0" xfId="0" applyFont="1" applyFill="1"/>
    <xf numFmtId="0" fontId="36" fillId="13" borderId="0" xfId="0" applyFont="1" applyFill="1" applyAlignment="1">
      <alignment vertical="top" wrapText="1"/>
    </xf>
    <xf numFmtId="0" fontId="38" fillId="13" borderId="0" xfId="0" applyFont="1" applyFill="1" applyAlignment="1">
      <alignment horizontal="left" vertical="top" wrapText="1"/>
    </xf>
    <xf numFmtId="0" fontId="38" fillId="13" borderId="0" xfId="0" applyFont="1" applyFill="1" applyAlignment="1">
      <alignment vertical="top" wrapText="1"/>
    </xf>
    <xf numFmtId="0" fontId="0" fillId="13" borderId="0" xfId="0" applyFill="1" applyAlignment="1">
      <alignment vertical="top" wrapText="1"/>
    </xf>
    <xf numFmtId="0" fontId="38" fillId="13" borderId="0" xfId="0" applyFont="1" applyFill="1" applyAlignment="1">
      <alignment horizontal="left" vertical="top" wrapText="1"/>
    </xf>
    <xf numFmtId="0" fontId="38" fillId="13" borderId="0" xfId="0" applyFont="1" applyFill="1" applyAlignment="1">
      <alignment vertical="top" wrapText="1"/>
    </xf>
    <xf numFmtId="0" fontId="42" fillId="13" borderId="108" xfId="0" applyFont="1" applyFill="1" applyBorder="1" applyAlignment="1">
      <alignment horizontal="left" vertical="center"/>
    </xf>
    <xf numFmtId="0" fontId="42" fillId="13" borderId="9" xfId="0" applyFont="1" applyFill="1" applyBorder="1" applyAlignment="1">
      <alignment horizontal="left" vertical="center"/>
    </xf>
    <xf numFmtId="0" fontId="42" fillId="13" borderId="62" xfId="0" applyFont="1" applyFill="1" applyBorder="1" applyAlignment="1">
      <alignment horizontal="left" vertical="center"/>
    </xf>
    <xf numFmtId="0" fontId="42" fillId="13" borderId="95" xfId="0" applyFont="1" applyFill="1" applyBorder="1" applyAlignment="1">
      <alignment horizontal="left" vertical="center"/>
    </xf>
    <xf numFmtId="0" fontId="42" fillId="13" borderId="0" xfId="0" applyFont="1" applyFill="1" applyAlignment="1">
      <alignment horizontal="left" vertical="center"/>
    </xf>
    <xf numFmtId="0" fontId="42" fillId="13" borderId="94" xfId="0" applyFont="1" applyFill="1" applyBorder="1" applyAlignment="1">
      <alignment vertical="center"/>
    </xf>
    <xf numFmtId="0" fontId="42" fillId="13" borderId="96" xfId="0" applyFont="1" applyFill="1" applyBorder="1" applyAlignment="1">
      <alignment horizontal="left" vertical="center"/>
    </xf>
    <xf numFmtId="0" fontId="42" fillId="13" borderId="12" xfId="0" applyFont="1" applyFill="1" applyBorder="1" applyAlignment="1">
      <alignment horizontal="left" vertical="center"/>
    </xf>
    <xf numFmtId="0" fontId="42" fillId="13" borderId="12" xfId="0" applyFont="1" applyFill="1" applyBorder="1" applyAlignment="1">
      <alignment vertical="center"/>
    </xf>
    <xf numFmtId="0" fontId="42" fillId="13" borderId="54" xfId="0" applyFont="1" applyFill="1" applyBorder="1" applyAlignment="1">
      <alignment vertical="center"/>
    </xf>
    <xf numFmtId="0" fontId="42" fillId="13" borderId="95" xfId="0" applyFont="1" applyFill="1" applyBorder="1" applyAlignment="1">
      <alignment horizontal="left" vertical="center"/>
    </xf>
    <xf numFmtId="0" fontId="42" fillId="13" borderId="0" xfId="0" applyFont="1" applyFill="1" applyAlignment="1">
      <alignment horizontal="left" vertical="center"/>
    </xf>
    <xf numFmtId="0" fontId="42" fillId="13" borderId="0" xfId="0" applyFont="1" applyFill="1" applyAlignment="1">
      <alignment vertical="center"/>
    </xf>
    <xf numFmtId="0" fontId="24" fillId="0" borderId="118" xfId="0" applyFont="1" applyBorder="1"/>
  </cellXfs>
  <cellStyles count="12">
    <cellStyle name="Hyperlink" xfId="5" builtinId="8"/>
    <cellStyle name="Normal" xfId="0" builtinId="0"/>
    <cellStyle name="Normal 2" xfId="2" xr:uid="{00000000-0005-0000-0000-000002000000}"/>
    <cellStyle name="Normal 3" xfId="3" xr:uid="{00000000-0005-0000-0000-000003000000}"/>
    <cellStyle name="Normal 4" xfId="6" xr:uid="{00000000-0005-0000-0000-000004000000}"/>
    <cellStyle name="Percent" xfId="4" builtinId="5"/>
    <cellStyle name="Standard 2" xfId="1" xr:uid="{00000000-0005-0000-0000-000006000000}"/>
    <cellStyle name="XLConnect.Boolean" xfId="10" xr:uid="{00000000-0005-0000-0000-000007000000}"/>
    <cellStyle name="XLConnect.DateTime" xfId="11" xr:uid="{00000000-0005-0000-0000-000008000000}"/>
    <cellStyle name="XLConnect.Header" xfId="7" xr:uid="{00000000-0005-0000-0000-000009000000}"/>
    <cellStyle name="XLConnect.Numeric" xfId="9" xr:uid="{00000000-0005-0000-0000-00000A000000}"/>
    <cellStyle name="XLConnect.String" xfId="8" xr:uid="{00000000-0005-0000-0000-00000B000000}"/>
  </cellStyles>
  <dxfs count="3548">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F0"/>
        </patternFill>
      </fill>
    </dxf>
    <dxf>
      <fill>
        <patternFill>
          <bgColor rgb="FF00B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F0"/>
        </patternFill>
      </fill>
    </dxf>
    <dxf>
      <fill>
        <patternFill>
          <bgColor rgb="FF00B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F0"/>
        </patternFill>
      </fill>
    </dxf>
    <dxf>
      <fill>
        <patternFill>
          <bgColor rgb="FF00B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F0"/>
        </patternFill>
      </fill>
    </dxf>
    <dxf>
      <fill>
        <patternFill>
          <bgColor rgb="FF00B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F0"/>
        </patternFill>
      </fill>
    </dxf>
    <dxf>
      <fill>
        <patternFill>
          <bgColor rgb="FF00B0F0"/>
        </patternFill>
      </fill>
    </dxf>
    <dxf>
      <fill>
        <patternFill>
          <bgColor rgb="FFFFC00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C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0000"/>
        </patternFill>
      </fill>
    </dxf>
  </dxfs>
  <tableStyles count="0" defaultTableStyle="TableStyleMedium2" defaultPivotStyle="PivotStyleLight16"/>
  <colors>
    <mruColors>
      <color rgb="FFC0C9E6"/>
      <color rgb="FFFFE1F0"/>
      <color rgb="FF006A4E"/>
      <color rgb="FFC9FFF1"/>
      <color rgb="FF324682"/>
      <color rgb="FFDBEEF3"/>
      <color rgb="FFFFCDE6"/>
      <color rgb="FFD8D8D8"/>
      <color rgb="FFAE0055"/>
      <color rgb="FF43A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6.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themeOverride" Target="../theme/themeOverride13.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8.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themeOverride" Target="../theme/themeOverride15.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xml"/><Relationship Id="rId1" Type="http://schemas.microsoft.com/office/2011/relationships/chartStyle" Target="style1.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2.xml"/><Relationship Id="rId1" Type="http://schemas.microsoft.com/office/2011/relationships/chartStyle" Target="style2.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3.xml"/><Relationship Id="rId1" Type="http://schemas.microsoft.com/office/2011/relationships/chartStyle" Target="style3.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4.xml"/><Relationship Id="rId1" Type="http://schemas.microsoft.com/office/2011/relationships/chartStyle" Target="style4.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pitchFamily="34" charset="0"/>
                <a:ea typeface="Arial"/>
                <a:cs typeface="Arial" pitchFamily="34" charset="0"/>
              </a:defRPr>
            </a:pPr>
            <a:r>
              <a:rPr lang="en-US"/>
              <a:t>Value added of enterprises by size class (inflation adjusted)</a:t>
            </a:r>
          </a:p>
        </c:rich>
      </c:tx>
      <c:overlay val="1"/>
      <c:spPr>
        <a:noFill/>
        <a:ln w="25400">
          <a:noFill/>
        </a:ln>
      </c:spPr>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1"/>
          <c:order val="0"/>
          <c:tx>
            <c:strRef>
              <c:f>Translateupd!$A$29</c:f>
              <c:strCache>
                <c:ptCount val="1"/>
                <c:pt idx="0">
                  <c:v>Micro</c:v>
                </c:pt>
              </c:strCache>
            </c:strRef>
          </c:tx>
          <c:spPr>
            <a:ln>
              <a:solidFill>
                <a:srgbClr val="C0000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Data_Sheet_Graphs!$AJ$25:$AJ$42</c:f>
              <c:numCache>
                <c:formatCode>0</c:formatCode>
                <c:ptCount val="18"/>
                <c:pt idx="0">
                  <c:v>100</c:v>
                </c:pt>
                <c:pt idx="1">
                  <c:v>100.69414793463143</c:v>
                </c:pt>
                <c:pt idx="2">
                  <c:v>92.243036637844895</c:v>
                </c:pt>
                <c:pt idx="3">
                  <c:v>80.214374781524683</c:v>
                </c:pt>
                <c:pt idx="4">
                  <c:v>74.754683180501175</c:v>
                </c:pt>
                <c:pt idx="5">
                  <c:v>66.491407260796379</c:v>
                </c:pt>
                <c:pt idx="6">
                  <c:v>40.701586018567887</c:v>
                </c:pt>
                <c:pt idx="7">
                  <c:v>40.805647459480298</c:v>
                </c:pt>
                <c:pt idx="8">
                  <c:v>33.577569748353596</c:v>
                </c:pt>
                <c:pt idx="9">
                  <c:v>34.788001739604589</c:v>
                </c:pt>
                <c:pt idx="10">
                  <c:v>34.187730064433261</c:v>
                </c:pt>
                <c:pt idx="11">
                  <c:v>39.361997227165475</c:v>
                </c:pt>
                <c:pt idx="12">
                  <c:v>36.59664700848149</c:v>
                </c:pt>
                <c:pt idx="13">
                  <c:v>52.045808483911671</c:v>
                </c:pt>
                <c:pt idx="14">
                  <c:v>55.794085199646759</c:v>
                </c:pt>
              </c:numCache>
            </c:numRef>
          </c:val>
          <c:smooth val="1"/>
          <c:extLst>
            <c:ext xmlns:c16="http://schemas.microsoft.com/office/drawing/2014/chart" uri="{C3380CC4-5D6E-409C-BE32-E72D297353CC}">
              <c16:uniqueId val="{00000000-A3E9-4E24-BF88-751956FEAF3A}"/>
            </c:ext>
          </c:extLst>
        </c:ser>
        <c:ser>
          <c:idx val="0"/>
          <c:order val="1"/>
          <c:tx>
            <c:strRef>
              <c:f>Data_Sheet_Graphs!$AK$24</c:f>
              <c:strCache>
                <c:ptCount val="1"/>
              </c:strCache>
            </c:strRef>
          </c:tx>
          <c:spPr>
            <a:ln>
              <a:solidFill>
                <a:srgbClr val="C00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Data_Sheet_Graphs!$AK$25:$AK$42</c:f>
              <c:numCache>
                <c:formatCode>General</c:formatCode>
                <c:ptCount val="18"/>
                <c:pt idx="14" formatCode="0">
                  <c:v>55.794085199646759</c:v>
                </c:pt>
                <c:pt idx="15" formatCode="0">
                  <c:v>64.448957740273528</c:v>
                </c:pt>
                <c:pt idx="16" formatCode="0">
                  <c:v>68.86346809738474</c:v>
                </c:pt>
                <c:pt idx="17" formatCode="0">
                  <c:v>79.639418372842741</c:v>
                </c:pt>
              </c:numCache>
            </c:numRef>
          </c:val>
          <c:smooth val="1"/>
          <c:extLst>
            <c:ext xmlns:c16="http://schemas.microsoft.com/office/drawing/2014/chart" uri="{C3380CC4-5D6E-409C-BE32-E72D297353CC}">
              <c16:uniqueId val="{00000001-A3E9-4E24-BF88-751956FEAF3A}"/>
            </c:ext>
          </c:extLst>
        </c:ser>
        <c:ser>
          <c:idx val="2"/>
          <c:order val="2"/>
          <c:tx>
            <c:strRef>
              <c:f>Translateupd!$A$30</c:f>
              <c:strCache>
                <c:ptCount val="1"/>
                <c:pt idx="0">
                  <c:v>Small</c:v>
                </c:pt>
              </c:strCache>
            </c:strRef>
          </c:tx>
          <c:spPr>
            <a:ln>
              <a:solidFill>
                <a:srgbClr val="0070C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Data_Sheet_Graphs!$AL$25:$AL$42</c:f>
              <c:numCache>
                <c:formatCode>0</c:formatCode>
                <c:ptCount val="18"/>
                <c:pt idx="0">
                  <c:v>100</c:v>
                </c:pt>
                <c:pt idx="1">
                  <c:v>100.90850906733647</c:v>
                </c:pt>
                <c:pt idx="2">
                  <c:v>85.610150642562019</c:v>
                </c:pt>
                <c:pt idx="3">
                  <c:v>68.605173356845938</c:v>
                </c:pt>
                <c:pt idx="4">
                  <c:v>63.306811160240599</c:v>
                </c:pt>
                <c:pt idx="5">
                  <c:v>57.747791790384909</c:v>
                </c:pt>
                <c:pt idx="6">
                  <c:v>57.287424385891121</c:v>
                </c:pt>
                <c:pt idx="7">
                  <c:v>59.568068913843938</c:v>
                </c:pt>
                <c:pt idx="8">
                  <c:v>51.059067225393015</c:v>
                </c:pt>
                <c:pt idx="9">
                  <c:v>59.754639587288423</c:v>
                </c:pt>
                <c:pt idx="10">
                  <c:v>60.589614725621864</c:v>
                </c:pt>
                <c:pt idx="11">
                  <c:v>68.89472665404692</c:v>
                </c:pt>
                <c:pt idx="12">
                  <c:v>58.016976532232484</c:v>
                </c:pt>
                <c:pt idx="13">
                  <c:v>78.026523059426509</c:v>
                </c:pt>
                <c:pt idx="14">
                  <c:v>88.380193525375802</c:v>
                </c:pt>
              </c:numCache>
            </c:numRef>
          </c:val>
          <c:smooth val="1"/>
          <c:extLst>
            <c:ext xmlns:c16="http://schemas.microsoft.com/office/drawing/2014/chart" uri="{C3380CC4-5D6E-409C-BE32-E72D297353CC}">
              <c16:uniqueId val="{00000002-A3E9-4E24-BF88-751956FEAF3A}"/>
            </c:ext>
          </c:extLst>
        </c:ser>
        <c:ser>
          <c:idx val="3"/>
          <c:order val="3"/>
          <c:tx>
            <c:strRef>
              <c:f>Data_Sheet_Graphs!$AM$24</c:f>
              <c:strCache>
                <c:ptCount val="1"/>
              </c:strCache>
            </c:strRef>
          </c:tx>
          <c:spPr>
            <a:ln>
              <a:solidFill>
                <a:srgbClr val="0070C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Data_Sheet_Graphs!$AM$25:$AM$42</c:f>
              <c:numCache>
                <c:formatCode>General</c:formatCode>
                <c:ptCount val="18"/>
                <c:pt idx="14" formatCode="0">
                  <c:v>88.380193525375802</c:v>
                </c:pt>
                <c:pt idx="15" formatCode="0">
                  <c:v>84.202814238439856</c:v>
                </c:pt>
                <c:pt idx="16" formatCode="0">
                  <c:v>80.743434773756789</c:v>
                </c:pt>
                <c:pt idx="17" formatCode="0">
                  <c:v>81.85173647495175</c:v>
                </c:pt>
              </c:numCache>
            </c:numRef>
          </c:val>
          <c:smooth val="1"/>
          <c:extLst>
            <c:ext xmlns:c16="http://schemas.microsoft.com/office/drawing/2014/chart" uri="{C3380CC4-5D6E-409C-BE32-E72D297353CC}">
              <c16:uniqueId val="{00000003-A3E9-4E24-BF88-751956FEAF3A}"/>
            </c:ext>
          </c:extLst>
        </c:ser>
        <c:ser>
          <c:idx val="4"/>
          <c:order val="4"/>
          <c:tx>
            <c:strRef>
              <c:f>Translateupd!$A$31</c:f>
              <c:strCache>
                <c:ptCount val="1"/>
                <c:pt idx="0">
                  <c:v>Medium-sized</c:v>
                </c:pt>
              </c:strCache>
            </c:strRef>
          </c:tx>
          <c:spPr>
            <a:ln>
              <a:solidFill>
                <a:srgbClr val="92D05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Data_Sheet_Graphs!$AN$25:$AN$42</c:f>
              <c:numCache>
                <c:formatCode>0</c:formatCode>
                <c:ptCount val="18"/>
                <c:pt idx="0">
                  <c:v>100</c:v>
                </c:pt>
                <c:pt idx="1">
                  <c:v>88.491044323989641</c:v>
                </c:pt>
                <c:pt idx="2">
                  <c:v>79.465052643769951</c:v>
                </c:pt>
                <c:pt idx="3">
                  <c:v>75.656416167904425</c:v>
                </c:pt>
                <c:pt idx="4">
                  <c:v>63.521476991009649</c:v>
                </c:pt>
                <c:pt idx="5">
                  <c:v>68.186068919015426</c:v>
                </c:pt>
                <c:pt idx="6">
                  <c:v>75.219773390486765</c:v>
                </c:pt>
                <c:pt idx="7">
                  <c:v>75.767314891331765</c:v>
                </c:pt>
                <c:pt idx="8">
                  <c:v>79.293729330026437</c:v>
                </c:pt>
                <c:pt idx="9">
                  <c:v>85.059573428404491</c:v>
                </c:pt>
                <c:pt idx="10">
                  <c:v>84.34320577370265</c:v>
                </c:pt>
                <c:pt idx="11">
                  <c:v>86.89581799391307</c:v>
                </c:pt>
                <c:pt idx="12">
                  <c:v>73.301736896689107</c:v>
                </c:pt>
                <c:pt idx="13">
                  <c:v>92.961260094690289</c:v>
                </c:pt>
                <c:pt idx="14">
                  <c:v>108.20516674676192</c:v>
                </c:pt>
              </c:numCache>
            </c:numRef>
          </c:val>
          <c:smooth val="1"/>
          <c:extLst>
            <c:ext xmlns:c16="http://schemas.microsoft.com/office/drawing/2014/chart" uri="{C3380CC4-5D6E-409C-BE32-E72D297353CC}">
              <c16:uniqueId val="{00000004-A3E9-4E24-BF88-751956FEAF3A}"/>
            </c:ext>
          </c:extLst>
        </c:ser>
        <c:ser>
          <c:idx val="5"/>
          <c:order val="5"/>
          <c:tx>
            <c:strRef>
              <c:f>Data_Sheet_Graphs!$AO$24</c:f>
              <c:strCache>
                <c:ptCount val="1"/>
              </c:strCache>
            </c:strRef>
          </c:tx>
          <c:spPr>
            <a:ln>
              <a:solidFill>
                <a:srgbClr val="92D05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Data_Sheet_Graphs!$AO$25:$AO$42</c:f>
              <c:numCache>
                <c:formatCode>General</c:formatCode>
                <c:ptCount val="18"/>
                <c:pt idx="14" formatCode="0">
                  <c:v>108.20516674676192</c:v>
                </c:pt>
                <c:pt idx="15" formatCode="0">
                  <c:v>102.18838355085292</c:v>
                </c:pt>
                <c:pt idx="16" formatCode="0">
                  <c:v>100.07740431745329</c:v>
                </c:pt>
                <c:pt idx="17" formatCode="0">
                  <c:v>101.61429514087041</c:v>
                </c:pt>
              </c:numCache>
            </c:numRef>
          </c:val>
          <c:smooth val="1"/>
          <c:extLst>
            <c:ext xmlns:c16="http://schemas.microsoft.com/office/drawing/2014/chart" uri="{C3380CC4-5D6E-409C-BE32-E72D297353CC}">
              <c16:uniqueId val="{00000005-A3E9-4E24-BF88-751956FEAF3A}"/>
            </c:ext>
          </c:extLst>
        </c:ser>
        <c:ser>
          <c:idx val="6"/>
          <c:order val="6"/>
          <c:tx>
            <c:strRef>
              <c:f>Translateupd!$A$33</c:f>
              <c:strCache>
                <c:ptCount val="1"/>
                <c:pt idx="0">
                  <c:v>Large</c:v>
                </c:pt>
              </c:strCache>
            </c:strRef>
          </c:tx>
          <c:spPr>
            <a:ln>
              <a:solidFill>
                <a:srgbClr val="7030A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Data_Sheet_Graphs!$AP$25:$AP$42</c:f>
              <c:numCache>
                <c:formatCode>0</c:formatCode>
                <c:ptCount val="18"/>
                <c:pt idx="0">
                  <c:v>100</c:v>
                </c:pt>
                <c:pt idx="1">
                  <c:v>91.310289416586713</c:v>
                </c:pt>
                <c:pt idx="2">
                  <c:v>88.299416753436702</c:v>
                </c:pt>
                <c:pt idx="3">
                  <c:v>73.997692371639033</c:v>
                </c:pt>
                <c:pt idx="4">
                  <c:v>64.510299794056081</c:v>
                </c:pt>
                <c:pt idx="5">
                  <c:v>59.976149442759038</c:v>
                </c:pt>
                <c:pt idx="6">
                  <c:v>74.187067993729613</c:v>
                </c:pt>
                <c:pt idx="7">
                  <c:v>78.839998006543439</c:v>
                </c:pt>
                <c:pt idx="8">
                  <c:v>85.631210593806841</c:v>
                </c:pt>
                <c:pt idx="9">
                  <c:v>88.08146625097649</c:v>
                </c:pt>
                <c:pt idx="10">
                  <c:v>87.835511895487542</c:v>
                </c:pt>
                <c:pt idx="11">
                  <c:v>82.402765218836194</c:v>
                </c:pt>
                <c:pt idx="12">
                  <c:v>84.601012195318518</c:v>
                </c:pt>
                <c:pt idx="13">
                  <c:v>100.23255396174902</c:v>
                </c:pt>
                <c:pt idx="14">
                  <c:v>115.8665346751891</c:v>
                </c:pt>
              </c:numCache>
            </c:numRef>
          </c:val>
          <c:smooth val="1"/>
          <c:extLst>
            <c:ext xmlns:c16="http://schemas.microsoft.com/office/drawing/2014/chart" uri="{C3380CC4-5D6E-409C-BE32-E72D297353CC}">
              <c16:uniqueId val="{00000006-A3E9-4E24-BF88-751956FEAF3A}"/>
            </c:ext>
          </c:extLst>
        </c:ser>
        <c:ser>
          <c:idx val="7"/>
          <c:order val="7"/>
          <c:tx>
            <c:strRef>
              <c:f>Data_Sheet_Graphs!$AQ$24</c:f>
              <c:strCache>
                <c:ptCount val="1"/>
              </c:strCache>
            </c:strRef>
          </c:tx>
          <c:spPr>
            <a:ln>
              <a:solidFill>
                <a:srgbClr val="7030A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Data_Sheet_Graphs!$AQ$25:$AQ$42</c:f>
              <c:numCache>
                <c:formatCode>General</c:formatCode>
                <c:ptCount val="18"/>
                <c:pt idx="14" formatCode="0">
                  <c:v>115.8665346751891</c:v>
                </c:pt>
                <c:pt idx="15" formatCode="0">
                  <c:v>114.69816418705582</c:v>
                </c:pt>
                <c:pt idx="16" formatCode="0">
                  <c:v>117.83647149013885</c:v>
                </c:pt>
                <c:pt idx="17" formatCode="0">
                  <c:v>118.65518108893366</c:v>
                </c:pt>
              </c:numCache>
            </c:numRef>
          </c:val>
          <c:smooth val="1"/>
          <c:extLst>
            <c:ext xmlns:c16="http://schemas.microsoft.com/office/drawing/2014/chart" uri="{C3380CC4-5D6E-409C-BE32-E72D297353CC}">
              <c16:uniqueId val="{00000007-A3E9-4E24-BF88-751956FEAF3A}"/>
            </c:ext>
          </c:extLst>
        </c:ser>
        <c:dLbls>
          <c:showLegendKey val="0"/>
          <c:showVal val="0"/>
          <c:showCatName val="0"/>
          <c:showSerName val="0"/>
          <c:showPercent val="0"/>
          <c:showBubbleSize val="0"/>
        </c:dLbls>
        <c:smooth val="0"/>
        <c:axId val="790141232"/>
        <c:axId val="790130352"/>
      </c:lineChart>
      <c:catAx>
        <c:axId val="790141232"/>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790130352"/>
        <c:crosses val="autoZero"/>
        <c:auto val="1"/>
        <c:lblAlgn val="ctr"/>
        <c:lblOffset val="100"/>
        <c:tickLblSkip val="1"/>
        <c:tickMarkSkip val="1"/>
        <c:noMultiLvlLbl val="0"/>
      </c:catAx>
      <c:valAx>
        <c:axId val="790130352"/>
        <c:scaling>
          <c:orientation val="minMax"/>
          <c:max val="120"/>
          <c:min val="3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790141232"/>
        <c:crosses val="autoZero"/>
        <c:crossBetween val="between"/>
        <c:majorUnit val="10"/>
      </c:valAx>
      <c:spPr>
        <a:noFill/>
      </c:spPr>
    </c:plotArea>
    <c:legend>
      <c:legendPos val="b"/>
      <c:legendEntry>
        <c:idx val="1"/>
        <c:delete val="1"/>
      </c:legendEntry>
      <c:legendEntry>
        <c:idx val="3"/>
        <c:delete val="1"/>
      </c:legendEntry>
      <c:legendEntry>
        <c:idx val="5"/>
        <c:delete val="1"/>
      </c:legendEntry>
      <c:legendEntry>
        <c:idx val="7"/>
        <c:delete val="1"/>
      </c:legendEntry>
      <c:layout>
        <c:manualLayout>
          <c:xMode val="edge"/>
          <c:yMode val="edge"/>
          <c:x val="0.12231793294692411"/>
          <c:y val="0.86905109764646182"/>
          <c:w val="0.72134059787549565"/>
          <c:h val="5.8719207248140441E-2"/>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a:pPr>
            <a:r>
              <a:rPr lang="de-DE" sz="1000" b="1"/>
              <a:t>Value added of SMEs (inflation adjusted)</a:t>
            </a:r>
          </a:p>
        </c:rich>
      </c:tx>
      <c:overlay val="1"/>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0"/>
          <c:order val="0"/>
          <c:tx>
            <c:strRef>
              <c:f>Translateupd!$A$9</c:f>
              <c:strCache>
                <c:ptCount val="1"/>
                <c:pt idx="0">
                  <c:v>SMEs in EL</c:v>
                </c:pt>
              </c:strCache>
            </c:strRef>
          </c:tx>
          <c:spPr>
            <a:ln>
              <a:solidFill>
                <a:srgbClr val="0070C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Data_Sheet_Graphs!$AJ$5:$AJ$22</c:f>
              <c:numCache>
                <c:formatCode>0</c:formatCode>
                <c:ptCount val="18"/>
                <c:pt idx="0">
                  <c:v>100</c:v>
                </c:pt>
                <c:pt idx="1">
                  <c:v>97.824533567308791</c:v>
                </c:pt>
                <c:pt idx="2">
                  <c:v>87.167756092110579</c:v>
                </c:pt>
                <c:pt idx="3">
                  <c:v>75.61313819169122</c:v>
                </c:pt>
                <c:pt idx="4">
                  <c:v>68.597038979728922</c:v>
                </c:pt>
                <c:pt idx="5">
                  <c:v>64.258889190322066</c:v>
                </c:pt>
                <c:pt idx="6">
                  <c:v>54.009635335586637</c:v>
                </c:pt>
                <c:pt idx="7">
                  <c:v>54.877524353894998</c:v>
                </c:pt>
                <c:pt idx="8">
                  <c:v>49.848696463046949</c:v>
                </c:pt>
                <c:pt idx="9">
                  <c:v>54.414549614284539</c:v>
                </c:pt>
                <c:pt idx="10">
                  <c:v>54.219714587063685</c:v>
                </c:pt>
                <c:pt idx="11">
                  <c:v>59.70889822051528</c:v>
                </c:pt>
                <c:pt idx="12">
                  <c:v>51.890262849779802</c:v>
                </c:pt>
                <c:pt idx="13">
                  <c:v>69.728785901419499</c:v>
                </c:pt>
                <c:pt idx="14">
                  <c:v>78.235689563394146</c:v>
                </c:pt>
              </c:numCache>
            </c:numRef>
          </c:val>
          <c:smooth val="1"/>
          <c:extLst>
            <c:ext xmlns:c16="http://schemas.microsoft.com/office/drawing/2014/chart" uri="{C3380CC4-5D6E-409C-BE32-E72D297353CC}">
              <c16:uniqueId val="{00000000-BB60-4A99-BE28-3C09D187EF6F}"/>
            </c:ext>
          </c:extLst>
        </c:ser>
        <c:ser>
          <c:idx val="1"/>
          <c:order val="1"/>
          <c:tx>
            <c:strRef>
              <c:f>Data_Sheet_Graphs!$AK$4</c:f>
              <c:strCache>
                <c:ptCount val="1"/>
              </c:strCache>
            </c:strRef>
          </c:tx>
          <c:spPr>
            <a:ln>
              <a:solidFill>
                <a:srgbClr val="0070C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Data_Sheet_Graphs!$AK$5:$AK$22</c:f>
              <c:numCache>
                <c:formatCode>General</c:formatCode>
                <c:ptCount val="18"/>
                <c:pt idx="14" formatCode="0">
                  <c:v>78.235689563394146</c:v>
                </c:pt>
                <c:pt idx="15" formatCode="0">
                  <c:v>79.488119812400896</c:v>
                </c:pt>
                <c:pt idx="16" formatCode="0">
                  <c:v>79.956109984794423</c:v>
                </c:pt>
                <c:pt idx="17" formatCode="0">
                  <c:v>85.591439031992905</c:v>
                </c:pt>
              </c:numCache>
            </c:numRef>
          </c:val>
          <c:smooth val="1"/>
          <c:extLst>
            <c:ext xmlns:c16="http://schemas.microsoft.com/office/drawing/2014/chart" uri="{C3380CC4-5D6E-409C-BE32-E72D297353CC}">
              <c16:uniqueId val="{00000001-BB60-4A99-BE28-3C09D187EF6F}"/>
            </c:ext>
          </c:extLst>
        </c:ser>
        <c:ser>
          <c:idx val="2"/>
          <c:order val="2"/>
          <c:tx>
            <c:strRef>
              <c:f>Translateupd!$A$10</c:f>
              <c:strCache>
                <c:ptCount val="1"/>
                <c:pt idx="0">
                  <c:v>SMEs in the European Union</c:v>
                </c:pt>
              </c:strCache>
            </c:strRef>
          </c:tx>
          <c:spPr>
            <a:ln>
              <a:solidFill>
                <a:srgbClr val="C00000"/>
              </a:solidFill>
              <a:prstDash val="solid"/>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Data_Sheet_Graphs!$AL$5:$AL$22</c:f>
              <c:numCache>
                <c:formatCode>0</c:formatCode>
                <c:ptCount val="18"/>
                <c:pt idx="0">
                  <c:v>100</c:v>
                </c:pt>
                <c:pt idx="1">
                  <c:v>91.621592736331209</c:v>
                </c:pt>
                <c:pt idx="2">
                  <c:v>94.008192570758027</c:v>
                </c:pt>
                <c:pt idx="3">
                  <c:v>96.546050113820485</c:v>
                </c:pt>
                <c:pt idx="4">
                  <c:v>93.241864910739068</c:v>
                </c:pt>
                <c:pt idx="5">
                  <c:v>92.979852608648983</c:v>
                </c:pt>
                <c:pt idx="6">
                  <c:v>94.525852237752417</c:v>
                </c:pt>
                <c:pt idx="7">
                  <c:v>96.888785988380207</c:v>
                </c:pt>
                <c:pt idx="8">
                  <c:v>101.06626857042231</c:v>
                </c:pt>
                <c:pt idx="9">
                  <c:v>100.98248847446223</c:v>
                </c:pt>
                <c:pt idx="10" formatCode="General">
                  <c:v>99.478863870967345</c:v>
                </c:pt>
                <c:pt idx="11">
                  <c:v>101.3964887881521</c:v>
                </c:pt>
                <c:pt idx="12">
                  <c:v>94.612888193410228</c:v>
                </c:pt>
                <c:pt idx="13">
                  <c:v>107.87996218182309</c:v>
                </c:pt>
                <c:pt idx="14" formatCode="General">
                  <c:v>113.2064903085522</c:v>
                </c:pt>
              </c:numCache>
            </c:numRef>
          </c:val>
          <c:smooth val="1"/>
          <c:extLst>
            <c:ext xmlns:c16="http://schemas.microsoft.com/office/drawing/2014/chart" uri="{C3380CC4-5D6E-409C-BE32-E72D297353CC}">
              <c16:uniqueId val="{00000002-BB60-4A99-BE28-3C09D187EF6F}"/>
            </c:ext>
          </c:extLst>
        </c:ser>
        <c:ser>
          <c:idx val="3"/>
          <c:order val="3"/>
          <c:tx>
            <c:strRef>
              <c:f>Data_Sheet_Graphs!$AB$4</c:f>
              <c:strCache>
                <c:ptCount val="1"/>
              </c:strCache>
            </c:strRef>
          </c:tx>
          <c:spPr>
            <a:ln>
              <a:solidFill>
                <a:srgbClr val="C00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Data_Sheet_Graphs!$AM$5:$AM$22</c:f>
              <c:numCache>
                <c:formatCode>General</c:formatCode>
                <c:ptCount val="18"/>
                <c:pt idx="14" formatCode="0">
                  <c:v>113.2064903085522</c:v>
                </c:pt>
                <c:pt idx="15" formatCode="0">
                  <c:v>114.066800575248</c:v>
                </c:pt>
                <c:pt idx="16" formatCode="0">
                  <c:v>113.86250681735497</c:v>
                </c:pt>
                <c:pt idx="17" formatCode="0">
                  <c:v>115.70580883479164</c:v>
                </c:pt>
              </c:numCache>
            </c:numRef>
          </c:val>
          <c:smooth val="1"/>
          <c:extLst>
            <c:ext xmlns:c16="http://schemas.microsoft.com/office/drawing/2014/chart" uri="{C3380CC4-5D6E-409C-BE32-E72D297353CC}">
              <c16:uniqueId val="{00000003-BB60-4A99-BE28-3C09D187EF6F}"/>
            </c:ext>
          </c:extLst>
        </c:ser>
        <c:dLbls>
          <c:showLegendKey val="0"/>
          <c:showVal val="0"/>
          <c:showCatName val="0"/>
          <c:showSerName val="0"/>
          <c:showPercent val="0"/>
          <c:showBubbleSize val="0"/>
        </c:dLbls>
        <c:smooth val="0"/>
        <c:axId val="1099432320"/>
        <c:axId val="1099438304"/>
      </c:lineChart>
      <c:catAx>
        <c:axId val="1099432320"/>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a:pPr>
            <a:endParaRPr lang="en-US"/>
          </a:p>
        </c:txPr>
        <c:crossAx val="1099438304"/>
        <c:crosses val="autoZero"/>
        <c:auto val="1"/>
        <c:lblAlgn val="ctr"/>
        <c:lblOffset val="100"/>
        <c:tickLblSkip val="1"/>
        <c:tickMarkSkip val="1"/>
        <c:noMultiLvlLbl val="0"/>
      </c:catAx>
      <c:valAx>
        <c:axId val="1099438304"/>
        <c:scaling>
          <c:orientation val="minMax"/>
          <c:max val="130"/>
          <c:min val="5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a:pPr>
            <a:endParaRPr lang="en-US"/>
          </a:p>
        </c:txPr>
        <c:crossAx val="1099432320"/>
        <c:crosses val="autoZero"/>
        <c:crossBetween val="between"/>
        <c:majorUnit val="10"/>
      </c:valAx>
      <c:spPr>
        <a:noFill/>
      </c:spPr>
    </c:plotArea>
    <c:legend>
      <c:legendPos val="b"/>
      <c:legendEntry>
        <c:idx val="1"/>
        <c:delete val="1"/>
      </c:legendEntry>
      <c:legendEntry>
        <c:idx val="3"/>
        <c:delete val="1"/>
      </c:legendEntry>
      <c:layout>
        <c:manualLayout>
          <c:xMode val="edge"/>
          <c:yMode val="edge"/>
          <c:x val="5.2970576969175086E-2"/>
          <c:y val="0.88449385852706697"/>
          <c:w val="0.89999980766234988"/>
          <c:h val="6.6247315957521938E-2"/>
        </c:manualLayout>
      </c:layout>
      <c:overlay val="0"/>
      <c:spPr>
        <a:solidFill>
          <a:srgbClr val="FFFFFF"/>
        </a:solidFill>
        <a:ln w="25400">
          <a:noFill/>
        </a:ln>
      </c:spPr>
      <c:txPr>
        <a:bodyPr/>
        <a:lstStyle/>
        <a:p>
          <a:pPr>
            <a:defRPr sz="700"/>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1" l="0.75000000000000289" r="0.75000000000000289"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pitchFamily="34" charset="0"/>
                <a:ea typeface="Arial"/>
                <a:cs typeface="Arial" pitchFamily="34" charset="0"/>
              </a:defRPr>
            </a:pPr>
            <a:r>
              <a:rPr lang="en-GB"/>
              <a:t>Value added of SMEs by sectors</a:t>
            </a:r>
          </a:p>
          <a:p>
            <a:pPr>
              <a:defRPr sz="1000" b="1" i="0" u="none" strike="noStrike" baseline="0">
                <a:solidFill>
                  <a:srgbClr val="000000"/>
                </a:solidFill>
                <a:latin typeface="Arial" pitchFamily="34" charset="0"/>
                <a:ea typeface="Arial"/>
                <a:cs typeface="Arial" pitchFamily="34" charset="0"/>
              </a:defRPr>
            </a:pPr>
            <a:r>
              <a:rPr lang="en-GB"/>
              <a:t>(inflation adjusted)</a:t>
            </a:r>
          </a:p>
        </c:rich>
      </c:tx>
      <c:overlay val="1"/>
      <c:spPr>
        <a:noFill/>
        <a:ln w="25400">
          <a:noFill/>
        </a:ln>
      </c:spPr>
    </c:title>
    <c:autoTitleDeleted val="0"/>
    <c:plotArea>
      <c:layout>
        <c:manualLayout>
          <c:layoutTarget val="inner"/>
          <c:xMode val="edge"/>
          <c:yMode val="edge"/>
          <c:x val="0.11616194569946119"/>
          <c:y val="0.25418154192834724"/>
          <c:w val="0.81818383587790688"/>
          <c:h val="0.47619232155382546"/>
        </c:manualLayout>
      </c:layout>
      <c:lineChart>
        <c:grouping val="standard"/>
        <c:varyColors val="0"/>
        <c:ser>
          <c:idx val="1"/>
          <c:order val="0"/>
          <c:tx>
            <c:strRef>
              <c:f>Data_Sheet_Graphs!$AD$84</c:f>
              <c:strCache>
                <c:ptCount val="1"/>
                <c:pt idx="0">
                  <c:v>B</c:v>
                </c:pt>
              </c:strCache>
            </c:strRef>
          </c:tx>
          <c:spPr>
            <a:ln>
              <a:solidFill>
                <a:srgbClr val="C0000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Data_Sheet_Graphs!$AD$85:$AD$102</c:f>
              <c:numCache>
                <c:formatCode>0</c:formatCode>
                <c:ptCount val="18"/>
                <c:pt idx="0">
                  <c:v>100</c:v>
                </c:pt>
                <c:pt idx="1">
                  <c:v>96.137571616241573</c:v>
                </c:pt>
                <c:pt idx="2">
                  <c:v>89.241105388086936</c:v>
                </c:pt>
                <c:pt idx="3">
                  <c:v>86.514724890269122</c:v>
                </c:pt>
                <c:pt idx="4">
                  <c:v>67.134297072278642</c:v>
                </c:pt>
                <c:pt idx="5">
                  <c:v>69.298971285471438</c:v>
                </c:pt>
                <c:pt idx="6">
                  <c:v>80.241646530556849</c:v>
                </c:pt>
                <c:pt idx="7">
                  <c:v>68.018993846734247</c:v>
                </c:pt>
                <c:pt idx="8">
                  <c:v>126.24067421144709</c:v>
                </c:pt>
                <c:pt idx="9">
                  <c:v>229.30551649358932</c:v>
                </c:pt>
                <c:pt idx="10">
                  <c:v>44.976802644257837</c:v>
                </c:pt>
                <c:pt idx="11">
                  <c:v>40.00793117806915</c:v>
                </c:pt>
                <c:pt idx="12">
                  <c:v>60.898227212684745</c:v>
                </c:pt>
                <c:pt idx="13">
                  <c:v>61.36333694472436</c:v>
                </c:pt>
                <c:pt idx="14">
                  <c:v>49.503941018323502</c:v>
                </c:pt>
              </c:numCache>
            </c:numRef>
          </c:val>
          <c:smooth val="1"/>
          <c:extLst>
            <c:ext xmlns:c16="http://schemas.microsoft.com/office/drawing/2014/chart" uri="{C3380CC4-5D6E-409C-BE32-E72D297353CC}">
              <c16:uniqueId val="{00000000-A677-4DBA-8900-7103FA7E3958}"/>
            </c:ext>
          </c:extLst>
        </c:ser>
        <c:ser>
          <c:idx val="0"/>
          <c:order val="1"/>
          <c:tx>
            <c:strRef>
              <c:f>Data_Sheet_Graphs!$AE$84</c:f>
              <c:strCache>
                <c:ptCount val="1"/>
              </c:strCache>
            </c:strRef>
          </c:tx>
          <c:spPr>
            <a:ln>
              <a:solidFill>
                <a:srgbClr val="C00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Data_Sheet_Graphs!$AE$85:$AE$102</c:f>
              <c:numCache>
                <c:formatCode>General</c:formatCode>
                <c:ptCount val="18"/>
                <c:pt idx="14" formatCode="0">
                  <c:v>49.503941018323502</c:v>
                </c:pt>
                <c:pt idx="15" formatCode="0">
                  <c:v>35.904924115214641</c:v>
                </c:pt>
                <c:pt idx="16" formatCode="0">
                  <c:v>36.625539327013378</c:v>
                </c:pt>
                <c:pt idx="17" formatCode="0">
                  <c:v>39.548626055629761</c:v>
                </c:pt>
              </c:numCache>
            </c:numRef>
          </c:val>
          <c:smooth val="1"/>
          <c:extLst>
            <c:ext xmlns:c16="http://schemas.microsoft.com/office/drawing/2014/chart" uri="{C3380CC4-5D6E-409C-BE32-E72D297353CC}">
              <c16:uniqueId val="{00000001-A677-4DBA-8900-7103FA7E3958}"/>
            </c:ext>
          </c:extLst>
        </c:ser>
        <c:ser>
          <c:idx val="2"/>
          <c:order val="2"/>
          <c:tx>
            <c:strRef>
              <c:f>Data_Sheet_Graphs!$AF$84</c:f>
              <c:strCache>
                <c:ptCount val="1"/>
                <c:pt idx="0">
                  <c:v>C</c:v>
                </c:pt>
              </c:strCache>
            </c:strRef>
          </c:tx>
          <c:spPr>
            <a:ln>
              <a:solidFill>
                <a:srgbClr val="0070C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Data_Sheet_Graphs!$AF$85:$AF$102</c:f>
              <c:numCache>
                <c:formatCode>0</c:formatCode>
                <c:ptCount val="18"/>
                <c:pt idx="0">
                  <c:v>100</c:v>
                </c:pt>
                <c:pt idx="1">
                  <c:v>105.13653402850207</c:v>
                </c:pt>
                <c:pt idx="2">
                  <c:v>97.804257663179442</c:v>
                </c:pt>
                <c:pt idx="3">
                  <c:v>82.274695677485226</c:v>
                </c:pt>
                <c:pt idx="4">
                  <c:v>74.035844898366662</c:v>
                </c:pt>
                <c:pt idx="5">
                  <c:v>64.609235304691438</c:v>
                </c:pt>
                <c:pt idx="6">
                  <c:v>60.022657933838268</c:v>
                </c:pt>
                <c:pt idx="7">
                  <c:v>60.359438134516417</c:v>
                </c:pt>
                <c:pt idx="8">
                  <c:v>59.096568866371534</c:v>
                </c:pt>
                <c:pt idx="9">
                  <c:v>60.573735394823885</c:v>
                </c:pt>
                <c:pt idx="10">
                  <c:v>60.972438147999227</c:v>
                </c:pt>
                <c:pt idx="11">
                  <c:v>63.090123534215373</c:v>
                </c:pt>
                <c:pt idx="12">
                  <c:v>61.833034946932436</c:v>
                </c:pt>
                <c:pt idx="13">
                  <c:v>69.797152259754213</c:v>
                </c:pt>
                <c:pt idx="14">
                  <c:v>74.72054944615283</c:v>
                </c:pt>
              </c:numCache>
            </c:numRef>
          </c:val>
          <c:smooth val="1"/>
          <c:extLst>
            <c:ext xmlns:c16="http://schemas.microsoft.com/office/drawing/2014/chart" uri="{C3380CC4-5D6E-409C-BE32-E72D297353CC}">
              <c16:uniqueId val="{00000002-A677-4DBA-8900-7103FA7E3958}"/>
            </c:ext>
          </c:extLst>
        </c:ser>
        <c:ser>
          <c:idx val="3"/>
          <c:order val="3"/>
          <c:tx>
            <c:strRef>
              <c:f>Data_Sheet_Graphs!$AG$84</c:f>
              <c:strCache>
                <c:ptCount val="1"/>
              </c:strCache>
            </c:strRef>
          </c:tx>
          <c:spPr>
            <a:ln>
              <a:solidFill>
                <a:srgbClr val="0070C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Data_Sheet_Graphs!$AG$85:$AG$102</c:f>
              <c:numCache>
                <c:formatCode>0</c:formatCode>
                <c:ptCount val="18"/>
                <c:pt idx="14">
                  <c:v>74.72054944615283</c:v>
                </c:pt>
                <c:pt idx="15">
                  <c:v>67.120170837825654</c:v>
                </c:pt>
                <c:pt idx="16">
                  <c:v>64.390267559835081</c:v>
                </c:pt>
                <c:pt idx="17">
                  <c:v>68.397532212246702</c:v>
                </c:pt>
              </c:numCache>
            </c:numRef>
          </c:val>
          <c:smooth val="1"/>
          <c:extLst>
            <c:ext xmlns:c16="http://schemas.microsoft.com/office/drawing/2014/chart" uri="{C3380CC4-5D6E-409C-BE32-E72D297353CC}">
              <c16:uniqueId val="{00000003-A677-4DBA-8900-7103FA7E3958}"/>
            </c:ext>
          </c:extLst>
        </c:ser>
        <c:ser>
          <c:idx val="4"/>
          <c:order val="4"/>
          <c:tx>
            <c:strRef>
              <c:f>Data_Sheet_Graphs!$AH$84</c:f>
              <c:strCache>
                <c:ptCount val="1"/>
                <c:pt idx="0">
                  <c:v>D</c:v>
                </c:pt>
              </c:strCache>
            </c:strRef>
          </c:tx>
          <c:spPr>
            <a:ln>
              <a:solidFill>
                <a:srgbClr val="92D05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Data_Sheet_Graphs!$AH$85:$AH$102</c:f>
              <c:numCache>
                <c:formatCode>0</c:formatCode>
                <c:ptCount val="18"/>
                <c:pt idx="0">
                  <c:v>100</c:v>
                </c:pt>
                <c:pt idx="1">
                  <c:v>975.38739569097299</c:v>
                </c:pt>
                <c:pt idx="2">
                  <c:v>122.51181867044528</c:v>
                </c:pt>
                <c:pt idx="3">
                  <c:v>215.49010771940084</c:v>
                </c:pt>
                <c:pt idx="4">
                  <c:v>485.11772646641049</c:v>
                </c:pt>
                <c:pt idx="5">
                  <c:v>825.62707932060994</c:v>
                </c:pt>
                <c:pt idx="6">
                  <c:v>2211.7158762373997</c:v>
                </c:pt>
                <c:pt idx="7">
                  <c:v>2026.9220346944094</c:v>
                </c:pt>
                <c:pt idx="8">
                  <c:v>1722.5815386622241</c:v>
                </c:pt>
                <c:pt idx="9">
                  <c:v>2477.7335866134681</c:v>
                </c:pt>
                <c:pt idx="10">
                  <c:v>2169.6070397341446</c:v>
                </c:pt>
                <c:pt idx="11">
                  <c:v>2176.2694007780647</c:v>
                </c:pt>
                <c:pt idx="12">
                  <c:v>1806.0477272727271</c:v>
                </c:pt>
                <c:pt idx="13">
                  <c:v>3129.9758343547087</c:v>
                </c:pt>
                <c:pt idx="14">
                  <c:v>3405.1531011080469</c:v>
                </c:pt>
              </c:numCache>
            </c:numRef>
          </c:val>
          <c:smooth val="1"/>
          <c:extLst>
            <c:ext xmlns:c16="http://schemas.microsoft.com/office/drawing/2014/chart" uri="{C3380CC4-5D6E-409C-BE32-E72D297353CC}">
              <c16:uniqueId val="{00000004-A677-4DBA-8900-7103FA7E3958}"/>
            </c:ext>
          </c:extLst>
        </c:ser>
        <c:ser>
          <c:idx val="5"/>
          <c:order val="5"/>
          <c:tx>
            <c:strRef>
              <c:f>Data_Sheet_Graphs!$AI$84</c:f>
              <c:strCache>
                <c:ptCount val="1"/>
              </c:strCache>
            </c:strRef>
          </c:tx>
          <c:spPr>
            <a:ln>
              <a:solidFill>
                <a:srgbClr val="92D05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Data_Sheet_Graphs!$AI$85:$AI$102</c:f>
              <c:numCache>
                <c:formatCode>General</c:formatCode>
                <c:ptCount val="18"/>
                <c:pt idx="14" formatCode="0">
                  <c:v>3405.1531011080469</c:v>
                </c:pt>
                <c:pt idx="15" formatCode="0">
                  <c:v>2241.963428994155</c:v>
                </c:pt>
                <c:pt idx="16" formatCode="0">
                  <c:v>1748.0513791312355</c:v>
                </c:pt>
                <c:pt idx="17" formatCode="0">
                  <c:v>1916.2949066199233</c:v>
                </c:pt>
              </c:numCache>
            </c:numRef>
          </c:val>
          <c:smooth val="1"/>
          <c:extLst>
            <c:ext xmlns:c16="http://schemas.microsoft.com/office/drawing/2014/chart" uri="{C3380CC4-5D6E-409C-BE32-E72D297353CC}">
              <c16:uniqueId val="{00000005-A677-4DBA-8900-7103FA7E3958}"/>
            </c:ext>
          </c:extLst>
        </c:ser>
        <c:ser>
          <c:idx val="6"/>
          <c:order val="6"/>
          <c:tx>
            <c:strRef>
              <c:f>Data_Sheet_Graphs!$AJ$84</c:f>
              <c:strCache>
                <c:ptCount val="1"/>
                <c:pt idx="0">
                  <c:v>E</c:v>
                </c:pt>
              </c:strCache>
            </c:strRef>
          </c:tx>
          <c:spPr>
            <a:ln>
              <a:solidFill>
                <a:srgbClr val="7030A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Data_Sheet_Graphs!$AJ$85:$AJ$102</c:f>
              <c:numCache>
                <c:formatCode>0</c:formatCode>
                <c:ptCount val="18"/>
                <c:pt idx="0">
                  <c:v>100</c:v>
                </c:pt>
                <c:pt idx="1">
                  <c:v>105.63098912327858</c:v>
                </c:pt>
                <c:pt idx="2">
                  <c:v>121.61734425415574</c:v>
                </c:pt>
                <c:pt idx="3">
                  <c:v>175.25209166058926</c:v>
                </c:pt>
                <c:pt idx="4">
                  <c:v>174.6493516541077</c:v>
                </c:pt>
                <c:pt idx="5">
                  <c:v>214.03431482356385</c:v>
                </c:pt>
                <c:pt idx="6">
                  <c:v>257.20802619563784</c:v>
                </c:pt>
                <c:pt idx="7">
                  <c:v>252.06672074622992</c:v>
                </c:pt>
                <c:pt idx="8">
                  <c:v>280.35704853692442</c:v>
                </c:pt>
                <c:pt idx="9">
                  <c:v>211.59711248482571</c:v>
                </c:pt>
                <c:pt idx="10">
                  <c:v>205.10866489096949</c:v>
                </c:pt>
                <c:pt idx="11">
                  <c:v>180.88694157519606</c:v>
                </c:pt>
                <c:pt idx="12">
                  <c:v>124.9492417367631</c:v>
                </c:pt>
                <c:pt idx="13">
                  <c:v>212.16497321863349</c:v>
                </c:pt>
                <c:pt idx="14">
                  <c:v>192.45306765653052</c:v>
                </c:pt>
              </c:numCache>
            </c:numRef>
          </c:val>
          <c:smooth val="1"/>
          <c:extLst>
            <c:ext xmlns:c16="http://schemas.microsoft.com/office/drawing/2014/chart" uri="{C3380CC4-5D6E-409C-BE32-E72D297353CC}">
              <c16:uniqueId val="{00000006-A677-4DBA-8900-7103FA7E3958}"/>
            </c:ext>
          </c:extLst>
        </c:ser>
        <c:ser>
          <c:idx val="7"/>
          <c:order val="7"/>
          <c:tx>
            <c:strRef>
              <c:f>Data_Sheet_Graphs!$AK$84</c:f>
              <c:strCache>
                <c:ptCount val="1"/>
              </c:strCache>
            </c:strRef>
          </c:tx>
          <c:spPr>
            <a:ln>
              <a:solidFill>
                <a:srgbClr val="7030A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Data_Sheet_Graphs!$AK$85:$AK$102</c:f>
              <c:numCache>
                <c:formatCode>0</c:formatCode>
                <c:ptCount val="18"/>
                <c:pt idx="14">
                  <c:v>192.45306765653052</c:v>
                </c:pt>
                <c:pt idx="15">
                  <c:v>137.54927417910605</c:v>
                </c:pt>
                <c:pt idx="16">
                  <c:v>130.26606156148011</c:v>
                </c:pt>
                <c:pt idx="17">
                  <c:v>147.80386200845462</c:v>
                </c:pt>
              </c:numCache>
            </c:numRef>
          </c:val>
          <c:smooth val="1"/>
          <c:extLst>
            <c:ext xmlns:c16="http://schemas.microsoft.com/office/drawing/2014/chart" uri="{C3380CC4-5D6E-409C-BE32-E72D297353CC}">
              <c16:uniqueId val="{00000007-A677-4DBA-8900-7103FA7E3958}"/>
            </c:ext>
          </c:extLst>
        </c:ser>
        <c:ser>
          <c:idx val="8"/>
          <c:order val="8"/>
          <c:tx>
            <c:strRef>
              <c:f>Data_Sheet_Graphs!$AL$84</c:f>
              <c:strCache>
                <c:ptCount val="1"/>
                <c:pt idx="0">
                  <c:v>F</c:v>
                </c:pt>
              </c:strCache>
            </c:strRef>
          </c:tx>
          <c:spPr>
            <a:ln>
              <a:solidFill>
                <a:srgbClr val="F79646">
                  <a:lumMod val="50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Data_Sheet_Graphs!$AL$85:$AL$102</c:f>
              <c:numCache>
                <c:formatCode>0</c:formatCode>
                <c:ptCount val="18"/>
                <c:pt idx="0">
                  <c:v>100</c:v>
                </c:pt>
                <c:pt idx="1">
                  <c:v>81.44542604866335</c:v>
                </c:pt>
                <c:pt idx="2">
                  <c:v>104.35005624070587</c:v>
                </c:pt>
                <c:pt idx="3">
                  <c:v>75.631692821101353</c:v>
                </c:pt>
                <c:pt idx="4">
                  <c:v>89.913817695829948</c:v>
                </c:pt>
                <c:pt idx="5">
                  <c:v>82.389136326355285</c:v>
                </c:pt>
                <c:pt idx="6">
                  <c:v>43.046677917338926</c:v>
                </c:pt>
                <c:pt idx="7">
                  <c:v>49.27394867093178</c:v>
                </c:pt>
                <c:pt idx="8">
                  <c:v>35.531283402483552</c:v>
                </c:pt>
                <c:pt idx="9">
                  <c:v>34.083287367000445</c:v>
                </c:pt>
                <c:pt idx="10">
                  <c:v>34.917039097848928</c:v>
                </c:pt>
                <c:pt idx="11">
                  <c:v>41.985162534303427</c:v>
                </c:pt>
                <c:pt idx="12">
                  <c:v>43.822148722954054</c:v>
                </c:pt>
                <c:pt idx="13">
                  <c:v>50.932842387388121</c:v>
                </c:pt>
                <c:pt idx="14">
                  <c:v>64.310183295956421</c:v>
                </c:pt>
              </c:numCache>
            </c:numRef>
          </c:val>
          <c:smooth val="0"/>
          <c:extLst>
            <c:ext xmlns:c16="http://schemas.microsoft.com/office/drawing/2014/chart" uri="{C3380CC4-5D6E-409C-BE32-E72D297353CC}">
              <c16:uniqueId val="{00000008-A677-4DBA-8900-7103FA7E3958}"/>
            </c:ext>
          </c:extLst>
        </c:ser>
        <c:ser>
          <c:idx val="9"/>
          <c:order val="9"/>
          <c:tx>
            <c:strRef>
              <c:f>Data_Sheet_Graphs!$AM$84</c:f>
              <c:strCache>
                <c:ptCount val="1"/>
              </c:strCache>
            </c:strRef>
          </c:tx>
          <c:spPr>
            <a:ln>
              <a:solidFill>
                <a:srgbClr val="F79646">
                  <a:lumMod val="50000"/>
                </a:srgbClr>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Data_Sheet_Graphs!$AM$85:$AM$102</c:f>
              <c:numCache>
                <c:formatCode>General</c:formatCode>
                <c:ptCount val="18"/>
                <c:pt idx="14" formatCode="0">
                  <c:v>64.310183295956421</c:v>
                </c:pt>
                <c:pt idx="15" formatCode="0">
                  <c:v>72.409530371382701</c:v>
                </c:pt>
                <c:pt idx="16" formatCode="0">
                  <c:v>71.117882253320886</c:v>
                </c:pt>
                <c:pt idx="17" formatCode="0">
                  <c:v>72.597768868870844</c:v>
                </c:pt>
              </c:numCache>
            </c:numRef>
          </c:val>
          <c:smooth val="1"/>
          <c:extLst>
            <c:ext xmlns:c16="http://schemas.microsoft.com/office/drawing/2014/chart" uri="{C3380CC4-5D6E-409C-BE32-E72D297353CC}">
              <c16:uniqueId val="{00000009-A677-4DBA-8900-7103FA7E3958}"/>
            </c:ext>
          </c:extLst>
        </c:ser>
        <c:ser>
          <c:idx val="10"/>
          <c:order val="10"/>
          <c:tx>
            <c:strRef>
              <c:f>Data_Sheet_Graphs!$AN$84</c:f>
              <c:strCache>
                <c:ptCount val="1"/>
                <c:pt idx="0">
                  <c:v>G</c:v>
                </c:pt>
              </c:strCache>
            </c:strRef>
          </c:tx>
          <c:spPr>
            <a:ln>
              <a:solidFill>
                <a:srgbClr val="4BACC6">
                  <a:lumMod val="75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Data_Sheet_Graphs!$AN$85:$AN$102</c:f>
              <c:numCache>
                <c:formatCode>0</c:formatCode>
                <c:ptCount val="18"/>
                <c:pt idx="0">
                  <c:v>100</c:v>
                </c:pt>
                <c:pt idx="1">
                  <c:v>94.753378162861367</c:v>
                </c:pt>
                <c:pt idx="2">
                  <c:v>84.9009391660651</c:v>
                </c:pt>
                <c:pt idx="3">
                  <c:v>68.743457767478063</c:v>
                </c:pt>
                <c:pt idx="4">
                  <c:v>57.76719690084569</c:v>
                </c:pt>
                <c:pt idx="5">
                  <c:v>55.508060613221531</c:v>
                </c:pt>
                <c:pt idx="6">
                  <c:v>34.632863012215921</c:v>
                </c:pt>
                <c:pt idx="7">
                  <c:v>36.109541584329143</c:v>
                </c:pt>
                <c:pt idx="8">
                  <c:v>35.258673093149795</c:v>
                </c:pt>
                <c:pt idx="9">
                  <c:v>37.131925955071367</c:v>
                </c:pt>
                <c:pt idx="10">
                  <c:v>39.272654536959173</c:v>
                </c:pt>
                <c:pt idx="11">
                  <c:v>42.240646862762453</c:v>
                </c:pt>
                <c:pt idx="12">
                  <c:v>40.926358070526867</c:v>
                </c:pt>
                <c:pt idx="13">
                  <c:v>51.13032911232402</c:v>
                </c:pt>
                <c:pt idx="14">
                  <c:v>51.658325140236563</c:v>
                </c:pt>
              </c:numCache>
            </c:numRef>
          </c:val>
          <c:smooth val="1"/>
          <c:extLst>
            <c:ext xmlns:c16="http://schemas.microsoft.com/office/drawing/2014/chart" uri="{C3380CC4-5D6E-409C-BE32-E72D297353CC}">
              <c16:uniqueId val="{0000000A-A677-4DBA-8900-7103FA7E3958}"/>
            </c:ext>
          </c:extLst>
        </c:ser>
        <c:ser>
          <c:idx val="11"/>
          <c:order val="11"/>
          <c:tx>
            <c:strRef>
              <c:f>Data_Sheet_Graphs!$AO$84</c:f>
              <c:strCache>
                <c:ptCount val="1"/>
              </c:strCache>
            </c:strRef>
          </c:tx>
          <c:spPr>
            <a:ln>
              <a:solidFill>
                <a:srgbClr val="4BACC6">
                  <a:lumMod val="75000"/>
                </a:srgbClr>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Data_Sheet_Graphs!$AO$85:$AO$102</c:f>
              <c:numCache>
                <c:formatCode>0</c:formatCode>
                <c:ptCount val="18"/>
                <c:pt idx="14">
                  <c:v>51.658325140236563</c:v>
                </c:pt>
                <c:pt idx="15">
                  <c:v>53.849907876524952</c:v>
                </c:pt>
                <c:pt idx="16">
                  <c:v>55.613559067747971</c:v>
                </c:pt>
                <c:pt idx="17">
                  <c:v>58.459962139904185</c:v>
                </c:pt>
              </c:numCache>
            </c:numRef>
          </c:val>
          <c:smooth val="0"/>
          <c:extLst>
            <c:ext xmlns:c16="http://schemas.microsoft.com/office/drawing/2014/chart" uri="{C3380CC4-5D6E-409C-BE32-E72D297353CC}">
              <c16:uniqueId val="{0000000B-A677-4DBA-8900-7103FA7E3958}"/>
            </c:ext>
          </c:extLst>
        </c:ser>
        <c:ser>
          <c:idx val="12"/>
          <c:order val="12"/>
          <c:tx>
            <c:strRef>
              <c:f>Data_Sheet_Graphs!$AP$84</c:f>
              <c:strCache>
                <c:ptCount val="1"/>
                <c:pt idx="0">
                  <c:v>H</c:v>
                </c:pt>
              </c:strCache>
            </c:strRef>
          </c:tx>
          <c:spPr>
            <a:ln>
              <a:solidFill>
                <a:srgbClr val="FFC00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Data_Sheet_Graphs!$AP$85:$AP$102</c:f>
              <c:numCache>
                <c:formatCode>0</c:formatCode>
                <c:ptCount val="18"/>
                <c:pt idx="0">
                  <c:v>100</c:v>
                </c:pt>
                <c:pt idx="1">
                  <c:v>104.15182603406913</c:v>
                </c:pt>
                <c:pt idx="2">
                  <c:v>88.004987622745972</c:v>
                </c:pt>
                <c:pt idx="3">
                  <c:v>81.561097670874375</c:v>
                </c:pt>
                <c:pt idx="4">
                  <c:v>79.010488877785519</c:v>
                </c:pt>
                <c:pt idx="5">
                  <c:v>76.454541813403495</c:v>
                </c:pt>
                <c:pt idx="6">
                  <c:v>76.752301246538877</c:v>
                </c:pt>
                <c:pt idx="7">
                  <c:v>80.337484672340906</c:v>
                </c:pt>
                <c:pt idx="8">
                  <c:v>77.610555952887182</c:v>
                </c:pt>
                <c:pt idx="9">
                  <c:v>90.296313916539376</c:v>
                </c:pt>
                <c:pt idx="10">
                  <c:v>68.146677453424402</c:v>
                </c:pt>
                <c:pt idx="11">
                  <c:v>78.652743736865716</c:v>
                </c:pt>
                <c:pt idx="12">
                  <c:v>63.887541716841504</c:v>
                </c:pt>
                <c:pt idx="13">
                  <c:v>83.900040880559544</c:v>
                </c:pt>
                <c:pt idx="14">
                  <c:v>88.507279898151353</c:v>
                </c:pt>
              </c:numCache>
            </c:numRef>
          </c:val>
          <c:smooth val="1"/>
          <c:extLst>
            <c:ext xmlns:c16="http://schemas.microsoft.com/office/drawing/2014/chart" uri="{C3380CC4-5D6E-409C-BE32-E72D297353CC}">
              <c16:uniqueId val="{0000000C-A677-4DBA-8900-7103FA7E3958}"/>
            </c:ext>
          </c:extLst>
        </c:ser>
        <c:ser>
          <c:idx val="13"/>
          <c:order val="13"/>
          <c:tx>
            <c:strRef>
              <c:f>Data_Sheet_Graphs!$AQ$84</c:f>
              <c:strCache>
                <c:ptCount val="1"/>
              </c:strCache>
            </c:strRef>
          </c:tx>
          <c:spPr>
            <a:ln>
              <a:solidFill>
                <a:srgbClr val="FFC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Data_Sheet_Graphs!$AQ$85:$AQ$102</c:f>
              <c:numCache>
                <c:formatCode>0</c:formatCode>
                <c:ptCount val="18"/>
                <c:pt idx="14">
                  <c:v>88.507279898151353</c:v>
                </c:pt>
                <c:pt idx="15">
                  <c:v>95.617386817229942</c:v>
                </c:pt>
                <c:pt idx="16">
                  <c:v>114.3229918008121</c:v>
                </c:pt>
                <c:pt idx="17">
                  <c:v>122.7268651884978</c:v>
                </c:pt>
              </c:numCache>
            </c:numRef>
          </c:val>
          <c:smooth val="0"/>
          <c:extLst>
            <c:ext xmlns:c16="http://schemas.microsoft.com/office/drawing/2014/chart" uri="{C3380CC4-5D6E-409C-BE32-E72D297353CC}">
              <c16:uniqueId val="{0000000D-A677-4DBA-8900-7103FA7E3958}"/>
            </c:ext>
          </c:extLst>
        </c:ser>
        <c:ser>
          <c:idx val="14"/>
          <c:order val="14"/>
          <c:tx>
            <c:strRef>
              <c:f>Data_Sheet_Graphs!$AR$84</c:f>
              <c:strCache>
                <c:ptCount val="1"/>
                <c:pt idx="0">
                  <c:v>I</c:v>
                </c:pt>
              </c:strCache>
            </c:strRef>
          </c:tx>
          <c:spPr>
            <a:ln>
              <a:solidFill>
                <a:srgbClr val="00B05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Data_Sheet_Graphs!$AR$85:$AR$102</c:f>
              <c:numCache>
                <c:formatCode>0</c:formatCode>
                <c:ptCount val="18"/>
                <c:pt idx="0">
                  <c:v>100</c:v>
                </c:pt>
                <c:pt idx="1">
                  <c:v>100.35045436663411</c:v>
                </c:pt>
                <c:pt idx="2">
                  <c:v>93.44009307820528</c:v>
                </c:pt>
                <c:pt idx="3">
                  <c:v>81.769455362170689</c:v>
                </c:pt>
                <c:pt idx="4">
                  <c:v>65.630458453780946</c:v>
                </c:pt>
                <c:pt idx="5">
                  <c:v>66.405127570055726</c:v>
                </c:pt>
                <c:pt idx="6">
                  <c:v>76.730820690581055</c:v>
                </c:pt>
                <c:pt idx="7">
                  <c:v>77.691665119687386</c:v>
                </c:pt>
                <c:pt idx="8">
                  <c:v>59.406031371486819</c:v>
                </c:pt>
                <c:pt idx="9">
                  <c:v>70.217832536981291</c:v>
                </c:pt>
                <c:pt idx="10">
                  <c:v>76.197871164459414</c:v>
                </c:pt>
                <c:pt idx="11">
                  <c:v>90.271623340172724</c:v>
                </c:pt>
                <c:pt idx="12">
                  <c:v>21.631886412723357</c:v>
                </c:pt>
                <c:pt idx="13">
                  <c:v>93.553193761540058</c:v>
                </c:pt>
                <c:pt idx="14">
                  <c:v>129.60996165621123</c:v>
                </c:pt>
              </c:numCache>
            </c:numRef>
          </c:val>
          <c:smooth val="1"/>
          <c:extLst>
            <c:ext xmlns:c16="http://schemas.microsoft.com/office/drawing/2014/chart" uri="{C3380CC4-5D6E-409C-BE32-E72D297353CC}">
              <c16:uniqueId val="{0000000E-A677-4DBA-8900-7103FA7E3958}"/>
            </c:ext>
          </c:extLst>
        </c:ser>
        <c:ser>
          <c:idx val="15"/>
          <c:order val="15"/>
          <c:tx>
            <c:strRef>
              <c:f>Data_Sheet_Graphs!$AS$84</c:f>
              <c:strCache>
                <c:ptCount val="1"/>
              </c:strCache>
            </c:strRef>
          </c:tx>
          <c:spPr>
            <a:ln>
              <a:solidFill>
                <a:srgbClr val="00B05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Data_Sheet_Graphs!$AS$85:$AS$102</c:f>
              <c:numCache>
                <c:formatCode>0</c:formatCode>
                <c:ptCount val="18"/>
                <c:pt idx="14">
                  <c:v>129.60996165621123</c:v>
                </c:pt>
                <c:pt idx="15">
                  <c:v>135.85566669898631</c:v>
                </c:pt>
                <c:pt idx="16">
                  <c:v>111.53303255616026</c:v>
                </c:pt>
                <c:pt idx="17">
                  <c:v>122.75401272934639</c:v>
                </c:pt>
              </c:numCache>
            </c:numRef>
          </c:val>
          <c:smooth val="0"/>
          <c:extLst>
            <c:ext xmlns:c16="http://schemas.microsoft.com/office/drawing/2014/chart" uri="{C3380CC4-5D6E-409C-BE32-E72D297353CC}">
              <c16:uniqueId val="{0000000F-A677-4DBA-8900-7103FA7E3958}"/>
            </c:ext>
          </c:extLst>
        </c:ser>
        <c:ser>
          <c:idx val="16"/>
          <c:order val="16"/>
          <c:tx>
            <c:strRef>
              <c:f>Data_Sheet_Graphs!$AT$84</c:f>
              <c:strCache>
                <c:ptCount val="1"/>
                <c:pt idx="0">
                  <c:v>J</c:v>
                </c:pt>
              </c:strCache>
            </c:strRef>
          </c:tx>
          <c:spPr>
            <a:ln>
              <a:solidFill>
                <a:srgbClr val="FF000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Data_Sheet_Graphs!$AT$85:$AT$102</c:f>
              <c:numCache>
                <c:formatCode>0</c:formatCode>
                <c:ptCount val="18"/>
                <c:pt idx="0">
                  <c:v>100</c:v>
                </c:pt>
                <c:pt idx="1">
                  <c:v>110.77730383692325</c:v>
                </c:pt>
                <c:pt idx="2">
                  <c:v>77.865366787414189</c:v>
                </c:pt>
                <c:pt idx="3">
                  <c:v>71.701356443424913</c:v>
                </c:pt>
                <c:pt idx="4">
                  <c:v>64.319031304506069</c:v>
                </c:pt>
                <c:pt idx="5">
                  <c:v>58.872259620675322</c:v>
                </c:pt>
                <c:pt idx="6">
                  <c:v>60.017197464954172</c:v>
                </c:pt>
                <c:pt idx="7">
                  <c:v>62.214690862073262</c:v>
                </c:pt>
                <c:pt idx="8">
                  <c:v>54.622576231147981</c:v>
                </c:pt>
                <c:pt idx="9">
                  <c:v>56.290519514176864</c:v>
                </c:pt>
                <c:pt idx="10">
                  <c:v>67.212425549116887</c:v>
                </c:pt>
                <c:pt idx="11">
                  <c:v>66.80500049468715</c:v>
                </c:pt>
                <c:pt idx="12">
                  <c:v>84.139906795377598</c:v>
                </c:pt>
                <c:pt idx="13">
                  <c:v>84.890825595216484</c:v>
                </c:pt>
                <c:pt idx="14">
                  <c:v>103.90578545412929</c:v>
                </c:pt>
              </c:numCache>
            </c:numRef>
          </c:val>
          <c:smooth val="1"/>
          <c:extLst>
            <c:ext xmlns:c16="http://schemas.microsoft.com/office/drawing/2014/chart" uri="{C3380CC4-5D6E-409C-BE32-E72D297353CC}">
              <c16:uniqueId val="{00000010-A677-4DBA-8900-7103FA7E3958}"/>
            </c:ext>
          </c:extLst>
        </c:ser>
        <c:ser>
          <c:idx val="17"/>
          <c:order val="17"/>
          <c:tx>
            <c:strRef>
              <c:f>Data_Sheet_Graphs!$AU$84</c:f>
              <c:strCache>
                <c:ptCount val="1"/>
              </c:strCache>
            </c:strRef>
          </c:tx>
          <c:spPr>
            <a:ln>
              <a:solidFill>
                <a:srgbClr val="FF0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Data_Sheet_Graphs!$AU$85:$AU$102</c:f>
              <c:numCache>
                <c:formatCode>0</c:formatCode>
                <c:ptCount val="18"/>
                <c:pt idx="14">
                  <c:v>103.90578545412929</c:v>
                </c:pt>
                <c:pt idx="15">
                  <c:v>106.12259140795946</c:v>
                </c:pt>
                <c:pt idx="16">
                  <c:v>113.95623583175585</c:v>
                </c:pt>
                <c:pt idx="17">
                  <c:v>123.1122254315986</c:v>
                </c:pt>
              </c:numCache>
            </c:numRef>
          </c:val>
          <c:smooth val="1"/>
          <c:extLst>
            <c:ext xmlns:c16="http://schemas.microsoft.com/office/drawing/2014/chart" uri="{C3380CC4-5D6E-409C-BE32-E72D297353CC}">
              <c16:uniqueId val="{00000011-A677-4DBA-8900-7103FA7E3958}"/>
            </c:ext>
          </c:extLst>
        </c:ser>
        <c:ser>
          <c:idx val="18"/>
          <c:order val="18"/>
          <c:tx>
            <c:strRef>
              <c:f>Data_Sheet_Graphs!$AV$84</c:f>
              <c:strCache>
                <c:ptCount val="1"/>
                <c:pt idx="0">
                  <c:v>L</c:v>
                </c:pt>
              </c:strCache>
            </c:strRef>
          </c:tx>
          <c:spPr>
            <a:ln>
              <a:solidFill>
                <a:srgbClr val="8064A2">
                  <a:lumMod val="60000"/>
                  <a:lumOff val="40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Data_Sheet_Graphs!$AV$85:$AV$102</c:f>
              <c:numCache>
                <c:formatCode>0</c:formatCode>
                <c:ptCount val="18"/>
                <c:pt idx="0">
                  <c:v>100</c:v>
                </c:pt>
                <c:pt idx="1">
                  <c:v>115.28401360662882</c:v>
                </c:pt>
                <c:pt idx="2">
                  <c:v>116.39553464959359</c:v>
                </c:pt>
                <c:pt idx="3">
                  <c:v>200.67157572152979</c:v>
                </c:pt>
                <c:pt idx="4">
                  <c:v>157.68691979774778</c:v>
                </c:pt>
                <c:pt idx="5">
                  <c:v>187.15922112878866</c:v>
                </c:pt>
                <c:pt idx="6">
                  <c:v>348.1525561783414</c:v>
                </c:pt>
                <c:pt idx="7">
                  <c:v>247.91833730492951</c:v>
                </c:pt>
                <c:pt idx="8">
                  <c:v>233.25116657481826</c:v>
                </c:pt>
                <c:pt idx="9">
                  <c:v>330.15926290530291</c:v>
                </c:pt>
                <c:pt idx="10">
                  <c:v>298.6007747394483</c:v>
                </c:pt>
                <c:pt idx="11">
                  <c:v>509.62296956895636</c:v>
                </c:pt>
                <c:pt idx="12">
                  <c:v>342.02607784431137</c:v>
                </c:pt>
                <c:pt idx="13">
                  <c:v>608.81355443226664</c:v>
                </c:pt>
                <c:pt idx="14">
                  <c:v>729.61731436005812</c:v>
                </c:pt>
              </c:numCache>
            </c:numRef>
          </c:val>
          <c:smooth val="1"/>
          <c:extLst>
            <c:ext xmlns:c16="http://schemas.microsoft.com/office/drawing/2014/chart" uri="{C3380CC4-5D6E-409C-BE32-E72D297353CC}">
              <c16:uniqueId val="{00000012-A677-4DBA-8900-7103FA7E3958}"/>
            </c:ext>
          </c:extLst>
        </c:ser>
        <c:ser>
          <c:idx val="19"/>
          <c:order val="19"/>
          <c:tx>
            <c:strRef>
              <c:f>Data_Sheet_Graphs!$AW$84</c:f>
              <c:strCache>
                <c:ptCount val="1"/>
              </c:strCache>
            </c:strRef>
          </c:tx>
          <c:spPr>
            <a:ln>
              <a:solidFill>
                <a:srgbClr val="8064A2">
                  <a:lumMod val="60000"/>
                  <a:lumOff val="40000"/>
                </a:srgbClr>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Data_Sheet_Graphs!$AW$85:$AW$102</c:f>
              <c:numCache>
                <c:formatCode>0</c:formatCode>
                <c:ptCount val="18"/>
                <c:pt idx="13">
                  <c:v>608.81355443226664</c:v>
                </c:pt>
                <c:pt idx="14">
                  <c:v>729.61731436005812</c:v>
                </c:pt>
                <c:pt idx="15">
                  <c:v>766.54260543755538</c:v>
                </c:pt>
                <c:pt idx="16">
                  <c:v>778.67590382137939</c:v>
                </c:pt>
                <c:pt idx="17">
                  <c:v>892.26237722036694</c:v>
                </c:pt>
              </c:numCache>
            </c:numRef>
          </c:val>
          <c:smooth val="1"/>
          <c:extLst>
            <c:ext xmlns:c16="http://schemas.microsoft.com/office/drawing/2014/chart" uri="{C3380CC4-5D6E-409C-BE32-E72D297353CC}">
              <c16:uniqueId val="{00000013-A677-4DBA-8900-7103FA7E3958}"/>
            </c:ext>
          </c:extLst>
        </c:ser>
        <c:ser>
          <c:idx val="20"/>
          <c:order val="20"/>
          <c:tx>
            <c:strRef>
              <c:f>Data_Sheet_Graphs!$AX$84</c:f>
              <c:strCache>
                <c:ptCount val="1"/>
                <c:pt idx="0">
                  <c:v>M</c:v>
                </c:pt>
              </c:strCache>
            </c:strRef>
          </c:tx>
          <c:spPr>
            <a:ln>
              <a:solidFill>
                <a:srgbClr val="9BBB59">
                  <a:lumMod val="60000"/>
                  <a:lumOff val="40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Data_Sheet_Graphs!$AX$85:$AX$102</c:f>
              <c:numCache>
                <c:formatCode>0</c:formatCode>
                <c:ptCount val="18"/>
                <c:pt idx="0">
                  <c:v>100</c:v>
                </c:pt>
                <c:pt idx="1">
                  <c:v>93.593285504362882</c:v>
                </c:pt>
                <c:pt idx="2">
                  <c:v>67.004808253349495</c:v>
                </c:pt>
                <c:pt idx="3">
                  <c:v>65.074244160976647</c:v>
                </c:pt>
                <c:pt idx="4">
                  <c:v>69.613361432969739</c:v>
                </c:pt>
                <c:pt idx="5">
                  <c:v>59.801453372781673</c:v>
                </c:pt>
                <c:pt idx="6">
                  <c:v>50.819016718953804</c:v>
                </c:pt>
                <c:pt idx="7">
                  <c:v>49.403418738396901</c:v>
                </c:pt>
                <c:pt idx="8">
                  <c:v>39.246623497711546</c:v>
                </c:pt>
                <c:pt idx="9">
                  <c:v>47.17148232466009</c:v>
                </c:pt>
                <c:pt idx="10">
                  <c:v>48.455922145753128</c:v>
                </c:pt>
                <c:pt idx="11">
                  <c:v>54.444778952628049</c:v>
                </c:pt>
                <c:pt idx="12">
                  <c:v>55.878786276105224</c:v>
                </c:pt>
                <c:pt idx="13">
                  <c:v>67.442058523822851</c:v>
                </c:pt>
                <c:pt idx="14">
                  <c:v>77.722917404977821</c:v>
                </c:pt>
              </c:numCache>
            </c:numRef>
          </c:val>
          <c:smooth val="1"/>
          <c:extLst>
            <c:ext xmlns:c16="http://schemas.microsoft.com/office/drawing/2014/chart" uri="{C3380CC4-5D6E-409C-BE32-E72D297353CC}">
              <c16:uniqueId val="{00000014-A677-4DBA-8900-7103FA7E3958}"/>
            </c:ext>
          </c:extLst>
        </c:ser>
        <c:ser>
          <c:idx val="21"/>
          <c:order val="21"/>
          <c:tx>
            <c:strRef>
              <c:f>Data_Sheet_Graphs!$AY$84</c:f>
              <c:strCache>
                <c:ptCount val="1"/>
              </c:strCache>
            </c:strRef>
          </c:tx>
          <c:spPr>
            <a:ln>
              <a:solidFill>
                <a:srgbClr val="9BBB59">
                  <a:lumMod val="60000"/>
                  <a:lumOff val="40000"/>
                </a:srgbClr>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Data_Sheet_Graphs!$AY$85:$AY$102</c:f>
              <c:numCache>
                <c:formatCode>0</c:formatCode>
                <c:ptCount val="18"/>
                <c:pt idx="14">
                  <c:v>77.722917404977821</c:v>
                </c:pt>
                <c:pt idx="15">
                  <c:v>82.989288765959643</c:v>
                </c:pt>
                <c:pt idx="16">
                  <c:v>80.934514359339374</c:v>
                </c:pt>
                <c:pt idx="17">
                  <c:v>86.15568707208655</c:v>
                </c:pt>
              </c:numCache>
            </c:numRef>
          </c:val>
          <c:smooth val="1"/>
          <c:extLst>
            <c:ext xmlns:c16="http://schemas.microsoft.com/office/drawing/2014/chart" uri="{C3380CC4-5D6E-409C-BE32-E72D297353CC}">
              <c16:uniqueId val="{00000015-A677-4DBA-8900-7103FA7E3958}"/>
            </c:ext>
          </c:extLst>
        </c:ser>
        <c:ser>
          <c:idx val="22"/>
          <c:order val="22"/>
          <c:tx>
            <c:strRef>
              <c:f>Data_Sheet_Graphs!$AZ$84</c:f>
              <c:strCache>
                <c:ptCount val="1"/>
                <c:pt idx="0">
                  <c:v>N</c:v>
                </c:pt>
              </c:strCache>
            </c:strRef>
          </c:tx>
          <c:spPr>
            <a:ln>
              <a:solidFill>
                <a:srgbClr val="F79646">
                  <a:lumMod val="60000"/>
                  <a:lumOff val="40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Data_Sheet_Graphs!$AZ$85:$AZ$102</c:f>
              <c:numCache>
                <c:formatCode>0</c:formatCode>
                <c:ptCount val="18"/>
                <c:pt idx="0">
                  <c:v>100</c:v>
                </c:pt>
                <c:pt idx="1">
                  <c:v>89.645415318626874</c:v>
                </c:pt>
                <c:pt idx="2">
                  <c:v>82.602871312515589</c:v>
                </c:pt>
                <c:pt idx="3">
                  <c:v>108.5282419799254</c:v>
                </c:pt>
                <c:pt idx="4">
                  <c:v>69.351880399766344</c:v>
                </c:pt>
                <c:pt idx="5">
                  <c:v>61.764909489904753</c:v>
                </c:pt>
                <c:pt idx="6">
                  <c:v>61.928387630446004</c:v>
                </c:pt>
                <c:pt idx="7">
                  <c:v>64.204248907669083</c:v>
                </c:pt>
                <c:pt idx="8">
                  <c:v>57.535101655773033</c:v>
                </c:pt>
                <c:pt idx="9">
                  <c:v>48.617133547549962</c:v>
                </c:pt>
                <c:pt idx="10">
                  <c:v>66.661532202199666</c:v>
                </c:pt>
                <c:pt idx="11">
                  <c:v>72.215777616701359</c:v>
                </c:pt>
                <c:pt idx="12">
                  <c:v>47.781709672312786</c:v>
                </c:pt>
                <c:pt idx="13">
                  <c:v>80.818084563274581</c:v>
                </c:pt>
                <c:pt idx="14">
                  <c:v>103.29657056086307</c:v>
                </c:pt>
              </c:numCache>
            </c:numRef>
          </c:val>
          <c:smooth val="1"/>
          <c:extLst>
            <c:ext xmlns:c16="http://schemas.microsoft.com/office/drawing/2014/chart" uri="{C3380CC4-5D6E-409C-BE32-E72D297353CC}">
              <c16:uniqueId val="{00000016-A677-4DBA-8900-7103FA7E3958}"/>
            </c:ext>
          </c:extLst>
        </c:ser>
        <c:ser>
          <c:idx val="23"/>
          <c:order val="23"/>
          <c:tx>
            <c:strRef>
              <c:f>Data_Sheet_Graphs!$BA$84</c:f>
              <c:strCache>
                <c:ptCount val="1"/>
              </c:strCache>
            </c:strRef>
          </c:tx>
          <c:spPr>
            <a:ln>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Data_Sheet_Graphs!$BA$85:$BA$102</c:f>
              <c:numCache>
                <c:formatCode>0</c:formatCode>
                <c:ptCount val="18"/>
                <c:pt idx="14">
                  <c:v>103.29657056086307</c:v>
                </c:pt>
                <c:pt idx="15">
                  <c:v>120.1464827018726</c:v>
                </c:pt>
                <c:pt idx="16">
                  <c:v>154.51612647252722</c:v>
                </c:pt>
                <c:pt idx="17">
                  <c:v>172.94413211331474</c:v>
                </c:pt>
              </c:numCache>
            </c:numRef>
          </c:val>
          <c:smooth val="1"/>
          <c:extLst>
            <c:ext xmlns:c16="http://schemas.microsoft.com/office/drawing/2014/chart" uri="{C3380CC4-5D6E-409C-BE32-E72D297353CC}">
              <c16:uniqueId val="{00000017-A677-4DBA-8900-7103FA7E3958}"/>
            </c:ext>
          </c:extLst>
        </c:ser>
        <c:dLbls>
          <c:showLegendKey val="0"/>
          <c:showVal val="0"/>
          <c:showCatName val="0"/>
          <c:showSerName val="0"/>
          <c:showPercent val="0"/>
          <c:showBubbleSize val="0"/>
        </c:dLbls>
        <c:smooth val="0"/>
        <c:axId val="785885616"/>
        <c:axId val="785878000"/>
      </c:lineChart>
      <c:catAx>
        <c:axId val="785885616"/>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785878000"/>
        <c:crosses val="autoZero"/>
        <c:auto val="1"/>
        <c:lblAlgn val="ctr"/>
        <c:lblOffset val="100"/>
        <c:tickLblSkip val="1"/>
        <c:tickMarkSkip val="1"/>
        <c:noMultiLvlLbl val="0"/>
      </c:catAx>
      <c:valAx>
        <c:axId val="785878000"/>
        <c:scaling>
          <c:orientation val="minMax"/>
          <c:max val="1000"/>
          <c:min val="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785885616"/>
        <c:crosses val="autoZero"/>
        <c:crossBetween val="between"/>
        <c:majorUnit val="100"/>
      </c:valAx>
      <c:spPr>
        <a:noFill/>
      </c:spPr>
    </c:plotArea>
    <c:legend>
      <c:legendPos val="b"/>
      <c:legendEntry>
        <c:idx val="1"/>
        <c:delete val="1"/>
      </c:legendEntry>
      <c:legendEntry>
        <c:idx val="3"/>
        <c:delete val="1"/>
      </c:legendEntry>
      <c:legendEntry>
        <c:idx val="5"/>
        <c:delete val="1"/>
      </c:legendEntry>
      <c:legendEntry>
        <c:idx val="7"/>
        <c:delete val="1"/>
      </c:legendEntry>
      <c:legendEntry>
        <c:idx val="9"/>
        <c:delete val="1"/>
      </c:legendEntry>
      <c:legendEntry>
        <c:idx val="11"/>
        <c:delete val="1"/>
      </c:legendEntry>
      <c:legendEntry>
        <c:idx val="13"/>
        <c:delete val="1"/>
      </c:legendEntry>
      <c:legendEntry>
        <c:idx val="15"/>
        <c:delete val="1"/>
      </c:legendEntry>
      <c:legendEntry>
        <c:idx val="17"/>
        <c:delete val="1"/>
      </c:legendEntry>
      <c:legendEntry>
        <c:idx val="19"/>
        <c:delete val="1"/>
      </c:legendEntry>
      <c:legendEntry>
        <c:idx val="21"/>
        <c:delete val="1"/>
      </c:legendEntry>
      <c:legendEntry>
        <c:idx val="23"/>
        <c:delete val="1"/>
      </c:legendEntry>
      <c:layout>
        <c:manualLayout>
          <c:xMode val="edge"/>
          <c:yMode val="edge"/>
          <c:x val="4.0098254615919982E-2"/>
          <c:y val="0.8438938528910338"/>
          <c:w val="0.89665005429168865"/>
          <c:h val="0.10055584351790653"/>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Translateupd!$A$12</c:f>
          <c:strCache>
            <c:ptCount val="1"/>
            <c:pt idx="0">
              <c:v>Number of SMEs</c:v>
            </c:pt>
          </c:strCache>
        </c:strRef>
      </c:tx>
      <c:overlay val="1"/>
      <c:txPr>
        <a:bodyPr/>
        <a:lstStyle/>
        <a:p>
          <a:pPr>
            <a:defRPr sz="1000">
              <a:latin typeface="Arial" pitchFamily="34" charset="0"/>
              <a:cs typeface="Arial" pitchFamily="34" charset="0"/>
            </a:defRPr>
          </a:pPr>
          <a:endParaRPr lang="en-US"/>
        </a:p>
      </c:txPr>
    </c:title>
    <c:autoTitleDeleted val="0"/>
    <c:plotArea>
      <c:layout>
        <c:manualLayout>
          <c:layoutTarget val="inner"/>
          <c:xMode val="edge"/>
          <c:yMode val="edge"/>
          <c:x val="0.11616190262464149"/>
          <c:y val="0.24603269946947745"/>
          <c:w val="0.81818383587790644"/>
          <c:h val="0.47619232155382546"/>
        </c:manualLayout>
      </c:layout>
      <c:lineChart>
        <c:grouping val="standard"/>
        <c:varyColors val="0"/>
        <c:ser>
          <c:idx val="0"/>
          <c:order val="0"/>
          <c:tx>
            <c:strRef>
              <c:f>Translateupd!$A$9</c:f>
              <c:strCache>
                <c:ptCount val="1"/>
                <c:pt idx="0">
                  <c:v>SMEs in EL</c:v>
                </c:pt>
              </c:strCache>
            </c:strRef>
          </c:tx>
          <c:spPr>
            <a:ln>
              <a:solidFill>
                <a:srgbClr val="0070C0"/>
              </a:solidFill>
              <a:round/>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Data_Sheet_Graphs!$C$5:$C$22</c:f>
              <c:numCache>
                <c:formatCode>0</c:formatCode>
                <c:ptCount val="18"/>
                <c:pt idx="0">
                  <c:v>100</c:v>
                </c:pt>
                <c:pt idx="1">
                  <c:v>95.896213316249103</c:v>
                </c:pt>
                <c:pt idx="2">
                  <c:v>91.655422494719758</c:v>
                </c:pt>
                <c:pt idx="3">
                  <c:v>86.369528620498542</c:v>
                </c:pt>
                <c:pt idx="4">
                  <c:v>83.672310069516058</c:v>
                </c:pt>
                <c:pt idx="5">
                  <c:v>80.457840404582782</c:v>
                </c:pt>
                <c:pt idx="6">
                  <c:v>96.720312217335348</c:v>
                </c:pt>
                <c:pt idx="7">
                  <c:v>90.976047897291835</c:v>
                </c:pt>
                <c:pt idx="8">
                  <c:v>91.440064434578503</c:v>
                </c:pt>
                <c:pt idx="9">
                  <c:v>82.850054790132475</c:v>
                </c:pt>
                <c:pt idx="10">
                  <c:v>81.601692444723042</c:v>
                </c:pt>
                <c:pt idx="11">
                  <c:v>82.635042409060475</c:v>
                </c:pt>
                <c:pt idx="12">
                  <c:v>81.892293315603837</c:v>
                </c:pt>
                <c:pt idx="13">
                  <c:v>84.986005759013295</c:v>
                </c:pt>
                <c:pt idx="14">
                  <c:v>88.563438446656534</c:v>
                </c:pt>
                <c:pt idx="15">
                  <c:v>91.111208413367635</c:v>
                </c:pt>
              </c:numCache>
            </c:numRef>
          </c:val>
          <c:smooth val="1"/>
          <c:extLst>
            <c:ext xmlns:c16="http://schemas.microsoft.com/office/drawing/2014/chart" uri="{C3380CC4-5D6E-409C-BE32-E72D297353CC}">
              <c16:uniqueId val="{00000000-764D-43A7-8E6D-FED0E2A2141C}"/>
            </c:ext>
          </c:extLst>
        </c:ser>
        <c:ser>
          <c:idx val="1"/>
          <c:order val="1"/>
          <c:tx>
            <c:strRef>
              <c:f>Translateupd!$A$9</c:f>
              <c:strCache>
                <c:ptCount val="1"/>
                <c:pt idx="0">
                  <c:v>SMEs in EL</c:v>
                </c:pt>
              </c:strCache>
            </c:strRef>
          </c:tx>
          <c:spPr>
            <a:ln>
              <a:solidFill>
                <a:srgbClr val="0070C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Data_Sheet_Graphs!$D$5:$D$22</c:f>
              <c:numCache>
                <c:formatCode>General</c:formatCode>
                <c:ptCount val="18"/>
                <c:pt idx="15" formatCode="0">
                  <c:v>91.111208413367635</c:v>
                </c:pt>
                <c:pt idx="16" formatCode="0">
                  <c:v>94.341233636417059</c:v>
                </c:pt>
                <c:pt idx="17" formatCode="0">
                  <c:v>97.256345227381928</c:v>
                </c:pt>
              </c:numCache>
            </c:numRef>
          </c:val>
          <c:smooth val="1"/>
          <c:extLst>
            <c:ext xmlns:c16="http://schemas.microsoft.com/office/drawing/2014/chart" uri="{C3380CC4-5D6E-409C-BE32-E72D297353CC}">
              <c16:uniqueId val="{00000001-764D-43A7-8E6D-FED0E2A2141C}"/>
            </c:ext>
          </c:extLst>
        </c:ser>
        <c:ser>
          <c:idx val="2"/>
          <c:order val="2"/>
          <c:tx>
            <c:strRef>
              <c:f>Translateupd!$A$10</c:f>
              <c:strCache>
                <c:ptCount val="1"/>
                <c:pt idx="0">
                  <c:v>SMEs in the European Union</c:v>
                </c:pt>
              </c:strCache>
            </c:strRef>
          </c:tx>
          <c:spPr>
            <a:ln cmpd="sng">
              <a:solidFill>
                <a:srgbClr val="C00000"/>
              </a:solidFill>
              <a:prstDash val="solid"/>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Data_Sheet_Graphs!$E$5:$E$22</c:f>
              <c:numCache>
                <c:formatCode>0</c:formatCode>
                <c:ptCount val="18"/>
                <c:pt idx="0">
                  <c:v>100</c:v>
                </c:pt>
                <c:pt idx="1">
                  <c:v>99.276425130038419</c:v>
                </c:pt>
                <c:pt idx="2">
                  <c:v>101.76023045061461</c:v>
                </c:pt>
                <c:pt idx="3">
                  <c:v>102.08373134378382</c:v>
                </c:pt>
                <c:pt idx="4">
                  <c:v>103.51235687068964</c:v>
                </c:pt>
                <c:pt idx="5">
                  <c:v>104.28422075719359</c:v>
                </c:pt>
                <c:pt idx="6">
                  <c:v>108.38903728769503</c:v>
                </c:pt>
                <c:pt idx="7">
                  <c:v>107.6435265079087</c:v>
                </c:pt>
                <c:pt idx="8">
                  <c:v>111.39310636144887</c:v>
                </c:pt>
                <c:pt idx="9">
                  <c:v>111.00734950527645</c:v>
                </c:pt>
                <c:pt idx="10" formatCode="General">
                  <c:v>113.37624267429406</c:v>
                </c:pt>
                <c:pt idx="11">
                  <c:v>115.67116905592997</c:v>
                </c:pt>
                <c:pt idx="12">
                  <c:v>116.74779451560234</c:v>
                </c:pt>
                <c:pt idx="13">
                  <c:v>123.4984319451279</c:v>
                </c:pt>
                <c:pt idx="14" formatCode="General">
                  <c:v>127.76142714579096</c:v>
                </c:pt>
                <c:pt idx="15">
                  <c:v>129.16131838169713</c:v>
                </c:pt>
              </c:numCache>
            </c:numRef>
          </c:val>
          <c:smooth val="1"/>
          <c:extLst>
            <c:ext xmlns:c16="http://schemas.microsoft.com/office/drawing/2014/chart" uri="{C3380CC4-5D6E-409C-BE32-E72D297353CC}">
              <c16:uniqueId val="{00000002-764D-43A7-8E6D-FED0E2A2141C}"/>
            </c:ext>
          </c:extLst>
        </c:ser>
        <c:ser>
          <c:idx val="3"/>
          <c:order val="3"/>
          <c:tx>
            <c:strRef>
              <c:f>Translateupd!$A$10</c:f>
              <c:strCache>
                <c:ptCount val="1"/>
                <c:pt idx="0">
                  <c:v>SMEs in the European Union</c:v>
                </c:pt>
              </c:strCache>
            </c:strRef>
          </c:tx>
          <c:spPr>
            <a:ln>
              <a:solidFill>
                <a:srgbClr val="C00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Data_Sheet_Graphs!$F$5:$F$22</c:f>
              <c:numCache>
                <c:formatCode>General</c:formatCode>
                <c:ptCount val="18"/>
                <c:pt idx="15" formatCode="0">
                  <c:v>129.16131838169713</c:v>
                </c:pt>
                <c:pt idx="16" formatCode="0">
                  <c:v>130.69116925302799</c:v>
                </c:pt>
                <c:pt idx="17" formatCode="0">
                  <c:v>132.20276104320484</c:v>
                </c:pt>
              </c:numCache>
            </c:numRef>
          </c:val>
          <c:smooth val="1"/>
          <c:extLst>
            <c:ext xmlns:c16="http://schemas.microsoft.com/office/drawing/2014/chart" uri="{C3380CC4-5D6E-409C-BE32-E72D297353CC}">
              <c16:uniqueId val="{00000003-764D-43A7-8E6D-FED0E2A2141C}"/>
            </c:ext>
          </c:extLst>
        </c:ser>
        <c:dLbls>
          <c:showLegendKey val="0"/>
          <c:showVal val="0"/>
          <c:showCatName val="0"/>
          <c:showSerName val="0"/>
          <c:showPercent val="0"/>
          <c:showBubbleSize val="0"/>
        </c:dLbls>
        <c:smooth val="0"/>
        <c:axId val="1099424160"/>
        <c:axId val="1099429056"/>
      </c:lineChart>
      <c:catAx>
        <c:axId val="1099424160"/>
        <c:scaling>
          <c:orientation val="minMax"/>
        </c:scaling>
        <c:delete val="0"/>
        <c:axPos val="b"/>
        <c:numFmt formatCode="General" sourceLinked="1"/>
        <c:majorTickMark val="out"/>
        <c:minorTickMark val="none"/>
        <c:tickLblPos val="nextTo"/>
        <c:txPr>
          <a:bodyPr rot="-2700000" vert="horz"/>
          <a:lstStyle/>
          <a:p>
            <a:pPr>
              <a:defRPr sz="800">
                <a:latin typeface="Arial" pitchFamily="34" charset="0"/>
                <a:cs typeface="Arial" pitchFamily="34" charset="0"/>
              </a:defRPr>
            </a:pPr>
            <a:endParaRPr lang="en-US"/>
          </a:p>
        </c:txPr>
        <c:crossAx val="1099429056"/>
        <c:crossesAt val="80"/>
        <c:auto val="1"/>
        <c:lblAlgn val="ctr"/>
        <c:lblOffset val="100"/>
        <c:tickLblSkip val="1"/>
        <c:tickMarkSkip val="1"/>
        <c:noMultiLvlLbl val="0"/>
      </c:catAx>
      <c:valAx>
        <c:axId val="1099429056"/>
        <c:scaling>
          <c:orientation val="minMax"/>
          <c:max val="150"/>
          <c:min val="80"/>
        </c:scaling>
        <c:delete val="0"/>
        <c:axPos val="l"/>
        <c:majorGridlines/>
        <c:numFmt formatCode="0" sourceLinked="0"/>
        <c:majorTickMark val="out"/>
        <c:minorTickMark val="none"/>
        <c:tickLblPos val="nextTo"/>
        <c:txPr>
          <a:bodyPr rot="0" vert="horz"/>
          <a:lstStyle/>
          <a:p>
            <a:pPr>
              <a:defRPr sz="800">
                <a:latin typeface="Arial" pitchFamily="34" charset="0"/>
                <a:cs typeface="Arial" pitchFamily="34" charset="0"/>
              </a:defRPr>
            </a:pPr>
            <a:endParaRPr lang="en-US"/>
          </a:p>
        </c:txPr>
        <c:crossAx val="1099424160"/>
        <c:crosses val="autoZero"/>
        <c:crossBetween val="between"/>
        <c:majorUnit val="10"/>
      </c:valAx>
    </c:plotArea>
    <c:legend>
      <c:legendPos val="b"/>
      <c:legendEntry>
        <c:idx val="1"/>
        <c:delete val="1"/>
      </c:legendEntry>
      <c:legendEntry>
        <c:idx val="3"/>
        <c:delete val="1"/>
      </c:legendEntry>
      <c:layout>
        <c:manualLayout>
          <c:xMode val="edge"/>
          <c:yMode val="edge"/>
          <c:x val="4.6527696859676206E-2"/>
          <c:y val="0.86991477188946886"/>
          <c:w val="0.75359158759764178"/>
          <c:h val="0.13008522811053111"/>
        </c:manualLayout>
      </c:layout>
      <c:overlay val="0"/>
      <c:txPr>
        <a:bodyPr/>
        <a:lstStyle/>
        <a:p>
          <a:pPr>
            <a:defRPr sz="700">
              <a:latin typeface="Arial" pitchFamily="34" charset="0"/>
              <a:cs typeface="Arial" pitchFamily="34" charset="0"/>
            </a:defRPr>
          </a:pPr>
          <a:endParaRPr lang="en-US"/>
        </a:p>
      </c:txPr>
    </c:legend>
    <c:plotVisOnly val="1"/>
    <c:dispBlanksAs val="gap"/>
    <c:showDLblsOverMax val="0"/>
  </c:chart>
  <c:spPr>
    <a:ln>
      <a:solidFill>
        <a:schemeClr val="bg1">
          <a:lumMod val="50000"/>
        </a:schemeClr>
      </a:solidFill>
    </a:ln>
  </c:spPr>
  <c:printSettings>
    <c:headerFooter alignWithMargins="0"/>
    <c:pageMargins b="1" l="0.75000000000000289" r="0.75000000000000289" t="1" header="0.5" footer="0.5"/>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Translateupd!$A$20</c:f>
          <c:strCache>
            <c:ptCount val="1"/>
            <c:pt idx="0">
              <c:v>Number of SMEs by sectors</c:v>
            </c:pt>
          </c:strCache>
        </c:strRef>
      </c:tx>
      <c:overlay val="1"/>
      <c:spPr>
        <a:noFill/>
        <a:ln w="25400">
          <a:noFill/>
        </a:ln>
      </c:spPr>
      <c:txPr>
        <a:bodyPr/>
        <a:lstStyle/>
        <a:p>
          <a:pPr>
            <a:defRPr sz="1000" b="1" i="0" u="none" strike="noStrike" baseline="0">
              <a:solidFill>
                <a:srgbClr val="000000"/>
              </a:solidFill>
              <a:latin typeface="Arial" pitchFamily="34" charset="0"/>
              <a:ea typeface="Arial"/>
              <a:cs typeface="Arial" pitchFamily="34" charset="0"/>
            </a:defRPr>
          </a:pPr>
          <a:endParaRPr lang="en-US"/>
        </a:p>
      </c:txPr>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1"/>
          <c:order val="0"/>
          <c:tx>
            <c:strRef>
              <c:f>Data_Sheet_Graphs!$C$44</c:f>
              <c:strCache>
                <c:ptCount val="1"/>
                <c:pt idx="0">
                  <c:v>B</c:v>
                </c:pt>
              </c:strCache>
            </c:strRef>
          </c:tx>
          <c:spPr>
            <a:ln>
              <a:solidFill>
                <a:srgbClr val="C0000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Data_Sheet_Graphs!$C$45:$C$62</c:f>
              <c:numCache>
                <c:formatCode>0</c:formatCode>
                <c:ptCount val="18"/>
                <c:pt idx="0">
                  <c:v>100</c:v>
                </c:pt>
                <c:pt idx="1">
                  <c:v>99.805825242718441</c:v>
                </c:pt>
                <c:pt idx="2">
                  <c:v>88.737864077669897</c:v>
                </c:pt>
                <c:pt idx="3">
                  <c:v>77.864077669902912</c:v>
                </c:pt>
                <c:pt idx="4">
                  <c:v>72.815533980582529</c:v>
                </c:pt>
                <c:pt idx="5">
                  <c:v>71.262135922330103</c:v>
                </c:pt>
                <c:pt idx="6">
                  <c:v>155.53398058252426</c:v>
                </c:pt>
                <c:pt idx="7">
                  <c:v>131.45631067961165</c:v>
                </c:pt>
                <c:pt idx="8">
                  <c:v>131.45631067961165</c:v>
                </c:pt>
                <c:pt idx="9">
                  <c:v>115.33980582524272</c:v>
                </c:pt>
                <c:pt idx="10">
                  <c:v>116.11650485436893</c:v>
                </c:pt>
                <c:pt idx="11">
                  <c:v>112.03883495145631</c:v>
                </c:pt>
                <c:pt idx="12">
                  <c:v>107.57281553398059</c:v>
                </c:pt>
                <c:pt idx="13">
                  <c:v>107.37864077669903</c:v>
                </c:pt>
                <c:pt idx="14">
                  <c:v>107.57281553398059</c:v>
                </c:pt>
                <c:pt idx="15">
                  <c:v>107.18446601941747</c:v>
                </c:pt>
              </c:numCache>
            </c:numRef>
          </c:val>
          <c:smooth val="1"/>
          <c:extLst>
            <c:ext xmlns:c16="http://schemas.microsoft.com/office/drawing/2014/chart" uri="{C3380CC4-5D6E-409C-BE32-E72D297353CC}">
              <c16:uniqueId val="{00000000-0FB4-4964-AE2C-5EE9E54F3922}"/>
            </c:ext>
          </c:extLst>
        </c:ser>
        <c:ser>
          <c:idx val="0"/>
          <c:order val="1"/>
          <c:tx>
            <c:strRef>
              <c:f>Data_Sheet_Graphs!$D$44</c:f>
              <c:strCache>
                <c:ptCount val="1"/>
              </c:strCache>
            </c:strRef>
          </c:tx>
          <c:spPr>
            <a:ln>
              <a:solidFill>
                <a:srgbClr val="C00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Data_Sheet_Graphs!$D$45:$D$62</c:f>
              <c:numCache>
                <c:formatCode>General</c:formatCode>
                <c:ptCount val="18"/>
                <c:pt idx="15" formatCode="0">
                  <c:v>107.18446601941747</c:v>
                </c:pt>
                <c:pt idx="16" formatCode="0">
                  <c:v>119.22330097087378</c:v>
                </c:pt>
                <c:pt idx="17" formatCode="0">
                  <c:v>123.88349514563107</c:v>
                </c:pt>
              </c:numCache>
            </c:numRef>
          </c:val>
          <c:smooth val="0"/>
          <c:extLst>
            <c:ext xmlns:c16="http://schemas.microsoft.com/office/drawing/2014/chart" uri="{C3380CC4-5D6E-409C-BE32-E72D297353CC}">
              <c16:uniqueId val="{00000001-0FB4-4964-AE2C-5EE9E54F3922}"/>
            </c:ext>
          </c:extLst>
        </c:ser>
        <c:ser>
          <c:idx val="2"/>
          <c:order val="2"/>
          <c:tx>
            <c:strRef>
              <c:f>Data_Sheet_Graphs!$E$44</c:f>
              <c:strCache>
                <c:ptCount val="1"/>
                <c:pt idx="0">
                  <c:v>C</c:v>
                </c:pt>
              </c:strCache>
            </c:strRef>
          </c:tx>
          <c:spPr>
            <a:ln>
              <a:solidFill>
                <a:srgbClr val="0070C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Data_Sheet_Graphs!$E$45:$E$62</c:f>
              <c:numCache>
                <c:formatCode>0</c:formatCode>
                <c:ptCount val="18"/>
                <c:pt idx="0">
                  <c:v>100</c:v>
                </c:pt>
                <c:pt idx="1">
                  <c:v>98.314931124282666</c:v>
                </c:pt>
                <c:pt idx="2">
                  <c:v>93.331605057563365</c:v>
                </c:pt>
                <c:pt idx="3">
                  <c:v>87.135736422233478</c:v>
                </c:pt>
                <c:pt idx="4">
                  <c:v>75.96950378845905</c:v>
                </c:pt>
                <c:pt idx="5">
                  <c:v>67.9000271025064</c:v>
                </c:pt>
                <c:pt idx="6">
                  <c:v>77.733523443668034</c:v>
                </c:pt>
                <c:pt idx="7">
                  <c:v>72.736056938830828</c:v>
                </c:pt>
                <c:pt idx="8">
                  <c:v>72.782013362714025</c:v>
                </c:pt>
                <c:pt idx="9">
                  <c:v>67.455781671635464</c:v>
                </c:pt>
                <c:pt idx="10">
                  <c:v>67.072811472608791</c:v>
                </c:pt>
                <c:pt idx="11">
                  <c:v>67.020963199509794</c:v>
                </c:pt>
                <c:pt idx="12">
                  <c:v>65.870874232586644</c:v>
                </c:pt>
                <c:pt idx="13">
                  <c:v>66.527226235226195</c:v>
                </c:pt>
                <c:pt idx="14">
                  <c:v>67.472278849439689</c:v>
                </c:pt>
                <c:pt idx="15">
                  <c:v>68.234684137963541</c:v>
                </c:pt>
              </c:numCache>
            </c:numRef>
          </c:val>
          <c:smooth val="1"/>
          <c:extLst>
            <c:ext xmlns:c16="http://schemas.microsoft.com/office/drawing/2014/chart" uri="{C3380CC4-5D6E-409C-BE32-E72D297353CC}">
              <c16:uniqueId val="{00000002-0FB4-4964-AE2C-5EE9E54F3922}"/>
            </c:ext>
          </c:extLst>
        </c:ser>
        <c:ser>
          <c:idx val="3"/>
          <c:order val="3"/>
          <c:tx>
            <c:strRef>
              <c:f>Data_Sheet_Graphs!$F$44</c:f>
              <c:strCache>
                <c:ptCount val="1"/>
              </c:strCache>
            </c:strRef>
          </c:tx>
          <c:spPr>
            <a:ln>
              <a:solidFill>
                <a:srgbClr val="0070C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Data_Sheet_Graphs!$F$45:$F$62</c:f>
              <c:numCache>
                <c:formatCode>0</c:formatCode>
                <c:ptCount val="18"/>
                <c:pt idx="15">
                  <c:v>68.234684137963541</c:v>
                </c:pt>
                <c:pt idx="16">
                  <c:v>68.55166562577331</c:v>
                </c:pt>
                <c:pt idx="17">
                  <c:v>69.575669019478454</c:v>
                </c:pt>
              </c:numCache>
            </c:numRef>
          </c:val>
          <c:smooth val="0"/>
          <c:extLst>
            <c:ext xmlns:c16="http://schemas.microsoft.com/office/drawing/2014/chart" uri="{C3380CC4-5D6E-409C-BE32-E72D297353CC}">
              <c16:uniqueId val="{00000003-0FB4-4964-AE2C-5EE9E54F3922}"/>
            </c:ext>
          </c:extLst>
        </c:ser>
        <c:ser>
          <c:idx val="4"/>
          <c:order val="4"/>
          <c:tx>
            <c:strRef>
              <c:f>Data_Sheet_Graphs!$G$44</c:f>
              <c:strCache>
                <c:ptCount val="1"/>
                <c:pt idx="0">
                  <c:v>D</c:v>
                </c:pt>
              </c:strCache>
            </c:strRef>
          </c:tx>
          <c:spPr>
            <a:ln>
              <a:solidFill>
                <a:srgbClr val="92D05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Data_Sheet_Graphs!$G$45:$G$62</c:f>
              <c:numCache>
                <c:formatCode>0</c:formatCode>
                <c:ptCount val="18"/>
                <c:pt idx="0">
                  <c:v>100</c:v>
                </c:pt>
                <c:pt idx="1">
                  <c:v>75</c:v>
                </c:pt>
                <c:pt idx="2">
                  <c:v>175</c:v>
                </c:pt>
                <c:pt idx="3">
                  <c:v>175</c:v>
                </c:pt>
                <c:pt idx="4">
                  <c:v>300</c:v>
                </c:pt>
                <c:pt idx="5">
                  <c:v>700</c:v>
                </c:pt>
                <c:pt idx="6">
                  <c:v>210650</c:v>
                </c:pt>
                <c:pt idx="7">
                  <c:v>175800</c:v>
                </c:pt>
                <c:pt idx="8">
                  <c:v>172900</c:v>
                </c:pt>
                <c:pt idx="9">
                  <c:v>174475</c:v>
                </c:pt>
                <c:pt idx="10">
                  <c:v>175950</c:v>
                </c:pt>
                <c:pt idx="11">
                  <c:v>193875</c:v>
                </c:pt>
                <c:pt idx="12">
                  <c:v>230750</c:v>
                </c:pt>
                <c:pt idx="13">
                  <c:v>270250</c:v>
                </c:pt>
                <c:pt idx="14">
                  <c:v>305625</c:v>
                </c:pt>
                <c:pt idx="15">
                  <c:v>309275</c:v>
                </c:pt>
              </c:numCache>
            </c:numRef>
          </c:val>
          <c:smooth val="1"/>
          <c:extLst>
            <c:ext xmlns:c16="http://schemas.microsoft.com/office/drawing/2014/chart" uri="{C3380CC4-5D6E-409C-BE32-E72D297353CC}">
              <c16:uniqueId val="{00000004-0FB4-4964-AE2C-5EE9E54F3922}"/>
            </c:ext>
          </c:extLst>
        </c:ser>
        <c:ser>
          <c:idx val="5"/>
          <c:order val="5"/>
          <c:tx>
            <c:strRef>
              <c:f>Data_Sheet_Graphs!$H$44</c:f>
              <c:strCache>
                <c:ptCount val="1"/>
              </c:strCache>
            </c:strRef>
          </c:tx>
          <c:spPr>
            <a:ln>
              <a:solidFill>
                <a:srgbClr val="92D05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Data_Sheet_Graphs!$H$45:$H$62</c:f>
              <c:numCache>
                <c:formatCode>General</c:formatCode>
                <c:ptCount val="18"/>
                <c:pt idx="15" formatCode="0">
                  <c:v>309275</c:v>
                </c:pt>
                <c:pt idx="16" formatCode="0">
                  <c:v>343450</c:v>
                </c:pt>
                <c:pt idx="17" formatCode="0">
                  <c:v>360925</c:v>
                </c:pt>
              </c:numCache>
            </c:numRef>
          </c:val>
          <c:smooth val="0"/>
          <c:extLst>
            <c:ext xmlns:c16="http://schemas.microsoft.com/office/drawing/2014/chart" uri="{C3380CC4-5D6E-409C-BE32-E72D297353CC}">
              <c16:uniqueId val="{00000005-0FB4-4964-AE2C-5EE9E54F3922}"/>
            </c:ext>
          </c:extLst>
        </c:ser>
        <c:ser>
          <c:idx val="6"/>
          <c:order val="6"/>
          <c:tx>
            <c:strRef>
              <c:f>Data_Sheet_Graphs!$I$44</c:f>
              <c:strCache>
                <c:ptCount val="1"/>
                <c:pt idx="0">
                  <c:v>E</c:v>
                </c:pt>
              </c:strCache>
            </c:strRef>
          </c:tx>
          <c:spPr>
            <a:ln>
              <a:solidFill>
                <a:srgbClr val="7030A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Data_Sheet_Graphs!$I$45:$I$62</c:f>
              <c:numCache>
                <c:formatCode>0</c:formatCode>
                <c:ptCount val="18"/>
                <c:pt idx="0">
                  <c:v>100</c:v>
                </c:pt>
                <c:pt idx="1">
                  <c:v>113.97849462365592</c:v>
                </c:pt>
                <c:pt idx="2">
                  <c:v>108.60215053763442</c:v>
                </c:pt>
                <c:pt idx="3">
                  <c:v>162.36559139784947</c:v>
                </c:pt>
                <c:pt idx="4">
                  <c:v>160.21505376344086</c:v>
                </c:pt>
                <c:pt idx="5">
                  <c:v>175.26881720430109</c:v>
                </c:pt>
                <c:pt idx="6">
                  <c:v>2303.2258064516127</c:v>
                </c:pt>
                <c:pt idx="7">
                  <c:v>2260.2150537634407</c:v>
                </c:pt>
                <c:pt idx="8">
                  <c:v>2273.1182795698924</c:v>
                </c:pt>
                <c:pt idx="9">
                  <c:v>1913.9784946236559</c:v>
                </c:pt>
                <c:pt idx="10">
                  <c:v>2079.5698924731182</c:v>
                </c:pt>
                <c:pt idx="11">
                  <c:v>2082.7956989247314</c:v>
                </c:pt>
                <c:pt idx="12">
                  <c:v>2062.3655913978496</c:v>
                </c:pt>
                <c:pt idx="13">
                  <c:v>2104.3010752688174</c:v>
                </c:pt>
                <c:pt idx="14">
                  <c:v>2165.5913978494623</c:v>
                </c:pt>
                <c:pt idx="15">
                  <c:v>2198.9247311827958</c:v>
                </c:pt>
              </c:numCache>
            </c:numRef>
          </c:val>
          <c:smooth val="1"/>
          <c:extLst>
            <c:ext xmlns:c16="http://schemas.microsoft.com/office/drawing/2014/chart" uri="{C3380CC4-5D6E-409C-BE32-E72D297353CC}">
              <c16:uniqueId val="{00000006-0FB4-4964-AE2C-5EE9E54F3922}"/>
            </c:ext>
          </c:extLst>
        </c:ser>
        <c:ser>
          <c:idx val="7"/>
          <c:order val="7"/>
          <c:tx>
            <c:strRef>
              <c:f>Data_Sheet_Graphs!$J$44</c:f>
              <c:strCache>
                <c:ptCount val="1"/>
              </c:strCache>
            </c:strRef>
          </c:tx>
          <c:spPr>
            <a:ln>
              <a:solidFill>
                <a:srgbClr val="7030A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Data_Sheet_Graphs!$J$45:$J$62</c:f>
              <c:numCache>
                <c:formatCode>0</c:formatCode>
                <c:ptCount val="18"/>
                <c:pt idx="15">
                  <c:v>2198.9247311827958</c:v>
                </c:pt>
                <c:pt idx="16">
                  <c:v>2443.010752688172</c:v>
                </c:pt>
                <c:pt idx="17">
                  <c:v>2660.2150537634407</c:v>
                </c:pt>
              </c:numCache>
            </c:numRef>
          </c:val>
          <c:smooth val="0"/>
          <c:extLst>
            <c:ext xmlns:c16="http://schemas.microsoft.com/office/drawing/2014/chart" uri="{C3380CC4-5D6E-409C-BE32-E72D297353CC}">
              <c16:uniqueId val="{00000007-0FB4-4964-AE2C-5EE9E54F3922}"/>
            </c:ext>
          </c:extLst>
        </c:ser>
        <c:ser>
          <c:idx val="8"/>
          <c:order val="8"/>
          <c:tx>
            <c:strRef>
              <c:f>Data_Sheet_Graphs!$K$44</c:f>
              <c:strCache>
                <c:ptCount val="1"/>
                <c:pt idx="0">
                  <c:v>F</c:v>
                </c:pt>
              </c:strCache>
            </c:strRef>
          </c:tx>
          <c:spPr>
            <a:ln>
              <a:solidFill>
                <a:srgbClr val="F79646">
                  <a:lumMod val="50000"/>
                </a:srgbClr>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Data_Sheet_Graphs!$K$45:$K$62</c:f>
              <c:numCache>
                <c:formatCode>0</c:formatCode>
                <c:ptCount val="18"/>
                <c:pt idx="0">
                  <c:v>100</c:v>
                </c:pt>
                <c:pt idx="1">
                  <c:v>82.477689982035145</c:v>
                </c:pt>
                <c:pt idx="2">
                  <c:v>76.888135890282911</c:v>
                </c:pt>
                <c:pt idx="3">
                  <c:v>67.685162194926022</c:v>
                </c:pt>
                <c:pt idx="4">
                  <c:v>63.432748623424423</c:v>
                </c:pt>
                <c:pt idx="5">
                  <c:v>61.788890998583263</c:v>
                </c:pt>
                <c:pt idx="6">
                  <c:v>63.514539851315234</c:v>
                </c:pt>
                <c:pt idx="7">
                  <c:v>54.278703609037933</c:v>
                </c:pt>
                <c:pt idx="8">
                  <c:v>56.393591073071697</c:v>
                </c:pt>
                <c:pt idx="9">
                  <c:v>45.145836680444596</c:v>
                </c:pt>
                <c:pt idx="10">
                  <c:v>43.645113704412346</c:v>
                </c:pt>
                <c:pt idx="11">
                  <c:v>45.061854616092425</c:v>
                </c:pt>
                <c:pt idx="12">
                  <c:v>45.31160997268757</c:v>
                </c:pt>
                <c:pt idx="13">
                  <c:v>48.717630391283393</c:v>
                </c:pt>
                <c:pt idx="14">
                  <c:v>51.550381935823097</c:v>
                </c:pt>
                <c:pt idx="15">
                  <c:v>53.974907619729215</c:v>
                </c:pt>
              </c:numCache>
            </c:numRef>
          </c:val>
          <c:smooth val="1"/>
          <c:extLst>
            <c:ext xmlns:c16="http://schemas.microsoft.com/office/drawing/2014/chart" uri="{C3380CC4-5D6E-409C-BE32-E72D297353CC}">
              <c16:uniqueId val="{00000008-0FB4-4964-AE2C-5EE9E54F3922}"/>
            </c:ext>
          </c:extLst>
        </c:ser>
        <c:ser>
          <c:idx val="9"/>
          <c:order val="9"/>
          <c:tx>
            <c:strRef>
              <c:f>Data_Sheet_Graphs!$L$44</c:f>
              <c:strCache>
                <c:ptCount val="1"/>
              </c:strCache>
            </c:strRef>
          </c:tx>
          <c:spPr>
            <a:ln>
              <a:solidFill>
                <a:srgbClr val="F79646">
                  <a:lumMod val="50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Data_Sheet_Graphs!$L$45:$L$62</c:f>
              <c:numCache>
                <c:formatCode>General</c:formatCode>
                <c:ptCount val="18"/>
                <c:pt idx="15" formatCode="0">
                  <c:v>53.974907619729215</c:v>
                </c:pt>
                <c:pt idx="16" formatCode="0">
                  <c:v>59.363635035856689</c:v>
                </c:pt>
                <c:pt idx="17" formatCode="0">
                  <c:v>59.017482874961658</c:v>
                </c:pt>
              </c:numCache>
            </c:numRef>
          </c:val>
          <c:smooth val="0"/>
          <c:extLst>
            <c:ext xmlns:c16="http://schemas.microsoft.com/office/drawing/2014/chart" uri="{C3380CC4-5D6E-409C-BE32-E72D297353CC}">
              <c16:uniqueId val="{00000009-0FB4-4964-AE2C-5EE9E54F3922}"/>
            </c:ext>
          </c:extLst>
        </c:ser>
        <c:ser>
          <c:idx val="10"/>
          <c:order val="10"/>
          <c:tx>
            <c:strRef>
              <c:f>Data_Sheet_Graphs!$M$44</c:f>
              <c:strCache>
                <c:ptCount val="1"/>
                <c:pt idx="0">
                  <c:v>G</c:v>
                </c:pt>
              </c:strCache>
            </c:strRef>
          </c:tx>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Data_Sheet_Graphs!$M$45:$M$62</c:f>
              <c:numCache>
                <c:formatCode>0</c:formatCode>
                <c:ptCount val="18"/>
                <c:pt idx="0">
                  <c:v>100</c:v>
                </c:pt>
                <c:pt idx="1">
                  <c:v>98.009113685661916</c:v>
                </c:pt>
                <c:pt idx="2">
                  <c:v>96.184358763094622</c:v>
                </c:pt>
                <c:pt idx="3">
                  <c:v>87.626910595079949</c:v>
                </c:pt>
                <c:pt idx="4">
                  <c:v>87.500462410250378</c:v>
                </c:pt>
                <c:pt idx="5">
                  <c:v>84.52422188966051</c:v>
                </c:pt>
                <c:pt idx="6">
                  <c:v>90.160918767130198</c:v>
                </c:pt>
                <c:pt idx="7">
                  <c:v>85.111735131408579</c:v>
                </c:pt>
                <c:pt idx="8">
                  <c:v>85.906408165324279</c:v>
                </c:pt>
                <c:pt idx="9">
                  <c:v>77.962704511442553</c:v>
                </c:pt>
                <c:pt idx="10">
                  <c:v>76.479965024970156</c:v>
                </c:pt>
                <c:pt idx="11">
                  <c:v>76.309125456104653</c:v>
                </c:pt>
                <c:pt idx="12">
                  <c:v>74.549276117771683</c:v>
                </c:pt>
                <c:pt idx="13">
                  <c:v>75.259874560710259</c:v>
                </c:pt>
                <c:pt idx="14">
                  <c:v>75.907921507961859</c:v>
                </c:pt>
                <c:pt idx="15">
                  <c:v>76.406988280002011</c:v>
                </c:pt>
              </c:numCache>
            </c:numRef>
          </c:val>
          <c:smooth val="1"/>
          <c:extLst>
            <c:ext xmlns:c16="http://schemas.microsoft.com/office/drawing/2014/chart" uri="{C3380CC4-5D6E-409C-BE32-E72D297353CC}">
              <c16:uniqueId val="{0000000A-0FB4-4964-AE2C-5EE9E54F3922}"/>
            </c:ext>
          </c:extLst>
        </c:ser>
        <c:ser>
          <c:idx val="11"/>
          <c:order val="11"/>
          <c:tx>
            <c:strRef>
              <c:f>Data_Sheet_Graphs!$N$44</c:f>
              <c:strCache>
                <c:ptCount val="1"/>
              </c:strCache>
            </c:strRef>
          </c:tx>
          <c:spPr>
            <a:ln>
              <a:solidFill>
                <a:srgbClr val="4BACC6">
                  <a:lumMod val="75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Data_Sheet_Graphs!$N$45:$N$62</c:f>
              <c:numCache>
                <c:formatCode>0</c:formatCode>
                <c:ptCount val="18"/>
                <c:pt idx="15">
                  <c:v>76.406988280002011</c:v>
                </c:pt>
                <c:pt idx="16">
                  <c:v>86.434060298296643</c:v>
                </c:pt>
                <c:pt idx="17">
                  <c:v>88.156244219871866</c:v>
                </c:pt>
              </c:numCache>
            </c:numRef>
          </c:val>
          <c:smooth val="0"/>
          <c:extLst>
            <c:ext xmlns:c16="http://schemas.microsoft.com/office/drawing/2014/chart" uri="{C3380CC4-5D6E-409C-BE32-E72D297353CC}">
              <c16:uniqueId val="{0000000B-0FB4-4964-AE2C-5EE9E54F3922}"/>
            </c:ext>
          </c:extLst>
        </c:ser>
        <c:ser>
          <c:idx val="12"/>
          <c:order val="12"/>
          <c:tx>
            <c:strRef>
              <c:f>Data_Sheet_Graphs!$O$44</c:f>
              <c:strCache>
                <c:ptCount val="1"/>
                <c:pt idx="0">
                  <c:v>H</c:v>
                </c:pt>
              </c:strCache>
            </c:strRef>
          </c:tx>
          <c:spPr>
            <a:ln>
              <a:solidFill>
                <a:srgbClr val="FFC00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Data_Sheet_Graphs!$O$45:$O$62</c:f>
              <c:numCache>
                <c:formatCode>0</c:formatCode>
                <c:ptCount val="18"/>
                <c:pt idx="0">
                  <c:v>100</c:v>
                </c:pt>
                <c:pt idx="1">
                  <c:v>99.66843309298352</c:v>
                </c:pt>
                <c:pt idx="2">
                  <c:v>97.749978281643649</c:v>
                </c:pt>
                <c:pt idx="3">
                  <c:v>95.248023629571719</c:v>
                </c:pt>
                <c:pt idx="4">
                  <c:v>93.498971997799202</c:v>
                </c:pt>
                <c:pt idx="5">
                  <c:v>92.352242782266245</c:v>
                </c:pt>
                <c:pt idx="6">
                  <c:v>96.428054324848702</c:v>
                </c:pt>
                <c:pt idx="7">
                  <c:v>91.961312367879998</c:v>
                </c:pt>
                <c:pt idx="8">
                  <c:v>90.955028523441342</c:v>
                </c:pt>
                <c:pt idx="9">
                  <c:v>86.996496105174757</c:v>
                </c:pt>
                <c:pt idx="10">
                  <c:v>86.346393304954688</c:v>
                </c:pt>
                <c:pt idx="11">
                  <c:v>86.795239336287025</c:v>
                </c:pt>
                <c:pt idx="12">
                  <c:v>84.920221237656733</c:v>
                </c:pt>
                <c:pt idx="13">
                  <c:v>87.462716821590945</c:v>
                </c:pt>
                <c:pt idx="14">
                  <c:v>92.979179335707869</c:v>
                </c:pt>
              </c:numCache>
            </c:numRef>
          </c:val>
          <c:smooth val="1"/>
          <c:extLst>
            <c:ext xmlns:c16="http://schemas.microsoft.com/office/drawing/2014/chart" uri="{C3380CC4-5D6E-409C-BE32-E72D297353CC}">
              <c16:uniqueId val="{0000000C-0FB4-4964-AE2C-5EE9E54F3922}"/>
            </c:ext>
          </c:extLst>
        </c:ser>
        <c:ser>
          <c:idx val="13"/>
          <c:order val="13"/>
          <c:tx>
            <c:strRef>
              <c:f>Data_Sheet_Graphs!$P$44</c:f>
              <c:strCache>
                <c:ptCount val="1"/>
              </c:strCache>
            </c:strRef>
          </c:tx>
          <c:spPr>
            <a:ln>
              <a:solidFill>
                <a:srgbClr val="FFC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Data_Sheet_Graphs!$P$45:$P$62</c:f>
              <c:numCache>
                <c:formatCode>0</c:formatCode>
                <c:ptCount val="18"/>
                <c:pt idx="14">
                  <c:v>92.979179335707869</c:v>
                </c:pt>
                <c:pt idx="15">
                  <c:v>93.839226247357601</c:v>
                </c:pt>
                <c:pt idx="16">
                  <c:v>106.66463962007356</c:v>
                </c:pt>
                <c:pt idx="17">
                  <c:v>108.97547273622332</c:v>
                </c:pt>
              </c:numCache>
            </c:numRef>
          </c:val>
          <c:smooth val="1"/>
          <c:extLst>
            <c:ext xmlns:c16="http://schemas.microsoft.com/office/drawing/2014/chart" uri="{C3380CC4-5D6E-409C-BE32-E72D297353CC}">
              <c16:uniqueId val="{0000000D-0FB4-4964-AE2C-5EE9E54F3922}"/>
            </c:ext>
          </c:extLst>
        </c:ser>
        <c:ser>
          <c:idx val="14"/>
          <c:order val="14"/>
          <c:tx>
            <c:strRef>
              <c:f>Data_Sheet_Graphs!$Q$44</c:f>
              <c:strCache>
                <c:ptCount val="1"/>
                <c:pt idx="0">
                  <c:v>I</c:v>
                </c:pt>
              </c:strCache>
            </c:strRef>
          </c:tx>
          <c:spPr>
            <a:ln>
              <a:solidFill>
                <a:srgbClr val="00B05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Data_Sheet_Graphs!$Q$45:$Q$62</c:f>
              <c:numCache>
                <c:formatCode>0</c:formatCode>
                <c:ptCount val="18"/>
                <c:pt idx="0">
                  <c:v>100</c:v>
                </c:pt>
                <c:pt idx="1">
                  <c:v>94.114985463157282</c:v>
                </c:pt>
                <c:pt idx="2">
                  <c:v>91.533973852937208</c:v>
                </c:pt>
                <c:pt idx="3">
                  <c:v>89.878121570364101</c:v>
                </c:pt>
                <c:pt idx="4">
                  <c:v>88.140439378477765</c:v>
                </c:pt>
                <c:pt idx="5">
                  <c:v>86.138013362342832</c:v>
                </c:pt>
                <c:pt idx="6">
                  <c:v>115.76910487706259</c:v>
                </c:pt>
                <c:pt idx="7">
                  <c:v>113.19579490536611</c:v>
                </c:pt>
                <c:pt idx="8">
                  <c:v>113.60879527119394</c:v>
                </c:pt>
                <c:pt idx="9">
                  <c:v>106.64170052178601</c:v>
                </c:pt>
                <c:pt idx="10">
                  <c:v>103.59281437125749</c:v>
                </c:pt>
                <c:pt idx="11">
                  <c:v>104.99547528736738</c:v>
                </c:pt>
                <c:pt idx="12">
                  <c:v>100.1848393245663</c:v>
                </c:pt>
                <c:pt idx="13">
                  <c:v>102.06115100987735</c:v>
                </c:pt>
                <c:pt idx="14">
                  <c:v>105.50089531547837</c:v>
                </c:pt>
                <c:pt idx="15">
                  <c:v>107.51198567495234</c:v>
                </c:pt>
              </c:numCache>
            </c:numRef>
          </c:val>
          <c:smooth val="1"/>
          <c:extLst>
            <c:ext xmlns:c16="http://schemas.microsoft.com/office/drawing/2014/chart" uri="{C3380CC4-5D6E-409C-BE32-E72D297353CC}">
              <c16:uniqueId val="{0000000E-0FB4-4964-AE2C-5EE9E54F3922}"/>
            </c:ext>
          </c:extLst>
        </c:ser>
        <c:ser>
          <c:idx val="15"/>
          <c:order val="15"/>
          <c:tx>
            <c:strRef>
              <c:f>Data_Sheet_Graphs!$R$44</c:f>
              <c:strCache>
                <c:ptCount val="1"/>
              </c:strCache>
            </c:strRef>
          </c:tx>
          <c:spPr>
            <a:ln>
              <a:solidFill>
                <a:srgbClr val="00B05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Data_Sheet_Graphs!$R$45:$R$62</c:f>
              <c:numCache>
                <c:formatCode>0</c:formatCode>
                <c:ptCount val="18"/>
                <c:pt idx="15">
                  <c:v>107.51198567495234</c:v>
                </c:pt>
                <c:pt idx="16">
                  <c:v>92.632420047365073</c:v>
                </c:pt>
                <c:pt idx="17">
                  <c:v>99.587962338987623</c:v>
                </c:pt>
              </c:numCache>
            </c:numRef>
          </c:val>
          <c:smooth val="0"/>
          <c:extLst>
            <c:ext xmlns:c16="http://schemas.microsoft.com/office/drawing/2014/chart" uri="{C3380CC4-5D6E-409C-BE32-E72D297353CC}">
              <c16:uniqueId val="{0000000F-0FB4-4964-AE2C-5EE9E54F3922}"/>
            </c:ext>
          </c:extLst>
        </c:ser>
        <c:ser>
          <c:idx val="16"/>
          <c:order val="16"/>
          <c:tx>
            <c:strRef>
              <c:f>Data_Sheet_Graphs!$S$44</c:f>
              <c:strCache>
                <c:ptCount val="1"/>
                <c:pt idx="0">
                  <c:v>J</c:v>
                </c:pt>
              </c:strCache>
            </c:strRef>
          </c:tx>
          <c:spPr>
            <a:ln>
              <a:solidFill>
                <a:srgbClr val="FF000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Data_Sheet_Graphs!$S$45:$S$62</c:f>
              <c:numCache>
                <c:formatCode>0</c:formatCode>
                <c:ptCount val="18"/>
                <c:pt idx="0">
                  <c:v>100</c:v>
                </c:pt>
                <c:pt idx="1">
                  <c:v>99.426830153087138</c:v>
                </c:pt>
                <c:pt idx="2">
                  <c:v>92.461728215918157</c:v>
                </c:pt>
                <c:pt idx="3">
                  <c:v>91.192048175288406</c:v>
                </c:pt>
                <c:pt idx="4">
                  <c:v>90.604367699339761</c:v>
                </c:pt>
                <c:pt idx="5">
                  <c:v>91.772473336719145</c:v>
                </c:pt>
                <c:pt idx="6">
                  <c:v>147.8923311325546</c:v>
                </c:pt>
                <c:pt idx="7">
                  <c:v>142.00101574403251</c:v>
                </c:pt>
                <c:pt idx="8">
                  <c:v>138.14844373503593</c:v>
                </c:pt>
                <c:pt idx="9">
                  <c:v>121.10570993252557</c:v>
                </c:pt>
                <c:pt idx="10">
                  <c:v>119.74171080316331</c:v>
                </c:pt>
                <c:pt idx="11">
                  <c:v>121.99811361822535</c:v>
                </c:pt>
                <c:pt idx="12">
                  <c:v>128.57142857142858</c:v>
                </c:pt>
                <c:pt idx="13">
                  <c:v>148.26960748748459</c:v>
                </c:pt>
                <c:pt idx="14">
                  <c:v>170.49989117028224</c:v>
                </c:pt>
                <c:pt idx="15">
                  <c:v>186.80258289196837</c:v>
                </c:pt>
              </c:numCache>
            </c:numRef>
          </c:val>
          <c:smooth val="1"/>
          <c:extLst>
            <c:ext xmlns:c16="http://schemas.microsoft.com/office/drawing/2014/chart" uri="{C3380CC4-5D6E-409C-BE32-E72D297353CC}">
              <c16:uniqueId val="{00000010-0FB4-4964-AE2C-5EE9E54F3922}"/>
            </c:ext>
          </c:extLst>
        </c:ser>
        <c:ser>
          <c:idx val="17"/>
          <c:order val="17"/>
          <c:tx>
            <c:strRef>
              <c:f>Data_Sheet_Graphs!$T$44</c:f>
              <c:strCache>
                <c:ptCount val="1"/>
              </c:strCache>
            </c:strRef>
          </c:tx>
          <c:spPr>
            <a:ln>
              <a:solidFill>
                <a:srgbClr val="FF0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Data_Sheet_Graphs!$T$45:$T$62</c:f>
              <c:numCache>
                <c:formatCode>0</c:formatCode>
                <c:ptCount val="18"/>
                <c:pt idx="15">
                  <c:v>186.80258289196837</c:v>
                </c:pt>
                <c:pt idx="16">
                  <c:v>185.44583907712399</c:v>
                </c:pt>
                <c:pt idx="17">
                  <c:v>190.79300587680476</c:v>
                </c:pt>
              </c:numCache>
            </c:numRef>
          </c:val>
          <c:smooth val="1"/>
          <c:extLst>
            <c:ext xmlns:c16="http://schemas.microsoft.com/office/drawing/2014/chart" uri="{C3380CC4-5D6E-409C-BE32-E72D297353CC}">
              <c16:uniqueId val="{00000011-0FB4-4964-AE2C-5EE9E54F3922}"/>
            </c:ext>
          </c:extLst>
        </c:ser>
        <c:ser>
          <c:idx val="18"/>
          <c:order val="18"/>
          <c:tx>
            <c:strRef>
              <c:f>Data_Sheet_Graphs!$U$44</c:f>
              <c:strCache>
                <c:ptCount val="1"/>
                <c:pt idx="0">
                  <c:v>L</c:v>
                </c:pt>
              </c:strCache>
            </c:strRef>
          </c:tx>
          <c:spPr>
            <a:ln>
              <a:solidFill>
                <a:srgbClr val="8064A2">
                  <a:lumMod val="60000"/>
                  <a:lumOff val="40000"/>
                </a:srgbClr>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Data_Sheet_Graphs!$U$45:$U$62</c:f>
              <c:numCache>
                <c:formatCode>0</c:formatCode>
                <c:ptCount val="18"/>
                <c:pt idx="0">
                  <c:v>100</c:v>
                </c:pt>
                <c:pt idx="1">
                  <c:v>100.18447090390742</c:v>
                </c:pt>
                <c:pt idx="2">
                  <c:v>98.943484823075636</c:v>
                </c:pt>
                <c:pt idx="3">
                  <c:v>98.574543015260772</c:v>
                </c:pt>
                <c:pt idx="4">
                  <c:v>96.696293811839681</c:v>
                </c:pt>
                <c:pt idx="5">
                  <c:v>96.059030689250378</c:v>
                </c:pt>
                <c:pt idx="6">
                  <c:v>149.50528257588462</c:v>
                </c:pt>
                <c:pt idx="7">
                  <c:v>149.50528257588462</c:v>
                </c:pt>
                <c:pt idx="8">
                  <c:v>147.77796411202414</c:v>
                </c:pt>
                <c:pt idx="9">
                  <c:v>132.09793727989268</c:v>
                </c:pt>
                <c:pt idx="10">
                  <c:v>141.20409190005032</c:v>
                </c:pt>
                <c:pt idx="11">
                  <c:v>163.05550897199396</c:v>
                </c:pt>
                <c:pt idx="12">
                  <c:v>175.58276035552575</c:v>
                </c:pt>
                <c:pt idx="13">
                  <c:v>198.0714405500587</c:v>
                </c:pt>
                <c:pt idx="14">
                  <c:v>238.82274023142713</c:v>
                </c:pt>
                <c:pt idx="15">
                  <c:v>274.6436357538152</c:v>
                </c:pt>
              </c:numCache>
            </c:numRef>
          </c:val>
          <c:smooth val="1"/>
          <c:extLst>
            <c:ext xmlns:c16="http://schemas.microsoft.com/office/drawing/2014/chart" uri="{C3380CC4-5D6E-409C-BE32-E72D297353CC}">
              <c16:uniqueId val="{00000012-0FB4-4964-AE2C-5EE9E54F3922}"/>
            </c:ext>
          </c:extLst>
        </c:ser>
        <c:ser>
          <c:idx val="19"/>
          <c:order val="19"/>
          <c:tx>
            <c:strRef>
              <c:f>Data_Sheet_Graphs!$V$44</c:f>
              <c:strCache>
                <c:ptCount val="1"/>
              </c:strCache>
            </c:strRef>
          </c:tx>
          <c:spPr>
            <a:ln>
              <a:solidFill>
                <a:srgbClr val="8064A2">
                  <a:lumMod val="60000"/>
                  <a:lumOff val="40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Data_Sheet_Graphs!$V$45:$V$62</c:f>
              <c:numCache>
                <c:formatCode>0</c:formatCode>
                <c:ptCount val="18"/>
                <c:pt idx="15">
                  <c:v>274.6436357538152</c:v>
                </c:pt>
                <c:pt idx="16">
                  <c:v>252.87606909273856</c:v>
                </c:pt>
                <c:pt idx="17">
                  <c:v>282.74358544356869</c:v>
                </c:pt>
              </c:numCache>
            </c:numRef>
          </c:val>
          <c:smooth val="0"/>
          <c:extLst>
            <c:ext xmlns:c16="http://schemas.microsoft.com/office/drawing/2014/chart" uri="{C3380CC4-5D6E-409C-BE32-E72D297353CC}">
              <c16:uniqueId val="{00000013-0FB4-4964-AE2C-5EE9E54F3922}"/>
            </c:ext>
          </c:extLst>
        </c:ser>
        <c:ser>
          <c:idx val="20"/>
          <c:order val="20"/>
          <c:tx>
            <c:strRef>
              <c:f>Data_Sheet_Graphs!$W$44</c:f>
              <c:strCache>
                <c:ptCount val="1"/>
                <c:pt idx="0">
                  <c:v>M</c:v>
                </c:pt>
              </c:strCache>
            </c:strRef>
          </c:tx>
          <c:spPr>
            <a:ln>
              <a:solidFill>
                <a:srgbClr val="9BBB59">
                  <a:lumMod val="60000"/>
                  <a:lumOff val="40000"/>
                </a:srgbClr>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Data_Sheet_Graphs!$W$45:$W$62</c:f>
              <c:numCache>
                <c:formatCode>0</c:formatCode>
                <c:ptCount val="18"/>
                <c:pt idx="0">
                  <c:v>100</c:v>
                </c:pt>
                <c:pt idx="1">
                  <c:v>100.27167872755564</c:v>
                </c:pt>
                <c:pt idx="2">
                  <c:v>98.058732001284298</c:v>
                </c:pt>
                <c:pt idx="3">
                  <c:v>94.405888018968113</c:v>
                </c:pt>
                <c:pt idx="4">
                  <c:v>91.576312908032634</c:v>
                </c:pt>
                <c:pt idx="5">
                  <c:v>86.42594284867495</c:v>
                </c:pt>
                <c:pt idx="6">
                  <c:v>133.15550725711509</c:v>
                </c:pt>
                <c:pt idx="7">
                  <c:v>125.70739377773387</c:v>
                </c:pt>
                <c:pt idx="8">
                  <c:v>125.37808622918159</c:v>
                </c:pt>
                <c:pt idx="9">
                  <c:v>112.98377337054508</c:v>
                </c:pt>
                <c:pt idx="10">
                  <c:v>111.50518247754535</c:v>
                </c:pt>
                <c:pt idx="11">
                  <c:v>113.46867873578832</c:v>
                </c:pt>
                <c:pt idx="12">
                  <c:v>115.4576963290441</c:v>
                </c:pt>
                <c:pt idx="13">
                  <c:v>122.31305622103123</c:v>
                </c:pt>
                <c:pt idx="14">
                  <c:v>128.70656227617377</c:v>
                </c:pt>
                <c:pt idx="15">
                  <c:v>134.93870763252571</c:v>
                </c:pt>
              </c:numCache>
            </c:numRef>
          </c:val>
          <c:smooth val="1"/>
          <c:extLst>
            <c:ext xmlns:c16="http://schemas.microsoft.com/office/drawing/2014/chart" uri="{C3380CC4-5D6E-409C-BE32-E72D297353CC}">
              <c16:uniqueId val="{00000014-0FB4-4964-AE2C-5EE9E54F3922}"/>
            </c:ext>
          </c:extLst>
        </c:ser>
        <c:ser>
          <c:idx val="21"/>
          <c:order val="21"/>
          <c:tx>
            <c:strRef>
              <c:f>Data_Sheet_Graphs!$X$44</c:f>
              <c:strCache>
                <c:ptCount val="1"/>
              </c:strCache>
            </c:strRef>
          </c:tx>
          <c:spPr>
            <a:ln>
              <a:solidFill>
                <a:srgbClr val="9BBB59">
                  <a:lumMod val="60000"/>
                  <a:lumOff val="40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Data_Sheet_Graphs!$X$45:$X$62</c:f>
              <c:numCache>
                <c:formatCode>0</c:formatCode>
                <c:ptCount val="18"/>
                <c:pt idx="15">
                  <c:v>134.93870763252571</c:v>
                </c:pt>
                <c:pt idx="16">
                  <c:v>129.32813027406621</c:v>
                </c:pt>
                <c:pt idx="17">
                  <c:v>134.0471074448204</c:v>
                </c:pt>
              </c:numCache>
            </c:numRef>
          </c:val>
          <c:smooth val="1"/>
          <c:extLst>
            <c:ext xmlns:c16="http://schemas.microsoft.com/office/drawing/2014/chart" uri="{C3380CC4-5D6E-409C-BE32-E72D297353CC}">
              <c16:uniqueId val="{00000015-0FB4-4964-AE2C-5EE9E54F3922}"/>
            </c:ext>
          </c:extLst>
        </c:ser>
        <c:ser>
          <c:idx val="22"/>
          <c:order val="22"/>
          <c:tx>
            <c:strRef>
              <c:f>Data_Sheet_Graphs!$Y$44</c:f>
              <c:strCache>
                <c:ptCount val="1"/>
                <c:pt idx="0">
                  <c:v>N</c:v>
                </c:pt>
              </c:strCache>
            </c:strRef>
          </c:tx>
          <c:spPr>
            <a:ln>
              <a:solidFill>
                <a:srgbClr val="F79646">
                  <a:lumMod val="60000"/>
                  <a:lumOff val="40000"/>
                </a:srgbClr>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Data_Sheet_Graphs!$Y$45:$Y$62</c:f>
              <c:numCache>
                <c:formatCode>0</c:formatCode>
                <c:ptCount val="18"/>
                <c:pt idx="0">
                  <c:v>100</c:v>
                </c:pt>
                <c:pt idx="1">
                  <c:v>107.37647591228864</c:v>
                </c:pt>
                <c:pt idx="2">
                  <c:v>98.856296540091336</c:v>
                </c:pt>
                <c:pt idx="3">
                  <c:v>91.627926111819647</c:v>
                </c:pt>
                <c:pt idx="4">
                  <c:v>86.880322540831855</c:v>
                </c:pt>
                <c:pt idx="5">
                  <c:v>84.802731723371863</c:v>
                </c:pt>
                <c:pt idx="6">
                  <c:v>89.912370921956636</c:v>
                </c:pt>
                <c:pt idx="7">
                  <c:v>87.929403052618582</c:v>
                </c:pt>
                <c:pt idx="8">
                  <c:v>88.616447936808328</c:v>
                </c:pt>
                <c:pt idx="9">
                  <c:v>80.709260706792278</c:v>
                </c:pt>
                <c:pt idx="10">
                  <c:v>83.92232690171555</c:v>
                </c:pt>
                <c:pt idx="11">
                  <c:v>88.065166412967457</c:v>
                </c:pt>
                <c:pt idx="12">
                  <c:v>88.785123626938741</c:v>
                </c:pt>
                <c:pt idx="13">
                  <c:v>95.832476241411939</c:v>
                </c:pt>
                <c:pt idx="14">
                  <c:v>105.0355864565763</c:v>
                </c:pt>
                <c:pt idx="15">
                  <c:v>112.37915003908338</c:v>
                </c:pt>
              </c:numCache>
            </c:numRef>
          </c:val>
          <c:smooth val="1"/>
          <c:extLst>
            <c:ext xmlns:c16="http://schemas.microsoft.com/office/drawing/2014/chart" uri="{C3380CC4-5D6E-409C-BE32-E72D297353CC}">
              <c16:uniqueId val="{00000016-0FB4-4964-AE2C-5EE9E54F3922}"/>
            </c:ext>
          </c:extLst>
        </c:ser>
        <c:ser>
          <c:idx val="23"/>
          <c:order val="23"/>
          <c:tx>
            <c:strRef>
              <c:f>Data_Sheet_Graphs!$Z$44</c:f>
              <c:strCache>
                <c:ptCount val="1"/>
              </c:strCache>
            </c:strRef>
          </c:tx>
          <c:spPr>
            <a:ln>
              <a:solidFill>
                <a:srgbClr val="F79646">
                  <a:lumMod val="60000"/>
                  <a:lumOff val="40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Data_Sheet_Graphs!$Z$45:$Z$62</c:f>
              <c:numCache>
                <c:formatCode>0</c:formatCode>
                <c:ptCount val="18"/>
                <c:pt idx="15">
                  <c:v>112.37915003908338</c:v>
                </c:pt>
                <c:pt idx="16">
                  <c:v>128.95050808409101</c:v>
                </c:pt>
                <c:pt idx="17">
                  <c:v>135.97317645122803</c:v>
                </c:pt>
              </c:numCache>
            </c:numRef>
          </c:val>
          <c:smooth val="1"/>
          <c:extLst>
            <c:ext xmlns:c16="http://schemas.microsoft.com/office/drawing/2014/chart" uri="{C3380CC4-5D6E-409C-BE32-E72D297353CC}">
              <c16:uniqueId val="{00000017-0FB4-4964-AE2C-5EE9E54F3922}"/>
            </c:ext>
          </c:extLst>
        </c:ser>
        <c:dLbls>
          <c:showLegendKey val="0"/>
          <c:showVal val="0"/>
          <c:showCatName val="0"/>
          <c:showSerName val="0"/>
          <c:showPercent val="0"/>
          <c:showBubbleSize val="0"/>
        </c:dLbls>
        <c:smooth val="0"/>
        <c:axId val="1099429600"/>
        <c:axId val="1099425248"/>
      </c:lineChart>
      <c:catAx>
        <c:axId val="1099429600"/>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099425248"/>
        <c:crosses val="autoZero"/>
        <c:auto val="1"/>
        <c:lblAlgn val="ctr"/>
        <c:lblOffset val="100"/>
        <c:tickLblSkip val="1"/>
        <c:tickMarkSkip val="1"/>
        <c:noMultiLvlLbl val="0"/>
      </c:catAx>
      <c:valAx>
        <c:axId val="1099425248"/>
        <c:scaling>
          <c:orientation val="minMax"/>
          <c:max val="1000"/>
          <c:min val="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99429600"/>
        <c:crosses val="autoZero"/>
        <c:crossBetween val="between"/>
        <c:majorUnit val="100"/>
      </c:valAx>
      <c:spPr>
        <a:noFill/>
      </c:spPr>
    </c:plotArea>
    <c:legend>
      <c:legendPos val="b"/>
      <c:legendEntry>
        <c:idx val="1"/>
        <c:delete val="1"/>
      </c:legendEntry>
      <c:legendEntry>
        <c:idx val="3"/>
        <c:delete val="1"/>
      </c:legendEntry>
      <c:legendEntry>
        <c:idx val="5"/>
        <c:delete val="1"/>
      </c:legendEntry>
      <c:legendEntry>
        <c:idx val="7"/>
        <c:delete val="1"/>
      </c:legendEntry>
      <c:legendEntry>
        <c:idx val="9"/>
        <c:delete val="1"/>
      </c:legendEntry>
      <c:legendEntry>
        <c:idx val="11"/>
        <c:delete val="1"/>
      </c:legendEntry>
      <c:legendEntry>
        <c:idx val="13"/>
        <c:delete val="1"/>
      </c:legendEntry>
      <c:legendEntry>
        <c:idx val="15"/>
        <c:delete val="1"/>
      </c:legendEntry>
      <c:legendEntry>
        <c:idx val="17"/>
        <c:delete val="1"/>
      </c:legendEntry>
      <c:legendEntry>
        <c:idx val="19"/>
        <c:delete val="1"/>
      </c:legendEntry>
      <c:legendEntry>
        <c:idx val="21"/>
        <c:delete val="1"/>
      </c:legendEntry>
      <c:legendEntry>
        <c:idx val="23"/>
        <c:delete val="1"/>
      </c:legendEntry>
      <c:layout>
        <c:manualLayout>
          <c:xMode val="edge"/>
          <c:yMode val="edge"/>
          <c:x val="4.0098254615919982E-2"/>
          <c:y val="0.8438938528910338"/>
          <c:w val="0.89076346764013514"/>
          <c:h val="0.10076476201381783"/>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Translateupd!$A$13</c:f>
          <c:strCache>
            <c:ptCount val="1"/>
            <c:pt idx="0">
              <c:v>Number of persons employed in SMEs</c:v>
            </c:pt>
          </c:strCache>
        </c:strRef>
      </c:tx>
      <c:overlay val="1"/>
      <c:spPr>
        <a:noFill/>
        <a:ln w="25400">
          <a:noFill/>
        </a:ln>
      </c:spPr>
      <c:txPr>
        <a:bodyPr/>
        <a:lstStyle/>
        <a:p>
          <a:pPr>
            <a:defRPr sz="1000" b="1" i="0" u="none" strike="noStrike" baseline="0">
              <a:solidFill>
                <a:srgbClr val="000000"/>
              </a:solidFill>
              <a:latin typeface="Arial" pitchFamily="34" charset="0"/>
              <a:ea typeface="Calibri"/>
              <a:cs typeface="Arial" pitchFamily="34" charset="0"/>
            </a:defRPr>
          </a:pPr>
          <a:endParaRPr lang="en-US"/>
        </a:p>
      </c:txPr>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0"/>
          <c:order val="0"/>
          <c:tx>
            <c:strRef>
              <c:f>Translateupd!$A$9</c:f>
              <c:strCache>
                <c:ptCount val="1"/>
                <c:pt idx="0">
                  <c:v>SMEs in EL</c:v>
                </c:pt>
              </c:strCache>
            </c:strRef>
          </c:tx>
          <c:spPr>
            <a:ln>
              <a:solidFill>
                <a:srgbClr val="0070C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Data_Sheet_Graphs!$N$5:$N$22</c:f>
              <c:numCache>
                <c:formatCode>0</c:formatCode>
                <c:ptCount val="18"/>
                <c:pt idx="0">
                  <c:v>100</c:v>
                </c:pt>
                <c:pt idx="1">
                  <c:v>95.709428678257311</c:v>
                </c:pt>
                <c:pt idx="2">
                  <c:v>89.814442510920628</c:v>
                </c:pt>
                <c:pt idx="3">
                  <c:v>84.783697271520637</c:v>
                </c:pt>
                <c:pt idx="4">
                  <c:v>78.83643963744079</c:v>
                </c:pt>
                <c:pt idx="5">
                  <c:v>76.389007488789204</c:v>
                </c:pt>
                <c:pt idx="6">
                  <c:v>84.034445279940442</c:v>
                </c:pt>
                <c:pt idx="7">
                  <c:v>75.134285024991641</c:v>
                </c:pt>
                <c:pt idx="8">
                  <c:v>84.037305495012035</c:v>
                </c:pt>
                <c:pt idx="9">
                  <c:v>81.12544074256158</c:v>
                </c:pt>
                <c:pt idx="10">
                  <c:v>89.321615018367552</c:v>
                </c:pt>
                <c:pt idx="11">
                  <c:v>90.912557836450418</c:v>
                </c:pt>
                <c:pt idx="12">
                  <c:v>86.728146091495375</c:v>
                </c:pt>
                <c:pt idx="13">
                  <c:v>94.838057938837821</c:v>
                </c:pt>
                <c:pt idx="14">
                  <c:v>99.687656223703641</c:v>
                </c:pt>
                <c:pt idx="15">
                  <c:v>103.92537574521039</c:v>
                </c:pt>
              </c:numCache>
            </c:numRef>
          </c:val>
          <c:smooth val="1"/>
          <c:extLst>
            <c:ext xmlns:c16="http://schemas.microsoft.com/office/drawing/2014/chart" uri="{C3380CC4-5D6E-409C-BE32-E72D297353CC}">
              <c16:uniqueId val="{00000000-E368-45F6-9543-E6784692C5FE}"/>
            </c:ext>
          </c:extLst>
        </c:ser>
        <c:ser>
          <c:idx val="1"/>
          <c:order val="1"/>
          <c:tx>
            <c:strRef>
              <c:f>Data_Sheet_Graphs!$O$4</c:f>
              <c:strCache>
                <c:ptCount val="1"/>
              </c:strCache>
            </c:strRef>
          </c:tx>
          <c:spPr>
            <a:ln>
              <a:solidFill>
                <a:srgbClr val="0070C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Data_Sheet_Graphs!$O$5:$O$22</c:f>
              <c:numCache>
                <c:formatCode>General</c:formatCode>
                <c:ptCount val="18"/>
                <c:pt idx="15" formatCode="0">
                  <c:v>103.92537574521039</c:v>
                </c:pt>
                <c:pt idx="16" formatCode="0">
                  <c:v>106.9174923292348</c:v>
                </c:pt>
                <c:pt idx="17" formatCode="0">
                  <c:v>112.26965941885405</c:v>
                </c:pt>
              </c:numCache>
            </c:numRef>
          </c:val>
          <c:smooth val="1"/>
          <c:extLst>
            <c:ext xmlns:c16="http://schemas.microsoft.com/office/drawing/2014/chart" uri="{C3380CC4-5D6E-409C-BE32-E72D297353CC}">
              <c16:uniqueId val="{00000001-E368-45F6-9543-E6784692C5FE}"/>
            </c:ext>
          </c:extLst>
        </c:ser>
        <c:ser>
          <c:idx val="2"/>
          <c:order val="2"/>
          <c:tx>
            <c:strRef>
              <c:f>Translateupd!$A$10</c:f>
              <c:strCache>
                <c:ptCount val="1"/>
                <c:pt idx="0">
                  <c:v>SMEs in the European Union</c:v>
                </c:pt>
              </c:strCache>
            </c:strRef>
          </c:tx>
          <c:spPr>
            <a:ln>
              <a:solidFill>
                <a:srgbClr val="C0000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Data_Sheet_Graphs!$P$5:$P$22</c:f>
              <c:numCache>
                <c:formatCode>0</c:formatCode>
                <c:ptCount val="18"/>
                <c:pt idx="0">
                  <c:v>100</c:v>
                </c:pt>
                <c:pt idx="1">
                  <c:v>97.56384085332958</c:v>
                </c:pt>
                <c:pt idx="2">
                  <c:v>97.203201128285926</c:v>
                </c:pt>
                <c:pt idx="3">
                  <c:v>97.124184107654173</c:v>
                </c:pt>
                <c:pt idx="4">
                  <c:v>96.359126173098446</c:v>
                </c:pt>
                <c:pt idx="5">
                  <c:v>95.01448929363228</c:v>
                </c:pt>
                <c:pt idx="6">
                  <c:v>97.049192874090508</c:v>
                </c:pt>
                <c:pt idx="7">
                  <c:v>97.078044148088921</c:v>
                </c:pt>
                <c:pt idx="8">
                  <c:v>100.96699885349665</c:v>
                </c:pt>
                <c:pt idx="9">
                  <c:v>100.69775709423178</c:v>
                </c:pt>
                <c:pt idx="10" formatCode="General">
                  <c:v>100.79099576265212</c:v>
                </c:pt>
                <c:pt idx="11">
                  <c:v>101.67616854409337</c:v>
                </c:pt>
                <c:pt idx="12">
                  <c:v>98.424896110394926</c:v>
                </c:pt>
                <c:pt idx="13">
                  <c:v>102.04641136121029</c:v>
                </c:pt>
                <c:pt idx="14" formatCode="General">
                  <c:v>104.79119058434762</c:v>
                </c:pt>
                <c:pt idx="15" formatCode="General">
                  <c:v>106.566293895583</c:v>
                </c:pt>
              </c:numCache>
            </c:numRef>
          </c:val>
          <c:smooth val="1"/>
          <c:extLst>
            <c:ext xmlns:c16="http://schemas.microsoft.com/office/drawing/2014/chart" uri="{C3380CC4-5D6E-409C-BE32-E72D297353CC}">
              <c16:uniqueId val="{00000002-E368-45F6-9543-E6784692C5FE}"/>
            </c:ext>
          </c:extLst>
        </c:ser>
        <c:ser>
          <c:idx val="3"/>
          <c:order val="3"/>
          <c:tx>
            <c:strRef>
              <c:f>Data_Sheet_Graphs!$Q$4</c:f>
              <c:strCache>
                <c:ptCount val="1"/>
              </c:strCache>
            </c:strRef>
          </c:tx>
          <c:spPr>
            <a:ln>
              <a:solidFill>
                <a:srgbClr val="C00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Data_Sheet_Graphs!$Q$5:$Q$22</c:f>
              <c:numCache>
                <c:formatCode>General</c:formatCode>
                <c:ptCount val="18"/>
                <c:pt idx="15" formatCode="0">
                  <c:v>106.566293895583</c:v>
                </c:pt>
                <c:pt idx="16" formatCode="0">
                  <c:v>107.72587776287337</c:v>
                </c:pt>
                <c:pt idx="17" formatCode="0">
                  <c:v>108.7144598747883</c:v>
                </c:pt>
              </c:numCache>
            </c:numRef>
          </c:val>
          <c:smooth val="1"/>
          <c:extLst>
            <c:ext xmlns:c16="http://schemas.microsoft.com/office/drawing/2014/chart" uri="{C3380CC4-5D6E-409C-BE32-E72D297353CC}">
              <c16:uniqueId val="{00000003-E368-45F6-9543-E6784692C5FE}"/>
            </c:ext>
          </c:extLst>
        </c:ser>
        <c:dLbls>
          <c:showLegendKey val="0"/>
          <c:showVal val="0"/>
          <c:showCatName val="0"/>
          <c:showSerName val="0"/>
          <c:showPercent val="0"/>
          <c:showBubbleSize val="0"/>
        </c:dLbls>
        <c:smooth val="0"/>
        <c:axId val="1099437216"/>
        <c:axId val="1099437760"/>
      </c:lineChart>
      <c:catAx>
        <c:axId val="1099437216"/>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crossAx val="1099437760"/>
        <c:crosses val="autoZero"/>
        <c:auto val="1"/>
        <c:lblAlgn val="ctr"/>
        <c:lblOffset val="100"/>
        <c:tickLblSkip val="1"/>
        <c:tickMarkSkip val="1"/>
        <c:noMultiLvlLbl val="0"/>
      </c:catAx>
      <c:valAx>
        <c:axId val="1099437760"/>
        <c:scaling>
          <c:orientation val="minMax"/>
          <c:max val="127"/>
          <c:min val="70"/>
        </c:scaling>
        <c:delete val="0"/>
        <c:axPos val="l"/>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crossAx val="1099437216"/>
        <c:crosses val="autoZero"/>
        <c:crossBetween val="between"/>
        <c:majorUnit val="10"/>
      </c:valAx>
      <c:spPr>
        <a:noFill/>
      </c:spPr>
    </c:plotArea>
    <c:legend>
      <c:legendPos val="b"/>
      <c:legendEntry>
        <c:idx val="1"/>
        <c:delete val="1"/>
      </c:legendEntry>
      <c:legendEntry>
        <c:idx val="3"/>
        <c:delete val="1"/>
      </c:legendEntry>
      <c:layout>
        <c:manualLayout>
          <c:xMode val="edge"/>
          <c:yMode val="edge"/>
          <c:x val="9.0913645337593191E-2"/>
          <c:y val="0.89288042051287331"/>
          <c:w val="0.81999477113800845"/>
          <c:h val="6.1892124899947644E-2"/>
        </c:manualLayout>
      </c:layout>
      <c:overlay val="0"/>
      <c:spPr>
        <a:solidFill>
          <a:srgbClr val="FFFFFF"/>
        </a:solidFill>
        <a:ln w="25400">
          <a:noFill/>
        </a:ln>
      </c:spPr>
      <c:txPr>
        <a:bodyPr/>
        <a:lstStyle/>
        <a:p>
          <a:pPr>
            <a:defRPr sz="700" b="0" i="0" u="none" strike="noStrike" baseline="0">
              <a:solidFill>
                <a:srgbClr val="000000"/>
              </a:solidFill>
              <a:latin typeface="Arial" pitchFamily="34" charset="0"/>
              <a:ea typeface="Calibri"/>
              <a:cs typeface="Arial" pitchFamily="34" charset="0"/>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000000000000289" r="0.75000000000000289"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a:pPr>
            <a:r>
              <a:rPr lang="de-DE" sz="1000" b="1"/>
              <a:t>Value added of SMEs</a:t>
            </a:r>
          </a:p>
        </c:rich>
      </c:tx>
      <c:overlay val="1"/>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0"/>
          <c:order val="0"/>
          <c:tx>
            <c:strRef>
              <c:f>Translateupd!$A$9</c:f>
              <c:strCache>
                <c:ptCount val="1"/>
                <c:pt idx="0">
                  <c:v>SMEs in EL</c:v>
                </c:pt>
              </c:strCache>
            </c:strRef>
          </c:tx>
          <c:spPr>
            <a:ln>
              <a:solidFill>
                <a:srgbClr val="0070C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Data_Sheet_Graphs!$Y$5:$Y$22</c:f>
              <c:numCache>
                <c:formatCode>0</c:formatCode>
                <c:ptCount val="18"/>
                <c:pt idx="0">
                  <c:v>100</c:v>
                </c:pt>
                <c:pt idx="1">
                  <c:v>100.14104653039971</c:v>
                </c:pt>
                <c:pt idx="2">
                  <c:v>90.285656344813646</c:v>
                </c:pt>
                <c:pt idx="3">
                  <c:v>79.082968650910317</c:v>
                </c:pt>
                <c:pt idx="4">
                  <c:v>71.504860574415957</c:v>
                </c:pt>
                <c:pt idx="5">
                  <c:v>65.669403429632368</c:v>
                </c:pt>
                <c:pt idx="6">
                  <c:v>54.133665813392746</c:v>
                </c:pt>
                <c:pt idx="7">
                  <c:v>54.90752995921823</c:v>
                </c:pt>
                <c:pt idx="8">
                  <c:v>49.631639806810611</c:v>
                </c:pt>
                <c:pt idx="9">
                  <c:v>54.287966409097614</c:v>
                </c:pt>
                <c:pt idx="10">
                  <c:v>53.966376622495282</c:v>
                </c:pt>
                <c:pt idx="11">
                  <c:v>59.575341186022619</c:v>
                </c:pt>
                <c:pt idx="12">
                  <c:v>51.585906004354094</c:v>
                </c:pt>
                <c:pt idx="13">
                  <c:v>70.285423888086555</c:v>
                </c:pt>
                <c:pt idx="14">
                  <c:v>83.982617788703891</c:v>
                </c:pt>
              </c:numCache>
            </c:numRef>
          </c:val>
          <c:smooth val="1"/>
          <c:extLst>
            <c:ext xmlns:c16="http://schemas.microsoft.com/office/drawing/2014/chart" uri="{C3380CC4-5D6E-409C-BE32-E72D297353CC}">
              <c16:uniqueId val="{00000000-3972-4246-A8C3-17C5931F13E4}"/>
            </c:ext>
          </c:extLst>
        </c:ser>
        <c:ser>
          <c:idx val="1"/>
          <c:order val="1"/>
          <c:tx>
            <c:strRef>
              <c:f>Data_Sheet_Graphs!$Z$4</c:f>
              <c:strCache>
                <c:ptCount val="1"/>
              </c:strCache>
            </c:strRef>
          </c:tx>
          <c:spPr>
            <a:ln>
              <a:solidFill>
                <a:srgbClr val="0070C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Data_Sheet_Graphs!$Z$5:$Z$22</c:f>
              <c:numCache>
                <c:formatCode>General</c:formatCode>
                <c:ptCount val="18"/>
                <c:pt idx="14" formatCode="0">
                  <c:v>83.982617788703891</c:v>
                </c:pt>
                <c:pt idx="15" formatCode="0">
                  <c:v>90.339405837491611</c:v>
                </c:pt>
                <c:pt idx="16" formatCode="0">
                  <c:v>94.051778406208612</c:v>
                </c:pt>
                <c:pt idx="17" formatCode="0">
                  <c:v>103.09690789419963</c:v>
                </c:pt>
              </c:numCache>
            </c:numRef>
          </c:val>
          <c:smooth val="1"/>
          <c:extLst>
            <c:ext xmlns:c16="http://schemas.microsoft.com/office/drawing/2014/chart" uri="{C3380CC4-5D6E-409C-BE32-E72D297353CC}">
              <c16:uniqueId val="{00000001-3972-4246-A8C3-17C5931F13E4}"/>
            </c:ext>
          </c:extLst>
        </c:ser>
        <c:ser>
          <c:idx val="2"/>
          <c:order val="2"/>
          <c:tx>
            <c:strRef>
              <c:f>Translateupd!$A$10</c:f>
              <c:strCache>
                <c:ptCount val="1"/>
                <c:pt idx="0">
                  <c:v>SMEs in the European Union</c:v>
                </c:pt>
              </c:strCache>
            </c:strRef>
          </c:tx>
          <c:spPr>
            <a:ln>
              <a:solidFill>
                <a:srgbClr val="C00000"/>
              </a:solidFill>
              <a:prstDash val="solid"/>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Data_Sheet_Graphs!$AA$5:$AA$22</c:f>
              <c:numCache>
                <c:formatCode>0</c:formatCode>
                <c:ptCount val="18"/>
                <c:pt idx="0">
                  <c:v>100</c:v>
                </c:pt>
                <c:pt idx="1">
                  <c:v>91.531945356228974</c:v>
                </c:pt>
                <c:pt idx="2">
                  <c:v>95.377822919273783</c:v>
                </c:pt>
                <c:pt idx="3">
                  <c:v>99.244032826884535</c:v>
                </c:pt>
                <c:pt idx="4">
                  <c:v>97.111737158765564</c:v>
                </c:pt>
                <c:pt idx="5">
                  <c:v>97.959559350764181</c:v>
                </c:pt>
                <c:pt idx="6">
                  <c:v>100.3069266810917</c:v>
                </c:pt>
                <c:pt idx="7">
                  <c:v>104.17700957849135</c:v>
                </c:pt>
                <c:pt idx="8">
                  <c:v>109.48157526485863</c:v>
                </c:pt>
                <c:pt idx="9">
                  <c:v>110.86531727854099</c:v>
                </c:pt>
                <c:pt idx="10" formatCode="General">
                  <c:v>110.75799831162941</c:v>
                </c:pt>
                <c:pt idx="11">
                  <c:v>114.83367132131148</c:v>
                </c:pt>
                <c:pt idx="12">
                  <c:v>109.09719319209593</c:v>
                </c:pt>
                <c:pt idx="13">
                  <c:v>127.44947362186355</c:v>
                </c:pt>
                <c:pt idx="14" formatCode="General">
                  <c:v>141.03826529570347</c:v>
                </c:pt>
              </c:numCache>
            </c:numRef>
          </c:val>
          <c:smooth val="1"/>
          <c:extLst>
            <c:ext xmlns:c16="http://schemas.microsoft.com/office/drawing/2014/chart" uri="{C3380CC4-5D6E-409C-BE32-E72D297353CC}">
              <c16:uniqueId val="{00000002-3972-4246-A8C3-17C5931F13E4}"/>
            </c:ext>
          </c:extLst>
        </c:ser>
        <c:ser>
          <c:idx val="3"/>
          <c:order val="3"/>
          <c:tx>
            <c:strRef>
              <c:f>Data_Sheet_Graphs!$AB$4</c:f>
              <c:strCache>
                <c:ptCount val="1"/>
              </c:strCache>
            </c:strRef>
          </c:tx>
          <c:spPr>
            <a:ln>
              <a:solidFill>
                <a:srgbClr val="C00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Data_Sheet_Graphs!$AB$5:$AB$22</c:f>
              <c:numCache>
                <c:formatCode>General</c:formatCode>
                <c:ptCount val="18"/>
                <c:pt idx="14" formatCode="0">
                  <c:v>141.03826529570347</c:v>
                </c:pt>
                <c:pt idx="15" formatCode="0">
                  <c:v>150.70887762554779</c:v>
                </c:pt>
                <c:pt idx="16" formatCode="0">
                  <c:v>155.10256556369364</c:v>
                </c:pt>
                <c:pt idx="17" formatCode="0">
                  <c:v>161.39622024656711</c:v>
                </c:pt>
              </c:numCache>
            </c:numRef>
          </c:val>
          <c:smooth val="1"/>
          <c:extLst>
            <c:ext xmlns:c16="http://schemas.microsoft.com/office/drawing/2014/chart" uri="{C3380CC4-5D6E-409C-BE32-E72D297353CC}">
              <c16:uniqueId val="{00000003-3972-4246-A8C3-17C5931F13E4}"/>
            </c:ext>
          </c:extLst>
        </c:ser>
        <c:dLbls>
          <c:showLegendKey val="0"/>
          <c:showVal val="0"/>
          <c:showCatName val="0"/>
          <c:showSerName val="0"/>
          <c:showPercent val="0"/>
          <c:showBubbleSize val="0"/>
        </c:dLbls>
        <c:smooth val="0"/>
        <c:axId val="1099432320"/>
        <c:axId val="1099438304"/>
      </c:lineChart>
      <c:catAx>
        <c:axId val="1099432320"/>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a:pPr>
            <a:endParaRPr lang="en-US"/>
          </a:p>
        </c:txPr>
        <c:crossAx val="1099438304"/>
        <c:crosses val="autoZero"/>
        <c:auto val="1"/>
        <c:lblAlgn val="ctr"/>
        <c:lblOffset val="100"/>
        <c:tickLblSkip val="1"/>
        <c:tickMarkSkip val="1"/>
        <c:noMultiLvlLbl val="0"/>
      </c:catAx>
      <c:valAx>
        <c:axId val="1099438304"/>
        <c:scaling>
          <c:orientation val="minMax"/>
          <c:max val="175"/>
          <c:min val="5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a:pPr>
            <a:endParaRPr lang="en-US"/>
          </a:p>
        </c:txPr>
        <c:crossAx val="1099432320"/>
        <c:crosses val="autoZero"/>
        <c:crossBetween val="between"/>
        <c:majorUnit val="20"/>
      </c:valAx>
      <c:spPr>
        <a:noFill/>
      </c:spPr>
    </c:plotArea>
    <c:legend>
      <c:legendPos val="b"/>
      <c:legendEntry>
        <c:idx val="1"/>
        <c:delete val="1"/>
      </c:legendEntry>
      <c:legendEntry>
        <c:idx val="3"/>
        <c:delete val="1"/>
      </c:legendEntry>
      <c:layout>
        <c:manualLayout>
          <c:xMode val="edge"/>
          <c:yMode val="edge"/>
          <c:x val="5.2970576969175086E-2"/>
          <c:y val="0.88449385852706697"/>
          <c:w val="0.89999980766234988"/>
          <c:h val="6.6247315957521938E-2"/>
        </c:manualLayout>
      </c:layout>
      <c:overlay val="0"/>
      <c:spPr>
        <a:solidFill>
          <a:srgbClr val="FFFFFF"/>
        </a:solidFill>
        <a:ln w="25400">
          <a:noFill/>
        </a:ln>
      </c:spPr>
      <c:txPr>
        <a:bodyPr/>
        <a:lstStyle/>
        <a:p>
          <a:pPr>
            <a:defRPr sz="700"/>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1" l="0.75000000000000289" r="0.75000000000000289"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Translateupd!$A$16</c:f>
          <c:strCache>
            <c:ptCount val="1"/>
            <c:pt idx="0">
              <c:v>Number of enterprises by size class</c:v>
            </c:pt>
          </c:strCache>
        </c:strRef>
      </c:tx>
      <c:overlay val="1"/>
      <c:spPr>
        <a:noFill/>
        <a:ln w="25400">
          <a:noFill/>
        </a:ln>
      </c:spPr>
      <c:txPr>
        <a:bodyPr/>
        <a:lstStyle/>
        <a:p>
          <a:pPr>
            <a:defRPr sz="1000" b="1" i="0" u="none" strike="noStrike" baseline="0">
              <a:solidFill>
                <a:srgbClr val="000000"/>
              </a:solidFill>
              <a:latin typeface="Arial" pitchFamily="34" charset="0"/>
              <a:ea typeface="Arial"/>
              <a:cs typeface="Arial" pitchFamily="34" charset="0"/>
            </a:defRPr>
          </a:pPr>
          <a:endParaRPr lang="en-US"/>
        </a:p>
      </c:txPr>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1"/>
          <c:order val="0"/>
          <c:tx>
            <c:strRef>
              <c:f>Translateupd!$A$29</c:f>
              <c:strCache>
                <c:ptCount val="1"/>
                <c:pt idx="0">
                  <c:v>Micro</c:v>
                </c:pt>
              </c:strCache>
            </c:strRef>
          </c:tx>
          <c:spPr>
            <a:ln>
              <a:solidFill>
                <a:srgbClr val="C00000"/>
              </a:solidFill>
              <a:prstDash val="solid"/>
            </a:ln>
          </c:spPr>
          <c:marker>
            <c:symbol val="none"/>
          </c:marker>
          <c:dPt>
            <c:idx val="6"/>
            <c:bubble3D val="0"/>
            <c:extLst>
              <c:ext xmlns:c16="http://schemas.microsoft.com/office/drawing/2014/chart" uri="{C3380CC4-5D6E-409C-BE32-E72D297353CC}">
                <c16:uniqueId val="{00000000-CF84-40E5-A517-41F419E00A2F}"/>
              </c:ext>
            </c:extLst>
          </c:dPt>
          <c:dPt>
            <c:idx val="7"/>
            <c:bubble3D val="0"/>
            <c:extLst>
              <c:ext xmlns:c16="http://schemas.microsoft.com/office/drawing/2014/chart" uri="{C3380CC4-5D6E-409C-BE32-E72D297353CC}">
                <c16:uniqueId val="{00000001-CF84-40E5-A517-41F419E00A2F}"/>
              </c:ext>
            </c:extLst>
          </c:dPt>
          <c:dPt>
            <c:idx val="8"/>
            <c:bubble3D val="0"/>
            <c:extLst>
              <c:ext xmlns:c16="http://schemas.microsoft.com/office/drawing/2014/chart" uri="{C3380CC4-5D6E-409C-BE32-E72D297353CC}">
                <c16:uniqueId val="{00000002-CF84-40E5-A517-41F419E00A2F}"/>
              </c:ext>
            </c:extLst>
          </c:dPt>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Data_Sheet_Graphs!$C$25:$C$42</c:f>
              <c:numCache>
                <c:formatCode>0</c:formatCode>
                <c:ptCount val="18"/>
                <c:pt idx="0">
                  <c:v>100</c:v>
                </c:pt>
                <c:pt idx="1">
                  <c:v>95.621114976430562</c:v>
                </c:pt>
                <c:pt idx="2">
                  <c:v>91.464571923156711</c:v>
                </c:pt>
                <c:pt idx="3">
                  <c:v>86.373358067138923</c:v>
                </c:pt>
                <c:pt idx="4">
                  <c:v>83.802774923163867</c:v>
                </c:pt>
                <c:pt idx="5">
                  <c:v>80.724679839484594</c:v>
                </c:pt>
                <c:pt idx="6">
                  <c:v>97.140789558391887</c:v>
                </c:pt>
                <c:pt idx="7">
                  <c:v>91.138510106128052</c:v>
                </c:pt>
                <c:pt idx="8">
                  <c:v>91.378615590404365</c:v>
                </c:pt>
                <c:pt idx="9">
                  <c:v>82.047882803726282</c:v>
                </c:pt>
                <c:pt idx="10">
                  <c:v>80.131688439886602</c:v>
                </c:pt>
                <c:pt idx="11">
                  <c:v>80.784646601446354</c:v>
                </c:pt>
                <c:pt idx="12">
                  <c:v>80.496734613101125</c:v>
                </c:pt>
                <c:pt idx="13">
                  <c:v>83.054322971680904</c:v>
                </c:pt>
                <c:pt idx="14">
                  <c:v>86.360959372816822</c:v>
                </c:pt>
                <c:pt idx="15">
                  <c:v>88.863468916234893</c:v>
                </c:pt>
              </c:numCache>
            </c:numRef>
          </c:val>
          <c:smooth val="1"/>
          <c:extLst>
            <c:ext xmlns:c16="http://schemas.microsoft.com/office/drawing/2014/chart" uri="{C3380CC4-5D6E-409C-BE32-E72D297353CC}">
              <c16:uniqueId val="{00000003-CF84-40E5-A517-41F419E00A2F}"/>
            </c:ext>
          </c:extLst>
        </c:ser>
        <c:ser>
          <c:idx val="0"/>
          <c:order val="1"/>
          <c:tx>
            <c:strRef>
              <c:f>Data_Sheet_Graphs!$D$24</c:f>
              <c:strCache>
                <c:ptCount val="1"/>
              </c:strCache>
            </c:strRef>
          </c:tx>
          <c:spPr>
            <a:ln>
              <a:solidFill>
                <a:srgbClr val="C00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Data_Sheet_Graphs!$D$25:$D$42</c:f>
              <c:numCache>
                <c:formatCode>General</c:formatCode>
                <c:ptCount val="18"/>
                <c:pt idx="15" formatCode="0">
                  <c:v>88.863468916234893</c:v>
                </c:pt>
                <c:pt idx="16" formatCode="0">
                  <c:v>92.291231023440687</c:v>
                </c:pt>
                <c:pt idx="17" formatCode="0">
                  <c:v>95.648535165796773</c:v>
                </c:pt>
              </c:numCache>
            </c:numRef>
          </c:val>
          <c:smooth val="0"/>
          <c:extLst>
            <c:ext xmlns:c16="http://schemas.microsoft.com/office/drawing/2014/chart" uri="{C3380CC4-5D6E-409C-BE32-E72D297353CC}">
              <c16:uniqueId val="{00000004-CF84-40E5-A517-41F419E00A2F}"/>
            </c:ext>
          </c:extLst>
        </c:ser>
        <c:ser>
          <c:idx val="2"/>
          <c:order val="2"/>
          <c:tx>
            <c:strRef>
              <c:f>Translateupd!$A$30</c:f>
              <c:strCache>
                <c:ptCount val="1"/>
                <c:pt idx="0">
                  <c:v>Small</c:v>
                </c:pt>
              </c:strCache>
            </c:strRef>
          </c:tx>
          <c:spPr>
            <a:ln cmpd="sng">
              <a:solidFill>
                <a:srgbClr val="0070C0"/>
              </a:solidFill>
              <a:prstDash val="solid"/>
            </a:ln>
          </c:spPr>
          <c:marker>
            <c:symbol val="none"/>
          </c:marker>
          <c:dPt>
            <c:idx val="6"/>
            <c:bubble3D val="0"/>
            <c:extLst>
              <c:ext xmlns:c16="http://schemas.microsoft.com/office/drawing/2014/chart" uri="{C3380CC4-5D6E-409C-BE32-E72D297353CC}">
                <c16:uniqueId val="{00000005-CF84-40E5-A517-41F419E00A2F}"/>
              </c:ext>
            </c:extLst>
          </c:dPt>
          <c:dPt>
            <c:idx val="7"/>
            <c:bubble3D val="0"/>
            <c:extLst>
              <c:ext xmlns:c16="http://schemas.microsoft.com/office/drawing/2014/chart" uri="{C3380CC4-5D6E-409C-BE32-E72D297353CC}">
                <c16:uniqueId val="{00000006-CF84-40E5-A517-41F419E00A2F}"/>
              </c:ext>
            </c:extLst>
          </c:dPt>
          <c:dPt>
            <c:idx val="8"/>
            <c:bubble3D val="0"/>
            <c:extLst>
              <c:ext xmlns:c16="http://schemas.microsoft.com/office/drawing/2014/chart" uri="{C3380CC4-5D6E-409C-BE32-E72D297353CC}">
                <c16:uniqueId val="{00000007-CF84-40E5-A517-41F419E00A2F}"/>
              </c:ext>
            </c:extLst>
          </c:dPt>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Data_Sheet_Graphs!$E$25:$E$42</c:f>
              <c:numCache>
                <c:formatCode>0</c:formatCode>
                <c:ptCount val="18"/>
                <c:pt idx="0">
                  <c:v>100</c:v>
                </c:pt>
                <c:pt idx="1">
                  <c:v>106.00243873657712</c:v>
                </c:pt>
                <c:pt idx="2">
                  <c:v>99.232978012036341</c:v>
                </c:pt>
                <c:pt idx="3">
                  <c:v>86.256539354128151</c:v>
                </c:pt>
                <c:pt idx="4">
                  <c:v>81.331864846792271</c:v>
                </c:pt>
                <c:pt idx="5">
                  <c:v>73.543641584392091</c:v>
                </c:pt>
                <c:pt idx="6">
                  <c:v>86.445344766549979</c:v>
                </c:pt>
                <c:pt idx="7">
                  <c:v>88.325531998583955</c:v>
                </c:pt>
                <c:pt idx="8">
                  <c:v>95.197262321519887</c:v>
                </c:pt>
                <c:pt idx="9">
                  <c:v>108.50017700507415</c:v>
                </c:pt>
                <c:pt idx="10">
                  <c:v>127.93533414624552</c:v>
                </c:pt>
                <c:pt idx="11">
                  <c:v>140.38862447390159</c:v>
                </c:pt>
                <c:pt idx="12">
                  <c:v>126.69236518113519</c:v>
                </c:pt>
                <c:pt idx="13">
                  <c:v>146.22192502851749</c:v>
                </c:pt>
                <c:pt idx="14">
                  <c:v>156.90909806081109</c:v>
                </c:pt>
                <c:pt idx="15">
                  <c:v>160.44133265153602</c:v>
                </c:pt>
              </c:numCache>
            </c:numRef>
          </c:val>
          <c:smooth val="1"/>
          <c:extLst>
            <c:ext xmlns:c16="http://schemas.microsoft.com/office/drawing/2014/chart" uri="{C3380CC4-5D6E-409C-BE32-E72D297353CC}">
              <c16:uniqueId val="{00000008-CF84-40E5-A517-41F419E00A2F}"/>
            </c:ext>
          </c:extLst>
        </c:ser>
        <c:ser>
          <c:idx val="3"/>
          <c:order val="3"/>
          <c:tx>
            <c:strRef>
              <c:f>Data_Sheet_Graphs!$F$24</c:f>
              <c:strCache>
                <c:ptCount val="1"/>
              </c:strCache>
            </c:strRef>
          </c:tx>
          <c:spPr>
            <a:ln>
              <a:solidFill>
                <a:srgbClr val="0070C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Data_Sheet_Graphs!$F$25:$F$42</c:f>
              <c:numCache>
                <c:formatCode>General</c:formatCode>
                <c:ptCount val="18"/>
                <c:pt idx="15" formatCode="0">
                  <c:v>160.44133265153602</c:v>
                </c:pt>
                <c:pt idx="16" formatCode="0">
                  <c:v>157.95932816740748</c:v>
                </c:pt>
                <c:pt idx="17" formatCode="0">
                  <c:v>148.16504739802542</c:v>
                </c:pt>
              </c:numCache>
            </c:numRef>
          </c:val>
          <c:smooth val="0"/>
          <c:extLst>
            <c:ext xmlns:c16="http://schemas.microsoft.com/office/drawing/2014/chart" uri="{C3380CC4-5D6E-409C-BE32-E72D297353CC}">
              <c16:uniqueId val="{00000009-CF84-40E5-A517-41F419E00A2F}"/>
            </c:ext>
          </c:extLst>
        </c:ser>
        <c:ser>
          <c:idx val="4"/>
          <c:order val="4"/>
          <c:tx>
            <c:strRef>
              <c:f>Translateupd!$A$31</c:f>
              <c:strCache>
                <c:ptCount val="1"/>
                <c:pt idx="0">
                  <c:v>Medium-sized</c:v>
                </c:pt>
              </c:strCache>
            </c:strRef>
          </c:tx>
          <c:spPr>
            <a:ln>
              <a:solidFill>
                <a:srgbClr val="92D050"/>
              </a:solidFill>
              <a:prstDash val="solid"/>
            </a:ln>
          </c:spPr>
          <c:marker>
            <c:symbol val="none"/>
          </c:marker>
          <c:dPt>
            <c:idx val="6"/>
            <c:bubble3D val="0"/>
            <c:extLst>
              <c:ext xmlns:c16="http://schemas.microsoft.com/office/drawing/2014/chart" uri="{C3380CC4-5D6E-409C-BE32-E72D297353CC}">
                <c16:uniqueId val="{0000000A-CF84-40E5-A517-41F419E00A2F}"/>
              </c:ext>
            </c:extLst>
          </c:dPt>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Data_Sheet_Graphs!$G$25:$G$42</c:f>
              <c:numCache>
                <c:formatCode>0</c:formatCode>
                <c:ptCount val="18"/>
                <c:pt idx="0">
                  <c:v>100</c:v>
                </c:pt>
                <c:pt idx="1">
                  <c:v>88.696369636963695</c:v>
                </c:pt>
                <c:pt idx="2">
                  <c:v>82.700770077007704</c:v>
                </c:pt>
                <c:pt idx="3">
                  <c:v>86.276127612761272</c:v>
                </c:pt>
                <c:pt idx="4">
                  <c:v>69.939493949394944</c:v>
                </c:pt>
                <c:pt idx="5">
                  <c:v>67.244224422442244</c:v>
                </c:pt>
                <c:pt idx="6">
                  <c:v>71.562156215621556</c:v>
                </c:pt>
                <c:pt idx="7">
                  <c:v>72.029702970297024</c:v>
                </c:pt>
                <c:pt idx="8">
                  <c:v>79.345434543454346</c:v>
                </c:pt>
                <c:pt idx="9">
                  <c:v>88.558855885588557</c:v>
                </c:pt>
                <c:pt idx="10">
                  <c:v>96.754675467546761</c:v>
                </c:pt>
                <c:pt idx="11">
                  <c:v>105.6930693069307</c:v>
                </c:pt>
                <c:pt idx="12">
                  <c:v>90.594059405940598</c:v>
                </c:pt>
                <c:pt idx="13">
                  <c:v>102.44774477447744</c:v>
                </c:pt>
                <c:pt idx="14">
                  <c:v>118.78437843784378</c:v>
                </c:pt>
                <c:pt idx="15">
                  <c:v>124.8899889988999</c:v>
                </c:pt>
              </c:numCache>
            </c:numRef>
          </c:val>
          <c:smooth val="1"/>
          <c:extLst>
            <c:ext xmlns:c16="http://schemas.microsoft.com/office/drawing/2014/chart" uri="{C3380CC4-5D6E-409C-BE32-E72D297353CC}">
              <c16:uniqueId val="{0000000B-CF84-40E5-A517-41F419E00A2F}"/>
            </c:ext>
          </c:extLst>
        </c:ser>
        <c:ser>
          <c:idx val="5"/>
          <c:order val="5"/>
          <c:tx>
            <c:strRef>
              <c:f>Data_Sheet_Graphs!$H$24</c:f>
              <c:strCache>
                <c:ptCount val="1"/>
              </c:strCache>
            </c:strRef>
          </c:tx>
          <c:spPr>
            <a:ln>
              <a:solidFill>
                <a:srgbClr val="92D05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Data_Sheet_Graphs!$H$25:$H$42</c:f>
              <c:numCache>
                <c:formatCode>General</c:formatCode>
                <c:ptCount val="18"/>
                <c:pt idx="15" formatCode="0">
                  <c:v>124.8899889988999</c:v>
                </c:pt>
                <c:pt idx="16" formatCode="0">
                  <c:v>122.44224422442244</c:v>
                </c:pt>
                <c:pt idx="17" formatCode="0">
                  <c:v>112.21122112211221</c:v>
                </c:pt>
              </c:numCache>
            </c:numRef>
          </c:val>
          <c:smooth val="0"/>
          <c:extLst>
            <c:ext xmlns:c16="http://schemas.microsoft.com/office/drawing/2014/chart" uri="{C3380CC4-5D6E-409C-BE32-E72D297353CC}">
              <c16:uniqueId val="{0000000C-CF84-40E5-A517-41F419E00A2F}"/>
            </c:ext>
          </c:extLst>
        </c:ser>
        <c:ser>
          <c:idx val="6"/>
          <c:order val="6"/>
          <c:tx>
            <c:strRef>
              <c:f>Translateupd!$A$33</c:f>
              <c:strCache>
                <c:ptCount val="1"/>
                <c:pt idx="0">
                  <c:v>Large</c:v>
                </c:pt>
              </c:strCache>
            </c:strRef>
          </c:tx>
          <c:spPr>
            <a:ln cmpd="sng">
              <a:solidFill>
                <a:srgbClr val="7030A0"/>
              </a:solidFill>
              <a:prstDash val="solid"/>
            </a:ln>
          </c:spPr>
          <c:marker>
            <c:symbol val="none"/>
          </c:marker>
          <c:dPt>
            <c:idx val="6"/>
            <c:bubble3D val="0"/>
            <c:extLst>
              <c:ext xmlns:c16="http://schemas.microsoft.com/office/drawing/2014/chart" uri="{C3380CC4-5D6E-409C-BE32-E72D297353CC}">
                <c16:uniqueId val="{0000000D-CF84-40E5-A517-41F419E00A2F}"/>
              </c:ext>
            </c:extLst>
          </c:dPt>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Data_Sheet_Graphs!$I$25:$I$42</c:f>
              <c:numCache>
                <c:formatCode>0</c:formatCode>
                <c:ptCount val="18"/>
                <c:pt idx="0">
                  <c:v>100</c:v>
                </c:pt>
                <c:pt idx="1">
                  <c:v>105.43478260869566</c:v>
                </c:pt>
                <c:pt idx="2">
                  <c:v>106.08695652173913</c:v>
                </c:pt>
                <c:pt idx="3">
                  <c:v>79.347826086956516</c:v>
                </c:pt>
                <c:pt idx="4">
                  <c:v>87.391304347826093</c:v>
                </c:pt>
                <c:pt idx="5">
                  <c:v>84.347826086956516</c:v>
                </c:pt>
                <c:pt idx="6">
                  <c:v>98.913043478260875</c:v>
                </c:pt>
                <c:pt idx="7">
                  <c:v>94.565217391304344</c:v>
                </c:pt>
                <c:pt idx="8">
                  <c:v>95.217391304347828</c:v>
                </c:pt>
                <c:pt idx="9">
                  <c:v>105.65217391304348</c:v>
                </c:pt>
                <c:pt idx="10">
                  <c:v>111.52173913043478</c:v>
                </c:pt>
                <c:pt idx="11">
                  <c:v>114.34782608695652</c:v>
                </c:pt>
                <c:pt idx="12">
                  <c:v>100.65217391304348</c:v>
                </c:pt>
                <c:pt idx="13">
                  <c:v>109.34782608695652</c:v>
                </c:pt>
                <c:pt idx="14">
                  <c:v>122.39130434782609</c:v>
                </c:pt>
                <c:pt idx="15">
                  <c:v>128.2608695652174</c:v>
                </c:pt>
              </c:numCache>
            </c:numRef>
          </c:val>
          <c:smooth val="1"/>
          <c:extLst>
            <c:ext xmlns:c16="http://schemas.microsoft.com/office/drawing/2014/chart" uri="{C3380CC4-5D6E-409C-BE32-E72D297353CC}">
              <c16:uniqueId val="{0000000E-CF84-40E5-A517-41F419E00A2F}"/>
            </c:ext>
          </c:extLst>
        </c:ser>
        <c:ser>
          <c:idx val="7"/>
          <c:order val="7"/>
          <c:tx>
            <c:strRef>
              <c:f>Data_Sheet_Graphs!$J$24</c:f>
              <c:strCache>
                <c:ptCount val="1"/>
              </c:strCache>
            </c:strRef>
          </c:tx>
          <c:spPr>
            <a:ln>
              <a:solidFill>
                <a:srgbClr val="7030A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Data_Sheet_Graphs!$J$25:$J$42</c:f>
              <c:numCache>
                <c:formatCode>General</c:formatCode>
                <c:ptCount val="18"/>
                <c:pt idx="15" formatCode="0">
                  <c:v>128.2608695652174</c:v>
                </c:pt>
                <c:pt idx="16" formatCode="0">
                  <c:v>123.91304347826087</c:v>
                </c:pt>
                <c:pt idx="17" formatCode="0">
                  <c:v>110.65217391304348</c:v>
                </c:pt>
              </c:numCache>
            </c:numRef>
          </c:val>
          <c:smooth val="1"/>
          <c:extLst>
            <c:ext xmlns:c16="http://schemas.microsoft.com/office/drawing/2014/chart" uri="{C3380CC4-5D6E-409C-BE32-E72D297353CC}">
              <c16:uniqueId val="{0000000F-CF84-40E5-A517-41F419E00A2F}"/>
            </c:ext>
          </c:extLst>
        </c:ser>
        <c:dLbls>
          <c:showLegendKey val="0"/>
          <c:showVal val="0"/>
          <c:showCatName val="0"/>
          <c:showSerName val="0"/>
          <c:showPercent val="0"/>
          <c:showBubbleSize val="0"/>
        </c:dLbls>
        <c:smooth val="0"/>
        <c:axId val="1099438848"/>
        <c:axId val="1099426336"/>
      </c:lineChart>
      <c:catAx>
        <c:axId val="1099438848"/>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099426336"/>
        <c:crosses val="autoZero"/>
        <c:auto val="1"/>
        <c:lblAlgn val="ctr"/>
        <c:lblOffset val="100"/>
        <c:tickLblSkip val="1"/>
        <c:tickMarkSkip val="1"/>
        <c:noMultiLvlLbl val="0"/>
      </c:catAx>
      <c:valAx>
        <c:axId val="1099426336"/>
        <c:scaling>
          <c:orientation val="minMax"/>
          <c:max val="175"/>
          <c:min val="5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99438848"/>
        <c:crosses val="autoZero"/>
        <c:crossBetween val="between"/>
        <c:majorUnit val="25"/>
      </c:valAx>
      <c:spPr>
        <a:noFill/>
      </c:spPr>
    </c:plotArea>
    <c:legend>
      <c:legendPos val="b"/>
      <c:legendEntry>
        <c:idx val="1"/>
        <c:delete val="1"/>
      </c:legendEntry>
      <c:legendEntry>
        <c:idx val="3"/>
        <c:delete val="1"/>
      </c:legendEntry>
      <c:legendEntry>
        <c:idx val="5"/>
        <c:delete val="1"/>
      </c:legendEntry>
      <c:legendEntry>
        <c:idx val="7"/>
        <c:delete val="1"/>
      </c:legendEntry>
      <c:layout>
        <c:manualLayout>
          <c:xMode val="edge"/>
          <c:yMode val="edge"/>
          <c:x val="0.14263187668316485"/>
          <c:y val="0.86905109764646182"/>
          <c:w val="0.7213018161652599"/>
          <c:h val="5.8696713076894884E-2"/>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orientation="portrait"/>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Translateupd!$A$17</c:f>
          <c:strCache>
            <c:ptCount val="1"/>
            <c:pt idx="0">
              <c:v>Number of persons employed in enterprises 
by size class</c:v>
            </c:pt>
          </c:strCache>
        </c:strRef>
      </c:tx>
      <c:overlay val="1"/>
      <c:spPr>
        <a:noFill/>
        <a:ln w="25400">
          <a:noFill/>
        </a:ln>
      </c:spPr>
      <c:txPr>
        <a:bodyPr/>
        <a:lstStyle/>
        <a:p>
          <a:pPr>
            <a:defRPr sz="1000" b="1" i="0" u="none" strike="noStrike" baseline="0">
              <a:solidFill>
                <a:srgbClr val="000000"/>
              </a:solidFill>
              <a:latin typeface="Arial" pitchFamily="34" charset="0"/>
              <a:ea typeface="Arial"/>
              <a:cs typeface="Arial" pitchFamily="34" charset="0"/>
            </a:defRPr>
          </a:pPr>
          <a:endParaRPr lang="en-US"/>
        </a:p>
      </c:txPr>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1"/>
          <c:order val="0"/>
          <c:tx>
            <c:strRef>
              <c:f>Translateupd!$A$29</c:f>
              <c:strCache>
                <c:ptCount val="1"/>
                <c:pt idx="0">
                  <c:v>Micro</c:v>
                </c:pt>
              </c:strCache>
            </c:strRef>
          </c:tx>
          <c:spPr>
            <a:ln>
              <a:solidFill>
                <a:srgbClr val="C0000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Data_Sheet_Graphs!$N$25:$N$42</c:f>
              <c:numCache>
                <c:formatCode>0</c:formatCode>
                <c:ptCount val="18"/>
                <c:pt idx="0">
                  <c:v>100</c:v>
                </c:pt>
                <c:pt idx="1">
                  <c:v>94.557814512747953</c:v>
                </c:pt>
                <c:pt idx="2">
                  <c:v>89.455338132157223</c:v>
                </c:pt>
                <c:pt idx="3">
                  <c:v>85.532660586017215</c:v>
                </c:pt>
                <c:pt idx="4">
                  <c:v>81.620749361303808</c:v>
                </c:pt>
                <c:pt idx="5">
                  <c:v>79.850702787463945</c:v>
                </c:pt>
                <c:pt idx="6">
                  <c:v>87.165088239503788</c:v>
                </c:pt>
                <c:pt idx="7">
                  <c:v>72.162915975827715</c:v>
                </c:pt>
                <c:pt idx="8">
                  <c:v>82.307387343112538</c:v>
                </c:pt>
                <c:pt idx="9">
                  <c:v>72.054239460721291</c:v>
                </c:pt>
                <c:pt idx="10">
                  <c:v>77.299084609353528</c:v>
                </c:pt>
                <c:pt idx="11">
                  <c:v>73.883247477197571</c:v>
                </c:pt>
                <c:pt idx="12">
                  <c:v>75.549494046224254</c:v>
                </c:pt>
                <c:pt idx="13">
                  <c:v>79.656339020062092</c:v>
                </c:pt>
                <c:pt idx="14">
                  <c:v>79.917833968124086</c:v>
                </c:pt>
                <c:pt idx="15">
                  <c:v>84.812393682575916</c:v>
                </c:pt>
              </c:numCache>
            </c:numRef>
          </c:val>
          <c:smooth val="1"/>
          <c:extLst>
            <c:ext xmlns:c16="http://schemas.microsoft.com/office/drawing/2014/chart" uri="{C3380CC4-5D6E-409C-BE32-E72D297353CC}">
              <c16:uniqueId val="{00000000-FE95-4B26-A0CE-96B998A892CC}"/>
            </c:ext>
          </c:extLst>
        </c:ser>
        <c:ser>
          <c:idx val="0"/>
          <c:order val="1"/>
          <c:tx>
            <c:strRef>
              <c:f>Data_Sheet_Graphs!$O$24</c:f>
              <c:strCache>
                <c:ptCount val="1"/>
              </c:strCache>
            </c:strRef>
          </c:tx>
          <c:spPr>
            <a:ln>
              <a:solidFill>
                <a:srgbClr val="C00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Data_Sheet_Graphs!$O$25:$O$42</c:f>
              <c:numCache>
                <c:formatCode>General</c:formatCode>
                <c:ptCount val="18"/>
                <c:pt idx="15" formatCode="0">
                  <c:v>84.812393682575916</c:v>
                </c:pt>
                <c:pt idx="16" formatCode="0">
                  <c:v>90.290361355745858</c:v>
                </c:pt>
                <c:pt idx="17" formatCode="0">
                  <c:v>99.560987411003694</c:v>
                </c:pt>
              </c:numCache>
            </c:numRef>
          </c:val>
          <c:smooth val="1"/>
          <c:extLst>
            <c:ext xmlns:c16="http://schemas.microsoft.com/office/drawing/2014/chart" uri="{C3380CC4-5D6E-409C-BE32-E72D297353CC}">
              <c16:uniqueId val="{00000001-FE95-4B26-A0CE-96B998A892CC}"/>
            </c:ext>
          </c:extLst>
        </c:ser>
        <c:ser>
          <c:idx val="2"/>
          <c:order val="2"/>
          <c:tx>
            <c:strRef>
              <c:f>Translateupd!$A$30</c:f>
              <c:strCache>
                <c:ptCount val="1"/>
                <c:pt idx="0">
                  <c:v>Small</c:v>
                </c:pt>
              </c:strCache>
            </c:strRef>
          </c:tx>
          <c:spPr>
            <a:ln>
              <a:solidFill>
                <a:srgbClr val="0070C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Data_Sheet_Graphs!$P$25:$P$42</c:f>
              <c:numCache>
                <c:formatCode>0</c:formatCode>
                <c:ptCount val="18"/>
                <c:pt idx="0">
                  <c:v>100</c:v>
                </c:pt>
                <c:pt idx="1">
                  <c:v>102.58844609180721</c:v>
                </c:pt>
                <c:pt idx="2">
                  <c:v>97.274197747768994</c:v>
                </c:pt>
                <c:pt idx="3">
                  <c:v>81.645116783487737</c:v>
                </c:pt>
                <c:pt idx="4">
                  <c:v>76.75995268387787</c:v>
                </c:pt>
                <c:pt idx="5">
                  <c:v>71.436683935274502</c:v>
                </c:pt>
                <c:pt idx="6">
                  <c:v>81.073346139574355</c:v>
                </c:pt>
                <c:pt idx="7">
                  <c:v>84.022813423182029</c:v>
                </c:pt>
                <c:pt idx="8">
                  <c:v>91.112031374607156</c:v>
                </c:pt>
                <c:pt idx="9">
                  <c:v>104.16353173439829</c:v>
                </c:pt>
                <c:pt idx="10">
                  <c:v>122.65843623086495</c:v>
                </c:pt>
                <c:pt idx="11">
                  <c:v>136.24931578181281</c:v>
                </c:pt>
                <c:pt idx="12">
                  <c:v>121.18503514882643</c:v>
                </c:pt>
                <c:pt idx="13">
                  <c:v>140.16683648261625</c:v>
                </c:pt>
                <c:pt idx="14">
                  <c:v>151.35500827212101</c:v>
                </c:pt>
                <c:pt idx="15">
                  <c:v>152.54406160116281</c:v>
                </c:pt>
              </c:numCache>
            </c:numRef>
          </c:val>
          <c:smooth val="1"/>
          <c:extLst>
            <c:ext xmlns:c16="http://schemas.microsoft.com/office/drawing/2014/chart" uri="{C3380CC4-5D6E-409C-BE32-E72D297353CC}">
              <c16:uniqueId val="{00000002-FE95-4B26-A0CE-96B998A892CC}"/>
            </c:ext>
          </c:extLst>
        </c:ser>
        <c:ser>
          <c:idx val="3"/>
          <c:order val="3"/>
          <c:tx>
            <c:strRef>
              <c:f>Data_Sheet_Graphs!$Q$24</c:f>
              <c:strCache>
                <c:ptCount val="1"/>
              </c:strCache>
            </c:strRef>
          </c:tx>
          <c:spPr>
            <a:ln>
              <a:solidFill>
                <a:srgbClr val="0070C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Data_Sheet_Graphs!$Q$25:$Q$42</c:f>
              <c:numCache>
                <c:formatCode>General</c:formatCode>
                <c:ptCount val="18"/>
                <c:pt idx="15" formatCode="0">
                  <c:v>152.54406160116281</c:v>
                </c:pt>
                <c:pt idx="16" formatCode="0">
                  <c:v>150.05648003312947</c:v>
                </c:pt>
                <c:pt idx="17" formatCode="0">
                  <c:v>148.73991098500767</c:v>
                </c:pt>
              </c:numCache>
            </c:numRef>
          </c:val>
          <c:smooth val="1"/>
          <c:extLst>
            <c:ext xmlns:c16="http://schemas.microsoft.com/office/drawing/2014/chart" uri="{C3380CC4-5D6E-409C-BE32-E72D297353CC}">
              <c16:uniqueId val="{00000003-FE95-4B26-A0CE-96B998A892CC}"/>
            </c:ext>
          </c:extLst>
        </c:ser>
        <c:ser>
          <c:idx val="4"/>
          <c:order val="4"/>
          <c:tx>
            <c:strRef>
              <c:f>Translateupd!$A$31</c:f>
              <c:strCache>
                <c:ptCount val="1"/>
                <c:pt idx="0">
                  <c:v>Medium-sized</c:v>
                </c:pt>
              </c:strCache>
            </c:strRef>
          </c:tx>
          <c:spPr>
            <a:ln>
              <a:solidFill>
                <a:srgbClr val="92D05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Data_Sheet_Graphs!$R$25:$R$42</c:f>
              <c:numCache>
                <c:formatCode>0</c:formatCode>
                <c:ptCount val="18"/>
                <c:pt idx="0">
                  <c:v>100</c:v>
                </c:pt>
                <c:pt idx="1">
                  <c:v>91.262206148282104</c:v>
                </c:pt>
                <c:pt idx="2">
                  <c:v>80.927016274864371</c:v>
                </c:pt>
                <c:pt idx="3">
                  <c:v>85.791537070524413</c:v>
                </c:pt>
                <c:pt idx="4">
                  <c:v>69.046799276672701</c:v>
                </c:pt>
                <c:pt idx="5">
                  <c:v>67.56339963833635</c:v>
                </c:pt>
                <c:pt idx="6">
                  <c:v>73.911030741410485</c:v>
                </c:pt>
                <c:pt idx="7">
                  <c:v>76.164629294755883</c:v>
                </c:pt>
                <c:pt idx="8">
                  <c:v>81.955877034358053</c:v>
                </c:pt>
                <c:pt idx="9">
                  <c:v>90.053670886075949</c:v>
                </c:pt>
                <c:pt idx="10">
                  <c:v>97.198408679927667</c:v>
                </c:pt>
                <c:pt idx="11">
                  <c:v>104.72737793851718</c:v>
                </c:pt>
                <c:pt idx="12">
                  <c:v>89.168896925858945</c:v>
                </c:pt>
                <c:pt idx="13">
                  <c:v>100.22336347197107</c:v>
                </c:pt>
                <c:pt idx="14">
                  <c:v>117.08817359855334</c:v>
                </c:pt>
                <c:pt idx="15">
                  <c:v>122.6277034358047</c:v>
                </c:pt>
              </c:numCache>
            </c:numRef>
          </c:val>
          <c:smooth val="1"/>
          <c:extLst>
            <c:ext xmlns:c16="http://schemas.microsoft.com/office/drawing/2014/chart" uri="{C3380CC4-5D6E-409C-BE32-E72D297353CC}">
              <c16:uniqueId val="{00000004-FE95-4B26-A0CE-96B998A892CC}"/>
            </c:ext>
          </c:extLst>
        </c:ser>
        <c:ser>
          <c:idx val="5"/>
          <c:order val="5"/>
          <c:tx>
            <c:strRef>
              <c:f>Data_Sheet_Graphs!$S$24</c:f>
              <c:strCache>
                <c:ptCount val="1"/>
              </c:strCache>
            </c:strRef>
          </c:tx>
          <c:spPr>
            <a:ln>
              <a:solidFill>
                <a:srgbClr val="92D05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Data_Sheet_Graphs!$S$25:$S$42</c:f>
              <c:numCache>
                <c:formatCode>General</c:formatCode>
                <c:ptCount val="18"/>
                <c:pt idx="15" formatCode="0">
                  <c:v>122.6277034358047</c:v>
                </c:pt>
                <c:pt idx="16" formatCode="0">
                  <c:v>121.99667269439421</c:v>
                </c:pt>
                <c:pt idx="17" formatCode="0">
                  <c:v>118.8588788426763</c:v>
                </c:pt>
              </c:numCache>
            </c:numRef>
          </c:val>
          <c:smooth val="0"/>
          <c:extLst>
            <c:ext xmlns:c16="http://schemas.microsoft.com/office/drawing/2014/chart" uri="{C3380CC4-5D6E-409C-BE32-E72D297353CC}">
              <c16:uniqueId val="{00000005-FE95-4B26-A0CE-96B998A892CC}"/>
            </c:ext>
          </c:extLst>
        </c:ser>
        <c:ser>
          <c:idx val="6"/>
          <c:order val="6"/>
          <c:tx>
            <c:strRef>
              <c:f>Translateupd!$A$33</c:f>
              <c:strCache>
                <c:ptCount val="1"/>
                <c:pt idx="0">
                  <c:v>Large</c:v>
                </c:pt>
              </c:strCache>
            </c:strRef>
          </c:tx>
          <c:spPr>
            <a:ln>
              <a:solidFill>
                <a:srgbClr val="7030A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Data_Sheet_Graphs!$T$25:$T$42</c:f>
              <c:numCache>
                <c:formatCode>0</c:formatCode>
                <c:ptCount val="18"/>
                <c:pt idx="0">
                  <c:v>100</c:v>
                </c:pt>
                <c:pt idx="1">
                  <c:v>89.41861454740247</c:v>
                </c:pt>
                <c:pt idx="2">
                  <c:v>90.655679434484625</c:v>
                </c:pt>
                <c:pt idx="3">
                  <c:v>76.33856828888544</c:v>
                </c:pt>
                <c:pt idx="4">
                  <c:v>74.142289996846017</c:v>
                </c:pt>
                <c:pt idx="5">
                  <c:v>72.084186495917336</c:v>
                </c:pt>
                <c:pt idx="6">
                  <c:v>87.779290802865631</c:v>
                </c:pt>
                <c:pt idx="7">
                  <c:v>88.13323854676166</c:v>
                </c:pt>
                <c:pt idx="8">
                  <c:v>87.976039690208111</c:v>
                </c:pt>
                <c:pt idx="9">
                  <c:v>97.109843952600045</c:v>
                </c:pt>
                <c:pt idx="10">
                  <c:v>109.92380361156863</c:v>
                </c:pt>
                <c:pt idx="11">
                  <c:v>113.74013126605155</c:v>
                </c:pt>
                <c:pt idx="12">
                  <c:v>104.65689096707335</c:v>
                </c:pt>
                <c:pt idx="13">
                  <c:v>111.21068151211283</c:v>
                </c:pt>
                <c:pt idx="14">
                  <c:v>119.63784186996551</c:v>
                </c:pt>
                <c:pt idx="15">
                  <c:v>116.84005266662328</c:v>
                </c:pt>
              </c:numCache>
            </c:numRef>
          </c:val>
          <c:smooth val="1"/>
          <c:extLst>
            <c:ext xmlns:c16="http://schemas.microsoft.com/office/drawing/2014/chart" uri="{C3380CC4-5D6E-409C-BE32-E72D297353CC}">
              <c16:uniqueId val="{00000006-FE95-4B26-A0CE-96B998A892CC}"/>
            </c:ext>
          </c:extLst>
        </c:ser>
        <c:ser>
          <c:idx val="7"/>
          <c:order val="7"/>
          <c:tx>
            <c:strRef>
              <c:f>Data_Sheet_Graphs!$U$24</c:f>
              <c:strCache>
                <c:ptCount val="1"/>
              </c:strCache>
            </c:strRef>
          </c:tx>
          <c:spPr>
            <a:ln>
              <a:solidFill>
                <a:srgbClr val="7030A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Data_Sheet_Graphs!$U$25:$U$42</c:f>
              <c:numCache>
                <c:formatCode>General</c:formatCode>
                <c:ptCount val="18"/>
                <c:pt idx="15" formatCode="0">
                  <c:v>116.84005266662328</c:v>
                </c:pt>
                <c:pt idx="16" formatCode="0">
                  <c:v>117.02103160498029</c:v>
                </c:pt>
                <c:pt idx="17" formatCode="0">
                  <c:v>111.07601115410995</c:v>
                </c:pt>
              </c:numCache>
            </c:numRef>
          </c:val>
          <c:smooth val="1"/>
          <c:extLst>
            <c:ext xmlns:c16="http://schemas.microsoft.com/office/drawing/2014/chart" uri="{C3380CC4-5D6E-409C-BE32-E72D297353CC}">
              <c16:uniqueId val="{00000007-FE95-4B26-A0CE-96B998A892CC}"/>
            </c:ext>
          </c:extLst>
        </c:ser>
        <c:dLbls>
          <c:showLegendKey val="0"/>
          <c:showVal val="0"/>
          <c:showCatName val="0"/>
          <c:showSerName val="0"/>
          <c:showPercent val="0"/>
          <c:showBubbleSize val="0"/>
        </c:dLbls>
        <c:smooth val="0"/>
        <c:axId val="1099426880"/>
        <c:axId val="790140144"/>
      </c:lineChart>
      <c:catAx>
        <c:axId val="1099426880"/>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790140144"/>
        <c:crosses val="autoZero"/>
        <c:auto val="1"/>
        <c:lblAlgn val="ctr"/>
        <c:lblOffset val="100"/>
        <c:tickLblSkip val="1"/>
        <c:tickMarkSkip val="1"/>
        <c:noMultiLvlLbl val="0"/>
      </c:catAx>
      <c:valAx>
        <c:axId val="790140144"/>
        <c:scaling>
          <c:orientation val="minMax"/>
          <c:max val="175"/>
          <c:min val="5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99426880"/>
        <c:crosses val="autoZero"/>
        <c:crossBetween val="between"/>
        <c:majorUnit val="25"/>
      </c:valAx>
      <c:spPr>
        <a:noFill/>
      </c:spPr>
    </c:plotArea>
    <c:legend>
      <c:legendPos val="b"/>
      <c:legendEntry>
        <c:idx val="1"/>
        <c:delete val="1"/>
      </c:legendEntry>
      <c:legendEntry>
        <c:idx val="3"/>
        <c:delete val="1"/>
      </c:legendEntry>
      <c:legendEntry>
        <c:idx val="5"/>
        <c:delete val="1"/>
      </c:legendEntry>
      <c:legendEntry>
        <c:idx val="7"/>
        <c:delete val="1"/>
      </c:legendEntry>
      <c:layout>
        <c:manualLayout>
          <c:xMode val="edge"/>
          <c:yMode val="edge"/>
          <c:x val="0.13247490481504448"/>
          <c:y val="0.86383906219477202"/>
          <c:w val="0.72052607459511664"/>
          <c:h val="5.8719207248140441E-2"/>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Translateupd!$A$18</c:f>
          <c:strCache>
            <c:ptCount val="1"/>
            <c:pt idx="0">
              <c:v>Value added of enterprises by size class</c:v>
            </c:pt>
          </c:strCache>
        </c:strRef>
      </c:tx>
      <c:overlay val="1"/>
      <c:spPr>
        <a:noFill/>
        <a:ln w="25400">
          <a:noFill/>
        </a:ln>
      </c:spPr>
      <c:txPr>
        <a:bodyPr/>
        <a:lstStyle/>
        <a:p>
          <a:pPr>
            <a:defRPr sz="1000" b="1" i="0" u="none" strike="noStrike" baseline="0">
              <a:solidFill>
                <a:srgbClr val="000000"/>
              </a:solidFill>
              <a:latin typeface="Arial" pitchFamily="34" charset="0"/>
              <a:ea typeface="Arial"/>
              <a:cs typeface="Arial" pitchFamily="34" charset="0"/>
            </a:defRPr>
          </a:pPr>
          <a:endParaRPr lang="en-US"/>
        </a:p>
      </c:txPr>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1"/>
          <c:order val="0"/>
          <c:tx>
            <c:strRef>
              <c:f>Translateupd!$A$29</c:f>
              <c:strCache>
                <c:ptCount val="1"/>
                <c:pt idx="0">
                  <c:v>Micro</c:v>
                </c:pt>
              </c:strCache>
            </c:strRef>
          </c:tx>
          <c:spPr>
            <a:ln>
              <a:solidFill>
                <a:srgbClr val="C0000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Data_Sheet_Graphs!$Y$25:$Y$42</c:f>
              <c:numCache>
                <c:formatCode>0</c:formatCode>
                <c:ptCount val="18"/>
                <c:pt idx="0">
                  <c:v>100</c:v>
                </c:pt>
                <c:pt idx="1">
                  <c:v>103.07861418754229</c:v>
                </c:pt>
                <c:pt idx="2">
                  <c:v>95.542474413199912</c:v>
                </c:pt>
                <c:pt idx="3">
                  <c:v>83.895352552590836</c:v>
                </c:pt>
                <c:pt idx="4">
                  <c:v>77.923526694584865</c:v>
                </c:pt>
                <c:pt idx="5">
                  <c:v>67.950926370368322</c:v>
                </c:pt>
                <c:pt idx="6">
                  <c:v>40.795055214017644</c:v>
                </c:pt>
                <c:pt idx="7">
                  <c:v>40.827958927919298</c:v>
                </c:pt>
                <c:pt idx="8">
                  <c:v>33.431362614942977</c:v>
                </c:pt>
                <c:pt idx="9">
                  <c:v>34.707075281635966</c:v>
                </c:pt>
                <c:pt idx="10">
                  <c:v>34.027990198340412</c:v>
                </c:pt>
                <c:pt idx="11">
                  <c:v>39.273952199070159</c:v>
                </c:pt>
                <c:pt idx="12">
                  <c:v>36.381993248316476</c:v>
                </c:pt>
                <c:pt idx="13">
                  <c:v>52.461285014506963</c:v>
                </c:pt>
                <c:pt idx="14">
                  <c:v>59.892529334652018</c:v>
                </c:pt>
              </c:numCache>
            </c:numRef>
          </c:val>
          <c:smooth val="1"/>
          <c:extLst>
            <c:ext xmlns:c16="http://schemas.microsoft.com/office/drawing/2014/chart" uri="{C3380CC4-5D6E-409C-BE32-E72D297353CC}">
              <c16:uniqueId val="{00000000-22F9-4C06-8B80-0E44C487F018}"/>
            </c:ext>
          </c:extLst>
        </c:ser>
        <c:ser>
          <c:idx val="0"/>
          <c:order val="1"/>
          <c:tx>
            <c:strRef>
              <c:f>Data_Sheet_Graphs!$Z$24</c:f>
              <c:strCache>
                <c:ptCount val="1"/>
              </c:strCache>
            </c:strRef>
          </c:tx>
          <c:spPr>
            <a:ln>
              <a:solidFill>
                <a:srgbClr val="C00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Data_Sheet_Graphs!$Z$25:$Z$42</c:f>
              <c:numCache>
                <c:formatCode>General</c:formatCode>
                <c:ptCount val="18"/>
                <c:pt idx="14" formatCode="0">
                  <c:v>59.892529334652018</c:v>
                </c:pt>
                <c:pt idx="15" formatCode="0">
                  <c:v>73.247179111080385</c:v>
                </c:pt>
                <c:pt idx="16" formatCode="0">
                  <c:v>81.00358613006496</c:v>
                </c:pt>
                <c:pt idx="17" formatCode="0">
                  <c:v>95.927558568837881</c:v>
                </c:pt>
              </c:numCache>
            </c:numRef>
          </c:val>
          <c:smooth val="1"/>
          <c:extLst>
            <c:ext xmlns:c16="http://schemas.microsoft.com/office/drawing/2014/chart" uri="{C3380CC4-5D6E-409C-BE32-E72D297353CC}">
              <c16:uniqueId val="{00000001-22F9-4C06-8B80-0E44C487F018}"/>
            </c:ext>
          </c:extLst>
        </c:ser>
        <c:ser>
          <c:idx val="2"/>
          <c:order val="2"/>
          <c:tx>
            <c:strRef>
              <c:f>Translateupd!$A$30</c:f>
              <c:strCache>
                <c:ptCount val="1"/>
                <c:pt idx="0">
                  <c:v>Small</c:v>
                </c:pt>
              </c:strCache>
            </c:strRef>
          </c:tx>
          <c:spPr>
            <a:ln>
              <a:solidFill>
                <a:srgbClr val="0070C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Data_Sheet_Graphs!$AA$25:$AA$42</c:f>
              <c:numCache>
                <c:formatCode>0</c:formatCode>
                <c:ptCount val="18"/>
                <c:pt idx="0">
                  <c:v>100</c:v>
                </c:pt>
                <c:pt idx="1">
                  <c:v>103.29805145324316</c:v>
                </c:pt>
                <c:pt idx="2">
                  <c:v>88.672336963388048</c:v>
                </c:pt>
                <c:pt idx="3">
                  <c:v>71.753413541905971</c:v>
                </c:pt>
                <c:pt idx="4">
                  <c:v>65.990380528838514</c:v>
                </c:pt>
                <c:pt idx="5">
                  <c:v>59.015384237677459</c:v>
                </c:pt>
                <c:pt idx="6">
                  <c:v>57.418982145441085</c:v>
                </c:pt>
                <c:pt idx="7">
                  <c:v>59.60063918713405</c:v>
                </c:pt>
                <c:pt idx="8">
                  <c:v>50.836740240158576</c:v>
                </c:pt>
                <c:pt idx="9">
                  <c:v>59.615633864418989</c:v>
                </c:pt>
                <c:pt idx="10">
                  <c:v>60.306513831685329</c:v>
                </c:pt>
                <c:pt idx="11">
                  <c:v>68.740622732213964</c:v>
                </c:pt>
                <c:pt idx="12">
                  <c:v>57.676684096065593</c:v>
                </c:pt>
                <c:pt idx="13">
                  <c:v>78.649401059393668</c:v>
                </c:pt>
                <c:pt idx="14">
                  <c:v>94.872302581534441</c:v>
                </c:pt>
              </c:numCache>
            </c:numRef>
          </c:val>
          <c:smooth val="1"/>
          <c:extLst>
            <c:ext xmlns:c16="http://schemas.microsoft.com/office/drawing/2014/chart" uri="{C3380CC4-5D6E-409C-BE32-E72D297353CC}">
              <c16:uniqueId val="{00000002-22F9-4C06-8B80-0E44C487F018}"/>
            </c:ext>
          </c:extLst>
        </c:ser>
        <c:ser>
          <c:idx val="3"/>
          <c:order val="3"/>
          <c:tx>
            <c:strRef>
              <c:f>Data_Sheet_Graphs!$AB$24</c:f>
              <c:strCache>
                <c:ptCount val="1"/>
              </c:strCache>
            </c:strRef>
          </c:tx>
          <c:spPr>
            <a:ln>
              <a:solidFill>
                <a:srgbClr val="0070C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Data_Sheet_Graphs!$AB$25:$AB$42</c:f>
              <c:numCache>
                <c:formatCode>General</c:formatCode>
                <c:ptCount val="18"/>
                <c:pt idx="14" formatCode="0">
                  <c:v>94.872302581534441</c:v>
                </c:pt>
                <c:pt idx="15" formatCode="0">
                  <c:v>95.697724717833609</c:v>
                </c:pt>
                <c:pt idx="16" formatCode="0">
                  <c:v>94.977902708645317</c:v>
                </c:pt>
                <c:pt idx="17" formatCode="0">
                  <c:v>98.592347923769793</c:v>
                </c:pt>
              </c:numCache>
            </c:numRef>
          </c:val>
          <c:smooth val="1"/>
          <c:extLst>
            <c:ext xmlns:c16="http://schemas.microsoft.com/office/drawing/2014/chart" uri="{C3380CC4-5D6E-409C-BE32-E72D297353CC}">
              <c16:uniqueId val="{00000003-22F9-4C06-8B80-0E44C487F018}"/>
            </c:ext>
          </c:extLst>
        </c:ser>
        <c:ser>
          <c:idx val="4"/>
          <c:order val="4"/>
          <c:tx>
            <c:strRef>
              <c:f>Translateupd!$A$31</c:f>
              <c:strCache>
                <c:ptCount val="1"/>
                <c:pt idx="0">
                  <c:v>Medium-sized</c:v>
                </c:pt>
              </c:strCache>
            </c:strRef>
          </c:tx>
          <c:spPr>
            <a:ln>
              <a:solidFill>
                <a:srgbClr val="92D05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Data_Sheet_Graphs!$AC$25:$AC$42</c:f>
              <c:numCache>
                <c:formatCode>0</c:formatCode>
                <c:ptCount val="18"/>
                <c:pt idx="0">
                  <c:v>100</c:v>
                </c:pt>
                <c:pt idx="1">
                  <c:v>90.586537589520248</c:v>
                </c:pt>
                <c:pt idx="2">
                  <c:v>82.307435180923846</c:v>
                </c:pt>
                <c:pt idx="3">
                  <c:v>79.128232621140668</c:v>
                </c:pt>
                <c:pt idx="4">
                  <c:v>66.214146022619701</c:v>
                </c:pt>
                <c:pt idx="5">
                  <c:v>69.68278668592238</c:v>
                </c:pt>
                <c:pt idx="6">
                  <c:v>75.392511909754973</c:v>
                </c:pt>
                <c:pt idx="7">
                  <c:v>75.808742491679837</c:v>
                </c:pt>
                <c:pt idx="8">
                  <c:v>78.948459885284862</c:v>
                </c:pt>
                <c:pt idx="9">
                  <c:v>84.861701471129507</c:v>
                </c:pt>
                <c:pt idx="10">
                  <c:v>83.949117825460476</c:v>
                </c:pt>
                <c:pt idx="11">
                  <c:v>86.701449179432231</c:v>
                </c:pt>
                <c:pt idx="12">
                  <c:v>72.871793316123856</c:v>
                </c:pt>
                <c:pt idx="13">
                  <c:v>93.703360620150633</c:v>
                </c:pt>
                <c:pt idx="14">
                  <c:v>116.15355105028908</c:v>
                </c:pt>
              </c:numCache>
            </c:numRef>
          </c:val>
          <c:smooth val="1"/>
          <c:extLst>
            <c:ext xmlns:c16="http://schemas.microsoft.com/office/drawing/2014/chart" uri="{C3380CC4-5D6E-409C-BE32-E72D297353CC}">
              <c16:uniqueId val="{00000004-22F9-4C06-8B80-0E44C487F018}"/>
            </c:ext>
          </c:extLst>
        </c:ser>
        <c:ser>
          <c:idx val="5"/>
          <c:order val="5"/>
          <c:tx>
            <c:strRef>
              <c:f>Data_Sheet_Graphs!$AD$24</c:f>
              <c:strCache>
                <c:ptCount val="1"/>
              </c:strCache>
            </c:strRef>
          </c:tx>
          <c:spPr>
            <a:ln>
              <a:solidFill>
                <a:srgbClr val="92D05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Data_Sheet_Graphs!$AD$25:$AD$42</c:f>
              <c:numCache>
                <c:formatCode>General</c:formatCode>
                <c:ptCount val="18"/>
                <c:pt idx="14" formatCode="0">
                  <c:v>116.15355105028908</c:v>
                </c:pt>
                <c:pt idx="15" formatCode="0">
                  <c:v>116.1385861845168</c:v>
                </c:pt>
                <c:pt idx="16" formatCode="0">
                  <c:v>117.72030750525077</c:v>
                </c:pt>
                <c:pt idx="17" formatCode="0">
                  <c:v>122.39681614602259</c:v>
                </c:pt>
              </c:numCache>
            </c:numRef>
          </c:val>
          <c:smooth val="1"/>
          <c:extLst>
            <c:ext xmlns:c16="http://schemas.microsoft.com/office/drawing/2014/chart" uri="{C3380CC4-5D6E-409C-BE32-E72D297353CC}">
              <c16:uniqueId val="{00000005-22F9-4C06-8B80-0E44C487F018}"/>
            </c:ext>
          </c:extLst>
        </c:ser>
        <c:ser>
          <c:idx val="6"/>
          <c:order val="6"/>
          <c:tx>
            <c:strRef>
              <c:f>Translateupd!$A$33</c:f>
              <c:strCache>
                <c:ptCount val="1"/>
                <c:pt idx="0">
                  <c:v>Large</c:v>
                </c:pt>
              </c:strCache>
            </c:strRef>
          </c:tx>
          <c:spPr>
            <a:ln>
              <a:solidFill>
                <a:srgbClr val="7030A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Data_Sheet_Graphs!$AE$25:$AE$42</c:f>
              <c:numCache>
                <c:formatCode>0</c:formatCode>
                <c:ptCount val="18"/>
                <c:pt idx="0">
                  <c:v>100</c:v>
                </c:pt>
                <c:pt idx="1">
                  <c:v>93.472543213090347</c:v>
                </c:pt>
                <c:pt idx="2">
                  <c:v>91.457795334596796</c:v>
                </c:pt>
                <c:pt idx="3">
                  <c:v>77.393391228260057</c:v>
                </c:pt>
                <c:pt idx="4">
                  <c:v>67.244884925002154</c:v>
                </c:pt>
                <c:pt idx="5">
                  <c:v>61.292655437088797</c:v>
                </c:pt>
                <c:pt idx="6">
                  <c:v>74.357434955719398</c:v>
                </c:pt>
                <c:pt idx="7">
                  <c:v>78.883105670231188</c:v>
                </c:pt>
                <c:pt idx="8">
                  <c:v>85.258345793726775</c:v>
                </c:pt>
                <c:pt idx="9">
                  <c:v>87.876564540043688</c:v>
                </c:pt>
                <c:pt idx="10">
                  <c:v>87.425106382107842</c:v>
                </c:pt>
                <c:pt idx="11">
                  <c:v>82.218446477666788</c:v>
                </c:pt>
                <c:pt idx="12">
                  <c:v>84.104793911242325</c:v>
                </c:pt>
                <c:pt idx="13">
                  <c:v>101.03270050545399</c:v>
                </c:pt>
                <c:pt idx="14">
                  <c:v>124.37769706424379</c:v>
                </c:pt>
              </c:numCache>
            </c:numRef>
          </c:val>
          <c:smooth val="1"/>
          <c:extLst>
            <c:ext xmlns:c16="http://schemas.microsoft.com/office/drawing/2014/chart" uri="{C3380CC4-5D6E-409C-BE32-E72D297353CC}">
              <c16:uniqueId val="{00000006-22F9-4C06-8B80-0E44C487F018}"/>
            </c:ext>
          </c:extLst>
        </c:ser>
        <c:ser>
          <c:idx val="7"/>
          <c:order val="7"/>
          <c:tx>
            <c:strRef>
              <c:f>Data_Sheet_Graphs!$AF$24</c:f>
              <c:strCache>
                <c:ptCount val="1"/>
              </c:strCache>
            </c:strRef>
          </c:tx>
          <c:spPr>
            <a:ln>
              <a:solidFill>
                <a:srgbClr val="7030A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Data_Sheet_Graphs!$AF$25:$AF$42</c:f>
              <c:numCache>
                <c:formatCode>General</c:formatCode>
                <c:ptCount val="18"/>
                <c:pt idx="14" formatCode="0">
                  <c:v>124.37769706424379</c:v>
                </c:pt>
                <c:pt idx="15" formatCode="0">
                  <c:v>130.35613407090779</c:v>
                </c:pt>
                <c:pt idx="16" formatCode="0">
                  <c:v>138.61016633835411</c:v>
                </c:pt>
                <c:pt idx="17" formatCode="0">
                  <c:v>142.9229653601557</c:v>
                </c:pt>
              </c:numCache>
            </c:numRef>
          </c:val>
          <c:smooth val="1"/>
          <c:extLst>
            <c:ext xmlns:c16="http://schemas.microsoft.com/office/drawing/2014/chart" uri="{C3380CC4-5D6E-409C-BE32-E72D297353CC}">
              <c16:uniqueId val="{00000007-22F9-4C06-8B80-0E44C487F018}"/>
            </c:ext>
          </c:extLst>
        </c:ser>
        <c:dLbls>
          <c:showLegendKey val="0"/>
          <c:showVal val="0"/>
          <c:showCatName val="0"/>
          <c:showSerName val="0"/>
          <c:showPercent val="0"/>
          <c:showBubbleSize val="0"/>
        </c:dLbls>
        <c:smooth val="0"/>
        <c:axId val="790141232"/>
        <c:axId val="790130352"/>
      </c:lineChart>
      <c:catAx>
        <c:axId val="790141232"/>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790130352"/>
        <c:crosses val="autoZero"/>
        <c:auto val="1"/>
        <c:lblAlgn val="ctr"/>
        <c:lblOffset val="100"/>
        <c:tickLblSkip val="1"/>
        <c:tickMarkSkip val="1"/>
        <c:noMultiLvlLbl val="0"/>
      </c:catAx>
      <c:valAx>
        <c:axId val="790130352"/>
        <c:scaling>
          <c:orientation val="minMax"/>
          <c:max val="150"/>
          <c:min val="25"/>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790141232"/>
        <c:crosses val="autoZero"/>
        <c:crossBetween val="between"/>
        <c:majorUnit val="25"/>
      </c:valAx>
      <c:spPr>
        <a:noFill/>
      </c:spPr>
    </c:plotArea>
    <c:legend>
      <c:legendPos val="b"/>
      <c:legendEntry>
        <c:idx val="1"/>
        <c:delete val="1"/>
      </c:legendEntry>
      <c:legendEntry>
        <c:idx val="3"/>
        <c:delete val="1"/>
      </c:legendEntry>
      <c:legendEntry>
        <c:idx val="5"/>
        <c:delete val="1"/>
      </c:legendEntry>
      <c:legendEntry>
        <c:idx val="7"/>
        <c:delete val="1"/>
      </c:legendEntry>
      <c:layout>
        <c:manualLayout>
          <c:xMode val="edge"/>
          <c:yMode val="edge"/>
          <c:x val="0.12231793294692411"/>
          <c:y val="0.86905109764646182"/>
          <c:w val="0.72134059787549565"/>
          <c:h val="5.8719207248140441E-2"/>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Translateupd!$A$21</c:f>
          <c:strCache>
            <c:ptCount val="1"/>
            <c:pt idx="0">
              <c:v>Number of persons employed in SMEs by sectors</c:v>
            </c:pt>
          </c:strCache>
        </c:strRef>
      </c:tx>
      <c:overlay val="1"/>
      <c:spPr>
        <a:noFill/>
        <a:ln w="25400">
          <a:noFill/>
        </a:ln>
      </c:spPr>
      <c:txPr>
        <a:bodyPr/>
        <a:lstStyle/>
        <a:p>
          <a:pPr algn="ctr">
            <a:defRPr sz="1000" b="1" i="0" u="none" strike="noStrike" baseline="0">
              <a:solidFill>
                <a:srgbClr val="000000"/>
              </a:solidFill>
              <a:latin typeface="Arial" pitchFamily="34" charset="0"/>
              <a:ea typeface="Arial"/>
              <a:cs typeface="Arial" pitchFamily="34" charset="0"/>
            </a:defRPr>
          </a:pPr>
          <a:endParaRPr lang="en-US"/>
        </a:p>
      </c:txPr>
    </c:title>
    <c:autoTitleDeleted val="0"/>
    <c:plotArea>
      <c:layout>
        <c:manualLayout>
          <c:layoutTarget val="inner"/>
          <c:xMode val="edge"/>
          <c:yMode val="edge"/>
          <c:x val="0.11616190262464149"/>
          <c:y val="0.24603269946947731"/>
          <c:w val="0.81818383587790688"/>
          <c:h val="0.47619232155382546"/>
        </c:manualLayout>
      </c:layout>
      <c:lineChart>
        <c:grouping val="standard"/>
        <c:varyColors val="0"/>
        <c:ser>
          <c:idx val="1"/>
          <c:order val="0"/>
          <c:tx>
            <c:strRef>
              <c:f>Data_Sheet_Graphs!$C$64</c:f>
              <c:strCache>
                <c:ptCount val="1"/>
                <c:pt idx="0">
                  <c:v>B</c:v>
                </c:pt>
              </c:strCache>
            </c:strRef>
          </c:tx>
          <c:spPr>
            <a:ln>
              <a:solidFill>
                <a:srgbClr val="C0000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Data_Sheet_Graphs!$C$65:$C$82</c:f>
              <c:numCache>
                <c:formatCode>0</c:formatCode>
                <c:ptCount val="18"/>
                <c:pt idx="0">
                  <c:v>100</c:v>
                </c:pt>
                <c:pt idx="1">
                  <c:v>115.31969309462916</c:v>
                </c:pt>
                <c:pt idx="2">
                  <c:v>105.44757033248082</c:v>
                </c:pt>
                <c:pt idx="3">
                  <c:v>101.81585677749361</c:v>
                </c:pt>
                <c:pt idx="4">
                  <c:v>84.450127877237847</c:v>
                </c:pt>
                <c:pt idx="5">
                  <c:v>84.629156010230176</c:v>
                </c:pt>
                <c:pt idx="6">
                  <c:v>102.55754475703324</c:v>
                </c:pt>
                <c:pt idx="7">
                  <c:v>86.342710997442452</c:v>
                </c:pt>
                <c:pt idx="8">
                  <c:v>74.296675191815851</c:v>
                </c:pt>
                <c:pt idx="9">
                  <c:v>75.575447570332486</c:v>
                </c:pt>
                <c:pt idx="10">
                  <c:v>115.47314578005115</c:v>
                </c:pt>
                <c:pt idx="11">
                  <c:v>83.734015345268546</c:v>
                </c:pt>
                <c:pt idx="12">
                  <c:v>75.370843989769824</c:v>
                </c:pt>
                <c:pt idx="13">
                  <c:v>85.882352941176464</c:v>
                </c:pt>
                <c:pt idx="14">
                  <c:v>91.074168797953959</c:v>
                </c:pt>
                <c:pt idx="15">
                  <c:v>74.629156010230176</c:v>
                </c:pt>
              </c:numCache>
            </c:numRef>
          </c:val>
          <c:smooth val="1"/>
          <c:extLst>
            <c:ext xmlns:c16="http://schemas.microsoft.com/office/drawing/2014/chart" uri="{C3380CC4-5D6E-409C-BE32-E72D297353CC}">
              <c16:uniqueId val="{00000000-39FD-4478-87DE-1D615FFC1940}"/>
            </c:ext>
          </c:extLst>
        </c:ser>
        <c:ser>
          <c:idx val="0"/>
          <c:order val="1"/>
          <c:tx>
            <c:strRef>
              <c:f>Data_Sheet_Graphs!$D$64</c:f>
              <c:strCache>
                <c:ptCount val="1"/>
              </c:strCache>
            </c:strRef>
          </c:tx>
          <c:spPr>
            <a:ln>
              <a:solidFill>
                <a:srgbClr val="C00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Data_Sheet_Graphs!$D$65:$D$82</c:f>
              <c:numCache>
                <c:formatCode>General</c:formatCode>
                <c:ptCount val="18"/>
                <c:pt idx="15" formatCode="0">
                  <c:v>74.629156010230176</c:v>
                </c:pt>
                <c:pt idx="16" formatCode="0">
                  <c:v>86.572890025575447</c:v>
                </c:pt>
                <c:pt idx="17" formatCode="0">
                  <c:v>94.57800511508951</c:v>
                </c:pt>
              </c:numCache>
            </c:numRef>
          </c:val>
          <c:smooth val="1"/>
          <c:extLst>
            <c:ext xmlns:c16="http://schemas.microsoft.com/office/drawing/2014/chart" uri="{C3380CC4-5D6E-409C-BE32-E72D297353CC}">
              <c16:uniqueId val="{00000001-39FD-4478-87DE-1D615FFC1940}"/>
            </c:ext>
          </c:extLst>
        </c:ser>
        <c:ser>
          <c:idx val="2"/>
          <c:order val="2"/>
          <c:tx>
            <c:strRef>
              <c:f>Data_Sheet_Graphs!$E$64</c:f>
              <c:strCache>
                <c:ptCount val="1"/>
                <c:pt idx="0">
                  <c:v>C</c:v>
                </c:pt>
              </c:strCache>
            </c:strRef>
          </c:tx>
          <c:spPr>
            <a:ln>
              <a:solidFill>
                <a:srgbClr val="0070C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Data_Sheet_Graphs!$E$65:$E$82</c:f>
              <c:numCache>
                <c:formatCode>0</c:formatCode>
                <c:ptCount val="18"/>
                <c:pt idx="0">
                  <c:v>100</c:v>
                </c:pt>
                <c:pt idx="1">
                  <c:v>93.218415960191663</c:v>
                </c:pt>
                <c:pt idx="2">
                  <c:v>87.214626336159228</c:v>
                </c:pt>
                <c:pt idx="3">
                  <c:v>78.612525340950981</c:v>
                </c:pt>
                <c:pt idx="4">
                  <c:v>72.445171396977514</c:v>
                </c:pt>
                <c:pt idx="5">
                  <c:v>66.016920844084041</c:v>
                </c:pt>
                <c:pt idx="6">
                  <c:v>75.793344544784375</c:v>
                </c:pt>
                <c:pt idx="7">
                  <c:v>68.534313951345368</c:v>
                </c:pt>
                <c:pt idx="8">
                  <c:v>73.148382786583113</c:v>
                </c:pt>
                <c:pt idx="9">
                  <c:v>72.66632878732031</c:v>
                </c:pt>
                <c:pt idx="10">
                  <c:v>78.96989034279396</c:v>
                </c:pt>
                <c:pt idx="11">
                  <c:v>78.421892277921117</c:v>
                </c:pt>
                <c:pt idx="12">
                  <c:v>76.574882510136376</c:v>
                </c:pt>
                <c:pt idx="13">
                  <c:v>80.215340490232222</c:v>
                </c:pt>
                <c:pt idx="14">
                  <c:v>82.260182454847026</c:v>
                </c:pt>
                <c:pt idx="15">
                  <c:v>84.030305473645413</c:v>
                </c:pt>
              </c:numCache>
            </c:numRef>
          </c:val>
          <c:smooth val="1"/>
          <c:extLst>
            <c:ext xmlns:c16="http://schemas.microsoft.com/office/drawing/2014/chart" uri="{C3380CC4-5D6E-409C-BE32-E72D297353CC}">
              <c16:uniqueId val="{00000002-39FD-4478-87DE-1D615FFC1940}"/>
            </c:ext>
          </c:extLst>
        </c:ser>
        <c:ser>
          <c:idx val="3"/>
          <c:order val="3"/>
          <c:tx>
            <c:strRef>
              <c:f>Data_Sheet_Graphs!$F$64</c:f>
              <c:strCache>
                <c:ptCount val="1"/>
              </c:strCache>
            </c:strRef>
          </c:tx>
          <c:spPr>
            <a:ln>
              <a:solidFill>
                <a:srgbClr val="0070C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Data_Sheet_Graphs!$F$65:$F$82</c:f>
              <c:numCache>
                <c:formatCode>0</c:formatCode>
                <c:ptCount val="18"/>
                <c:pt idx="15">
                  <c:v>84.030305473645413</c:v>
                </c:pt>
                <c:pt idx="16">
                  <c:v>85.972631772945078</c:v>
                </c:pt>
                <c:pt idx="17">
                  <c:v>88.596572060449688</c:v>
                </c:pt>
              </c:numCache>
            </c:numRef>
          </c:val>
          <c:smooth val="1"/>
          <c:extLst>
            <c:ext xmlns:c16="http://schemas.microsoft.com/office/drawing/2014/chart" uri="{C3380CC4-5D6E-409C-BE32-E72D297353CC}">
              <c16:uniqueId val="{00000003-39FD-4478-87DE-1D615FFC1940}"/>
            </c:ext>
          </c:extLst>
        </c:ser>
        <c:ser>
          <c:idx val="4"/>
          <c:order val="4"/>
          <c:tx>
            <c:strRef>
              <c:f>Data_Sheet_Graphs!$G$64</c:f>
              <c:strCache>
                <c:ptCount val="1"/>
                <c:pt idx="0">
                  <c:v>D</c:v>
                </c:pt>
              </c:strCache>
            </c:strRef>
          </c:tx>
          <c:spPr>
            <a:ln>
              <a:solidFill>
                <a:srgbClr val="92D05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Data_Sheet_Graphs!$G$65:$G$82</c:f>
              <c:numCache>
                <c:formatCode>0</c:formatCode>
                <c:ptCount val="18"/>
                <c:pt idx="0">
                  <c:v>100</c:v>
                </c:pt>
                <c:pt idx="1">
                  <c:v>137.93103448275863</c:v>
                </c:pt>
                <c:pt idx="2">
                  <c:v>98.143236074270561</c:v>
                </c:pt>
                <c:pt idx="3">
                  <c:v>102.65251989389921</c:v>
                </c:pt>
                <c:pt idx="4">
                  <c:v>190.71618037135278</c:v>
                </c:pt>
                <c:pt idx="5">
                  <c:v>305.30503978779842</c:v>
                </c:pt>
                <c:pt idx="6">
                  <c:v>3024.6684350132628</c:v>
                </c:pt>
                <c:pt idx="7">
                  <c:v>1706.6312997347479</c:v>
                </c:pt>
                <c:pt idx="8">
                  <c:v>2906.8965517241381</c:v>
                </c:pt>
                <c:pt idx="9">
                  <c:v>2762.0689655172414</c:v>
                </c:pt>
                <c:pt idx="10">
                  <c:v>3467.1087533156497</c:v>
                </c:pt>
                <c:pt idx="11">
                  <c:v>3281.4323607427054</c:v>
                </c:pt>
                <c:pt idx="12">
                  <c:v>3540.8488063660479</c:v>
                </c:pt>
                <c:pt idx="13">
                  <c:v>3931.0344827586205</c:v>
                </c:pt>
                <c:pt idx="14">
                  <c:v>3761.2732095490715</c:v>
                </c:pt>
                <c:pt idx="15">
                  <c:v>4185.9416445623347</c:v>
                </c:pt>
              </c:numCache>
            </c:numRef>
          </c:val>
          <c:smooth val="0"/>
          <c:extLst>
            <c:ext xmlns:c16="http://schemas.microsoft.com/office/drawing/2014/chart" uri="{C3380CC4-5D6E-409C-BE32-E72D297353CC}">
              <c16:uniqueId val="{00000004-39FD-4478-87DE-1D615FFC1940}"/>
            </c:ext>
          </c:extLst>
        </c:ser>
        <c:ser>
          <c:idx val="5"/>
          <c:order val="5"/>
          <c:tx>
            <c:strRef>
              <c:f>Data_Sheet_Graphs!$H$64</c:f>
              <c:strCache>
                <c:ptCount val="1"/>
              </c:strCache>
            </c:strRef>
          </c:tx>
          <c:spPr>
            <a:ln>
              <a:solidFill>
                <a:srgbClr val="92D05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Data_Sheet_Graphs!$H$65:$H$82</c:f>
              <c:numCache>
                <c:formatCode>General</c:formatCode>
                <c:ptCount val="18"/>
                <c:pt idx="15" formatCode="0">
                  <c:v>4185.9416445623347</c:v>
                </c:pt>
                <c:pt idx="16" formatCode="0">
                  <c:v>5811.6710875331564</c:v>
                </c:pt>
                <c:pt idx="17" formatCode="0">
                  <c:v>7200.7957559681699</c:v>
                </c:pt>
              </c:numCache>
            </c:numRef>
          </c:val>
          <c:smooth val="0"/>
          <c:extLst>
            <c:ext xmlns:c16="http://schemas.microsoft.com/office/drawing/2014/chart" uri="{C3380CC4-5D6E-409C-BE32-E72D297353CC}">
              <c16:uniqueId val="{00000005-39FD-4478-87DE-1D615FFC1940}"/>
            </c:ext>
          </c:extLst>
        </c:ser>
        <c:ser>
          <c:idx val="6"/>
          <c:order val="6"/>
          <c:tx>
            <c:strRef>
              <c:f>Data_Sheet_Graphs!$I$64</c:f>
              <c:strCache>
                <c:ptCount val="1"/>
                <c:pt idx="0">
                  <c:v>E</c:v>
                </c:pt>
              </c:strCache>
            </c:strRef>
          </c:tx>
          <c:spPr>
            <a:ln>
              <a:solidFill>
                <a:srgbClr val="7030A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Data_Sheet_Graphs!$I$65:$I$82</c:f>
              <c:numCache>
                <c:formatCode>0</c:formatCode>
                <c:ptCount val="18"/>
                <c:pt idx="0">
                  <c:v>100</c:v>
                </c:pt>
                <c:pt idx="1">
                  <c:v>106.82965718841351</c:v>
                </c:pt>
                <c:pt idx="2">
                  <c:v>117.37975019930906</c:v>
                </c:pt>
                <c:pt idx="3">
                  <c:v>168.37629550890247</c:v>
                </c:pt>
                <c:pt idx="4">
                  <c:v>164.57613606165293</c:v>
                </c:pt>
                <c:pt idx="5">
                  <c:v>186.36726016476217</c:v>
                </c:pt>
                <c:pt idx="6">
                  <c:v>380.6537337230933</c:v>
                </c:pt>
                <c:pt idx="7">
                  <c:v>357.21498804145631</c:v>
                </c:pt>
                <c:pt idx="8">
                  <c:v>349.18947648153068</c:v>
                </c:pt>
                <c:pt idx="9">
                  <c:v>301.40845070422534</c:v>
                </c:pt>
                <c:pt idx="10">
                  <c:v>364.23066702099391</c:v>
                </c:pt>
                <c:pt idx="11">
                  <c:v>321.71140047834177</c:v>
                </c:pt>
                <c:pt idx="12">
                  <c:v>307.73319160244483</c:v>
                </c:pt>
                <c:pt idx="13">
                  <c:v>319.63858623438745</c:v>
                </c:pt>
                <c:pt idx="14">
                  <c:v>327.58437416954558</c:v>
                </c:pt>
                <c:pt idx="15">
                  <c:v>334.86579856497474</c:v>
                </c:pt>
              </c:numCache>
            </c:numRef>
          </c:val>
          <c:smooth val="1"/>
          <c:extLst>
            <c:ext xmlns:c16="http://schemas.microsoft.com/office/drawing/2014/chart" uri="{C3380CC4-5D6E-409C-BE32-E72D297353CC}">
              <c16:uniqueId val="{00000006-39FD-4478-87DE-1D615FFC1940}"/>
            </c:ext>
          </c:extLst>
        </c:ser>
        <c:ser>
          <c:idx val="7"/>
          <c:order val="7"/>
          <c:tx>
            <c:strRef>
              <c:f>Data_Sheet_Graphs!$J$64</c:f>
              <c:strCache>
                <c:ptCount val="1"/>
              </c:strCache>
            </c:strRef>
          </c:tx>
          <c:spPr>
            <a:ln>
              <a:solidFill>
                <a:srgbClr val="7030A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Data_Sheet_Graphs!$J$65:$J$82</c:f>
              <c:numCache>
                <c:formatCode>0</c:formatCode>
                <c:ptCount val="18"/>
                <c:pt idx="15">
                  <c:v>334.86579856497474</c:v>
                </c:pt>
                <c:pt idx="16">
                  <c:v>378.58091947913897</c:v>
                </c:pt>
                <c:pt idx="17">
                  <c:v>421.65825139516346</c:v>
                </c:pt>
              </c:numCache>
            </c:numRef>
          </c:val>
          <c:smooth val="0"/>
          <c:extLst>
            <c:ext xmlns:c16="http://schemas.microsoft.com/office/drawing/2014/chart" uri="{C3380CC4-5D6E-409C-BE32-E72D297353CC}">
              <c16:uniqueId val="{00000007-39FD-4478-87DE-1D615FFC1940}"/>
            </c:ext>
          </c:extLst>
        </c:ser>
        <c:ser>
          <c:idx val="8"/>
          <c:order val="8"/>
          <c:tx>
            <c:strRef>
              <c:f>Data_Sheet_Graphs!$K$64</c:f>
              <c:strCache>
                <c:ptCount val="1"/>
                <c:pt idx="0">
                  <c:v>F</c:v>
                </c:pt>
              </c:strCache>
            </c:strRef>
          </c:tx>
          <c:spPr>
            <a:ln>
              <a:solidFill>
                <a:srgbClr val="F79646">
                  <a:lumMod val="50000"/>
                </a:srgbClr>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Data_Sheet_Graphs!$K$65:$K$82</c:f>
              <c:numCache>
                <c:formatCode>0</c:formatCode>
                <c:ptCount val="18"/>
                <c:pt idx="0">
                  <c:v>100</c:v>
                </c:pt>
                <c:pt idx="1">
                  <c:v>80.705718295190778</c:v>
                </c:pt>
                <c:pt idx="2">
                  <c:v>68.712214151434651</c:v>
                </c:pt>
                <c:pt idx="3">
                  <c:v>60.546205013694845</c:v>
                </c:pt>
                <c:pt idx="4">
                  <c:v>55.098864696139259</c:v>
                </c:pt>
                <c:pt idx="5">
                  <c:v>54.134194740356975</c:v>
                </c:pt>
                <c:pt idx="6">
                  <c:v>45.298300427467353</c:v>
                </c:pt>
                <c:pt idx="7">
                  <c:v>36.567434225042582</c:v>
                </c:pt>
                <c:pt idx="8">
                  <c:v>40.937427370266747</c:v>
                </c:pt>
                <c:pt idx="9">
                  <c:v>33.494552953878831</c:v>
                </c:pt>
                <c:pt idx="10">
                  <c:v>40.589098847044355</c:v>
                </c:pt>
                <c:pt idx="11">
                  <c:v>38.760374100126796</c:v>
                </c:pt>
                <c:pt idx="12">
                  <c:v>42.516085187506064</c:v>
                </c:pt>
                <c:pt idx="13">
                  <c:v>46.747806030437559</c:v>
                </c:pt>
                <c:pt idx="14">
                  <c:v>47.981665681108765</c:v>
                </c:pt>
                <c:pt idx="15">
                  <c:v>52.133659302931079</c:v>
                </c:pt>
              </c:numCache>
            </c:numRef>
          </c:val>
          <c:smooth val="1"/>
          <c:extLst>
            <c:ext xmlns:c16="http://schemas.microsoft.com/office/drawing/2014/chart" uri="{C3380CC4-5D6E-409C-BE32-E72D297353CC}">
              <c16:uniqueId val="{00000008-39FD-4478-87DE-1D615FFC1940}"/>
            </c:ext>
          </c:extLst>
        </c:ser>
        <c:ser>
          <c:idx val="9"/>
          <c:order val="9"/>
          <c:tx>
            <c:strRef>
              <c:f>Data_Sheet_Graphs!$L$64</c:f>
              <c:strCache>
                <c:ptCount val="1"/>
              </c:strCache>
            </c:strRef>
          </c:tx>
          <c:spPr>
            <a:ln>
              <a:solidFill>
                <a:srgbClr val="F79646">
                  <a:lumMod val="50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Data_Sheet_Graphs!$L$65:$L$82</c:f>
              <c:numCache>
                <c:formatCode>General</c:formatCode>
                <c:ptCount val="18"/>
                <c:pt idx="15" formatCode="0">
                  <c:v>52.133659302931079</c:v>
                </c:pt>
                <c:pt idx="16" formatCode="0">
                  <c:v>57.711034423919344</c:v>
                </c:pt>
                <c:pt idx="17" formatCode="0">
                  <c:v>57.608654080945193</c:v>
                </c:pt>
              </c:numCache>
            </c:numRef>
          </c:val>
          <c:smooth val="1"/>
          <c:extLst>
            <c:ext xmlns:c16="http://schemas.microsoft.com/office/drawing/2014/chart" uri="{C3380CC4-5D6E-409C-BE32-E72D297353CC}">
              <c16:uniqueId val="{00000009-39FD-4478-87DE-1D615FFC1940}"/>
            </c:ext>
          </c:extLst>
        </c:ser>
        <c:ser>
          <c:idx val="10"/>
          <c:order val="10"/>
          <c:tx>
            <c:strRef>
              <c:f>Data_Sheet_Graphs!$M$64</c:f>
              <c:strCache>
                <c:ptCount val="1"/>
                <c:pt idx="0">
                  <c:v>G</c:v>
                </c:pt>
              </c:strCache>
            </c:strRef>
          </c:tx>
          <c:spPr>
            <a:ln>
              <a:solidFill>
                <a:srgbClr val="4BACC6">
                  <a:lumMod val="75000"/>
                </a:srgbClr>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Data_Sheet_Graphs!$M$65:$M$82</c:f>
              <c:numCache>
                <c:formatCode>0</c:formatCode>
                <c:ptCount val="18"/>
                <c:pt idx="0">
                  <c:v>100</c:v>
                </c:pt>
                <c:pt idx="1">
                  <c:v>97.447504840139686</c:v>
                </c:pt>
                <c:pt idx="2">
                  <c:v>94.890260010494515</c:v>
                </c:pt>
                <c:pt idx="3">
                  <c:v>87.88528868945302</c:v>
                </c:pt>
                <c:pt idx="4">
                  <c:v>81.521748964119638</c:v>
                </c:pt>
                <c:pt idx="5">
                  <c:v>77.316934156006297</c:v>
                </c:pt>
                <c:pt idx="6">
                  <c:v>70.00413899795538</c:v>
                </c:pt>
                <c:pt idx="7">
                  <c:v>60.485800749090778</c:v>
                </c:pt>
                <c:pt idx="8">
                  <c:v>68.512064161253548</c:v>
                </c:pt>
                <c:pt idx="9">
                  <c:v>64.707239401451133</c:v>
                </c:pt>
                <c:pt idx="10">
                  <c:v>70.01601317241753</c:v>
                </c:pt>
                <c:pt idx="11">
                  <c:v>70.458976423543888</c:v>
                </c:pt>
                <c:pt idx="12">
                  <c:v>69.178374979644275</c:v>
                </c:pt>
                <c:pt idx="13">
                  <c:v>73.604275607505386</c:v>
                </c:pt>
                <c:pt idx="14">
                  <c:v>75.269147954475542</c:v>
                </c:pt>
                <c:pt idx="15">
                  <c:v>78.322846364014694</c:v>
                </c:pt>
              </c:numCache>
            </c:numRef>
          </c:val>
          <c:smooth val="1"/>
          <c:extLst>
            <c:ext xmlns:c16="http://schemas.microsoft.com/office/drawing/2014/chart" uri="{C3380CC4-5D6E-409C-BE32-E72D297353CC}">
              <c16:uniqueId val="{0000000A-39FD-4478-87DE-1D615FFC1940}"/>
            </c:ext>
          </c:extLst>
        </c:ser>
        <c:ser>
          <c:idx val="11"/>
          <c:order val="11"/>
          <c:tx>
            <c:strRef>
              <c:f>Data_Sheet_Graphs!$N$64</c:f>
              <c:strCache>
                <c:ptCount val="1"/>
              </c:strCache>
            </c:strRef>
          </c:tx>
          <c:spPr>
            <a:ln>
              <a:solidFill>
                <a:srgbClr val="4BACC6">
                  <a:lumMod val="75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Data_Sheet_Graphs!$N$65:$N$82</c:f>
              <c:numCache>
                <c:formatCode>0</c:formatCode>
                <c:ptCount val="18"/>
                <c:pt idx="15">
                  <c:v>78.322846364014694</c:v>
                </c:pt>
                <c:pt idx="16">
                  <c:v>90.592035029945535</c:v>
                </c:pt>
                <c:pt idx="17">
                  <c:v>93.867950132990757</c:v>
                </c:pt>
              </c:numCache>
            </c:numRef>
          </c:val>
          <c:smooth val="0"/>
          <c:extLst>
            <c:ext xmlns:c16="http://schemas.microsoft.com/office/drawing/2014/chart" uri="{C3380CC4-5D6E-409C-BE32-E72D297353CC}">
              <c16:uniqueId val="{0000000B-39FD-4478-87DE-1D615FFC1940}"/>
            </c:ext>
          </c:extLst>
        </c:ser>
        <c:ser>
          <c:idx val="12"/>
          <c:order val="12"/>
          <c:tx>
            <c:strRef>
              <c:f>Data_Sheet_Graphs!$O$64</c:f>
              <c:strCache>
                <c:ptCount val="1"/>
                <c:pt idx="0">
                  <c:v>H</c:v>
                </c:pt>
              </c:strCache>
            </c:strRef>
          </c:tx>
          <c:spPr>
            <a:ln>
              <a:solidFill>
                <a:srgbClr val="FFC00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Data_Sheet_Graphs!$O$65:$O$82</c:f>
              <c:numCache>
                <c:formatCode>0</c:formatCode>
                <c:ptCount val="18"/>
                <c:pt idx="0">
                  <c:v>100</c:v>
                </c:pt>
                <c:pt idx="1">
                  <c:v>98.891206072460207</c:v>
                </c:pt>
                <c:pt idx="2">
                  <c:v>94.477403142446335</c:v>
                </c:pt>
                <c:pt idx="3">
                  <c:v>86.827890830429652</c:v>
                </c:pt>
                <c:pt idx="4">
                  <c:v>86.78967889016981</c:v>
                </c:pt>
                <c:pt idx="5">
                  <c:v>85.939948964391647</c:v>
                </c:pt>
                <c:pt idx="6">
                  <c:v>94.157459100270728</c:v>
                </c:pt>
                <c:pt idx="7">
                  <c:v>84.052667711558144</c:v>
                </c:pt>
                <c:pt idx="8">
                  <c:v>89.493011748552476</c:v>
                </c:pt>
                <c:pt idx="9">
                  <c:v>82.809808163106695</c:v>
                </c:pt>
                <c:pt idx="10">
                  <c:v>89.175658346394471</c:v>
                </c:pt>
                <c:pt idx="11">
                  <c:v>88.697037603139862</c:v>
                </c:pt>
                <c:pt idx="12">
                  <c:v>87.572052175489958</c:v>
                </c:pt>
                <c:pt idx="13">
                  <c:v>87.588891335604458</c:v>
                </c:pt>
                <c:pt idx="14">
                  <c:v>90.880947137990447</c:v>
                </c:pt>
                <c:pt idx="15">
                  <c:v>94.381549461794535</c:v>
                </c:pt>
              </c:numCache>
            </c:numRef>
          </c:val>
          <c:smooth val="1"/>
          <c:extLst>
            <c:ext xmlns:c16="http://schemas.microsoft.com/office/drawing/2014/chart" uri="{C3380CC4-5D6E-409C-BE32-E72D297353CC}">
              <c16:uniqueId val="{0000000C-39FD-4478-87DE-1D615FFC1940}"/>
            </c:ext>
          </c:extLst>
        </c:ser>
        <c:ser>
          <c:idx val="13"/>
          <c:order val="13"/>
          <c:tx>
            <c:strRef>
              <c:f>Data_Sheet_Graphs!$P$64</c:f>
              <c:strCache>
                <c:ptCount val="1"/>
              </c:strCache>
            </c:strRef>
          </c:tx>
          <c:spPr>
            <a:ln>
              <a:solidFill>
                <a:srgbClr val="FFC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Data_Sheet_Graphs!$P$65:$P$82</c:f>
              <c:numCache>
                <c:formatCode>0</c:formatCode>
                <c:ptCount val="18"/>
                <c:pt idx="15">
                  <c:v>94.381549461794535</c:v>
                </c:pt>
                <c:pt idx="16">
                  <c:v>109.59443530524216</c:v>
                </c:pt>
                <c:pt idx="17">
                  <c:v>114.00888589526042</c:v>
                </c:pt>
              </c:numCache>
            </c:numRef>
          </c:val>
          <c:smooth val="1"/>
          <c:extLst>
            <c:ext xmlns:c16="http://schemas.microsoft.com/office/drawing/2014/chart" uri="{C3380CC4-5D6E-409C-BE32-E72D297353CC}">
              <c16:uniqueId val="{0000000D-39FD-4478-87DE-1D615FFC1940}"/>
            </c:ext>
          </c:extLst>
        </c:ser>
        <c:ser>
          <c:idx val="14"/>
          <c:order val="14"/>
          <c:tx>
            <c:strRef>
              <c:f>Data_Sheet_Graphs!$Q$64</c:f>
              <c:strCache>
                <c:ptCount val="1"/>
                <c:pt idx="0">
                  <c:v>I</c:v>
                </c:pt>
              </c:strCache>
            </c:strRef>
          </c:tx>
          <c:spPr>
            <a:ln>
              <a:solidFill>
                <a:srgbClr val="00B05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Data_Sheet_Graphs!$Q$65:$Q$82</c:f>
              <c:numCache>
                <c:formatCode>0</c:formatCode>
                <c:ptCount val="18"/>
                <c:pt idx="0">
                  <c:v>100</c:v>
                </c:pt>
                <c:pt idx="1">
                  <c:v>94.934251051179729</c:v>
                </c:pt>
                <c:pt idx="2">
                  <c:v>91.066646134068932</c:v>
                </c:pt>
                <c:pt idx="3">
                  <c:v>88.009520876295568</c:v>
                </c:pt>
                <c:pt idx="4">
                  <c:v>86.207785425426493</c:v>
                </c:pt>
                <c:pt idx="5">
                  <c:v>90.616714427274431</c:v>
                </c:pt>
                <c:pt idx="6">
                  <c:v>137.44576716034175</c:v>
                </c:pt>
                <c:pt idx="7">
                  <c:v>137.02897774444949</c:v>
                </c:pt>
                <c:pt idx="8">
                  <c:v>156.5859423123276</c:v>
                </c:pt>
                <c:pt idx="9">
                  <c:v>169.30722568895791</c:v>
                </c:pt>
                <c:pt idx="10">
                  <c:v>188.04734995581029</c:v>
                </c:pt>
                <c:pt idx="11">
                  <c:v>202.84621977021345</c:v>
                </c:pt>
                <c:pt idx="12">
                  <c:v>172.37305498272585</c:v>
                </c:pt>
                <c:pt idx="13">
                  <c:v>200.57178821071801</c:v>
                </c:pt>
                <c:pt idx="14">
                  <c:v>218.07091780711858</c:v>
                </c:pt>
                <c:pt idx="15">
                  <c:v>219.09297249524624</c:v>
                </c:pt>
              </c:numCache>
            </c:numRef>
          </c:val>
          <c:smooth val="1"/>
          <c:extLst>
            <c:ext xmlns:c16="http://schemas.microsoft.com/office/drawing/2014/chart" uri="{C3380CC4-5D6E-409C-BE32-E72D297353CC}">
              <c16:uniqueId val="{0000000E-39FD-4478-87DE-1D615FFC1940}"/>
            </c:ext>
          </c:extLst>
        </c:ser>
        <c:ser>
          <c:idx val="15"/>
          <c:order val="15"/>
          <c:tx>
            <c:strRef>
              <c:f>Data_Sheet_Graphs!$R$64</c:f>
              <c:strCache>
                <c:ptCount val="1"/>
              </c:strCache>
            </c:strRef>
          </c:tx>
          <c:spPr>
            <a:ln>
              <a:solidFill>
                <a:srgbClr val="00B05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Data_Sheet_Graphs!$R$65:$R$82</c:f>
              <c:numCache>
                <c:formatCode>0</c:formatCode>
                <c:ptCount val="18"/>
                <c:pt idx="15">
                  <c:v>219.09297249524624</c:v>
                </c:pt>
                <c:pt idx="16">
                  <c:v>187.55121990412169</c:v>
                </c:pt>
                <c:pt idx="17">
                  <c:v>202.32062990438951</c:v>
                </c:pt>
              </c:numCache>
            </c:numRef>
          </c:val>
          <c:smooth val="1"/>
          <c:extLst>
            <c:ext xmlns:c16="http://schemas.microsoft.com/office/drawing/2014/chart" uri="{C3380CC4-5D6E-409C-BE32-E72D297353CC}">
              <c16:uniqueId val="{0000000F-39FD-4478-87DE-1D615FFC1940}"/>
            </c:ext>
          </c:extLst>
        </c:ser>
        <c:ser>
          <c:idx val="16"/>
          <c:order val="16"/>
          <c:tx>
            <c:strRef>
              <c:f>Data_Sheet_Graphs!$S$64</c:f>
              <c:strCache>
                <c:ptCount val="1"/>
                <c:pt idx="0">
                  <c:v>J</c:v>
                </c:pt>
              </c:strCache>
            </c:strRef>
          </c:tx>
          <c:spPr>
            <a:ln>
              <a:solidFill>
                <a:srgbClr val="FF0000"/>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Data_Sheet_Graphs!$S$65:$S$82</c:f>
              <c:numCache>
                <c:formatCode>0</c:formatCode>
                <c:ptCount val="18"/>
                <c:pt idx="0">
                  <c:v>100</c:v>
                </c:pt>
                <c:pt idx="1">
                  <c:v>98.185196456888406</c:v>
                </c:pt>
                <c:pt idx="2">
                  <c:v>94.646890166744086</c:v>
                </c:pt>
                <c:pt idx="3">
                  <c:v>82.72492832086624</c:v>
                </c:pt>
                <c:pt idx="4">
                  <c:v>79.561435825150966</c:v>
                </c:pt>
                <c:pt idx="5">
                  <c:v>79.465329724015319</c:v>
                </c:pt>
                <c:pt idx="6">
                  <c:v>87.197065560378661</c:v>
                </c:pt>
                <c:pt idx="7">
                  <c:v>80.706700197017511</c:v>
                </c:pt>
                <c:pt idx="8">
                  <c:v>83.086927968477198</c:v>
                </c:pt>
                <c:pt idx="9">
                  <c:v>81.16480594576413</c:v>
                </c:pt>
                <c:pt idx="10">
                  <c:v>87.977126747929717</c:v>
                </c:pt>
                <c:pt idx="11">
                  <c:v>88.675497749515472</c:v>
                </c:pt>
                <c:pt idx="12">
                  <c:v>89.317806858772087</c:v>
                </c:pt>
                <c:pt idx="13">
                  <c:v>101.12444138328715</c:v>
                </c:pt>
                <c:pt idx="14">
                  <c:v>115.02298537585494</c:v>
                </c:pt>
                <c:pt idx="15">
                  <c:v>127.57764572087585</c:v>
                </c:pt>
              </c:numCache>
            </c:numRef>
          </c:val>
          <c:smooth val="1"/>
          <c:extLst>
            <c:ext xmlns:c16="http://schemas.microsoft.com/office/drawing/2014/chart" uri="{C3380CC4-5D6E-409C-BE32-E72D297353CC}">
              <c16:uniqueId val="{00000010-39FD-4478-87DE-1D615FFC1940}"/>
            </c:ext>
          </c:extLst>
        </c:ser>
        <c:ser>
          <c:idx val="17"/>
          <c:order val="17"/>
          <c:tx>
            <c:strRef>
              <c:f>Data_Sheet_Graphs!$T$64</c:f>
              <c:strCache>
                <c:ptCount val="1"/>
              </c:strCache>
            </c:strRef>
          </c:tx>
          <c:spPr>
            <a:ln>
              <a:solidFill>
                <a:srgbClr val="FF0000"/>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Data_Sheet_Graphs!$T$65:$T$82</c:f>
              <c:numCache>
                <c:formatCode>0</c:formatCode>
                <c:ptCount val="18"/>
                <c:pt idx="15">
                  <c:v>127.57764572087585</c:v>
                </c:pt>
                <c:pt idx="16">
                  <c:v>125.48413448447086</c:v>
                </c:pt>
                <c:pt idx="17">
                  <c:v>131.89280966186669</c:v>
                </c:pt>
              </c:numCache>
            </c:numRef>
          </c:val>
          <c:smooth val="0"/>
          <c:extLst>
            <c:ext xmlns:c16="http://schemas.microsoft.com/office/drawing/2014/chart" uri="{C3380CC4-5D6E-409C-BE32-E72D297353CC}">
              <c16:uniqueId val="{00000011-39FD-4478-87DE-1D615FFC1940}"/>
            </c:ext>
          </c:extLst>
        </c:ser>
        <c:ser>
          <c:idx val="18"/>
          <c:order val="18"/>
          <c:tx>
            <c:strRef>
              <c:f>Data_Sheet_Graphs!$U$64</c:f>
              <c:strCache>
                <c:ptCount val="1"/>
                <c:pt idx="0">
                  <c:v>L</c:v>
                </c:pt>
              </c:strCache>
            </c:strRef>
          </c:tx>
          <c:spPr>
            <a:ln>
              <a:solidFill>
                <a:srgbClr val="8064A2">
                  <a:lumMod val="60000"/>
                  <a:lumOff val="40000"/>
                </a:srgbClr>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Data_Sheet_Graphs!$U$65:$U$82</c:f>
              <c:numCache>
                <c:formatCode>0</c:formatCode>
                <c:ptCount val="18"/>
                <c:pt idx="0">
                  <c:v>100</c:v>
                </c:pt>
                <c:pt idx="1">
                  <c:v>105.85845627539021</c:v>
                </c:pt>
                <c:pt idx="2">
                  <c:v>115.97177677998717</c:v>
                </c:pt>
                <c:pt idx="3">
                  <c:v>104.19072054735942</c:v>
                </c:pt>
                <c:pt idx="4">
                  <c:v>91.960658541800299</c:v>
                </c:pt>
                <c:pt idx="5">
                  <c:v>91.725465041693397</c:v>
                </c:pt>
                <c:pt idx="6">
                  <c:v>149.7220440453282</c:v>
                </c:pt>
                <c:pt idx="7">
                  <c:v>135.24695317511225</c:v>
                </c:pt>
                <c:pt idx="8">
                  <c:v>166.27111396194141</c:v>
                </c:pt>
                <c:pt idx="9">
                  <c:v>148.86679495403035</c:v>
                </c:pt>
                <c:pt idx="10">
                  <c:v>201.63566388710711</c:v>
                </c:pt>
                <c:pt idx="11">
                  <c:v>210.77613855035278</c:v>
                </c:pt>
                <c:pt idx="12">
                  <c:v>205.92259995723754</c:v>
                </c:pt>
                <c:pt idx="13">
                  <c:v>247.04939063502246</c:v>
                </c:pt>
                <c:pt idx="14">
                  <c:v>271.63780200983535</c:v>
                </c:pt>
                <c:pt idx="15">
                  <c:v>362.44387427838359</c:v>
                </c:pt>
              </c:numCache>
            </c:numRef>
          </c:val>
          <c:smooth val="1"/>
          <c:extLst>
            <c:ext xmlns:c16="http://schemas.microsoft.com/office/drawing/2014/chart" uri="{C3380CC4-5D6E-409C-BE32-E72D297353CC}">
              <c16:uniqueId val="{00000012-39FD-4478-87DE-1D615FFC1940}"/>
            </c:ext>
          </c:extLst>
        </c:ser>
        <c:ser>
          <c:idx val="19"/>
          <c:order val="19"/>
          <c:tx>
            <c:strRef>
              <c:f>Data_Sheet_Graphs!$V$64</c:f>
              <c:strCache>
                <c:ptCount val="1"/>
              </c:strCache>
            </c:strRef>
          </c:tx>
          <c:spPr>
            <a:ln>
              <a:solidFill>
                <a:srgbClr val="8064A2">
                  <a:lumMod val="60000"/>
                  <a:lumOff val="40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Data_Sheet_Graphs!$V$65:$V$82</c:f>
              <c:numCache>
                <c:formatCode>0</c:formatCode>
                <c:ptCount val="18"/>
                <c:pt idx="15">
                  <c:v>362.44387427838359</c:v>
                </c:pt>
                <c:pt idx="16">
                  <c:v>327.30382723968359</c:v>
                </c:pt>
                <c:pt idx="17">
                  <c:v>370.0342099636519</c:v>
                </c:pt>
              </c:numCache>
            </c:numRef>
          </c:val>
          <c:smooth val="0"/>
          <c:extLst>
            <c:ext xmlns:c16="http://schemas.microsoft.com/office/drawing/2014/chart" uri="{C3380CC4-5D6E-409C-BE32-E72D297353CC}">
              <c16:uniqueId val="{00000013-39FD-4478-87DE-1D615FFC1940}"/>
            </c:ext>
          </c:extLst>
        </c:ser>
        <c:ser>
          <c:idx val="20"/>
          <c:order val="20"/>
          <c:tx>
            <c:strRef>
              <c:f>Data_Sheet_Graphs!$W$64</c:f>
              <c:strCache>
                <c:ptCount val="1"/>
                <c:pt idx="0">
                  <c:v>M</c:v>
                </c:pt>
              </c:strCache>
            </c:strRef>
          </c:tx>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Data_Sheet_Graphs!$W$65:$W$82</c:f>
              <c:numCache>
                <c:formatCode>0</c:formatCode>
                <c:ptCount val="18"/>
                <c:pt idx="0">
                  <c:v>100</c:v>
                </c:pt>
                <c:pt idx="1">
                  <c:v>106.18395667232282</c:v>
                </c:pt>
                <c:pt idx="2">
                  <c:v>100.09390762650798</c:v>
                </c:pt>
                <c:pt idx="3">
                  <c:v>93.108017014946185</c:v>
                </c:pt>
                <c:pt idx="4">
                  <c:v>94.448292694265589</c:v>
                </c:pt>
                <c:pt idx="5">
                  <c:v>88.797563980381668</c:v>
                </c:pt>
                <c:pt idx="6">
                  <c:v>116.98612305618187</c:v>
                </c:pt>
                <c:pt idx="7">
                  <c:v>98.139048371725437</c:v>
                </c:pt>
                <c:pt idx="8">
                  <c:v>110.62876269728737</c:v>
                </c:pt>
                <c:pt idx="9">
                  <c:v>95.156783896236718</c:v>
                </c:pt>
                <c:pt idx="10">
                  <c:v>101.49461890704539</c:v>
                </c:pt>
                <c:pt idx="11">
                  <c:v>101.54017805257897</c:v>
                </c:pt>
                <c:pt idx="12">
                  <c:v>103.9785221171056</c:v>
                </c:pt>
                <c:pt idx="13">
                  <c:v>114.0238488180191</c:v>
                </c:pt>
                <c:pt idx="14">
                  <c:v>118.81871644080798</c:v>
                </c:pt>
                <c:pt idx="15">
                  <c:v>127.82919969317309</c:v>
                </c:pt>
              </c:numCache>
            </c:numRef>
          </c:val>
          <c:smooth val="1"/>
          <c:extLst>
            <c:ext xmlns:c16="http://schemas.microsoft.com/office/drawing/2014/chart" uri="{C3380CC4-5D6E-409C-BE32-E72D297353CC}">
              <c16:uniqueId val="{00000014-39FD-4478-87DE-1D615FFC1940}"/>
            </c:ext>
          </c:extLst>
        </c:ser>
        <c:ser>
          <c:idx val="21"/>
          <c:order val="21"/>
          <c:tx>
            <c:strRef>
              <c:f>Data_Sheet_Graphs!$X$64</c:f>
              <c:strCache>
                <c:ptCount val="1"/>
              </c:strCache>
            </c:strRef>
          </c:tx>
          <c:spPr>
            <a:ln>
              <a:solidFill>
                <a:srgbClr val="9BBB59">
                  <a:lumMod val="60000"/>
                  <a:lumOff val="40000"/>
                </a:srgbClr>
              </a:solidFill>
              <a:prstDash val="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Data_Sheet_Graphs!$X$65:$X$82</c:f>
              <c:numCache>
                <c:formatCode>0</c:formatCode>
                <c:ptCount val="18"/>
                <c:pt idx="15">
                  <c:v>127.82919969317309</c:v>
                </c:pt>
                <c:pt idx="16">
                  <c:v>120.75219079054415</c:v>
                </c:pt>
                <c:pt idx="17">
                  <c:v>126.31970433044327</c:v>
                </c:pt>
              </c:numCache>
            </c:numRef>
          </c:val>
          <c:smooth val="1"/>
          <c:extLst>
            <c:ext xmlns:c16="http://schemas.microsoft.com/office/drawing/2014/chart" uri="{C3380CC4-5D6E-409C-BE32-E72D297353CC}">
              <c16:uniqueId val="{00000015-39FD-4478-87DE-1D615FFC1940}"/>
            </c:ext>
          </c:extLst>
        </c:ser>
        <c:ser>
          <c:idx val="22"/>
          <c:order val="22"/>
          <c:tx>
            <c:strRef>
              <c:f>Data_Sheet_Graphs!$Y$64</c:f>
              <c:strCache>
                <c:ptCount val="1"/>
                <c:pt idx="0">
                  <c:v>N</c:v>
                </c:pt>
              </c:strCache>
            </c:strRef>
          </c:tx>
          <c:spPr>
            <a:ln>
              <a:solidFill>
                <a:srgbClr val="F79646">
                  <a:lumMod val="60000"/>
                  <a:lumOff val="40000"/>
                </a:srgbClr>
              </a:solidFill>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Data_Sheet_Graphs!$Y$65:$Y$82</c:f>
              <c:numCache>
                <c:formatCode>0</c:formatCode>
                <c:ptCount val="18"/>
                <c:pt idx="0">
                  <c:v>100</c:v>
                </c:pt>
                <c:pt idx="1">
                  <c:v>114.75919998987969</c:v>
                </c:pt>
                <c:pt idx="2">
                  <c:v>100.09108274614479</c:v>
                </c:pt>
                <c:pt idx="3">
                  <c:v>139.87400220116638</c:v>
                </c:pt>
                <c:pt idx="4">
                  <c:v>87.743045452820397</c:v>
                </c:pt>
                <c:pt idx="5">
                  <c:v>90.952447216283574</c:v>
                </c:pt>
                <c:pt idx="6">
                  <c:v>93.056205644600183</c:v>
                </c:pt>
                <c:pt idx="7">
                  <c:v>87.834128198965203</c:v>
                </c:pt>
                <c:pt idx="8">
                  <c:v>99.582537413503019</c:v>
                </c:pt>
                <c:pt idx="9">
                  <c:v>103.41813305671165</c:v>
                </c:pt>
                <c:pt idx="10">
                  <c:v>114.6073954129717</c:v>
                </c:pt>
                <c:pt idx="11">
                  <c:v>116.35694316183633</c:v>
                </c:pt>
                <c:pt idx="12">
                  <c:v>105.51809637060558</c:v>
                </c:pt>
                <c:pt idx="13">
                  <c:v>117.32722741590659</c:v>
                </c:pt>
                <c:pt idx="14">
                  <c:v>133.01749547748864</c:v>
                </c:pt>
                <c:pt idx="15">
                  <c:v>144.44205492795606</c:v>
                </c:pt>
              </c:numCache>
            </c:numRef>
          </c:val>
          <c:smooth val="1"/>
          <c:extLst>
            <c:ext xmlns:c16="http://schemas.microsoft.com/office/drawing/2014/chart" uri="{C3380CC4-5D6E-409C-BE32-E72D297353CC}">
              <c16:uniqueId val="{00000016-39FD-4478-87DE-1D615FFC1940}"/>
            </c:ext>
          </c:extLst>
        </c:ser>
        <c:ser>
          <c:idx val="23"/>
          <c:order val="23"/>
          <c:tx>
            <c:strRef>
              <c:f>Data_Sheet_Graphs!$Z$64</c:f>
              <c:strCache>
                <c:ptCount val="1"/>
              </c:strCache>
            </c:strRef>
          </c:tx>
          <c:spPr>
            <a:ln>
              <a:solidFill>
                <a:srgbClr val="F79646">
                  <a:lumMod val="60000"/>
                  <a:lumOff val="40000"/>
                </a:srgbClr>
              </a:solidFill>
              <a:prstDash val="sysDash"/>
            </a:ln>
          </c:spPr>
          <c:marker>
            <c:symbol val="none"/>
          </c:marker>
          <c:cat>
            <c:multiLvlStrRef>
              <c:f>Translateupd!$A$1:$R$1</c:f>
              <c:multiLvlStrCache>
                <c:ptCount val="1"/>
                <c:lvl>
                  <c:pt idx="0">
                    <c:v>2025e</c:v>
                  </c:pt>
                </c:lvl>
                <c:lvl>
                  <c:pt idx="0">
                    <c:v>2024e</c:v>
                  </c:pt>
                </c:lvl>
                <c:lvl>
                  <c:pt idx="0">
                    <c:v>2023</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Data_Sheet_Graphs!$Z$65:$Z$82</c:f>
              <c:numCache>
                <c:formatCode>0</c:formatCode>
                <c:ptCount val="18"/>
                <c:pt idx="15">
                  <c:v>144.44205492795606</c:v>
                </c:pt>
                <c:pt idx="16">
                  <c:v>170.56509253754001</c:v>
                </c:pt>
                <c:pt idx="17">
                  <c:v>187.23070500575594</c:v>
                </c:pt>
              </c:numCache>
            </c:numRef>
          </c:val>
          <c:smooth val="1"/>
          <c:extLst>
            <c:ext xmlns:c16="http://schemas.microsoft.com/office/drawing/2014/chart" uri="{C3380CC4-5D6E-409C-BE32-E72D297353CC}">
              <c16:uniqueId val="{00000017-39FD-4478-87DE-1D615FFC1940}"/>
            </c:ext>
          </c:extLst>
        </c:ser>
        <c:dLbls>
          <c:showLegendKey val="0"/>
          <c:showVal val="0"/>
          <c:showCatName val="0"/>
          <c:showSerName val="0"/>
          <c:showPercent val="0"/>
          <c:showBubbleSize val="0"/>
        </c:dLbls>
        <c:smooth val="0"/>
        <c:axId val="781538752"/>
        <c:axId val="781539296"/>
      </c:lineChart>
      <c:catAx>
        <c:axId val="781538752"/>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781539296"/>
        <c:crosses val="autoZero"/>
        <c:auto val="1"/>
        <c:lblAlgn val="ctr"/>
        <c:lblOffset val="100"/>
        <c:tickLblSkip val="1"/>
        <c:tickMarkSkip val="1"/>
        <c:noMultiLvlLbl val="0"/>
      </c:catAx>
      <c:valAx>
        <c:axId val="781539296"/>
        <c:scaling>
          <c:orientation val="minMax"/>
          <c:max val="1000"/>
          <c:min val="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781538752"/>
        <c:crosses val="autoZero"/>
        <c:crossBetween val="between"/>
        <c:majorUnit val="100"/>
      </c:valAx>
      <c:spPr>
        <a:noFill/>
      </c:spPr>
    </c:plotArea>
    <c:legend>
      <c:legendPos val="b"/>
      <c:legendEntry>
        <c:idx val="1"/>
        <c:delete val="1"/>
      </c:legendEntry>
      <c:legendEntry>
        <c:idx val="3"/>
        <c:delete val="1"/>
      </c:legendEntry>
      <c:legendEntry>
        <c:idx val="5"/>
        <c:delete val="1"/>
      </c:legendEntry>
      <c:legendEntry>
        <c:idx val="7"/>
        <c:delete val="1"/>
      </c:legendEntry>
      <c:legendEntry>
        <c:idx val="9"/>
        <c:delete val="1"/>
      </c:legendEntry>
      <c:legendEntry>
        <c:idx val="11"/>
        <c:delete val="1"/>
      </c:legendEntry>
      <c:legendEntry>
        <c:idx val="13"/>
        <c:delete val="1"/>
      </c:legendEntry>
      <c:legendEntry>
        <c:idx val="15"/>
        <c:delete val="1"/>
      </c:legendEntry>
      <c:legendEntry>
        <c:idx val="17"/>
        <c:delete val="1"/>
      </c:legendEntry>
      <c:legendEntry>
        <c:idx val="19"/>
        <c:delete val="1"/>
      </c:legendEntry>
      <c:legendEntry>
        <c:idx val="21"/>
        <c:delete val="1"/>
      </c:legendEntry>
      <c:legendEntry>
        <c:idx val="23"/>
        <c:delete val="1"/>
      </c:legendEntry>
      <c:layout>
        <c:manualLayout>
          <c:xMode val="edge"/>
          <c:yMode val="edge"/>
          <c:x val="4.0098140830560812E-2"/>
          <c:y val="0.85197838835708561"/>
          <c:w val="0.90046087398332408"/>
          <c:h val="0.10055584351790653"/>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Translateupd!$A$22</c:f>
          <c:strCache>
            <c:ptCount val="1"/>
            <c:pt idx="0">
              <c:v>Value added of SMEs by sectors</c:v>
            </c:pt>
          </c:strCache>
        </c:strRef>
      </c:tx>
      <c:overlay val="1"/>
      <c:spPr>
        <a:noFill/>
        <a:ln w="25400">
          <a:noFill/>
        </a:ln>
      </c:spPr>
      <c:txPr>
        <a:bodyPr/>
        <a:lstStyle/>
        <a:p>
          <a:pPr>
            <a:defRPr sz="1000" b="1" i="0" u="none" strike="noStrike" baseline="0">
              <a:solidFill>
                <a:srgbClr val="000000"/>
              </a:solidFill>
              <a:latin typeface="Arial" pitchFamily="34" charset="0"/>
              <a:ea typeface="Arial"/>
              <a:cs typeface="Arial" pitchFamily="34" charset="0"/>
            </a:defRPr>
          </a:pPr>
          <a:endParaRPr lang="en-US"/>
        </a:p>
      </c:txPr>
    </c:title>
    <c:autoTitleDeleted val="0"/>
    <c:plotArea>
      <c:layout>
        <c:manualLayout>
          <c:layoutTarget val="inner"/>
          <c:xMode val="edge"/>
          <c:yMode val="edge"/>
          <c:x val="0.11616194569946119"/>
          <c:y val="0.25418154192834724"/>
          <c:w val="0.81818383587790688"/>
          <c:h val="0.47619232155382546"/>
        </c:manualLayout>
      </c:layout>
      <c:lineChart>
        <c:grouping val="standard"/>
        <c:varyColors val="0"/>
        <c:ser>
          <c:idx val="1"/>
          <c:order val="0"/>
          <c:tx>
            <c:strRef>
              <c:f>Data_Sheet_Graphs!$C$84</c:f>
              <c:strCache>
                <c:ptCount val="1"/>
                <c:pt idx="0">
                  <c:v>B</c:v>
                </c:pt>
              </c:strCache>
            </c:strRef>
          </c:tx>
          <c:spPr>
            <a:ln>
              <a:solidFill>
                <a:srgbClr val="C0000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Data_Sheet_Graphs!$C$85:$C$102</c:f>
              <c:numCache>
                <c:formatCode>0</c:formatCode>
                <c:ptCount val="18"/>
                <c:pt idx="0">
                  <c:v>100</c:v>
                </c:pt>
                <c:pt idx="1">
                  <c:v>98.414136837335761</c:v>
                </c:pt>
                <c:pt idx="2">
                  <c:v>92.433167195287723</c:v>
                </c:pt>
                <c:pt idx="3">
                  <c:v>90.484821024014508</c:v>
                </c:pt>
                <c:pt idx="4">
                  <c:v>69.980113184379249</c:v>
                </c:pt>
                <c:pt idx="5">
                  <c:v>70.820117806977805</c:v>
                </c:pt>
                <c:pt idx="6">
                  <c:v>80.425917535115545</c:v>
                </c:pt>
                <c:pt idx="7">
                  <c:v>68.056184866334391</c:v>
                </c:pt>
                <c:pt idx="8">
                  <c:v>125.69098323516084</c:v>
                </c:pt>
                <c:pt idx="9">
                  <c:v>228.77208880833712</c:v>
                </c:pt>
                <c:pt idx="10">
                  <c:v>44.766651563207979</c:v>
                </c:pt>
                <c:pt idx="11">
                  <c:v>39.918441323062986</c:v>
                </c:pt>
                <c:pt idx="12">
                  <c:v>60.541035105561853</c:v>
                </c:pt>
                <c:pt idx="13">
                  <c:v>61.853194381513369</c:v>
                </c:pt>
                <c:pt idx="14">
                  <c:v>53.140332510364296</c:v>
                </c:pt>
              </c:numCache>
            </c:numRef>
          </c:val>
          <c:smooth val="1"/>
          <c:extLst>
            <c:ext xmlns:c16="http://schemas.microsoft.com/office/drawing/2014/chart" uri="{C3380CC4-5D6E-409C-BE32-E72D297353CC}">
              <c16:uniqueId val="{00000000-0A29-4AEC-84D6-9443012F7AA0}"/>
            </c:ext>
          </c:extLst>
        </c:ser>
        <c:ser>
          <c:idx val="0"/>
          <c:order val="1"/>
          <c:tx>
            <c:strRef>
              <c:f>Data_Sheet_Graphs!$D$84</c:f>
              <c:strCache>
                <c:ptCount val="1"/>
              </c:strCache>
            </c:strRef>
          </c:tx>
          <c:spPr>
            <a:ln>
              <a:solidFill>
                <a:srgbClr val="C00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Data_Sheet_Graphs!$D$85:$D$102</c:f>
              <c:numCache>
                <c:formatCode>General</c:formatCode>
                <c:ptCount val="18"/>
                <c:pt idx="14" formatCode="0">
                  <c:v>53.140332510364296</c:v>
                </c:pt>
                <c:pt idx="15" formatCode="0">
                  <c:v>40.806469178840466</c:v>
                </c:pt>
                <c:pt idx="16" formatCode="0">
                  <c:v>43.082349922316503</c:v>
                </c:pt>
                <c:pt idx="17" formatCode="0">
                  <c:v>47.637253257014954</c:v>
                </c:pt>
              </c:numCache>
            </c:numRef>
          </c:val>
          <c:smooth val="1"/>
          <c:extLst>
            <c:ext xmlns:c16="http://schemas.microsoft.com/office/drawing/2014/chart" uri="{C3380CC4-5D6E-409C-BE32-E72D297353CC}">
              <c16:uniqueId val="{00000001-0A29-4AEC-84D6-9443012F7AA0}"/>
            </c:ext>
          </c:extLst>
        </c:ser>
        <c:ser>
          <c:idx val="2"/>
          <c:order val="2"/>
          <c:tx>
            <c:strRef>
              <c:f>Data_Sheet_Graphs!$E$84</c:f>
              <c:strCache>
                <c:ptCount val="1"/>
                <c:pt idx="0">
                  <c:v>C</c:v>
                </c:pt>
              </c:strCache>
            </c:strRef>
          </c:tx>
          <c:spPr>
            <a:ln>
              <a:solidFill>
                <a:srgbClr val="0070C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Data_Sheet_Graphs!$E$85:$E$102</c:f>
              <c:numCache>
                <c:formatCode>0</c:formatCode>
                <c:ptCount val="18"/>
                <c:pt idx="0">
                  <c:v>100</c:v>
                </c:pt>
                <c:pt idx="1">
                  <c:v>107.62619725601864</c:v>
                </c:pt>
                <c:pt idx="2">
                  <c:v>101.30261454827853</c:v>
                </c:pt>
                <c:pt idx="3">
                  <c:v>86.050220036241257</c:v>
                </c:pt>
                <c:pt idx="4">
                  <c:v>77.174216929847276</c:v>
                </c:pt>
                <c:pt idx="5">
                  <c:v>66.027439813616354</c:v>
                </c:pt>
                <c:pt idx="6">
                  <c:v>60.160497023039092</c:v>
                </c:pt>
                <c:pt idx="7">
                  <c:v>60.392441107947192</c:v>
                </c:pt>
                <c:pt idx="8">
                  <c:v>58.839244110794716</c:v>
                </c:pt>
                <c:pt idx="9">
                  <c:v>60.432824229873155</c:v>
                </c:pt>
                <c:pt idx="10">
                  <c:v>60.687548537406158</c:v>
                </c:pt>
                <c:pt idx="11">
                  <c:v>62.949003365260161</c:v>
                </c:pt>
                <c:pt idx="12">
                  <c:v>61.470359823971009</c:v>
                </c:pt>
                <c:pt idx="13">
                  <c:v>70.354336008283724</c:v>
                </c:pt>
                <c:pt idx="14">
                  <c:v>80.209267408749682</c:v>
                </c:pt>
              </c:numCache>
            </c:numRef>
          </c:val>
          <c:smooth val="1"/>
          <c:extLst>
            <c:ext xmlns:c16="http://schemas.microsoft.com/office/drawing/2014/chart" uri="{C3380CC4-5D6E-409C-BE32-E72D297353CC}">
              <c16:uniqueId val="{00000002-0A29-4AEC-84D6-9443012F7AA0}"/>
            </c:ext>
          </c:extLst>
        </c:ser>
        <c:ser>
          <c:idx val="3"/>
          <c:order val="3"/>
          <c:tx>
            <c:strRef>
              <c:f>Data_Sheet_Graphs!$F$84</c:f>
              <c:strCache>
                <c:ptCount val="1"/>
              </c:strCache>
            </c:strRef>
          </c:tx>
          <c:spPr>
            <a:ln>
              <a:solidFill>
                <a:srgbClr val="0070C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Data_Sheet_Graphs!$F$85:$F$102</c:f>
              <c:numCache>
                <c:formatCode>0</c:formatCode>
                <c:ptCount val="18"/>
                <c:pt idx="14">
                  <c:v>80.209267408749682</c:v>
                </c:pt>
                <c:pt idx="15">
                  <c:v>76.283051700187926</c:v>
                </c:pt>
                <c:pt idx="16">
                  <c:v>75.741793556562357</c:v>
                </c:pt>
                <c:pt idx="17">
                  <c:v>82.386441429507528</c:v>
                </c:pt>
              </c:numCache>
            </c:numRef>
          </c:val>
          <c:smooth val="1"/>
          <c:extLst>
            <c:ext xmlns:c16="http://schemas.microsoft.com/office/drawing/2014/chart" uri="{C3380CC4-5D6E-409C-BE32-E72D297353CC}">
              <c16:uniqueId val="{00000003-0A29-4AEC-84D6-9443012F7AA0}"/>
            </c:ext>
          </c:extLst>
        </c:ser>
        <c:ser>
          <c:idx val="4"/>
          <c:order val="4"/>
          <c:tx>
            <c:strRef>
              <c:f>Data_Sheet_Graphs!$G$84</c:f>
              <c:strCache>
                <c:ptCount val="1"/>
                <c:pt idx="0">
                  <c:v>D</c:v>
                </c:pt>
              </c:strCache>
            </c:strRef>
          </c:tx>
          <c:spPr>
            <a:ln>
              <a:solidFill>
                <a:srgbClr val="92D05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Data_Sheet_Graphs!$G$85:$G$102</c:f>
              <c:numCache>
                <c:formatCode>0</c:formatCode>
                <c:ptCount val="18"/>
                <c:pt idx="0">
                  <c:v>100</c:v>
                </c:pt>
                <c:pt idx="1">
                  <c:v>998.48484848484873</c:v>
                </c:pt>
                <c:pt idx="2">
                  <c:v>126.89393939393941</c:v>
                </c:pt>
                <c:pt idx="3">
                  <c:v>225.3787878787879</c:v>
                </c:pt>
                <c:pt idx="4">
                  <c:v>505.68181818181819</c:v>
                </c:pt>
                <c:pt idx="5">
                  <c:v>843.75</c:v>
                </c:pt>
                <c:pt idx="6">
                  <c:v>2216.7949732392049</c:v>
                </c:pt>
                <c:pt idx="7">
                  <c:v>2028.0303030303032</c:v>
                </c:pt>
                <c:pt idx="8">
                  <c:v>1715.0808853772651</c:v>
                </c:pt>
                <c:pt idx="9">
                  <c:v>2471.969696969697</c:v>
                </c:pt>
                <c:pt idx="10">
                  <c:v>2159.469696969697</c:v>
                </c:pt>
                <c:pt idx="11">
                  <c:v>2171.4015151515155</c:v>
                </c:pt>
                <c:pt idx="12">
                  <c:v>1795.4545454545455</c:v>
                </c:pt>
                <c:pt idx="13">
                  <c:v>3154.9621212121215</c:v>
                </c:pt>
                <c:pt idx="14">
                  <c:v>3655.284090909091</c:v>
                </c:pt>
              </c:numCache>
            </c:numRef>
          </c:val>
          <c:smooth val="1"/>
          <c:extLst>
            <c:ext xmlns:c16="http://schemas.microsoft.com/office/drawing/2014/chart" uri="{C3380CC4-5D6E-409C-BE32-E72D297353CC}">
              <c16:uniqueId val="{00000004-0A29-4AEC-84D6-9443012F7AA0}"/>
            </c:ext>
          </c:extLst>
        </c:ser>
        <c:ser>
          <c:idx val="5"/>
          <c:order val="5"/>
          <c:tx>
            <c:strRef>
              <c:f>Data_Sheet_Graphs!$H$84</c:f>
              <c:strCache>
                <c:ptCount val="1"/>
              </c:strCache>
            </c:strRef>
          </c:tx>
          <c:spPr>
            <a:ln>
              <a:solidFill>
                <a:srgbClr val="92D05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Data_Sheet_Graphs!$H$85:$H$102</c:f>
              <c:numCache>
                <c:formatCode>General</c:formatCode>
                <c:ptCount val="18"/>
                <c:pt idx="14" formatCode="0">
                  <c:v>3655.284090909091</c:v>
                </c:pt>
                <c:pt idx="15" formatCode="0">
                  <c:v>2548.0240891685985</c:v>
                </c:pt>
                <c:pt idx="16" formatCode="0">
                  <c:v>2056.219855918258</c:v>
                </c:pt>
                <c:pt idx="17" formatCode="0">
                  <c:v>2308.222431125057</c:v>
                </c:pt>
              </c:numCache>
            </c:numRef>
          </c:val>
          <c:smooth val="1"/>
          <c:extLst>
            <c:ext xmlns:c16="http://schemas.microsoft.com/office/drawing/2014/chart" uri="{C3380CC4-5D6E-409C-BE32-E72D297353CC}">
              <c16:uniqueId val="{00000005-0A29-4AEC-84D6-9443012F7AA0}"/>
            </c:ext>
          </c:extLst>
        </c:ser>
        <c:ser>
          <c:idx val="6"/>
          <c:order val="6"/>
          <c:tx>
            <c:strRef>
              <c:f>Data_Sheet_Graphs!$I$84</c:f>
              <c:strCache>
                <c:ptCount val="1"/>
                <c:pt idx="0">
                  <c:v>E</c:v>
                </c:pt>
              </c:strCache>
            </c:strRef>
          </c:tx>
          <c:spPr>
            <a:ln>
              <a:solidFill>
                <a:srgbClr val="7030A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Data_Sheet_Graphs!$I$85:$I$102</c:f>
              <c:numCache>
                <c:formatCode>0</c:formatCode>
                <c:ptCount val="18"/>
                <c:pt idx="0">
                  <c:v>100</c:v>
                </c:pt>
                <c:pt idx="1">
                  <c:v>108.13236118900728</c:v>
                </c:pt>
                <c:pt idx="2">
                  <c:v>125.96747055524396</c:v>
                </c:pt>
                <c:pt idx="3">
                  <c:v>183.2942793045429</c:v>
                </c:pt>
                <c:pt idx="4">
                  <c:v>182.05272013460461</c:v>
                </c:pt>
                <c:pt idx="5">
                  <c:v>218.73247335950643</c:v>
                </c:pt>
                <c:pt idx="6">
                  <c:v>257.79869180903137</c:v>
                </c:pt>
                <c:pt idx="7">
                  <c:v>252.20454428376948</c:v>
                </c:pt>
                <c:pt idx="8">
                  <c:v>279.13628715647781</c:v>
                </c:pt>
                <c:pt idx="9">
                  <c:v>211.1048794167134</c:v>
                </c:pt>
                <c:pt idx="10">
                  <c:v>204.15030846887268</c:v>
                </c:pt>
                <c:pt idx="11">
                  <c:v>180.4823331463825</c:v>
                </c:pt>
                <c:pt idx="12">
                  <c:v>124.21636518218845</c:v>
                </c:pt>
                <c:pt idx="13">
                  <c:v>213.85866517106001</c:v>
                </c:pt>
                <c:pt idx="14">
                  <c:v>206.59001682557485</c:v>
                </c:pt>
              </c:numCache>
            </c:numRef>
          </c:val>
          <c:smooth val="1"/>
          <c:extLst>
            <c:ext xmlns:c16="http://schemas.microsoft.com/office/drawing/2014/chart" uri="{C3380CC4-5D6E-409C-BE32-E72D297353CC}">
              <c16:uniqueId val="{00000006-0A29-4AEC-84D6-9443012F7AA0}"/>
            </c:ext>
          </c:extLst>
        </c:ser>
        <c:ser>
          <c:idx val="7"/>
          <c:order val="7"/>
          <c:tx>
            <c:strRef>
              <c:f>Data_Sheet_Graphs!$J$84</c:f>
              <c:strCache>
                <c:ptCount val="1"/>
              </c:strCache>
            </c:strRef>
          </c:tx>
          <c:spPr>
            <a:ln>
              <a:solidFill>
                <a:srgbClr val="7030A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Data_Sheet_Graphs!$J$85:$J$102</c:f>
              <c:numCache>
                <c:formatCode>0</c:formatCode>
                <c:ptCount val="18"/>
                <c:pt idx="14">
                  <c:v>206.59001682557485</c:v>
                </c:pt>
                <c:pt idx="15">
                  <c:v>156.32675338208352</c:v>
                </c:pt>
                <c:pt idx="16">
                  <c:v>153.23100083483115</c:v>
                </c:pt>
                <c:pt idx="17">
                  <c:v>178.03323930792763</c:v>
                </c:pt>
              </c:numCache>
            </c:numRef>
          </c:val>
          <c:smooth val="1"/>
          <c:extLst>
            <c:ext xmlns:c16="http://schemas.microsoft.com/office/drawing/2014/chart" uri="{C3380CC4-5D6E-409C-BE32-E72D297353CC}">
              <c16:uniqueId val="{00000007-0A29-4AEC-84D6-9443012F7AA0}"/>
            </c:ext>
          </c:extLst>
        </c:ser>
        <c:ser>
          <c:idx val="8"/>
          <c:order val="8"/>
          <c:tx>
            <c:strRef>
              <c:f>Data_Sheet_Graphs!$K$84</c:f>
              <c:strCache>
                <c:ptCount val="1"/>
                <c:pt idx="0">
                  <c:v>F</c:v>
                </c:pt>
              </c:strCache>
            </c:strRef>
          </c:tx>
          <c:spPr>
            <a:ln>
              <a:solidFill>
                <a:srgbClr val="F79646">
                  <a:lumMod val="50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Data_Sheet_Graphs!$K$85:$K$102</c:f>
              <c:numCache>
                <c:formatCode>0</c:formatCode>
                <c:ptCount val="18"/>
                <c:pt idx="0">
                  <c:v>100</c:v>
                </c:pt>
                <c:pt idx="1">
                  <c:v>83.374077056198075</c:v>
                </c:pt>
                <c:pt idx="2">
                  <c:v>108.08254955369972</c:v>
                </c:pt>
                <c:pt idx="3">
                  <c:v>79.102374738411243</c:v>
                </c:pt>
                <c:pt idx="4">
                  <c:v>93.72525539992607</c:v>
                </c:pt>
                <c:pt idx="5">
                  <c:v>84.197618412135043</c:v>
                </c:pt>
                <c:pt idx="6">
                  <c:v>43.145532501282794</c:v>
                </c:pt>
                <c:pt idx="7">
                  <c:v>49.300890386578573</c:v>
                </c:pt>
                <c:pt idx="8">
                  <c:v>35.376569195004841</c:v>
                </c:pt>
                <c:pt idx="9">
                  <c:v>34.004000268443235</c:v>
                </c:pt>
                <c:pt idx="10">
                  <c:v>34.753891584418355</c:v>
                </c:pt>
                <c:pt idx="11">
                  <c:v>41.891250002538698</c:v>
                </c:pt>
                <c:pt idx="12">
                  <c:v>43.565114547126015</c:v>
                </c:pt>
                <c:pt idx="13">
                  <c:v>51.339434219946646</c:v>
                </c:pt>
                <c:pt idx="14">
                  <c:v>69.034191093688136</c:v>
                </c:pt>
              </c:numCache>
            </c:numRef>
          </c:val>
          <c:smooth val="0"/>
          <c:extLst>
            <c:ext xmlns:c16="http://schemas.microsoft.com/office/drawing/2014/chart" uri="{C3380CC4-5D6E-409C-BE32-E72D297353CC}">
              <c16:uniqueId val="{00000008-0A29-4AEC-84D6-9443012F7AA0}"/>
            </c:ext>
          </c:extLst>
        </c:ser>
        <c:ser>
          <c:idx val="9"/>
          <c:order val="9"/>
          <c:tx>
            <c:strRef>
              <c:f>Data_Sheet_Graphs!$L$84</c:f>
              <c:strCache>
                <c:ptCount val="1"/>
              </c:strCache>
            </c:strRef>
          </c:tx>
          <c:spPr>
            <a:ln>
              <a:solidFill>
                <a:srgbClr val="F79646">
                  <a:lumMod val="50000"/>
                </a:srgbClr>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Data_Sheet_Graphs!$L$85:$L$102</c:f>
              <c:numCache>
                <c:formatCode>General</c:formatCode>
                <c:ptCount val="18"/>
                <c:pt idx="14" formatCode="0">
                  <c:v>69.034191093688136</c:v>
                </c:pt>
                <c:pt idx="15" formatCode="0">
                  <c:v>82.294485844688396</c:v>
                </c:pt>
                <c:pt idx="16" formatCode="0">
                  <c:v>83.655436759995027</c:v>
                </c:pt>
                <c:pt idx="17" formatCode="0">
                  <c:v>87.445725589456643</c:v>
                </c:pt>
              </c:numCache>
            </c:numRef>
          </c:val>
          <c:smooth val="1"/>
          <c:extLst>
            <c:ext xmlns:c16="http://schemas.microsoft.com/office/drawing/2014/chart" uri="{C3380CC4-5D6E-409C-BE32-E72D297353CC}">
              <c16:uniqueId val="{00000009-0A29-4AEC-84D6-9443012F7AA0}"/>
            </c:ext>
          </c:extLst>
        </c:ser>
        <c:ser>
          <c:idx val="10"/>
          <c:order val="10"/>
          <c:tx>
            <c:strRef>
              <c:f>Data_Sheet_Graphs!$M$84</c:f>
              <c:strCache>
                <c:ptCount val="1"/>
                <c:pt idx="0">
                  <c:v>G</c:v>
                </c:pt>
              </c:strCache>
            </c:strRef>
          </c:tx>
          <c:spPr>
            <a:ln>
              <a:solidFill>
                <a:srgbClr val="4BACC6">
                  <a:lumMod val="75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Data_Sheet_Graphs!$M$85:$M$102</c:f>
              <c:numCache>
                <c:formatCode>0</c:formatCode>
                <c:ptCount val="18"/>
                <c:pt idx="0">
                  <c:v>100</c:v>
                </c:pt>
                <c:pt idx="1">
                  <c:v>96.99716528667031</c:v>
                </c:pt>
                <c:pt idx="2">
                  <c:v>87.937757727746103</c:v>
                </c:pt>
                <c:pt idx="3">
                  <c:v>71.898043720899821</c:v>
                </c:pt>
                <c:pt idx="4">
                  <c:v>60.215942577207414</c:v>
                </c:pt>
                <c:pt idx="5">
                  <c:v>56.726489859011544</c:v>
                </c:pt>
                <c:pt idx="6">
                  <c:v>34.712395683016474</c:v>
                </c:pt>
                <c:pt idx="7">
                  <c:v>36.129285344018385</c:v>
                </c:pt>
                <c:pt idx="8">
                  <c:v>35.105145915350889</c:v>
                </c:pt>
                <c:pt idx="9">
                  <c:v>37.045546884850864</c:v>
                </c:pt>
                <c:pt idx="10">
                  <c:v>39.089155703751452</c:v>
                </c:pt>
                <c:pt idx="11">
                  <c:v>42.146162862920356</c:v>
                </c:pt>
                <c:pt idx="12">
                  <c:v>40.686308848321829</c:v>
                </c:pt>
                <c:pt idx="13">
                  <c:v>51.538497461834112</c:v>
                </c:pt>
                <c:pt idx="14">
                  <c:v>55.452970377946215</c:v>
                </c:pt>
              </c:numCache>
            </c:numRef>
          </c:val>
          <c:smooth val="1"/>
          <c:extLst>
            <c:ext xmlns:c16="http://schemas.microsoft.com/office/drawing/2014/chart" uri="{C3380CC4-5D6E-409C-BE32-E72D297353CC}">
              <c16:uniqueId val="{0000000A-0A29-4AEC-84D6-9443012F7AA0}"/>
            </c:ext>
          </c:extLst>
        </c:ser>
        <c:ser>
          <c:idx val="11"/>
          <c:order val="11"/>
          <c:tx>
            <c:strRef>
              <c:f>Data_Sheet_Graphs!$N$84</c:f>
              <c:strCache>
                <c:ptCount val="1"/>
              </c:strCache>
            </c:strRef>
          </c:tx>
          <c:spPr>
            <a:ln>
              <a:solidFill>
                <a:srgbClr val="4BACC6">
                  <a:lumMod val="75000"/>
                </a:srgbClr>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Data_Sheet_Graphs!$N$85:$N$102</c:f>
              <c:numCache>
                <c:formatCode>0</c:formatCode>
                <c:ptCount val="18"/>
                <c:pt idx="14">
                  <c:v>55.452970377946215</c:v>
                </c:pt>
                <c:pt idx="15">
                  <c:v>61.201204575605118</c:v>
                </c:pt>
                <c:pt idx="16">
                  <c:v>65.417816534785715</c:v>
                </c:pt>
                <c:pt idx="17">
                  <c:v>70.416403794581356</c:v>
                </c:pt>
              </c:numCache>
            </c:numRef>
          </c:val>
          <c:smooth val="0"/>
          <c:extLst>
            <c:ext xmlns:c16="http://schemas.microsoft.com/office/drawing/2014/chart" uri="{C3380CC4-5D6E-409C-BE32-E72D297353CC}">
              <c16:uniqueId val="{0000000B-0A29-4AEC-84D6-9443012F7AA0}"/>
            </c:ext>
          </c:extLst>
        </c:ser>
        <c:ser>
          <c:idx val="12"/>
          <c:order val="12"/>
          <c:tx>
            <c:strRef>
              <c:f>Data_Sheet_Graphs!$O$84</c:f>
              <c:strCache>
                <c:ptCount val="1"/>
                <c:pt idx="0">
                  <c:v>H</c:v>
                </c:pt>
              </c:strCache>
            </c:strRef>
          </c:tx>
          <c:spPr>
            <a:ln>
              <a:solidFill>
                <a:srgbClr val="FFC00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Data_Sheet_Graphs!$O$85:$O$102</c:f>
              <c:numCache>
                <c:formatCode>0</c:formatCode>
                <c:ptCount val="18"/>
                <c:pt idx="0">
                  <c:v>100</c:v>
                </c:pt>
                <c:pt idx="1">
                  <c:v>106.61817109434517</c:v>
                </c:pt>
                <c:pt idx="2">
                  <c:v>91.152834779189504</c:v>
                </c:pt>
                <c:pt idx="3">
                  <c:v>85.303875549875897</c:v>
                </c:pt>
                <c:pt idx="4">
                  <c:v>82.359735568061737</c:v>
                </c:pt>
                <c:pt idx="5">
                  <c:v>78.132756629230059</c:v>
                </c:pt>
                <c:pt idx="6">
                  <c:v>76.928559140841955</c:v>
                </c:pt>
                <c:pt idx="7">
                  <c:v>80.381411122852725</c:v>
                </c:pt>
                <c:pt idx="8">
                  <c:v>77.272615566095695</c:v>
                </c:pt>
                <c:pt idx="9">
                  <c:v>90.086259860902899</c:v>
                </c:pt>
                <c:pt idx="10">
                  <c:v>67.82826669288049</c:v>
                </c:pt>
                <c:pt idx="11">
                  <c:v>78.476813054483799</c:v>
                </c:pt>
                <c:pt idx="12">
                  <c:v>63.512816101840706</c:v>
                </c:pt>
                <c:pt idx="13">
                  <c:v>84.569806591138089</c:v>
                </c:pt>
                <c:pt idx="14">
                  <c:v>95.008724287926086</c:v>
                </c:pt>
              </c:numCache>
            </c:numRef>
          </c:val>
          <c:smooth val="1"/>
          <c:extLst>
            <c:ext xmlns:c16="http://schemas.microsoft.com/office/drawing/2014/chart" uri="{C3380CC4-5D6E-409C-BE32-E72D297353CC}">
              <c16:uniqueId val="{0000000C-0A29-4AEC-84D6-9443012F7AA0}"/>
            </c:ext>
          </c:extLst>
        </c:ser>
        <c:ser>
          <c:idx val="13"/>
          <c:order val="13"/>
          <c:tx>
            <c:strRef>
              <c:f>Data_Sheet_Graphs!$P$84</c:f>
              <c:strCache>
                <c:ptCount val="1"/>
              </c:strCache>
            </c:strRef>
          </c:tx>
          <c:spPr>
            <a:ln>
              <a:solidFill>
                <a:srgbClr val="FFC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Data_Sheet_Graphs!$P$85:$P$102</c:f>
              <c:numCache>
                <c:formatCode>0</c:formatCode>
                <c:ptCount val="18"/>
                <c:pt idx="14">
                  <c:v>95.008724287926086</c:v>
                </c:pt>
                <c:pt idx="15">
                  <c:v>108.67055269628565</c:v>
                </c:pt>
                <c:pt idx="16">
                  <c:v>134.4772862715507</c:v>
                </c:pt>
                <c:pt idx="17">
                  <c:v>147.82740493185298</c:v>
                </c:pt>
              </c:numCache>
            </c:numRef>
          </c:val>
          <c:smooth val="0"/>
          <c:extLst>
            <c:ext xmlns:c16="http://schemas.microsoft.com/office/drawing/2014/chart" uri="{C3380CC4-5D6E-409C-BE32-E72D297353CC}">
              <c16:uniqueId val="{0000000D-0A29-4AEC-84D6-9443012F7AA0}"/>
            </c:ext>
          </c:extLst>
        </c:ser>
        <c:ser>
          <c:idx val="14"/>
          <c:order val="14"/>
          <c:tx>
            <c:strRef>
              <c:f>Data_Sheet_Graphs!$Q$84</c:f>
              <c:strCache>
                <c:ptCount val="1"/>
                <c:pt idx="0">
                  <c:v>I</c:v>
                </c:pt>
              </c:strCache>
            </c:strRef>
          </c:tx>
          <c:spPr>
            <a:ln>
              <a:solidFill>
                <a:srgbClr val="00B05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Data_Sheet_Graphs!$Q$85:$Q$102</c:f>
              <c:numCache>
                <c:formatCode>0</c:formatCode>
                <c:ptCount val="18"/>
                <c:pt idx="0">
                  <c:v>100</c:v>
                </c:pt>
                <c:pt idx="1">
                  <c:v>102.7267818574514</c:v>
                </c:pt>
                <c:pt idx="2">
                  <c:v>96.782348321225214</c:v>
                </c:pt>
                <c:pt idx="3">
                  <c:v>85.521794620066757</c:v>
                </c:pt>
                <c:pt idx="4">
                  <c:v>68.412526997840175</c:v>
                </c:pt>
                <c:pt idx="5">
                  <c:v>67.862752797957981</c:v>
                </c:pt>
                <c:pt idx="6">
                  <c:v>76.907029255841351</c:v>
                </c:pt>
                <c:pt idx="7">
                  <c:v>77.734144904771256</c:v>
                </c:pt>
                <c:pt idx="8">
                  <c:v>59.14735912036128</c:v>
                </c:pt>
                <c:pt idx="9">
                  <c:v>70.054486550166899</c:v>
                </c:pt>
                <c:pt idx="10">
                  <c:v>75.841841743569603</c:v>
                </c:pt>
                <c:pt idx="11">
                  <c:v>90.069703514627918</c:v>
                </c:pt>
                <c:pt idx="12">
                  <c:v>21.505006872177496</c:v>
                </c:pt>
                <c:pt idx="13">
                  <c:v>94.300019634792847</c:v>
                </c:pt>
                <c:pt idx="14">
                  <c:v>139.13066954643628</c:v>
                </c:pt>
              </c:numCache>
            </c:numRef>
          </c:val>
          <c:smooth val="1"/>
          <c:extLst>
            <c:ext xmlns:c16="http://schemas.microsoft.com/office/drawing/2014/chart" uri="{C3380CC4-5D6E-409C-BE32-E72D297353CC}">
              <c16:uniqueId val="{0000000E-0A29-4AEC-84D6-9443012F7AA0}"/>
            </c:ext>
          </c:extLst>
        </c:ser>
        <c:ser>
          <c:idx val="15"/>
          <c:order val="15"/>
          <c:tx>
            <c:strRef>
              <c:f>Data_Sheet_Graphs!$R$84</c:f>
              <c:strCache>
                <c:ptCount val="1"/>
              </c:strCache>
            </c:strRef>
          </c:tx>
          <c:spPr>
            <a:ln>
              <a:solidFill>
                <a:srgbClr val="00B05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Data_Sheet_Graphs!$R$85:$R$102</c:f>
              <c:numCache>
                <c:formatCode>0</c:formatCode>
                <c:ptCount val="18"/>
                <c:pt idx="14">
                  <c:v>139.13066954643628</c:v>
                </c:pt>
                <c:pt idx="15">
                  <c:v>154.40194381510577</c:v>
                </c:pt>
                <c:pt idx="16">
                  <c:v>131.19547793082145</c:v>
                </c:pt>
                <c:pt idx="17">
                  <c:v>147.86010478536716</c:v>
                </c:pt>
              </c:numCache>
            </c:numRef>
          </c:val>
          <c:smooth val="0"/>
          <c:extLst>
            <c:ext xmlns:c16="http://schemas.microsoft.com/office/drawing/2014/chart" uri="{C3380CC4-5D6E-409C-BE32-E72D297353CC}">
              <c16:uniqueId val="{0000000F-0A29-4AEC-84D6-9443012F7AA0}"/>
            </c:ext>
          </c:extLst>
        </c:ser>
        <c:ser>
          <c:idx val="16"/>
          <c:order val="16"/>
          <c:tx>
            <c:strRef>
              <c:f>Data_Sheet_Graphs!$S$84</c:f>
              <c:strCache>
                <c:ptCount val="1"/>
                <c:pt idx="0">
                  <c:v>J</c:v>
                </c:pt>
              </c:strCache>
            </c:strRef>
          </c:tx>
          <c:spPr>
            <a:ln>
              <a:solidFill>
                <a:srgbClr val="FF0000"/>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Data_Sheet_Graphs!$S$85:$S$102</c:f>
              <c:numCache>
                <c:formatCode>0</c:formatCode>
                <c:ptCount val="18"/>
                <c:pt idx="0">
                  <c:v>100</c:v>
                </c:pt>
                <c:pt idx="1">
                  <c:v>113.40054210851679</c:v>
                </c:pt>
                <c:pt idx="2">
                  <c:v>80.650530220172143</c:v>
                </c:pt>
                <c:pt idx="3">
                  <c:v>74.99167815873318</c:v>
                </c:pt>
                <c:pt idx="4">
                  <c:v>67.045508583384844</c:v>
                </c:pt>
                <c:pt idx="5">
                  <c:v>60.164534690189733</c:v>
                </c:pt>
                <c:pt idx="6">
                  <c:v>60.155024014456224</c:v>
                </c:pt>
                <c:pt idx="7">
                  <c:v>62.24870823952066</c:v>
                </c:pt>
                <c:pt idx="8">
                  <c:v>54.384732624534685</c:v>
                </c:pt>
                <c:pt idx="9">
                  <c:v>56.159572287153452</c:v>
                </c:pt>
                <c:pt idx="10">
                  <c:v>66.898380017671798</c:v>
                </c:pt>
                <c:pt idx="11">
                  <c:v>66.655570878310897</c:v>
                </c:pt>
                <c:pt idx="12">
                  <c:v>83.646393076228065</c:v>
                </c:pt>
                <c:pt idx="13">
                  <c:v>85.568500641970601</c:v>
                </c:pt>
                <c:pt idx="14">
                  <c:v>111.53835179989538</c:v>
                </c:pt>
              </c:numCache>
            </c:numRef>
          </c:val>
          <c:smooth val="1"/>
          <c:extLst>
            <c:ext xmlns:c16="http://schemas.microsoft.com/office/drawing/2014/chart" uri="{C3380CC4-5D6E-409C-BE32-E72D297353CC}">
              <c16:uniqueId val="{00000010-0A29-4AEC-84D6-9443012F7AA0}"/>
            </c:ext>
          </c:extLst>
        </c:ser>
        <c:ser>
          <c:idx val="17"/>
          <c:order val="17"/>
          <c:tx>
            <c:strRef>
              <c:f>Data_Sheet_Graphs!$T$84</c:f>
              <c:strCache>
                <c:ptCount val="1"/>
              </c:strCache>
            </c:strRef>
          </c:tx>
          <c:spPr>
            <a:ln>
              <a:solidFill>
                <a:srgbClr val="FF0000"/>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Data_Sheet_Graphs!$T$85:$T$102</c:f>
              <c:numCache>
                <c:formatCode>0</c:formatCode>
                <c:ptCount val="18"/>
                <c:pt idx="14">
                  <c:v>111.53835179989538</c:v>
                </c:pt>
                <c:pt idx="15">
                  <c:v>120.60987071220553</c:v>
                </c:pt>
                <c:pt idx="16">
                  <c:v>134.04587394874792</c:v>
                </c:pt>
                <c:pt idx="17">
                  <c:v>148.29158043746872</c:v>
                </c:pt>
              </c:numCache>
            </c:numRef>
          </c:val>
          <c:smooth val="1"/>
          <c:extLst>
            <c:ext xmlns:c16="http://schemas.microsoft.com/office/drawing/2014/chart" uri="{C3380CC4-5D6E-409C-BE32-E72D297353CC}">
              <c16:uniqueId val="{00000011-0A29-4AEC-84D6-9443012F7AA0}"/>
            </c:ext>
          </c:extLst>
        </c:ser>
        <c:ser>
          <c:idx val="18"/>
          <c:order val="18"/>
          <c:tx>
            <c:strRef>
              <c:f>Data_Sheet_Graphs!$U$84</c:f>
              <c:strCache>
                <c:ptCount val="1"/>
                <c:pt idx="0">
                  <c:v>L</c:v>
                </c:pt>
              </c:strCache>
            </c:strRef>
          </c:tx>
          <c:spPr>
            <a:ln>
              <a:solidFill>
                <a:srgbClr val="8064A2">
                  <a:lumMod val="60000"/>
                  <a:lumOff val="40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Data_Sheet_Graphs!$U$85:$U$102</c:f>
              <c:numCache>
                <c:formatCode>0</c:formatCode>
                <c:ptCount val="18"/>
                <c:pt idx="0">
                  <c:v>100</c:v>
                </c:pt>
                <c:pt idx="1">
                  <c:v>118.01397205588822</c:v>
                </c:pt>
                <c:pt idx="2">
                  <c:v>120.55888223552894</c:v>
                </c:pt>
                <c:pt idx="3">
                  <c:v>209.88024451097803</c:v>
                </c:pt>
                <c:pt idx="4">
                  <c:v>164.37125249501</c:v>
                </c:pt>
                <c:pt idx="5">
                  <c:v>191.26745813298751</c:v>
                </c:pt>
                <c:pt idx="6">
                  <c:v>348.95207144305141</c:v>
                </c:pt>
                <c:pt idx="7">
                  <c:v>248.05389261412276</c:v>
                </c:pt>
                <c:pt idx="8">
                  <c:v>232.23551878716768</c:v>
                </c:pt>
                <c:pt idx="9">
                  <c:v>329.39122167337274</c:v>
                </c:pt>
                <c:pt idx="10">
                  <c:v>297.20558273102245</c:v>
                </c:pt>
                <c:pt idx="11">
                  <c:v>508.48304345151695</c:v>
                </c:pt>
                <c:pt idx="12">
                  <c:v>340.0199600798403</c:v>
                </c:pt>
                <c:pt idx="13">
                  <c:v>613.67365269461072</c:v>
                </c:pt>
                <c:pt idx="14">
                  <c:v>783.21252596962574</c:v>
                </c:pt>
              </c:numCache>
            </c:numRef>
          </c:val>
          <c:smooth val="1"/>
          <c:extLst>
            <c:ext xmlns:c16="http://schemas.microsoft.com/office/drawing/2014/chart" uri="{C3380CC4-5D6E-409C-BE32-E72D297353CC}">
              <c16:uniqueId val="{00000012-0A29-4AEC-84D6-9443012F7AA0}"/>
            </c:ext>
          </c:extLst>
        </c:ser>
        <c:ser>
          <c:idx val="19"/>
          <c:order val="19"/>
          <c:tx>
            <c:strRef>
              <c:f>Data_Sheet_Graphs!$V$84</c:f>
              <c:strCache>
                <c:ptCount val="1"/>
              </c:strCache>
            </c:strRef>
          </c:tx>
          <c:spPr>
            <a:ln>
              <a:solidFill>
                <a:srgbClr val="8064A2">
                  <a:lumMod val="60000"/>
                  <a:lumOff val="40000"/>
                </a:srgbClr>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Data_Sheet_Graphs!$V$85:$V$102</c:f>
              <c:numCache>
                <c:formatCode>0</c:formatCode>
                <c:ptCount val="18"/>
                <c:pt idx="13">
                  <c:v>613.67365269461072</c:v>
                </c:pt>
                <c:pt idx="14">
                  <c:v>783.21252596962574</c:v>
                </c:pt>
                <c:pt idx="15">
                  <c:v>871.18683506146215</c:v>
                </c:pt>
                <c:pt idx="16">
                  <c:v>915.95068307337817</c:v>
                </c:pt>
                <c:pt idx="17">
                  <c:v>1074.7510868156289</c:v>
                </c:pt>
              </c:numCache>
            </c:numRef>
          </c:val>
          <c:smooth val="1"/>
          <c:extLst>
            <c:ext xmlns:c16="http://schemas.microsoft.com/office/drawing/2014/chart" uri="{C3380CC4-5D6E-409C-BE32-E72D297353CC}">
              <c16:uniqueId val="{00000013-0A29-4AEC-84D6-9443012F7AA0}"/>
            </c:ext>
          </c:extLst>
        </c:ser>
        <c:ser>
          <c:idx val="20"/>
          <c:order val="20"/>
          <c:tx>
            <c:strRef>
              <c:f>Data_Sheet_Graphs!$W$84</c:f>
              <c:strCache>
                <c:ptCount val="1"/>
                <c:pt idx="0">
                  <c:v>M</c:v>
                </c:pt>
              </c:strCache>
            </c:strRef>
          </c:tx>
          <c:spPr>
            <a:ln>
              <a:solidFill>
                <a:srgbClr val="9BBB59">
                  <a:lumMod val="60000"/>
                  <a:lumOff val="40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Data_Sheet_Graphs!$W$85:$W$102</c:f>
              <c:numCache>
                <c:formatCode>0</c:formatCode>
                <c:ptCount val="18"/>
                <c:pt idx="0">
                  <c:v>100</c:v>
                </c:pt>
                <c:pt idx="1">
                  <c:v>95.809601301871439</c:v>
                </c:pt>
                <c:pt idx="2">
                  <c:v>69.401500768465766</c:v>
                </c:pt>
                <c:pt idx="3">
                  <c:v>68.060452641412766</c:v>
                </c:pt>
                <c:pt idx="4">
                  <c:v>72.564264834403161</c:v>
                </c:pt>
                <c:pt idx="5">
                  <c:v>61.114124702407857</c:v>
                </c:pt>
                <c:pt idx="6">
                  <c:v>50.935720097640356</c:v>
                </c:pt>
                <c:pt idx="7">
                  <c:v>49.430431244914566</c:v>
                </c:pt>
                <c:pt idx="8">
                  <c:v>39.075731549287291</c:v>
                </c:pt>
                <c:pt idx="9">
                  <c:v>47.061748485670371</c:v>
                </c:pt>
                <c:pt idx="10">
                  <c:v>48.229515113160353</c:v>
                </c:pt>
                <c:pt idx="11">
                  <c:v>54.322996715185482</c:v>
                </c:pt>
                <c:pt idx="12">
                  <c:v>55.551035168610433</c:v>
                </c:pt>
                <c:pt idx="13">
                  <c:v>67.9804417924841</c:v>
                </c:pt>
                <c:pt idx="14">
                  <c:v>83.432179127866675</c:v>
                </c:pt>
              </c:numCache>
            </c:numRef>
          </c:val>
          <c:smooth val="1"/>
          <c:extLst>
            <c:ext xmlns:c16="http://schemas.microsoft.com/office/drawing/2014/chart" uri="{C3380CC4-5D6E-409C-BE32-E72D297353CC}">
              <c16:uniqueId val="{00000014-0A29-4AEC-84D6-9443012F7AA0}"/>
            </c:ext>
          </c:extLst>
        </c:ser>
        <c:ser>
          <c:idx val="21"/>
          <c:order val="21"/>
          <c:tx>
            <c:strRef>
              <c:f>Data_Sheet_Graphs!$X$84</c:f>
              <c:strCache>
                <c:ptCount val="1"/>
              </c:strCache>
            </c:strRef>
          </c:tx>
          <c:spPr>
            <a:ln>
              <a:solidFill>
                <a:srgbClr val="9BBB59">
                  <a:lumMod val="60000"/>
                  <a:lumOff val="40000"/>
                </a:srgbClr>
              </a:solidFill>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Data_Sheet_Graphs!$X$85:$X$102</c:f>
              <c:numCache>
                <c:formatCode>0</c:formatCode>
                <c:ptCount val="18"/>
                <c:pt idx="14">
                  <c:v>83.432179127866675</c:v>
                </c:pt>
                <c:pt idx="15">
                  <c:v>94.318535344487984</c:v>
                </c:pt>
                <c:pt idx="16">
                  <c:v>95.202668206173485</c:v>
                </c:pt>
                <c:pt idx="17">
                  <c:v>103.77655797225566</c:v>
                </c:pt>
              </c:numCache>
            </c:numRef>
          </c:val>
          <c:smooth val="1"/>
          <c:extLst>
            <c:ext xmlns:c16="http://schemas.microsoft.com/office/drawing/2014/chart" uri="{C3380CC4-5D6E-409C-BE32-E72D297353CC}">
              <c16:uniqueId val="{00000015-0A29-4AEC-84D6-9443012F7AA0}"/>
            </c:ext>
          </c:extLst>
        </c:ser>
        <c:ser>
          <c:idx val="22"/>
          <c:order val="22"/>
          <c:tx>
            <c:strRef>
              <c:f>Data_Sheet_Graphs!$Y$84</c:f>
              <c:strCache>
                <c:ptCount val="1"/>
                <c:pt idx="0">
                  <c:v>N</c:v>
                </c:pt>
              </c:strCache>
            </c:strRef>
          </c:tx>
          <c:spPr>
            <a:ln>
              <a:solidFill>
                <a:srgbClr val="F79646">
                  <a:lumMod val="60000"/>
                  <a:lumOff val="40000"/>
                </a:srgbClr>
              </a:solidFill>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Data_Sheet_Graphs!$Y$85:$Y$102</c:f>
              <c:numCache>
                <c:formatCode>0</c:formatCode>
                <c:ptCount val="18"/>
                <c:pt idx="0">
                  <c:v>100</c:v>
                </c:pt>
                <c:pt idx="1">
                  <c:v>91.768244419819538</c:v>
                </c:pt>
                <c:pt idx="2">
                  <c:v>85.55749036990133</c:v>
                </c:pt>
                <c:pt idx="3">
                  <c:v>113.50852197773204</c:v>
                </c:pt>
                <c:pt idx="4">
                  <c:v>72.291699646456649</c:v>
                </c:pt>
                <c:pt idx="5">
                  <c:v>63.120679647512006</c:v>
                </c:pt>
                <c:pt idx="6">
                  <c:v>62.070603134399242</c:v>
                </c:pt>
                <c:pt idx="7">
                  <c:v>64.23935412379295</c:v>
                </c:pt>
                <c:pt idx="8">
                  <c:v>57.284576011819951</c:v>
                </c:pt>
                <c:pt idx="9">
                  <c:v>48.504036726294132</c:v>
                </c:pt>
                <c:pt idx="10">
                  <c:v>66.350060682813577</c:v>
                </c:pt>
                <c:pt idx="11">
                  <c:v>72.054245158566829</c:v>
                </c:pt>
                <c:pt idx="12">
                  <c:v>47.501451110759326</c:v>
                </c:pt>
                <c:pt idx="13">
                  <c:v>81.463247322041056</c:v>
                </c:pt>
                <c:pt idx="14">
                  <c:v>110.88438604822964</c:v>
                </c:pt>
              </c:numCache>
            </c:numRef>
          </c:val>
          <c:smooth val="1"/>
          <c:extLst>
            <c:ext xmlns:c16="http://schemas.microsoft.com/office/drawing/2014/chart" uri="{C3380CC4-5D6E-409C-BE32-E72D297353CC}">
              <c16:uniqueId val="{00000016-0A29-4AEC-84D6-9443012F7AA0}"/>
            </c:ext>
          </c:extLst>
        </c:ser>
        <c:ser>
          <c:idx val="23"/>
          <c:order val="23"/>
          <c:tx>
            <c:strRef>
              <c:f>Data_Sheet_Graphs!$Z$84</c:f>
              <c:strCache>
                <c:ptCount val="1"/>
              </c:strCache>
            </c:strRef>
          </c:tx>
          <c:spPr>
            <a:ln>
              <a:prstDash val="sysDash"/>
            </a:ln>
          </c:spPr>
          <c:marker>
            <c:symbol val="none"/>
          </c:marker>
          <c:cat>
            <c:multiLvlStrRef>
              <c:f>Translateupd!$A$2:$R$2</c:f>
              <c:multiLvlStrCache>
                <c:ptCount val="1"/>
                <c:lvl>
                  <c:pt idx="0">
                    <c:v>2025e</c:v>
                  </c:pt>
                </c:lvl>
                <c:lvl>
                  <c:pt idx="0">
                    <c:v>2024e</c:v>
                  </c:pt>
                </c:lvl>
                <c:lvl>
                  <c:pt idx="0">
                    <c:v>2023e</c:v>
                  </c:pt>
                </c:lvl>
                <c:lvl>
                  <c:pt idx="0">
                    <c:v>2022</c:v>
                  </c:pt>
                </c:lvl>
                <c:lvl>
                  <c:pt idx="0">
                    <c:v>2021</c:v>
                  </c:pt>
                </c:lvl>
                <c:lvl>
                  <c:pt idx="0">
                    <c:v>2020</c:v>
                  </c:pt>
                </c:lvl>
                <c:lvl>
                  <c:pt idx="0">
                    <c:v>2019</c:v>
                  </c:pt>
                </c:lvl>
                <c:lvl>
                  <c:pt idx="0">
                    <c:v>2018</c:v>
                  </c:pt>
                </c:lvl>
                <c:lvl>
                  <c:pt idx="0">
                    <c:v>2017</c:v>
                  </c:pt>
                </c:lvl>
                <c:lvl>
                  <c:pt idx="0">
                    <c:v>2016</c:v>
                  </c:pt>
                </c:lvl>
                <c:lvl>
                  <c:pt idx="0">
                    <c:v>2015</c:v>
                  </c:pt>
                </c:lvl>
                <c:lvl>
                  <c:pt idx="0">
                    <c:v>2014</c:v>
                  </c:pt>
                </c:lvl>
                <c:lvl>
                  <c:pt idx="0">
                    <c:v>2013</c:v>
                  </c:pt>
                </c:lvl>
                <c:lvl>
                  <c:pt idx="0">
                    <c:v>2012</c:v>
                  </c:pt>
                </c:lvl>
                <c:lvl>
                  <c:pt idx="0">
                    <c:v>2011</c:v>
                  </c:pt>
                </c:lvl>
                <c:lvl>
                  <c:pt idx="0">
                    <c:v>2010</c:v>
                  </c:pt>
                </c:lvl>
                <c:lvl>
                  <c:pt idx="0">
                    <c:v>2009</c:v>
                  </c:pt>
                </c:lvl>
                <c:lvl>
                  <c:pt idx="0">
                    <c:v>2008</c:v>
                  </c:pt>
                </c:lvl>
              </c:multiLvlStrCache>
            </c:multiLvlStrRef>
          </c:cat>
          <c:val>
            <c:numRef>
              <c:f>Data_Sheet_Graphs!$Z$85:$Z$102</c:f>
              <c:numCache>
                <c:formatCode>0</c:formatCode>
                <c:ptCount val="18"/>
                <c:pt idx="14">
                  <c:v>110.88438604822964</c:v>
                </c:pt>
                <c:pt idx="15">
                  <c:v>136.54822741270013</c:v>
                </c:pt>
                <c:pt idx="16">
                  <c:v>181.7561721042151</c:v>
                </c:pt>
                <c:pt idx="17">
                  <c:v>208.31528784863755</c:v>
                </c:pt>
              </c:numCache>
            </c:numRef>
          </c:val>
          <c:smooth val="1"/>
          <c:extLst>
            <c:ext xmlns:c16="http://schemas.microsoft.com/office/drawing/2014/chart" uri="{C3380CC4-5D6E-409C-BE32-E72D297353CC}">
              <c16:uniqueId val="{00000017-0A29-4AEC-84D6-9443012F7AA0}"/>
            </c:ext>
          </c:extLst>
        </c:ser>
        <c:dLbls>
          <c:showLegendKey val="0"/>
          <c:showVal val="0"/>
          <c:showCatName val="0"/>
          <c:showSerName val="0"/>
          <c:showPercent val="0"/>
          <c:showBubbleSize val="0"/>
        </c:dLbls>
        <c:smooth val="0"/>
        <c:axId val="785885616"/>
        <c:axId val="785878000"/>
      </c:lineChart>
      <c:catAx>
        <c:axId val="785885616"/>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785878000"/>
        <c:crosses val="autoZero"/>
        <c:auto val="1"/>
        <c:lblAlgn val="ctr"/>
        <c:lblOffset val="100"/>
        <c:tickLblSkip val="1"/>
        <c:tickMarkSkip val="1"/>
        <c:noMultiLvlLbl val="0"/>
      </c:catAx>
      <c:valAx>
        <c:axId val="785878000"/>
        <c:scaling>
          <c:orientation val="minMax"/>
          <c:max val="1000"/>
          <c:min val="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785885616"/>
        <c:crosses val="autoZero"/>
        <c:crossBetween val="between"/>
        <c:majorUnit val="100"/>
      </c:valAx>
      <c:spPr>
        <a:noFill/>
      </c:spPr>
    </c:plotArea>
    <c:legend>
      <c:legendPos val="b"/>
      <c:legendEntry>
        <c:idx val="1"/>
        <c:delete val="1"/>
      </c:legendEntry>
      <c:legendEntry>
        <c:idx val="3"/>
        <c:delete val="1"/>
      </c:legendEntry>
      <c:legendEntry>
        <c:idx val="5"/>
        <c:delete val="1"/>
      </c:legendEntry>
      <c:legendEntry>
        <c:idx val="7"/>
        <c:delete val="1"/>
      </c:legendEntry>
      <c:legendEntry>
        <c:idx val="9"/>
        <c:delete val="1"/>
      </c:legendEntry>
      <c:legendEntry>
        <c:idx val="11"/>
        <c:delete val="1"/>
      </c:legendEntry>
      <c:legendEntry>
        <c:idx val="13"/>
        <c:delete val="1"/>
      </c:legendEntry>
      <c:legendEntry>
        <c:idx val="15"/>
        <c:delete val="1"/>
      </c:legendEntry>
      <c:legendEntry>
        <c:idx val="17"/>
        <c:delete val="1"/>
      </c:legendEntry>
      <c:legendEntry>
        <c:idx val="19"/>
        <c:delete val="1"/>
      </c:legendEntry>
      <c:legendEntry>
        <c:idx val="21"/>
        <c:delete val="1"/>
      </c:legendEntry>
      <c:legendEntry>
        <c:idx val="23"/>
        <c:delete val="1"/>
      </c:legendEntry>
      <c:layout>
        <c:manualLayout>
          <c:xMode val="edge"/>
          <c:yMode val="edge"/>
          <c:x val="4.0098254615919982E-2"/>
          <c:y val="0.8438938528910338"/>
          <c:w val="0.89665005429168865"/>
          <c:h val="0.10055584351790653"/>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Translateupd!$A$12</c:f>
          <c:strCache>
            <c:ptCount val="1"/>
            <c:pt idx="0">
              <c:v>Number of SMEs</c:v>
            </c:pt>
          </c:strCache>
        </c:strRef>
      </c:tx>
      <c:overlay val="1"/>
      <c:spPr>
        <a:noFill/>
        <a:ln w="25400">
          <a:noFill/>
        </a:ln>
      </c:spPr>
      <c:txPr>
        <a:bodyPr/>
        <a:lstStyle/>
        <a:p>
          <a:pPr algn="ctr">
            <a:defRPr sz="1425" b="1" i="0" u="none" strike="noStrike" baseline="0">
              <a:solidFill>
                <a:srgbClr val="000000"/>
              </a:solidFill>
              <a:latin typeface="Arial" pitchFamily="34" charset="0"/>
              <a:ea typeface="Calibri"/>
              <a:cs typeface="Arial" pitchFamily="34" charset="0"/>
            </a:defRPr>
          </a:pPr>
          <a:endParaRPr lang="en-US"/>
        </a:p>
      </c:txPr>
    </c:title>
    <c:autoTitleDeleted val="0"/>
    <c:plotArea>
      <c:layout>
        <c:manualLayout>
          <c:layoutTarget val="inner"/>
          <c:xMode val="edge"/>
          <c:yMode val="edge"/>
          <c:x val="4.3933099271356961E-2"/>
          <c:y val="0.17737789203084833"/>
          <c:w val="0.59623491868270151"/>
          <c:h val="0.73264781491002984"/>
        </c:manualLayout>
      </c:layout>
      <c:doughnutChart>
        <c:varyColors val="1"/>
        <c:ser>
          <c:idx val="0"/>
          <c:order val="0"/>
          <c:tx>
            <c:strRef>
              <c:f>Translateupd!$A$7</c:f>
              <c:strCache>
                <c:ptCount val="1"/>
                <c:pt idx="0">
                  <c:v>EL</c:v>
                </c:pt>
              </c:strCache>
            </c:strRef>
          </c:tx>
          <c:spPr>
            <a:ln>
              <a:solidFill>
                <a:srgbClr val="003366"/>
              </a:solidFill>
            </a:ln>
          </c:spPr>
          <c:dPt>
            <c:idx val="0"/>
            <c:bubble3D val="0"/>
            <c:spPr>
              <a:solidFill>
                <a:srgbClr val="AE0055"/>
              </a:solidFill>
              <a:ln>
                <a:solidFill>
                  <a:srgbClr val="003366"/>
                </a:solidFill>
              </a:ln>
            </c:spPr>
            <c:extLst>
              <c:ext xmlns:c16="http://schemas.microsoft.com/office/drawing/2014/chart" uri="{C3380CC4-5D6E-409C-BE32-E72D297353CC}">
                <c16:uniqueId val="{00000001-A544-42B6-A4DA-B0DEEF0DB07A}"/>
              </c:ext>
            </c:extLst>
          </c:dPt>
          <c:dPt>
            <c:idx val="1"/>
            <c:bubble3D val="0"/>
            <c:spPr>
              <a:solidFill>
                <a:srgbClr val="324682"/>
              </a:solidFill>
              <a:ln>
                <a:solidFill>
                  <a:srgbClr val="003366"/>
                </a:solidFill>
              </a:ln>
            </c:spPr>
            <c:extLst>
              <c:ext xmlns:c16="http://schemas.microsoft.com/office/drawing/2014/chart" uri="{C3380CC4-5D6E-409C-BE32-E72D297353CC}">
                <c16:uniqueId val="{00000003-A544-42B6-A4DA-B0DEEF0DB07A}"/>
              </c:ext>
            </c:extLst>
          </c:dPt>
          <c:dPt>
            <c:idx val="2"/>
            <c:bubble3D val="0"/>
            <c:spPr>
              <a:solidFill>
                <a:prstClr val="white">
                  <a:lumMod val="65000"/>
                </a:prstClr>
              </a:solidFill>
              <a:ln>
                <a:solidFill>
                  <a:srgbClr val="003366"/>
                </a:solidFill>
              </a:ln>
            </c:spPr>
            <c:extLst>
              <c:ext xmlns:c16="http://schemas.microsoft.com/office/drawing/2014/chart" uri="{C3380CC4-5D6E-409C-BE32-E72D297353CC}">
                <c16:uniqueId val="{00000005-A544-42B6-A4DA-B0DEEF0DB07A}"/>
              </c:ext>
            </c:extLst>
          </c:dPt>
          <c:dPt>
            <c:idx val="3"/>
            <c:bubble3D val="0"/>
            <c:spPr>
              <a:solidFill>
                <a:srgbClr val="006A4E"/>
              </a:solidFill>
              <a:ln>
                <a:solidFill>
                  <a:srgbClr val="003366"/>
                </a:solidFill>
              </a:ln>
            </c:spPr>
            <c:extLst>
              <c:ext xmlns:c16="http://schemas.microsoft.com/office/drawing/2014/chart" uri="{C3380CC4-5D6E-409C-BE32-E72D297353CC}">
                <c16:uniqueId val="{00000007-A544-42B6-A4DA-B0DEEF0DB07A}"/>
              </c:ext>
            </c:extLst>
          </c:dPt>
          <c:dLbls>
            <c:dLbl>
              <c:idx val="0"/>
              <c:layout>
                <c:manualLayout>
                  <c:x val="1.488507200741486E-3"/>
                  <c:y val="8.7585290868239275E-3"/>
                </c:manualLayout>
              </c:layout>
              <c:numFmt formatCode="0.0%" sourceLinked="0"/>
              <c:spPr>
                <a:noFill/>
                <a:ln w="25400">
                  <a:noFill/>
                </a:ln>
              </c:spPr>
              <c:txPr>
                <a:bodyPr wrap="square" lIns="38100" tIns="19050" rIns="38100" bIns="19050" anchor="ctr">
                  <a:no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manualLayout>
                      <c:w val="0.16375055994827964"/>
                      <c:h val="7.828263811017365E-2"/>
                    </c:manualLayout>
                  </c15:layout>
                </c:ext>
                <c:ext xmlns:c16="http://schemas.microsoft.com/office/drawing/2014/chart" uri="{C3380CC4-5D6E-409C-BE32-E72D297353CC}">
                  <c16:uniqueId val="{00000001-A544-42B6-A4DA-B0DEEF0DB07A}"/>
                </c:ext>
              </c:extLst>
            </c:dLbl>
            <c:numFmt formatCode="0.0%" sourceLinked="0"/>
            <c:spPr>
              <a:noFill/>
              <a:ln w="25400">
                <a:noFill/>
              </a:ln>
            </c:spPr>
            <c:txPr>
              <a:bodyPr wrap="square" lIns="38100" tIns="19050" rIns="38100" bIns="19050" anchor="ctr">
                <a:sp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showLeaderLines val="0"/>
            <c:extLst>
              <c:ext xmlns:c15="http://schemas.microsoft.com/office/drawing/2012/chart" uri="{CE6537A1-D6FC-4f65-9D91-7224C49458BB}"/>
            </c:extLst>
          </c:dLbls>
          <c:cat>
            <c:strRef>
              <c:f>'Sectoral Distribution'!$B$21:$B$24</c:f>
              <c:strCache>
                <c:ptCount val="4"/>
                <c:pt idx="0">
                  <c:v>Manufacturing </c:v>
                </c:pt>
                <c:pt idx="1">
                  <c:v>Construction</c:v>
                </c:pt>
                <c:pt idx="2">
                  <c:v>Trade</c:v>
                </c:pt>
                <c:pt idx="3">
                  <c:v>Services</c:v>
                </c:pt>
              </c:strCache>
            </c:strRef>
          </c:cat>
          <c:val>
            <c:numRef>
              <c:f>'Sectoral Distribution'!$D$21:$D$24</c:f>
              <c:numCache>
                <c:formatCode>0.0%</c:formatCode>
                <c:ptCount val="4"/>
                <c:pt idx="0">
                  <c:v>7.1638089421082962E-2</c:v>
                </c:pt>
                <c:pt idx="1">
                  <c:v>0.10010122305028643</c:v>
                </c:pt>
                <c:pt idx="2">
                  <c:v>0.31649566292477971</c:v>
                </c:pt>
                <c:pt idx="3">
                  <c:v>0.49129383253619158</c:v>
                </c:pt>
              </c:numCache>
            </c:numRef>
          </c:val>
          <c:extLst>
            <c:ext xmlns:c16="http://schemas.microsoft.com/office/drawing/2014/chart" uri="{C3380CC4-5D6E-409C-BE32-E72D297353CC}">
              <c16:uniqueId val="{00000008-A544-42B6-A4DA-B0DEEF0DB07A}"/>
            </c:ext>
          </c:extLst>
        </c:ser>
        <c:ser>
          <c:idx val="1"/>
          <c:order val="1"/>
          <c:tx>
            <c:strRef>
              <c:f>Translateupd!$A$8</c:f>
              <c:strCache>
                <c:ptCount val="1"/>
                <c:pt idx="0">
                  <c:v>EU</c:v>
                </c:pt>
              </c:strCache>
            </c:strRef>
          </c:tx>
          <c:spPr>
            <a:ln>
              <a:solidFill>
                <a:prstClr val="black"/>
              </a:solidFill>
            </a:ln>
          </c:spPr>
          <c:dPt>
            <c:idx val="0"/>
            <c:bubble3D val="0"/>
            <c:spPr>
              <a:solidFill>
                <a:srgbClr val="AE0055"/>
              </a:solidFill>
              <a:ln>
                <a:solidFill>
                  <a:prstClr val="black"/>
                </a:solidFill>
              </a:ln>
            </c:spPr>
            <c:extLst>
              <c:ext xmlns:c16="http://schemas.microsoft.com/office/drawing/2014/chart" uri="{C3380CC4-5D6E-409C-BE32-E72D297353CC}">
                <c16:uniqueId val="{0000000A-A544-42B6-A4DA-B0DEEF0DB07A}"/>
              </c:ext>
            </c:extLst>
          </c:dPt>
          <c:dPt>
            <c:idx val="1"/>
            <c:bubble3D val="0"/>
            <c:spPr>
              <a:solidFill>
                <a:srgbClr val="324682"/>
              </a:solidFill>
              <a:ln>
                <a:solidFill>
                  <a:prstClr val="black"/>
                </a:solidFill>
              </a:ln>
            </c:spPr>
            <c:extLst>
              <c:ext xmlns:c16="http://schemas.microsoft.com/office/drawing/2014/chart" uri="{C3380CC4-5D6E-409C-BE32-E72D297353CC}">
                <c16:uniqueId val="{0000000C-A544-42B6-A4DA-B0DEEF0DB07A}"/>
              </c:ext>
            </c:extLst>
          </c:dPt>
          <c:dPt>
            <c:idx val="2"/>
            <c:bubble3D val="0"/>
            <c:spPr>
              <a:solidFill>
                <a:schemeClr val="bg1">
                  <a:lumMod val="65000"/>
                </a:schemeClr>
              </a:solidFill>
              <a:ln>
                <a:solidFill>
                  <a:prstClr val="black"/>
                </a:solidFill>
              </a:ln>
            </c:spPr>
            <c:extLst>
              <c:ext xmlns:c16="http://schemas.microsoft.com/office/drawing/2014/chart" uri="{C3380CC4-5D6E-409C-BE32-E72D297353CC}">
                <c16:uniqueId val="{0000000E-A544-42B6-A4DA-B0DEEF0DB07A}"/>
              </c:ext>
            </c:extLst>
          </c:dPt>
          <c:dPt>
            <c:idx val="3"/>
            <c:bubble3D val="0"/>
            <c:spPr>
              <a:solidFill>
                <a:srgbClr val="006A4E"/>
              </a:solidFill>
              <a:ln>
                <a:solidFill>
                  <a:prstClr val="black"/>
                </a:solidFill>
              </a:ln>
            </c:spPr>
            <c:extLst>
              <c:ext xmlns:c16="http://schemas.microsoft.com/office/drawing/2014/chart" uri="{C3380CC4-5D6E-409C-BE32-E72D297353CC}">
                <c16:uniqueId val="{00000010-A544-42B6-A4DA-B0DEEF0DB07A}"/>
              </c:ext>
            </c:extLst>
          </c:dPt>
          <c:dLbls>
            <c:dLbl>
              <c:idx val="1"/>
              <c:layout>
                <c:manualLayout>
                  <c:x val="1.479697041934148E-2"/>
                  <c:y val="-3.2063779710892991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A544-42B6-A4DA-B0DEEF0DB07A}"/>
                </c:ext>
              </c:extLst>
            </c:dLbl>
            <c:numFmt formatCode="0.0%" sourceLinked="0"/>
            <c:spPr>
              <a:noFill/>
              <a:ln w="25400">
                <a:noFill/>
              </a:ln>
            </c:spPr>
            <c:txPr>
              <a:bodyPr wrap="square" lIns="38100" tIns="19050" rIns="38100" bIns="19050" anchor="ctr">
                <a:sp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showLeaderLines val="0"/>
            <c:extLst>
              <c:ext xmlns:c15="http://schemas.microsoft.com/office/drawing/2012/chart" uri="{CE6537A1-D6FC-4f65-9D91-7224C49458BB}"/>
            </c:extLst>
          </c:dLbls>
          <c:cat>
            <c:strRef>
              <c:f>'Sectoral Distribution'!$B$21:$B$24</c:f>
              <c:strCache>
                <c:ptCount val="4"/>
                <c:pt idx="0">
                  <c:v>Manufacturing </c:v>
                </c:pt>
                <c:pt idx="1">
                  <c:v>Construction</c:v>
                </c:pt>
                <c:pt idx="2">
                  <c:v>Trade</c:v>
                </c:pt>
                <c:pt idx="3">
                  <c:v>Services</c:v>
                </c:pt>
              </c:strCache>
            </c:strRef>
          </c:cat>
          <c:val>
            <c:numRef>
              <c:f>'Sectoral Distribution'!$F$21:$F$24</c:f>
              <c:numCache>
                <c:formatCode>0.0%</c:formatCode>
                <c:ptCount val="4"/>
                <c:pt idx="0">
                  <c:v>8.2269541119848535E-2</c:v>
                </c:pt>
                <c:pt idx="1">
                  <c:v>0.15402317757395648</c:v>
                </c:pt>
                <c:pt idx="2">
                  <c:v>0.2243377829127037</c:v>
                </c:pt>
                <c:pt idx="3">
                  <c:v>0.52747139742024729</c:v>
                </c:pt>
              </c:numCache>
            </c:numRef>
          </c:val>
          <c:extLst>
            <c:ext xmlns:c16="http://schemas.microsoft.com/office/drawing/2014/chart" uri="{C3380CC4-5D6E-409C-BE32-E72D297353CC}">
              <c16:uniqueId val="{00000011-A544-42B6-A4DA-B0DEEF0DB07A}"/>
            </c:ext>
          </c:extLst>
        </c:ser>
        <c:dLbls>
          <c:showLegendKey val="0"/>
          <c:showVal val="0"/>
          <c:showCatName val="0"/>
          <c:showSerName val="0"/>
          <c:showPercent val="0"/>
          <c:showBubbleSize val="0"/>
          <c:showLeaderLines val="0"/>
        </c:dLbls>
        <c:firstSliceAng val="0"/>
        <c:holeSize val="50"/>
      </c:doughnutChart>
      <c:spPr>
        <a:noFill/>
        <a:ln w="25400">
          <a:noFill/>
        </a:ln>
      </c:spPr>
    </c:plotArea>
    <c:legend>
      <c:legendPos val="r"/>
      <c:overlay val="0"/>
      <c:spPr>
        <a:solidFill>
          <a:srgbClr val="FFFFFF"/>
        </a:solidFill>
        <a:ln w="25400">
          <a:noFill/>
        </a:ln>
      </c:spPr>
      <c:txPr>
        <a:bodyPr/>
        <a:lstStyle/>
        <a:p>
          <a:pPr>
            <a:defRPr sz="825" b="0" i="0" u="none" strike="noStrike" baseline="0">
              <a:solidFill>
                <a:srgbClr val="000000"/>
              </a:solidFill>
              <a:latin typeface="Arial" pitchFamily="34" charset="0"/>
              <a:ea typeface="Calibri"/>
              <a:cs typeface="Arial" pitchFamily="34" charset="0"/>
            </a:defRPr>
          </a:pPr>
          <a:endParaRPr lang="en-US"/>
        </a:p>
      </c:txPr>
    </c:legend>
    <c:plotVisOnly val="1"/>
    <c:dispBlanksAs val="zero"/>
    <c:showDLblsOverMax val="0"/>
  </c:chart>
  <c:spPr>
    <a:solidFill>
      <a:srgbClr val="FFFFFF"/>
    </a:solidFill>
    <a:ln w="9525">
      <a:solidFill>
        <a:schemeClr val="bg1">
          <a:lumMod val="50000"/>
        </a:schemeClr>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&amp;L&amp;"Arial,Standard"&amp;M00-035SME Performance Review 2017&amp;Z&amp;"Arial,Standard"&amp;M00-035Austria&amp;R&amp;I</c:oddHeader>
    </c:headerFooter>
    <c:pageMargins b="1" l="0.75000000000000289" r="0.75000000000000289" t="1" header="0.5" footer="0.5"/>
    <c:pageSetup orientation="portrait"/>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Translateupd!$A$13</c:f>
          <c:strCache>
            <c:ptCount val="1"/>
            <c:pt idx="0">
              <c:v>Number of persons employed in SMEs</c:v>
            </c:pt>
          </c:strCache>
        </c:strRef>
      </c:tx>
      <c:overlay val="1"/>
      <c:spPr>
        <a:noFill/>
        <a:ln w="25400">
          <a:noFill/>
        </a:ln>
      </c:spPr>
      <c:txPr>
        <a:bodyPr/>
        <a:lstStyle/>
        <a:p>
          <a:pPr>
            <a:defRPr sz="1425" b="1" i="0" u="none" strike="noStrike" baseline="0">
              <a:solidFill>
                <a:srgbClr val="000000"/>
              </a:solidFill>
              <a:latin typeface="Arial" pitchFamily="34" charset="0"/>
              <a:ea typeface="Calibri"/>
              <a:cs typeface="Arial" pitchFamily="34" charset="0"/>
            </a:defRPr>
          </a:pPr>
          <a:endParaRPr lang="en-US"/>
        </a:p>
      </c:txPr>
    </c:title>
    <c:autoTitleDeleted val="0"/>
    <c:plotArea>
      <c:layout>
        <c:manualLayout>
          <c:layoutTarget val="inner"/>
          <c:xMode val="edge"/>
          <c:yMode val="edge"/>
          <c:x val="4.3933099271356961E-2"/>
          <c:y val="0.17737789203084833"/>
          <c:w val="0.59623491868270151"/>
          <c:h val="0.73264781491002984"/>
        </c:manualLayout>
      </c:layout>
      <c:doughnutChart>
        <c:varyColors val="1"/>
        <c:ser>
          <c:idx val="0"/>
          <c:order val="0"/>
          <c:tx>
            <c:strRef>
              <c:f>Translateupd!$A$7</c:f>
              <c:strCache>
                <c:ptCount val="1"/>
                <c:pt idx="0">
                  <c:v>EL</c:v>
                </c:pt>
              </c:strCache>
            </c:strRef>
          </c:tx>
          <c:spPr>
            <a:solidFill>
              <a:srgbClr val="006A4E"/>
            </a:solidFill>
            <a:ln w="12700">
              <a:solidFill>
                <a:srgbClr val="000000"/>
              </a:solidFill>
              <a:prstDash val="solid"/>
            </a:ln>
          </c:spPr>
          <c:dPt>
            <c:idx val="0"/>
            <c:bubble3D val="0"/>
            <c:spPr>
              <a:solidFill>
                <a:srgbClr val="AE0055"/>
              </a:solidFill>
              <a:ln w="12700">
                <a:solidFill>
                  <a:srgbClr val="000000"/>
                </a:solidFill>
                <a:prstDash val="solid"/>
              </a:ln>
            </c:spPr>
            <c:extLst>
              <c:ext xmlns:c16="http://schemas.microsoft.com/office/drawing/2014/chart" uri="{C3380CC4-5D6E-409C-BE32-E72D297353CC}">
                <c16:uniqueId val="{00000001-E6F5-4CC1-BF21-90AF14043455}"/>
              </c:ext>
            </c:extLst>
          </c:dPt>
          <c:dPt>
            <c:idx val="1"/>
            <c:bubble3D val="0"/>
            <c:spPr>
              <a:solidFill>
                <a:srgbClr val="324682"/>
              </a:solidFill>
              <a:ln w="12700">
                <a:solidFill>
                  <a:srgbClr val="000000"/>
                </a:solidFill>
                <a:prstDash val="solid"/>
              </a:ln>
            </c:spPr>
            <c:extLst>
              <c:ext xmlns:c16="http://schemas.microsoft.com/office/drawing/2014/chart" uri="{C3380CC4-5D6E-409C-BE32-E72D297353CC}">
                <c16:uniqueId val="{00000003-E6F5-4CC1-BF21-90AF14043455}"/>
              </c:ext>
            </c:extLst>
          </c:dPt>
          <c:dPt>
            <c:idx val="2"/>
            <c:bubble3D val="0"/>
            <c:spPr>
              <a:solidFill>
                <a:schemeClr val="bg1">
                  <a:lumMod val="75000"/>
                </a:schemeClr>
              </a:solidFill>
              <a:ln w="12700">
                <a:solidFill>
                  <a:srgbClr val="000000"/>
                </a:solidFill>
                <a:prstDash val="solid"/>
              </a:ln>
            </c:spPr>
            <c:extLst>
              <c:ext xmlns:c16="http://schemas.microsoft.com/office/drawing/2014/chart" uri="{C3380CC4-5D6E-409C-BE32-E72D297353CC}">
                <c16:uniqueId val="{00000005-E6F5-4CC1-BF21-90AF14043455}"/>
              </c:ext>
            </c:extLst>
          </c:dPt>
          <c:dLbls>
            <c:numFmt formatCode="0.0%" sourceLinked="0"/>
            <c:spPr>
              <a:noFill/>
              <a:ln w="25400">
                <a:noFill/>
              </a:ln>
            </c:spPr>
            <c:txPr>
              <a:bodyPr wrap="square" lIns="38100" tIns="19050" rIns="38100" bIns="19050" anchor="ctr">
                <a:sp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showLeaderLines val="0"/>
            <c:extLst>
              <c:ext xmlns:c15="http://schemas.microsoft.com/office/drawing/2012/chart" uri="{CE6537A1-D6FC-4f65-9D91-7224C49458BB}"/>
            </c:extLst>
          </c:dLbls>
          <c:cat>
            <c:strRef>
              <c:f>'Sectoral Distribution'!$B$21:$B$24</c:f>
              <c:strCache>
                <c:ptCount val="4"/>
                <c:pt idx="0">
                  <c:v>Manufacturing </c:v>
                </c:pt>
                <c:pt idx="1">
                  <c:v>Construction</c:v>
                </c:pt>
                <c:pt idx="2">
                  <c:v>Trade</c:v>
                </c:pt>
                <c:pt idx="3">
                  <c:v>Services</c:v>
                </c:pt>
              </c:strCache>
            </c:strRef>
          </c:cat>
          <c:val>
            <c:numRef>
              <c:f>'Sectoral Distribution'!$D$44:$D$47</c:f>
              <c:numCache>
                <c:formatCode>0.0%</c:formatCode>
                <c:ptCount val="4"/>
                <c:pt idx="0">
                  <c:v>0.11624394595228092</c:v>
                </c:pt>
                <c:pt idx="1">
                  <c:v>7.6378633061340032E-2</c:v>
                </c:pt>
                <c:pt idx="2">
                  <c:v>0.31190780910345001</c:v>
                </c:pt>
                <c:pt idx="3">
                  <c:v>0.48007396265968105</c:v>
                </c:pt>
              </c:numCache>
            </c:numRef>
          </c:val>
          <c:extLst>
            <c:ext xmlns:c16="http://schemas.microsoft.com/office/drawing/2014/chart" uri="{C3380CC4-5D6E-409C-BE32-E72D297353CC}">
              <c16:uniqueId val="{00000006-E6F5-4CC1-BF21-90AF14043455}"/>
            </c:ext>
          </c:extLst>
        </c:ser>
        <c:ser>
          <c:idx val="1"/>
          <c:order val="1"/>
          <c:tx>
            <c:strRef>
              <c:f>Translateupd!$A$8</c:f>
              <c:strCache>
                <c:ptCount val="1"/>
                <c:pt idx="0">
                  <c:v>EU</c:v>
                </c:pt>
              </c:strCache>
            </c:strRef>
          </c:tx>
          <c:spPr>
            <a:solidFill>
              <a:srgbClr val="993366"/>
            </a:solidFill>
            <a:ln w="12700">
              <a:solidFill>
                <a:srgbClr val="000000"/>
              </a:solidFill>
              <a:prstDash val="solid"/>
            </a:ln>
          </c:spPr>
          <c:dPt>
            <c:idx val="0"/>
            <c:bubble3D val="0"/>
            <c:spPr>
              <a:solidFill>
                <a:srgbClr val="AE0055"/>
              </a:solidFill>
              <a:ln w="12700">
                <a:solidFill>
                  <a:srgbClr val="000000"/>
                </a:solidFill>
                <a:prstDash val="solid"/>
              </a:ln>
            </c:spPr>
            <c:extLst>
              <c:ext xmlns:c16="http://schemas.microsoft.com/office/drawing/2014/chart" uri="{C3380CC4-5D6E-409C-BE32-E72D297353CC}">
                <c16:uniqueId val="{00000008-E6F5-4CC1-BF21-90AF14043455}"/>
              </c:ext>
            </c:extLst>
          </c:dPt>
          <c:dPt>
            <c:idx val="1"/>
            <c:bubble3D val="0"/>
            <c:spPr>
              <a:solidFill>
                <a:srgbClr val="324682"/>
              </a:solidFill>
              <a:ln w="12700">
                <a:solidFill>
                  <a:srgbClr val="000000"/>
                </a:solidFill>
                <a:prstDash val="solid"/>
              </a:ln>
            </c:spPr>
            <c:extLst>
              <c:ext xmlns:c16="http://schemas.microsoft.com/office/drawing/2014/chart" uri="{C3380CC4-5D6E-409C-BE32-E72D297353CC}">
                <c16:uniqueId val="{0000000A-E6F5-4CC1-BF21-90AF14043455}"/>
              </c:ext>
            </c:extLst>
          </c:dPt>
          <c:dPt>
            <c:idx val="2"/>
            <c:bubble3D val="0"/>
            <c:spPr>
              <a:solidFill>
                <a:schemeClr val="bg1">
                  <a:lumMod val="75000"/>
                </a:schemeClr>
              </a:solidFill>
              <a:ln w="12700">
                <a:solidFill>
                  <a:srgbClr val="000000"/>
                </a:solidFill>
                <a:prstDash val="solid"/>
              </a:ln>
            </c:spPr>
            <c:extLst>
              <c:ext xmlns:c16="http://schemas.microsoft.com/office/drawing/2014/chart" uri="{C3380CC4-5D6E-409C-BE32-E72D297353CC}">
                <c16:uniqueId val="{0000000C-E6F5-4CC1-BF21-90AF14043455}"/>
              </c:ext>
            </c:extLst>
          </c:dPt>
          <c:dPt>
            <c:idx val="3"/>
            <c:bubble3D val="0"/>
            <c:spPr>
              <a:solidFill>
                <a:srgbClr val="006A4E"/>
              </a:solidFill>
              <a:ln w="12700">
                <a:solidFill>
                  <a:srgbClr val="000000"/>
                </a:solidFill>
                <a:prstDash val="solid"/>
              </a:ln>
            </c:spPr>
            <c:extLst>
              <c:ext xmlns:c16="http://schemas.microsoft.com/office/drawing/2014/chart" uri="{C3380CC4-5D6E-409C-BE32-E72D297353CC}">
                <c16:uniqueId val="{0000000E-E6F5-4CC1-BF21-90AF14043455}"/>
              </c:ext>
            </c:extLst>
          </c:dPt>
          <c:dLbls>
            <c:dLbl>
              <c:idx val="1"/>
              <c:layout>
                <c:manualLayout>
                  <c:x val="2.3769417930001872E-2"/>
                  <c:y val="3.6448901223477617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E6F5-4CC1-BF21-90AF14043455}"/>
                </c:ext>
              </c:extLst>
            </c:dLbl>
            <c:numFmt formatCode="0.0%" sourceLinked="0"/>
            <c:spPr>
              <a:noFill/>
              <a:ln w="25400">
                <a:noFill/>
              </a:ln>
            </c:spPr>
            <c:txPr>
              <a:bodyPr wrap="square" lIns="38100" tIns="19050" rIns="38100" bIns="19050" anchor="ctr">
                <a:sp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showLeaderLines val="0"/>
            <c:extLst>
              <c:ext xmlns:c15="http://schemas.microsoft.com/office/drawing/2012/chart" uri="{CE6537A1-D6FC-4f65-9D91-7224C49458BB}"/>
            </c:extLst>
          </c:dLbls>
          <c:cat>
            <c:strRef>
              <c:f>'Sectoral Distribution'!$B$21:$B$24</c:f>
              <c:strCache>
                <c:ptCount val="4"/>
                <c:pt idx="0">
                  <c:v>Manufacturing </c:v>
                </c:pt>
                <c:pt idx="1">
                  <c:v>Construction</c:v>
                </c:pt>
                <c:pt idx="2">
                  <c:v>Trade</c:v>
                </c:pt>
                <c:pt idx="3">
                  <c:v>Services</c:v>
                </c:pt>
              </c:strCache>
            </c:strRef>
          </c:cat>
          <c:val>
            <c:numRef>
              <c:f>'Sectoral Distribution'!$F$44:$F$47</c:f>
              <c:numCache>
                <c:formatCode>0.0%</c:formatCode>
                <c:ptCount val="4"/>
                <c:pt idx="0">
                  <c:v>0.1738641168196802</c:v>
                </c:pt>
                <c:pt idx="1">
                  <c:v>0.13942480914985417</c:v>
                </c:pt>
                <c:pt idx="2">
                  <c:v>0.22932345642033805</c:v>
                </c:pt>
                <c:pt idx="3">
                  <c:v>0.44190640589261876</c:v>
                </c:pt>
              </c:numCache>
            </c:numRef>
          </c:val>
          <c:extLst>
            <c:ext xmlns:c16="http://schemas.microsoft.com/office/drawing/2014/chart" uri="{C3380CC4-5D6E-409C-BE32-E72D297353CC}">
              <c16:uniqueId val="{0000000F-E6F5-4CC1-BF21-90AF14043455}"/>
            </c:ext>
          </c:extLst>
        </c:ser>
        <c:dLbls>
          <c:showLegendKey val="0"/>
          <c:showVal val="0"/>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78727110993970939"/>
          <c:y val="0.40504881619874777"/>
          <c:w val="0.19599248838665126"/>
          <c:h val="0.22895991471503091"/>
        </c:manualLayout>
      </c:layout>
      <c:overlay val="0"/>
      <c:spPr>
        <a:solidFill>
          <a:srgbClr val="FFFFFF"/>
        </a:solidFill>
        <a:ln w="25400">
          <a:noFill/>
        </a:ln>
      </c:spPr>
      <c:txPr>
        <a:bodyPr/>
        <a:lstStyle/>
        <a:p>
          <a:pPr>
            <a:defRPr sz="825" b="0" i="0" u="none" strike="noStrike" baseline="0">
              <a:solidFill>
                <a:srgbClr val="000000"/>
              </a:solidFill>
              <a:latin typeface="Arial" pitchFamily="34" charset="0"/>
              <a:ea typeface="Calibri"/>
              <a:cs typeface="Arial" pitchFamily="34" charset="0"/>
            </a:defRPr>
          </a:pPr>
          <a:endParaRPr lang="en-US"/>
        </a:p>
      </c:txPr>
    </c:legend>
    <c:plotVisOnly val="1"/>
    <c:dispBlanksAs val="zero"/>
    <c:showDLblsOverMax val="0"/>
  </c:chart>
  <c:spPr>
    <a:solidFill>
      <a:srgbClr val="FFFFFF"/>
    </a:solidFill>
    <a:ln w="9525">
      <a:solidFill>
        <a:schemeClr val="bg1">
          <a:lumMod val="50000"/>
        </a:schemeClr>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25" b="1" i="0" u="none" strike="noStrike" baseline="0">
                <a:solidFill>
                  <a:srgbClr val="000000"/>
                </a:solidFill>
                <a:latin typeface="Arial" pitchFamily="34" charset="0"/>
                <a:ea typeface="Calibri"/>
                <a:cs typeface="Arial" pitchFamily="34" charset="0"/>
              </a:defRPr>
            </a:pPr>
            <a:r>
              <a:rPr lang="en-US">
                <a:latin typeface="Arial" pitchFamily="34" charset="0"/>
                <a:cs typeface="Arial" pitchFamily="34" charset="0"/>
              </a:rPr>
              <a:t>Value added of SMEs </a:t>
            </a:r>
          </a:p>
        </c:rich>
      </c:tx>
      <c:overlay val="1"/>
      <c:spPr>
        <a:noFill/>
        <a:ln w="25400">
          <a:noFill/>
        </a:ln>
      </c:spPr>
    </c:title>
    <c:autoTitleDeleted val="0"/>
    <c:plotArea>
      <c:layout>
        <c:manualLayout>
          <c:layoutTarget val="inner"/>
          <c:xMode val="edge"/>
          <c:yMode val="edge"/>
          <c:x val="4.3933099271356961E-2"/>
          <c:y val="0.17737789203084833"/>
          <c:w val="0.59623491868270151"/>
          <c:h val="0.73264781491002984"/>
        </c:manualLayout>
      </c:layout>
      <c:doughnutChart>
        <c:varyColors val="1"/>
        <c:ser>
          <c:idx val="0"/>
          <c:order val="0"/>
          <c:tx>
            <c:strRef>
              <c:f>Translateupd!$A$7</c:f>
              <c:strCache>
                <c:ptCount val="1"/>
                <c:pt idx="0">
                  <c:v>EL</c:v>
                </c:pt>
              </c:strCache>
            </c:strRef>
          </c:tx>
          <c:spPr>
            <a:solidFill>
              <a:srgbClr val="AE0055"/>
            </a:solidFill>
            <a:ln w="12700">
              <a:solidFill>
                <a:srgbClr val="000000"/>
              </a:solidFill>
              <a:prstDash val="solid"/>
            </a:ln>
          </c:spPr>
          <c:dPt>
            <c:idx val="1"/>
            <c:bubble3D val="0"/>
            <c:spPr>
              <a:solidFill>
                <a:srgbClr val="324682"/>
              </a:solidFill>
              <a:ln w="12700">
                <a:solidFill>
                  <a:srgbClr val="000000"/>
                </a:solidFill>
                <a:prstDash val="solid"/>
              </a:ln>
            </c:spPr>
            <c:extLst>
              <c:ext xmlns:c16="http://schemas.microsoft.com/office/drawing/2014/chart" uri="{C3380CC4-5D6E-409C-BE32-E72D297353CC}">
                <c16:uniqueId val="{00000001-4B3D-45E4-AE7C-EE894CBCD3F2}"/>
              </c:ext>
            </c:extLst>
          </c:dPt>
          <c:dPt>
            <c:idx val="2"/>
            <c:bubble3D val="0"/>
            <c:spPr>
              <a:solidFill>
                <a:schemeClr val="bg1">
                  <a:lumMod val="75000"/>
                </a:schemeClr>
              </a:solidFill>
              <a:ln w="12700">
                <a:solidFill>
                  <a:srgbClr val="000000"/>
                </a:solidFill>
                <a:prstDash val="solid"/>
              </a:ln>
            </c:spPr>
            <c:extLst>
              <c:ext xmlns:c16="http://schemas.microsoft.com/office/drawing/2014/chart" uri="{C3380CC4-5D6E-409C-BE32-E72D297353CC}">
                <c16:uniqueId val="{00000003-4B3D-45E4-AE7C-EE894CBCD3F2}"/>
              </c:ext>
            </c:extLst>
          </c:dPt>
          <c:dPt>
            <c:idx val="3"/>
            <c:bubble3D val="0"/>
            <c:spPr>
              <a:solidFill>
                <a:srgbClr val="006A4E"/>
              </a:solidFill>
              <a:ln w="12700">
                <a:solidFill>
                  <a:srgbClr val="000000"/>
                </a:solidFill>
                <a:prstDash val="solid"/>
              </a:ln>
            </c:spPr>
            <c:extLst>
              <c:ext xmlns:c16="http://schemas.microsoft.com/office/drawing/2014/chart" uri="{C3380CC4-5D6E-409C-BE32-E72D297353CC}">
                <c16:uniqueId val="{00000005-4B3D-45E4-AE7C-EE894CBCD3F2}"/>
              </c:ext>
            </c:extLst>
          </c:dPt>
          <c:dLbls>
            <c:dLbl>
              <c:idx val="3"/>
              <c:layout>
                <c:manualLayout>
                  <c:x val="-1.3520139316562796E-17"/>
                  <c:y val="1.8494694935104007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4B3D-45E4-AE7C-EE894CBCD3F2}"/>
                </c:ext>
              </c:extLst>
            </c:dLbl>
            <c:numFmt formatCode="0.0%" sourceLinked="0"/>
            <c:spPr>
              <a:noFill/>
              <a:ln w="25400">
                <a:noFill/>
              </a:ln>
            </c:spPr>
            <c:txPr>
              <a:bodyPr wrap="square" lIns="38100" tIns="19050" rIns="38100" bIns="19050" anchor="ctr">
                <a:sp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showLeaderLines val="0"/>
            <c:extLst>
              <c:ext xmlns:c15="http://schemas.microsoft.com/office/drawing/2012/chart" uri="{CE6537A1-D6FC-4f65-9D91-7224C49458BB}"/>
            </c:extLst>
          </c:dLbls>
          <c:cat>
            <c:strRef>
              <c:f>'Sectoral Distribution'!$B$21:$B$24</c:f>
              <c:strCache>
                <c:ptCount val="4"/>
                <c:pt idx="0">
                  <c:v>Manufacturing </c:v>
                </c:pt>
                <c:pt idx="1">
                  <c:v>Construction</c:v>
                </c:pt>
                <c:pt idx="2">
                  <c:v>Trade</c:v>
                </c:pt>
                <c:pt idx="3">
                  <c:v>Services</c:v>
                </c:pt>
              </c:strCache>
            </c:strRef>
          </c:cat>
          <c:val>
            <c:numRef>
              <c:f>'Sectoral Distribution'!$D$68:$D$71</c:f>
              <c:numCache>
                <c:formatCode>0.0%</c:formatCode>
                <c:ptCount val="4"/>
                <c:pt idx="0">
                  <c:v>0.14132195186460111</c:v>
                </c:pt>
                <c:pt idx="1">
                  <c:v>7.2417653626794587E-2</c:v>
                </c:pt>
                <c:pt idx="2">
                  <c:v>0.27063559431759771</c:v>
                </c:pt>
                <c:pt idx="3">
                  <c:v>0.4875338084290699</c:v>
                </c:pt>
              </c:numCache>
            </c:numRef>
          </c:val>
          <c:extLst>
            <c:ext xmlns:c16="http://schemas.microsoft.com/office/drawing/2014/chart" uri="{C3380CC4-5D6E-409C-BE32-E72D297353CC}">
              <c16:uniqueId val="{00000006-4B3D-45E4-AE7C-EE894CBCD3F2}"/>
            </c:ext>
          </c:extLst>
        </c:ser>
        <c:ser>
          <c:idx val="1"/>
          <c:order val="1"/>
          <c:tx>
            <c:strRef>
              <c:f>Translateupd!$A$8</c:f>
              <c:strCache>
                <c:ptCount val="1"/>
                <c:pt idx="0">
                  <c:v>EU</c:v>
                </c:pt>
              </c:strCache>
            </c:strRef>
          </c:tx>
          <c:spPr>
            <a:solidFill>
              <a:srgbClr val="993366"/>
            </a:solidFill>
            <a:ln w="12700">
              <a:solidFill>
                <a:srgbClr val="000000"/>
              </a:solidFill>
              <a:prstDash val="solid"/>
            </a:ln>
          </c:spPr>
          <c:dPt>
            <c:idx val="0"/>
            <c:bubble3D val="0"/>
            <c:spPr>
              <a:solidFill>
                <a:srgbClr val="AE0055"/>
              </a:solidFill>
              <a:ln w="12700">
                <a:solidFill>
                  <a:srgbClr val="000000"/>
                </a:solidFill>
                <a:prstDash val="solid"/>
              </a:ln>
            </c:spPr>
            <c:extLst>
              <c:ext xmlns:c16="http://schemas.microsoft.com/office/drawing/2014/chart" uri="{C3380CC4-5D6E-409C-BE32-E72D297353CC}">
                <c16:uniqueId val="{00000008-4B3D-45E4-AE7C-EE894CBCD3F2}"/>
              </c:ext>
            </c:extLst>
          </c:dPt>
          <c:dPt>
            <c:idx val="1"/>
            <c:bubble3D val="0"/>
            <c:spPr>
              <a:solidFill>
                <a:srgbClr val="324682"/>
              </a:solidFill>
              <a:ln w="12700">
                <a:solidFill>
                  <a:srgbClr val="000000"/>
                </a:solidFill>
                <a:prstDash val="solid"/>
              </a:ln>
            </c:spPr>
            <c:extLst>
              <c:ext xmlns:c16="http://schemas.microsoft.com/office/drawing/2014/chart" uri="{C3380CC4-5D6E-409C-BE32-E72D297353CC}">
                <c16:uniqueId val="{0000000A-4B3D-45E4-AE7C-EE894CBCD3F2}"/>
              </c:ext>
            </c:extLst>
          </c:dPt>
          <c:dPt>
            <c:idx val="2"/>
            <c:bubble3D val="0"/>
            <c:spPr>
              <a:solidFill>
                <a:schemeClr val="bg1">
                  <a:lumMod val="75000"/>
                </a:schemeClr>
              </a:solidFill>
              <a:ln w="12700">
                <a:solidFill>
                  <a:srgbClr val="000000"/>
                </a:solidFill>
                <a:prstDash val="solid"/>
              </a:ln>
            </c:spPr>
            <c:extLst>
              <c:ext xmlns:c16="http://schemas.microsoft.com/office/drawing/2014/chart" uri="{C3380CC4-5D6E-409C-BE32-E72D297353CC}">
                <c16:uniqueId val="{0000000C-4B3D-45E4-AE7C-EE894CBCD3F2}"/>
              </c:ext>
            </c:extLst>
          </c:dPt>
          <c:dPt>
            <c:idx val="3"/>
            <c:bubble3D val="0"/>
            <c:spPr>
              <a:solidFill>
                <a:srgbClr val="006A4E"/>
              </a:solidFill>
              <a:ln w="12700">
                <a:solidFill>
                  <a:srgbClr val="000000"/>
                </a:solidFill>
                <a:prstDash val="solid"/>
              </a:ln>
            </c:spPr>
            <c:extLst>
              <c:ext xmlns:c16="http://schemas.microsoft.com/office/drawing/2014/chart" uri="{C3380CC4-5D6E-409C-BE32-E72D297353CC}">
                <c16:uniqueId val="{0000000E-4B3D-45E4-AE7C-EE894CBCD3F2}"/>
              </c:ext>
            </c:extLst>
          </c:dPt>
          <c:dLbls>
            <c:dLbl>
              <c:idx val="1"/>
              <c:layout>
                <c:manualLayout>
                  <c:x val="2.8972937407238781E-3"/>
                  <c:y val="4.031846480694095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4B3D-45E4-AE7C-EE894CBCD3F2}"/>
                </c:ext>
              </c:extLst>
            </c:dLbl>
            <c:numFmt formatCode="0.0%" sourceLinked="0"/>
            <c:spPr>
              <a:noFill/>
              <a:ln w="25400">
                <a:noFill/>
              </a:ln>
            </c:spPr>
            <c:txPr>
              <a:bodyPr wrap="square" lIns="38100" tIns="19050" rIns="38100" bIns="19050" anchor="ctr">
                <a:sp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showLeaderLines val="0"/>
            <c:extLst>
              <c:ext xmlns:c15="http://schemas.microsoft.com/office/drawing/2012/chart" uri="{CE6537A1-D6FC-4f65-9D91-7224C49458BB}"/>
            </c:extLst>
          </c:dLbls>
          <c:cat>
            <c:strRef>
              <c:f>'Sectoral Distribution'!$B$21:$B$24</c:f>
              <c:strCache>
                <c:ptCount val="4"/>
                <c:pt idx="0">
                  <c:v>Manufacturing </c:v>
                </c:pt>
                <c:pt idx="1">
                  <c:v>Construction</c:v>
                </c:pt>
                <c:pt idx="2">
                  <c:v>Trade</c:v>
                </c:pt>
                <c:pt idx="3">
                  <c:v>Services</c:v>
                </c:pt>
              </c:strCache>
            </c:strRef>
          </c:cat>
          <c:val>
            <c:numRef>
              <c:f>'Sectoral Distribution'!$F$68:$F$71</c:f>
              <c:numCache>
                <c:formatCode>0.0%</c:formatCode>
                <c:ptCount val="4"/>
                <c:pt idx="0">
                  <c:v>0.17552517949179572</c:v>
                </c:pt>
                <c:pt idx="1">
                  <c:v>0.12842871580023157</c:v>
                </c:pt>
                <c:pt idx="2">
                  <c:v>0.22307370845968671</c:v>
                </c:pt>
                <c:pt idx="3">
                  <c:v>0.43151608554112969</c:v>
                </c:pt>
              </c:numCache>
            </c:numRef>
          </c:val>
          <c:extLst>
            <c:ext xmlns:c16="http://schemas.microsoft.com/office/drawing/2014/chart" uri="{C3380CC4-5D6E-409C-BE32-E72D297353CC}">
              <c16:uniqueId val="{0000000F-4B3D-45E4-AE7C-EE894CBCD3F2}"/>
            </c:ext>
          </c:extLst>
        </c:ser>
        <c:dLbls>
          <c:showLegendKey val="0"/>
          <c:showVal val="0"/>
          <c:showCatName val="0"/>
          <c:showSerName val="0"/>
          <c:showPercent val="0"/>
          <c:showBubbleSize val="0"/>
          <c:showLeaderLines val="0"/>
        </c:dLbls>
        <c:firstSliceAng val="0"/>
        <c:holeSize val="50"/>
      </c:doughnutChart>
      <c:spPr>
        <a:noFill/>
        <a:ln w="25400">
          <a:noFill/>
        </a:ln>
      </c:spPr>
    </c:plotArea>
    <c:legend>
      <c:legendPos val="r"/>
      <c:overlay val="0"/>
      <c:spPr>
        <a:solidFill>
          <a:srgbClr val="FFFFFF"/>
        </a:solidFill>
        <a:ln w="25400">
          <a:noFill/>
        </a:ln>
      </c:spPr>
      <c:txPr>
        <a:bodyPr/>
        <a:lstStyle/>
        <a:p>
          <a:pPr>
            <a:defRPr sz="825" b="0" i="0" u="none" strike="noStrike" baseline="0">
              <a:solidFill>
                <a:srgbClr val="000000"/>
              </a:solidFill>
              <a:latin typeface="Arial" pitchFamily="34" charset="0"/>
              <a:ea typeface="Calibri"/>
              <a:cs typeface="Arial" pitchFamily="34" charset="0"/>
            </a:defRPr>
          </a:pPr>
          <a:endParaRPr lang="en-US"/>
        </a:p>
      </c:txPr>
    </c:legend>
    <c:plotVisOnly val="1"/>
    <c:dispBlanksAs val="zero"/>
    <c:showDLblsOverMax val="0"/>
  </c:chart>
  <c:spPr>
    <a:solidFill>
      <a:srgbClr val="FFFFFF"/>
    </a:solidFill>
    <a:ln w="9525">
      <a:solidFill>
        <a:schemeClr val="bg1">
          <a:lumMod val="50000"/>
        </a:schemeClr>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89" r="0.75000000000000289" t="1" header="0.5" footer="0.5"/>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Translateupd!$B$12</c:f>
          <c:strCache>
            <c:ptCount val="1"/>
            <c:pt idx="0">
              <c:v>Number of SMEs in Greece</c:v>
            </c:pt>
          </c:strCache>
        </c:strRef>
      </c:tx>
      <c:overlay val="1"/>
      <c:spPr>
        <a:noFill/>
        <a:ln w="25400">
          <a:noFill/>
        </a:ln>
      </c:spPr>
      <c:txPr>
        <a:bodyPr/>
        <a:lstStyle/>
        <a:p>
          <a:pPr>
            <a:defRPr sz="1000" b="1" i="0" u="none" strike="noStrike" baseline="0">
              <a:solidFill>
                <a:srgbClr val="000000"/>
              </a:solidFill>
              <a:latin typeface="Arial" pitchFamily="34" charset="0"/>
              <a:ea typeface="Calibri"/>
              <a:cs typeface="Arial" pitchFamily="34" charset="0"/>
            </a:defRPr>
          </a:pPr>
          <a:endParaRPr lang="en-US"/>
        </a:p>
      </c:txPr>
    </c:title>
    <c:autoTitleDeleted val="0"/>
    <c:plotArea>
      <c:layout>
        <c:manualLayout>
          <c:layoutTarget val="inner"/>
          <c:xMode val="edge"/>
          <c:yMode val="edge"/>
          <c:x val="4.9323939770686866E-2"/>
          <c:y val="0.16682483996431138"/>
          <c:w val="0.95067606022931361"/>
          <c:h val="0.63020780818239364"/>
        </c:manualLayout>
      </c:layout>
      <c:lineChart>
        <c:grouping val="standard"/>
        <c:varyColors val="0"/>
        <c:ser>
          <c:idx val="0"/>
          <c:order val="0"/>
          <c:tx>
            <c:strRef>
              <c:f>Data_Sheet_Graphs!$C$107</c:f>
              <c:strCache>
                <c:ptCount val="1"/>
                <c:pt idx="0">
                  <c:v>High technology</c:v>
                </c:pt>
              </c:strCache>
            </c:strRef>
          </c:tx>
          <c:spPr>
            <a:ln>
              <a:solidFill>
                <a:srgbClr val="C00000"/>
              </a:solidFill>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Data_Sheet_Graphs!$C$108:$C$125</c:f>
              <c:numCache>
                <c:formatCode>0</c:formatCode>
                <c:ptCount val="18"/>
                <c:pt idx="0">
                  <c:v>100</c:v>
                </c:pt>
                <c:pt idx="1">
                  <c:v>85.031847133757964</c:v>
                </c:pt>
                <c:pt idx="2">
                  <c:v>81.210191082802552</c:v>
                </c:pt>
                <c:pt idx="3">
                  <c:v>84.71337579617834</c:v>
                </c:pt>
                <c:pt idx="4">
                  <c:v>70.222929936305732</c:v>
                </c:pt>
                <c:pt idx="5">
                  <c:v>59.394904458598724</c:v>
                </c:pt>
                <c:pt idx="6">
                  <c:v>93.471337579617838</c:v>
                </c:pt>
                <c:pt idx="7">
                  <c:v>83.28025477707007</c:v>
                </c:pt>
                <c:pt idx="8">
                  <c:v>84.394904458598731</c:v>
                </c:pt>
                <c:pt idx="9">
                  <c:v>79.777070063694268</c:v>
                </c:pt>
                <c:pt idx="10">
                  <c:v>81.687898089171981</c:v>
                </c:pt>
                <c:pt idx="11">
                  <c:v>85.031847133757964</c:v>
                </c:pt>
                <c:pt idx="12">
                  <c:v>80.095541401273891</c:v>
                </c:pt>
                <c:pt idx="13">
                  <c:v>81.528662420382162</c:v>
                </c:pt>
                <c:pt idx="14">
                  <c:v>82.961783439490446</c:v>
                </c:pt>
                <c:pt idx="15">
                  <c:v>85.031847133757964</c:v>
                </c:pt>
              </c:numCache>
            </c:numRef>
          </c:val>
          <c:smooth val="1"/>
          <c:extLst>
            <c:ext xmlns:c16="http://schemas.microsoft.com/office/drawing/2014/chart" uri="{C3380CC4-5D6E-409C-BE32-E72D297353CC}">
              <c16:uniqueId val="{00000000-47EC-4B7B-85D7-542F10D1DBE6}"/>
            </c:ext>
          </c:extLst>
        </c:ser>
        <c:ser>
          <c:idx val="1"/>
          <c:order val="1"/>
          <c:tx>
            <c:strRef>
              <c:f>Data_Sheet_Graphs!$D$107</c:f>
              <c:strCache>
                <c:ptCount val="1"/>
              </c:strCache>
            </c:strRef>
          </c:tx>
          <c:spPr>
            <a:ln>
              <a:solidFill>
                <a:srgbClr val="C00000"/>
              </a:solidFill>
              <a:prstDash val="sysDash"/>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Data_Sheet_Graphs!$D$108:$D$125</c:f>
              <c:numCache>
                <c:formatCode>General</c:formatCode>
                <c:ptCount val="18"/>
                <c:pt idx="15" formatCode="0">
                  <c:v>85.031847133757964</c:v>
                </c:pt>
                <c:pt idx="16" formatCode="0">
                  <c:v>84.554140127388536</c:v>
                </c:pt>
                <c:pt idx="17" formatCode="0">
                  <c:v>85.350318471337573</c:v>
                </c:pt>
              </c:numCache>
            </c:numRef>
          </c:val>
          <c:smooth val="1"/>
          <c:extLst>
            <c:ext xmlns:c16="http://schemas.microsoft.com/office/drawing/2014/chart" uri="{C3380CC4-5D6E-409C-BE32-E72D297353CC}">
              <c16:uniqueId val="{00000001-47EC-4B7B-85D7-542F10D1DBE6}"/>
            </c:ext>
          </c:extLst>
        </c:ser>
        <c:ser>
          <c:idx val="2"/>
          <c:order val="2"/>
          <c:tx>
            <c:strRef>
              <c:f>Data_Sheet_Graphs!$E$107</c:f>
              <c:strCache>
                <c:ptCount val="1"/>
                <c:pt idx="0">
                  <c:v>Medium-high technology</c:v>
                </c:pt>
              </c:strCache>
            </c:strRef>
          </c:tx>
          <c:spPr>
            <a:ln>
              <a:solidFill>
                <a:srgbClr val="0070C0"/>
              </a:solidFill>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Data_Sheet_Graphs!$E$108:$E$125</c:f>
              <c:numCache>
                <c:formatCode>0</c:formatCode>
                <c:ptCount val="18"/>
                <c:pt idx="0">
                  <c:v>100</c:v>
                </c:pt>
                <c:pt idx="1">
                  <c:v>96.948752528658119</c:v>
                </c:pt>
                <c:pt idx="2">
                  <c:v>92.71746459878625</c:v>
                </c:pt>
                <c:pt idx="3">
                  <c:v>89.581928523263656</c:v>
                </c:pt>
                <c:pt idx="4">
                  <c:v>73.752528658125428</c:v>
                </c:pt>
                <c:pt idx="5">
                  <c:v>61.749831422791637</c:v>
                </c:pt>
                <c:pt idx="6">
                  <c:v>82.316250842886035</c:v>
                </c:pt>
                <c:pt idx="7">
                  <c:v>78.489548213081591</c:v>
                </c:pt>
                <c:pt idx="8">
                  <c:v>77.09035738368172</c:v>
                </c:pt>
                <c:pt idx="9">
                  <c:v>74.106540795684424</c:v>
                </c:pt>
                <c:pt idx="10">
                  <c:v>74.561699258260276</c:v>
                </c:pt>
                <c:pt idx="11">
                  <c:v>74.629130141604861</c:v>
                </c:pt>
                <c:pt idx="12">
                  <c:v>73.499662845583273</c:v>
                </c:pt>
                <c:pt idx="13">
                  <c:v>73.76938637896157</c:v>
                </c:pt>
                <c:pt idx="14">
                  <c:v>74.376264329062707</c:v>
                </c:pt>
                <c:pt idx="15">
                  <c:v>75.53944706675658</c:v>
                </c:pt>
              </c:numCache>
            </c:numRef>
          </c:val>
          <c:smooth val="1"/>
          <c:extLst>
            <c:ext xmlns:c16="http://schemas.microsoft.com/office/drawing/2014/chart" uri="{C3380CC4-5D6E-409C-BE32-E72D297353CC}">
              <c16:uniqueId val="{00000002-47EC-4B7B-85D7-542F10D1DBE6}"/>
            </c:ext>
          </c:extLst>
        </c:ser>
        <c:ser>
          <c:idx val="3"/>
          <c:order val="3"/>
          <c:tx>
            <c:strRef>
              <c:f>Data_Sheet_Graphs!$F$107</c:f>
              <c:strCache>
                <c:ptCount val="1"/>
              </c:strCache>
            </c:strRef>
          </c:tx>
          <c:spPr>
            <a:ln>
              <a:solidFill>
                <a:srgbClr val="0070C0"/>
              </a:solidFill>
              <a:prstDash val="sysDash"/>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Data_Sheet_Graphs!$F$108:$F$125</c:f>
              <c:numCache>
                <c:formatCode>0</c:formatCode>
                <c:ptCount val="18"/>
                <c:pt idx="15">
                  <c:v>75.53944706675658</c:v>
                </c:pt>
                <c:pt idx="16">
                  <c:v>75.573162508428865</c:v>
                </c:pt>
                <c:pt idx="17">
                  <c:v>76.534052596089012</c:v>
                </c:pt>
              </c:numCache>
            </c:numRef>
          </c:val>
          <c:smooth val="0"/>
          <c:extLst>
            <c:ext xmlns:c16="http://schemas.microsoft.com/office/drawing/2014/chart" uri="{C3380CC4-5D6E-409C-BE32-E72D297353CC}">
              <c16:uniqueId val="{00000003-47EC-4B7B-85D7-542F10D1DBE6}"/>
            </c:ext>
          </c:extLst>
        </c:ser>
        <c:ser>
          <c:idx val="4"/>
          <c:order val="4"/>
          <c:tx>
            <c:strRef>
              <c:f>Data_Sheet_Graphs!$G$107</c:f>
              <c:strCache>
                <c:ptCount val="1"/>
                <c:pt idx="0">
                  <c:v>Medium-low technology</c:v>
                </c:pt>
              </c:strCache>
            </c:strRef>
          </c:tx>
          <c:spPr>
            <a:ln>
              <a:solidFill>
                <a:srgbClr val="92D050"/>
              </a:solidFill>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Data_Sheet_Graphs!$G$108:$G$125</c:f>
              <c:numCache>
                <c:formatCode>0</c:formatCode>
                <c:ptCount val="18"/>
                <c:pt idx="0">
                  <c:v>100</c:v>
                </c:pt>
                <c:pt idx="1">
                  <c:v>94.573830497566476</c:v>
                </c:pt>
                <c:pt idx="2">
                  <c:v>90.084871887695584</c:v>
                </c:pt>
                <c:pt idx="3">
                  <c:v>88.113913358271986</c:v>
                </c:pt>
                <c:pt idx="4">
                  <c:v>76.050842685330437</c:v>
                </c:pt>
                <c:pt idx="5">
                  <c:v>66.429347170266681</c:v>
                </c:pt>
                <c:pt idx="6">
                  <c:v>79.296890712360721</c:v>
                </c:pt>
                <c:pt idx="7">
                  <c:v>72.595631712320497</c:v>
                </c:pt>
                <c:pt idx="8">
                  <c:v>72.338200394191702</c:v>
                </c:pt>
                <c:pt idx="9">
                  <c:v>66.932142713486982</c:v>
                </c:pt>
                <c:pt idx="10">
                  <c:v>66.453481356341257</c:v>
                </c:pt>
                <c:pt idx="11">
                  <c:v>66.336832790314148</c:v>
                </c:pt>
                <c:pt idx="12">
                  <c:v>65.737500502795541</c:v>
                </c:pt>
                <c:pt idx="13">
                  <c:v>67.382647520212387</c:v>
                </c:pt>
                <c:pt idx="14">
                  <c:v>69.096174731507176</c:v>
                </c:pt>
                <c:pt idx="15">
                  <c:v>71.034954346164682</c:v>
                </c:pt>
              </c:numCache>
            </c:numRef>
          </c:val>
          <c:smooth val="1"/>
          <c:extLst>
            <c:ext xmlns:c16="http://schemas.microsoft.com/office/drawing/2014/chart" uri="{C3380CC4-5D6E-409C-BE32-E72D297353CC}">
              <c16:uniqueId val="{00000004-47EC-4B7B-85D7-542F10D1DBE6}"/>
            </c:ext>
          </c:extLst>
        </c:ser>
        <c:ser>
          <c:idx val="5"/>
          <c:order val="5"/>
          <c:tx>
            <c:strRef>
              <c:f>Data_Sheet_Graphs!$H$107</c:f>
              <c:strCache>
                <c:ptCount val="1"/>
              </c:strCache>
            </c:strRef>
          </c:tx>
          <c:spPr>
            <a:ln>
              <a:solidFill>
                <a:srgbClr val="92D050"/>
              </a:solidFill>
              <a:prstDash val="sysDash"/>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Data_Sheet_Graphs!$H$108:$H$125</c:f>
              <c:numCache>
                <c:formatCode>General</c:formatCode>
                <c:ptCount val="18"/>
                <c:pt idx="15" formatCode="0">
                  <c:v>71.034954346164682</c:v>
                </c:pt>
                <c:pt idx="16" formatCode="0">
                  <c:v>71.4814367885443</c:v>
                </c:pt>
                <c:pt idx="17" formatCode="0">
                  <c:v>72.619765898395073</c:v>
                </c:pt>
              </c:numCache>
            </c:numRef>
          </c:val>
          <c:smooth val="0"/>
          <c:extLst>
            <c:ext xmlns:c16="http://schemas.microsoft.com/office/drawing/2014/chart" uri="{C3380CC4-5D6E-409C-BE32-E72D297353CC}">
              <c16:uniqueId val="{00000005-47EC-4B7B-85D7-542F10D1DBE6}"/>
            </c:ext>
          </c:extLst>
        </c:ser>
        <c:ser>
          <c:idx val="6"/>
          <c:order val="6"/>
          <c:tx>
            <c:strRef>
              <c:f>Data_Sheet_Graphs!$I$107</c:f>
              <c:strCache>
                <c:ptCount val="1"/>
                <c:pt idx="0">
                  <c:v>Low technology</c:v>
                </c:pt>
              </c:strCache>
            </c:strRef>
          </c:tx>
          <c:spPr>
            <a:ln>
              <a:solidFill>
                <a:srgbClr val="7030A0"/>
              </a:solidFill>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Data_Sheet_Graphs!$I$108:$I$125</c:f>
              <c:numCache>
                <c:formatCode>0</c:formatCode>
                <c:ptCount val="18"/>
                <c:pt idx="0">
                  <c:v>100</c:v>
                </c:pt>
                <c:pt idx="1">
                  <c:v>100.34991205418959</c:v>
                </c:pt>
                <c:pt idx="2">
                  <c:v>95.054451554956771</c:v>
                </c:pt>
                <c:pt idx="3">
                  <c:v>86.437633322106208</c:v>
                </c:pt>
                <c:pt idx="4">
                  <c:v>76.243404064219149</c:v>
                </c:pt>
                <c:pt idx="5">
                  <c:v>69.363047790127609</c:v>
                </c:pt>
                <c:pt idx="6">
                  <c:v>76.204109127652401</c:v>
                </c:pt>
                <c:pt idx="7">
                  <c:v>72.018262789566265</c:v>
                </c:pt>
                <c:pt idx="8">
                  <c:v>72.353205344111373</c:v>
                </c:pt>
                <c:pt idx="9">
                  <c:v>66.801392163466943</c:v>
                </c:pt>
                <c:pt idx="10">
                  <c:v>66.352307174132704</c:v>
                </c:pt>
                <c:pt idx="11">
                  <c:v>66.277459675910336</c:v>
                </c:pt>
                <c:pt idx="12">
                  <c:v>64.915235208263169</c:v>
                </c:pt>
                <c:pt idx="13">
                  <c:v>65.143520077841401</c:v>
                </c:pt>
                <c:pt idx="14">
                  <c:v>65.766625500542645</c:v>
                </c:pt>
                <c:pt idx="15">
                  <c:v>65.918191684442945</c:v>
                </c:pt>
              </c:numCache>
            </c:numRef>
          </c:val>
          <c:smooth val="1"/>
          <c:extLst>
            <c:ext xmlns:c16="http://schemas.microsoft.com/office/drawing/2014/chart" uri="{C3380CC4-5D6E-409C-BE32-E72D297353CC}">
              <c16:uniqueId val="{00000006-47EC-4B7B-85D7-542F10D1DBE6}"/>
            </c:ext>
          </c:extLst>
        </c:ser>
        <c:ser>
          <c:idx val="7"/>
          <c:order val="7"/>
          <c:tx>
            <c:strRef>
              <c:f>Data_Sheet_Graphs!$J$107</c:f>
              <c:strCache>
                <c:ptCount val="1"/>
              </c:strCache>
            </c:strRef>
          </c:tx>
          <c:spPr>
            <a:ln>
              <a:solidFill>
                <a:srgbClr val="7030A0"/>
              </a:solidFill>
              <a:prstDash val="sysDash"/>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Data_Sheet_Graphs!$J$108:$J$125</c:f>
              <c:numCache>
                <c:formatCode>0</c:formatCode>
                <c:ptCount val="18"/>
                <c:pt idx="15">
                  <c:v>65.918191684442945</c:v>
                </c:pt>
                <c:pt idx="16">
                  <c:v>66.217581677332433</c:v>
                </c:pt>
                <c:pt idx="17">
                  <c:v>67.20369746641218</c:v>
                </c:pt>
              </c:numCache>
            </c:numRef>
          </c:val>
          <c:smooth val="0"/>
          <c:extLst>
            <c:ext xmlns:c16="http://schemas.microsoft.com/office/drawing/2014/chart" uri="{C3380CC4-5D6E-409C-BE32-E72D297353CC}">
              <c16:uniqueId val="{00000007-47EC-4B7B-85D7-542F10D1DBE6}"/>
            </c:ext>
          </c:extLst>
        </c:ser>
        <c:ser>
          <c:idx val="8"/>
          <c:order val="8"/>
          <c:tx>
            <c:strRef>
              <c:f>Data_Sheet_Graphs!$K$107</c:f>
              <c:strCache>
                <c:ptCount val="1"/>
                <c:pt idx="0">
                  <c:v>Knowledge intensive services</c:v>
                </c:pt>
              </c:strCache>
            </c:strRef>
          </c:tx>
          <c:spPr>
            <a:ln>
              <a:solidFill>
                <a:srgbClr val="F79646">
                  <a:lumMod val="50000"/>
                </a:srgbClr>
              </a:solidFill>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Data_Sheet_Graphs!$K$108:$K$125</c:f>
              <c:numCache>
                <c:formatCode>0</c:formatCode>
                <c:ptCount val="18"/>
                <c:pt idx="0">
                  <c:v>100</c:v>
                </c:pt>
                <c:pt idx="1">
                  <c:v>101.49505822067317</c:v>
                </c:pt>
                <c:pt idx="2">
                  <c:v>98.582951040242762</c:v>
                </c:pt>
                <c:pt idx="3">
                  <c:v>94.865702405404832</c:v>
                </c:pt>
                <c:pt idx="4">
                  <c:v>92.222691391069731</c:v>
                </c:pt>
                <c:pt idx="5">
                  <c:v>87.565037537483803</c:v>
                </c:pt>
                <c:pt idx="6">
                  <c:v>133.60839351020203</c:v>
                </c:pt>
                <c:pt idx="7">
                  <c:v>126.4021985729315</c:v>
                </c:pt>
                <c:pt idx="8">
                  <c:v>125.83251626385739</c:v>
                </c:pt>
                <c:pt idx="9">
                  <c:v>112.78063652694182</c:v>
                </c:pt>
                <c:pt idx="10">
                  <c:v>111.45519477266383</c:v>
                </c:pt>
                <c:pt idx="11">
                  <c:v>113.5378273347313</c:v>
                </c:pt>
                <c:pt idx="12">
                  <c:v>115.79437045095078</c:v>
                </c:pt>
                <c:pt idx="13">
                  <c:v>123.9517058263614</c:v>
                </c:pt>
                <c:pt idx="14">
                  <c:v>131.98308129423805</c:v>
                </c:pt>
                <c:pt idx="15">
                  <c:v>139.15635489203947</c:v>
                </c:pt>
              </c:numCache>
            </c:numRef>
          </c:val>
          <c:smooth val="1"/>
          <c:extLst>
            <c:ext xmlns:c16="http://schemas.microsoft.com/office/drawing/2014/chart" uri="{C3380CC4-5D6E-409C-BE32-E72D297353CC}">
              <c16:uniqueId val="{00000008-47EC-4B7B-85D7-542F10D1DBE6}"/>
            </c:ext>
          </c:extLst>
        </c:ser>
        <c:ser>
          <c:idx val="9"/>
          <c:order val="9"/>
          <c:tx>
            <c:strRef>
              <c:f>Data_Sheet_Graphs!$L$107</c:f>
              <c:strCache>
                <c:ptCount val="1"/>
              </c:strCache>
            </c:strRef>
          </c:tx>
          <c:spPr>
            <a:ln>
              <a:solidFill>
                <a:srgbClr val="F79646">
                  <a:lumMod val="50000"/>
                </a:srgbClr>
              </a:solidFill>
              <a:prstDash val="sysDash"/>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Data_Sheet_Graphs!$L$108:$L$125</c:f>
              <c:numCache>
                <c:formatCode>General</c:formatCode>
                <c:ptCount val="18"/>
                <c:pt idx="15" formatCode="0">
                  <c:v>139.15635489203947</c:v>
                </c:pt>
                <c:pt idx="16" formatCode="0">
                  <c:v>134.60032778203211</c:v>
                </c:pt>
                <c:pt idx="17" formatCode="0">
                  <c:v>139.32453999584905</c:v>
                </c:pt>
              </c:numCache>
            </c:numRef>
          </c:val>
          <c:smooth val="1"/>
          <c:extLst>
            <c:ext xmlns:c16="http://schemas.microsoft.com/office/drawing/2014/chart" uri="{C3380CC4-5D6E-409C-BE32-E72D297353CC}">
              <c16:uniqueId val="{00000009-47EC-4B7B-85D7-542F10D1DBE6}"/>
            </c:ext>
          </c:extLst>
        </c:ser>
        <c:ser>
          <c:idx val="10"/>
          <c:order val="10"/>
          <c:tx>
            <c:strRef>
              <c:f>Data_Sheet_Graphs!$M$107</c:f>
              <c:strCache>
                <c:ptCount val="1"/>
                <c:pt idx="0">
                  <c:v>Less knowledge intensive services</c:v>
                </c:pt>
              </c:strCache>
            </c:strRef>
          </c:tx>
          <c:spPr>
            <a:ln>
              <a:solidFill>
                <a:srgbClr val="4BACC6">
                  <a:lumMod val="75000"/>
                </a:srgbClr>
              </a:solidFill>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Data_Sheet_Graphs!$M$108:$M$125</c:f>
              <c:numCache>
                <c:formatCode>0</c:formatCode>
                <c:ptCount val="18"/>
                <c:pt idx="0">
                  <c:v>100</c:v>
                </c:pt>
                <c:pt idx="1">
                  <c:v>97.517385958193074</c:v>
                </c:pt>
                <c:pt idx="2">
                  <c:v>95.271624100465644</c:v>
                </c:pt>
                <c:pt idx="3">
                  <c:v>89.208208188030397</c:v>
                </c:pt>
                <c:pt idx="4">
                  <c:v>88.30373520933702</c:v>
                </c:pt>
                <c:pt idx="5">
                  <c:v>85.909210022374978</c:v>
                </c:pt>
                <c:pt idx="6">
                  <c:v>96.990263863411883</c:v>
                </c:pt>
                <c:pt idx="7">
                  <c:v>92.74788848797597</c:v>
                </c:pt>
                <c:pt idx="8">
                  <c:v>93.158499465822729</c:v>
                </c:pt>
                <c:pt idx="9">
                  <c:v>85.977544397185994</c:v>
                </c:pt>
                <c:pt idx="10">
                  <c:v>84.597956016045472</c:v>
                </c:pt>
                <c:pt idx="11">
                  <c:v>85.274043016388148</c:v>
                </c:pt>
                <c:pt idx="12">
                  <c:v>83.170997198089054</c:v>
                </c:pt>
                <c:pt idx="13">
                  <c:v>84.889032232054674</c:v>
                </c:pt>
                <c:pt idx="14">
                  <c:v>87.632284464512495</c:v>
                </c:pt>
                <c:pt idx="15">
                  <c:v>89.217682275393571</c:v>
                </c:pt>
              </c:numCache>
            </c:numRef>
          </c:val>
          <c:smooth val="1"/>
          <c:extLst>
            <c:ext xmlns:c16="http://schemas.microsoft.com/office/drawing/2014/chart" uri="{C3380CC4-5D6E-409C-BE32-E72D297353CC}">
              <c16:uniqueId val="{0000000A-47EC-4B7B-85D7-542F10D1DBE6}"/>
            </c:ext>
          </c:extLst>
        </c:ser>
        <c:ser>
          <c:idx val="11"/>
          <c:order val="11"/>
          <c:tx>
            <c:strRef>
              <c:f>Data_Sheet_Graphs!$N$107</c:f>
              <c:strCache>
                <c:ptCount val="1"/>
              </c:strCache>
            </c:strRef>
          </c:tx>
          <c:spPr>
            <a:ln>
              <a:solidFill>
                <a:srgbClr val="4BACC6">
                  <a:lumMod val="75000"/>
                </a:srgbClr>
              </a:solidFill>
              <a:prstDash val="sysDash"/>
            </a:ln>
          </c:spPr>
          <c:marker>
            <c:symbol val="none"/>
          </c:marker>
          <c:cat>
            <c:strRef>
              <c:f>Data_Sheet_Graphs!$B$108:$B$125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Data_Sheet_Graphs!$N$108:$N$125</c:f>
              <c:numCache>
                <c:formatCode>General</c:formatCode>
                <c:ptCount val="18"/>
                <c:pt idx="15" formatCode="0">
                  <c:v>89.217682275393571</c:v>
                </c:pt>
                <c:pt idx="16" formatCode="0">
                  <c:v>94.31937753230261</c:v>
                </c:pt>
                <c:pt idx="17" formatCode="0">
                  <c:v>97.806647987260376</c:v>
                </c:pt>
              </c:numCache>
            </c:numRef>
          </c:val>
          <c:smooth val="0"/>
          <c:extLst>
            <c:ext xmlns:c16="http://schemas.microsoft.com/office/drawing/2014/chart" uri="{C3380CC4-5D6E-409C-BE32-E72D297353CC}">
              <c16:uniqueId val="{0000000B-47EC-4B7B-85D7-542F10D1DBE6}"/>
            </c:ext>
          </c:extLst>
        </c:ser>
        <c:dLbls>
          <c:showLegendKey val="0"/>
          <c:showVal val="0"/>
          <c:showCatName val="0"/>
          <c:showSerName val="0"/>
          <c:showPercent val="0"/>
          <c:showBubbleSize val="0"/>
        </c:dLbls>
        <c:smooth val="0"/>
        <c:axId val="1421976416"/>
        <c:axId val="1421978048"/>
      </c:lineChart>
      <c:catAx>
        <c:axId val="1421976416"/>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pitchFamily="34" charset="0"/>
                <a:ea typeface="Calibri"/>
                <a:cs typeface="Arial" pitchFamily="34" charset="0"/>
              </a:defRPr>
            </a:pPr>
            <a:endParaRPr lang="en-US"/>
          </a:p>
        </c:txPr>
        <c:crossAx val="1421978048"/>
        <c:crosses val="autoZero"/>
        <c:auto val="1"/>
        <c:lblAlgn val="ctr"/>
        <c:lblOffset val="100"/>
        <c:tickLblSkip val="1"/>
        <c:tickMarkSkip val="1"/>
        <c:noMultiLvlLbl val="0"/>
      </c:catAx>
      <c:valAx>
        <c:axId val="1421978048"/>
        <c:scaling>
          <c:orientation val="minMax"/>
          <c:max val="190"/>
          <c:min val="5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n-US"/>
          </a:p>
        </c:txPr>
        <c:crossAx val="1421976416"/>
        <c:crosses val="autoZero"/>
        <c:crossBetween val="between"/>
        <c:majorUnit val="25"/>
      </c:valAx>
      <c:spPr>
        <a:noFill/>
      </c:spPr>
    </c:plotArea>
    <c:legend>
      <c:legendPos val="b"/>
      <c:legendEntry>
        <c:idx val="1"/>
        <c:delete val="1"/>
      </c:legendEntry>
      <c:legendEntry>
        <c:idx val="3"/>
        <c:delete val="1"/>
      </c:legendEntry>
      <c:legendEntry>
        <c:idx val="5"/>
        <c:delete val="1"/>
      </c:legendEntry>
      <c:legendEntry>
        <c:idx val="7"/>
        <c:delete val="1"/>
      </c:legendEntry>
      <c:legendEntry>
        <c:idx val="9"/>
        <c:delete val="1"/>
      </c:legendEntry>
      <c:legendEntry>
        <c:idx val="11"/>
        <c:delete val="1"/>
      </c:legendEntry>
      <c:layout>
        <c:manualLayout>
          <c:xMode val="edge"/>
          <c:yMode val="edge"/>
          <c:x val="0"/>
          <c:y val="0.9026065596397187"/>
          <c:w val="0.98269884998653778"/>
          <c:h val="9.7393440360281566E-2"/>
        </c:manualLayout>
      </c:layout>
      <c:overlay val="0"/>
      <c:spPr>
        <a:solidFill>
          <a:srgbClr val="FFFFFF"/>
        </a:solidFill>
        <a:ln w="25400">
          <a:noFill/>
        </a:ln>
      </c:spPr>
      <c:txPr>
        <a:bodyPr/>
        <a:lstStyle/>
        <a:p>
          <a:pPr>
            <a:defRPr sz="700" b="0" i="0" u="none" strike="noStrike" baseline="0">
              <a:solidFill>
                <a:srgbClr val="000000"/>
              </a:solidFill>
              <a:latin typeface="Arial" pitchFamily="34" charset="0"/>
              <a:ea typeface="Calibri"/>
              <a:cs typeface="Arial" pitchFamily="34" charset="0"/>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000000000000289" r="0.75000000000000289" t="1" header="0.5" footer="0.5"/>
    <c:pageSetup/>
  </c:printSettings>
  <c:userShapes r:id="rId2"/>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Translateupd!$B$13</c:f>
          <c:strCache>
            <c:ptCount val="1"/>
            <c:pt idx="0">
              <c:v>Number of persons employed in SMEs in Greece</c:v>
            </c:pt>
          </c:strCache>
        </c:strRef>
      </c:tx>
      <c:overlay val="1"/>
      <c:spPr>
        <a:noFill/>
        <a:ln w="25400">
          <a:noFill/>
        </a:ln>
      </c:spPr>
      <c:txPr>
        <a:bodyPr/>
        <a:lstStyle/>
        <a:p>
          <a:pPr>
            <a:defRPr sz="1000" b="1" i="0" u="none" strike="noStrike" baseline="0">
              <a:solidFill>
                <a:srgbClr val="000000"/>
              </a:solidFill>
              <a:latin typeface="Arial" pitchFamily="34" charset="0"/>
              <a:ea typeface="Calibri"/>
              <a:cs typeface="Arial" pitchFamily="34" charset="0"/>
            </a:defRPr>
          </a:pPr>
          <a:endParaRPr lang="en-US"/>
        </a:p>
      </c:txPr>
    </c:title>
    <c:autoTitleDeleted val="0"/>
    <c:plotArea>
      <c:layout>
        <c:manualLayout>
          <c:layoutTarget val="inner"/>
          <c:xMode val="edge"/>
          <c:yMode val="edge"/>
          <c:x val="4.9323939770686866E-2"/>
          <c:y val="0.16682483996431138"/>
          <c:w val="0.95067606022931361"/>
          <c:h val="0.63020780818239364"/>
        </c:manualLayout>
      </c:layout>
      <c:lineChart>
        <c:grouping val="standard"/>
        <c:varyColors val="0"/>
        <c:ser>
          <c:idx val="0"/>
          <c:order val="0"/>
          <c:tx>
            <c:strRef>
              <c:f>Data_Sheet_Graphs!$C$127</c:f>
              <c:strCache>
                <c:ptCount val="1"/>
                <c:pt idx="0">
                  <c:v>High technology</c:v>
                </c:pt>
              </c:strCache>
            </c:strRef>
          </c:tx>
          <c:spPr>
            <a:ln>
              <a:solidFill>
                <a:srgbClr val="C00000"/>
              </a:solidFill>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Data_Sheet_Graphs!$C$128:$C$145</c:f>
              <c:numCache>
                <c:formatCode>0</c:formatCode>
                <c:ptCount val="18"/>
                <c:pt idx="0">
                  <c:v>100</c:v>
                </c:pt>
                <c:pt idx="1">
                  <c:v>93.151815181518145</c:v>
                </c:pt>
                <c:pt idx="2">
                  <c:v>90.690319031903186</c:v>
                </c:pt>
                <c:pt idx="3">
                  <c:v>75.123762376237622</c:v>
                </c:pt>
                <c:pt idx="4">
                  <c:v>72.180968096809679</c:v>
                </c:pt>
                <c:pt idx="5">
                  <c:v>128.65786578657867</c:v>
                </c:pt>
                <c:pt idx="6">
                  <c:v>81.476897689768975</c:v>
                </c:pt>
                <c:pt idx="7">
                  <c:v>84.034653465346537</c:v>
                </c:pt>
                <c:pt idx="8">
                  <c:v>79.097909790979102</c:v>
                </c:pt>
                <c:pt idx="9">
                  <c:v>85.258525852585265</c:v>
                </c:pt>
                <c:pt idx="10">
                  <c:v>77.791529152915288</c:v>
                </c:pt>
                <c:pt idx="11">
                  <c:v>71.397139713971399</c:v>
                </c:pt>
                <c:pt idx="12">
                  <c:v>77.255225522552252</c:v>
                </c:pt>
                <c:pt idx="13">
                  <c:v>85.588558855885594</c:v>
                </c:pt>
                <c:pt idx="14">
                  <c:v>76.540154015401541</c:v>
                </c:pt>
                <c:pt idx="15">
                  <c:v>82.769526952695273</c:v>
                </c:pt>
              </c:numCache>
            </c:numRef>
          </c:val>
          <c:smooth val="1"/>
          <c:extLst>
            <c:ext xmlns:c16="http://schemas.microsoft.com/office/drawing/2014/chart" uri="{C3380CC4-5D6E-409C-BE32-E72D297353CC}">
              <c16:uniqueId val="{00000000-E41D-496B-BBD5-039A2EBBAFA0}"/>
            </c:ext>
          </c:extLst>
        </c:ser>
        <c:ser>
          <c:idx val="1"/>
          <c:order val="1"/>
          <c:tx>
            <c:strRef>
              <c:f>Data_Sheet_Graphs!$D$127</c:f>
              <c:strCache>
                <c:ptCount val="1"/>
              </c:strCache>
            </c:strRef>
          </c:tx>
          <c:spPr>
            <a:ln>
              <a:solidFill>
                <a:srgbClr val="C00000"/>
              </a:solidFill>
              <a:prstDash val="sysDash"/>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Data_Sheet_Graphs!$D$128:$D$145</c:f>
              <c:numCache>
                <c:formatCode>General</c:formatCode>
                <c:ptCount val="18"/>
                <c:pt idx="15" formatCode="0">
                  <c:v>82.769526952695273</c:v>
                </c:pt>
                <c:pt idx="16" formatCode="0">
                  <c:v>81.600660066006597</c:v>
                </c:pt>
                <c:pt idx="17" formatCode="0">
                  <c:v>81.6969196919692</c:v>
                </c:pt>
              </c:numCache>
            </c:numRef>
          </c:val>
          <c:smooth val="0"/>
          <c:extLst>
            <c:ext xmlns:c16="http://schemas.microsoft.com/office/drawing/2014/chart" uri="{C3380CC4-5D6E-409C-BE32-E72D297353CC}">
              <c16:uniqueId val="{00000001-E41D-496B-BBD5-039A2EBBAFA0}"/>
            </c:ext>
          </c:extLst>
        </c:ser>
        <c:ser>
          <c:idx val="2"/>
          <c:order val="2"/>
          <c:tx>
            <c:strRef>
              <c:f>Data_Sheet_Graphs!$E$127</c:f>
              <c:strCache>
                <c:ptCount val="1"/>
                <c:pt idx="0">
                  <c:v>Medium-high technology</c:v>
                </c:pt>
              </c:strCache>
            </c:strRef>
          </c:tx>
          <c:spPr>
            <a:ln>
              <a:solidFill>
                <a:srgbClr val="0070C0"/>
              </a:solidFill>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Data_Sheet_Graphs!$E$128:$E$145</c:f>
              <c:numCache>
                <c:formatCode>0</c:formatCode>
                <c:ptCount val="18"/>
                <c:pt idx="0">
                  <c:v>100</c:v>
                </c:pt>
                <c:pt idx="1">
                  <c:v>97.428516599501052</c:v>
                </c:pt>
                <c:pt idx="2">
                  <c:v>91.937727883323731</c:v>
                </c:pt>
                <c:pt idx="3">
                  <c:v>84.122529265016311</c:v>
                </c:pt>
                <c:pt idx="4">
                  <c:v>74.786509307234695</c:v>
                </c:pt>
                <c:pt idx="5">
                  <c:v>68.789579735175593</c:v>
                </c:pt>
                <c:pt idx="6">
                  <c:v>68.3841872961044</c:v>
                </c:pt>
                <c:pt idx="7">
                  <c:v>61.49731337555172</c:v>
                </c:pt>
                <c:pt idx="8">
                  <c:v>62.346478602955287</c:v>
                </c:pt>
                <c:pt idx="9">
                  <c:v>65.201017079255422</c:v>
                </c:pt>
                <c:pt idx="10">
                  <c:v>70.432738437919781</c:v>
                </c:pt>
                <c:pt idx="11">
                  <c:v>69.406064095183268</c:v>
                </c:pt>
                <c:pt idx="12">
                  <c:v>67.748512761466131</c:v>
                </c:pt>
                <c:pt idx="13">
                  <c:v>68.65524851276146</c:v>
                </c:pt>
                <c:pt idx="14">
                  <c:v>69.185377086931496</c:v>
                </c:pt>
                <c:pt idx="15">
                  <c:v>70.367971598541544</c:v>
                </c:pt>
              </c:numCache>
            </c:numRef>
          </c:val>
          <c:smooth val="1"/>
          <c:extLst>
            <c:ext xmlns:c16="http://schemas.microsoft.com/office/drawing/2014/chart" uri="{C3380CC4-5D6E-409C-BE32-E72D297353CC}">
              <c16:uniqueId val="{00000002-E41D-496B-BBD5-039A2EBBAFA0}"/>
            </c:ext>
          </c:extLst>
        </c:ser>
        <c:ser>
          <c:idx val="3"/>
          <c:order val="3"/>
          <c:tx>
            <c:strRef>
              <c:f>Data_Sheet_Graphs!$F$127</c:f>
              <c:strCache>
                <c:ptCount val="1"/>
              </c:strCache>
            </c:strRef>
          </c:tx>
          <c:spPr>
            <a:ln>
              <a:solidFill>
                <a:srgbClr val="0070C0"/>
              </a:solidFill>
              <a:prstDash val="sysDash"/>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Data_Sheet_Graphs!$F$128:$F$145</c:f>
              <c:numCache>
                <c:formatCode>0</c:formatCode>
                <c:ptCount val="18"/>
                <c:pt idx="15">
                  <c:v>70.367971598541544</c:v>
                </c:pt>
                <c:pt idx="16">
                  <c:v>71.296296296296291</c:v>
                </c:pt>
                <c:pt idx="17">
                  <c:v>72.963442717328732</c:v>
                </c:pt>
              </c:numCache>
            </c:numRef>
          </c:val>
          <c:smooth val="0"/>
          <c:extLst>
            <c:ext xmlns:c16="http://schemas.microsoft.com/office/drawing/2014/chart" uri="{C3380CC4-5D6E-409C-BE32-E72D297353CC}">
              <c16:uniqueId val="{00000003-E41D-496B-BBD5-039A2EBBAFA0}"/>
            </c:ext>
          </c:extLst>
        </c:ser>
        <c:ser>
          <c:idx val="4"/>
          <c:order val="4"/>
          <c:tx>
            <c:strRef>
              <c:f>Data_Sheet_Graphs!$G$127</c:f>
              <c:strCache>
                <c:ptCount val="1"/>
                <c:pt idx="0">
                  <c:v>Medium-low technology</c:v>
                </c:pt>
              </c:strCache>
            </c:strRef>
          </c:tx>
          <c:spPr>
            <a:ln>
              <a:solidFill>
                <a:srgbClr val="92D050"/>
              </a:solidFill>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Data_Sheet_Graphs!$G$128:$G$145</c:f>
              <c:numCache>
                <c:formatCode>0</c:formatCode>
                <c:ptCount val="18"/>
                <c:pt idx="0">
                  <c:v>100</c:v>
                </c:pt>
                <c:pt idx="1">
                  <c:v>97.53830981641633</c:v>
                </c:pt>
                <c:pt idx="2">
                  <c:v>89.024806554392356</c:v>
                </c:pt>
                <c:pt idx="3">
                  <c:v>77.968062509482621</c:v>
                </c:pt>
                <c:pt idx="4">
                  <c:v>71.444014565316337</c:v>
                </c:pt>
                <c:pt idx="5">
                  <c:v>65.02048247610378</c:v>
                </c:pt>
                <c:pt idx="6">
                  <c:v>64.317819754210291</c:v>
                </c:pt>
                <c:pt idx="7">
                  <c:v>56.243362160521926</c:v>
                </c:pt>
                <c:pt idx="8">
                  <c:v>60.338909118494918</c:v>
                </c:pt>
                <c:pt idx="9">
                  <c:v>59.032203004096495</c:v>
                </c:pt>
                <c:pt idx="10">
                  <c:v>64.360491579426494</c:v>
                </c:pt>
                <c:pt idx="11">
                  <c:v>63.040509786071915</c:v>
                </c:pt>
                <c:pt idx="12">
                  <c:v>63.731793354574421</c:v>
                </c:pt>
                <c:pt idx="13">
                  <c:v>68.318540433925051</c:v>
                </c:pt>
                <c:pt idx="14">
                  <c:v>71.840388408435743</c:v>
                </c:pt>
                <c:pt idx="15">
                  <c:v>75.064481869215598</c:v>
                </c:pt>
              </c:numCache>
            </c:numRef>
          </c:val>
          <c:smooth val="1"/>
          <c:extLst>
            <c:ext xmlns:c16="http://schemas.microsoft.com/office/drawing/2014/chart" uri="{C3380CC4-5D6E-409C-BE32-E72D297353CC}">
              <c16:uniqueId val="{00000004-E41D-496B-BBD5-039A2EBBAFA0}"/>
            </c:ext>
          </c:extLst>
        </c:ser>
        <c:ser>
          <c:idx val="5"/>
          <c:order val="5"/>
          <c:tx>
            <c:strRef>
              <c:f>Data_Sheet_Graphs!$H$127</c:f>
              <c:strCache>
                <c:ptCount val="1"/>
              </c:strCache>
            </c:strRef>
          </c:tx>
          <c:spPr>
            <a:ln>
              <a:solidFill>
                <a:srgbClr val="92D050"/>
              </a:solidFill>
              <a:prstDash val="sysDash"/>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Data_Sheet_Graphs!$H$128:$H$145</c:f>
              <c:numCache>
                <c:formatCode>General</c:formatCode>
                <c:ptCount val="18"/>
                <c:pt idx="15" formatCode="0">
                  <c:v>75.064481869215598</c:v>
                </c:pt>
                <c:pt idx="16" formatCode="0">
                  <c:v>76.996093157335764</c:v>
                </c:pt>
                <c:pt idx="17" formatCode="0">
                  <c:v>79.469162494310424</c:v>
                </c:pt>
              </c:numCache>
            </c:numRef>
          </c:val>
          <c:smooth val="0"/>
          <c:extLst>
            <c:ext xmlns:c16="http://schemas.microsoft.com/office/drawing/2014/chart" uri="{C3380CC4-5D6E-409C-BE32-E72D297353CC}">
              <c16:uniqueId val="{00000005-E41D-496B-BBD5-039A2EBBAFA0}"/>
            </c:ext>
          </c:extLst>
        </c:ser>
        <c:ser>
          <c:idx val="6"/>
          <c:order val="6"/>
          <c:tx>
            <c:strRef>
              <c:f>Data_Sheet_Graphs!$I$127</c:f>
              <c:strCache>
                <c:ptCount val="1"/>
                <c:pt idx="0">
                  <c:v>Low technology</c:v>
                </c:pt>
              </c:strCache>
            </c:strRef>
          </c:tx>
          <c:spPr>
            <a:ln>
              <a:solidFill>
                <a:srgbClr val="7030A0"/>
              </a:solidFill>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Data_Sheet_Graphs!$I$128:$I$145</c:f>
              <c:numCache>
                <c:formatCode>0</c:formatCode>
                <c:ptCount val="18"/>
                <c:pt idx="0">
                  <c:v>100</c:v>
                </c:pt>
                <c:pt idx="1">
                  <c:v>89.808299585694797</c:v>
                </c:pt>
                <c:pt idx="2">
                  <c:v>85.317314223787037</c:v>
                </c:pt>
                <c:pt idx="3">
                  <c:v>77.94537808589962</c:v>
                </c:pt>
                <c:pt idx="4">
                  <c:v>72.06369618310319</c:v>
                </c:pt>
                <c:pt idx="5">
                  <c:v>64.111006829035588</c:v>
                </c:pt>
                <c:pt idx="6">
                  <c:v>82.441030214723128</c:v>
                </c:pt>
                <c:pt idx="7">
                  <c:v>75.35532244766739</c:v>
                </c:pt>
                <c:pt idx="8">
                  <c:v>81.729088995245078</c:v>
                </c:pt>
                <c:pt idx="9">
                  <c:v>80.966331869351265</c:v>
                </c:pt>
                <c:pt idx="10">
                  <c:v>88.819463529216549</c:v>
                </c:pt>
                <c:pt idx="11">
                  <c:v>88.696572000435566</c:v>
                </c:pt>
                <c:pt idx="12">
                  <c:v>86.117405485006714</c:v>
                </c:pt>
                <c:pt idx="13">
                  <c:v>88.687756996261399</c:v>
                </c:pt>
                <c:pt idx="14">
                  <c:v>91.268479100662162</c:v>
                </c:pt>
                <c:pt idx="15">
                  <c:v>91.894862926685093</c:v>
                </c:pt>
              </c:numCache>
            </c:numRef>
          </c:val>
          <c:smooth val="1"/>
          <c:extLst>
            <c:ext xmlns:c16="http://schemas.microsoft.com/office/drawing/2014/chart" uri="{C3380CC4-5D6E-409C-BE32-E72D297353CC}">
              <c16:uniqueId val="{00000006-E41D-496B-BBD5-039A2EBBAFA0}"/>
            </c:ext>
          </c:extLst>
        </c:ser>
        <c:ser>
          <c:idx val="7"/>
          <c:order val="7"/>
          <c:tx>
            <c:strRef>
              <c:f>Data_Sheet_Graphs!$J$127</c:f>
              <c:strCache>
                <c:ptCount val="1"/>
              </c:strCache>
            </c:strRef>
          </c:tx>
          <c:spPr>
            <a:ln>
              <a:solidFill>
                <a:srgbClr val="7030A0"/>
              </a:solidFill>
              <a:prstDash val="sysDash"/>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Data_Sheet_Graphs!$J$128:$J$145</c:f>
              <c:numCache>
                <c:formatCode>General</c:formatCode>
                <c:ptCount val="18"/>
                <c:pt idx="15" formatCode="0">
                  <c:v>91.894862926685093</c:v>
                </c:pt>
                <c:pt idx="16" formatCode="0">
                  <c:v>94.218394321063187</c:v>
                </c:pt>
                <c:pt idx="17" formatCode="0">
                  <c:v>97.223273685138423</c:v>
                </c:pt>
              </c:numCache>
            </c:numRef>
          </c:val>
          <c:smooth val="0"/>
          <c:extLst>
            <c:ext xmlns:c16="http://schemas.microsoft.com/office/drawing/2014/chart" uri="{C3380CC4-5D6E-409C-BE32-E72D297353CC}">
              <c16:uniqueId val="{00000007-E41D-496B-BBD5-039A2EBBAFA0}"/>
            </c:ext>
          </c:extLst>
        </c:ser>
        <c:ser>
          <c:idx val="8"/>
          <c:order val="8"/>
          <c:tx>
            <c:strRef>
              <c:f>Data_Sheet_Graphs!$K$127</c:f>
              <c:strCache>
                <c:ptCount val="1"/>
                <c:pt idx="0">
                  <c:v>Knowledge intensive services</c:v>
                </c:pt>
              </c:strCache>
            </c:strRef>
          </c:tx>
          <c:spPr>
            <a:ln>
              <a:solidFill>
                <a:srgbClr val="F79646">
                  <a:lumMod val="50000"/>
                </a:srgbClr>
              </a:solidFill>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Data_Sheet_Graphs!$K$128:$K$145</c:f>
              <c:numCache>
                <c:formatCode>0</c:formatCode>
                <c:ptCount val="18"/>
                <c:pt idx="0">
                  <c:v>100</c:v>
                </c:pt>
                <c:pt idx="1">
                  <c:v>105.30056631521714</c:v>
                </c:pt>
                <c:pt idx="2">
                  <c:v>98.324964707654914</c:v>
                </c:pt>
                <c:pt idx="3">
                  <c:v>99.815922988991403</c:v>
                </c:pt>
                <c:pt idx="4">
                  <c:v>90.284533273066131</c:v>
                </c:pt>
                <c:pt idx="5">
                  <c:v>85.573537455741274</c:v>
                </c:pt>
                <c:pt idx="6">
                  <c:v>108.71581719384095</c:v>
                </c:pt>
                <c:pt idx="7">
                  <c:v>92.994264789212167</c:v>
                </c:pt>
                <c:pt idx="8">
                  <c:v>103.96224128500165</c:v>
                </c:pt>
                <c:pt idx="9">
                  <c:v>92.928429416947537</c:v>
                </c:pt>
                <c:pt idx="10">
                  <c:v>99.283999384226362</c:v>
                </c:pt>
                <c:pt idx="11">
                  <c:v>100.00786093997189</c:v>
                </c:pt>
                <c:pt idx="12">
                  <c:v>101.59609835346062</c:v>
                </c:pt>
                <c:pt idx="13">
                  <c:v>109.38465216978321</c:v>
                </c:pt>
                <c:pt idx="14">
                  <c:v>115.67798969561785</c:v>
                </c:pt>
                <c:pt idx="15">
                  <c:v>125.19332999243385</c:v>
                </c:pt>
              </c:numCache>
            </c:numRef>
          </c:val>
          <c:smooth val="1"/>
          <c:extLst>
            <c:ext xmlns:c16="http://schemas.microsoft.com/office/drawing/2014/chart" uri="{C3380CC4-5D6E-409C-BE32-E72D297353CC}">
              <c16:uniqueId val="{00000008-E41D-496B-BBD5-039A2EBBAFA0}"/>
            </c:ext>
          </c:extLst>
        </c:ser>
        <c:ser>
          <c:idx val="9"/>
          <c:order val="9"/>
          <c:tx>
            <c:strRef>
              <c:f>Data_Sheet_Graphs!$L$127</c:f>
              <c:strCache>
                <c:ptCount val="1"/>
              </c:strCache>
            </c:strRef>
          </c:tx>
          <c:spPr>
            <a:ln>
              <a:solidFill>
                <a:srgbClr val="F79646">
                  <a:lumMod val="50000"/>
                </a:srgbClr>
              </a:solidFill>
              <a:prstDash val="sysDash"/>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Data_Sheet_Graphs!$L$128:$L$145</c:f>
              <c:numCache>
                <c:formatCode>General</c:formatCode>
                <c:ptCount val="18"/>
                <c:pt idx="15" formatCode="0">
                  <c:v>125.19332999243385</c:v>
                </c:pt>
                <c:pt idx="16" formatCode="0">
                  <c:v>121.1924390859037</c:v>
                </c:pt>
                <c:pt idx="17" formatCode="0">
                  <c:v>126.66332576717861</c:v>
                </c:pt>
              </c:numCache>
            </c:numRef>
          </c:val>
          <c:smooth val="0"/>
          <c:extLst>
            <c:ext xmlns:c16="http://schemas.microsoft.com/office/drawing/2014/chart" uri="{C3380CC4-5D6E-409C-BE32-E72D297353CC}">
              <c16:uniqueId val="{00000009-E41D-496B-BBD5-039A2EBBAFA0}"/>
            </c:ext>
          </c:extLst>
        </c:ser>
        <c:ser>
          <c:idx val="10"/>
          <c:order val="10"/>
          <c:tx>
            <c:strRef>
              <c:f>Data_Sheet_Graphs!$M$127</c:f>
              <c:strCache>
                <c:ptCount val="1"/>
                <c:pt idx="0">
                  <c:v>Less knowledge intensive services</c:v>
                </c:pt>
              </c:strCache>
            </c:strRef>
          </c:tx>
          <c:spPr>
            <a:ln>
              <a:solidFill>
                <a:srgbClr val="4BACC6">
                  <a:lumMod val="50000"/>
                </a:srgbClr>
              </a:solidFill>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Data_Sheet_Graphs!$M$128:$M$145</c:f>
              <c:numCache>
                <c:formatCode>0</c:formatCode>
                <c:ptCount val="18"/>
                <c:pt idx="0">
                  <c:v>100</c:v>
                </c:pt>
                <c:pt idx="1">
                  <c:v>97.862471883102387</c:v>
                </c:pt>
                <c:pt idx="2">
                  <c:v>94.529582124235191</c:v>
                </c:pt>
                <c:pt idx="3">
                  <c:v>89.159755490307177</c:v>
                </c:pt>
                <c:pt idx="4">
                  <c:v>83.483433209132485</c:v>
                </c:pt>
                <c:pt idx="5">
                  <c:v>81.887137485190337</c:v>
                </c:pt>
                <c:pt idx="6">
                  <c:v>88.602926446768208</c:v>
                </c:pt>
                <c:pt idx="7">
                  <c:v>81.128982869440293</c:v>
                </c:pt>
                <c:pt idx="8">
                  <c:v>91.646276550078127</c:v>
                </c:pt>
                <c:pt idx="9">
                  <c:v>91.213147547176291</c:v>
                </c:pt>
                <c:pt idx="10">
                  <c:v>100.16362174258944</c:v>
                </c:pt>
                <c:pt idx="11">
                  <c:v>103.67000635313106</c:v>
                </c:pt>
                <c:pt idx="12">
                  <c:v>95.616053389195102</c:v>
                </c:pt>
                <c:pt idx="13">
                  <c:v>105.59762358556981</c:v>
                </c:pt>
                <c:pt idx="14">
                  <c:v>111.73469095737678</c:v>
                </c:pt>
                <c:pt idx="15">
                  <c:v>115.34553020026672</c:v>
                </c:pt>
              </c:numCache>
            </c:numRef>
          </c:val>
          <c:smooth val="1"/>
          <c:extLst>
            <c:ext xmlns:c16="http://schemas.microsoft.com/office/drawing/2014/chart" uri="{C3380CC4-5D6E-409C-BE32-E72D297353CC}">
              <c16:uniqueId val="{0000000A-E41D-496B-BBD5-039A2EBBAFA0}"/>
            </c:ext>
          </c:extLst>
        </c:ser>
        <c:ser>
          <c:idx val="11"/>
          <c:order val="11"/>
          <c:tx>
            <c:strRef>
              <c:f>Data_Sheet_Graphs!$N$127</c:f>
              <c:strCache>
                <c:ptCount val="1"/>
              </c:strCache>
            </c:strRef>
          </c:tx>
          <c:spPr>
            <a:ln>
              <a:solidFill>
                <a:srgbClr val="4BACC6">
                  <a:lumMod val="50000"/>
                </a:srgbClr>
              </a:solidFill>
              <a:prstDash val="sysDash"/>
            </a:ln>
          </c:spPr>
          <c:marker>
            <c:symbol val="none"/>
          </c:marker>
          <c:cat>
            <c:strRef>
              <c:f>Data_Sheet_Graphs!$B$128:$B$145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2024e</c:v>
                </c:pt>
                <c:pt idx="17">
                  <c:v>2025e</c:v>
                </c:pt>
              </c:strCache>
            </c:strRef>
          </c:cat>
          <c:val>
            <c:numRef>
              <c:f>Data_Sheet_Graphs!$N$128:$N$145</c:f>
              <c:numCache>
                <c:formatCode>General</c:formatCode>
                <c:ptCount val="18"/>
                <c:pt idx="15" formatCode="0">
                  <c:v>115.34553020026672</c:v>
                </c:pt>
                <c:pt idx="16" formatCode="0">
                  <c:v>119.05381273716925</c:v>
                </c:pt>
                <c:pt idx="17" formatCode="0">
                  <c:v>125.94667376385813</c:v>
                </c:pt>
              </c:numCache>
            </c:numRef>
          </c:val>
          <c:smooth val="0"/>
          <c:extLst>
            <c:ext xmlns:c16="http://schemas.microsoft.com/office/drawing/2014/chart" uri="{C3380CC4-5D6E-409C-BE32-E72D297353CC}">
              <c16:uniqueId val="{0000000B-E41D-496B-BBD5-039A2EBBAFA0}"/>
            </c:ext>
          </c:extLst>
        </c:ser>
        <c:dLbls>
          <c:showLegendKey val="0"/>
          <c:showVal val="0"/>
          <c:showCatName val="0"/>
          <c:showSerName val="0"/>
          <c:showPercent val="0"/>
          <c:showBubbleSize val="0"/>
        </c:dLbls>
        <c:smooth val="0"/>
        <c:axId val="1421976960"/>
        <c:axId val="1421968256"/>
      </c:lineChart>
      <c:catAx>
        <c:axId val="1421976960"/>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pitchFamily="34" charset="0"/>
                <a:ea typeface="Calibri"/>
                <a:cs typeface="Arial" pitchFamily="34" charset="0"/>
              </a:defRPr>
            </a:pPr>
            <a:endParaRPr lang="en-US"/>
          </a:p>
        </c:txPr>
        <c:crossAx val="1421968256"/>
        <c:crosses val="autoZero"/>
        <c:auto val="1"/>
        <c:lblAlgn val="ctr"/>
        <c:lblOffset val="100"/>
        <c:tickLblSkip val="1"/>
        <c:tickMarkSkip val="1"/>
        <c:noMultiLvlLbl val="0"/>
      </c:catAx>
      <c:valAx>
        <c:axId val="1421968256"/>
        <c:scaling>
          <c:orientation val="minMax"/>
          <c:max val="190"/>
          <c:min val="50"/>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n-US"/>
          </a:p>
        </c:txPr>
        <c:crossAx val="1421976960"/>
        <c:crosses val="autoZero"/>
        <c:crossBetween val="between"/>
        <c:majorUnit val="25"/>
      </c:valAx>
      <c:spPr>
        <a:noFill/>
      </c:spPr>
    </c:plotArea>
    <c:legend>
      <c:legendPos val="b"/>
      <c:legendEntry>
        <c:idx val="1"/>
        <c:delete val="1"/>
      </c:legendEntry>
      <c:legendEntry>
        <c:idx val="3"/>
        <c:delete val="1"/>
      </c:legendEntry>
      <c:legendEntry>
        <c:idx val="5"/>
        <c:delete val="1"/>
      </c:legendEntry>
      <c:legendEntry>
        <c:idx val="7"/>
        <c:delete val="1"/>
      </c:legendEntry>
      <c:legendEntry>
        <c:idx val="9"/>
        <c:delete val="1"/>
      </c:legendEntry>
      <c:legendEntry>
        <c:idx val="11"/>
        <c:delete val="1"/>
      </c:legendEntry>
      <c:layout>
        <c:manualLayout>
          <c:xMode val="edge"/>
          <c:yMode val="edge"/>
          <c:x val="4.7046544607113792E-2"/>
          <c:y val="0.90937892103283757"/>
          <c:w val="0.94610530331550136"/>
          <c:h val="8.9672504345419263E-2"/>
        </c:manualLayout>
      </c:layout>
      <c:overlay val="0"/>
      <c:spPr>
        <a:solidFill>
          <a:srgbClr val="FFFFFF"/>
        </a:solidFill>
        <a:ln w="25400">
          <a:noFill/>
        </a:ln>
      </c:spPr>
      <c:txPr>
        <a:bodyPr/>
        <a:lstStyle/>
        <a:p>
          <a:pPr>
            <a:defRPr sz="700" b="0" i="0" u="none" strike="noStrike" baseline="0">
              <a:solidFill>
                <a:srgbClr val="000000"/>
              </a:solidFill>
              <a:latin typeface="Arial" pitchFamily="34" charset="0"/>
              <a:ea typeface="Calibri"/>
              <a:cs typeface="Arial" pitchFamily="34" charset="0"/>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000000000000289" r="0.75000000000000289"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Translateupd!$B$14</c:f>
          <c:strCache>
            <c:ptCount val="1"/>
            <c:pt idx="0">
              <c:v>Value added of SMEs in Greece</c:v>
            </c:pt>
          </c:strCache>
        </c:strRef>
      </c:tx>
      <c:overlay val="1"/>
      <c:spPr>
        <a:noFill/>
        <a:ln w="25400">
          <a:noFill/>
        </a:ln>
      </c:spPr>
      <c:txPr>
        <a:bodyPr/>
        <a:lstStyle/>
        <a:p>
          <a:pPr>
            <a:defRPr sz="1000" b="1" i="0" u="none" strike="noStrike" baseline="0">
              <a:solidFill>
                <a:srgbClr val="000000"/>
              </a:solidFill>
              <a:latin typeface="Arial" pitchFamily="34" charset="0"/>
              <a:ea typeface="Calibri"/>
              <a:cs typeface="Arial" pitchFamily="34" charset="0"/>
            </a:defRPr>
          </a:pPr>
          <a:endParaRPr lang="en-US"/>
        </a:p>
      </c:txPr>
    </c:title>
    <c:autoTitleDeleted val="0"/>
    <c:plotArea>
      <c:layout>
        <c:manualLayout>
          <c:layoutTarget val="inner"/>
          <c:xMode val="edge"/>
          <c:yMode val="edge"/>
          <c:x val="5.1400135512004785E-2"/>
          <c:y val="0.16030308554643563"/>
          <c:w val="0.90129358463521758"/>
          <c:h val="0.61716423467305115"/>
        </c:manualLayout>
      </c:layout>
      <c:lineChart>
        <c:grouping val="standard"/>
        <c:varyColors val="0"/>
        <c:ser>
          <c:idx val="0"/>
          <c:order val="0"/>
          <c:tx>
            <c:strRef>
              <c:f>Data_Sheet_Graphs!$C$147</c:f>
              <c:strCache>
                <c:ptCount val="1"/>
                <c:pt idx="0">
                  <c:v>High technology</c:v>
                </c:pt>
              </c:strCache>
            </c:strRef>
          </c:tx>
          <c:spPr>
            <a:ln>
              <a:solidFill>
                <a:srgbClr val="C00000"/>
              </a:solidFill>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Data_Sheet_Graphs!$C$148:$C$165</c:f>
              <c:numCache>
                <c:formatCode>0</c:formatCode>
                <c:ptCount val="18"/>
                <c:pt idx="0">
                  <c:v>100</c:v>
                </c:pt>
                <c:pt idx="1">
                  <c:v>94.233102684893581</c:v>
                </c:pt>
                <c:pt idx="2">
                  <c:v>80.157828950711149</c:v>
                </c:pt>
                <c:pt idx="3">
                  <c:v>78.046193494127323</c:v>
                </c:pt>
                <c:pt idx="4">
                  <c:v>84.991939726323693</c:v>
                </c:pt>
                <c:pt idx="5">
                  <c:v>89.371670955976427</c:v>
                </c:pt>
                <c:pt idx="6">
                  <c:v>108.64959480209662</c:v>
                </c:pt>
                <c:pt idx="7">
                  <c:v>97.085401990972983</c:v>
                </c:pt>
                <c:pt idx="8">
                  <c:v>90.11895436981851</c:v>
                </c:pt>
                <c:pt idx="9">
                  <c:v>101.58859712131168</c:v>
                </c:pt>
                <c:pt idx="10">
                  <c:v>94.158946015236538</c:v>
                </c:pt>
                <c:pt idx="11">
                  <c:v>82.954956370140863</c:v>
                </c:pt>
                <c:pt idx="12">
                  <c:v>110.58077015223608</c:v>
                </c:pt>
                <c:pt idx="13">
                  <c:v>111.54949209055201</c:v>
                </c:pt>
                <c:pt idx="14">
                  <c:v>98.182350568892886</c:v>
                </c:pt>
              </c:numCache>
            </c:numRef>
          </c:val>
          <c:smooth val="1"/>
          <c:extLst>
            <c:ext xmlns:c16="http://schemas.microsoft.com/office/drawing/2014/chart" uri="{C3380CC4-5D6E-409C-BE32-E72D297353CC}">
              <c16:uniqueId val="{00000000-28B7-42CB-A2B7-B5F6F65A5AEA}"/>
            </c:ext>
          </c:extLst>
        </c:ser>
        <c:ser>
          <c:idx val="1"/>
          <c:order val="1"/>
          <c:tx>
            <c:strRef>
              <c:f>Data_Sheet_Graphs!$D$147</c:f>
              <c:strCache>
                <c:ptCount val="1"/>
              </c:strCache>
            </c:strRef>
          </c:tx>
          <c:spPr>
            <a:ln>
              <a:solidFill>
                <a:srgbClr val="C00000"/>
              </a:solidFill>
              <a:prstDash val="sysDash"/>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Data_Sheet_Graphs!$D$148:$D$165</c:f>
              <c:numCache>
                <c:formatCode>General</c:formatCode>
                <c:ptCount val="18"/>
                <c:pt idx="14" formatCode="0">
                  <c:v>98.182350568892886</c:v>
                </c:pt>
                <c:pt idx="15" formatCode="0">
                  <c:v>101.77749828471592</c:v>
                </c:pt>
                <c:pt idx="16" formatCode="0">
                  <c:v>98.703481584202905</c:v>
                </c:pt>
                <c:pt idx="17" formatCode="0">
                  <c:v>103.71664154699153</c:v>
                </c:pt>
              </c:numCache>
            </c:numRef>
          </c:val>
          <c:smooth val="0"/>
          <c:extLst>
            <c:ext xmlns:c16="http://schemas.microsoft.com/office/drawing/2014/chart" uri="{C3380CC4-5D6E-409C-BE32-E72D297353CC}">
              <c16:uniqueId val="{00000001-28B7-42CB-A2B7-B5F6F65A5AEA}"/>
            </c:ext>
          </c:extLst>
        </c:ser>
        <c:ser>
          <c:idx val="2"/>
          <c:order val="2"/>
          <c:tx>
            <c:strRef>
              <c:f>Data_Sheet_Graphs!$E$147</c:f>
              <c:strCache>
                <c:ptCount val="1"/>
                <c:pt idx="0">
                  <c:v>Medium-high technology</c:v>
                </c:pt>
              </c:strCache>
            </c:strRef>
          </c:tx>
          <c:spPr>
            <a:ln>
              <a:solidFill>
                <a:srgbClr val="0070C0"/>
              </a:solidFill>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Data_Sheet_Graphs!$E$148:$E$165</c:f>
              <c:numCache>
                <c:formatCode>0</c:formatCode>
                <c:ptCount val="18"/>
                <c:pt idx="0">
                  <c:v>100</c:v>
                </c:pt>
                <c:pt idx="1">
                  <c:v>98.719395673159156</c:v>
                </c:pt>
                <c:pt idx="2">
                  <c:v>94.437539563141755</c:v>
                </c:pt>
                <c:pt idx="3">
                  <c:v>78.297754118233087</c:v>
                </c:pt>
                <c:pt idx="4">
                  <c:v>72.374577390010714</c:v>
                </c:pt>
                <c:pt idx="5">
                  <c:v>67.36900187555382</c:v>
                </c:pt>
                <c:pt idx="6">
                  <c:v>62.168367803576508</c:v>
                </c:pt>
                <c:pt idx="7">
                  <c:v>61.790120527848366</c:v>
                </c:pt>
                <c:pt idx="8">
                  <c:v>60.288863964242097</c:v>
                </c:pt>
                <c:pt idx="9">
                  <c:v>101.58859712131168</c:v>
                </c:pt>
                <c:pt idx="10">
                  <c:v>61.781088040219956</c:v>
                </c:pt>
                <c:pt idx="11">
                  <c:v>65.947407101099515</c:v>
                </c:pt>
                <c:pt idx="12">
                  <c:v>71.795778568593079</c:v>
                </c:pt>
                <c:pt idx="13">
                  <c:v>73.672484404249019</c:v>
                </c:pt>
                <c:pt idx="14">
                  <c:v>70.632344048867083</c:v>
                </c:pt>
              </c:numCache>
            </c:numRef>
          </c:val>
          <c:smooth val="1"/>
          <c:extLst>
            <c:ext xmlns:c16="http://schemas.microsoft.com/office/drawing/2014/chart" uri="{C3380CC4-5D6E-409C-BE32-E72D297353CC}">
              <c16:uniqueId val="{00000002-28B7-42CB-A2B7-B5F6F65A5AEA}"/>
            </c:ext>
          </c:extLst>
        </c:ser>
        <c:ser>
          <c:idx val="3"/>
          <c:order val="3"/>
          <c:tx>
            <c:strRef>
              <c:f>Data_Sheet_Graphs!$F$147</c:f>
              <c:strCache>
                <c:ptCount val="1"/>
              </c:strCache>
            </c:strRef>
          </c:tx>
          <c:spPr>
            <a:ln>
              <a:solidFill>
                <a:srgbClr val="0070C0"/>
              </a:solidFill>
              <a:prstDash val="sysDash"/>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Data_Sheet_Graphs!$F$148:$F$165</c:f>
              <c:numCache>
                <c:formatCode>0</c:formatCode>
                <c:ptCount val="18"/>
                <c:pt idx="14">
                  <c:v>70.632344048867083</c:v>
                </c:pt>
                <c:pt idx="15">
                  <c:v>64.554275485909173</c:v>
                </c:pt>
                <c:pt idx="16">
                  <c:v>61.721164977430242</c:v>
                </c:pt>
                <c:pt idx="17">
                  <c:v>65.408284063303853</c:v>
                </c:pt>
              </c:numCache>
            </c:numRef>
          </c:val>
          <c:smooth val="1"/>
          <c:extLst>
            <c:ext xmlns:c16="http://schemas.microsoft.com/office/drawing/2014/chart" uri="{C3380CC4-5D6E-409C-BE32-E72D297353CC}">
              <c16:uniqueId val="{00000003-28B7-42CB-A2B7-B5F6F65A5AEA}"/>
            </c:ext>
          </c:extLst>
        </c:ser>
        <c:ser>
          <c:idx val="4"/>
          <c:order val="4"/>
          <c:tx>
            <c:strRef>
              <c:f>Data_Sheet_Graphs!$G$147</c:f>
              <c:strCache>
                <c:ptCount val="1"/>
                <c:pt idx="0">
                  <c:v>Medium-low technology</c:v>
                </c:pt>
              </c:strCache>
            </c:strRef>
          </c:tx>
          <c:spPr>
            <a:ln>
              <a:solidFill>
                <a:srgbClr val="92D050"/>
              </a:solidFill>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Data_Sheet_Graphs!$G$148:$G$165</c:f>
              <c:numCache>
                <c:formatCode>0</c:formatCode>
                <c:ptCount val="18"/>
                <c:pt idx="0">
                  <c:v>100</c:v>
                </c:pt>
                <c:pt idx="1">
                  <c:v>101.31433200182038</c:v>
                </c:pt>
                <c:pt idx="2">
                  <c:v>91.308335180437936</c:v>
                </c:pt>
                <c:pt idx="3">
                  <c:v>80.007963865802097</c:v>
                </c:pt>
                <c:pt idx="4">
                  <c:v>68.03731719486116</c:v>
                </c:pt>
                <c:pt idx="5">
                  <c:v>57.411996097821309</c:v>
                </c:pt>
                <c:pt idx="6">
                  <c:v>41.257394699905809</c:v>
                </c:pt>
                <c:pt idx="7">
                  <c:v>44.067232481990963</c:v>
                </c:pt>
                <c:pt idx="8">
                  <c:v>42.265155661184792</c:v>
                </c:pt>
                <c:pt idx="9">
                  <c:v>46.363588023301546</c:v>
                </c:pt>
                <c:pt idx="10">
                  <c:v>47.618969290120766</c:v>
                </c:pt>
                <c:pt idx="11">
                  <c:v>50.172438685469842</c:v>
                </c:pt>
                <c:pt idx="12">
                  <c:v>52.220302426326661</c:v>
                </c:pt>
                <c:pt idx="13">
                  <c:v>58.594977765995573</c:v>
                </c:pt>
                <c:pt idx="14">
                  <c:v>64.622511221325965</c:v>
                </c:pt>
              </c:numCache>
            </c:numRef>
          </c:val>
          <c:smooth val="1"/>
          <c:extLst>
            <c:ext xmlns:c16="http://schemas.microsoft.com/office/drawing/2014/chart" uri="{C3380CC4-5D6E-409C-BE32-E72D297353CC}">
              <c16:uniqueId val="{00000004-28B7-42CB-A2B7-B5F6F65A5AEA}"/>
            </c:ext>
          </c:extLst>
        </c:ser>
        <c:ser>
          <c:idx val="5"/>
          <c:order val="5"/>
          <c:tx>
            <c:strRef>
              <c:f>Data_Sheet_Graphs!$H$147</c:f>
              <c:strCache>
                <c:ptCount val="1"/>
              </c:strCache>
            </c:strRef>
          </c:tx>
          <c:spPr>
            <a:ln>
              <a:solidFill>
                <a:srgbClr val="92D050"/>
              </a:solidFill>
              <a:prstDash val="sysDash"/>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Data_Sheet_Graphs!$H$148:$H$165</c:f>
              <c:numCache>
                <c:formatCode>General</c:formatCode>
                <c:ptCount val="18"/>
                <c:pt idx="14" formatCode="0">
                  <c:v>64.622511221325965</c:v>
                </c:pt>
                <c:pt idx="15" formatCode="0">
                  <c:v>58.115769751875597</c:v>
                </c:pt>
                <c:pt idx="16" formatCode="0">
                  <c:v>55.695958338979743</c:v>
                </c:pt>
                <c:pt idx="17" formatCode="0">
                  <c:v>59.220480586898375</c:v>
                </c:pt>
              </c:numCache>
            </c:numRef>
          </c:val>
          <c:smooth val="0"/>
          <c:extLst>
            <c:ext xmlns:c16="http://schemas.microsoft.com/office/drawing/2014/chart" uri="{C3380CC4-5D6E-409C-BE32-E72D297353CC}">
              <c16:uniqueId val="{00000005-28B7-42CB-A2B7-B5F6F65A5AEA}"/>
            </c:ext>
          </c:extLst>
        </c:ser>
        <c:ser>
          <c:idx val="6"/>
          <c:order val="6"/>
          <c:tx>
            <c:strRef>
              <c:f>Data_Sheet_Graphs!$I$147</c:f>
              <c:strCache>
                <c:ptCount val="1"/>
                <c:pt idx="0">
                  <c:v>Low technology</c:v>
                </c:pt>
              </c:strCache>
            </c:strRef>
          </c:tx>
          <c:spPr>
            <a:ln>
              <a:solidFill>
                <a:srgbClr val="7030A0"/>
              </a:solidFill>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Data_Sheet_Graphs!$I$148:$I$165</c:f>
              <c:numCache>
                <c:formatCode>0</c:formatCode>
                <c:ptCount val="18"/>
                <c:pt idx="0">
                  <c:v>100</c:v>
                </c:pt>
                <c:pt idx="1">
                  <c:v>111.38286733942084</c:v>
                </c:pt>
                <c:pt idx="2">
                  <c:v>105.53978218341848</c:v>
                </c:pt>
                <c:pt idx="3">
                  <c:v>86.586076917980691</c:v>
                </c:pt>
                <c:pt idx="4">
                  <c:v>78.448356231472673</c:v>
                </c:pt>
                <c:pt idx="5">
                  <c:v>65.870295232205379</c:v>
                </c:pt>
                <c:pt idx="6">
                  <c:v>68.395401664235862</c:v>
                </c:pt>
                <c:pt idx="7">
                  <c:v>67.81564887144819</c:v>
                </c:pt>
                <c:pt idx="8">
                  <c:v>67.491397933011399</c:v>
                </c:pt>
                <c:pt idx="9">
                  <c:v>67.28250193443813</c:v>
                </c:pt>
                <c:pt idx="10">
                  <c:v>67.691840412413072</c:v>
                </c:pt>
                <c:pt idx="11">
                  <c:v>69.448018367593832</c:v>
                </c:pt>
                <c:pt idx="12">
                  <c:v>63.05137806797326</c:v>
                </c:pt>
                <c:pt idx="13">
                  <c:v>72.87520724833837</c:v>
                </c:pt>
                <c:pt idx="14">
                  <c:v>81.171435592232854</c:v>
                </c:pt>
              </c:numCache>
            </c:numRef>
          </c:val>
          <c:smooth val="1"/>
          <c:extLst>
            <c:ext xmlns:c16="http://schemas.microsoft.com/office/drawing/2014/chart" uri="{C3380CC4-5D6E-409C-BE32-E72D297353CC}">
              <c16:uniqueId val="{00000006-28B7-42CB-A2B7-B5F6F65A5AEA}"/>
            </c:ext>
          </c:extLst>
        </c:ser>
        <c:ser>
          <c:idx val="7"/>
          <c:order val="7"/>
          <c:tx>
            <c:strRef>
              <c:f>Data_Sheet_Graphs!$J$147</c:f>
              <c:strCache>
                <c:ptCount val="1"/>
              </c:strCache>
            </c:strRef>
          </c:tx>
          <c:spPr>
            <a:ln>
              <a:solidFill>
                <a:srgbClr val="7030A0"/>
              </a:solidFill>
              <a:prstDash val="sysDash"/>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Data_Sheet_Graphs!$J$148:$J$165</c:f>
              <c:numCache>
                <c:formatCode>0</c:formatCode>
                <c:ptCount val="18"/>
                <c:pt idx="14">
                  <c:v>81.171435592232854</c:v>
                </c:pt>
                <c:pt idx="15">
                  <c:v>72.443661547228942</c:v>
                </c:pt>
                <c:pt idx="16">
                  <c:v>69.541948829689488</c:v>
                </c:pt>
                <c:pt idx="17">
                  <c:v>73.958901368038497</c:v>
                </c:pt>
              </c:numCache>
            </c:numRef>
          </c:val>
          <c:smooth val="0"/>
          <c:extLst>
            <c:ext xmlns:c16="http://schemas.microsoft.com/office/drawing/2014/chart" uri="{C3380CC4-5D6E-409C-BE32-E72D297353CC}">
              <c16:uniqueId val="{00000007-28B7-42CB-A2B7-B5F6F65A5AEA}"/>
            </c:ext>
          </c:extLst>
        </c:ser>
        <c:ser>
          <c:idx val="8"/>
          <c:order val="8"/>
          <c:tx>
            <c:strRef>
              <c:f>Data_Sheet_Graphs!$K$147</c:f>
              <c:strCache>
                <c:ptCount val="1"/>
                <c:pt idx="0">
                  <c:v>Knowledge intensive services</c:v>
                </c:pt>
              </c:strCache>
            </c:strRef>
          </c:tx>
          <c:spPr>
            <a:ln>
              <a:solidFill>
                <a:srgbClr val="F79646">
                  <a:lumMod val="50000"/>
                </a:srgbClr>
              </a:solidFill>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Data_Sheet_Graphs!$K$148:$K$165</c:f>
              <c:numCache>
                <c:formatCode>0</c:formatCode>
                <c:ptCount val="18"/>
                <c:pt idx="0">
                  <c:v>100</c:v>
                </c:pt>
                <c:pt idx="1">
                  <c:v>97.359469365491904</c:v>
                </c:pt>
                <c:pt idx="2">
                  <c:v>69.638949576432935</c:v>
                </c:pt>
                <c:pt idx="3">
                  <c:v>72.504342841264446</c:v>
                </c:pt>
                <c:pt idx="4">
                  <c:v>68.628022383321394</c:v>
                </c:pt>
                <c:pt idx="5">
                  <c:v>61.677934035739632</c:v>
                </c:pt>
                <c:pt idx="6">
                  <c:v>57.321308593134496</c:v>
                </c:pt>
                <c:pt idx="7">
                  <c:v>56.396864232916634</c:v>
                </c:pt>
                <c:pt idx="8">
                  <c:v>51.696054161924252</c:v>
                </c:pt>
                <c:pt idx="9">
                  <c:v>59.066516024943652</c:v>
                </c:pt>
                <c:pt idx="10">
                  <c:v>55.546584270816616</c:v>
                </c:pt>
                <c:pt idx="11">
                  <c:v>60.090175313410256</c:v>
                </c:pt>
                <c:pt idx="12">
                  <c:v>65.214189207959308</c:v>
                </c:pt>
                <c:pt idx="13">
                  <c:v>75.257724764760638</c:v>
                </c:pt>
                <c:pt idx="14">
                  <c:v>88.048170292452241</c:v>
                </c:pt>
              </c:numCache>
            </c:numRef>
          </c:val>
          <c:smooth val="1"/>
          <c:extLst>
            <c:ext xmlns:c16="http://schemas.microsoft.com/office/drawing/2014/chart" uri="{C3380CC4-5D6E-409C-BE32-E72D297353CC}">
              <c16:uniqueId val="{00000008-28B7-42CB-A2B7-B5F6F65A5AEA}"/>
            </c:ext>
          </c:extLst>
        </c:ser>
        <c:ser>
          <c:idx val="9"/>
          <c:order val="9"/>
          <c:tx>
            <c:strRef>
              <c:f>Data_Sheet_Graphs!$L$147</c:f>
              <c:strCache>
                <c:ptCount val="1"/>
              </c:strCache>
            </c:strRef>
          </c:tx>
          <c:spPr>
            <a:ln>
              <a:solidFill>
                <a:srgbClr val="F79646">
                  <a:lumMod val="50000"/>
                </a:srgbClr>
              </a:solidFill>
              <a:prstDash val="sysDash"/>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Data_Sheet_Graphs!$L$148:$L$165</c:f>
              <c:numCache>
                <c:formatCode>General</c:formatCode>
                <c:ptCount val="18"/>
                <c:pt idx="14" formatCode="0">
                  <c:v>88.048170292452241</c:v>
                </c:pt>
                <c:pt idx="15" formatCode="0">
                  <c:v>87.988013110323777</c:v>
                </c:pt>
                <c:pt idx="16" formatCode="0">
                  <c:v>89.534750606109057</c:v>
                </c:pt>
                <c:pt idx="17" formatCode="0">
                  <c:v>95.683474520540344</c:v>
                </c:pt>
              </c:numCache>
            </c:numRef>
          </c:val>
          <c:smooth val="1"/>
          <c:extLst>
            <c:ext xmlns:c16="http://schemas.microsoft.com/office/drawing/2014/chart" uri="{C3380CC4-5D6E-409C-BE32-E72D297353CC}">
              <c16:uniqueId val="{00000009-28B7-42CB-A2B7-B5F6F65A5AEA}"/>
            </c:ext>
          </c:extLst>
        </c:ser>
        <c:ser>
          <c:idx val="10"/>
          <c:order val="10"/>
          <c:tx>
            <c:strRef>
              <c:f>Data_Sheet_Graphs!$M$147</c:f>
              <c:strCache>
                <c:ptCount val="1"/>
                <c:pt idx="0">
                  <c:v>Less knowledge intensive services</c:v>
                </c:pt>
              </c:strCache>
            </c:strRef>
          </c:tx>
          <c:spPr>
            <a:ln>
              <a:solidFill>
                <a:srgbClr val="4BACC6">
                  <a:lumMod val="50000"/>
                </a:srgbClr>
              </a:solidFill>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Data_Sheet_Graphs!$M$148:$M$165</c:f>
              <c:numCache>
                <c:formatCode>0</c:formatCode>
                <c:ptCount val="18"/>
                <c:pt idx="0">
                  <c:v>100</c:v>
                </c:pt>
                <c:pt idx="1">
                  <c:v>96.691281747906217</c:v>
                </c:pt>
                <c:pt idx="2">
                  <c:v>87.182524474717283</c:v>
                </c:pt>
                <c:pt idx="3">
                  <c:v>73.727080826721192</c:v>
                </c:pt>
                <c:pt idx="4">
                  <c:v>62.329043675422966</c:v>
                </c:pt>
                <c:pt idx="5">
                  <c:v>60.601650670640083</c:v>
                </c:pt>
                <c:pt idx="6">
                  <c:v>48.223981376816305</c:v>
                </c:pt>
                <c:pt idx="7">
                  <c:v>48.969388895947908</c:v>
                </c:pt>
                <c:pt idx="8">
                  <c:v>44.847308273523744</c:v>
                </c:pt>
                <c:pt idx="9">
                  <c:v>48.292356332324623</c:v>
                </c:pt>
                <c:pt idx="10">
                  <c:v>50.413772943275937</c:v>
                </c:pt>
                <c:pt idx="11">
                  <c:v>57.150623139807131</c:v>
                </c:pt>
                <c:pt idx="12">
                  <c:v>43.367238422367187</c:v>
                </c:pt>
                <c:pt idx="13">
                  <c:v>65.014623162907881</c:v>
                </c:pt>
                <c:pt idx="14">
                  <c:v>72.328351310527594</c:v>
                </c:pt>
              </c:numCache>
            </c:numRef>
          </c:val>
          <c:smooth val="1"/>
          <c:extLst>
            <c:ext xmlns:c16="http://schemas.microsoft.com/office/drawing/2014/chart" uri="{C3380CC4-5D6E-409C-BE32-E72D297353CC}">
              <c16:uniqueId val="{0000000A-28B7-42CB-A2B7-B5F6F65A5AEA}"/>
            </c:ext>
          </c:extLst>
        </c:ser>
        <c:ser>
          <c:idx val="11"/>
          <c:order val="11"/>
          <c:tx>
            <c:strRef>
              <c:f>Data_Sheet_Graphs!$N$147</c:f>
              <c:strCache>
                <c:ptCount val="1"/>
              </c:strCache>
            </c:strRef>
          </c:tx>
          <c:spPr>
            <a:ln>
              <a:solidFill>
                <a:srgbClr val="4BACC6">
                  <a:lumMod val="50000"/>
                </a:srgbClr>
              </a:solidFill>
              <a:prstDash val="sysDash"/>
            </a:ln>
          </c:spPr>
          <c:marker>
            <c:symbol val="none"/>
          </c:marker>
          <c:cat>
            <c:strRef>
              <c:f>Data_Sheet_Graphs!$B$148:$B$165</c:f>
              <c:strCach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2023e</c:v>
                </c:pt>
                <c:pt idx="16">
                  <c:v>2024e</c:v>
                </c:pt>
                <c:pt idx="17">
                  <c:v>2025e</c:v>
                </c:pt>
              </c:strCache>
            </c:strRef>
          </c:cat>
          <c:val>
            <c:numRef>
              <c:f>Data_Sheet_Graphs!$N$148:$N$165</c:f>
              <c:numCache>
                <c:formatCode>General</c:formatCode>
                <c:ptCount val="18"/>
                <c:pt idx="14" formatCode="0">
                  <c:v>72.328351310527594</c:v>
                </c:pt>
                <c:pt idx="15" formatCode="0">
                  <c:v>78.226780983837202</c:v>
                </c:pt>
                <c:pt idx="16" formatCode="0">
                  <c:v>80.516342957388233</c:v>
                </c:pt>
                <c:pt idx="17" formatCode="0">
                  <c:v>86.807384766676947</c:v>
                </c:pt>
              </c:numCache>
            </c:numRef>
          </c:val>
          <c:smooth val="0"/>
          <c:extLst>
            <c:ext xmlns:c16="http://schemas.microsoft.com/office/drawing/2014/chart" uri="{C3380CC4-5D6E-409C-BE32-E72D297353CC}">
              <c16:uniqueId val="{0000000B-28B7-42CB-A2B7-B5F6F65A5AEA}"/>
            </c:ext>
          </c:extLst>
        </c:ser>
        <c:dLbls>
          <c:showLegendKey val="0"/>
          <c:showVal val="0"/>
          <c:showCatName val="0"/>
          <c:showSerName val="0"/>
          <c:showPercent val="0"/>
          <c:showBubbleSize val="0"/>
        </c:dLbls>
        <c:smooth val="0"/>
        <c:axId val="1421972064"/>
        <c:axId val="1421975328"/>
      </c:lineChart>
      <c:catAx>
        <c:axId val="1421972064"/>
        <c:scaling>
          <c:orientation val="minMax"/>
        </c:scaling>
        <c:delete val="0"/>
        <c:axPos val="b"/>
        <c:numFmt formatCode="General" sourceLinked="1"/>
        <c:majorTickMark val="out"/>
        <c:minorTickMark val="none"/>
        <c:tickLblPos val="nextTo"/>
        <c:spPr>
          <a:ln w="3175">
            <a:solidFill>
              <a:srgbClr val="969696"/>
            </a:solidFill>
            <a:prstDash val="solid"/>
          </a:ln>
        </c:spPr>
        <c:txPr>
          <a:bodyPr rot="-2700000" vert="horz"/>
          <a:lstStyle/>
          <a:p>
            <a:pPr>
              <a:defRPr sz="800" b="0" i="0" u="none" strike="noStrike" baseline="0">
                <a:solidFill>
                  <a:srgbClr val="000000"/>
                </a:solidFill>
                <a:latin typeface="Arial" pitchFamily="34" charset="0"/>
                <a:ea typeface="Calibri"/>
                <a:cs typeface="Arial" pitchFamily="34" charset="0"/>
              </a:defRPr>
            </a:pPr>
            <a:endParaRPr lang="en-US"/>
          </a:p>
        </c:txPr>
        <c:crossAx val="1421975328"/>
        <c:crosses val="autoZero"/>
        <c:auto val="1"/>
        <c:lblAlgn val="ctr"/>
        <c:lblOffset val="100"/>
        <c:tickLblSkip val="1"/>
        <c:tickMarkSkip val="1"/>
        <c:noMultiLvlLbl val="0"/>
      </c:catAx>
      <c:valAx>
        <c:axId val="1421975328"/>
        <c:scaling>
          <c:orientation val="minMax"/>
          <c:max val="190"/>
          <c:min val="25"/>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ysClr val="windowText" lastClr="000000">
                <a:lumMod val="50000"/>
                <a:lumOff val="50000"/>
              </a:sysClr>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n-US"/>
          </a:p>
        </c:txPr>
        <c:crossAx val="1421972064"/>
        <c:crosses val="autoZero"/>
        <c:crossBetween val="between"/>
        <c:majorUnit val="25"/>
      </c:valAx>
      <c:spPr>
        <a:noFill/>
      </c:spPr>
    </c:plotArea>
    <c:legend>
      <c:legendPos val="b"/>
      <c:legendEntry>
        <c:idx val="1"/>
        <c:delete val="1"/>
      </c:legendEntry>
      <c:legendEntry>
        <c:idx val="3"/>
        <c:delete val="1"/>
      </c:legendEntry>
      <c:legendEntry>
        <c:idx val="5"/>
        <c:delete val="1"/>
      </c:legendEntry>
      <c:legendEntry>
        <c:idx val="7"/>
        <c:delete val="1"/>
      </c:legendEntry>
      <c:legendEntry>
        <c:idx val="9"/>
        <c:delete val="1"/>
      </c:legendEntry>
      <c:legendEntry>
        <c:idx val="11"/>
        <c:delete val="1"/>
      </c:legendEntry>
      <c:layout>
        <c:manualLayout>
          <c:xMode val="edge"/>
          <c:yMode val="edge"/>
          <c:x val="2.3590150189559636E-2"/>
          <c:y val="0.8859304198661635"/>
          <c:w val="0.97640981094995105"/>
          <c:h val="0.11019196419036532"/>
        </c:manualLayout>
      </c:layout>
      <c:overlay val="0"/>
      <c:spPr>
        <a:solidFill>
          <a:srgbClr val="FFFFFF"/>
        </a:solidFill>
        <a:ln w="25400">
          <a:noFill/>
        </a:ln>
      </c:spPr>
      <c:txPr>
        <a:bodyPr/>
        <a:lstStyle/>
        <a:p>
          <a:pPr>
            <a:defRPr sz="700" b="0" i="0" u="none" strike="noStrike" baseline="0">
              <a:solidFill>
                <a:srgbClr val="000000"/>
              </a:solidFill>
              <a:latin typeface="Arial" pitchFamily="34" charset="0"/>
              <a:ea typeface="Calibri"/>
              <a:cs typeface="Arial" pitchFamily="34" charset="0"/>
            </a:defRPr>
          </a:pPr>
          <a:endParaRPr lang="en-US"/>
        </a:p>
      </c:txPr>
    </c:legend>
    <c:plotVisOnly val="1"/>
    <c:dispBlanksAs val="gap"/>
    <c:showDLblsOverMax val="0"/>
  </c:chart>
  <c:spPr>
    <a:solidFill>
      <a:srgbClr val="FFFFFF"/>
    </a:solidFill>
    <a:ln w="9525">
      <a:solidFill>
        <a:sysClr val="window" lastClr="FFFFFF">
          <a:lumMod val="50000"/>
        </a:sysClr>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000000000000289" r="0.75000000000000289" t="1" header="0.5" footer="0.5"/>
    <c:pageSetup/>
  </c:printSettings>
  <c:userShapes r:id="rId2"/>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000" b="1">
                <a:solidFill>
                  <a:schemeClr val="tx1">
                    <a:lumMod val="85000"/>
                    <a:lumOff val="15000"/>
                  </a:schemeClr>
                </a:solidFill>
                <a:latin typeface="Arial" panose="020B0604020202020204" pitchFamily="34" charset="0"/>
                <a:cs typeface="Arial" panose="020B0604020202020204" pitchFamily="34" charset="0"/>
              </a:rPr>
              <a:t>Employment share of high-growth enterprises</a:t>
            </a:r>
            <a:r>
              <a:rPr lang="de-DE" sz="1000" b="1" baseline="0">
                <a:solidFill>
                  <a:schemeClr val="tx1">
                    <a:lumMod val="85000"/>
                    <a:lumOff val="15000"/>
                  </a:schemeClr>
                </a:solidFill>
                <a:latin typeface="Arial" panose="020B0604020202020204" pitchFamily="34" charset="0"/>
                <a:cs typeface="Arial" panose="020B0604020202020204" pitchFamily="34" charset="0"/>
              </a:rPr>
              <a:t> in</a:t>
            </a:r>
            <a:r>
              <a:rPr lang="de-DE" sz="1000" b="1">
                <a:solidFill>
                  <a:schemeClr val="tx1">
                    <a:lumMod val="85000"/>
                    <a:lumOff val="15000"/>
                  </a:schemeClr>
                </a:solidFill>
                <a:latin typeface="Arial" panose="020B0604020202020204" pitchFamily="34" charset="0"/>
                <a:cs typeface="Arial" panose="020B0604020202020204" pitchFamily="34" charset="0"/>
              </a:rPr>
              <a:t>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'Sectoral Distribution'!$C$5</c:f>
              <c:strCache>
                <c:ptCount val="1"/>
                <c:pt idx="0">
                  <c:v>Greece</c:v>
                </c:pt>
              </c:strCache>
            </c:strRef>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Translateupd!$N$7:$N$23</c:f>
              <c:strCache>
                <c:ptCount val="17"/>
                <c:pt idx="0">
                  <c:v>TOTAL</c:v>
                </c:pt>
                <c:pt idx="1">
                  <c:v>B</c:v>
                </c:pt>
                <c:pt idx="2">
                  <c:v>C</c:v>
                </c:pt>
                <c:pt idx="3">
                  <c:v>D</c:v>
                </c:pt>
                <c:pt idx="4">
                  <c:v>E</c:v>
                </c:pt>
                <c:pt idx="5">
                  <c:v>F</c:v>
                </c:pt>
                <c:pt idx="6">
                  <c:v>G</c:v>
                </c:pt>
                <c:pt idx="7">
                  <c:v>H</c:v>
                </c:pt>
                <c:pt idx="8">
                  <c:v>I</c:v>
                </c:pt>
                <c:pt idx="9">
                  <c:v>J</c:v>
                </c:pt>
                <c:pt idx="10">
                  <c:v>K</c:v>
                </c:pt>
                <c:pt idx="11">
                  <c:v>L</c:v>
                </c:pt>
                <c:pt idx="12">
                  <c:v>M</c:v>
                </c:pt>
                <c:pt idx="13">
                  <c:v>N</c:v>
                </c:pt>
                <c:pt idx="14">
                  <c:v>P</c:v>
                </c:pt>
                <c:pt idx="15">
                  <c:v>Q</c:v>
                </c:pt>
                <c:pt idx="16">
                  <c:v>R</c:v>
                </c:pt>
              </c:strCache>
            </c:strRef>
          </c:cat>
          <c:val>
            <c:numRef>
              <c:f>HGE!$AX$13:$AX$29</c:f>
              <c:numCache>
                <c:formatCode>General</c:formatCode>
                <c:ptCount val="17"/>
                <c:pt idx="0">
                  <c:v>18.59</c:v>
                </c:pt>
                <c:pt idx="1">
                  <c:v>8.5500000000000007</c:v>
                </c:pt>
                <c:pt idx="2">
                  <c:v>18.739999999999998</c:v>
                </c:pt>
                <c:pt idx="3">
                  <c:v>10.01</c:v>
                </c:pt>
                <c:pt idx="4">
                  <c:v>20.39</c:v>
                </c:pt>
                <c:pt idx="5">
                  <c:v>24.87</c:v>
                </c:pt>
                <c:pt idx="6">
                  <c:v>15.4</c:v>
                </c:pt>
                <c:pt idx="7">
                  <c:v>28.96</c:v>
                </c:pt>
                <c:pt idx="8">
                  <c:v>13.55</c:v>
                </c:pt>
                <c:pt idx="9">
                  <c:v>33.299999999999997</c:v>
                </c:pt>
                <c:pt idx="10">
                  <c:v>6.42</c:v>
                </c:pt>
                <c:pt idx="11">
                  <c:v>24.22</c:v>
                </c:pt>
                <c:pt idx="12">
                  <c:v>27.4</c:v>
                </c:pt>
                <c:pt idx="13">
                  <c:v>30.42</c:v>
                </c:pt>
                <c:pt idx="14">
                  <c:v>16.690000000000001</c:v>
                </c:pt>
                <c:pt idx="15">
                  <c:v>19.34</c:v>
                </c:pt>
                <c:pt idx="16">
                  <c:v>9.86</c:v>
                </c:pt>
              </c:numCache>
            </c:numRef>
          </c:val>
          <c:extLst>
            <c:ext xmlns:c16="http://schemas.microsoft.com/office/drawing/2014/chart" uri="{C3380CC4-5D6E-409C-BE32-E72D297353CC}">
              <c16:uniqueId val="{00000000-2A46-46F0-B8B5-3EB86F1F1783}"/>
            </c:ext>
          </c:extLst>
        </c:ser>
        <c:ser>
          <c:idx val="1"/>
          <c:order val="1"/>
          <c:tx>
            <c:v>EU27</c:v>
          </c:tx>
          <c:spPr>
            <a:solidFill>
              <a:schemeClr val="accent2"/>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Translateupd!$N$7:$N$23</c:f>
              <c:strCache>
                <c:ptCount val="17"/>
                <c:pt idx="0">
                  <c:v>TOTAL</c:v>
                </c:pt>
                <c:pt idx="1">
                  <c:v>B</c:v>
                </c:pt>
                <c:pt idx="2">
                  <c:v>C</c:v>
                </c:pt>
                <c:pt idx="3">
                  <c:v>D</c:v>
                </c:pt>
                <c:pt idx="4">
                  <c:v>E</c:v>
                </c:pt>
                <c:pt idx="5">
                  <c:v>F</c:v>
                </c:pt>
                <c:pt idx="6">
                  <c:v>G</c:v>
                </c:pt>
                <c:pt idx="7">
                  <c:v>H</c:v>
                </c:pt>
                <c:pt idx="8">
                  <c:v>I</c:v>
                </c:pt>
                <c:pt idx="9">
                  <c:v>J</c:v>
                </c:pt>
                <c:pt idx="10">
                  <c:v>K</c:v>
                </c:pt>
                <c:pt idx="11">
                  <c:v>L</c:v>
                </c:pt>
                <c:pt idx="12">
                  <c:v>M</c:v>
                </c:pt>
                <c:pt idx="13">
                  <c:v>N</c:v>
                </c:pt>
                <c:pt idx="14">
                  <c:v>P</c:v>
                </c:pt>
                <c:pt idx="15">
                  <c:v>Q</c:v>
                </c:pt>
                <c:pt idx="16">
                  <c:v>R</c:v>
                </c:pt>
              </c:strCache>
            </c:strRef>
          </c:cat>
          <c:val>
            <c:numRef>
              <c:f>HGE!$AX$45:$AX$61</c:f>
              <c:numCache>
                <c:formatCode>General</c:formatCode>
                <c:ptCount val="17"/>
                <c:pt idx="0">
                  <c:v>12.23</c:v>
                </c:pt>
                <c:pt idx="1">
                  <c:v>5.87</c:v>
                </c:pt>
                <c:pt idx="2">
                  <c:v>8.5299999999999994</c:v>
                </c:pt>
                <c:pt idx="3">
                  <c:v>8.94</c:v>
                </c:pt>
                <c:pt idx="4">
                  <c:v>8.4499999999999993</c:v>
                </c:pt>
                <c:pt idx="5">
                  <c:v>13.09</c:v>
                </c:pt>
                <c:pt idx="6">
                  <c:v>11</c:v>
                </c:pt>
                <c:pt idx="7">
                  <c:v>11.86</c:v>
                </c:pt>
                <c:pt idx="8">
                  <c:v>11.31</c:v>
                </c:pt>
                <c:pt idx="9">
                  <c:v>21.62</c:v>
                </c:pt>
                <c:pt idx="10">
                  <c:v>7.51</c:v>
                </c:pt>
                <c:pt idx="11">
                  <c:v>11.39</c:v>
                </c:pt>
                <c:pt idx="12">
                  <c:v>17.55</c:v>
                </c:pt>
                <c:pt idx="13">
                  <c:v>16.75</c:v>
                </c:pt>
                <c:pt idx="14">
                  <c:v>16.36</c:v>
                </c:pt>
                <c:pt idx="15">
                  <c:v>14.05</c:v>
                </c:pt>
                <c:pt idx="16">
                  <c:v>12.47</c:v>
                </c:pt>
              </c:numCache>
            </c:numRef>
          </c:val>
          <c:extLst>
            <c:ext xmlns:c16="http://schemas.microsoft.com/office/drawing/2014/chart" uri="{C3380CC4-5D6E-409C-BE32-E72D297353CC}">
              <c16:uniqueId val="{00000001-2A46-46F0-B8B5-3EB86F1F1783}"/>
            </c:ext>
          </c:extLst>
        </c:ser>
        <c:dLbls>
          <c:showLegendKey val="0"/>
          <c:showVal val="0"/>
          <c:showCatName val="0"/>
          <c:showSerName val="0"/>
          <c:showPercent val="0"/>
          <c:showBubbleSize val="0"/>
        </c:dLbls>
        <c:gapWidth val="219"/>
        <c:overlap val="-27"/>
        <c:axId val="1421974784"/>
        <c:axId val="1421969344"/>
      </c:barChart>
      <c:catAx>
        <c:axId val="1421974784"/>
        <c:scaling>
          <c:orientation val="minMax"/>
        </c:scaling>
        <c:delete val="0"/>
        <c:axPos val="b"/>
        <c:title>
          <c:tx>
            <c:rich>
              <a:bodyPr rot="0" spcFirstLastPara="1" vertOverflow="ellipsis" vert="horz" wrap="square" anchor="ctr" anchorCtr="1"/>
              <a:lstStyle/>
              <a:p>
                <a:pPr algn="l">
                  <a:defRPr sz="1000" b="0" i="0" u="none" strike="noStrike" kern="1200" baseline="0">
                    <a:solidFill>
                      <a:schemeClr val="tx1">
                        <a:lumMod val="65000"/>
                        <a:lumOff val="35000"/>
                      </a:schemeClr>
                    </a:solidFill>
                    <a:latin typeface="+mn-lt"/>
                    <a:ea typeface="+mn-ea"/>
                    <a:cs typeface="+mn-cs"/>
                  </a:defRPr>
                </a:pPr>
                <a:r>
                  <a:rPr lang="de-DE">
                    <a:solidFill>
                      <a:schemeClr val="tx1">
                        <a:lumMod val="85000"/>
                        <a:lumOff val="15000"/>
                      </a:schemeClr>
                    </a:solidFill>
                  </a:rPr>
                  <a:t>Section</a:t>
                </a:r>
              </a:p>
            </c:rich>
          </c:tx>
          <c:layout>
            <c:manualLayout>
              <c:xMode val="edge"/>
              <c:yMode val="edge"/>
              <c:x val="0.43793486838644063"/>
              <c:y val="0.82219311599562517"/>
            </c:manualLayout>
          </c:layout>
          <c:overlay val="0"/>
          <c:spPr>
            <a:noFill/>
            <a:ln>
              <a:noFill/>
            </a:ln>
            <a:effectLst/>
          </c:spPr>
          <c:txPr>
            <a:bodyPr rot="0" spcFirstLastPara="1" vertOverflow="ellipsis" vert="horz" wrap="square" anchor="ctr" anchorCtr="1"/>
            <a:lstStyle/>
            <a:p>
              <a:pPr algn="l">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1969344"/>
        <c:crosses val="autoZero"/>
        <c:auto val="1"/>
        <c:lblAlgn val="ctr"/>
        <c:lblOffset val="100"/>
        <c:noMultiLvlLbl val="0"/>
      </c:catAx>
      <c:valAx>
        <c:axId val="1421969344"/>
        <c:scaling>
          <c:orientation val="minMax"/>
          <c:max val="4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de-DE">
                    <a:solidFill>
                      <a:schemeClr val="tx1"/>
                    </a:solidFill>
                  </a:rPr>
                  <a:t>Percent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1974784"/>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8740157499999996" l="0.7" r="0.7" t="0.78740157499999996"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000" b="1">
                <a:solidFill>
                  <a:schemeClr val="tx1">
                    <a:lumMod val="85000"/>
                    <a:lumOff val="15000"/>
                  </a:schemeClr>
                </a:solidFill>
                <a:latin typeface="Arial" panose="020B0604020202020204" pitchFamily="34" charset="0"/>
                <a:cs typeface="Arial" panose="020B0604020202020204" pitchFamily="34" charset="0"/>
              </a:rPr>
              <a:t>Share of high-growth enterprises </a:t>
            </a:r>
            <a:r>
              <a:rPr lang="de-DE" sz="1000" b="1" baseline="0">
                <a:solidFill>
                  <a:schemeClr val="tx1">
                    <a:lumMod val="85000"/>
                    <a:lumOff val="15000"/>
                  </a:schemeClr>
                </a:solidFill>
                <a:latin typeface="Arial" panose="020B0604020202020204" pitchFamily="34" charset="0"/>
                <a:cs typeface="Arial" panose="020B0604020202020204" pitchFamily="34" charset="0"/>
              </a:rPr>
              <a:t>in 2022</a:t>
            </a:r>
            <a:endParaRPr lang="de-DE" sz="1000" b="1">
              <a:solidFill>
                <a:schemeClr val="tx1">
                  <a:lumMod val="85000"/>
                  <a:lumOff val="15000"/>
                </a:schemeClr>
              </a:solidFill>
              <a:latin typeface="Arial" panose="020B0604020202020204" pitchFamily="34" charset="0"/>
              <a:cs typeface="Arial" panose="020B0604020202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'Sectoral Distribution'!$C$5</c:f>
              <c:strCache>
                <c:ptCount val="1"/>
                <c:pt idx="0">
                  <c:v>Greece</c:v>
                </c:pt>
              </c:strCache>
            </c:strRef>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0">
                <a:spAutoFit/>
              </a:bodyPr>
              <a:lstStyle/>
              <a:p>
                <a:pPr algn="l">
                  <a:defRPr sz="6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Translateupd!$N$7:$N$23</c:f>
              <c:strCache>
                <c:ptCount val="17"/>
                <c:pt idx="0">
                  <c:v>TOTAL</c:v>
                </c:pt>
                <c:pt idx="1">
                  <c:v>B</c:v>
                </c:pt>
                <c:pt idx="2">
                  <c:v>C</c:v>
                </c:pt>
                <c:pt idx="3">
                  <c:v>D</c:v>
                </c:pt>
                <c:pt idx="4">
                  <c:v>E</c:v>
                </c:pt>
                <c:pt idx="5">
                  <c:v>F</c:v>
                </c:pt>
                <c:pt idx="6">
                  <c:v>G</c:v>
                </c:pt>
                <c:pt idx="7">
                  <c:v>H</c:v>
                </c:pt>
                <c:pt idx="8">
                  <c:v>I</c:v>
                </c:pt>
                <c:pt idx="9">
                  <c:v>J</c:v>
                </c:pt>
                <c:pt idx="10">
                  <c:v>K</c:v>
                </c:pt>
                <c:pt idx="11">
                  <c:v>L</c:v>
                </c:pt>
                <c:pt idx="12">
                  <c:v>M</c:v>
                </c:pt>
                <c:pt idx="13">
                  <c:v>N</c:v>
                </c:pt>
                <c:pt idx="14">
                  <c:v>P</c:v>
                </c:pt>
                <c:pt idx="15">
                  <c:v>Q</c:v>
                </c:pt>
                <c:pt idx="16">
                  <c:v>R</c:v>
                </c:pt>
              </c:strCache>
            </c:strRef>
          </c:cat>
          <c:val>
            <c:numRef>
              <c:f>HGE!$AL$13:$AL$29</c:f>
              <c:numCache>
                <c:formatCode>General</c:formatCode>
                <c:ptCount val="17"/>
                <c:pt idx="0">
                  <c:v>12.11</c:v>
                </c:pt>
                <c:pt idx="1">
                  <c:v>17.14</c:v>
                </c:pt>
                <c:pt idx="2">
                  <c:v>13.7</c:v>
                </c:pt>
                <c:pt idx="3">
                  <c:v>18.670000000000002</c:v>
                </c:pt>
                <c:pt idx="4">
                  <c:v>17.510000000000002</c:v>
                </c:pt>
                <c:pt idx="5">
                  <c:v>15.15</c:v>
                </c:pt>
                <c:pt idx="6">
                  <c:v>12.52</c:v>
                </c:pt>
                <c:pt idx="7">
                  <c:v>14.99</c:v>
                </c:pt>
                <c:pt idx="8">
                  <c:v>9.36</c:v>
                </c:pt>
                <c:pt idx="9">
                  <c:v>21.25</c:v>
                </c:pt>
                <c:pt idx="10">
                  <c:v>8.51</c:v>
                </c:pt>
                <c:pt idx="11">
                  <c:v>8.86</c:v>
                </c:pt>
                <c:pt idx="12">
                  <c:v>16.579999999999998</c:v>
                </c:pt>
                <c:pt idx="13">
                  <c:v>14.32</c:v>
                </c:pt>
                <c:pt idx="14">
                  <c:v>11.96</c:v>
                </c:pt>
                <c:pt idx="15">
                  <c:v>14.1</c:v>
                </c:pt>
                <c:pt idx="16">
                  <c:v>8.4499999999999993</c:v>
                </c:pt>
              </c:numCache>
            </c:numRef>
          </c:val>
          <c:extLst>
            <c:ext xmlns:c16="http://schemas.microsoft.com/office/drawing/2014/chart" uri="{C3380CC4-5D6E-409C-BE32-E72D297353CC}">
              <c16:uniqueId val="{00000000-B78E-48A8-97CE-B7CE1CC086C5}"/>
            </c:ext>
          </c:extLst>
        </c:ser>
        <c:ser>
          <c:idx val="1"/>
          <c:order val="1"/>
          <c:tx>
            <c:v>EU27</c:v>
          </c:tx>
          <c:spPr>
            <a:solidFill>
              <a:schemeClr val="accent2"/>
            </a:solidFill>
            <a:ln>
              <a:noFill/>
            </a:ln>
            <a:effectLst/>
          </c:spPr>
          <c:invertIfNegative val="0"/>
          <c:dLbls>
            <c:spPr>
              <a:noFill/>
              <a:ln>
                <a:noFill/>
              </a:ln>
              <a:effectLst/>
            </c:spPr>
            <c:txPr>
              <a:bodyPr rot="-5400000" spcFirstLastPara="1" vertOverflow="ellipsis" wrap="square" lIns="38100" tIns="19050" rIns="38100" bIns="19050" anchor="ctr" anchorCtr="0">
                <a:spAutoFit/>
              </a:bodyPr>
              <a:lstStyle/>
              <a:p>
                <a:pPr algn="r">
                  <a:defRPr sz="6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Translateupd!$N$7:$N$23</c:f>
              <c:strCache>
                <c:ptCount val="17"/>
                <c:pt idx="0">
                  <c:v>TOTAL</c:v>
                </c:pt>
                <c:pt idx="1">
                  <c:v>B</c:v>
                </c:pt>
                <c:pt idx="2">
                  <c:v>C</c:v>
                </c:pt>
                <c:pt idx="3">
                  <c:v>D</c:v>
                </c:pt>
                <c:pt idx="4">
                  <c:v>E</c:v>
                </c:pt>
                <c:pt idx="5">
                  <c:v>F</c:v>
                </c:pt>
                <c:pt idx="6">
                  <c:v>G</c:v>
                </c:pt>
                <c:pt idx="7">
                  <c:v>H</c:v>
                </c:pt>
                <c:pt idx="8">
                  <c:v>I</c:v>
                </c:pt>
                <c:pt idx="9">
                  <c:v>J</c:v>
                </c:pt>
                <c:pt idx="10">
                  <c:v>K</c:v>
                </c:pt>
                <c:pt idx="11">
                  <c:v>L</c:v>
                </c:pt>
                <c:pt idx="12">
                  <c:v>M</c:v>
                </c:pt>
                <c:pt idx="13">
                  <c:v>N</c:v>
                </c:pt>
                <c:pt idx="14">
                  <c:v>P</c:v>
                </c:pt>
                <c:pt idx="15">
                  <c:v>Q</c:v>
                </c:pt>
                <c:pt idx="16">
                  <c:v>R</c:v>
                </c:pt>
              </c:strCache>
            </c:strRef>
          </c:cat>
          <c:val>
            <c:numRef>
              <c:f>HGE!$AL$45:$AL$61</c:f>
              <c:numCache>
                <c:formatCode>General</c:formatCode>
                <c:ptCount val="17"/>
                <c:pt idx="0">
                  <c:v>9.17</c:v>
                </c:pt>
                <c:pt idx="1">
                  <c:v>8.18</c:v>
                </c:pt>
                <c:pt idx="2">
                  <c:v>7.46</c:v>
                </c:pt>
                <c:pt idx="3">
                  <c:v>10.029999999999999</c:v>
                </c:pt>
                <c:pt idx="4">
                  <c:v>9.4</c:v>
                </c:pt>
                <c:pt idx="5">
                  <c:v>9.2899999999999991</c:v>
                </c:pt>
                <c:pt idx="6">
                  <c:v>8.17</c:v>
                </c:pt>
                <c:pt idx="7">
                  <c:v>10.4</c:v>
                </c:pt>
                <c:pt idx="8">
                  <c:v>7</c:v>
                </c:pt>
                <c:pt idx="9">
                  <c:v>16.7</c:v>
                </c:pt>
                <c:pt idx="10">
                  <c:v>8.8699999999999992</c:v>
                </c:pt>
                <c:pt idx="11">
                  <c:v>7.81</c:v>
                </c:pt>
                <c:pt idx="12">
                  <c:v>11.27</c:v>
                </c:pt>
                <c:pt idx="13">
                  <c:v>11.76</c:v>
                </c:pt>
                <c:pt idx="14">
                  <c:v>11.46</c:v>
                </c:pt>
                <c:pt idx="15">
                  <c:v>9.9499999999999993</c:v>
                </c:pt>
                <c:pt idx="16">
                  <c:v>8.99</c:v>
                </c:pt>
              </c:numCache>
            </c:numRef>
          </c:val>
          <c:extLst>
            <c:ext xmlns:c16="http://schemas.microsoft.com/office/drawing/2014/chart" uri="{C3380CC4-5D6E-409C-BE32-E72D297353CC}">
              <c16:uniqueId val="{00000001-B78E-48A8-97CE-B7CE1CC086C5}"/>
            </c:ext>
          </c:extLst>
        </c:ser>
        <c:dLbls>
          <c:dLblPos val="outEnd"/>
          <c:showLegendKey val="0"/>
          <c:showVal val="1"/>
          <c:showCatName val="0"/>
          <c:showSerName val="0"/>
          <c:showPercent val="0"/>
          <c:showBubbleSize val="0"/>
        </c:dLbls>
        <c:gapWidth val="219"/>
        <c:overlap val="-27"/>
        <c:axId val="1421969888"/>
        <c:axId val="1421970976"/>
      </c:barChart>
      <c:catAx>
        <c:axId val="14219698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solidFill>
                      <a:schemeClr val="tx1">
                        <a:lumMod val="85000"/>
                        <a:lumOff val="15000"/>
                      </a:schemeClr>
                    </a:solidFill>
                  </a:rPr>
                  <a:t>Section</a:t>
                </a:r>
              </a:p>
            </c:rich>
          </c:tx>
          <c:layout>
            <c:manualLayout>
              <c:xMode val="edge"/>
              <c:yMode val="edge"/>
              <c:x val="0.41549579027853528"/>
              <c:y val="0.8216986310969912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1970976"/>
        <c:crosses val="autoZero"/>
        <c:auto val="1"/>
        <c:lblAlgn val="ctr"/>
        <c:lblOffset val="100"/>
        <c:noMultiLvlLbl val="0"/>
      </c:catAx>
      <c:valAx>
        <c:axId val="1421970976"/>
        <c:scaling>
          <c:orientation val="minMax"/>
          <c:max val="3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solidFill>
                      <a:schemeClr val="tx1">
                        <a:lumMod val="85000"/>
                        <a:lumOff val="15000"/>
                      </a:schemeClr>
                    </a:solidFill>
                  </a:rPr>
                  <a:t>Percent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1969888"/>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8740157499999996" l="0.7" r="0.7" t="0.78740157499999996"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000" b="1">
                <a:solidFill>
                  <a:schemeClr val="tx1">
                    <a:lumMod val="85000"/>
                    <a:lumOff val="15000"/>
                  </a:schemeClr>
                </a:solidFill>
                <a:latin typeface="Arial" panose="020B0604020202020204" pitchFamily="34" charset="0"/>
                <a:cs typeface="Arial" panose="020B0604020202020204" pitchFamily="34" charset="0"/>
              </a:rPr>
              <a:t>Share of young high-growth enterprises (gazelles) </a:t>
            </a:r>
            <a:r>
              <a:rPr lang="de-DE" sz="1000" b="1" baseline="0">
                <a:solidFill>
                  <a:schemeClr val="tx1">
                    <a:lumMod val="85000"/>
                    <a:lumOff val="15000"/>
                  </a:schemeClr>
                </a:solidFill>
                <a:latin typeface="Arial" panose="020B0604020202020204" pitchFamily="34" charset="0"/>
                <a:cs typeface="Arial" panose="020B0604020202020204" pitchFamily="34" charset="0"/>
              </a:rPr>
              <a:t>in 2022</a:t>
            </a:r>
          </a:p>
        </c:rich>
      </c:tx>
      <c:layout>
        <c:manualLayout>
          <c:xMode val="edge"/>
          <c:yMode val="edge"/>
          <c:x val="0.11172015782344973"/>
          <c:y val="3.21550735389063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'Sectoral Distribution'!$C$5</c:f>
              <c:strCache>
                <c:ptCount val="1"/>
                <c:pt idx="0">
                  <c:v>Greece</c:v>
                </c:pt>
              </c:strCache>
            </c:strRef>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Translateupd!$N$7:$N$23</c:f>
              <c:strCache>
                <c:ptCount val="17"/>
                <c:pt idx="0">
                  <c:v>TOTAL</c:v>
                </c:pt>
                <c:pt idx="1">
                  <c:v>B</c:v>
                </c:pt>
                <c:pt idx="2">
                  <c:v>C</c:v>
                </c:pt>
                <c:pt idx="3">
                  <c:v>D</c:v>
                </c:pt>
                <c:pt idx="4">
                  <c:v>E</c:v>
                </c:pt>
                <c:pt idx="5">
                  <c:v>F</c:v>
                </c:pt>
                <c:pt idx="6">
                  <c:v>G</c:v>
                </c:pt>
                <c:pt idx="7">
                  <c:v>H</c:v>
                </c:pt>
                <c:pt idx="8">
                  <c:v>I</c:v>
                </c:pt>
                <c:pt idx="9">
                  <c:v>J</c:v>
                </c:pt>
                <c:pt idx="10">
                  <c:v>K</c:v>
                </c:pt>
                <c:pt idx="11">
                  <c:v>L</c:v>
                </c:pt>
                <c:pt idx="12">
                  <c:v>M</c:v>
                </c:pt>
                <c:pt idx="13">
                  <c:v>N</c:v>
                </c:pt>
                <c:pt idx="14">
                  <c:v>P</c:v>
                </c:pt>
                <c:pt idx="15">
                  <c:v>Q</c:v>
                </c:pt>
                <c:pt idx="16">
                  <c:v>R</c:v>
                </c:pt>
              </c:strCache>
            </c:strRef>
          </c:cat>
          <c:val>
            <c:numRef>
              <c:f>HGE!$BV$13:$BV$29</c:f>
              <c:numCache>
                <c:formatCode>General</c:formatCode>
                <c:ptCount val="17"/>
                <c:pt idx="0">
                  <c:v>1.72</c:v>
                </c:pt>
                <c:pt idx="1">
                  <c:v>-1E+18</c:v>
                </c:pt>
                <c:pt idx="2">
                  <c:v>0.72</c:v>
                </c:pt>
                <c:pt idx="3">
                  <c:v>0</c:v>
                </c:pt>
                <c:pt idx="4">
                  <c:v>1.84</c:v>
                </c:pt>
                <c:pt idx="5">
                  <c:v>1.98</c:v>
                </c:pt>
                <c:pt idx="6">
                  <c:v>1.1399999999999999</c:v>
                </c:pt>
                <c:pt idx="7">
                  <c:v>2.09</c:v>
                </c:pt>
                <c:pt idx="8">
                  <c:v>2.0699999999999998</c:v>
                </c:pt>
                <c:pt idx="9">
                  <c:v>3.62</c:v>
                </c:pt>
                <c:pt idx="10">
                  <c:v>2.13</c:v>
                </c:pt>
                <c:pt idx="11">
                  <c:v>-1E+18</c:v>
                </c:pt>
                <c:pt idx="12">
                  <c:v>1.62</c:v>
                </c:pt>
                <c:pt idx="13">
                  <c:v>2.2999999999999998</c:v>
                </c:pt>
                <c:pt idx="14">
                  <c:v>1.93</c:v>
                </c:pt>
                <c:pt idx="15">
                  <c:v>2.06</c:v>
                </c:pt>
                <c:pt idx="16">
                  <c:v>1.48</c:v>
                </c:pt>
              </c:numCache>
            </c:numRef>
          </c:val>
          <c:extLst>
            <c:ext xmlns:c16="http://schemas.microsoft.com/office/drawing/2014/chart" uri="{C3380CC4-5D6E-409C-BE32-E72D297353CC}">
              <c16:uniqueId val="{00000000-4517-4F7C-934C-2900E71B6C64}"/>
            </c:ext>
          </c:extLst>
        </c:ser>
        <c:ser>
          <c:idx val="1"/>
          <c:order val="1"/>
          <c:tx>
            <c:v>EU27</c:v>
          </c:tx>
          <c:spPr>
            <a:solidFill>
              <a:schemeClr val="accent2"/>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HGE!$BV$45:$BV$61</c:f>
              <c:numCache>
                <c:formatCode>General</c:formatCode>
                <c:ptCount val="17"/>
                <c:pt idx="0">
                  <c:v>0.79</c:v>
                </c:pt>
                <c:pt idx="1">
                  <c:v>0.55000000000000004</c:v>
                </c:pt>
                <c:pt idx="2">
                  <c:v>-1E+18</c:v>
                </c:pt>
                <c:pt idx="3">
                  <c:v>-1E+18</c:v>
                </c:pt>
                <c:pt idx="4">
                  <c:v>0.53</c:v>
                </c:pt>
                <c:pt idx="5">
                  <c:v>0.86</c:v>
                </c:pt>
                <c:pt idx="6">
                  <c:v>0.46</c:v>
                </c:pt>
                <c:pt idx="7">
                  <c:v>0.97</c:v>
                </c:pt>
                <c:pt idx="8">
                  <c:v>0.96</c:v>
                </c:pt>
                <c:pt idx="9">
                  <c:v>1.57</c:v>
                </c:pt>
                <c:pt idx="10">
                  <c:v>0.62</c:v>
                </c:pt>
                <c:pt idx="11">
                  <c:v>0.43</c:v>
                </c:pt>
                <c:pt idx="12">
                  <c:v>0.73</c:v>
                </c:pt>
                <c:pt idx="13">
                  <c:v>1.52</c:v>
                </c:pt>
                <c:pt idx="14">
                  <c:v>1.04</c:v>
                </c:pt>
                <c:pt idx="15">
                  <c:v>0.97</c:v>
                </c:pt>
                <c:pt idx="16">
                  <c:v>0.86</c:v>
                </c:pt>
              </c:numCache>
            </c:numRef>
          </c:val>
          <c:extLst>
            <c:ext xmlns:c16="http://schemas.microsoft.com/office/drawing/2014/chart" uri="{C3380CC4-5D6E-409C-BE32-E72D297353CC}">
              <c16:uniqueId val="{00000000-EB65-429E-96A1-DCB3AA9B4168}"/>
            </c:ext>
          </c:extLst>
        </c:ser>
        <c:dLbls>
          <c:dLblPos val="outEnd"/>
          <c:showLegendKey val="0"/>
          <c:showVal val="1"/>
          <c:showCatName val="0"/>
          <c:showSerName val="0"/>
          <c:showPercent val="0"/>
          <c:showBubbleSize val="0"/>
        </c:dLbls>
        <c:gapWidth val="219"/>
        <c:overlap val="-27"/>
        <c:axId val="1421967168"/>
        <c:axId val="1421977504"/>
      </c:barChart>
      <c:catAx>
        <c:axId val="142196716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solidFill>
                      <a:schemeClr val="tx1">
                        <a:lumMod val="85000"/>
                        <a:lumOff val="15000"/>
                      </a:schemeClr>
                    </a:solidFill>
                  </a:rPr>
                  <a:t>Section</a:t>
                </a:r>
              </a:p>
            </c:rich>
          </c:tx>
          <c:layout>
            <c:manualLayout>
              <c:xMode val="edge"/>
              <c:yMode val="edge"/>
              <c:x val="0.45872180231368626"/>
              <c:y val="0.8199210194608533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1977504"/>
        <c:crosses val="autoZero"/>
        <c:auto val="1"/>
        <c:lblAlgn val="ctr"/>
        <c:lblOffset val="100"/>
        <c:noMultiLvlLbl val="0"/>
      </c:catAx>
      <c:valAx>
        <c:axId val="1421977504"/>
        <c:scaling>
          <c:orientation val="minMax"/>
          <c:max val="6"/>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solidFill>
                      <a:schemeClr val="tx1">
                        <a:lumMod val="85000"/>
                        <a:lumOff val="15000"/>
                      </a:schemeClr>
                    </a:solidFill>
                  </a:rPr>
                  <a:t>Percent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19671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8740157499999996" l="0.7" r="0.7" t="0.78740157499999996"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425" b="1" i="0" u="none" strike="noStrike" baseline="0">
                <a:solidFill>
                  <a:srgbClr val="000000"/>
                </a:solidFill>
                <a:latin typeface="Arial" pitchFamily="34" charset="0"/>
                <a:ea typeface="Calibri"/>
                <a:cs typeface="Arial" pitchFamily="34" charset="0"/>
              </a:defRPr>
            </a:pPr>
            <a:r>
              <a:rPr lang="en-US" sz="1200"/>
              <a:t>Distribution of employment</a:t>
            </a:r>
            <a:r>
              <a:rPr lang="en-US" sz="1200" baseline="0"/>
              <a:t> in </a:t>
            </a:r>
            <a:r>
              <a:rPr lang="en-US" sz="1200"/>
              <a:t>high-growth enterprises across sectors in 2022</a:t>
            </a:r>
          </a:p>
        </c:rich>
      </c:tx>
      <c:layout>
        <c:manualLayout>
          <c:xMode val="edge"/>
          <c:yMode val="edge"/>
          <c:x val="9.4706071054079591E-2"/>
          <c:y val="2.1020214997297861E-2"/>
        </c:manualLayout>
      </c:layout>
      <c:overlay val="1"/>
      <c:spPr>
        <a:noFill/>
        <a:ln w="25400">
          <a:noFill/>
        </a:ln>
      </c:spPr>
    </c:title>
    <c:autoTitleDeleted val="0"/>
    <c:plotArea>
      <c:layout>
        <c:manualLayout>
          <c:layoutTarget val="inner"/>
          <c:xMode val="edge"/>
          <c:yMode val="edge"/>
          <c:x val="0.10823084786970963"/>
          <c:y val="0.1773779163413578"/>
          <c:w val="0.59623491868270151"/>
          <c:h val="0.73264781491002984"/>
        </c:manualLayout>
      </c:layout>
      <c:doughnutChart>
        <c:varyColors val="1"/>
        <c:ser>
          <c:idx val="0"/>
          <c:order val="0"/>
          <c:tx>
            <c:strRef>
              <c:f>Translateupd!$A$7</c:f>
              <c:strCache>
                <c:ptCount val="1"/>
                <c:pt idx="0">
                  <c:v>EL</c:v>
                </c:pt>
              </c:strCache>
            </c:strRef>
          </c:tx>
          <c:spPr>
            <a:ln>
              <a:solidFill>
                <a:srgbClr val="003366"/>
              </a:solidFill>
            </a:ln>
          </c:spPr>
          <c:dPt>
            <c:idx val="0"/>
            <c:bubble3D val="0"/>
            <c:spPr>
              <a:solidFill>
                <a:srgbClr val="AE0055"/>
              </a:solidFill>
              <a:ln>
                <a:solidFill>
                  <a:srgbClr val="003366"/>
                </a:solidFill>
              </a:ln>
            </c:spPr>
            <c:extLst>
              <c:ext xmlns:c16="http://schemas.microsoft.com/office/drawing/2014/chart" uri="{C3380CC4-5D6E-409C-BE32-E72D297353CC}">
                <c16:uniqueId val="{00000001-3212-42BF-9121-37381A4175AE}"/>
              </c:ext>
            </c:extLst>
          </c:dPt>
          <c:dPt>
            <c:idx val="1"/>
            <c:bubble3D val="0"/>
            <c:spPr>
              <a:solidFill>
                <a:srgbClr val="324682"/>
              </a:solidFill>
              <a:ln>
                <a:solidFill>
                  <a:srgbClr val="003366"/>
                </a:solidFill>
              </a:ln>
            </c:spPr>
            <c:extLst>
              <c:ext xmlns:c16="http://schemas.microsoft.com/office/drawing/2014/chart" uri="{C3380CC4-5D6E-409C-BE32-E72D297353CC}">
                <c16:uniqueId val="{00000003-3212-42BF-9121-37381A4175AE}"/>
              </c:ext>
            </c:extLst>
          </c:dPt>
          <c:dPt>
            <c:idx val="2"/>
            <c:bubble3D val="0"/>
            <c:spPr>
              <a:solidFill>
                <a:prstClr val="white">
                  <a:lumMod val="65000"/>
                </a:prstClr>
              </a:solidFill>
              <a:ln>
                <a:solidFill>
                  <a:srgbClr val="003366"/>
                </a:solidFill>
              </a:ln>
            </c:spPr>
            <c:extLst>
              <c:ext xmlns:c16="http://schemas.microsoft.com/office/drawing/2014/chart" uri="{C3380CC4-5D6E-409C-BE32-E72D297353CC}">
                <c16:uniqueId val="{00000005-3212-42BF-9121-37381A4175AE}"/>
              </c:ext>
            </c:extLst>
          </c:dPt>
          <c:dPt>
            <c:idx val="3"/>
            <c:bubble3D val="0"/>
            <c:spPr>
              <a:solidFill>
                <a:srgbClr val="006A4E"/>
              </a:solidFill>
              <a:ln>
                <a:solidFill>
                  <a:srgbClr val="003366"/>
                </a:solidFill>
              </a:ln>
            </c:spPr>
            <c:extLst>
              <c:ext xmlns:c16="http://schemas.microsoft.com/office/drawing/2014/chart" uri="{C3380CC4-5D6E-409C-BE32-E72D297353CC}">
                <c16:uniqueId val="{00000007-3212-42BF-9121-37381A4175AE}"/>
              </c:ext>
            </c:extLst>
          </c:dPt>
          <c:dLbls>
            <c:dLbl>
              <c:idx val="3"/>
              <c:layout>
                <c:manualLayout>
                  <c:x val="4.8293245287611506E-3"/>
                  <c:y val="3.8624026194190759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3212-42BF-9121-37381A4175AE}"/>
                </c:ext>
              </c:extLst>
            </c:dLbl>
            <c:numFmt formatCode="0.0%" sourceLinked="0"/>
            <c:spPr>
              <a:noFill/>
              <a:ln w="25400">
                <a:noFill/>
              </a:ln>
            </c:spPr>
            <c:txPr>
              <a:bodyPr wrap="square" lIns="38100" tIns="19050" rIns="38100" bIns="19050" anchor="ctr">
                <a:sp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showLeaderLines val="0"/>
            <c:extLst>
              <c:ext xmlns:c15="http://schemas.microsoft.com/office/drawing/2012/chart" uri="{CE6537A1-D6FC-4f65-9D91-7224C49458BB}"/>
            </c:extLst>
          </c:dLbls>
          <c:cat>
            <c:strRef>
              <c:f>'Sectoral Distribution'!$B$21:$B$24</c:f>
              <c:strCache>
                <c:ptCount val="4"/>
                <c:pt idx="0">
                  <c:v>Manufacturing </c:v>
                </c:pt>
                <c:pt idx="1">
                  <c:v>Construction</c:v>
                </c:pt>
                <c:pt idx="2">
                  <c:v>Trade</c:v>
                </c:pt>
                <c:pt idx="3">
                  <c:v>Services</c:v>
                </c:pt>
              </c:strCache>
            </c:strRef>
          </c:cat>
          <c:val>
            <c:numRef>
              <c:f>HGE!$Z$37:$Z$40</c:f>
              <c:numCache>
                <c:formatCode>0.0%</c:formatCode>
                <c:ptCount val="4"/>
                <c:pt idx="0">
                  <c:v>0.14814407814407815</c:v>
                </c:pt>
                <c:pt idx="1">
                  <c:v>4.9966422466422467E-2</c:v>
                </c:pt>
                <c:pt idx="2">
                  <c:v>0.17431013431013431</c:v>
                </c:pt>
                <c:pt idx="3">
                  <c:v>0.62757936507936507</c:v>
                </c:pt>
              </c:numCache>
            </c:numRef>
          </c:val>
          <c:extLst>
            <c:ext xmlns:c16="http://schemas.microsoft.com/office/drawing/2014/chart" uri="{C3380CC4-5D6E-409C-BE32-E72D297353CC}">
              <c16:uniqueId val="{00000008-3212-42BF-9121-37381A4175AE}"/>
            </c:ext>
          </c:extLst>
        </c:ser>
        <c:dLbls>
          <c:showLegendKey val="0"/>
          <c:showVal val="0"/>
          <c:showCatName val="0"/>
          <c:showSerName val="0"/>
          <c:showPercent val="0"/>
          <c:showBubbleSize val="0"/>
          <c:showLeaderLines val="0"/>
        </c:dLbls>
        <c:firstSliceAng val="0"/>
        <c:holeSize val="50"/>
        <c:extLst/>
      </c:doughnutChart>
      <c:spPr>
        <a:noFill/>
        <a:ln w="25400">
          <a:noFill/>
        </a:ln>
      </c:spPr>
    </c:plotArea>
    <c:legend>
      <c:legendPos val="r"/>
      <c:layout>
        <c:manualLayout>
          <c:xMode val="edge"/>
          <c:yMode val="edge"/>
          <c:x val="0.77863207718079863"/>
          <c:y val="0.34367247693586711"/>
          <c:w val="0.20870301727247131"/>
          <c:h val="0.26320132862311113"/>
        </c:manualLayout>
      </c:layout>
      <c:overlay val="0"/>
      <c:spPr>
        <a:solidFill>
          <a:srgbClr val="FFFFFF"/>
        </a:solidFill>
        <a:ln w="25400">
          <a:noFill/>
        </a:ln>
      </c:spPr>
      <c:txPr>
        <a:bodyPr/>
        <a:lstStyle/>
        <a:p>
          <a:pPr>
            <a:defRPr sz="825" b="0" i="0" u="none" strike="noStrike" baseline="0">
              <a:solidFill>
                <a:srgbClr val="000000"/>
              </a:solidFill>
              <a:latin typeface="Arial" pitchFamily="34" charset="0"/>
              <a:ea typeface="Calibri"/>
              <a:cs typeface="Arial" pitchFamily="34" charset="0"/>
            </a:defRPr>
          </a:pPr>
          <a:endParaRPr lang="en-US"/>
        </a:p>
      </c:txPr>
    </c:legend>
    <c:plotVisOnly val="1"/>
    <c:dispBlanksAs val="zero"/>
    <c:showDLblsOverMax val="0"/>
  </c:chart>
  <c:spPr>
    <a:solidFill>
      <a:srgbClr val="FFFFFF"/>
    </a:solidFill>
    <a:ln w="9525">
      <a:solidFill>
        <a:schemeClr val="bg1">
          <a:lumMod val="50000"/>
        </a:schemeClr>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&amp;L&amp;"Arial,Standard"&amp;M00-035SME Performance Review 2017&amp;Z&amp;"Arial,Standard"&amp;M00-035Austria&amp;R&amp;I</c:oddHeader>
    </c:headerFooter>
    <c:pageMargins b="1" l="0.75000000000000289" r="0.75000000000000289" t="1" header="0.5" footer="0.5"/>
    <c:pageSetup orientation="portrait"/>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000" b="1">
                <a:solidFill>
                  <a:schemeClr val="tx1">
                    <a:lumMod val="85000"/>
                    <a:lumOff val="15000"/>
                  </a:schemeClr>
                </a:solidFill>
                <a:latin typeface="Arial" panose="020B0604020202020204" pitchFamily="34" charset="0"/>
                <a:cs typeface="Arial" panose="020B0604020202020204" pitchFamily="34" charset="0"/>
              </a:rPr>
              <a:t>Number of young high-growth enterprises (gazelles) in 2022</a:t>
            </a:r>
          </a:p>
        </c:rich>
      </c:tx>
      <c:layout>
        <c:manualLayout>
          <c:xMode val="edge"/>
          <c:yMode val="edge"/>
          <c:x val="0.12673370943859147"/>
          <c:y val="2.103505732467196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'Sectoral Distribution'!$C$5</c:f>
              <c:strCache>
                <c:ptCount val="1"/>
                <c:pt idx="0">
                  <c:v>Greece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Translateupd!$N$7:$N$23</c:f>
              <c:strCache>
                <c:ptCount val="17"/>
                <c:pt idx="0">
                  <c:v>TOTAL</c:v>
                </c:pt>
                <c:pt idx="1">
                  <c:v>B</c:v>
                </c:pt>
                <c:pt idx="2">
                  <c:v>C</c:v>
                </c:pt>
                <c:pt idx="3">
                  <c:v>D</c:v>
                </c:pt>
                <c:pt idx="4">
                  <c:v>E</c:v>
                </c:pt>
                <c:pt idx="5">
                  <c:v>F</c:v>
                </c:pt>
                <c:pt idx="6">
                  <c:v>G</c:v>
                </c:pt>
                <c:pt idx="7">
                  <c:v>H</c:v>
                </c:pt>
                <c:pt idx="8">
                  <c:v>I</c:v>
                </c:pt>
                <c:pt idx="9">
                  <c:v>J</c:v>
                </c:pt>
                <c:pt idx="10">
                  <c:v>K</c:v>
                </c:pt>
                <c:pt idx="11">
                  <c:v>L</c:v>
                </c:pt>
                <c:pt idx="12">
                  <c:v>M</c:v>
                </c:pt>
                <c:pt idx="13">
                  <c:v>N</c:v>
                </c:pt>
                <c:pt idx="14">
                  <c:v>P</c:v>
                </c:pt>
                <c:pt idx="15">
                  <c:v>Q</c:v>
                </c:pt>
                <c:pt idx="16">
                  <c:v>R</c:v>
                </c:pt>
              </c:strCache>
            </c:strRef>
          </c:cat>
          <c:val>
            <c:numRef>
              <c:f>HGE!$BJ$13:$BJ$29</c:f>
              <c:numCache>
                <c:formatCode>General</c:formatCode>
                <c:ptCount val="17"/>
                <c:pt idx="0">
                  <c:v>797</c:v>
                </c:pt>
                <c:pt idx="1">
                  <c:v>-1E+18</c:v>
                </c:pt>
                <c:pt idx="2">
                  <c:v>38</c:v>
                </c:pt>
                <c:pt idx="3">
                  <c:v>0</c:v>
                </c:pt>
                <c:pt idx="4">
                  <c:v>4</c:v>
                </c:pt>
                <c:pt idx="5">
                  <c:v>45</c:v>
                </c:pt>
                <c:pt idx="6">
                  <c:v>101</c:v>
                </c:pt>
                <c:pt idx="7">
                  <c:v>38</c:v>
                </c:pt>
                <c:pt idx="8">
                  <c:v>324</c:v>
                </c:pt>
                <c:pt idx="9">
                  <c:v>41</c:v>
                </c:pt>
                <c:pt idx="10">
                  <c:v>7</c:v>
                </c:pt>
                <c:pt idx="11">
                  <c:v>-1E+18</c:v>
                </c:pt>
                <c:pt idx="12">
                  <c:v>33</c:v>
                </c:pt>
                <c:pt idx="13">
                  <c:v>40</c:v>
                </c:pt>
                <c:pt idx="14">
                  <c:v>58</c:v>
                </c:pt>
                <c:pt idx="15">
                  <c:v>39</c:v>
                </c:pt>
                <c:pt idx="16">
                  <c:v>14</c:v>
                </c:pt>
              </c:numCache>
            </c:numRef>
          </c:val>
          <c:extLst>
            <c:ext xmlns:c16="http://schemas.microsoft.com/office/drawing/2014/chart" uri="{C3380CC4-5D6E-409C-BE32-E72D297353CC}">
              <c16:uniqueId val="{00000000-3639-4ABC-B306-0FC7CC0CFF96}"/>
            </c:ext>
          </c:extLst>
        </c:ser>
        <c:dLbls>
          <c:dLblPos val="outEnd"/>
          <c:showLegendKey val="0"/>
          <c:showVal val="1"/>
          <c:showCatName val="0"/>
          <c:showSerName val="0"/>
          <c:showPercent val="0"/>
          <c:showBubbleSize val="0"/>
        </c:dLbls>
        <c:gapWidth val="219"/>
        <c:overlap val="-27"/>
        <c:axId val="1421978592"/>
        <c:axId val="1421964448"/>
      </c:barChart>
      <c:catAx>
        <c:axId val="14219785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solidFill>
                      <a:schemeClr val="tx1"/>
                    </a:solidFill>
                  </a:rPr>
                  <a:t>Section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1964448"/>
        <c:crosses val="autoZero"/>
        <c:auto val="1"/>
        <c:lblAlgn val="ctr"/>
        <c:lblOffset val="100"/>
        <c:noMultiLvlLbl val="0"/>
      </c:catAx>
      <c:valAx>
        <c:axId val="1421964448"/>
        <c:scaling>
          <c:orientation val="minMax"/>
          <c:max val="1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de-DE">
                    <a:solidFill>
                      <a:schemeClr val="tx1"/>
                    </a:solidFill>
                  </a:rPr>
                  <a:t>Number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1978592"/>
        <c:crosses val="autoZero"/>
        <c:crossBetween val="between"/>
        <c:majorUnit val="2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8740157499999996" l="0.7" r="0.7" t="0.78740157499999996"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425" b="1" i="0" u="none" strike="noStrike" baseline="0">
                <a:solidFill>
                  <a:srgbClr val="000000"/>
                </a:solidFill>
                <a:latin typeface="Arial" pitchFamily="34" charset="0"/>
                <a:ea typeface="Calibri"/>
                <a:cs typeface="Arial" pitchFamily="34" charset="0"/>
              </a:defRPr>
            </a:pPr>
            <a:r>
              <a:rPr lang="en-US" sz="1200"/>
              <a:t>Distribution of high-growth enterprises across sectors</a:t>
            </a:r>
            <a:r>
              <a:rPr lang="en-US" sz="1200" baseline="0"/>
              <a:t> </a:t>
            </a:r>
            <a:r>
              <a:rPr lang="en-US" sz="1200"/>
              <a:t>in 2022</a:t>
            </a:r>
          </a:p>
        </c:rich>
      </c:tx>
      <c:layout>
        <c:manualLayout>
          <c:xMode val="edge"/>
          <c:yMode val="edge"/>
          <c:x val="9.4706071054079591E-2"/>
          <c:y val="2.1020214997297861E-2"/>
        </c:manualLayout>
      </c:layout>
      <c:overlay val="1"/>
      <c:spPr>
        <a:noFill/>
        <a:ln w="25400">
          <a:noFill/>
        </a:ln>
      </c:spPr>
    </c:title>
    <c:autoTitleDeleted val="0"/>
    <c:plotArea>
      <c:layout>
        <c:manualLayout>
          <c:layoutTarget val="inner"/>
          <c:xMode val="edge"/>
          <c:yMode val="edge"/>
          <c:x val="0.10823084786970963"/>
          <c:y val="0.1773779163413578"/>
          <c:w val="0.59623491868270151"/>
          <c:h val="0.73264781491002984"/>
        </c:manualLayout>
      </c:layout>
      <c:doughnutChart>
        <c:varyColors val="1"/>
        <c:ser>
          <c:idx val="0"/>
          <c:order val="0"/>
          <c:tx>
            <c:strRef>
              <c:f>Translateupd!$A$7</c:f>
              <c:strCache>
                <c:ptCount val="1"/>
                <c:pt idx="0">
                  <c:v>EL</c:v>
                </c:pt>
              </c:strCache>
            </c:strRef>
          </c:tx>
          <c:spPr>
            <a:ln>
              <a:solidFill>
                <a:srgbClr val="003366"/>
              </a:solidFill>
            </a:ln>
          </c:spPr>
          <c:dPt>
            <c:idx val="0"/>
            <c:bubble3D val="0"/>
            <c:spPr>
              <a:solidFill>
                <a:srgbClr val="AE0055"/>
              </a:solidFill>
              <a:ln>
                <a:solidFill>
                  <a:srgbClr val="003366"/>
                </a:solidFill>
              </a:ln>
            </c:spPr>
            <c:extLst>
              <c:ext xmlns:c16="http://schemas.microsoft.com/office/drawing/2014/chart" uri="{C3380CC4-5D6E-409C-BE32-E72D297353CC}">
                <c16:uniqueId val="{00000001-16D8-4701-87DF-6065E6F1726D}"/>
              </c:ext>
            </c:extLst>
          </c:dPt>
          <c:dPt>
            <c:idx val="1"/>
            <c:bubble3D val="0"/>
            <c:spPr>
              <a:solidFill>
                <a:srgbClr val="324682"/>
              </a:solidFill>
              <a:ln>
                <a:solidFill>
                  <a:srgbClr val="003366"/>
                </a:solidFill>
              </a:ln>
            </c:spPr>
            <c:extLst>
              <c:ext xmlns:c16="http://schemas.microsoft.com/office/drawing/2014/chart" uri="{C3380CC4-5D6E-409C-BE32-E72D297353CC}">
                <c16:uniqueId val="{00000003-16D8-4701-87DF-6065E6F1726D}"/>
              </c:ext>
            </c:extLst>
          </c:dPt>
          <c:dPt>
            <c:idx val="2"/>
            <c:bubble3D val="0"/>
            <c:spPr>
              <a:solidFill>
                <a:prstClr val="white">
                  <a:lumMod val="65000"/>
                </a:prstClr>
              </a:solidFill>
              <a:ln>
                <a:solidFill>
                  <a:srgbClr val="003366"/>
                </a:solidFill>
              </a:ln>
            </c:spPr>
            <c:extLst>
              <c:ext xmlns:c16="http://schemas.microsoft.com/office/drawing/2014/chart" uri="{C3380CC4-5D6E-409C-BE32-E72D297353CC}">
                <c16:uniqueId val="{00000005-16D8-4701-87DF-6065E6F1726D}"/>
              </c:ext>
            </c:extLst>
          </c:dPt>
          <c:dPt>
            <c:idx val="3"/>
            <c:bubble3D val="0"/>
            <c:spPr>
              <a:solidFill>
                <a:srgbClr val="006A4E"/>
              </a:solidFill>
              <a:ln>
                <a:solidFill>
                  <a:srgbClr val="003366"/>
                </a:solidFill>
              </a:ln>
            </c:spPr>
            <c:extLst>
              <c:ext xmlns:c16="http://schemas.microsoft.com/office/drawing/2014/chart" uri="{C3380CC4-5D6E-409C-BE32-E72D297353CC}">
                <c16:uniqueId val="{00000007-16D8-4701-87DF-6065E6F1726D}"/>
              </c:ext>
            </c:extLst>
          </c:dPt>
          <c:dLbls>
            <c:dLbl>
              <c:idx val="3"/>
              <c:layout>
                <c:manualLayout>
                  <c:x val="4.8293245287611506E-3"/>
                  <c:y val="3.8624026194190759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16D8-4701-87DF-6065E6F1726D}"/>
                </c:ext>
              </c:extLst>
            </c:dLbl>
            <c:numFmt formatCode="0.0%" sourceLinked="0"/>
            <c:spPr>
              <a:noFill/>
              <a:ln w="25400">
                <a:noFill/>
              </a:ln>
            </c:spPr>
            <c:txPr>
              <a:bodyPr wrap="square" lIns="38100" tIns="19050" rIns="38100" bIns="19050" anchor="ctr">
                <a:spAutoFit/>
              </a:bodyPr>
              <a:lstStyle/>
              <a:p>
                <a:pPr>
                  <a:defRPr sz="900" b="1" i="0" u="none" strike="noStrike" baseline="0">
                    <a:solidFill>
                      <a:srgbClr val="000000"/>
                    </a:solidFill>
                    <a:latin typeface="Arial"/>
                    <a:ea typeface="Arial"/>
                    <a:cs typeface="Arial"/>
                  </a:defRPr>
                </a:pPr>
                <a:endParaRPr lang="en-US"/>
              </a:p>
            </c:txPr>
            <c:showLegendKey val="0"/>
            <c:showVal val="1"/>
            <c:showCatName val="0"/>
            <c:showSerName val="1"/>
            <c:showPercent val="0"/>
            <c:showBubbleSize val="0"/>
            <c:separator>; </c:separator>
            <c:showLeaderLines val="0"/>
            <c:extLst>
              <c:ext xmlns:c15="http://schemas.microsoft.com/office/drawing/2012/chart" uri="{CE6537A1-D6FC-4f65-9D91-7224C49458BB}"/>
            </c:extLst>
          </c:dLbls>
          <c:cat>
            <c:strRef>
              <c:f>'Sectoral Distribution'!$B$21:$B$24</c:f>
              <c:strCache>
                <c:ptCount val="4"/>
                <c:pt idx="0">
                  <c:v>Manufacturing </c:v>
                </c:pt>
                <c:pt idx="1">
                  <c:v>Construction</c:v>
                </c:pt>
                <c:pt idx="2">
                  <c:v>Trade</c:v>
                </c:pt>
                <c:pt idx="3">
                  <c:v>Services</c:v>
                </c:pt>
              </c:strCache>
            </c:strRef>
          </c:cat>
          <c:val>
            <c:numRef>
              <c:f>HGE!$N$37:$N$40</c:f>
              <c:numCache>
                <c:formatCode>0.0%</c:formatCode>
                <c:ptCount val="4"/>
                <c:pt idx="0">
                  <c:v>0.13150734627244695</c:v>
                </c:pt>
                <c:pt idx="1">
                  <c:v>6.2397968438236896E-2</c:v>
                </c:pt>
                <c:pt idx="2">
                  <c:v>0.20206783965173228</c:v>
                </c:pt>
                <c:pt idx="3">
                  <c:v>0.60402684563758391</c:v>
                </c:pt>
              </c:numCache>
            </c:numRef>
          </c:val>
          <c:extLst>
            <c:ext xmlns:c16="http://schemas.microsoft.com/office/drawing/2014/chart" uri="{C3380CC4-5D6E-409C-BE32-E72D297353CC}">
              <c16:uniqueId val="{00000008-16D8-4701-87DF-6065E6F1726D}"/>
            </c:ext>
          </c:extLst>
        </c:ser>
        <c:dLbls>
          <c:showLegendKey val="0"/>
          <c:showVal val="0"/>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77863207718079863"/>
          <c:y val="0.34367247693586711"/>
          <c:w val="0.20870301727247131"/>
          <c:h val="0.26320132862311113"/>
        </c:manualLayout>
      </c:layout>
      <c:overlay val="0"/>
      <c:spPr>
        <a:solidFill>
          <a:srgbClr val="FFFFFF"/>
        </a:solidFill>
        <a:ln w="25400">
          <a:noFill/>
        </a:ln>
      </c:spPr>
      <c:txPr>
        <a:bodyPr/>
        <a:lstStyle/>
        <a:p>
          <a:pPr>
            <a:defRPr sz="825" b="0" i="0" u="none" strike="noStrike" baseline="0">
              <a:solidFill>
                <a:srgbClr val="000000"/>
              </a:solidFill>
              <a:latin typeface="Arial" pitchFamily="34" charset="0"/>
              <a:ea typeface="Calibri"/>
              <a:cs typeface="Arial" pitchFamily="34" charset="0"/>
            </a:defRPr>
          </a:pPr>
          <a:endParaRPr lang="en-US"/>
        </a:p>
      </c:txPr>
    </c:legend>
    <c:plotVisOnly val="1"/>
    <c:dispBlanksAs val="zero"/>
    <c:showDLblsOverMax val="0"/>
  </c:chart>
  <c:spPr>
    <a:solidFill>
      <a:srgbClr val="FFFFFF"/>
    </a:solidFill>
    <a:ln w="9525">
      <a:solidFill>
        <a:schemeClr val="bg1">
          <a:lumMod val="50000"/>
        </a:schemeClr>
      </a:solid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&amp;L&amp;"Arial,Standard"&amp;M00-035SME Performance Review 2017&amp;Z&amp;"Arial,Standard"&amp;M00-035Austria&amp;R&amp;I</c:oddHeader>
    </c:headerFooter>
    <c:pageMargins b="1" l="0.75000000000000289" r="0.75000000000000289" t="1" header="0.5" footer="0.5"/>
    <c:pageSetup orientation="portrait"/>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1.xml"/><Relationship Id="rId7" Type="http://schemas.openxmlformats.org/officeDocument/2006/relationships/image" Target="../media/image1.emf"/><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4.xml"/><Relationship Id="rId5" Type="http://schemas.openxmlformats.org/officeDocument/2006/relationships/chart" Target="../charts/chart23.xml"/><Relationship Id="rId4" Type="http://schemas.openxmlformats.org/officeDocument/2006/relationships/chart" Target="../charts/chart22.xml"/></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26</xdr:col>
      <xdr:colOff>0</xdr:colOff>
      <xdr:row>20</xdr:row>
      <xdr:rowOff>0</xdr:rowOff>
    </xdr:from>
    <xdr:to>
      <xdr:col>31</xdr:col>
      <xdr:colOff>556476</xdr:colOff>
      <xdr:row>39</xdr:row>
      <xdr:rowOff>22012</xdr:rowOff>
    </xdr:to>
    <xdr:graphicFrame macro="">
      <xdr:nvGraphicFramePr>
        <xdr:cNvPr id="26" name="Chart 16">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26</xdr:col>
      <xdr:colOff>0</xdr:colOff>
      <xdr:row>3</xdr:row>
      <xdr:rowOff>0</xdr:rowOff>
    </xdr:from>
    <xdr:to>
      <xdr:col>31</xdr:col>
      <xdr:colOff>554433</xdr:colOff>
      <xdr:row>18</xdr:row>
      <xdr:rowOff>107223</xdr:rowOff>
    </xdr:to>
    <xdr:graphicFrame macro="">
      <xdr:nvGraphicFramePr>
        <xdr:cNvPr id="38" name="Chart 16">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26</xdr:col>
      <xdr:colOff>0</xdr:colOff>
      <xdr:row>40</xdr:row>
      <xdr:rowOff>22412</xdr:rowOff>
    </xdr:from>
    <xdr:to>
      <xdr:col>31</xdr:col>
      <xdr:colOff>560837</xdr:colOff>
      <xdr:row>57</xdr:row>
      <xdr:rowOff>124422</xdr:rowOff>
    </xdr:to>
    <xdr:graphicFrame macro="">
      <xdr:nvGraphicFramePr>
        <xdr:cNvPr id="40" name="Chart 16">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xdr:col>
      <xdr:colOff>194947</xdr:colOff>
      <xdr:row>3</xdr:row>
      <xdr:rowOff>88299</xdr:rowOff>
    </xdr:from>
    <xdr:to>
      <xdr:col>7</xdr:col>
      <xdr:colOff>191312</xdr:colOff>
      <xdr:row>19</xdr:row>
      <xdr:rowOff>91468</xdr:rowOff>
    </xdr:to>
    <xdr:graphicFrame macro="">
      <xdr:nvGraphicFramePr>
        <xdr:cNvPr id="2" name="Chart 16">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xdr:col>
      <xdr:colOff>191024</xdr:colOff>
      <xdr:row>41</xdr:row>
      <xdr:rowOff>30392</xdr:rowOff>
    </xdr:from>
    <xdr:to>
      <xdr:col>7</xdr:col>
      <xdr:colOff>179458</xdr:colOff>
      <xdr:row>59</xdr:row>
      <xdr:rowOff>66767</xdr:rowOff>
    </xdr:to>
    <xdr:graphicFrame macro="">
      <xdr:nvGraphicFramePr>
        <xdr:cNvPr id="3" name="Chart 16">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8</xdr:col>
      <xdr:colOff>96962</xdr:colOff>
      <xdr:row>3</xdr:row>
      <xdr:rowOff>58756</xdr:rowOff>
    </xdr:from>
    <xdr:to>
      <xdr:col>14</xdr:col>
      <xdr:colOff>86711</xdr:colOff>
      <xdr:row>19</xdr:row>
      <xdr:rowOff>61925</xdr:rowOff>
    </xdr:to>
    <xdr:graphicFrame macro="">
      <xdr:nvGraphicFramePr>
        <xdr:cNvPr id="4" name="Chart 16">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14</xdr:col>
      <xdr:colOff>198703</xdr:colOff>
      <xdr:row>3</xdr:row>
      <xdr:rowOff>105595</xdr:rowOff>
    </xdr:from>
    <xdr:to>
      <xdr:col>20</xdr:col>
      <xdr:colOff>583448</xdr:colOff>
      <xdr:row>19</xdr:row>
      <xdr:rowOff>108764</xdr:rowOff>
    </xdr:to>
    <xdr:graphicFrame macro="">
      <xdr:nvGraphicFramePr>
        <xdr:cNvPr id="5" name="Chart 16">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xdr:col>
      <xdr:colOff>201308</xdr:colOff>
      <xdr:row>20</xdr:row>
      <xdr:rowOff>92384</xdr:rowOff>
    </xdr:from>
    <xdr:to>
      <xdr:col>7</xdr:col>
      <xdr:colOff>190071</xdr:colOff>
      <xdr:row>40</xdr:row>
      <xdr:rowOff>35493</xdr:rowOff>
    </xdr:to>
    <xdr:graphicFrame macro="">
      <xdr:nvGraphicFramePr>
        <xdr:cNvPr id="6" name="Chart 16">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8</xdr:col>
      <xdr:colOff>91544</xdr:colOff>
      <xdr:row>20</xdr:row>
      <xdr:rowOff>105537</xdr:rowOff>
    </xdr:from>
    <xdr:to>
      <xdr:col>14</xdr:col>
      <xdr:colOff>85764</xdr:colOff>
      <xdr:row>40</xdr:row>
      <xdr:rowOff>47507</xdr:rowOff>
    </xdr:to>
    <xdr:graphicFrame macro="">
      <xdr:nvGraphicFramePr>
        <xdr:cNvPr id="7" name="Chart 1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14</xdr:col>
      <xdr:colOff>208854</xdr:colOff>
      <xdr:row>20</xdr:row>
      <xdr:rowOff>105088</xdr:rowOff>
    </xdr:from>
    <xdr:to>
      <xdr:col>20</xdr:col>
      <xdr:colOff>595642</xdr:colOff>
      <xdr:row>40</xdr:row>
      <xdr:rowOff>47058</xdr:rowOff>
    </xdr:to>
    <xdr:graphicFrame macro="">
      <xdr:nvGraphicFramePr>
        <xdr:cNvPr id="8" name="Chart 16">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8</xdr:col>
      <xdr:colOff>94385</xdr:colOff>
      <xdr:row>41</xdr:row>
      <xdr:rowOff>41954</xdr:rowOff>
    </xdr:from>
    <xdr:to>
      <xdr:col>14</xdr:col>
      <xdr:colOff>87185</xdr:colOff>
      <xdr:row>59</xdr:row>
      <xdr:rowOff>78329</xdr:rowOff>
    </xdr:to>
    <xdr:graphicFrame macro="">
      <xdr:nvGraphicFramePr>
        <xdr:cNvPr id="9" name="Chart 16">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15</xdr:col>
      <xdr:colOff>137</xdr:colOff>
      <xdr:row>41</xdr:row>
      <xdr:rowOff>69676</xdr:rowOff>
    </xdr:from>
    <xdr:to>
      <xdr:col>20</xdr:col>
      <xdr:colOff>611668</xdr:colOff>
      <xdr:row>59</xdr:row>
      <xdr:rowOff>106051</xdr:rowOff>
    </xdr:to>
    <xdr:graphicFrame macro="">
      <xdr:nvGraphicFramePr>
        <xdr:cNvPr id="10" name="Chart 16">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261258</xdr:colOff>
      <xdr:row>5</xdr:row>
      <xdr:rowOff>108858</xdr:rowOff>
    </xdr:from>
    <xdr:to>
      <xdr:col>7</xdr:col>
      <xdr:colOff>122215</xdr:colOff>
      <xdr:row>7</xdr:row>
      <xdr:rowOff>64794</xdr:rowOff>
    </xdr:to>
    <xdr:sp macro="" textlink="">
      <xdr:nvSpPr>
        <xdr:cNvPr id="11" name="TextBox 1">
          <a:extLst>
            <a:ext uri="{FF2B5EF4-FFF2-40B4-BE49-F238E27FC236}">
              <a16:creationId xmlns:a16="http://schemas.microsoft.com/office/drawing/2014/main" id="{9F56A967-DE1A-4B14-8018-D5C46C3E7240}"/>
            </a:ext>
          </a:extLst>
        </xdr:cNvPr>
        <xdr:cNvSpPr txBox="1"/>
      </xdr:nvSpPr>
      <xdr:spPr>
        <a:xfrm>
          <a:off x="892629" y="881744"/>
          <a:ext cx="3649186" cy="238964"/>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2024 onwards)</a:t>
          </a:r>
          <a:endParaRPr lang="en-GB" sz="800">
            <a:latin typeface="Arial" pitchFamily="34" charset="0"/>
            <a:cs typeface="Arial" pitchFamily="34" charset="0"/>
          </a:endParaRPr>
        </a:p>
      </xdr:txBody>
    </xdr:sp>
    <xdr:clientData/>
  </xdr:twoCellAnchor>
  <xdr:twoCellAnchor>
    <xdr:from>
      <xdr:col>8</xdr:col>
      <xdr:colOff>178254</xdr:colOff>
      <xdr:row>5</xdr:row>
      <xdr:rowOff>81644</xdr:rowOff>
    </xdr:from>
    <xdr:to>
      <xdr:col>14</xdr:col>
      <xdr:colOff>39211</xdr:colOff>
      <xdr:row>7</xdr:row>
      <xdr:rowOff>37580</xdr:rowOff>
    </xdr:to>
    <xdr:sp macro="" textlink="">
      <xdr:nvSpPr>
        <xdr:cNvPr id="12" name="TextBox 1">
          <a:extLst>
            <a:ext uri="{FF2B5EF4-FFF2-40B4-BE49-F238E27FC236}">
              <a16:creationId xmlns:a16="http://schemas.microsoft.com/office/drawing/2014/main" id="{9F56A967-DE1A-4B14-8018-D5C46C3E7240}"/>
            </a:ext>
          </a:extLst>
        </xdr:cNvPr>
        <xdr:cNvSpPr txBox="1"/>
      </xdr:nvSpPr>
      <xdr:spPr>
        <a:xfrm>
          <a:off x="4740729" y="891269"/>
          <a:ext cx="3575707" cy="24168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2024 onwards)</a:t>
          </a:r>
          <a:endParaRPr lang="en-GB" sz="800">
            <a:latin typeface="Arial" pitchFamily="34" charset="0"/>
            <a:cs typeface="Arial" pitchFamily="34" charset="0"/>
          </a:endParaRPr>
        </a:p>
      </xdr:txBody>
    </xdr:sp>
    <xdr:clientData/>
  </xdr:twoCellAnchor>
  <xdr:twoCellAnchor>
    <xdr:from>
      <xdr:col>14</xdr:col>
      <xdr:colOff>216354</xdr:colOff>
      <xdr:row>5</xdr:row>
      <xdr:rowOff>53069</xdr:rowOff>
    </xdr:from>
    <xdr:to>
      <xdr:col>20</xdr:col>
      <xdr:colOff>477361</xdr:colOff>
      <xdr:row>7</xdr:row>
      <xdr:rowOff>9005</xdr:rowOff>
    </xdr:to>
    <xdr:sp macro="" textlink="">
      <xdr:nvSpPr>
        <xdr:cNvPr id="13" name="TextBox 1">
          <a:extLst>
            <a:ext uri="{FF2B5EF4-FFF2-40B4-BE49-F238E27FC236}">
              <a16:creationId xmlns:a16="http://schemas.microsoft.com/office/drawing/2014/main" id="{9F56A967-DE1A-4B14-8018-D5C46C3E7240}"/>
            </a:ext>
          </a:extLst>
        </xdr:cNvPr>
        <xdr:cNvSpPr txBox="1"/>
      </xdr:nvSpPr>
      <xdr:spPr>
        <a:xfrm>
          <a:off x="8493579" y="862694"/>
          <a:ext cx="3575707" cy="24168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2023 onwards)</a:t>
          </a:r>
          <a:endParaRPr lang="en-GB" sz="800">
            <a:latin typeface="Arial" pitchFamily="34" charset="0"/>
            <a:cs typeface="Arial" pitchFamily="34" charset="0"/>
          </a:endParaRPr>
        </a:p>
      </xdr:txBody>
    </xdr:sp>
    <xdr:clientData/>
  </xdr:twoCellAnchor>
  <xdr:twoCellAnchor>
    <xdr:from>
      <xdr:col>15</xdr:col>
      <xdr:colOff>44904</xdr:colOff>
      <xdr:row>22</xdr:row>
      <xdr:rowOff>62594</xdr:rowOff>
    </xdr:from>
    <xdr:to>
      <xdr:col>20</xdr:col>
      <xdr:colOff>524986</xdr:colOff>
      <xdr:row>23</xdr:row>
      <xdr:rowOff>161405</xdr:rowOff>
    </xdr:to>
    <xdr:sp macro="" textlink="">
      <xdr:nvSpPr>
        <xdr:cNvPr id="14" name="TextBox 1">
          <a:extLst>
            <a:ext uri="{FF2B5EF4-FFF2-40B4-BE49-F238E27FC236}">
              <a16:creationId xmlns:a16="http://schemas.microsoft.com/office/drawing/2014/main" id="{9F56A967-DE1A-4B14-8018-D5C46C3E7240}"/>
            </a:ext>
          </a:extLst>
        </xdr:cNvPr>
        <xdr:cNvSpPr txBox="1"/>
      </xdr:nvSpPr>
      <xdr:spPr>
        <a:xfrm>
          <a:off x="8541204" y="3853544"/>
          <a:ext cx="3575707" cy="24168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2023 onwards)</a:t>
          </a:r>
          <a:endParaRPr lang="en-GB" sz="800">
            <a:latin typeface="Arial" pitchFamily="34" charset="0"/>
            <a:cs typeface="Arial" pitchFamily="34" charset="0"/>
          </a:endParaRPr>
        </a:p>
      </xdr:txBody>
    </xdr:sp>
    <xdr:clientData/>
  </xdr:twoCellAnchor>
  <xdr:twoCellAnchor>
    <xdr:from>
      <xdr:col>8</xdr:col>
      <xdr:colOff>168729</xdr:colOff>
      <xdr:row>23</xdr:row>
      <xdr:rowOff>34019</xdr:rowOff>
    </xdr:from>
    <xdr:to>
      <xdr:col>14</xdr:col>
      <xdr:colOff>29686</xdr:colOff>
      <xdr:row>24</xdr:row>
      <xdr:rowOff>94730</xdr:rowOff>
    </xdr:to>
    <xdr:sp macro="" textlink="">
      <xdr:nvSpPr>
        <xdr:cNvPr id="15" name="TextBox 1">
          <a:extLst>
            <a:ext uri="{FF2B5EF4-FFF2-40B4-BE49-F238E27FC236}">
              <a16:creationId xmlns:a16="http://schemas.microsoft.com/office/drawing/2014/main" id="{9F56A967-DE1A-4B14-8018-D5C46C3E7240}"/>
            </a:ext>
          </a:extLst>
        </xdr:cNvPr>
        <xdr:cNvSpPr txBox="1"/>
      </xdr:nvSpPr>
      <xdr:spPr>
        <a:xfrm>
          <a:off x="4731204" y="3967844"/>
          <a:ext cx="3575707" cy="24168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2024 onwards)</a:t>
          </a:r>
          <a:endParaRPr lang="en-GB" sz="800">
            <a:latin typeface="Arial" pitchFamily="34" charset="0"/>
            <a:cs typeface="Arial" pitchFamily="34" charset="0"/>
          </a:endParaRPr>
        </a:p>
      </xdr:txBody>
    </xdr:sp>
    <xdr:clientData/>
  </xdr:twoCellAnchor>
  <xdr:twoCellAnchor>
    <xdr:from>
      <xdr:col>1</xdr:col>
      <xdr:colOff>263979</xdr:colOff>
      <xdr:row>22</xdr:row>
      <xdr:rowOff>43544</xdr:rowOff>
    </xdr:from>
    <xdr:to>
      <xdr:col>7</xdr:col>
      <xdr:colOff>124936</xdr:colOff>
      <xdr:row>23</xdr:row>
      <xdr:rowOff>142355</xdr:rowOff>
    </xdr:to>
    <xdr:sp macro="" textlink="">
      <xdr:nvSpPr>
        <xdr:cNvPr id="16" name="TextBox 1">
          <a:extLst>
            <a:ext uri="{FF2B5EF4-FFF2-40B4-BE49-F238E27FC236}">
              <a16:creationId xmlns:a16="http://schemas.microsoft.com/office/drawing/2014/main" id="{9F56A967-DE1A-4B14-8018-D5C46C3E7240}"/>
            </a:ext>
          </a:extLst>
        </xdr:cNvPr>
        <xdr:cNvSpPr txBox="1"/>
      </xdr:nvSpPr>
      <xdr:spPr>
        <a:xfrm>
          <a:off x="883104" y="3834494"/>
          <a:ext cx="3575707" cy="24168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2024 onwards)</a:t>
          </a:r>
          <a:endParaRPr lang="en-GB" sz="800">
            <a:latin typeface="Arial" pitchFamily="34" charset="0"/>
            <a:cs typeface="Arial" pitchFamily="34" charset="0"/>
          </a:endParaRPr>
        </a:p>
      </xdr:txBody>
    </xdr:sp>
    <xdr:clientData/>
  </xdr:twoCellAnchor>
  <xdr:twoCellAnchor>
    <xdr:from>
      <xdr:col>1</xdr:col>
      <xdr:colOff>273504</xdr:colOff>
      <xdr:row>42</xdr:row>
      <xdr:rowOff>129269</xdr:rowOff>
    </xdr:from>
    <xdr:to>
      <xdr:col>7</xdr:col>
      <xdr:colOff>134461</xdr:colOff>
      <xdr:row>44</xdr:row>
      <xdr:rowOff>66155</xdr:rowOff>
    </xdr:to>
    <xdr:sp macro="" textlink="">
      <xdr:nvSpPr>
        <xdr:cNvPr id="17" name="TextBox 1">
          <a:extLst>
            <a:ext uri="{FF2B5EF4-FFF2-40B4-BE49-F238E27FC236}">
              <a16:creationId xmlns:a16="http://schemas.microsoft.com/office/drawing/2014/main" id="{9F56A967-DE1A-4B14-8018-D5C46C3E7240}"/>
            </a:ext>
          </a:extLst>
        </xdr:cNvPr>
        <xdr:cNvSpPr txBox="1"/>
      </xdr:nvSpPr>
      <xdr:spPr>
        <a:xfrm>
          <a:off x="892629" y="6815819"/>
          <a:ext cx="3575707" cy="24168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2024 onwards)</a:t>
          </a:r>
          <a:endParaRPr lang="en-GB" sz="800">
            <a:latin typeface="Arial" pitchFamily="34" charset="0"/>
            <a:cs typeface="Arial" pitchFamily="34" charset="0"/>
          </a:endParaRPr>
        </a:p>
      </xdr:txBody>
    </xdr:sp>
    <xdr:clientData/>
  </xdr:twoCellAnchor>
  <xdr:twoCellAnchor>
    <xdr:from>
      <xdr:col>8</xdr:col>
      <xdr:colOff>168729</xdr:colOff>
      <xdr:row>43</xdr:row>
      <xdr:rowOff>74387</xdr:rowOff>
    </xdr:from>
    <xdr:to>
      <xdr:col>14</xdr:col>
      <xdr:colOff>29686</xdr:colOff>
      <xdr:row>44</xdr:row>
      <xdr:rowOff>155509</xdr:rowOff>
    </xdr:to>
    <xdr:sp macro="" textlink="">
      <xdr:nvSpPr>
        <xdr:cNvPr id="18" name="TextBox 1">
          <a:extLst>
            <a:ext uri="{FF2B5EF4-FFF2-40B4-BE49-F238E27FC236}">
              <a16:creationId xmlns:a16="http://schemas.microsoft.com/office/drawing/2014/main" id="{9F56A967-DE1A-4B14-8018-D5C46C3E7240}"/>
            </a:ext>
          </a:extLst>
        </xdr:cNvPr>
        <xdr:cNvSpPr txBox="1"/>
      </xdr:nvSpPr>
      <xdr:spPr>
        <a:xfrm>
          <a:off x="4922158" y="6651173"/>
          <a:ext cx="3725385" cy="24440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2024 onwards)</a:t>
          </a:r>
          <a:endParaRPr lang="en-GB" sz="800">
            <a:latin typeface="Arial" pitchFamily="34" charset="0"/>
            <a:cs typeface="Arial" pitchFamily="34" charset="0"/>
          </a:endParaRPr>
        </a:p>
      </xdr:txBody>
    </xdr:sp>
    <xdr:clientData/>
  </xdr:twoCellAnchor>
  <xdr:twoCellAnchor>
    <xdr:from>
      <xdr:col>15</xdr:col>
      <xdr:colOff>16329</xdr:colOff>
      <xdr:row>43</xdr:row>
      <xdr:rowOff>34019</xdr:rowOff>
    </xdr:from>
    <xdr:to>
      <xdr:col>20</xdr:col>
      <xdr:colOff>496411</xdr:colOff>
      <xdr:row>44</xdr:row>
      <xdr:rowOff>113780</xdr:rowOff>
    </xdr:to>
    <xdr:sp macro="" textlink="">
      <xdr:nvSpPr>
        <xdr:cNvPr id="19" name="TextBox 1">
          <a:extLst>
            <a:ext uri="{FF2B5EF4-FFF2-40B4-BE49-F238E27FC236}">
              <a16:creationId xmlns:a16="http://schemas.microsoft.com/office/drawing/2014/main" id="{9F56A967-DE1A-4B14-8018-D5C46C3E7240}"/>
            </a:ext>
          </a:extLst>
        </xdr:cNvPr>
        <xdr:cNvSpPr txBox="1"/>
      </xdr:nvSpPr>
      <xdr:spPr>
        <a:xfrm>
          <a:off x="8512629" y="6863444"/>
          <a:ext cx="3575707" cy="24168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2023 onwards)</a:t>
          </a:r>
          <a:endParaRPr lang="en-GB" sz="800">
            <a:latin typeface="Arial" pitchFamily="34" charset="0"/>
            <a:cs typeface="Arial" pitchFamily="34" charset="0"/>
          </a:endParaRPr>
        </a:p>
      </xdr:txBody>
    </xdr:sp>
    <xdr:clientData/>
  </xdr:twoCellAnchor>
  <xdr:twoCellAnchor>
    <xdr:from>
      <xdr:col>26</xdr:col>
      <xdr:colOff>70757</xdr:colOff>
      <xdr:row>4</xdr:row>
      <xdr:rowOff>100694</xdr:rowOff>
    </xdr:from>
    <xdr:to>
      <xdr:col>31</xdr:col>
      <xdr:colOff>549478</xdr:colOff>
      <xdr:row>6</xdr:row>
      <xdr:rowOff>56630</xdr:rowOff>
    </xdr:to>
    <xdr:sp macro="" textlink="">
      <xdr:nvSpPr>
        <xdr:cNvPr id="32" name="TextBox 1">
          <a:extLst>
            <a:ext uri="{FF2B5EF4-FFF2-40B4-BE49-F238E27FC236}">
              <a16:creationId xmlns:a16="http://schemas.microsoft.com/office/drawing/2014/main" id="{9F56A967-DE1A-4B14-8018-D5C46C3E7240}"/>
            </a:ext>
          </a:extLst>
        </xdr:cNvPr>
        <xdr:cNvSpPr txBox="1"/>
      </xdr:nvSpPr>
      <xdr:spPr>
        <a:xfrm>
          <a:off x="16943614" y="781051"/>
          <a:ext cx="3608364" cy="25529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2023 onwards)</a:t>
          </a:r>
          <a:endParaRPr lang="en-GB" sz="800">
            <a:latin typeface="Arial" pitchFamily="34" charset="0"/>
            <a:cs typeface="Arial" pitchFamily="34" charset="0"/>
          </a:endParaRPr>
        </a:p>
      </xdr:txBody>
    </xdr:sp>
    <xdr:clientData/>
  </xdr:twoCellAnchor>
  <xdr:twoCellAnchor>
    <xdr:from>
      <xdr:col>26</xdr:col>
      <xdr:colOff>87086</xdr:colOff>
      <xdr:row>22</xdr:row>
      <xdr:rowOff>76201</xdr:rowOff>
    </xdr:from>
    <xdr:to>
      <xdr:col>31</xdr:col>
      <xdr:colOff>565807</xdr:colOff>
      <xdr:row>24</xdr:row>
      <xdr:rowOff>4923</xdr:rowOff>
    </xdr:to>
    <xdr:sp macro="" textlink="">
      <xdr:nvSpPr>
        <xdr:cNvPr id="33" name="TextBox 1">
          <a:extLst>
            <a:ext uri="{FF2B5EF4-FFF2-40B4-BE49-F238E27FC236}">
              <a16:creationId xmlns:a16="http://schemas.microsoft.com/office/drawing/2014/main" id="{9F56A967-DE1A-4B14-8018-D5C46C3E7240}"/>
            </a:ext>
          </a:extLst>
        </xdr:cNvPr>
        <xdr:cNvSpPr txBox="1"/>
      </xdr:nvSpPr>
      <xdr:spPr>
        <a:xfrm>
          <a:off x="16959943" y="3981451"/>
          <a:ext cx="3608364" cy="25529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2023 onwards)</a:t>
          </a:r>
          <a:endParaRPr lang="en-GB" sz="800">
            <a:latin typeface="Arial" pitchFamily="34" charset="0"/>
            <a:cs typeface="Arial" pitchFamily="34" charset="0"/>
          </a:endParaRPr>
        </a:p>
      </xdr:txBody>
    </xdr:sp>
    <xdr:clientData/>
  </xdr:twoCellAnchor>
  <xdr:twoCellAnchor>
    <xdr:from>
      <xdr:col>26</xdr:col>
      <xdr:colOff>21772</xdr:colOff>
      <xdr:row>43</xdr:row>
      <xdr:rowOff>51709</xdr:rowOff>
    </xdr:from>
    <xdr:to>
      <xdr:col>31</xdr:col>
      <xdr:colOff>500493</xdr:colOff>
      <xdr:row>44</xdr:row>
      <xdr:rowOff>143716</xdr:rowOff>
    </xdr:to>
    <xdr:sp macro="" textlink="">
      <xdr:nvSpPr>
        <xdr:cNvPr id="34" name="TextBox 1">
          <a:extLst>
            <a:ext uri="{FF2B5EF4-FFF2-40B4-BE49-F238E27FC236}">
              <a16:creationId xmlns:a16="http://schemas.microsoft.com/office/drawing/2014/main" id="{9F56A967-DE1A-4B14-8018-D5C46C3E7240}"/>
            </a:ext>
          </a:extLst>
        </xdr:cNvPr>
        <xdr:cNvSpPr txBox="1"/>
      </xdr:nvSpPr>
      <xdr:spPr>
        <a:xfrm>
          <a:off x="16894629" y="7127423"/>
          <a:ext cx="3608364" cy="25529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800">
              <a:latin typeface="Arial" pitchFamily="34" charset="0"/>
              <a:cs typeface="Arial" pitchFamily="34" charset="0"/>
            </a:rPr>
            <a:t>(Index:</a:t>
          </a:r>
          <a:r>
            <a:rPr lang="en-GB" sz="800" baseline="0">
              <a:latin typeface="Arial" pitchFamily="34" charset="0"/>
              <a:cs typeface="Arial" pitchFamily="34" charset="0"/>
            </a:rPr>
            <a:t> 2008=100, estimates as from 2023 onwards)</a:t>
          </a:r>
          <a:endParaRPr lang="en-GB" sz="800">
            <a:latin typeface="Arial" pitchFamily="34" charset="0"/>
            <a:cs typeface="Arial" pitchFamily="34" charset="0"/>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cdr:x>
      <cdr:y>0.08126</cdr:y>
    </cdr:from>
    <cdr:to>
      <cdr:x>0.96591</cdr:x>
      <cdr:y>0.16658</cdr:y>
    </cdr:to>
    <cdr:sp macro="" textlink="">
      <cdr:nvSpPr>
        <cdr:cNvPr id="2" name="TextBox 1"/>
        <cdr:cNvSpPr txBox="1"/>
      </cdr:nvSpPr>
      <cdr:spPr>
        <a:xfrm xmlns:a="http://schemas.openxmlformats.org/drawingml/2006/main">
          <a:off x="0" y="198005"/>
          <a:ext cx="3623242" cy="2078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endParaRPr lang="en-US" sz="800" b="0" i="0" u="none" strike="noStrike">
            <a:solidFill>
              <a:srgbClr val="000000"/>
            </a:solidFill>
            <a:latin typeface="Calibri"/>
            <a:cs typeface="Arial" pitchFamily="34" charset="0"/>
          </a:endParaRPr>
        </a:p>
        <a:p xmlns:a="http://schemas.openxmlformats.org/drawingml/2006/main">
          <a:pPr algn="ctr"/>
          <a:endParaRPr lang="en-GB" sz="800">
            <a:latin typeface="Arial" pitchFamily="34" charset="0"/>
            <a:cs typeface="Arial" pitchFamily="34" charset="0"/>
          </a:endParaRPr>
        </a:p>
      </cdr:txBody>
    </cdr:sp>
  </cdr:relSizeAnchor>
</c:userShapes>
</file>

<file path=xl/drawings/drawing3.xml><?xml version="1.0" encoding="utf-8"?>
<xdr:wsDr xmlns:xdr="http://schemas.openxmlformats.org/drawingml/2006/spreadsheetDrawing" xmlns:a="http://schemas.openxmlformats.org/drawingml/2006/main">
  <xdr:twoCellAnchor editAs="absolute">
    <xdr:from>
      <xdr:col>6</xdr:col>
      <xdr:colOff>224856</xdr:colOff>
      <xdr:row>3</xdr:row>
      <xdr:rowOff>15461</xdr:rowOff>
    </xdr:from>
    <xdr:to>
      <xdr:col>13</xdr:col>
      <xdr:colOff>547525</xdr:colOff>
      <xdr:row>24</xdr:row>
      <xdr:rowOff>125831</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222391</xdr:colOff>
      <xdr:row>26</xdr:row>
      <xdr:rowOff>67591</xdr:rowOff>
    </xdr:from>
    <xdr:to>
      <xdr:col>13</xdr:col>
      <xdr:colOff>553441</xdr:colOff>
      <xdr:row>47</xdr:row>
      <xdr:rowOff>46721</xdr:rowOff>
    </xdr:to>
    <xdr:graphicFrame macro="">
      <xdr:nvGraphicFramePr>
        <xdr:cNvPr id="3" name="Chart 4">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6</xdr:col>
      <xdr:colOff>231983</xdr:colOff>
      <xdr:row>50</xdr:row>
      <xdr:rowOff>76582</xdr:rowOff>
    </xdr:from>
    <xdr:to>
      <xdr:col>13</xdr:col>
      <xdr:colOff>568489</xdr:colOff>
      <xdr:row>71</xdr:row>
      <xdr:rowOff>63008</xdr:rowOff>
    </xdr:to>
    <xdr:graphicFrame macro="">
      <xdr:nvGraphicFramePr>
        <xdr:cNvPr id="4" name="Chart 5">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0.28481</cdr:x>
      <cdr:y>0.08065</cdr:y>
    </cdr:from>
    <cdr:to>
      <cdr:x>0.86127</cdr:x>
      <cdr:y>0.17369</cdr:y>
    </cdr:to>
    <cdr:sp macro="" textlink="Translateupd!$D$7">
      <cdr:nvSpPr>
        <cdr:cNvPr id="2" name="Textfeld 1"/>
        <cdr:cNvSpPr txBox="1"/>
      </cdr:nvSpPr>
      <cdr:spPr>
        <a:xfrm xmlns:a="http://schemas.openxmlformats.org/drawingml/2006/main">
          <a:off x="1214797" y="297624"/>
          <a:ext cx="2458779" cy="34334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6FA67C3B-25B6-4502-BD37-5B8E3BE28F60}" type="TxLink">
            <a:rPr lang="en-US" sz="1430" b="0" i="0" u="none" strike="noStrike">
              <a:solidFill>
                <a:srgbClr val="000000"/>
              </a:solidFill>
              <a:latin typeface="Arial" pitchFamily="34" charset="0"/>
              <a:cs typeface="Arial" pitchFamily="34" charset="0"/>
            </a:rPr>
            <a:pPr/>
            <a:t> </a:t>
          </a:fld>
          <a:endParaRPr lang="de-DE" sz="1430" b="0">
            <a:latin typeface="Arial" pitchFamily="34" charset="0"/>
            <a:cs typeface="Arial"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0.30888</cdr:x>
      <cdr:y>0.08514</cdr:y>
    </cdr:from>
    <cdr:to>
      <cdr:x>0.8851</cdr:x>
      <cdr:y>0.18289</cdr:y>
    </cdr:to>
    <cdr:sp macro="" textlink="Translateupd!$D$7">
      <cdr:nvSpPr>
        <cdr:cNvPr id="3" name="Textfeld 1"/>
        <cdr:cNvSpPr txBox="1"/>
      </cdr:nvSpPr>
      <cdr:spPr>
        <a:xfrm xmlns:a="http://schemas.openxmlformats.org/drawingml/2006/main">
          <a:off x="1317994" y="299041"/>
          <a:ext cx="2458779" cy="3433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indent="0"/>
          <a:fld id="{610AA574-45D2-47DE-86A6-C22A23A41561}" type="TxLink">
            <a:rPr lang="en-US" sz="1430" b="0" i="0" u="none" strike="noStrike">
              <a:solidFill>
                <a:srgbClr val="000000"/>
              </a:solidFill>
              <a:latin typeface="Arial" pitchFamily="34" charset="0"/>
              <a:ea typeface="+mn-ea"/>
              <a:cs typeface="Arial" pitchFamily="34" charset="0"/>
            </a:rPr>
            <a:pPr marL="0" indent="0"/>
            <a:t> </a:t>
          </a:fld>
          <a:endParaRPr lang="de-DE" sz="1430" b="0" i="0" u="none" strike="noStrike">
            <a:solidFill>
              <a:srgbClr val="000000"/>
            </a:solidFill>
            <a:latin typeface="Arial" pitchFamily="34" charset="0"/>
            <a:ea typeface="+mn-ea"/>
            <a:cs typeface="Arial"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0.27478</cdr:x>
      <cdr:y>0.08517</cdr:y>
    </cdr:from>
    <cdr:to>
      <cdr:x>0.85027</cdr:x>
      <cdr:y>0.18295</cdr:y>
    </cdr:to>
    <cdr:sp macro="" textlink="Translateupd!$D$7">
      <cdr:nvSpPr>
        <cdr:cNvPr id="2" name="Textfeld 1"/>
        <cdr:cNvSpPr txBox="1"/>
      </cdr:nvSpPr>
      <cdr:spPr>
        <a:xfrm xmlns:a="http://schemas.openxmlformats.org/drawingml/2006/main">
          <a:off x="1174013" y="299041"/>
          <a:ext cx="2458779" cy="3433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fld id="{BCA575B3-2CD8-4E0B-858D-C7E8B6CDCF72}" type="TxLink">
            <a:rPr lang="en-US" sz="1430" b="0" i="0" u="none" strike="noStrike">
              <a:solidFill>
                <a:srgbClr val="000000"/>
              </a:solidFill>
              <a:latin typeface="Arial" pitchFamily="34" charset="0"/>
              <a:cs typeface="Arial" pitchFamily="34" charset="0"/>
            </a:rPr>
            <a:pPr/>
            <a:t> </a:t>
          </a:fld>
          <a:endParaRPr lang="de-DE" sz="1430" b="0">
            <a:latin typeface="Arial" pitchFamily="34" charset="0"/>
            <a:cs typeface="Arial"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editAs="absolute">
    <xdr:from>
      <xdr:col>22</xdr:col>
      <xdr:colOff>123493</xdr:colOff>
      <xdr:row>4</xdr:row>
      <xdr:rowOff>72103</xdr:rowOff>
    </xdr:from>
    <xdr:to>
      <xdr:col>31</xdr:col>
      <xdr:colOff>129585</xdr:colOff>
      <xdr:row>25</xdr:row>
      <xdr:rowOff>20242</xdr:rowOff>
    </xdr:to>
    <xdr:graphicFrame macro="">
      <xdr:nvGraphicFramePr>
        <xdr:cNvPr id="2" name="Chart 16">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22</xdr:col>
      <xdr:colOff>183430</xdr:colOff>
      <xdr:row>27</xdr:row>
      <xdr:rowOff>131608</xdr:rowOff>
    </xdr:from>
    <xdr:to>
      <xdr:col>32</xdr:col>
      <xdr:colOff>22520</xdr:colOff>
      <xdr:row>49</xdr:row>
      <xdr:rowOff>12737</xdr:rowOff>
    </xdr:to>
    <xdr:graphicFrame macro="">
      <xdr:nvGraphicFramePr>
        <xdr:cNvPr id="3" name="Chart 16">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22</xdr:col>
      <xdr:colOff>92708</xdr:colOff>
      <xdr:row>49</xdr:row>
      <xdr:rowOff>22403</xdr:rowOff>
    </xdr:from>
    <xdr:to>
      <xdr:col>31</xdr:col>
      <xdr:colOff>103858</xdr:colOff>
      <xdr:row>71</xdr:row>
      <xdr:rowOff>60666</xdr:rowOff>
    </xdr:to>
    <xdr:graphicFrame macro="">
      <xdr:nvGraphicFramePr>
        <xdr:cNvPr id="4" name="Chart 16">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566553</xdr:colOff>
      <xdr:row>29</xdr:row>
      <xdr:rowOff>84941</xdr:rowOff>
    </xdr:from>
    <xdr:to>
      <xdr:col>29</xdr:col>
      <xdr:colOff>509084</xdr:colOff>
      <xdr:row>31</xdr:row>
      <xdr:rowOff>46309</xdr:rowOff>
    </xdr:to>
    <xdr:sp macro="" textlink="">
      <xdr:nvSpPr>
        <xdr:cNvPr id="6" name="TextBox 1">
          <a:extLst>
            <a:ext uri="{FF2B5EF4-FFF2-40B4-BE49-F238E27FC236}">
              <a16:creationId xmlns:a16="http://schemas.microsoft.com/office/drawing/2014/main" id="{00000000-0008-0000-0400-000006000000}"/>
            </a:ext>
          </a:extLst>
        </xdr:cNvPr>
        <xdr:cNvSpPr txBox="1"/>
      </xdr:nvSpPr>
      <xdr:spPr>
        <a:xfrm>
          <a:off x="17700008" y="4587668"/>
          <a:ext cx="5114894" cy="21536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GB" sz="900"/>
            <a:t>(Index 2008=100,</a:t>
          </a:r>
          <a:r>
            <a:rPr lang="en-GB" sz="900" baseline="0"/>
            <a:t> estimates as from 2024 onwards)</a:t>
          </a:r>
          <a:endParaRPr lang="en-GB" sz="900"/>
        </a:p>
      </xdr:txBody>
    </xdr:sp>
    <xdr:clientData/>
  </xdr:twoCellAnchor>
</xdr:wsDr>
</file>

<file path=xl/drawings/drawing8.xml><?xml version="1.0" encoding="utf-8"?>
<c:userShapes xmlns:c="http://schemas.openxmlformats.org/drawingml/2006/chart">
  <cdr:relSizeAnchor xmlns:cdr="http://schemas.openxmlformats.org/drawingml/2006/chartDrawing">
    <cdr:from>
      <cdr:x>0.06347</cdr:x>
      <cdr:y>0.06866</cdr:y>
    </cdr:from>
    <cdr:to>
      <cdr:x>0.94152</cdr:x>
      <cdr:y>0.13492</cdr:y>
    </cdr:to>
    <cdr:sp macro="" textlink="">
      <cdr:nvSpPr>
        <cdr:cNvPr id="3" name="TextBox 1"/>
        <cdr:cNvSpPr txBox="1"/>
      </cdr:nvSpPr>
      <cdr:spPr>
        <a:xfrm xmlns:a="http://schemas.openxmlformats.org/drawingml/2006/main">
          <a:off x="368300" y="223157"/>
          <a:ext cx="5095102" cy="21536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900"/>
            <a:t>(Index 2008=100,</a:t>
          </a:r>
          <a:r>
            <a:rPr lang="en-GB" sz="900" baseline="0"/>
            <a:t> estimates as from 2024 onwards)</a:t>
          </a:r>
          <a:endParaRPr lang="en-GB" sz="900"/>
        </a:p>
      </cdr:txBody>
    </cdr:sp>
  </cdr:relSizeAnchor>
</c:userShapes>
</file>

<file path=xl/drawings/drawing9.xml><?xml version="1.0" encoding="utf-8"?>
<c:userShapes xmlns:c="http://schemas.openxmlformats.org/drawingml/2006/chart">
  <cdr:relSizeAnchor xmlns:cdr="http://schemas.openxmlformats.org/drawingml/2006/chartDrawing">
    <cdr:from>
      <cdr:x>0.0681</cdr:x>
      <cdr:y>0.06918</cdr:y>
    </cdr:from>
    <cdr:to>
      <cdr:x>0.94539</cdr:x>
      <cdr:y>0.13595</cdr:y>
    </cdr:to>
    <cdr:sp macro="" textlink="">
      <cdr:nvSpPr>
        <cdr:cNvPr id="3" name="TextBox 1"/>
        <cdr:cNvSpPr txBox="1"/>
      </cdr:nvSpPr>
      <cdr:spPr>
        <a:xfrm xmlns:a="http://schemas.openxmlformats.org/drawingml/2006/main">
          <a:off x="395514" y="223157"/>
          <a:ext cx="5095102" cy="21536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900"/>
            <a:t>(Index 2008=100,</a:t>
          </a:r>
          <a:r>
            <a:rPr lang="en-GB" sz="900" baseline="0"/>
            <a:t> estimates as from 2023 onwards)</a:t>
          </a:r>
          <a:endParaRPr lang="en-GB" sz="900"/>
        </a:p>
      </cdr:txBody>
    </cdr:sp>
  </cdr:relSizeAnchor>
</c:userShapes>
</file>

<file path=xl/drawings/drawing10.xml><?xml version="1.0" encoding="utf-8"?>
<xdr:wsDr xmlns:xdr="http://schemas.openxmlformats.org/drawingml/2006/spreadsheetDrawing" xmlns:a="http://schemas.openxmlformats.org/drawingml/2006/main">
  <xdr:twoCellAnchor>
    <xdr:from>
      <xdr:col>8</xdr:col>
      <xdr:colOff>9826</xdr:colOff>
      <xdr:row>2</xdr:row>
      <xdr:rowOff>114301</xdr:rowOff>
    </xdr:from>
    <xdr:to>
      <xdr:col>15</xdr:col>
      <xdr:colOff>650599</xdr:colOff>
      <xdr:row>17</xdr:row>
      <xdr:rowOff>114300</xdr:rowOff>
    </xdr:to>
    <xdr:graphicFrame macro="">
      <xdr:nvGraphicFramePr>
        <xdr:cNvPr id="3" name="Diagramm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26190</xdr:colOff>
      <xdr:row>2</xdr:row>
      <xdr:rowOff>118539</xdr:rowOff>
    </xdr:from>
    <xdr:to>
      <xdr:col>7</xdr:col>
      <xdr:colOff>711061</xdr:colOff>
      <xdr:row>17</xdr:row>
      <xdr:rowOff>123826</xdr:rowOff>
    </xdr:to>
    <xdr:graphicFrame macro="">
      <xdr:nvGraphicFramePr>
        <xdr:cNvPr id="4" name="Diagramm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748248</xdr:colOff>
      <xdr:row>2</xdr:row>
      <xdr:rowOff>103542</xdr:rowOff>
    </xdr:from>
    <xdr:to>
      <xdr:col>22</xdr:col>
      <xdr:colOff>78441</xdr:colOff>
      <xdr:row>17</xdr:row>
      <xdr:rowOff>87966</xdr:rowOff>
    </xdr:to>
    <xdr:graphicFrame macro="">
      <xdr:nvGraphicFramePr>
        <xdr:cNvPr id="5" name="Diagramm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8</xdr:col>
      <xdr:colOff>31356</xdr:colOff>
      <xdr:row>23</xdr:row>
      <xdr:rowOff>97034</xdr:rowOff>
    </xdr:from>
    <xdr:to>
      <xdr:col>15</xdr:col>
      <xdr:colOff>656541</xdr:colOff>
      <xdr:row>42</xdr:row>
      <xdr:rowOff>72834</xdr:rowOff>
    </xdr:to>
    <xdr:graphicFrame macro="">
      <xdr:nvGraphicFramePr>
        <xdr:cNvPr id="9" name="Chart 1">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19629</xdr:colOff>
      <xdr:row>23</xdr:row>
      <xdr:rowOff>74084</xdr:rowOff>
    </xdr:from>
    <xdr:to>
      <xdr:col>22</xdr:col>
      <xdr:colOff>181131</xdr:colOff>
      <xdr:row>42</xdr:row>
      <xdr:rowOff>39485</xdr:rowOff>
    </xdr:to>
    <xdr:graphicFrame macro="">
      <xdr:nvGraphicFramePr>
        <xdr:cNvPr id="11" name="Diagramm 10">
          <a:extLst>
            <a:ext uri="{FF2B5EF4-FFF2-40B4-BE49-F238E27FC236}">
              <a16:creationId xmlns:a16="http://schemas.microsoft.com/office/drawing/2014/main" id="{00000000-0008-0000-05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0</xdr:col>
      <xdr:colOff>0</xdr:colOff>
      <xdr:row>23</xdr:row>
      <xdr:rowOff>117212</xdr:rowOff>
    </xdr:from>
    <xdr:to>
      <xdr:col>7</xdr:col>
      <xdr:colOff>682626</xdr:colOff>
      <xdr:row>42</xdr:row>
      <xdr:rowOff>93012</xdr:rowOff>
    </xdr:to>
    <xdr:graphicFrame macro="">
      <xdr:nvGraphicFramePr>
        <xdr:cNvPr id="10" name="Chart 1">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0</xdr:colOff>
      <xdr:row>50</xdr:row>
      <xdr:rowOff>0</xdr:rowOff>
    </xdr:from>
    <xdr:to>
      <xdr:col>9</xdr:col>
      <xdr:colOff>489760</xdr:colOff>
      <xdr:row>65</xdr:row>
      <xdr:rowOff>90975</xdr:rowOff>
    </xdr:to>
    <xdr:pic>
      <xdr:nvPicPr>
        <xdr:cNvPr id="8" name="Picture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9594273"/>
          <a:ext cx="7659487" cy="286188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c:userShapes xmlns:c="http://schemas.openxmlformats.org/drawingml/2006/chart">
  <cdr:relSizeAnchor xmlns:cdr="http://schemas.openxmlformats.org/drawingml/2006/chartDrawing">
    <cdr:from>
      <cdr:x>0.64928</cdr:x>
      <cdr:y>0.92691</cdr:y>
    </cdr:from>
    <cdr:to>
      <cdr:x>1</cdr:x>
      <cdr:y>1</cdr:y>
    </cdr:to>
    <cdr:sp macro="" textlink="">
      <cdr:nvSpPr>
        <cdr:cNvPr id="2" name="Textfeld 1"/>
        <cdr:cNvSpPr txBox="1"/>
      </cdr:nvSpPr>
      <cdr:spPr>
        <a:xfrm xmlns:a="http://schemas.openxmlformats.org/drawingml/2006/main">
          <a:off x="3879274" y="2877183"/>
          <a:ext cx="2095499" cy="22688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800"/>
            <a:t>Source: Eurostat (bd_hg;</a:t>
          </a:r>
          <a:r>
            <a:rPr lang="de-DE" sz="800" baseline="0"/>
            <a:t> Variable Code: </a:t>
          </a:r>
          <a:r>
            <a:rPr lang="de-DE" sz="800"/>
            <a:t>V97461)</a:t>
          </a:r>
        </a:p>
      </cdr:txBody>
    </cdr:sp>
  </cdr:relSizeAnchor>
</c:userShapes>
</file>

<file path=xl/drawings/drawing12.xml><?xml version="1.0" encoding="utf-8"?>
<c:userShapes xmlns:c="http://schemas.openxmlformats.org/drawingml/2006/chart">
  <cdr:relSizeAnchor xmlns:cdr="http://schemas.openxmlformats.org/drawingml/2006/chartDrawing">
    <cdr:from>
      <cdr:x>0.65185</cdr:x>
      <cdr:y>0.92729</cdr:y>
    </cdr:from>
    <cdr:to>
      <cdr:x>1</cdr:x>
      <cdr:y>1</cdr:y>
    </cdr:to>
    <cdr:sp macro="" textlink="">
      <cdr:nvSpPr>
        <cdr:cNvPr id="2" name="Textfeld 1"/>
        <cdr:cNvSpPr txBox="1"/>
      </cdr:nvSpPr>
      <cdr:spPr>
        <a:xfrm xmlns:a="http://schemas.openxmlformats.org/drawingml/2006/main">
          <a:off x="3923372" y="2893637"/>
          <a:ext cx="2095499" cy="22688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800"/>
            <a:t>Source: Eurostat (bd_hg; Variable</a:t>
          </a:r>
          <a:r>
            <a:rPr lang="de-DE" sz="800" baseline="0"/>
            <a:t> Code: </a:t>
          </a:r>
          <a:r>
            <a:rPr lang="de-DE" sz="800"/>
            <a:t>V97460)</a:t>
          </a:r>
        </a:p>
      </cdr:txBody>
    </cdr:sp>
  </cdr:relSizeAnchor>
</c:userShapes>
</file>

<file path=xl/drawings/drawing13.xml><?xml version="1.0" encoding="utf-8"?>
<c:userShapes xmlns:c="http://schemas.openxmlformats.org/drawingml/2006/chart">
  <cdr:relSizeAnchor xmlns:cdr="http://schemas.openxmlformats.org/drawingml/2006/chartDrawing">
    <cdr:from>
      <cdr:x>0.55126</cdr:x>
      <cdr:y>0.92819</cdr:y>
    </cdr:from>
    <cdr:to>
      <cdr:x>1</cdr:x>
      <cdr:y>1</cdr:y>
    </cdr:to>
    <cdr:sp macro="" textlink="">
      <cdr:nvSpPr>
        <cdr:cNvPr id="2" name="Textfeld 1"/>
        <cdr:cNvSpPr txBox="1"/>
      </cdr:nvSpPr>
      <cdr:spPr>
        <a:xfrm xmlns:a="http://schemas.openxmlformats.org/drawingml/2006/main">
          <a:off x="2574276" y="2932803"/>
          <a:ext cx="2095499" cy="22688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800"/>
            <a:t>Source: Eurostat (bd_hg; Variable Code: V97452)</a:t>
          </a:r>
        </a:p>
      </cdr:txBody>
    </cdr:sp>
  </cdr:relSizeAnchor>
</c:userShapes>
</file>

<file path=xl/drawings/drawing14.xml><?xml version="1.0" encoding="utf-8"?>
<c:userShapes xmlns:c="http://schemas.openxmlformats.org/drawingml/2006/chart">
  <cdr:relSizeAnchor xmlns:cdr="http://schemas.openxmlformats.org/drawingml/2006/chartDrawing">
    <cdr:from>
      <cdr:x>0.64836</cdr:x>
      <cdr:y>0.93689</cdr:y>
    </cdr:from>
    <cdr:to>
      <cdr:x>1</cdr:x>
      <cdr:y>1</cdr:y>
    </cdr:to>
    <cdr:sp macro="" textlink="">
      <cdr:nvSpPr>
        <cdr:cNvPr id="3" name="Textfeld 2"/>
        <cdr:cNvSpPr txBox="1"/>
      </cdr:nvSpPr>
      <cdr:spPr>
        <a:xfrm xmlns:a="http://schemas.openxmlformats.org/drawingml/2006/main">
          <a:off x="3863686" y="3368416"/>
          <a:ext cx="2095499" cy="22688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a:r>
            <a:rPr lang="de-DE" sz="800"/>
            <a:t>Source: Eurostat (bd_hg; Variable Code V16961)</a:t>
          </a:r>
        </a:p>
      </cdr:txBody>
    </cdr:sp>
  </cdr:relSizeAnchor>
</c:userShapes>
</file>

<file path=xl/drawings/drawing15.xml><?xml version="1.0" encoding="utf-8"?>
<c:userShapes xmlns:c="http://schemas.openxmlformats.org/drawingml/2006/chart">
  <cdr:relSizeAnchor xmlns:cdr="http://schemas.openxmlformats.org/drawingml/2006/chartDrawing">
    <cdr:from>
      <cdr:x>0.55483</cdr:x>
      <cdr:y>0.93593</cdr:y>
    </cdr:from>
    <cdr:to>
      <cdr:x>1</cdr:x>
      <cdr:y>1</cdr:y>
    </cdr:to>
    <cdr:sp macro="" textlink="">
      <cdr:nvSpPr>
        <cdr:cNvPr id="2" name="Textfeld 1"/>
        <cdr:cNvSpPr txBox="1"/>
      </cdr:nvSpPr>
      <cdr:spPr>
        <a:xfrm xmlns:a="http://schemas.openxmlformats.org/drawingml/2006/main">
          <a:off x="2611693" y="3314470"/>
          <a:ext cx="2095499" cy="22688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800"/>
            <a:t>Source: Eurostat (bd_hg; Variable</a:t>
          </a:r>
          <a:r>
            <a:rPr lang="de-DE" sz="800" baseline="0"/>
            <a:t> Code: </a:t>
          </a:r>
          <a:r>
            <a:rPr lang="de-DE" sz="800"/>
            <a:t>V11952)</a:t>
          </a:r>
          <a:endParaRPr lang="de-DE" sz="900"/>
        </a:p>
      </cdr:txBody>
    </cdr:sp>
  </cdr:relSizeAnchor>
</c:userShapes>
</file>

<file path=xl/drawings/drawing16.xml><?xml version="1.0" encoding="utf-8"?>
<c:userShapes xmlns:c="http://schemas.openxmlformats.org/drawingml/2006/chart">
  <cdr:relSizeAnchor xmlns:cdr="http://schemas.openxmlformats.org/drawingml/2006/chartDrawing">
    <cdr:from>
      <cdr:x>0.65172</cdr:x>
      <cdr:y>0.93689</cdr:y>
    </cdr:from>
    <cdr:to>
      <cdr:x>1</cdr:x>
      <cdr:y>1</cdr:y>
    </cdr:to>
    <cdr:sp macro="" textlink="">
      <cdr:nvSpPr>
        <cdr:cNvPr id="2" name="Textfeld 1"/>
        <cdr:cNvSpPr txBox="1"/>
      </cdr:nvSpPr>
      <cdr:spPr>
        <a:xfrm xmlns:a="http://schemas.openxmlformats.org/drawingml/2006/main">
          <a:off x="3921127" y="3368416"/>
          <a:ext cx="2095499" cy="22688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800"/>
            <a:t>Source: Eurostat (bd_hg;</a:t>
          </a:r>
          <a:r>
            <a:rPr lang="de-DE" sz="800" baseline="0"/>
            <a:t> Variable Code: V11960)</a:t>
          </a:r>
          <a:endParaRPr lang="de-DE" sz="800"/>
        </a:p>
      </cdr:txBody>
    </cdr:sp>
  </cdr:relSizeAnchor>
</c:userShapes>
</file>

<file path=xl/drawings/drawing17.xml><?xml version="1.0" encoding="utf-8"?>
<xdr:wsDr xmlns:xdr="http://schemas.openxmlformats.org/drawingml/2006/spreadsheetDrawing" xmlns:a="http://schemas.openxmlformats.org/drawingml/2006/main">
  <xdr:twoCellAnchor editAs="oneCell">
    <xdr:from>
      <xdr:col>1</xdr:col>
      <xdr:colOff>0</xdr:colOff>
      <xdr:row>63</xdr:row>
      <xdr:rowOff>0</xdr:rowOff>
    </xdr:from>
    <xdr:to>
      <xdr:col>7</xdr:col>
      <xdr:colOff>188899</xdr:colOff>
      <xdr:row>70</xdr:row>
      <xdr:rowOff>150061</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1811000"/>
          <a:ext cx="7304074" cy="2874211"/>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xdr:row>
      <xdr:rowOff>0</xdr:rowOff>
    </xdr:from>
    <xdr:to>
      <xdr:col>7</xdr:col>
      <xdr:colOff>188899</xdr:colOff>
      <xdr:row>70</xdr:row>
      <xdr:rowOff>150061</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1811000"/>
          <a:ext cx="7304074" cy="2874211"/>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Y_26est_1701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upd"/>
      <sheetName val="Summary Tableupd"/>
      <sheetName val="Time Series"/>
      <sheetName val="Sectoral Distribution"/>
      <sheetName val="Knowledge Intensity"/>
      <sheetName val="High-Growth Enterprises"/>
      <sheetName val="NoE 1DGT"/>
      <sheetName val="NoE 2DGT"/>
      <sheetName val="EMP 1DGT"/>
      <sheetName val="EMP 2DGT"/>
      <sheetName val="VA 1DGT"/>
      <sheetName val="VA 2DGT"/>
      <sheetName val="VAinfl 1DGT"/>
      <sheetName val="VAinfl 2DGT"/>
      <sheetName val="TRN 1DGT"/>
      <sheetName val="TRN 2DGT"/>
      <sheetName val="TRNinfl 1DGT"/>
      <sheetName val="TRNinfl 2DGT"/>
      <sheetName val="HGE"/>
      <sheetName val="Write-Up Calcupd"/>
      <sheetName val="Data_Sheet_Graphs"/>
      <sheetName val="Translateup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
          <cell r="A3" t="str">
            <v>Number of enterprises</v>
          </cell>
        </row>
        <row r="4">
          <cell r="A4" t="str">
            <v>Number of persons employed</v>
          </cell>
        </row>
        <row r="5">
          <cell r="A5" t="str">
            <v>Value added</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B4:Z28"/>
  <sheetViews>
    <sheetView topLeftCell="A16" zoomScale="85" zoomScaleNormal="85" workbookViewId="0">
      <selection activeCell="G34" sqref="G34"/>
    </sheetView>
  </sheetViews>
  <sheetFormatPr defaultColWidth="11.42578125" defaultRowHeight="15"/>
  <cols>
    <col min="1" max="1" width="11.42578125" style="23"/>
    <col min="2" max="2" width="18.42578125" style="23" customWidth="1"/>
    <col min="3" max="3" width="44.7109375" style="23" customWidth="1"/>
    <col min="4" max="7" width="11.42578125" style="23"/>
    <col min="8" max="8" width="11.7109375" style="23" bestFit="1" customWidth="1"/>
    <col min="9" max="17" width="11.42578125" style="23"/>
    <col min="18" max="18" width="11.42578125" style="87"/>
    <col min="19" max="20" width="11.42578125" style="60"/>
    <col min="21" max="26" width="11.42578125" style="87"/>
    <col min="27" max="16384" width="11.42578125" style="23"/>
  </cols>
  <sheetData>
    <row r="4" spans="2:18" ht="26.25" customHeight="1">
      <c r="D4" s="471"/>
      <c r="E4" s="471"/>
      <c r="F4" s="471"/>
      <c r="G4" s="471"/>
      <c r="H4" s="471"/>
      <c r="I4" s="471"/>
      <c r="J4" s="471"/>
      <c r="K4" s="471"/>
      <c r="L4" s="471"/>
      <c r="M4" s="471"/>
      <c r="N4" s="471"/>
      <c r="O4" s="471"/>
      <c r="P4" s="471"/>
      <c r="Q4" s="471"/>
      <c r="R4" s="471"/>
    </row>
    <row r="9" spans="2:18" ht="66.75" customHeight="1">
      <c r="D9" s="472" t="s">
        <v>0</v>
      </c>
      <c r="E9" s="471"/>
      <c r="F9" s="471"/>
      <c r="G9" s="471"/>
      <c r="H9" s="471"/>
      <c r="I9" s="471"/>
      <c r="J9" s="471"/>
      <c r="K9" s="471"/>
      <c r="L9" s="471"/>
      <c r="M9" s="471"/>
      <c r="N9" s="471"/>
      <c r="O9" s="471"/>
      <c r="P9" s="471"/>
      <c r="Q9" s="471"/>
      <c r="R9" s="471"/>
    </row>
    <row r="10" spans="2:18" ht="15.75" thickBot="1">
      <c r="I10" s="543"/>
      <c r="J10" s="543"/>
      <c r="K10" s="543"/>
      <c r="R10" s="544"/>
    </row>
    <row r="11" spans="2:18" ht="15.75" thickBot="1">
      <c r="B11" s="545" t="s">
        <v>1</v>
      </c>
      <c r="C11" s="546"/>
      <c r="I11" s="543"/>
      <c r="J11" s="543"/>
      <c r="K11" s="543"/>
      <c r="R11" s="544"/>
    </row>
    <row r="12" spans="2:18" ht="31.5" customHeight="1">
      <c r="B12" s="547" t="s">
        <v>2</v>
      </c>
      <c r="C12" s="548" t="s">
        <v>3</v>
      </c>
      <c r="I12" s="543"/>
      <c r="J12" s="543"/>
      <c r="K12" s="543"/>
      <c r="R12" s="544"/>
    </row>
    <row r="13" spans="2:18" ht="32.25" customHeight="1">
      <c r="B13" s="549" t="s">
        <v>4</v>
      </c>
      <c r="C13" s="550" t="s">
        <v>5</v>
      </c>
      <c r="H13" s="23" t="str">
        <f>Translateupd!B7</f>
        <v>Greece</v>
      </c>
      <c r="R13" s="544"/>
    </row>
    <row r="14" spans="2:18" ht="27" customHeight="1">
      <c r="B14" s="551" t="s">
        <v>6</v>
      </c>
      <c r="C14" s="548" t="s">
        <v>7</v>
      </c>
      <c r="D14" s="473"/>
      <c r="E14" s="473"/>
      <c r="F14" s="473"/>
      <c r="G14" s="473"/>
      <c r="H14" s="473"/>
      <c r="I14" s="473"/>
      <c r="J14" s="473"/>
      <c r="K14" s="473"/>
      <c r="L14" s="473"/>
      <c r="M14" s="473"/>
      <c r="N14" s="473"/>
      <c r="O14" s="473"/>
      <c r="P14" s="473"/>
      <c r="Q14" s="473"/>
      <c r="R14" s="473"/>
    </row>
    <row r="15" spans="2:18" ht="27" customHeight="1">
      <c r="B15" s="549" t="s">
        <v>8</v>
      </c>
      <c r="C15" s="550" t="s">
        <v>9</v>
      </c>
      <c r="D15" s="45"/>
      <c r="E15" s="45"/>
      <c r="F15" s="45"/>
      <c r="G15" s="45"/>
      <c r="H15" s="45"/>
      <c r="I15" s="45"/>
      <c r="J15" s="45"/>
      <c r="K15" s="45"/>
      <c r="L15" s="45"/>
      <c r="M15" s="45"/>
      <c r="N15" s="45"/>
      <c r="O15" s="45"/>
      <c r="P15" s="45"/>
      <c r="Q15" s="45"/>
      <c r="R15" s="45"/>
    </row>
    <row r="16" spans="2:18" ht="26.25" customHeight="1">
      <c r="B16" s="549" t="s">
        <v>10</v>
      </c>
      <c r="C16" s="550" t="s">
        <v>11</v>
      </c>
      <c r="D16" s="45"/>
      <c r="H16" s="124" t="s">
        <v>12</v>
      </c>
      <c r="R16" s="544"/>
    </row>
    <row r="17" spans="2:8" ht="26.25" customHeight="1">
      <c r="B17" s="549" t="s">
        <v>13</v>
      </c>
      <c r="C17" s="550" t="s">
        <v>14</v>
      </c>
      <c r="D17" s="45"/>
      <c r="H17" s="46" t="s">
        <v>15</v>
      </c>
    </row>
    <row r="18" spans="2:8" ht="26.25" customHeight="1">
      <c r="B18" s="549" t="s">
        <v>16</v>
      </c>
      <c r="C18" s="550" t="s">
        <v>17</v>
      </c>
      <c r="D18" s="45"/>
      <c r="H18" s="46"/>
    </row>
    <row r="19" spans="2:8" ht="26.25" customHeight="1">
      <c r="B19" s="549" t="s">
        <v>18</v>
      </c>
      <c r="C19" s="550" t="s">
        <v>19</v>
      </c>
      <c r="D19" s="45"/>
      <c r="H19" s="46"/>
    </row>
    <row r="20" spans="2:8" ht="26.25" customHeight="1">
      <c r="B20" s="549" t="s">
        <v>20</v>
      </c>
      <c r="C20" s="550" t="s">
        <v>21</v>
      </c>
      <c r="D20" s="45"/>
      <c r="H20" s="46"/>
    </row>
    <row r="21" spans="2:8" ht="26.25" customHeight="1">
      <c r="B21" s="549" t="s">
        <v>22</v>
      </c>
      <c r="C21" s="550" t="s">
        <v>23</v>
      </c>
      <c r="D21" s="45"/>
      <c r="H21" s="46"/>
    </row>
    <row r="22" spans="2:8" ht="26.25" customHeight="1">
      <c r="B22" s="549" t="s">
        <v>24</v>
      </c>
      <c r="C22" s="550" t="s">
        <v>25</v>
      </c>
      <c r="D22" s="45"/>
      <c r="H22" s="46"/>
    </row>
    <row r="23" spans="2:8" ht="26.25" customHeight="1">
      <c r="B23" s="549" t="s">
        <v>26</v>
      </c>
      <c r="C23" s="550" t="s">
        <v>27</v>
      </c>
      <c r="D23" s="45"/>
      <c r="H23" s="46"/>
    </row>
    <row r="24" spans="2:8" ht="26.25" customHeight="1">
      <c r="B24" s="549" t="s">
        <v>28</v>
      </c>
      <c r="C24" s="550" t="s">
        <v>29</v>
      </c>
      <c r="D24" s="45"/>
      <c r="H24" s="46"/>
    </row>
    <row r="25" spans="2:8" ht="26.25" customHeight="1">
      <c r="B25" s="549" t="s">
        <v>30</v>
      </c>
      <c r="C25" s="550" t="s">
        <v>31</v>
      </c>
      <c r="D25" s="45"/>
      <c r="H25" s="46"/>
    </row>
    <row r="26" spans="2:8" ht="24.75" thickBot="1">
      <c r="B26" s="552" t="s">
        <v>32</v>
      </c>
      <c r="C26" s="553" t="s">
        <v>33</v>
      </c>
    </row>
    <row r="28" spans="2:8">
      <c r="H28" s="24"/>
    </row>
  </sheetData>
  <mergeCells count="4">
    <mergeCell ref="D4:R4"/>
    <mergeCell ref="D9:R9"/>
    <mergeCell ref="D14:R14"/>
    <mergeCell ref="B11:C11"/>
  </mergeCells>
  <hyperlinks>
    <hyperlink ref="B12" location="'Summary Table'!A1" display="Summary Table" xr:uid="{00000000-0004-0000-0000-000000000000}"/>
    <hyperlink ref="B13" location="'Time Series'!A1" display="Time Series" xr:uid="{00000000-0004-0000-0000-000001000000}"/>
    <hyperlink ref="B14" location="'Sectoral Distribution'!A1" display="Sectoral Distribution" xr:uid="{00000000-0004-0000-0000-000002000000}"/>
    <hyperlink ref="B16" location="'High-Growth Enterprises'!A1" display="High-Growth Enterprises" xr:uid="{00000000-0004-0000-0000-000003000000}"/>
    <hyperlink ref="B17" location="'NoE 1DGT'!A1" display="NoE 1DGT" xr:uid="{00000000-0004-0000-0000-000004000000}"/>
    <hyperlink ref="B18" location="'NoE 2DGT'!A1" display="NoE 2DGT" xr:uid="{00000000-0004-0000-0000-000005000000}"/>
    <hyperlink ref="B19" location="'EMP 1DGT'!A1" display="EMP 1DGT" xr:uid="{00000000-0004-0000-0000-000006000000}"/>
    <hyperlink ref="B20" location="'EMP 2DGT'!A1" display="EMP 2DGT" xr:uid="{00000000-0004-0000-0000-000007000000}"/>
    <hyperlink ref="B21" location="'VA 1DGT'!A1" display="VA 1DGT" xr:uid="{00000000-0004-0000-0000-000008000000}"/>
    <hyperlink ref="B22" location="'VA 2DGT'!A1" display="VA 2DGT" xr:uid="{00000000-0004-0000-0000-000009000000}"/>
    <hyperlink ref="B25" location="HGE!A1" display="HGE" xr:uid="{00000000-0004-0000-0000-00000A000000}"/>
    <hyperlink ref="B15" location="'Knowledge Intensity'!A1" display="Knowledge Intensity" xr:uid="{00000000-0004-0000-0000-00000B000000}"/>
    <hyperlink ref="B26" location="'Write-Up Calc'!A1" display="Write-Up Calc" xr:uid="{00000000-0004-0000-0000-00000C000000}"/>
    <hyperlink ref="B23" location="'VAinfl 1DGT'!A1" display="VAinfl 1DGT" xr:uid="{00000000-0004-0000-0000-00000D000000}"/>
    <hyperlink ref="B24" location="'VAinfl 2DGT'!A1" display="VAinfl 2DGT" xr:uid="{00000000-0004-0000-0000-00000E000000}"/>
  </hyperlinks>
  <pageMargins left="0.70866141732282995" right="0.70866141732282995" top="0.78740157480314998" bottom="0.78740157480314998" header="0.31496062992126" footer="0.31496062992126"/>
  <pageSetup paperSize="9" scale="67" orientation="landscape" verticalDpi="0"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0000"/>
  </sheetPr>
  <dimension ref="A1:AM280"/>
  <sheetViews>
    <sheetView topLeftCell="A4" zoomScaleNormal="100" zoomScaleSheetLayoutView="10" workbookViewId="0">
      <selection activeCell="C22" sqref="C22"/>
    </sheetView>
  </sheetViews>
  <sheetFormatPr defaultColWidth="9.28515625" defaultRowHeight="12.75"/>
  <cols>
    <col min="1" max="1" width="9.28515625" style="34"/>
    <col min="2" max="11" width="13.7109375" style="28" customWidth="1"/>
    <col min="12" max="39" width="9.28515625" style="34"/>
    <col min="40" max="254" width="9.28515625" style="28"/>
    <col min="255" max="255" width="13.28515625" style="28" customWidth="1"/>
    <col min="256" max="510" width="9.28515625" style="28"/>
    <col min="511" max="511" width="13.28515625" style="28" customWidth="1"/>
    <col min="512" max="766" width="9.28515625" style="28"/>
    <col min="767" max="767" width="13.28515625" style="28" customWidth="1"/>
    <col min="768" max="1022" width="9.28515625" style="28"/>
    <col min="1023" max="1023" width="13.28515625" style="28" customWidth="1"/>
    <col min="1024" max="1278" width="9.28515625" style="28"/>
    <col min="1279" max="1279" width="13.28515625" style="28" customWidth="1"/>
    <col min="1280" max="1534" width="9.28515625" style="28"/>
    <col min="1535" max="1535" width="13.28515625" style="28" customWidth="1"/>
    <col min="1536" max="1790" width="9.28515625" style="28"/>
    <col min="1791" max="1791" width="13.28515625" style="28" customWidth="1"/>
    <col min="1792" max="2046" width="9.28515625" style="28"/>
    <col min="2047" max="2047" width="13.28515625" style="28" customWidth="1"/>
    <col min="2048" max="2302" width="9.28515625" style="28"/>
    <col min="2303" max="2303" width="13.28515625" style="28" customWidth="1"/>
    <col min="2304" max="2558" width="9.28515625" style="28"/>
    <col min="2559" max="2559" width="13.28515625" style="28" customWidth="1"/>
    <col min="2560" max="2814" width="9.28515625" style="28"/>
    <col min="2815" max="2815" width="13.28515625" style="28" customWidth="1"/>
    <col min="2816" max="3070" width="9.28515625" style="28"/>
    <col min="3071" max="3071" width="13.28515625" style="28" customWidth="1"/>
    <col min="3072" max="3326" width="9.28515625" style="28"/>
    <col min="3327" max="3327" width="13.28515625" style="28" customWidth="1"/>
    <col min="3328" max="3582" width="9.28515625" style="28"/>
    <col min="3583" max="3583" width="13.28515625" style="28" customWidth="1"/>
    <col min="3584" max="3838" width="9.28515625" style="28"/>
    <col min="3839" max="3839" width="13.28515625" style="28" customWidth="1"/>
    <col min="3840" max="4094" width="9.28515625" style="28"/>
    <col min="4095" max="4095" width="13.28515625" style="28" customWidth="1"/>
    <col min="4096" max="4350" width="9.28515625" style="28"/>
    <col min="4351" max="4351" width="13.28515625" style="28" customWidth="1"/>
    <col min="4352" max="4606" width="9.28515625" style="28"/>
    <col min="4607" max="4607" width="13.28515625" style="28" customWidth="1"/>
    <col min="4608" max="4862" width="9.28515625" style="28"/>
    <col min="4863" max="4863" width="13.28515625" style="28" customWidth="1"/>
    <col min="4864" max="5118" width="9.28515625" style="28"/>
    <col min="5119" max="5119" width="13.28515625" style="28" customWidth="1"/>
    <col min="5120" max="5374" width="9.28515625" style="28"/>
    <col min="5375" max="5375" width="13.28515625" style="28" customWidth="1"/>
    <col min="5376" max="5630" width="9.28515625" style="28"/>
    <col min="5631" max="5631" width="13.28515625" style="28" customWidth="1"/>
    <col min="5632" max="5886" width="9.28515625" style="28"/>
    <col min="5887" max="5887" width="13.28515625" style="28" customWidth="1"/>
    <col min="5888" max="6142" width="9.28515625" style="28"/>
    <col min="6143" max="6143" width="13.28515625" style="28" customWidth="1"/>
    <col min="6144" max="6398" width="9.28515625" style="28"/>
    <col min="6399" max="6399" width="13.28515625" style="28" customWidth="1"/>
    <col min="6400" max="6654" width="9.28515625" style="28"/>
    <col min="6655" max="6655" width="13.28515625" style="28" customWidth="1"/>
    <col min="6656" max="6910" width="9.28515625" style="28"/>
    <col min="6911" max="6911" width="13.28515625" style="28" customWidth="1"/>
    <col min="6912" max="7166" width="9.28515625" style="28"/>
    <col min="7167" max="7167" width="13.28515625" style="28" customWidth="1"/>
    <col min="7168" max="7422" width="9.28515625" style="28"/>
    <col min="7423" max="7423" width="13.28515625" style="28" customWidth="1"/>
    <col min="7424" max="7678" width="9.28515625" style="28"/>
    <col min="7679" max="7679" width="13.28515625" style="28" customWidth="1"/>
    <col min="7680" max="7934" width="9.28515625" style="28"/>
    <col min="7935" max="7935" width="13.28515625" style="28" customWidth="1"/>
    <col min="7936" max="8190" width="9.28515625" style="28"/>
    <col min="8191" max="8191" width="13.28515625" style="28" customWidth="1"/>
    <col min="8192" max="8446" width="9.28515625" style="28"/>
    <col min="8447" max="8447" width="13.28515625" style="28" customWidth="1"/>
    <col min="8448" max="8702" width="9.28515625" style="28"/>
    <col min="8703" max="8703" width="13.28515625" style="28" customWidth="1"/>
    <col min="8704" max="8958" width="9.28515625" style="28"/>
    <col min="8959" max="8959" width="13.28515625" style="28" customWidth="1"/>
    <col min="8960" max="9214" width="9.28515625" style="28"/>
    <col min="9215" max="9215" width="13.28515625" style="28" customWidth="1"/>
    <col min="9216" max="9470" width="9.28515625" style="28"/>
    <col min="9471" max="9471" width="13.28515625" style="28" customWidth="1"/>
    <col min="9472" max="9726" width="9.28515625" style="28"/>
    <col min="9727" max="9727" width="13.28515625" style="28" customWidth="1"/>
    <col min="9728" max="9982" width="9.28515625" style="28"/>
    <col min="9983" max="9983" width="13.28515625" style="28" customWidth="1"/>
    <col min="9984" max="10238" width="9.28515625" style="28"/>
    <col min="10239" max="10239" width="13.28515625" style="28" customWidth="1"/>
    <col min="10240" max="10494" width="9.28515625" style="28"/>
    <col min="10495" max="10495" width="13.28515625" style="28" customWidth="1"/>
    <col min="10496" max="10750" width="9.28515625" style="28"/>
    <col min="10751" max="10751" width="13.28515625" style="28" customWidth="1"/>
    <col min="10752" max="11006" width="9.28515625" style="28"/>
    <col min="11007" max="11007" width="13.28515625" style="28" customWidth="1"/>
    <col min="11008" max="11262" width="9.28515625" style="28"/>
    <col min="11263" max="11263" width="13.28515625" style="28" customWidth="1"/>
    <col min="11264" max="11518" width="9.28515625" style="28"/>
    <col min="11519" max="11519" width="13.28515625" style="28" customWidth="1"/>
    <col min="11520" max="11774" width="9.28515625" style="28"/>
    <col min="11775" max="11775" width="13.28515625" style="28" customWidth="1"/>
    <col min="11776" max="12030" width="9.28515625" style="28"/>
    <col min="12031" max="12031" width="13.28515625" style="28" customWidth="1"/>
    <col min="12032" max="12286" width="9.28515625" style="28"/>
    <col min="12287" max="12287" width="13.28515625" style="28" customWidth="1"/>
    <col min="12288" max="12542" width="9.28515625" style="28"/>
    <col min="12543" max="12543" width="13.28515625" style="28" customWidth="1"/>
    <col min="12544" max="12798" width="9.28515625" style="28"/>
    <col min="12799" max="12799" width="13.28515625" style="28" customWidth="1"/>
    <col min="12800" max="13054" width="9.28515625" style="28"/>
    <col min="13055" max="13055" width="13.28515625" style="28" customWidth="1"/>
    <col min="13056" max="13310" width="9.28515625" style="28"/>
    <col min="13311" max="13311" width="13.28515625" style="28" customWidth="1"/>
    <col min="13312" max="13566" width="9.28515625" style="28"/>
    <col min="13567" max="13567" width="13.28515625" style="28" customWidth="1"/>
    <col min="13568" max="13822" width="9.28515625" style="28"/>
    <col min="13823" max="13823" width="13.28515625" style="28" customWidth="1"/>
    <col min="13824" max="14078" width="9.28515625" style="28"/>
    <col min="14079" max="14079" width="13.28515625" style="28" customWidth="1"/>
    <col min="14080" max="14334" width="9.28515625" style="28"/>
    <col min="14335" max="14335" width="13.28515625" style="28" customWidth="1"/>
    <col min="14336" max="14590" width="9.28515625" style="28"/>
    <col min="14591" max="14591" width="13.28515625" style="28" customWidth="1"/>
    <col min="14592" max="14846" width="9.28515625" style="28"/>
    <col min="14847" max="14847" width="13.28515625" style="28" customWidth="1"/>
    <col min="14848" max="15102" width="9.28515625" style="28"/>
    <col min="15103" max="15103" width="13.28515625" style="28" customWidth="1"/>
    <col min="15104" max="15358" width="9.28515625" style="28"/>
    <col min="15359" max="15359" width="13.28515625" style="28" customWidth="1"/>
    <col min="15360" max="15614" width="9.28515625" style="28"/>
    <col min="15615" max="15615" width="13.28515625" style="28" customWidth="1"/>
    <col min="15616" max="15870" width="9.28515625" style="28"/>
    <col min="15871" max="15871" width="13.28515625" style="28" customWidth="1"/>
    <col min="15872" max="16126" width="9.28515625" style="28"/>
    <col min="16127" max="16127" width="13.28515625" style="28" customWidth="1"/>
    <col min="16128" max="16384" width="9.28515625" style="28"/>
  </cols>
  <sheetData>
    <row r="1" spans="1:11" ht="15">
      <c r="A1" s="554" t="s">
        <v>34</v>
      </c>
      <c r="B1" s="128"/>
      <c r="C1" s="128"/>
      <c r="D1" s="128"/>
      <c r="E1" s="128"/>
      <c r="F1" s="128"/>
      <c r="G1" s="128"/>
      <c r="H1" s="128"/>
      <c r="I1" s="128"/>
      <c r="J1" s="128"/>
      <c r="K1" s="128"/>
    </row>
    <row r="2" spans="1:11">
      <c r="A2" s="128"/>
      <c r="B2" s="128"/>
      <c r="C2" s="128"/>
      <c r="D2" s="128"/>
      <c r="E2" s="128"/>
      <c r="F2" s="128"/>
      <c r="G2" s="128"/>
      <c r="H2" s="128"/>
      <c r="I2" s="128"/>
      <c r="J2" s="128"/>
      <c r="K2" s="128"/>
    </row>
    <row r="3" spans="1:11">
      <c r="A3" s="128"/>
      <c r="B3" s="128"/>
      <c r="C3" s="128"/>
      <c r="D3" s="128"/>
      <c r="E3" s="128"/>
      <c r="F3" s="128"/>
      <c r="G3" s="128"/>
      <c r="H3" s="128"/>
      <c r="I3" s="128"/>
      <c r="J3" s="128"/>
      <c r="K3" s="128"/>
    </row>
    <row r="4" spans="1:11" s="34" customFormat="1" ht="13.5" thickBot="1">
      <c r="A4" s="128"/>
      <c r="B4" s="128"/>
      <c r="C4" s="128"/>
      <c r="D4" s="128"/>
      <c r="E4" s="28"/>
      <c r="F4" s="28"/>
      <c r="G4" s="28"/>
      <c r="H4" s="28"/>
      <c r="I4" s="28"/>
      <c r="J4" s="28"/>
      <c r="K4" s="28"/>
    </row>
    <row r="5" spans="1:11" ht="33.75" customHeight="1" thickBot="1">
      <c r="A5" s="128"/>
      <c r="B5" s="44" t="s">
        <v>35</v>
      </c>
      <c r="C5" s="479" t="str">
        <f>[1]Translateupd!A3</f>
        <v>Number of enterprises</v>
      </c>
      <c r="D5" s="480"/>
      <c r="E5" s="481"/>
      <c r="F5" s="479" t="str">
        <f>[1]Translateupd!A4</f>
        <v>Number of persons employed</v>
      </c>
      <c r="G5" s="480"/>
      <c r="H5" s="481"/>
      <c r="I5" s="482" t="str">
        <f>[1]Translateupd!A5</f>
        <v>Value added</v>
      </c>
      <c r="J5" s="480"/>
      <c r="K5" s="483"/>
    </row>
    <row r="6" spans="1:11" ht="13.5" customHeight="1">
      <c r="A6" s="128"/>
      <c r="B6" s="474"/>
      <c r="C6" s="484" t="str">
        <f>Translateupd!B7</f>
        <v>Greece</v>
      </c>
      <c r="D6" s="485"/>
      <c r="E6" s="125" t="s">
        <v>36</v>
      </c>
      <c r="F6" s="484" t="str">
        <f>C6</f>
        <v>Greece</v>
      </c>
      <c r="G6" s="485"/>
      <c r="H6" s="125" t="s">
        <v>36</v>
      </c>
      <c r="I6" s="484" t="str">
        <f>C6</f>
        <v>Greece</v>
      </c>
      <c r="J6" s="485"/>
      <c r="K6" s="125" t="s">
        <v>36</v>
      </c>
    </row>
    <row r="7" spans="1:11" ht="15">
      <c r="A7" s="128"/>
      <c r="B7" s="475"/>
      <c r="C7" s="463" t="str">
        <f>Translateupd!A24</f>
        <v>Number</v>
      </c>
      <c r="D7" s="48" t="str">
        <f>Translateupd!A25</f>
        <v>Share</v>
      </c>
      <c r="E7" s="126" t="str">
        <f>D7</f>
        <v>Share</v>
      </c>
      <c r="F7" s="463" t="s">
        <v>37</v>
      </c>
      <c r="G7" s="48" t="str">
        <f>D7</f>
        <v>Share</v>
      </c>
      <c r="H7" s="126" t="str">
        <f>D7</f>
        <v>Share</v>
      </c>
      <c r="I7" s="463" t="s">
        <v>38</v>
      </c>
      <c r="J7" s="48" t="str">
        <f>D7</f>
        <v>Share</v>
      </c>
      <c r="K7" s="126" t="str">
        <f>D7</f>
        <v>Share</v>
      </c>
    </row>
    <row r="8" spans="1:11" ht="14.65" customHeight="1">
      <c r="A8" s="128"/>
      <c r="B8" s="462" t="str">
        <f>Translateupd!A29</f>
        <v>Micro</v>
      </c>
      <c r="C8" s="555">
        <f>'NoE 1DGT'!T11</f>
        <v>774137</v>
      </c>
      <c r="D8" s="49">
        <f>C8/C13</f>
        <v>0.9448565085308861</v>
      </c>
      <c r="E8" s="141">
        <v>0.93647291631124241</v>
      </c>
      <c r="F8" s="555">
        <f>'EMP 1DGT'!T11</f>
        <v>1425683</v>
      </c>
      <c r="G8" s="49">
        <f>F8/F13</f>
        <v>0.46793167597486657</v>
      </c>
      <c r="H8" s="141">
        <v>0.30139035519131252</v>
      </c>
      <c r="I8" s="556">
        <f>'VA 1DGT'!T11/1000</f>
        <v>20.433248565468798</v>
      </c>
      <c r="J8" s="49">
        <f>I8/I13</f>
        <v>0.24769180133567467</v>
      </c>
      <c r="K8" s="464">
        <v>0.20064874002357522</v>
      </c>
    </row>
    <row r="9" spans="1:11" ht="14.65" customHeight="1">
      <c r="A9" s="128"/>
      <c r="B9" s="462" t="str">
        <f>Translateupd!A30</f>
        <v>Small</v>
      </c>
      <c r="C9" s="555">
        <f>'NoE 1DGT'!T12</f>
        <v>40158</v>
      </c>
      <c r="D9" s="49">
        <f>C9/C13</f>
        <v>4.9013995803821965E-2</v>
      </c>
      <c r="E9" s="141">
        <v>5.3657667662758569E-2</v>
      </c>
      <c r="F9" s="555">
        <f>'EMP 1DGT'!T12</f>
        <v>731950</v>
      </c>
      <c r="G9" s="49">
        <f>F9/F13</f>
        <v>0.24023754946211995</v>
      </c>
      <c r="H9" s="141">
        <v>0.19509591820463393</v>
      </c>
      <c r="I9" s="556">
        <f>'VA 1DGT'!T12/1000</f>
        <v>15.808096672748999</v>
      </c>
      <c r="J9" s="49">
        <f>I9/I13</f>
        <v>0.19162571864264163</v>
      </c>
      <c r="K9" s="464">
        <v>0.16618410339542924</v>
      </c>
    </row>
    <row r="10" spans="1:11" ht="14.65" customHeight="1">
      <c r="A10" s="128"/>
      <c r="B10" s="462" t="str">
        <f>Translateupd!A31</f>
        <v>Medium-sized</v>
      </c>
      <c r="C10" s="555">
        <f>'NoE 1DGT'!T13</f>
        <v>4452</v>
      </c>
      <c r="D10" s="49">
        <f>C10/C13</f>
        <v>5.4337942456948894E-3</v>
      </c>
      <c r="E10" s="141">
        <v>8.1749163159793095E-3</v>
      </c>
      <c r="F10" s="555">
        <f>'EMP 1DGT'!T13</f>
        <v>421651</v>
      </c>
      <c r="G10" s="49">
        <f>F10/F13</f>
        <v>0.13839251720507184</v>
      </c>
      <c r="H10" s="141">
        <v>0.15496729829280811</v>
      </c>
      <c r="I10" s="556">
        <f>'VA 1DGT'!T13/1000</f>
        <v>15.603897509725801</v>
      </c>
      <c r="J10" s="49">
        <f>I10/I13</f>
        <v>0.18915041676597735</v>
      </c>
      <c r="K10" s="464">
        <v>0.16873198895774144</v>
      </c>
    </row>
    <row r="11" spans="1:11" ht="14.65" customHeight="1">
      <c r="A11" s="128"/>
      <c r="B11" s="54" t="str">
        <f>Translateupd!A32</f>
        <v>SMEs</v>
      </c>
      <c r="C11" s="465">
        <f>SUM(C8:C10)</f>
        <v>818747</v>
      </c>
      <c r="D11" s="50">
        <f>C11/C13</f>
        <v>0.99930429858040293</v>
      </c>
      <c r="E11" s="142">
        <v>0.99830550028998033</v>
      </c>
      <c r="F11" s="465">
        <f>SUM(F8:F10)</f>
        <v>2579284</v>
      </c>
      <c r="G11" s="50">
        <f>F11/F13</f>
        <v>0.84656174264205841</v>
      </c>
      <c r="H11" s="142">
        <v>0.65145357168875462</v>
      </c>
      <c r="I11" s="466">
        <f>SUM(I8:I10)</f>
        <v>51.845242747943601</v>
      </c>
      <c r="J11" s="50">
        <f>I11/I13</f>
        <v>0.62846793674429369</v>
      </c>
      <c r="K11" s="467">
        <v>0.5355648323767459</v>
      </c>
    </row>
    <row r="12" spans="1:11" ht="14.65" customHeight="1">
      <c r="A12" s="128"/>
      <c r="B12" s="462" t="str">
        <f>Translateupd!A33</f>
        <v>Large</v>
      </c>
      <c r="C12" s="555">
        <f>'NoE 1DGT'!T14</f>
        <v>570</v>
      </c>
      <c r="D12" s="49">
        <f>C12/C13</f>
        <v>6.9570141959705465E-4</v>
      </c>
      <c r="E12" s="141">
        <v>1.694499710019674E-3</v>
      </c>
      <c r="F12" s="555">
        <f>'EMP 1DGT'!T14</f>
        <v>467492</v>
      </c>
      <c r="G12" s="49">
        <f>F12/F13</f>
        <v>0.15343825735794164</v>
      </c>
      <c r="H12" s="141">
        <v>0.34854642831124544</v>
      </c>
      <c r="I12" s="556">
        <f>'VA 1DGT'!T14/1000</f>
        <v>30.649407681674099</v>
      </c>
      <c r="J12" s="49">
        <f>I12/I13</f>
        <v>0.3715320632557062</v>
      </c>
      <c r="K12" s="464">
        <v>0.4644351676232541</v>
      </c>
    </row>
    <row r="13" spans="1:11" ht="14.65" customHeight="1" thickBot="1">
      <c r="A13" s="128"/>
      <c r="B13" s="55" t="str">
        <f>Translateupd!A34</f>
        <v>Total</v>
      </c>
      <c r="C13" s="51">
        <f>C11+C12</f>
        <v>819317</v>
      </c>
      <c r="D13" s="52">
        <f>D8+D9+D10+D12</f>
        <v>1</v>
      </c>
      <c r="E13" s="143">
        <v>1</v>
      </c>
      <c r="F13" s="51">
        <f>F11+F12</f>
        <v>3046776</v>
      </c>
      <c r="G13" s="52">
        <f>G8+G9+G10+G12</f>
        <v>1</v>
      </c>
      <c r="H13" s="143">
        <v>1</v>
      </c>
      <c r="I13" s="53">
        <f>I11+I12</f>
        <v>82.494650429617707</v>
      </c>
      <c r="J13" s="52">
        <f>J8+J9+J10+J12</f>
        <v>0.99999999999999989</v>
      </c>
      <c r="K13" s="468">
        <v>1</v>
      </c>
    </row>
    <row r="14" spans="1:11" ht="132.75" customHeight="1" thickBot="1">
      <c r="A14" s="128"/>
      <c r="B14" s="476" t="str">
        <f>Translateupd!A36</f>
        <v xml:space="preserve">These are estimates for 2024 produced by JRC, based on 2008-22 figures from the Structural Business Statistics Database as well as provisional data for 2023-2024 from the Structural Business Statistics Database (2023 figures for certain indicators), the National Accounts database and the Short Term Business Statistics Database (all Eurostat). The data cover the 'non-financial business economy', which includes industry, construction, trade, and services (NACE Rev. 2 sections B to J, L, M, N &amp; S95), but not enterprises in agriculture, forestry and fisheries and the largely non-market service sectors such as education and health. The following size-class definitions are applied: micro firms (0-9 persons employed), small firms (10-49 persons employed), medium-sized firms (50-249 persons employed), and large firms (250+ persons employed). The advantage of using Eurostat data is that the statistics are harmonised and comparable across countries. The disadvantage is that for some countries the data may be different from those published by national authorities. </v>
      </c>
      <c r="C14" s="477"/>
      <c r="D14" s="477"/>
      <c r="E14" s="477"/>
      <c r="F14" s="477"/>
      <c r="G14" s="477"/>
      <c r="H14" s="477"/>
      <c r="I14" s="477"/>
      <c r="J14" s="477"/>
      <c r="K14" s="478"/>
    </row>
    <row r="15" spans="1:11" s="34" customFormat="1" ht="15">
      <c r="A15" s="128"/>
      <c r="B15" s="158" t="s">
        <v>39</v>
      </c>
      <c r="C15" s="128"/>
      <c r="D15" s="128"/>
      <c r="E15" s="128"/>
      <c r="F15" s="128"/>
      <c r="G15" s="128"/>
      <c r="H15" s="128"/>
      <c r="I15" s="128"/>
      <c r="J15" s="128"/>
      <c r="K15" s="128"/>
    </row>
    <row r="16" spans="1:11" s="34" customFormat="1" ht="15">
      <c r="A16" s="128"/>
      <c r="B16" s="158" t="s">
        <v>40</v>
      </c>
      <c r="C16" s="128"/>
      <c r="D16" s="128"/>
      <c r="E16" s="128"/>
      <c r="F16" s="128"/>
      <c r="G16" s="128"/>
      <c r="H16" s="128"/>
      <c r="I16" s="128"/>
      <c r="J16" s="128"/>
      <c r="K16" s="128"/>
    </row>
    <row r="17" spans="3:9" s="34" customFormat="1">
      <c r="C17" s="127"/>
      <c r="D17" s="128"/>
      <c r="E17" s="128"/>
      <c r="F17" s="127"/>
      <c r="G17" s="128"/>
      <c r="H17" s="128"/>
      <c r="I17" s="127"/>
    </row>
    <row r="18" spans="3:9" s="34" customFormat="1">
      <c r="C18" s="127"/>
      <c r="D18" s="128"/>
      <c r="E18" s="128"/>
      <c r="F18" s="127"/>
      <c r="G18" s="128"/>
      <c r="H18" s="128"/>
      <c r="I18" s="127"/>
    </row>
    <row r="19" spans="3:9" s="34" customFormat="1">
      <c r="C19" s="128"/>
      <c r="D19" s="128"/>
      <c r="E19" s="128"/>
      <c r="F19" s="128"/>
      <c r="G19" s="128"/>
      <c r="H19" s="128"/>
      <c r="I19" s="128"/>
    </row>
    <row r="20" spans="3:9" s="34" customFormat="1">
      <c r="C20" s="128"/>
      <c r="D20" s="128"/>
      <c r="E20" s="128"/>
      <c r="F20" s="128"/>
      <c r="G20" s="128"/>
      <c r="H20" s="128"/>
      <c r="I20" s="128"/>
    </row>
    <row r="21" spans="3:9" s="34" customFormat="1">
      <c r="C21" s="128"/>
      <c r="D21" s="128"/>
      <c r="E21" s="128"/>
      <c r="F21" s="128"/>
      <c r="G21" s="128"/>
      <c r="H21" s="128"/>
      <c r="I21" s="128"/>
    </row>
    <row r="22" spans="3:9" s="34" customFormat="1">
      <c r="C22" s="128"/>
      <c r="D22" s="128"/>
      <c r="E22" s="128"/>
      <c r="F22" s="128"/>
      <c r="G22" s="128"/>
      <c r="H22" s="128"/>
      <c r="I22" s="128"/>
    </row>
    <row r="23" spans="3:9" s="34" customFormat="1">
      <c r="C23" s="128"/>
      <c r="D23" s="128"/>
      <c r="E23" s="128"/>
      <c r="F23" s="128"/>
      <c r="G23" s="128"/>
      <c r="H23" s="128"/>
      <c r="I23" s="128"/>
    </row>
    <row r="24" spans="3:9" s="34" customFormat="1">
      <c r="C24" s="128"/>
      <c r="D24" s="128"/>
      <c r="E24" s="128"/>
      <c r="F24" s="128"/>
      <c r="G24" s="128"/>
      <c r="H24" s="128"/>
      <c r="I24" s="128"/>
    </row>
    <row r="25" spans="3:9" s="34" customFormat="1">
      <c r="C25" s="128"/>
      <c r="D25" s="128"/>
      <c r="E25" s="128"/>
      <c r="F25" s="128"/>
      <c r="G25" s="128"/>
      <c r="H25" s="128"/>
      <c r="I25" s="128"/>
    </row>
    <row r="26" spans="3:9" s="34" customFormat="1">
      <c r="C26" s="128"/>
      <c r="D26" s="128"/>
      <c r="E26" s="128"/>
      <c r="F26" s="128"/>
      <c r="G26" s="128"/>
      <c r="H26" s="128"/>
      <c r="I26" s="128"/>
    </row>
    <row r="27" spans="3:9" s="34" customFormat="1">
      <c r="C27" s="128"/>
      <c r="D27" s="128"/>
      <c r="E27" s="128"/>
      <c r="F27" s="128"/>
      <c r="G27" s="128"/>
      <c r="H27" s="128"/>
      <c r="I27" s="128"/>
    </row>
    <row r="28" spans="3:9" s="34" customFormat="1">
      <c r="C28" s="128"/>
      <c r="D28" s="128"/>
      <c r="E28" s="128"/>
      <c r="F28" s="128"/>
      <c r="G28" s="128"/>
      <c r="H28" s="128"/>
      <c r="I28" s="128"/>
    </row>
    <row r="29" spans="3:9" s="34" customFormat="1">
      <c r="C29" s="128"/>
      <c r="D29" s="128"/>
      <c r="E29" s="128"/>
      <c r="F29" s="128"/>
      <c r="G29" s="128"/>
      <c r="H29" s="128"/>
      <c r="I29" s="128"/>
    </row>
    <row r="30" spans="3:9" s="34" customFormat="1">
      <c r="C30" s="128"/>
      <c r="D30" s="128"/>
      <c r="E30" s="128"/>
      <c r="F30" s="128"/>
      <c r="G30" s="128"/>
      <c r="H30" s="128"/>
      <c r="I30" s="128"/>
    </row>
    <row r="31" spans="3:9" s="34" customFormat="1">
      <c r="C31" s="128"/>
      <c r="D31" s="128"/>
      <c r="E31" s="128"/>
      <c r="F31" s="128"/>
      <c r="G31" s="128"/>
      <c r="H31" s="128"/>
      <c r="I31" s="128"/>
    </row>
    <row r="32" spans="3:9" s="34" customFormat="1">
      <c r="C32" s="128"/>
      <c r="D32" s="128"/>
      <c r="E32" s="128"/>
      <c r="F32" s="128"/>
      <c r="G32" s="128"/>
      <c r="H32" s="128"/>
      <c r="I32" s="128"/>
    </row>
    <row r="33" s="34" customFormat="1"/>
    <row r="34" s="34" customFormat="1"/>
    <row r="35" s="34" customFormat="1"/>
    <row r="36" s="34" customFormat="1"/>
    <row r="37" s="34" customFormat="1"/>
    <row r="38" s="34" customFormat="1"/>
    <row r="39" s="34" customFormat="1"/>
    <row r="40" s="34" customFormat="1"/>
    <row r="41" s="34" customFormat="1"/>
    <row r="42" s="34" customFormat="1"/>
    <row r="43" s="34" customFormat="1"/>
    <row r="44" s="34" customFormat="1"/>
    <row r="45" s="34" customFormat="1"/>
    <row r="46" s="34" customFormat="1"/>
    <row r="47" s="34" customFormat="1"/>
    <row r="48" s="34" customFormat="1"/>
    <row r="49" s="34" customFormat="1"/>
    <row r="50" s="34" customFormat="1"/>
    <row r="51" s="34" customFormat="1"/>
    <row r="52" s="34" customFormat="1"/>
    <row r="53" s="34" customFormat="1"/>
    <row r="54" s="34" customFormat="1"/>
    <row r="55" s="34" customFormat="1"/>
    <row r="56" s="34" customFormat="1"/>
    <row r="57" s="34" customFormat="1"/>
    <row r="58" s="34" customFormat="1"/>
    <row r="59" s="34" customFormat="1"/>
    <row r="60" s="34" customFormat="1"/>
    <row r="61" s="34" customFormat="1"/>
    <row r="62" s="34" customFormat="1"/>
    <row r="63" s="34" customFormat="1"/>
    <row r="64" s="34" customFormat="1"/>
    <row r="65" s="34" customFormat="1"/>
    <row r="66" s="34" customFormat="1"/>
    <row r="67" s="34" customFormat="1"/>
    <row r="68" s="34" customFormat="1"/>
    <row r="69" s="34" customFormat="1"/>
    <row r="70" s="34" customFormat="1"/>
    <row r="71" s="34" customFormat="1"/>
    <row r="72" s="34" customFormat="1"/>
    <row r="73" s="34" customFormat="1"/>
    <row r="74" s="34" customFormat="1"/>
    <row r="75" s="34" customFormat="1"/>
    <row r="76" s="34" customFormat="1"/>
    <row r="77" s="34" customFormat="1"/>
    <row r="78" s="34" customFormat="1"/>
    <row r="79" s="34" customFormat="1"/>
    <row r="80" s="34" customFormat="1"/>
    <row r="81" s="34" customFormat="1"/>
    <row r="82" s="34" customFormat="1"/>
    <row r="83" s="34" customFormat="1"/>
    <row r="84" s="34" customFormat="1"/>
    <row r="85" s="34" customFormat="1"/>
    <row r="86" s="34" customFormat="1"/>
    <row r="87" s="34" customFormat="1"/>
    <row r="88" s="34" customFormat="1"/>
    <row r="89" s="34" customFormat="1"/>
    <row r="90" s="34" customFormat="1"/>
    <row r="91" s="34" customFormat="1"/>
    <row r="92" s="34" customFormat="1"/>
    <row r="93" s="34" customFormat="1"/>
    <row r="94" s="34" customFormat="1"/>
    <row r="95" s="34" customFormat="1"/>
    <row r="96" s="34" customFormat="1"/>
    <row r="97" s="34" customFormat="1"/>
    <row r="98" s="34" customFormat="1"/>
    <row r="99" s="34" customFormat="1"/>
    <row r="100" s="34" customFormat="1"/>
    <row r="101" s="34" customFormat="1"/>
    <row r="102" s="34" customFormat="1"/>
    <row r="103" s="34" customFormat="1"/>
    <row r="104" s="34" customFormat="1"/>
    <row r="105" s="34" customFormat="1"/>
    <row r="106" s="34" customFormat="1"/>
    <row r="107" s="34" customFormat="1"/>
    <row r="108" s="34" customFormat="1"/>
    <row r="109" s="34" customFormat="1"/>
    <row r="110" s="34" customFormat="1"/>
    <row r="111" s="34" customFormat="1"/>
    <row r="112" s="34" customFormat="1"/>
    <row r="113" s="34" customFormat="1"/>
    <row r="114" s="34" customFormat="1"/>
    <row r="115" s="34" customFormat="1"/>
    <row r="116" s="34" customFormat="1"/>
    <row r="117" s="34" customFormat="1"/>
    <row r="118" s="34" customFormat="1"/>
    <row r="119" s="34" customFormat="1"/>
    <row r="120" s="34" customFormat="1"/>
    <row r="121" s="34" customFormat="1"/>
    <row r="122" s="34" customFormat="1"/>
    <row r="123" s="34" customFormat="1"/>
    <row r="124" s="34" customFormat="1"/>
    <row r="125" s="34" customFormat="1"/>
    <row r="126" s="34" customFormat="1"/>
    <row r="127" s="34" customFormat="1"/>
    <row r="128" s="34" customFormat="1"/>
    <row r="129" s="34" customFormat="1"/>
    <row r="130" s="34" customFormat="1"/>
    <row r="131" s="34" customFormat="1"/>
    <row r="132" s="34" customFormat="1"/>
    <row r="133" s="34" customFormat="1"/>
    <row r="134" s="34" customFormat="1"/>
    <row r="135" s="34" customFormat="1"/>
    <row r="136" s="34" customFormat="1"/>
    <row r="137" s="34" customFormat="1"/>
    <row r="138" s="34" customFormat="1"/>
    <row r="139" s="34" customFormat="1"/>
    <row r="140" s="34" customFormat="1"/>
    <row r="141" s="34" customFormat="1"/>
    <row r="142" s="34" customFormat="1"/>
    <row r="143" s="34" customFormat="1"/>
    <row r="144" s="34" customFormat="1"/>
    <row r="145" s="34" customFormat="1"/>
    <row r="146" s="34" customFormat="1"/>
    <row r="147" s="34" customFormat="1"/>
    <row r="148" s="34" customFormat="1"/>
    <row r="149" s="34" customFormat="1"/>
    <row r="150" s="34" customFormat="1"/>
    <row r="151" s="34" customFormat="1"/>
    <row r="152" s="34" customFormat="1"/>
    <row r="153" s="34" customFormat="1"/>
    <row r="154" s="34" customFormat="1"/>
    <row r="155" s="34" customFormat="1"/>
    <row r="156" s="34" customFormat="1"/>
    <row r="157" s="34" customFormat="1"/>
    <row r="158" s="34" customFormat="1"/>
    <row r="159" s="34" customFormat="1"/>
    <row r="160" s="34" customFormat="1"/>
    <row r="161" s="34" customFormat="1"/>
    <row r="162" s="34" customFormat="1"/>
    <row r="163" s="34" customFormat="1"/>
    <row r="164" s="34" customFormat="1"/>
    <row r="165" s="34" customFormat="1"/>
    <row r="166" s="34" customFormat="1"/>
    <row r="167" s="34" customFormat="1"/>
    <row r="168" s="34" customFormat="1"/>
    <row r="169" s="34" customFormat="1"/>
    <row r="170" s="34" customFormat="1"/>
    <row r="171" s="34" customFormat="1"/>
    <row r="172" s="34" customFormat="1"/>
    <row r="173" s="34" customFormat="1"/>
    <row r="174" s="34" customFormat="1"/>
    <row r="175" s="34" customFormat="1"/>
    <row r="176" s="34" customFormat="1"/>
    <row r="177" s="34" customFormat="1"/>
    <row r="178" s="34" customFormat="1"/>
    <row r="179" s="34" customFormat="1"/>
    <row r="180" s="34" customFormat="1"/>
    <row r="181" s="34" customFormat="1"/>
    <row r="182" s="34" customFormat="1"/>
    <row r="183" s="34" customFormat="1"/>
    <row r="184" s="34" customFormat="1"/>
    <row r="185" s="34" customFormat="1"/>
    <row r="186" s="34" customFormat="1"/>
    <row r="187" s="34" customFormat="1"/>
    <row r="188" s="34" customFormat="1"/>
    <row r="189" s="34" customFormat="1"/>
    <row r="190" s="34" customFormat="1"/>
    <row r="191" s="34" customFormat="1"/>
    <row r="192" s="34" customFormat="1"/>
    <row r="193" s="34" customFormat="1"/>
    <row r="194" s="34" customFormat="1"/>
    <row r="195" s="34" customFormat="1"/>
    <row r="196" s="34" customFormat="1"/>
    <row r="197" s="34" customFormat="1"/>
    <row r="198" s="34" customFormat="1"/>
    <row r="199" s="34" customFormat="1"/>
    <row r="200" s="34" customFormat="1"/>
    <row r="201" s="34" customFormat="1"/>
    <row r="202" s="34" customFormat="1"/>
    <row r="203" s="34" customFormat="1"/>
    <row r="204" s="34" customFormat="1"/>
    <row r="205" s="34" customFormat="1"/>
    <row r="206" s="34" customFormat="1"/>
    <row r="207" s="34" customFormat="1"/>
    <row r="208" s="34" customFormat="1"/>
    <row r="209" s="34" customFormat="1"/>
    <row r="210" s="34" customFormat="1"/>
    <row r="211" s="34" customFormat="1"/>
    <row r="212" s="34" customFormat="1"/>
    <row r="213" s="34" customFormat="1"/>
    <row r="214" s="34" customFormat="1"/>
    <row r="215" s="34" customFormat="1"/>
    <row r="216" s="34" customFormat="1"/>
    <row r="217" s="34" customFormat="1"/>
    <row r="218" s="34" customFormat="1"/>
    <row r="219" s="34" customFormat="1"/>
    <row r="220" s="34" customFormat="1"/>
    <row r="221" s="34" customFormat="1"/>
    <row r="222" s="34" customFormat="1"/>
    <row r="223" s="34" customFormat="1"/>
    <row r="224" s="34" customFormat="1"/>
    <row r="225" s="34" customFormat="1"/>
    <row r="226" s="34" customFormat="1"/>
    <row r="227" s="34" customFormat="1"/>
    <row r="228" s="34" customFormat="1"/>
    <row r="229" s="34" customFormat="1"/>
    <row r="230" s="34" customFormat="1"/>
    <row r="231" s="34" customFormat="1"/>
    <row r="232" s="34" customFormat="1"/>
    <row r="233" s="34" customFormat="1"/>
    <row r="234" s="34" customFormat="1"/>
    <row r="235" s="34" customFormat="1"/>
    <row r="236" s="34" customFormat="1"/>
    <row r="237" s="34" customFormat="1"/>
    <row r="238" s="34" customFormat="1"/>
    <row r="239" s="34" customFormat="1"/>
    <row r="240" s="34" customFormat="1"/>
    <row r="241" s="34" customFormat="1"/>
    <row r="242" s="34" customFormat="1"/>
    <row r="243" s="34" customFormat="1"/>
    <row r="244" s="34" customFormat="1"/>
    <row r="245" s="34" customFormat="1"/>
    <row r="246" s="34" customFormat="1"/>
    <row r="247" s="34" customFormat="1"/>
    <row r="248" s="34" customFormat="1"/>
    <row r="249" s="34" customFormat="1"/>
    <row r="250" s="34" customFormat="1"/>
    <row r="251" s="34" customFormat="1"/>
    <row r="252" s="34" customFormat="1"/>
    <row r="253" s="34" customFormat="1"/>
    <row r="254" s="34" customFormat="1"/>
    <row r="255" s="34" customFormat="1"/>
    <row r="256" s="34" customFormat="1"/>
    <row r="257" s="34" customFormat="1"/>
    <row r="258" s="34" customFormat="1"/>
    <row r="259" s="34" customFormat="1"/>
    <row r="260" s="34" customFormat="1"/>
    <row r="261" s="34" customFormat="1"/>
    <row r="262" s="34" customFormat="1"/>
    <row r="263" s="34" customFormat="1"/>
    <row r="264" s="34" customFormat="1"/>
    <row r="265" s="34" customFormat="1"/>
    <row r="266" s="34" customFormat="1"/>
    <row r="267" s="34" customFormat="1"/>
    <row r="268" s="34" customFormat="1"/>
    <row r="269" s="34" customFormat="1"/>
    <row r="270" s="34" customFormat="1"/>
    <row r="271" s="34" customFormat="1"/>
    <row r="272" s="34" customFormat="1"/>
    <row r="273" s="34" customFormat="1"/>
    <row r="274" s="34" customFormat="1"/>
    <row r="275" s="34" customFormat="1"/>
    <row r="276" s="34" customFormat="1"/>
    <row r="277" s="34" customFormat="1"/>
    <row r="278" s="34" customFormat="1"/>
    <row r="279" s="34" customFormat="1"/>
    <row r="280" s="34" customFormat="1"/>
  </sheetData>
  <mergeCells count="8">
    <mergeCell ref="B6:B7"/>
    <mergeCell ref="B14:K14"/>
    <mergeCell ref="C5:E5"/>
    <mergeCell ref="F5:H5"/>
    <mergeCell ref="I5:K5"/>
    <mergeCell ref="C6:D6"/>
    <mergeCell ref="F6:G6"/>
    <mergeCell ref="I6:J6"/>
  </mergeCells>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FF0000"/>
  </sheetPr>
  <dimension ref="A1:BG60"/>
  <sheetViews>
    <sheetView zoomScale="70" zoomScaleNormal="70" workbookViewId="0">
      <selection activeCell="AV35" sqref="AV35"/>
    </sheetView>
  </sheetViews>
  <sheetFormatPr defaultColWidth="9.28515625" defaultRowHeight="11.25" customHeight="1"/>
  <cols>
    <col min="1" max="1" width="9.28515625" style="34" customWidth="1"/>
    <col min="2" max="7" width="9.28515625" style="34"/>
    <col min="8" max="8" width="3.42578125" style="34" customWidth="1"/>
    <col min="9" max="14" width="9.28515625" style="34"/>
    <col min="15" max="15" width="3.28515625" style="34" customWidth="1"/>
    <col min="16" max="21" width="9.28515625" style="34"/>
    <col min="22" max="22" width="3.28515625" style="34" customWidth="1"/>
    <col min="23" max="23" width="12.28515625" style="36" customWidth="1"/>
    <col min="24" max="24" width="40.42578125" style="34" customWidth="1"/>
    <col min="25" max="25" width="2.7109375" style="34" customWidth="1"/>
    <col min="26" max="59" width="9.28515625" style="34"/>
    <col min="60" max="16384" width="9.28515625" style="28"/>
  </cols>
  <sheetData>
    <row r="1" spans="1:28" ht="15">
      <c r="A1" s="554" t="s">
        <v>41</v>
      </c>
      <c r="B1" s="128"/>
      <c r="C1" s="128"/>
      <c r="D1" s="128"/>
      <c r="E1" s="128"/>
      <c r="F1" s="128"/>
      <c r="G1" s="128"/>
      <c r="H1" s="128"/>
      <c r="I1" s="128"/>
      <c r="J1" s="128"/>
      <c r="K1" s="128"/>
      <c r="L1" s="128"/>
      <c r="M1" s="128"/>
      <c r="N1" s="128"/>
      <c r="O1" s="128"/>
      <c r="P1" s="128"/>
      <c r="Q1" s="128"/>
      <c r="R1" s="128"/>
      <c r="S1" s="128"/>
      <c r="T1" s="128"/>
      <c r="U1" s="128"/>
      <c r="V1" s="128"/>
      <c r="W1" s="557"/>
      <c r="X1" s="128"/>
      <c r="Y1" s="128"/>
      <c r="Z1" s="128"/>
      <c r="AA1" s="128"/>
      <c r="AB1" s="28"/>
    </row>
    <row r="2" spans="1:28" ht="15">
      <c r="A2" s="554" t="s">
        <v>42</v>
      </c>
      <c r="B2" s="128"/>
      <c r="C2" s="128"/>
      <c r="D2" s="128"/>
      <c r="E2" s="128"/>
      <c r="F2" s="128"/>
      <c r="G2" s="128"/>
      <c r="H2" s="128"/>
      <c r="I2" s="128"/>
      <c r="J2" s="128"/>
      <c r="K2" s="128"/>
      <c r="L2" s="128"/>
      <c r="M2" s="128"/>
      <c r="N2" s="128"/>
      <c r="O2" s="128"/>
      <c r="P2" s="128"/>
      <c r="Q2" s="128"/>
      <c r="R2" s="128"/>
      <c r="S2" s="128"/>
      <c r="T2" s="128"/>
      <c r="U2" s="128"/>
      <c r="V2" s="128"/>
      <c r="W2" s="557"/>
      <c r="X2" s="128"/>
      <c r="Y2" s="128"/>
      <c r="Z2" s="128"/>
      <c r="AA2" s="128"/>
      <c r="AB2" s="128"/>
    </row>
    <row r="6" spans="1:28" ht="11.25" customHeight="1">
      <c r="A6" s="128"/>
      <c r="B6" s="128"/>
      <c r="C6" s="128"/>
      <c r="D6" s="128"/>
      <c r="E6" s="128"/>
      <c r="F6" s="128"/>
      <c r="G6" s="128"/>
      <c r="H6" s="128"/>
      <c r="I6" s="128"/>
      <c r="J6" s="128"/>
      <c r="K6" s="128"/>
      <c r="L6" s="128"/>
      <c r="M6" s="128"/>
      <c r="N6" s="128"/>
      <c r="O6" s="128"/>
      <c r="P6" s="128"/>
      <c r="Q6" s="128"/>
      <c r="R6" s="128"/>
      <c r="S6" s="128"/>
      <c r="T6" s="128"/>
      <c r="U6" s="128"/>
      <c r="V6" s="128"/>
      <c r="W6" s="486" t="s">
        <v>43</v>
      </c>
      <c r="X6" s="486"/>
      <c r="Y6" s="128"/>
      <c r="Z6" s="128"/>
      <c r="AA6" s="128"/>
      <c r="AB6" s="128"/>
    </row>
    <row r="7" spans="1:28" ht="11.25" customHeight="1">
      <c r="A7" s="128"/>
      <c r="B7" s="128"/>
      <c r="C7" s="128"/>
      <c r="D7" s="128"/>
      <c r="E7" s="128"/>
      <c r="F7" s="128"/>
      <c r="G7" s="128"/>
      <c r="H7" s="128"/>
      <c r="I7" s="128"/>
      <c r="J7" s="128"/>
      <c r="K7" s="128"/>
      <c r="L7" s="128"/>
      <c r="M7" s="128"/>
      <c r="N7" s="128"/>
      <c r="O7" s="128"/>
      <c r="P7" s="128"/>
      <c r="Q7" s="128"/>
      <c r="R7" s="128"/>
      <c r="S7" s="128"/>
      <c r="T7" s="128"/>
      <c r="U7" s="128"/>
      <c r="V7" s="128"/>
      <c r="W7" s="486" t="s">
        <v>44</v>
      </c>
      <c r="X7" s="486"/>
      <c r="Y7" s="486"/>
      <c r="Z7" s="486"/>
      <c r="AA7" s="486"/>
      <c r="AB7" s="128"/>
    </row>
    <row r="8" spans="1:28" ht="25.5" customHeight="1">
      <c r="A8" s="128"/>
      <c r="B8" s="128"/>
      <c r="C8" s="128"/>
      <c r="D8" s="128"/>
      <c r="E8" s="128"/>
      <c r="F8" s="128"/>
      <c r="G8" s="128"/>
      <c r="H8" s="128"/>
      <c r="I8" s="128"/>
      <c r="J8" s="128"/>
      <c r="K8" s="128"/>
      <c r="L8" s="128"/>
      <c r="M8" s="128"/>
      <c r="N8" s="128"/>
      <c r="O8" s="128"/>
      <c r="P8" s="128"/>
      <c r="Q8" s="128"/>
      <c r="R8" s="128"/>
      <c r="S8" s="128"/>
      <c r="T8" s="128"/>
      <c r="U8" s="128"/>
      <c r="V8" s="128"/>
      <c r="W8" s="557"/>
      <c r="X8" s="128"/>
      <c r="Y8" s="128"/>
      <c r="Z8" s="128"/>
      <c r="AA8" s="128"/>
      <c r="AB8" s="128"/>
    </row>
    <row r="9" spans="1:28" ht="25.5" customHeight="1">
      <c r="A9" s="128"/>
      <c r="B9" s="128"/>
      <c r="C9" s="128"/>
      <c r="D9" s="128"/>
      <c r="E9" s="128"/>
      <c r="F9" s="128"/>
      <c r="G9" s="128"/>
      <c r="H9" s="128"/>
      <c r="I9" s="128"/>
      <c r="J9" s="128"/>
      <c r="K9" s="128"/>
      <c r="L9" s="128"/>
      <c r="M9" s="128"/>
      <c r="N9" s="128"/>
      <c r="O9" s="128"/>
      <c r="P9" s="128"/>
      <c r="Q9" s="128"/>
      <c r="R9" s="128"/>
      <c r="S9" s="128"/>
      <c r="T9" s="128"/>
      <c r="U9" s="128"/>
      <c r="V9" s="128"/>
      <c r="W9" s="557"/>
      <c r="X9" s="128"/>
      <c r="Y9" s="128"/>
      <c r="Z9" s="128"/>
      <c r="AA9" s="128"/>
      <c r="AB9" s="128"/>
    </row>
    <row r="11" spans="1:28" ht="25.5" customHeight="1">
      <c r="A11" s="128"/>
      <c r="B11" s="128"/>
      <c r="C11" s="128"/>
      <c r="D11" s="128"/>
      <c r="E11" s="128"/>
      <c r="F11" s="128"/>
      <c r="G11" s="128"/>
      <c r="H11" s="128"/>
      <c r="I11" s="128"/>
      <c r="J11" s="128"/>
      <c r="K11" s="128"/>
      <c r="L11" s="128"/>
      <c r="M11" s="128"/>
      <c r="N11" s="128"/>
      <c r="O11" s="128"/>
      <c r="P11" s="128"/>
      <c r="Q11" s="128"/>
      <c r="R11" s="128"/>
      <c r="S11" s="128"/>
      <c r="T11" s="128"/>
      <c r="U11" s="128"/>
      <c r="V11" s="128"/>
      <c r="W11" s="557"/>
      <c r="X11" s="128"/>
      <c r="Y11" s="128"/>
      <c r="Z11" s="128"/>
      <c r="AA11" s="128"/>
      <c r="AB11" s="128"/>
    </row>
    <row r="17" spans="22:23" ht="12" customHeight="1">
      <c r="V17" s="128"/>
      <c r="W17" s="557"/>
    </row>
    <row r="20" spans="22:23" ht="11.25" customHeight="1">
      <c r="V20" s="140"/>
      <c r="W20" s="558"/>
    </row>
    <row r="24" spans="22:23" ht="14.25" customHeight="1">
      <c r="V24" s="128"/>
      <c r="W24" s="114"/>
    </row>
    <row r="40" spans="22:24" ht="11.25" customHeight="1">
      <c r="V40" s="140"/>
      <c r="W40" s="557"/>
      <c r="X40" s="128"/>
    </row>
    <row r="42" spans="22:24" ht="11.25" customHeight="1" thickBot="1">
      <c r="V42" s="128"/>
      <c r="W42" s="557"/>
      <c r="X42" s="128"/>
    </row>
    <row r="43" spans="22:24" ht="11.25" customHeight="1">
      <c r="V43" s="128"/>
      <c r="W43" s="497" t="s">
        <v>45</v>
      </c>
      <c r="X43" s="498"/>
    </row>
    <row r="44" spans="22:24" ht="12.75">
      <c r="V44" s="128"/>
      <c r="W44" s="378" t="s">
        <v>46</v>
      </c>
      <c r="X44" s="379" t="s">
        <v>47</v>
      </c>
    </row>
    <row r="45" spans="22:24" ht="12.75">
      <c r="V45" s="128"/>
      <c r="W45" s="378" t="s">
        <v>48</v>
      </c>
      <c r="X45" s="379" t="s">
        <v>49</v>
      </c>
    </row>
    <row r="46" spans="22:24" ht="12.75">
      <c r="V46" s="128"/>
      <c r="W46" s="378" t="s">
        <v>50</v>
      </c>
      <c r="X46" s="379" t="s">
        <v>51</v>
      </c>
    </row>
    <row r="47" spans="22:24" ht="24">
      <c r="V47" s="128"/>
      <c r="W47" s="378" t="s">
        <v>52</v>
      </c>
      <c r="X47" s="379" t="s">
        <v>53</v>
      </c>
    </row>
    <row r="48" spans="22:24" ht="12.75">
      <c r="V48" s="128"/>
      <c r="W48" s="378" t="s">
        <v>54</v>
      </c>
      <c r="X48" s="379" t="s">
        <v>55</v>
      </c>
    </row>
    <row r="49" spans="22:24" ht="24">
      <c r="V49" s="128"/>
      <c r="W49" s="378" t="s">
        <v>56</v>
      </c>
      <c r="X49" s="379" t="s">
        <v>57</v>
      </c>
    </row>
    <row r="50" spans="22:24" ht="12.75">
      <c r="V50" s="128"/>
      <c r="W50" s="378" t="s">
        <v>58</v>
      </c>
      <c r="X50" s="379" t="s">
        <v>59</v>
      </c>
    </row>
    <row r="51" spans="22:24" ht="12.75">
      <c r="V51" s="128"/>
      <c r="W51" s="378" t="s">
        <v>60</v>
      </c>
      <c r="X51" s="379" t="s">
        <v>61</v>
      </c>
    </row>
    <row r="52" spans="22:24" ht="12.75">
      <c r="V52" s="128"/>
      <c r="W52" s="378" t="s">
        <v>62</v>
      </c>
      <c r="X52" s="379" t="s">
        <v>63</v>
      </c>
    </row>
    <row r="53" spans="22:24" ht="12.75">
      <c r="V53" s="128"/>
      <c r="W53" s="378" t="s">
        <v>64</v>
      </c>
      <c r="X53" s="379" t="s">
        <v>65</v>
      </c>
    </row>
    <row r="54" spans="22:24" ht="12.75">
      <c r="V54" s="128"/>
      <c r="W54" s="378" t="s">
        <v>66</v>
      </c>
      <c r="X54" s="379" t="s">
        <v>67</v>
      </c>
    </row>
    <row r="55" spans="22:24" ht="13.5" thickBot="1">
      <c r="V55" s="128"/>
      <c r="W55" s="381" t="s">
        <v>68</v>
      </c>
      <c r="X55" s="380" t="s">
        <v>69</v>
      </c>
    </row>
    <row r="60" spans="22:24" ht="11.25" customHeight="1">
      <c r="V60" s="140"/>
      <c r="W60" s="557"/>
      <c r="X60" s="128"/>
    </row>
  </sheetData>
  <mergeCells count="3">
    <mergeCell ref="W43:X43"/>
    <mergeCell ref="W6:X6"/>
    <mergeCell ref="W7:AA7"/>
  </mergeCells>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indexed="43"/>
  </sheetPr>
  <dimension ref="A1:BI75"/>
  <sheetViews>
    <sheetView topLeftCell="A55" zoomScale="85" zoomScaleNormal="85" workbookViewId="0">
      <selection activeCell="A75" sqref="A75:XFD95"/>
    </sheetView>
  </sheetViews>
  <sheetFormatPr defaultColWidth="9.28515625" defaultRowHeight="12.75"/>
  <cols>
    <col min="1" max="1" width="9.28515625" style="34" customWidth="1"/>
    <col min="2" max="2" width="51.7109375" style="34" customWidth="1"/>
    <col min="3" max="3" width="14.42578125" style="35" customWidth="1"/>
    <col min="4" max="4" width="9.28515625" style="88"/>
    <col min="5" max="5" width="12" style="127" bestFit="1" customWidth="1"/>
    <col min="6" max="6" width="9.28515625" style="128"/>
    <col min="7" max="7" width="4.28515625" style="34" customWidth="1"/>
    <col min="8" max="14" width="9.28515625" style="34"/>
    <col min="15" max="15" width="15" style="36" customWidth="1"/>
    <col min="16" max="16" width="2" style="34" customWidth="1"/>
    <col min="17" max="61" width="9.28515625" style="34"/>
    <col min="62" max="257" width="9.28515625" style="28"/>
    <col min="258" max="258" width="51.7109375" style="28" customWidth="1"/>
    <col min="259" max="260" width="9.28515625" style="28"/>
    <col min="261" max="261" width="11.28515625" style="28" customWidth="1"/>
    <col min="262" max="513" width="9.28515625" style="28"/>
    <col min="514" max="514" width="51.7109375" style="28" customWidth="1"/>
    <col min="515" max="516" width="9.28515625" style="28"/>
    <col min="517" max="517" width="11.28515625" style="28" customWidth="1"/>
    <col min="518" max="769" width="9.28515625" style="28"/>
    <col min="770" max="770" width="51.7109375" style="28" customWidth="1"/>
    <col min="771" max="772" width="9.28515625" style="28"/>
    <col min="773" max="773" width="11.28515625" style="28" customWidth="1"/>
    <col min="774" max="1025" width="9.28515625" style="28"/>
    <col min="1026" max="1026" width="51.7109375" style="28" customWidth="1"/>
    <col min="1027" max="1028" width="9.28515625" style="28"/>
    <col min="1029" max="1029" width="11.28515625" style="28" customWidth="1"/>
    <col min="1030" max="1281" width="9.28515625" style="28"/>
    <col min="1282" max="1282" width="51.7109375" style="28" customWidth="1"/>
    <col min="1283" max="1284" width="9.28515625" style="28"/>
    <col min="1285" max="1285" width="11.28515625" style="28" customWidth="1"/>
    <col min="1286" max="1537" width="9.28515625" style="28"/>
    <col min="1538" max="1538" width="51.7109375" style="28" customWidth="1"/>
    <col min="1539" max="1540" width="9.28515625" style="28"/>
    <col min="1541" max="1541" width="11.28515625" style="28" customWidth="1"/>
    <col min="1542" max="1793" width="9.28515625" style="28"/>
    <col min="1794" max="1794" width="51.7109375" style="28" customWidth="1"/>
    <col min="1795" max="1796" width="9.28515625" style="28"/>
    <col min="1797" max="1797" width="11.28515625" style="28" customWidth="1"/>
    <col min="1798" max="2049" width="9.28515625" style="28"/>
    <col min="2050" max="2050" width="51.7109375" style="28" customWidth="1"/>
    <col min="2051" max="2052" width="9.28515625" style="28"/>
    <col min="2053" max="2053" width="11.28515625" style="28" customWidth="1"/>
    <col min="2054" max="2305" width="9.28515625" style="28"/>
    <col min="2306" max="2306" width="51.7109375" style="28" customWidth="1"/>
    <col min="2307" max="2308" width="9.28515625" style="28"/>
    <col min="2309" max="2309" width="11.28515625" style="28" customWidth="1"/>
    <col min="2310" max="2561" width="9.28515625" style="28"/>
    <col min="2562" max="2562" width="51.7109375" style="28" customWidth="1"/>
    <col min="2563" max="2564" width="9.28515625" style="28"/>
    <col min="2565" max="2565" width="11.28515625" style="28" customWidth="1"/>
    <col min="2566" max="2817" width="9.28515625" style="28"/>
    <col min="2818" max="2818" width="51.7109375" style="28" customWidth="1"/>
    <col min="2819" max="2820" width="9.28515625" style="28"/>
    <col min="2821" max="2821" width="11.28515625" style="28" customWidth="1"/>
    <col min="2822" max="3073" width="9.28515625" style="28"/>
    <col min="3074" max="3074" width="51.7109375" style="28" customWidth="1"/>
    <col min="3075" max="3076" width="9.28515625" style="28"/>
    <col min="3077" max="3077" width="11.28515625" style="28" customWidth="1"/>
    <col min="3078" max="3329" width="9.28515625" style="28"/>
    <col min="3330" max="3330" width="51.7109375" style="28" customWidth="1"/>
    <col min="3331" max="3332" width="9.28515625" style="28"/>
    <col min="3333" max="3333" width="11.28515625" style="28" customWidth="1"/>
    <col min="3334" max="3585" width="9.28515625" style="28"/>
    <col min="3586" max="3586" width="51.7109375" style="28" customWidth="1"/>
    <col min="3587" max="3588" width="9.28515625" style="28"/>
    <col min="3589" max="3589" width="11.28515625" style="28" customWidth="1"/>
    <col min="3590" max="3841" width="9.28515625" style="28"/>
    <col min="3842" max="3842" width="51.7109375" style="28" customWidth="1"/>
    <col min="3843" max="3844" width="9.28515625" style="28"/>
    <col min="3845" max="3845" width="11.28515625" style="28" customWidth="1"/>
    <col min="3846" max="4097" width="9.28515625" style="28"/>
    <col min="4098" max="4098" width="51.7109375" style="28" customWidth="1"/>
    <col min="4099" max="4100" width="9.28515625" style="28"/>
    <col min="4101" max="4101" width="11.28515625" style="28" customWidth="1"/>
    <col min="4102" max="4353" width="9.28515625" style="28"/>
    <col min="4354" max="4354" width="51.7109375" style="28" customWidth="1"/>
    <col min="4355" max="4356" width="9.28515625" style="28"/>
    <col min="4357" max="4357" width="11.28515625" style="28" customWidth="1"/>
    <col min="4358" max="4609" width="9.28515625" style="28"/>
    <col min="4610" max="4610" width="51.7109375" style="28" customWidth="1"/>
    <col min="4611" max="4612" width="9.28515625" style="28"/>
    <col min="4613" max="4613" width="11.28515625" style="28" customWidth="1"/>
    <col min="4614" max="4865" width="9.28515625" style="28"/>
    <col min="4866" max="4866" width="51.7109375" style="28" customWidth="1"/>
    <col min="4867" max="4868" width="9.28515625" style="28"/>
    <col min="4869" max="4869" width="11.28515625" style="28" customWidth="1"/>
    <col min="4870" max="5121" width="9.28515625" style="28"/>
    <col min="5122" max="5122" width="51.7109375" style="28" customWidth="1"/>
    <col min="5123" max="5124" width="9.28515625" style="28"/>
    <col min="5125" max="5125" width="11.28515625" style="28" customWidth="1"/>
    <col min="5126" max="5377" width="9.28515625" style="28"/>
    <col min="5378" max="5378" width="51.7109375" style="28" customWidth="1"/>
    <col min="5379" max="5380" width="9.28515625" style="28"/>
    <col min="5381" max="5381" width="11.28515625" style="28" customWidth="1"/>
    <col min="5382" max="5633" width="9.28515625" style="28"/>
    <col min="5634" max="5634" width="51.7109375" style="28" customWidth="1"/>
    <col min="5635" max="5636" width="9.28515625" style="28"/>
    <col min="5637" max="5637" width="11.28515625" style="28" customWidth="1"/>
    <col min="5638" max="5889" width="9.28515625" style="28"/>
    <col min="5890" max="5890" width="51.7109375" style="28" customWidth="1"/>
    <col min="5891" max="5892" width="9.28515625" style="28"/>
    <col min="5893" max="5893" width="11.28515625" style="28" customWidth="1"/>
    <col min="5894" max="6145" width="9.28515625" style="28"/>
    <col min="6146" max="6146" width="51.7109375" style="28" customWidth="1"/>
    <col min="6147" max="6148" width="9.28515625" style="28"/>
    <col min="6149" max="6149" width="11.28515625" style="28" customWidth="1"/>
    <col min="6150" max="6401" width="9.28515625" style="28"/>
    <col min="6402" max="6402" width="51.7109375" style="28" customWidth="1"/>
    <col min="6403" max="6404" width="9.28515625" style="28"/>
    <col min="6405" max="6405" width="11.28515625" style="28" customWidth="1"/>
    <col min="6406" max="6657" width="9.28515625" style="28"/>
    <col min="6658" max="6658" width="51.7109375" style="28" customWidth="1"/>
    <col min="6659" max="6660" width="9.28515625" style="28"/>
    <col min="6661" max="6661" width="11.28515625" style="28" customWidth="1"/>
    <col min="6662" max="6913" width="9.28515625" style="28"/>
    <col min="6914" max="6914" width="51.7109375" style="28" customWidth="1"/>
    <col min="6915" max="6916" width="9.28515625" style="28"/>
    <col min="6917" max="6917" width="11.28515625" style="28" customWidth="1"/>
    <col min="6918" max="7169" width="9.28515625" style="28"/>
    <col min="7170" max="7170" width="51.7109375" style="28" customWidth="1"/>
    <col min="7171" max="7172" width="9.28515625" style="28"/>
    <col min="7173" max="7173" width="11.28515625" style="28" customWidth="1"/>
    <col min="7174" max="7425" width="9.28515625" style="28"/>
    <col min="7426" max="7426" width="51.7109375" style="28" customWidth="1"/>
    <col min="7427" max="7428" width="9.28515625" style="28"/>
    <col min="7429" max="7429" width="11.28515625" style="28" customWidth="1"/>
    <col min="7430" max="7681" width="9.28515625" style="28"/>
    <col min="7682" max="7682" width="51.7109375" style="28" customWidth="1"/>
    <col min="7683" max="7684" width="9.28515625" style="28"/>
    <col min="7685" max="7685" width="11.28515625" style="28" customWidth="1"/>
    <col min="7686" max="7937" width="9.28515625" style="28"/>
    <col min="7938" max="7938" width="51.7109375" style="28" customWidth="1"/>
    <col min="7939" max="7940" width="9.28515625" style="28"/>
    <col min="7941" max="7941" width="11.28515625" style="28" customWidth="1"/>
    <col min="7942" max="8193" width="9.28515625" style="28"/>
    <col min="8194" max="8194" width="51.7109375" style="28" customWidth="1"/>
    <col min="8195" max="8196" width="9.28515625" style="28"/>
    <col min="8197" max="8197" width="11.28515625" style="28" customWidth="1"/>
    <col min="8198" max="8449" width="9.28515625" style="28"/>
    <col min="8450" max="8450" width="51.7109375" style="28" customWidth="1"/>
    <col min="8451" max="8452" width="9.28515625" style="28"/>
    <col min="8453" max="8453" width="11.28515625" style="28" customWidth="1"/>
    <col min="8454" max="8705" width="9.28515625" style="28"/>
    <col min="8706" max="8706" width="51.7109375" style="28" customWidth="1"/>
    <col min="8707" max="8708" width="9.28515625" style="28"/>
    <col min="8709" max="8709" width="11.28515625" style="28" customWidth="1"/>
    <col min="8710" max="8961" width="9.28515625" style="28"/>
    <col min="8962" max="8962" width="51.7109375" style="28" customWidth="1"/>
    <col min="8963" max="8964" width="9.28515625" style="28"/>
    <col min="8965" max="8965" width="11.28515625" style="28" customWidth="1"/>
    <col min="8966" max="9217" width="9.28515625" style="28"/>
    <col min="9218" max="9218" width="51.7109375" style="28" customWidth="1"/>
    <col min="9219" max="9220" width="9.28515625" style="28"/>
    <col min="9221" max="9221" width="11.28515625" style="28" customWidth="1"/>
    <col min="9222" max="9473" width="9.28515625" style="28"/>
    <col min="9474" max="9474" width="51.7109375" style="28" customWidth="1"/>
    <col min="9475" max="9476" width="9.28515625" style="28"/>
    <col min="9477" max="9477" width="11.28515625" style="28" customWidth="1"/>
    <col min="9478" max="9729" width="9.28515625" style="28"/>
    <col min="9730" max="9730" width="51.7109375" style="28" customWidth="1"/>
    <col min="9731" max="9732" width="9.28515625" style="28"/>
    <col min="9733" max="9733" width="11.28515625" style="28" customWidth="1"/>
    <col min="9734" max="9985" width="9.28515625" style="28"/>
    <col min="9986" max="9986" width="51.7109375" style="28" customWidth="1"/>
    <col min="9987" max="9988" width="9.28515625" style="28"/>
    <col min="9989" max="9989" width="11.28515625" style="28" customWidth="1"/>
    <col min="9990" max="10241" width="9.28515625" style="28"/>
    <col min="10242" max="10242" width="51.7109375" style="28" customWidth="1"/>
    <col min="10243" max="10244" width="9.28515625" style="28"/>
    <col min="10245" max="10245" width="11.28515625" style="28" customWidth="1"/>
    <col min="10246" max="10497" width="9.28515625" style="28"/>
    <col min="10498" max="10498" width="51.7109375" style="28" customWidth="1"/>
    <col min="10499" max="10500" width="9.28515625" style="28"/>
    <col min="10501" max="10501" width="11.28515625" style="28" customWidth="1"/>
    <col min="10502" max="10753" width="9.28515625" style="28"/>
    <col min="10754" max="10754" width="51.7109375" style="28" customWidth="1"/>
    <col min="10755" max="10756" width="9.28515625" style="28"/>
    <col min="10757" max="10757" width="11.28515625" style="28" customWidth="1"/>
    <col min="10758" max="11009" width="9.28515625" style="28"/>
    <col min="11010" max="11010" width="51.7109375" style="28" customWidth="1"/>
    <col min="11011" max="11012" width="9.28515625" style="28"/>
    <col min="11013" max="11013" width="11.28515625" style="28" customWidth="1"/>
    <col min="11014" max="11265" width="9.28515625" style="28"/>
    <col min="11266" max="11266" width="51.7109375" style="28" customWidth="1"/>
    <col min="11267" max="11268" width="9.28515625" style="28"/>
    <col min="11269" max="11269" width="11.28515625" style="28" customWidth="1"/>
    <col min="11270" max="11521" width="9.28515625" style="28"/>
    <col min="11522" max="11522" width="51.7109375" style="28" customWidth="1"/>
    <col min="11523" max="11524" width="9.28515625" style="28"/>
    <col min="11525" max="11525" width="11.28515625" style="28" customWidth="1"/>
    <col min="11526" max="11777" width="9.28515625" style="28"/>
    <col min="11778" max="11778" width="51.7109375" style="28" customWidth="1"/>
    <col min="11779" max="11780" width="9.28515625" style="28"/>
    <col min="11781" max="11781" width="11.28515625" style="28" customWidth="1"/>
    <col min="11782" max="12033" width="9.28515625" style="28"/>
    <col min="12034" max="12034" width="51.7109375" style="28" customWidth="1"/>
    <col min="12035" max="12036" width="9.28515625" style="28"/>
    <col min="12037" max="12037" width="11.28515625" style="28" customWidth="1"/>
    <col min="12038" max="12289" width="9.28515625" style="28"/>
    <col min="12290" max="12290" width="51.7109375" style="28" customWidth="1"/>
    <col min="12291" max="12292" width="9.28515625" style="28"/>
    <col min="12293" max="12293" width="11.28515625" style="28" customWidth="1"/>
    <col min="12294" max="12545" width="9.28515625" style="28"/>
    <col min="12546" max="12546" width="51.7109375" style="28" customWidth="1"/>
    <col min="12547" max="12548" width="9.28515625" style="28"/>
    <col min="12549" max="12549" width="11.28515625" style="28" customWidth="1"/>
    <col min="12550" max="12801" width="9.28515625" style="28"/>
    <col min="12802" max="12802" width="51.7109375" style="28" customWidth="1"/>
    <col min="12803" max="12804" width="9.28515625" style="28"/>
    <col min="12805" max="12805" width="11.28515625" style="28" customWidth="1"/>
    <col min="12806" max="13057" width="9.28515625" style="28"/>
    <col min="13058" max="13058" width="51.7109375" style="28" customWidth="1"/>
    <col min="13059" max="13060" width="9.28515625" style="28"/>
    <col min="13061" max="13061" width="11.28515625" style="28" customWidth="1"/>
    <col min="13062" max="13313" width="9.28515625" style="28"/>
    <col min="13314" max="13314" width="51.7109375" style="28" customWidth="1"/>
    <col min="13315" max="13316" width="9.28515625" style="28"/>
    <col min="13317" max="13317" width="11.28515625" style="28" customWidth="1"/>
    <col min="13318" max="13569" width="9.28515625" style="28"/>
    <col min="13570" max="13570" width="51.7109375" style="28" customWidth="1"/>
    <col min="13571" max="13572" width="9.28515625" style="28"/>
    <col min="13573" max="13573" width="11.28515625" style="28" customWidth="1"/>
    <col min="13574" max="13825" width="9.28515625" style="28"/>
    <col min="13826" max="13826" width="51.7109375" style="28" customWidth="1"/>
    <col min="13827" max="13828" width="9.28515625" style="28"/>
    <col min="13829" max="13829" width="11.28515625" style="28" customWidth="1"/>
    <col min="13830" max="14081" width="9.28515625" style="28"/>
    <col min="14082" max="14082" width="51.7109375" style="28" customWidth="1"/>
    <col min="14083" max="14084" width="9.28515625" style="28"/>
    <col min="14085" max="14085" width="11.28515625" style="28" customWidth="1"/>
    <col min="14086" max="14337" width="9.28515625" style="28"/>
    <col min="14338" max="14338" width="51.7109375" style="28" customWidth="1"/>
    <col min="14339" max="14340" width="9.28515625" style="28"/>
    <col min="14341" max="14341" width="11.28515625" style="28" customWidth="1"/>
    <col min="14342" max="14593" width="9.28515625" style="28"/>
    <col min="14594" max="14594" width="51.7109375" style="28" customWidth="1"/>
    <col min="14595" max="14596" width="9.28515625" style="28"/>
    <col min="14597" max="14597" width="11.28515625" style="28" customWidth="1"/>
    <col min="14598" max="14849" width="9.28515625" style="28"/>
    <col min="14850" max="14850" width="51.7109375" style="28" customWidth="1"/>
    <col min="14851" max="14852" width="9.28515625" style="28"/>
    <col min="14853" max="14853" width="11.28515625" style="28" customWidth="1"/>
    <col min="14854" max="15105" width="9.28515625" style="28"/>
    <col min="15106" max="15106" width="51.7109375" style="28" customWidth="1"/>
    <col min="15107" max="15108" width="9.28515625" style="28"/>
    <col min="15109" max="15109" width="11.28515625" style="28" customWidth="1"/>
    <col min="15110" max="15361" width="9.28515625" style="28"/>
    <col min="15362" max="15362" width="51.7109375" style="28" customWidth="1"/>
    <col min="15363" max="15364" width="9.28515625" style="28"/>
    <col min="15365" max="15365" width="11.28515625" style="28" customWidth="1"/>
    <col min="15366" max="15617" width="9.28515625" style="28"/>
    <col min="15618" max="15618" width="51.7109375" style="28" customWidth="1"/>
    <col min="15619" max="15620" width="9.28515625" style="28"/>
    <col min="15621" max="15621" width="11.28515625" style="28" customWidth="1"/>
    <col min="15622" max="15873" width="9.28515625" style="28"/>
    <col min="15874" max="15874" width="51.7109375" style="28" customWidth="1"/>
    <col min="15875" max="15876" width="9.28515625" style="28"/>
    <col min="15877" max="15877" width="11.28515625" style="28" customWidth="1"/>
    <col min="15878" max="16129" width="9.28515625" style="28"/>
    <col min="16130" max="16130" width="51.7109375" style="28" customWidth="1"/>
    <col min="16131" max="16132" width="9.28515625" style="28"/>
    <col min="16133" max="16133" width="11.28515625" style="28" customWidth="1"/>
    <col min="16134" max="16384" width="9.28515625" style="28"/>
  </cols>
  <sheetData>
    <row r="1" spans="1:61" ht="15">
      <c r="A1" s="554" t="s">
        <v>70</v>
      </c>
      <c r="B1" s="128"/>
      <c r="C1" s="127"/>
      <c r="D1" s="559"/>
      <c r="G1" s="128"/>
      <c r="H1" s="128"/>
      <c r="I1" s="128"/>
      <c r="J1" s="128"/>
      <c r="K1" s="128"/>
      <c r="L1" s="128"/>
      <c r="M1" s="128"/>
      <c r="N1" s="128"/>
      <c r="O1" s="557"/>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c r="BH1" s="128"/>
      <c r="BI1" s="128"/>
    </row>
    <row r="2" spans="1:61">
      <c r="A2" s="128"/>
      <c r="B2" s="93"/>
      <c r="C2" s="127"/>
      <c r="D2" s="559"/>
      <c r="G2" s="128"/>
      <c r="H2" s="128"/>
      <c r="I2" s="128"/>
      <c r="J2" s="128"/>
      <c r="K2" s="128"/>
      <c r="L2" s="128"/>
      <c r="M2" s="128"/>
      <c r="N2" s="128"/>
      <c r="O2" s="557"/>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c r="BH2" s="128"/>
      <c r="BI2" s="128"/>
    </row>
    <row r="3" spans="1:61" ht="13.5" thickBot="1">
      <c r="A3" s="128"/>
      <c r="B3" s="128"/>
      <c r="C3" s="127"/>
      <c r="D3" s="559"/>
      <c r="E3" s="144"/>
      <c r="G3" s="128"/>
      <c r="H3" s="128"/>
      <c r="I3" s="128"/>
      <c r="J3" s="128"/>
      <c r="K3" s="128"/>
      <c r="L3" s="128"/>
      <c r="M3" s="128"/>
      <c r="N3" s="128"/>
      <c r="O3" s="557"/>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row>
    <row r="4" spans="1:61" ht="15.75" customHeight="1" thickBot="1">
      <c r="A4" s="128"/>
      <c r="B4" s="560" t="s">
        <v>71</v>
      </c>
      <c r="C4" s="561"/>
      <c r="D4" s="561"/>
      <c r="E4" s="561"/>
      <c r="F4" s="562"/>
      <c r="G4" s="128"/>
      <c r="H4" s="128"/>
      <c r="I4" s="128"/>
      <c r="J4" s="128"/>
      <c r="K4" s="128"/>
      <c r="L4" s="128"/>
      <c r="M4" s="128"/>
      <c r="N4" s="128"/>
      <c r="O4" s="557"/>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row>
    <row r="5" spans="1:61" ht="15.75" customHeight="1" thickBot="1">
      <c r="A5" s="128"/>
      <c r="B5" s="563"/>
      <c r="C5" s="489" t="str">
        <f>Translateupd!B7</f>
        <v>Greece</v>
      </c>
      <c r="D5" s="490"/>
      <c r="E5" s="489" t="s">
        <v>72</v>
      </c>
      <c r="F5" s="490"/>
      <c r="G5" s="128"/>
      <c r="H5" s="128"/>
      <c r="I5" s="128"/>
      <c r="J5" s="128"/>
      <c r="K5" s="128"/>
      <c r="L5" s="128"/>
      <c r="M5" s="128"/>
      <c r="N5" s="128"/>
      <c r="O5" s="557"/>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row>
    <row r="6" spans="1:61" ht="13.5" customHeight="1" thickBot="1">
      <c r="A6" s="128"/>
      <c r="B6" s="564"/>
      <c r="C6" s="469" t="s">
        <v>73</v>
      </c>
      <c r="D6" s="565" t="s">
        <v>74</v>
      </c>
      <c r="E6" s="129" t="s">
        <v>73</v>
      </c>
      <c r="F6" s="130" t="s">
        <v>74</v>
      </c>
      <c r="G6" s="128"/>
      <c r="H6" s="128"/>
      <c r="I6" s="128"/>
      <c r="J6" s="128"/>
      <c r="K6" s="128"/>
      <c r="L6" s="128"/>
      <c r="M6" s="128"/>
      <c r="N6" s="128"/>
      <c r="O6" s="566"/>
      <c r="P6" s="566"/>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row>
    <row r="7" spans="1:61" s="30" customFormat="1" ht="13.5" thickBot="1">
      <c r="A7" s="567"/>
      <c r="B7" s="568" t="s">
        <v>75</v>
      </c>
      <c r="C7" s="569">
        <f>SUM(C8:C19)</f>
        <v>812068</v>
      </c>
      <c r="D7" s="565">
        <f>SUM(D8:D19)</f>
        <v>1</v>
      </c>
      <c r="E7" s="342">
        <v>25934811</v>
      </c>
      <c r="F7" s="343">
        <v>1</v>
      </c>
      <c r="G7" s="128"/>
      <c r="H7" s="567"/>
      <c r="I7" s="567"/>
      <c r="J7" s="567"/>
      <c r="K7" s="567"/>
      <c r="L7" s="567"/>
      <c r="M7" s="567"/>
      <c r="N7" s="567"/>
      <c r="O7" s="566"/>
      <c r="P7" s="566"/>
      <c r="Q7" s="567"/>
      <c r="R7" s="567"/>
      <c r="S7" s="567"/>
      <c r="T7" s="567"/>
      <c r="U7" s="567"/>
      <c r="V7" s="567"/>
      <c r="W7" s="567"/>
      <c r="X7" s="567"/>
      <c r="Y7" s="567"/>
      <c r="Z7" s="567"/>
      <c r="AA7" s="567"/>
      <c r="AB7" s="567"/>
      <c r="AC7" s="567"/>
      <c r="AD7" s="567"/>
      <c r="AE7" s="567"/>
      <c r="AF7" s="567"/>
      <c r="AG7" s="567"/>
      <c r="AH7" s="567"/>
      <c r="AI7" s="567"/>
      <c r="AJ7" s="567"/>
      <c r="AK7" s="567"/>
      <c r="AL7" s="567"/>
      <c r="AM7" s="567"/>
      <c r="AN7" s="567"/>
      <c r="AO7" s="567"/>
      <c r="AP7" s="567"/>
      <c r="AQ7" s="567"/>
      <c r="AR7" s="567"/>
      <c r="AS7" s="567"/>
      <c r="AT7" s="567"/>
      <c r="AU7" s="567"/>
      <c r="AV7" s="567"/>
      <c r="AW7" s="567"/>
      <c r="AX7" s="567"/>
      <c r="AY7" s="567"/>
      <c r="AZ7" s="567"/>
      <c r="BA7" s="567"/>
      <c r="BB7" s="567"/>
      <c r="BC7" s="567"/>
      <c r="BD7" s="567"/>
      <c r="BE7" s="567"/>
      <c r="BF7" s="567"/>
      <c r="BG7" s="567"/>
      <c r="BH7" s="567"/>
      <c r="BI7" s="567"/>
    </row>
    <row r="8" spans="1:61">
      <c r="A8" s="128"/>
      <c r="B8" s="570" t="s">
        <v>76</v>
      </c>
      <c r="C8" s="571">
        <f>'NoE 1DGT'!T22</f>
        <v>614</v>
      </c>
      <c r="D8" s="572">
        <f>C8/$C$7</f>
        <v>7.5609431722466593E-4</v>
      </c>
      <c r="E8" s="344">
        <v>17374</v>
      </c>
      <c r="F8" s="345">
        <v>6.6991041500167475E-4</v>
      </c>
      <c r="G8" s="128"/>
      <c r="H8" s="128"/>
      <c r="I8" s="128"/>
      <c r="J8" s="128"/>
      <c r="K8" s="128"/>
      <c r="L8" s="128"/>
      <c r="M8" s="128"/>
      <c r="N8" s="128"/>
      <c r="O8" s="557"/>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c r="BH8" s="128"/>
      <c r="BI8" s="128"/>
    </row>
    <row r="9" spans="1:61">
      <c r="A9" s="128"/>
      <c r="B9" s="563" t="s">
        <v>49</v>
      </c>
      <c r="C9" s="573">
        <f>'NoE 1DGT'!T28</f>
        <v>58175</v>
      </c>
      <c r="D9" s="574">
        <f t="shared" ref="D9:D19" si="0">C9/$C$7</f>
        <v>7.1638089421082962E-2</v>
      </c>
      <c r="E9" s="346">
        <v>2133645</v>
      </c>
      <c r="F9" s="347">
        <v>8.2269541119848535E-2</v>
      </c>
      <c r="G9" s="128"/>
      <c r="H9" s="128"/>
      <c r="I9" s="128"/>
      <c r="J9" s="128"/>
      <c r="K9" s="128"/>
      <c r="L9" s="128"/>
      <c r="M9" s="128"/>
      <c r="N9" s="128"/>
      <c r="O9" s="557"/>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row>
    <row r="10" spans="1:61">
      <c r="A10" s="128"/>
      <c r="B10" s="563" t="s">
        <v>77</v>
      </c>
      <c r="C10" s="573">
        <f>'NoE 1DGT'!T34</f>
        <v>13738</v>
      </c>
      <c r="D10" s="574">
        <f t="shared" si="0"/>
        <v>1.6917302491909543E-2</v>
      </c>
      <c r="E10" s="346">
        <v>208054</v>
      </c>
      <c r="F10" s="347">
        <v>8.0221907150200555E-3</v>
      </c>
      <c r="G10" s="128"/>
      <c r="H10" s="128"/>
      <c r="I10" s="128"/>
      <c r="J10" s="128"/>
      <c r="K10" s="128"/>
      <c r="L10" s="128"/>
      <c r="M10" s="128"/>
      <c r="N10" s="128"/>
      <c r="O10" s="557"/>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row>
    <row r="11" spans="1:61">
      <c r="A11" s="128"/>
      <c r="B11" s="563" t="s">
        <v>78</v>
      </c>
      <c r="C11" s="573">
        <f>'NoE 1DGT'!T40</f>
        <v>2272</v>
      </c>
      <c r="D11" s="574">
        <f t="shared" si="0"/>
        <v>2.797795258525148E-3</v>
      </c>
      <c r="E11" s="346">
        <v>83147</v>
      </c>
      <c r="F11" s="347">
        <v>3.2059998432223008E-3</v>
      </c>
      <c r="G11" s="128"/>
      <c r="H11" s="128"/>
      <c r="I11" s="128"/>
      <c r="J11" s="128"/>
      <c r="K11" s="128"/>
      <c r="L11" s="128"/>
      <c r="M11" s="128"/>
      <c r="N11" s="128"/>
      <c r="O11" s="557"/>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row>
    <row r="12" spans="1:61">
      <c r="A12" s="128"/>
      <c r="B12" s="563" t="s">
        <v>55</v>
      </c>
      <c r="C12" s="573">
        <f>'NoE 1DGT'!T46</f>
        <v>81289</v>
      </c>
      <c r="D12" s="574">
        <f t="shared" si="0"/>
        <v>0.10010122305028643</v>
      </c>
      <c r="E12" s="346">
        <v>3994562</v>
      </c>
      <c r="F12" s="347">
        <v>0.15402317757395648</v>
      </c>
      <c r="G12" s="128"/>
      <c r="H12" s="128"/>
      <c r="I12" s="128"/>
      <c r="J12" s="128"/>
      <c r="K12" s="128"/>
      <c r="L12" s="128"/>
      <c r="M12" s="128"/>
      <c r="N12" s="128"/>
      <c r="O12" s="557"/>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row>
    <row r="13" spans="1:61">
      <c r="A13" s="128"/>
      <c r="B13" s="563" t="s">
        <v>79</v>
      </c>
      <c r="C13" s="573">
        <f>'NoE 1DGT'!T52</f>
        <v>257016</v>
      </c>
      <c r="D13" s="574">
        <f t="shared" si="0"/>
        <v>0.31649566292477971</v>
      </c>
      <c r="E13" s="346">
        <v>5818158</v>
      </c>
      <c r="F13" s="347">
        <v>0.2243377829127037</v>
      </c>
      <c r="G13" s="128"/>
      <c r="H13" s="128"/>
      <c r="I13" s="128"/>
      <c r="J13" s="128"/>
      <c r="K13" s="128"/>
      <c r="L13" s="128"/>
      <c r="M13" s="128"/>
      <c r="N13" s="128"/>
      <c r="O13" s="557"/>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row>
    <row r="14" spans="1:61">
      <c r="A14" s="128"/>
      <c r="B14" s="563" t="s">
        <v>80</v>
      </c>
      <c r="C14" s="573">
        <f>'NoE 1DGT'!T58</f>
        <v>73669</v>
      </c>
      <c r="D14" s="574">
        <f t="shared" si="0"/>
        <v>9.0717772403296273E-2</v>
      </c>
      <c r="E14" s="346">
        <v>1464717</v>
      </c>
      <c r="F14" s="347">
        <v>5.6476871954069766E-2</v>
      </c>
      <c r="G14" s="128"/>
      <c r="H14" s="128"/>
      <c r="I14" s="128"/>
      <c r="J14" s="128"/>
      <c r="K14" s="128"/>
      <c r="L14" s="128"/>
      <c r="M14" s="128"/>
      <c r="N14" s="128"/>
      <c r="O14" s="557"/>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row>
    <row r="15" spans="1:61">
      <c r="A15" s="128"/>
      <c r="B15" s="563" t="s">
        <v>81</v>
      </c>
      <c r="C15" s="573">
        <f>'NoE 1DGT'!T64</f>
        <v>96221</v>
      </c>
      <c r="D15" s="574">
        <f t="shared" si="0"/>
        <v>0.11848884576168499</v>
      </c>
      <c r="E15" s="346">
        <v>2023030</v>
      </c>
      <c r="F15" s="347">
        <v>7.8004424246623585E-2</v>
      </c>
      <c r="G15" s="128"/>
      <c r="H15" s="128"/>
      <c r="I15" s="128"/>
      <c r="J15" s="128"/>
      <c r="K15" s="128"/>
      <c r="L15" s="128"/>
      <c r="M15" s="128"/>
      <c r="N15" s="128"/>
      <c r="O15" s="557"/>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c r="BH15" s="128"/>
      <c r="BI15" s="128"/>
    </row>
    <row r="16" spans="1:61">
      <c r="A16" s="128"/>
      <c r="B16" s="563" t="s">
        <v>82</v>
      </c>
      <c r="C16" s="573">
        <f>'NoE 1DGT'!T70</f>
        <v>25560</v>
      </c>
      <c r="D16" s="574">
        <f t="shared" si="0"/>
        <v>3.1475196658407915E-2</v>
      </c>
      <c r="E16" s="346">
        <v>1488829</v>
      </c>
      <c r="F16" s="347">
        <v>5.7406587616929232E-2</v>
      </c>
      <c r="G16" s="128"/>
      <c r="H16" s="128"/>
      <c r="I16" s="128"/>
      <c r="J16" s="128"/>
      <c r="K16" s="128"/>
      <c r="L16" s="128"/>
      <c r="M16" s="128"/>
      <c r="N16" s="128"/>
      <c r="O16" s="557"/>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row>
    <row r="17" spans="2:6">
      <c r="B17" s="563" t="s">
        <v>83</v>
      </c>
      <c r="C17" s="573">
        <f>'NoE 1DGT'!T82</f>
        <v>15079</v>
      </c>
      <c r="D17" s="574">
        <f t="shared" si="0"/>
        <v>1.8568642034903483E-2</v>
      </c>
      <c r="E17" s="346">
        <v>1555269</v>
      </c>
      <c r="F17" s="347">
        <v>5.9968395374078491E-2</v>
      </c>
    </row>
    <row r="18" spans="2:6">
      <c r="B18" s="563" t="s">
        <v>84</v>
      </c>
      <c r="C18" s="573">
        <f>'NoE 1DGT'!T88</f>
        <v>157091</v>
      </c>
      <c r="D18" s="574">
        <f t="shared" si="0"/>
        <v>0.19344562278035829</v>
      </c>
      <c r="E18" s="346">
        <v>5214360</v>
      </c>
      <c r="F18" s="347">
        <v>0.2010564102433598</v>
      </c>
    </row>
    <row r="19" spans="2:6">
      <c r="B19" s="563" t="s">
        <v>85</v>
      </c>
      <c r="C19" s="573">
        <f>'NoE 1DGT'!T94</f>
        <v>31344</v>
      </c>
      <c r="D19" s="574">
        <f t="shared" si="0"/>
        <v>3.8597752897540603E-2</v>
      </c>
      <c r="E19" s="346">
        <v>1933666</v>
      </c>
      <c r="F19" s="347">
        <v>7.4558707985186393E-2</v>
      </c>
    </row>
    <row r="20" spans="2:6">
      <c r="B20" s="563"/>
      <c r="C20" s="575"/>
      <c r="D20" s="574"/>
      <c r="E20" s="346"/>
      <c r="F20" s="347"/>
    </row>
    <row r="21" spans="2:6">
      <c r="B21" s="563" t="s">
        <v>86</v>
      </c>
      <c r="C21" s="575">
        <f>C9</f>
        <v>58175</v>
      </c>
      <c r="D21" s="574">
        <f>C21/$C$7</f>
        <v>7.1638089421082962E-2</v>
      </c>
      <c r="E21" s="346">
        <v>2133645</v>
      </c>
      <c r="F21" s="347">
        <v>8.2269541119848535E-2</v>
      </c>
    </row>
    <row r="22" spans="2:6">
      <c r="B22" s="563" t="s">
        <v>55</v>
      </c>
      <c r="C22" s="575">
        <f>C12</f>
        <v>81289</v>
      </c>
      <c r="D22" s="574">
        <f>C22/$C$7</f>
        <v>0.10010122305028643</v>
      </c>
      <c r="E22" s="346">
        <v>3994562</v>
      </c>
      <c r="F22" s="347">
        <v>0.15402317757395648</v>
      </c>
    </row>
    <row r="23" spans="2:6">
      <c r="B23" s="563" t="s">
        <v>87</v>
      </c>
      <c r="C23" s="575">
        <f>C13</f>
        <v>257016</v>
      </c>
      <c r="D23" s="574">
        <f>C23/$C$7</f>
        <v>0.31649566292477971</v>
      </c>
      <c r="E23" s="346">
        <v>5818158</v>
      </c>
      <c r="F23" s="347">
        <v>0.2243377829127037</v>
      </c>
    </row>
    <row r="24" spans="2:6" ht="14.25" customHeight="1" thickBot="1">
      <c r="B24" s="576" t="s">
        <v>88</v>
      </c>
      <c r="C24" s="577">
        <f>C14+C15+C16+C17+C18+C19</f>
        <v>398964</v>
      </c>
      <c r="D24" s="578">
        <f>C24/$C$7</f>
        <v>0.49129383253619158</v>
      </c>
      <c r="E24" s="348">
        <v>13679871</v>
      </c>
      <c r="F24" s="349">
        <v>0.52747139742024729</v>
      </c>
    </row>
    <row r="25" spans="2:6">
      <c r="B25" s="579"/>
      <c r="C25" s="131"/>
      <c r="D25" s="580"/>
      <c r="E25" s="131"/>
      <c r="F25" s="132"/>
    </row>
    <row r="26" spans="2:6" ht="13.5" thickBot="1">
      <c r="B26" s="581"/>
      <c r="C26" s="582"/>
      <c r="D26" s="583"/>
      <c r="E26" s="144"/>
      <c r="F26" s="133"/>
    </row>
    <row r="27" spans="2:6" ht="15.75" customHeight="1" thickBot="1">
      <c r="B27" s="491" t="s">
        <v>89</v>
      </c>
      <c r="C27" s="584"/>
      <c r="D27" s="584"/>
      <c r="E27" s="584"/>
      <c r="F27" s="585"/>
    </row>
    <row r="28" spans="2:6" ht="15.75" customHeight="1" thickBot="1">
      <c r="B28" s="586"/>
      <c r="C28" s="491" t="str">
        <f>Translateupd!B7</f>
        <v>Greece</v>
      </c>
      <c r="D28" s="492"/>
      <c r="E28" s="491" t="s">
        <v>72</v>
      </c>
      <c r="F28" s="492"/>
    </row>
    <row r="29" spans="2:6" ht="13.5" thickBot="1">
      <c r="B29" s="587"/>
      <c r="C29" s="134" t="s">
        <v>73</v>
      </c>
      <c r="D29" s="588" t="s">
        <v>74</v>
      </c>
      <c r="E29" s="134" t="s">
        <v>73</v>
      </c>
      <c r="F29" s="135" t="s">
        <v>74</v>
      </c>
    </row>
    <row r="30" spans="2:6" ht="13.5" thickBot="1">
      <c r="B30" s="589" t="s">
        <v>75</v>
      </c>
      <c r="C30" s="590">
        <f>SUM(C31:C42)</f>
        <v>2568323</v>
      </c>
      <c r="D30" s="591">
        <f>SUM(D31:D42)</f>
        <v>1</v>
      </c>
      <c r="E30" s="350">
        <v>89474650</v>
      </c>
      <c r="F30" s="351">
        <v>1</v>
      </c>
    </row>
    <row r="31" spans="2:6">
      <c r="B31" s="592" t="s">
        <v>76</v>
      </c>
      <c r="C31" s="593">
        <f>'EMP 1DGT'!T22</f>
        <v>3385</v>
      </c>
      <c r="D31" s="594">
        <f>C31/$C$30</f>
        <v>1.3179806434003823E-3</v>
      </c>
      <c r="E31" s="352">
        <v>165681</v>
      </c>
      <c r="F31" s="353">
        <v>1.8517088359663882E-3</v>
      </c>
    </row>
    <row r="32" spans="2:6">
      <c r="B32" s="587" t="s">
        <v>49</v>
      </c>
      <c r="C32" s="595">
        <f>'EMP 1DGT'!T28</f>
        <v>298552</v>
      </c>
      <c r="D32" s="596">
        <f t="shared" ref="D32:D42" si="1">C32/$C$30</f>
        <v>0.11624394595228092</v>
      </c>
      <c r="E32" s="354">
        <v>15556431</v>
      </c>
      <c r="F32" s="355">
        <v>0.1738641168196802</v>
      </c>
    </row>
    <row r="33" spans="2:6">
      <c r="B33" s="587" t="s">
        <v>77</v>
      </c>
      <c r="C33" s="595">
        <f>'EMP 1DGT'!T34</f>
        <v>21910</v>
      </c>
      <c r="D33" s="596">
        <f t="shared" si="1"/>
        <v>8.5308584628958281E-3</v>
      </c>
      <c r="E33" s="354">
        <v>447605</v>
      </c>
      <c r="F33" s="355">
        <v>5.002590119100773E-3</v>
      </c>
    </row>
    <row r="34" spans="2:6">
      <c r="B34" s="587" t="s">
        <v>78</v>
      </c>
      <c r="C34" s="595">
        <f>'EMP 1DGT'!T40</f>
        <v>14246</v>
      </c>
      <c r="D34" s="596">
        <f t="shared" si="1"/>
        <v>5.5468101169518008E-3</v>
      </c>
      <c r="E34" s="354">
        <v>771890</v>
      </c>
      <c r="F34" s="355">
        <v>8.6269127624416519E-3</v>
      </c>
    </row>
    <row r="35" spans="2:6">
      <c r="B35" s="587" t="s">
        <v>55</v>
      </c>
      <c r="C35" s="595">
        <f>'EMP 1DGT'!T46</f>
        <v>196165</v>
      </c>
      <c r="D35" s="596">
        <f t="shared" si="1"/>
        <v>7.6378633061340032E-2</v>
      </c>
      <c r="E35" s="354">
        <v>12474986</v>
      </c>
      <c r="F35" s="355">
        <v>0.13942480914985417</v>
      </c>
    </row>
    <row r="36" spans="2:6">
      <c r="B36" s="587" t="s">
        <v>79</v>
      </c>
      <c r="C36" s="595">
        <f>'EMP 1DGT'!T52</f>
        <v>801080</v>
      </c>
      <c r="D36" s="597">
        <f t="shared" si="1"/>
        <v>0.31190780910345001</v>
      </c>
      <c r="E36" s="356">
        <v>20518636</v>
      </c>
      <c r="F36" s="355">
        <v>0.22932345642033805</v>
      </c>
    </row>
    <row r="37" spans="2:6">
      <c r="B37" s="587" t="s">
        <v>80</v>
      </c>
      <c r="C37" s="595">
        <f>'EMP 1DGT'!T58</f>
        <v>169216</v>
      </c>
      <c r="D37" s="596">
        <f t="shared" si="1"/>
        <v>6.5885793959716124E-2</v>
      </c>
      <c r="E37" s="354">
        <v>5802598</v>
      </c>
      <c r="F37" s="355">
        <v>6.4851865863683175E-2</v>
      </c>
    </row>
    <row r="38" spans="2:6">
      <c r="B38" s="587" t="s">
        <v>81</v>
      </c>
      <c r="C38" s="595">
        <f>'EMP 1DGT'!T64</f>
        <v>560238</v>
      </c>
      <c r="D38" s="596">
        <f t="shared" si="1"/>
        <v>0.21813377834485773</v>
      </c>
      <c r="E38" s="354">
        <v>9791053</v>
      </c>
      <c r="F38" s="355">
        <v>0.10942823470111367</v>
      </c>
    </row>
    <row r="39" spans="2:6">
      <c r="B39" s="587" t="s">
        <v>82</v>
      </c>
      <c r="C39" s="595">
        <f>'EMP 1DGT'!T70</f>
        <v>78341</v>
      </c>
      <c r="D39" s="596">
        <f t="shared" si="1"/>
        <v>3.0502783333716203E-2</v>
      </c>
      <c r="E39" s="354">
        <v>4350093</v>
      </c>
      <c r="F39" s="355">
        <v>4.8618161680431274E-2</v>
      </c>
    </row>
    <row r="40" spans="2:6">
      <c r="B40" s="587" t="s">
        <v>83</v>
      </c>
      <c r="C40" s="595">
        <f>'EMP 1DGT'!T82</f>
        <v>30616</v>
      </c>
      <c r="D40" s="596">
        <f t="shared" si="1"/>
        <v>1.1920619018713767E-2</v>
      </c>
      <c r="E40" s="354">
        <v>2431678</v>
      </c>
      <c r="F40" s="355">
        <v>2.7177284292254845E-2</v>
      </c>
    </row>
    <row r="41" spans="2:6">
      <c r="B41" s="587" t="s">
        <v>84</v>
      </c>
      <c r="C41" s="595">
        <f>'EMP 1DGT'!T88</f>
        <v>259744</v>
      </c>
      <c r="D41" s="596">
        <f t="shared" si="1"/>
        <v>0.10113369696880026</v>
      </c>
      <c r="E41" s="354">
        <v>10376625</v>
      </c>
      <c r="F41" s="355">
        <v>0.11597279229368318</v>
      </c>
    </row>
    <row r="42" spans="2:6">
      <c r="B42" s="587" t="s">
        <v>85</v>
      </c>
      <c r="C42" s="595">
        <f>'EMP 1DGT'!T94</f>
        <v>134830</v>
      </c>
      <c r="D42" s="596">
        <f t="shared" si="1"/>
        <v>5.2497291033876972E-2</v>
      </c>
      <c r="E42" s="354">
        <v>6787374</v>
      </c>
      <c r="F42" s="355">
        <v>7.5858067061452608E-2</v>
      </c>
    </row>
    <row r="43" spans="2:6">
      <c r="B43" s="598"/>
      <c r="C43" s="357"/>
      <c r="D43" s="599"/>
      <c r="E43" s="357"/>
      <c r="F43" s="355"/>
    </row>
    <row r="44" spans="2:6">
      <c r="B44" s="587" t="s">
        <v>86</v>
      </c>
      <c r="C44" s="354">
        <f>C32</f>
        <v>298552</v>
      </c>
      <c r="D44" s="596">
        <f>C44/$C$30</f>
        <v>0.11624394595228092</v>
      </c>
      <c r="E44" s="354">
        <v>15556431</v>
      </c>
      <c r="F44" s="355">
        <v>0.1738641168196802</v>
      </c>
    </row>
    <row r="45" spans="2:6">
      <c r="B45" s="587" t="s">
        <v>55</v>
      </c>
      <c r="C45" s="354">
        <f>C35</f>
        <v>196165</v>
      </c>
      <c r="D45" s="596">
        <f>C45/$C$30</f>
        <v>7.6378633061340032E-2</v>
      </c>
      <c r="E45" s="354">
        <v>12474986</v>
      </c>
      <c r="F45" s="355">
        <v>0.13942480914985417</v>
      </c>
    </row>
    <row r="46" spans="2:6">
      <c r="B46" s="587" t="s">
        <v>87</v>
      </c>
      <c r="C46" s="354">
        <f>C36</f>
        <v>801080</v>
      </c>
      <c r="D46" s="596">
        <f>C46/$C$30</f>
        <v>0.31190780910345001</v>
      </c>
      <c r="E46" s="354">
        <v>20518636</v>
      </c>
      <c r="F46" s="355">
        <v>0.22932345642033805</v>
      </c>
    </row>
    <row r="47" spans="2:6" ht="13.5" thickBot="1">
      <c r="B47" s="600" t="s">
        <v>88</v>
      </c>
      <c r="C47" s="358">
        <f>C37+C38+C39+C40+C41+C42</f>
        <v>1232985</v>
      </c>
      <c r="D47" s="601">
        <f>C47/$C$30</f>
        <v>0.48007396265968105</v>
      </c>
      <c r="E47" s="358">
        <v>39539421</v>
      </c>
      <c r="F47" s="359">
        <v>0.44190640589261876</v>
      </c>
    </row>
    <row r="48" spans="2:6">
      <c r="B48" s="579"/>
      <c r="C48" s="131"/>
      <c r="D48" s="580"/>
      <c r="E48" s="131"/>
      <c r="F48" s="132"/>
    </row>
    <row r="49" spans="2:6" ht="9" customHeight="1">
      <c r="B49" s="579"/>
      <c r="C49" s="602"/>
      <c r="D49" s="603"/>
      <c r="E49" s="144"/>
      <c r="F49" s="136"/>
    </row>
    <row r="50" spans="2:6" ht="6.75" customHeight="1" thickBot="1">
      <c r="B50" s="579"/>
      <c r="C50" s="602"/>
      <c r="D50" s="603"/>
      <c r="F50" s="136"/>
    </row>
    <row r="51" spans="2:6" ht="15.75" customHeight="1" thickBot="1">
      <c r="B51" s="604" t="s">
        <v>90</v>
      </c>
      <c r="C51" s="487"/>
      <c r="D51" s="487"/>
      <c r="E51" s="487"/>
      <c r="F51" s="488"/>
    </row>
    <row r="52" spans="2:6" ht="15.75" customHeight="1" thickBot="1">
      <c r="B52" s="605"/>
      <c r="C52" s="604" t="str">
        <f>Translateupd!B7</f>
        <v>Greece</v>
      </c>
      <c r="D52" s="488"/>
      <c r="E52" s="487" t="s">
        <v>72</v>
      </c>
      <c r="F52" s="488"/>
    </row>
    <row r="53" spans="2:6" ht="13.5" thickBot="1">
      <c r="B53" s="606"/>
      <c r="C53" s="137" t="s">
        <v>91</v>
      </c>
      <c r="D53" s="607" t="s">
        <v>74</v>
      </c>
      <c r="E53" s="137" t="s">
        <v>91</v>
      </c>
      <c r="F53" s="138" t="s">
        <v>74</v>
      </c>
    </row>
    <row r="54" spans="2:6" ht="13.5" thickBot="1">
      <c r="B54" s="608" t="s">
        <v>75</v>
      </c>
      <c r="C54" s="609">
        <f>SUM(C55:C66)</f>
        <v>51759.571787779991</v>
      </c>
      <c r="D54" s="607">
        <f>SUM(D55:D66)</f>
        <v>1</v>
      </c>
      <c r="E54" s="360">
        <v>4839756.5667512827</v>
      </c>
      <c r="F54" s="361">
        <v>1.0000000000000002</v>
      </c>
    </row>
    <row r="55" spans="2:6">
      <c r="B55" s="610" t="s">
        <v>76</v>
      </c>
      <c r="C55" s="611">
        <f>'VA 1DGT'!T22</f>
        <v>95.082746278552506</v>
      </c>
      <c r="D55" s="612">
        <f>C55/$C$54</f>
        <v>1.8370079773534903E-3</v>
      </c>
      <c r="E55" s="362">
        <v>25376.920725499898</v>
      </c>
      <c r="F55" s="363">
        <v>5.2434291633255258E-3</v>
      </c>
    </row>
    <row r="56" spans="2:6">
      <c r="B56" s="606" t="s">
        <v>49</v>
      </c>
      <c r="C56" s="613">
        <f>'VA 1DGT'!T28</f>
        <v>7314.76371272501</v>
      </c>
      <c r="D56" s="614">
        <f t="shared" ref="D56:D66" si="2">C56/$C$54</f>
        <v>0.14132195186460111</v>
      </c>
      <c r="E56" s="364">
        <v>849499.14007561596</v>
      </c>
      <c r="F56" s="365">
        <v>0.17552517949179572</v>
      </c>
    </row>
    <row r="57" spans="2:6">
      <c r="B57" s="606" t="s">
        <v>77</v>
      </c>
      <c r="C57" s="613">
        <f>'VA 1DGT'!T34</f>
        <v>1085.68408392484</v>
      </c>
      <c r="D57" s="614">
        <f t="shared" si="2"/>
        <v>2.0975522911516071E-2</v>
      </c>
      <c r="E57" s="364">
        <v>118523.102587485</v>
      </c>
      <c r="F57" s="365">
        <v>2.4489476062025242E-2</v>
      </c>
    </row>
    <row r="58" spans="2:6">
      <c r="B58" s="606" t="s">
        <v>78</v>
      </c>
      <c r="C58" s="613">
        <f>'VA 1DGT'!T40</f>
        <v>273.21087448850398</v>
      </c>
      <c r="D58" s="614">
        <f t="shared" si="2"/>
        <v>5.2784608730670913E-3</v>
      </c>
      <c r="E58" s="364">
        <v>56738.428665256797</v>
      </c>
      <c r="F58" s="365">
        <v>1.1723405481805633E-2</v>
      </c>
    </row>
    <row r="59" spans="2:6">
      <c r="B59" s="606" t="s">
        <v>55</v>
      </c>
      <c r="C59" s="613">
        <f>'VA 1DGT'!T46</f>
        <v>3748.3067415986602</v>
      </c>
      <c r="D59" s="614">
        <f t="shared" si="2"/>
        <v>7.2417653626794587E-2</v>
      </c>
      <c r="E59" s="364">
        <v>621563.72065360495</v>
      </c>
      <c r="F59" s="365">
        <v>0.12842871580023157</v>
      </c>
    </row>
    <row r="60" spans="2:6">
      <c r="B60" s="606" t="s">
        <v>79</v>
      </c>
      <c r="C60" s="613">
        <f>'VA 1DGT'!T52</f>
        <v>14007.9824724102</v>
      </c>
      <c r="D60" s="614">
        <f t="shared" si="2"/>
        <v>0.27063559431759771</v>
      </c>
      <c r="E60" s="364">
        <v>1079622.4453873299</v>
      </c>
      <c r="F60" s="365">
        <v>0.22307370845968671</v>
      </c>
    </row>
    <row r="61" spans="2:6">
      <c r="B61" s="606" t="s">
        <v>80</v>
      </c>
      <c r="C61" s="613">
        <f>'VA 1DGT'!T58</f>
        <v>5472.0152556756702</v>
      </c>
      <c r="D61" s="614">
        <f t="shared" si="2"/>
        <v>0.10571987106291261</v>
      </c>
      <c r="E61" s="364">
        <v>301133.84634955903</v>
      </c>
      <c r="F61" s="365">
        <v>6.2220866317600147E-2</v>
      </c>
    </row>
    <row r="62" spans="2:6">
      <c r="B62" s="606" t="s">
        <v>81</v>
      </c>
      <c r="C62" s="613">
        <f>'VA 1DGT'!T64</f>
        <v>5345.4285528133896</v>
      </c>
      <c r="D62" s="614">
        <f t="shared" si="2"/>
        <v>0.10327420355659514</v>
      </c>
      <c r="E62" s="364">
        <v>253431.943728326</v>
      </c>
      <c r="F62" s="365">
        <v>5.2364605581483578E-2</v>
      </c>
    </row>
    <row r="63" spans="2:6">
      <c r="B63" s="606" t="s">
        <v>82</v>
      </c>
      <c r="C63" s="613">
        <f>'VA 1DGT'!T70</f>
        <v>2818.8506832682201</v>
      </c>
      <c r="D63" s="614">
        <f t="shared" si="2"/>
        <v>5.4460471481986399E-2</v>
      </c>
      <c r="E63" s="364">
        <v>322774.94087204197</v>
      </c>
      <c r="F63" s="365">
        <v>6.6692391739179291E-2</v>
      </c>
    </row>
    <row r="64" spans="2:6">
      <c r="B64" s="606" t="s">
        <v>83</v>
      </c>
      <c r="C64" s="613">
        <f>'VA 1DGT'!T82</f>
        <v>1835.5651688790499</v>
      </c>
      <c r="D64" s="614">
        <f t="shared" si="2"/>
        <v>3.5463298970189933E-2</v>
      </c>
      <c r="E64" s="364">
        <v>269312.142555475</v>
      </c>
      <c r="F64" s="365">
        <v>5.5645803428549814E-2</v>
      </c>
    </row>
    <row r="65" spans="2:6">
      <c r="B65" s="606" t="s">
        <v>84</v>
      </c>
      <c r="C65" s="613">
        <f>'VA 1DGT'!T88</f>
        <v>6318.2202781709102</v>
      </c>
      <c r="D65" s="614">
        <f t="shared" si="2"/>
        <v>0.12206863503578269</v>
      </c>
      <c r="E65" s="364">
        <v>610705.29799366195</v>
      </c>
      <c r="F65" s="365">
        <v>0.12618512720023059</v>
      </c>
    </row>
    <row r="66" spans="2:6">
      <c r="B66" s="606" t="s">
        <v>85</v>
      </c>
      <c r="C66" s="613">
        <f>'VA 1DGT'!T94</f>
        <v>3444.4612175469802</v>
      </c>
      <c r="D66" s="614">
        <f t="shared" si="2"/>
        <v>6.6547328321603094E-2</v>
      </c>
      <c r="E66" s="364">
        <v>331074.63715742697</v>
      </c>
      <c r="F66" s="365">
        <v>6.8407291274086318E-2</v>
      </c>
    </row>
    <row r="67" spans="2:6">
      <c r="B67" s="615"/>
      <c r="C67" s="366"/>
      <c r="D67" s="616"/>
      <c r="E67" s="366"/>
      <c r="F67" s="367"/>
    </row>
    <row r="68" spans="2:6">
      <c r="B68" s="606" t="s">
        <v>86</v>
      </c>
      <c r="C68" s="364">
        <f>C56</f>
        <v>7314.76371272501</v>
      </c>
      <c r="D68" s="614">
        <f>C68/$C$54</f>
        <v>0.14132195186460111</v>
      </c>
      <c r="E68" s="364">
        <v>849499.14007561596</v>
      </c>
      <c r="F68" s="365">
        <v>0.17552517949179572</v>
      </c>
    </row>
    <row r="69" spans="2:6">
      <c r="B69" s="606" t="s">
        <v>55</v>
      </c>
      <c r="C69" s="364">
        <f>C59</f>
        <v>3748.3067415986602</v>
      </c>
      <c r="D69" s="614">
        <f>C69/$C$54</f>
        <v>7.2417653626794587E-2</v>
      </c>
      <c r="E69" s="364">
        <v>621563.72065360495</v>
      </c>
      <c r="F69" s="365">
        <v>0.12842871580023157</v>
      </c>
    </row>
    <row r="70" spans="2:6">
      <c r="B70" s="606" t="s">
        <v>87</v>
      </c>
      <c r="C70" s="364">
        <f>C60</f>
        <v>14007.9824724102</v>
      </c>
      <c r="D70" s="614">
        <f>C70/$C$54</f>
        <v>0.27063559431759771</v>
      </c>
      <c r="E70" s="364">
        <v>1079622.4453873299</v>
      </c>
      <c r="F70" s="365">
        <v>0.22307370845968671</v>
      </c>
    </row>
    <row r="71" spans="2:6" ht="13.5" thickBot="1">
      <c r="B71" s="617" t="s">
        <v>88</v>
      </c>
      <c r="C71" s="368">
        <f>C61+C62+C63+C64+C65+C66</f>
        <v>25234.541156354222</v>
      </c>
      <c r="D71" s="618">
        <f>C71/$C$54</f>
        <v>0.4875338084290699</v>
      </c>
      <c r="E71" s="368">
        <v>2088432.8086564906</v>
      </c>
      <c r="F71" s="369">
        <v>0.43151608554112969</v>
      </c>
    </row>
    <row r="72" spans="2:6">
      <c r="B72" s="579"/>
      <c r="C72" s="131"/>
      <c r="D72" s="580"/>
      <c r="E72" s="131"/>
      <c r="F72" s="132"/>
    </row>
    <row r="75" spans="2:6">
      <c r="B75" s="579"/>
      <c r="C75" s="131"/>
      <c r="D75" s="580"/>
      <c r="E75" s="131"/>
      <c r="F75" s="132"/>
    </row>
  </sheetData>
  <mergeCells count="10">
    <mergeCell ref="O6:P7"/>
    <mergeCell ref="C5:D5"/>
    <mergeCell ref="E5:F5"/>
    <mergeCell ref="C28:D28"/>
    <mergeCell ref="E28:F28"/>
    <mergeCell ref="C52:D52"/>
    <mergeCell ref="E52:F52"/>
    <mergeCell ref="B4:F4"/>
    <mergeCell ref="B27:F27"/>
    <mergeCell ref="B51:F51"/>
  </mergeCells>
  <pageMargins left="0.70866141732282995" right="0.70866141732282995" top="0.78740157480314998" bottom="0.78740157480314998" header="0.31496062992126" footer="0.31496062992126"/>
  <pageSetup paperSize="9" scale="53" orientation="landscape" verticalDpi="0"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rowBreaks count="1" manualBreakCount="1">
    <brk id="49"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indexed="53"/>
  </sheetPr>
  <dimension ref="A1:BQ161"/>
  <sheetViews>
    <sheetView topLeftCell="A25" zoomScale="55" zoomScaleNormal="55" workbookViewId="0">
      <selection activeCell="AZ25" activeCellId="1" sqref="U1:U1048576 AZ1:AZ1048576"/>
    </sheetView>
  </sheetViews>
  <sheetFormatPr defaultColWidth="9.28515625" defaultRowHeight="11.25"/>
  <cols>
    <col min="1" max="1" width="2" style="37" customWidth="1"/>
    <col min="2" max="2" width="33.7109375" style="41" customWidth="1"/>
    <col min="3" max="4" width="11" style="42" bestFit="1" customWidth="1"/>
    <col min="5" max="5" width="11" style="42" customWidth="1"/>
    <col min="6" max="6" width="10.42578125" style="42" bestFit="1" customWidth="1"/>
    <col min="7" max="11" width="11" style="43" bestFit="1" customWidth="1"/>
    <col min="12" max="15" width="11" style="43" customWidth="1"/>
    <col min="16" max="16" width="10.7109375" style="37" customWidth="1"/>
    <col min="17" max="31" width="9.28515625" style="37"/>
    <col min="32" max="32" width="2.7109375" style="37" customWidth="1"/>
    <col min="33" max="33" width="5.42578125" style="38" bestFit="1" customWidth="1"/>
    <col min="34" max="43" width="6.140625" style="38" bestFit="1" customWidth="1"/>
    <col min="44" max="48" width="6.140625" style="37" bestFit="1" customWidth="1"/>
    <col min="49" max="50" width="7.7109375" style="37" bestFit="1" customWidth="1"/>
    <col min="51" max="69" width="9.28515625" style="37"/>
    <col min="70" max="267" width="9.28515625" style="31"/>
    <col min="268" max="268" width="32.7109375" style="31" customWidth="1"/>
    <col min="269" max="276" width="8" style="31" customWidth="1"/>
    <col min="277" max="277" width="2" style="31" customWidth="1"/>
    <col min="278" max="286" width="9.28515625" style="31"/>
    <col min="287" max="287" width="2.7109375" style="31" customWidth="1"/>
    <col min="288" max="289" width="5.7109375" style="31" customWidth="1"/>
    <col min="290" max="295" width="5.28515625" style="31" customWidth="1"/>
    <col min="296" max="523" width="9.28515625" style="31"/>
    <col min="524" max="524" width="32.7109375" style="31" customWidth="1"/>
    <col min="525" max="532" width="8" style="31" customWidth="1"/>
    <col min="533" max="533" width="2" style="31" customWidth="1"/>
    <col min="534" max="542" width="9.28515625" style="31"/>
    <col min="543" max="543" width="2.7109375" style="31" customWidth="1"/>
    <col min="544" max="545" width="5.7109375" style="31" customWidth="1"/>
    <col min="546" max="551" width="5.28515625" style="31" customWidth="1"/>
    <col min="552" max="779" width="9.28515625" style="31"/>
    <col min="780" max="780" width="32.7109375" style="31" customWidth="1"/>
    <col min="781" max="788" width="8" style="31" customWidth="1"/>
    <col min="789" max="789" width="2" style="31" customWidth="1"/>
    <col min="790" max="798" width="9.28515625" style="31"/>
    <col min="799" max="799" width="2.7109375" style="31" customWidth="1"/>
    <col min="800" max="801" width="5.7109375" style="31" customWidth="1"/>
    <col min="802" max="807" width="5.28515625" style="31" customWidth="1"/>
    <col min="808" max="1035" width="9.28515625" style="31"/>
    <col min="1036" max="1036" width="32.7109375" style="31" customWidth="1"/>
    <col min="1037" max="1044" width="8" style="31" customWidth="1"/>
    <col min="1045" max="1045" width="2" style="31" customWidth="1"/>
    <col min="1046" max="1054" width="9.28515625" style="31"/>
    <col min="1055" max="1055" width="2.7109375" style="31" customWidth="1"/>
    <col min="1056" max="1057" width="5.7109375" style="31" customWidth="1"/>
    <col min="1058" max="1063" width="5.28515625" style="31" customWidth="1"/>
    <col min="1064" max="1291" width="9.28515625" style="31"/>
    <col min="1292" max="1292" width="32.7109375" style="31" customWidth="1"/>
    <col min="1293" max="1300" width="8" style="31" customWidth="1"/>
    <col min="1301" max="1301" width="2" style="31" customWidth="1"/>
    <col min="1302" max="1310" width="9.28515625" style="31"/>
    <col min="1311" max="1311" width="2.7109375" style="31" customWidth="1"/>
    <col min="1312" max="1313" width="5.7109375" style="31" customWidth="1"/>
    <col min="1314" max="1319" width="5.28515625" style="31" customWidth="1"/>
    <col min="1320" max="1547" width="9.28515625" style="31"/>
    <col min="1548" max="1548" width="32.7109375" style="31" customWidth="1"/>
    <col min="1549" max="1556" width="8" style="31" customWidth="1"/>
    <col min="1557" max="1557" width="2" style="31" customWidth="1"/>
    <col min="1558" max="1566" width="9.28515625" style="31"/>
    <col min="1567" max="1567" width="2.7109375" style="31" customWidth="1"/>
    <col min="1568" max="1569" width="5.7109375" style="31" customWidth="1"/>
    <col min="1570" max="1575" width="5.28515625" style="31" customWidth="1"/>
    <col min="1576" max="1803" width="9.28515625" style="31"/>
    <col min="1804" max="1804" width="32.7109375" style="31" customWidth="1"/>
    <col min="1805" max="1812" width="8" style="31" customWidth="1"/>
    <col min="1813" max="1813" width="2" style="31" customWidth="1"/>
    <col min="1814" max="1822" width="9.28515625" style="31"/>
    <col min="1823" max="1823" width="2.7109375" style="31" customWidth="1"/>
    <col min="1824" max="1825" width="5.7109375" style="31" customWidth="1"/>
    <col min="1826" max="1831" width="5.28515625" style="31" customWidth="1"/>
    <col min="1832" max="2059" width="9.28515625" style="31"/>
    <col min="2060" max="2060" width="32.7109375" style="31" customWidth="1"/>
    <col min="2061" max="2068" width="8" style="31" customWidth="1"/>
    <col min="2069" max="2069" width="2" style="31" customWidth="1"/>
    <col min="2070" max="2078" width="9.28515625" style="31"/>
    <col min="2079" max="2079" width="2.7109375" style="31" customWidth="1"/>
    <col min="2080" max="2081" width="5.7109375" style="31" customWidth="1"/>
    <col min="2082" max="2087" width="5.28515625" style="31" customWidth="1"/>
    <col min="2088" max="2315" width="9.28515625" style="31"/>
    <col min="2316" max="2316" width="32.7109375" style="31" customWidth="1"/>
    <col min="2317" max="2324" width="8" style="31" customWidth="1"/>
    <col min="2325" max="2325" width="2" style="31" customWidth="1"/>
    <col min="2326" max="2334" width="9.28515625" style="31"/>
    <col min="2335" max="2335" width="2.7109375" style="31" customWidth="1"/>
    <col min="2336" max="2337" width="5.7109375" style="31" customWidth="1"/>
    <col min="2338" max="2343" width="5.28515625" style="31" customWidth="1"/>
    <col min="2344" max="2571" width="9.28515625" style="31"/>
    <col min="2572" max="2572" width="32.7109375" style="31" customWidth="1"/>
    <col min="2573" max="2580" width="8" style="31" customWidth="1"/>
    <col min="2581" max="2581" width="2" style="31" customWidth="1"/>
    <col min="2582" max="2590" width="9.28515625" style="31"/>
    <col min="2591" max="2591" width="2.7109375" style="31" customWidth="1"/>
    <col min="2592" max="2593" width="5.7109375" style="31" customWidth="1"/>
    <col min="2594" max="2599" width="5.28515625" style="31" customWidth="1"/>
    <col min="2600" max="2827" width="9.28515625" style="31"/>
    <col min="2828" max="2828" width="32.7109375" style="31" customWidth="1"/>
    <col min="2829" max="2836" width="8" style="31" customWidth="1"/>
    <col min="2837" max="2837" width="2" style="31" customWidth="1"/>
    <col min="2838" max="2846" width="9.28515625" style="31"/>
    <col min="2847" max="2847" width="2.7109375" style="31" customWidth="1"/>
    <col min="2848" max="2849" width="5.7109375" style="31" customWidth="1"/>
    <col min="2850" max="2855" width="5.28515625" style="31" customWidth="1"/>
    <col min="2856" max="3083" width="9.28515625" style="31"/>
    <col min="3084" max="3084" width="32.7109375" style="31" customWidth="1"/>
    <col min="3085" max="3092" width="8" style="31" customWidth="1"/>
    <col min="3093" max="3093" width="2" style="31" customWidth="1"/>
    <col min="3094" max="3102" width="9.28515625" style="31"/>
    <col min="3103" max="3103" width="2.7109375" style="31" customWidth="1"/>
    <col min="3104" max="3105" width="5.7109375" style="31" customWidth="1"/>
    <col min="3106" max="3111" width="5.28515625" style="31" customWidth="1"/>
    <col min="3112" max="3339" width="9.28515625" style="31"/>
    <col min="3340" max="3340" width="32.7109375" style="31" customWidth="1"/>
    <col min="3341" max="3348" width="8" style="31" customWidth="1"/>
    <col min="3349" max="3349" width="2" style="31" customWidth="1"/>
    <col min="3350" max="3358" width="9.28515625" style="31"/>
    <col min="3359" max="3359" width="2.7109375" style="31" customWidth="1"/>
    <col min="3360" max="3361" width="5.7109375" style="31" customWidth="1"/>
    <col min="3362" max="3367" width="5.28515625" style="31" customWidth="1"/>
    <col min="3368" max="3595" width="9.28515625" style="31"/>
    <col min="3596" max="3596" width="32.7109375" style="31" customWidth="1"/>
    <col min="3597" max="3604" width="8" style="31" customWidth="1"/>
    <col min="3605" max="3605" width="2" style="31" customWidth="1"/>
    <col min="3606" max="3614" width="9.28515625" style="31"/>
    <col min="3615" max="3615" width="2.7109375" style="31" customWidth="1"/>
    <col min="3616" max="3617" width="5.7109375" style="31" customWidth="1"/>
    <col min="3618" max="3623" width="5.28515625" style="31" customWidth="1"/>
    <col min="3624" max="3851" width="9.28515625" style="31"/>
    <col min="3852" max="3852" width="32.7109375" style="31" customWidth="1"/>
    <col min="3853" max="3860" width="8" style="31" customWidth="1"/>
    <col min="3861" max="3861" width="2" style="31" customWidth="1"/>
    <col min="3862" max="3870" width="9.28515625" style="31"/>
    <col min="3871" max="3871" width="2.7109375" style="31" customWidth="1"/>
    <col min="3872" max="3873" width="5.7109375" style="31" customWidth="1"/>
    <col min="3874" max="3879" width="5.28515625" style="31" customWidth="1"/>
    <col min="3880" max="4107" width="9.28515625" style="31"/>
    <col min="4108" max="4108" width="32.7109375" style="31" customWidth="1"/>
    <col min="4109" max="4116" width="8" style="31" customWidth="1"/>
    <col min="4117" max="4117" width="2" style="31" customWidth="1"/>
    <col min="4118" max="4126" width="9.28515625" style="31"/>
    <col min="4127" max="4127" width="2.7109375" style="31" customWidth="1"/>
    <col min="4128" max="4129" width="5.7109375" style="31" customWidth="1"/>
    <col min="4130" max="4135" width="5.28515625" style="31" customWidth="1"/>
    <col min="4136" max="4363" width="9.28515625" style="31"/>
    <col min="4364" max="4364" width="32.7109375" style="31" customWidth="1"/>
    <col min="4365" max="4372" width="8" style="31" customWidth="1"/>
    <col min="4373" max="4373" width="2" style="31" customWidth="1"/>
    <col min="4374" max="4382" width="9.28515625" style="31"/>
    <col min="4383" max="4383" width="2.7109375" style="31" customWidth="1"/>
    <col min="4384" max="4385" width="5.7109375" style="31" customWidth="1"/>
    <col min="4386" max="4391" width="5.28515625" style="31" customWidth="1"/>
    <col min="4392" max="4619" width="9.28515625" style="31"/>
    <col min="4620" max="4620" width="32.7109375" style="31" customWidth="1"/>
    <col min="4621" max="4628" width="8" style="31" customWidth="1"/>
    <col min="4629" max="4629" width="2" style="31" customWidth="1"/>
    <col min="4630" max="4638" width="9.28515625" style="31"/>
    <col min="4639" max="4639" width="2.7109375" style="31" customWidth="1"/>
    <col min="4640" max="4641" width="5.7109375" style="31" customWidth="1"/>
    <col min="4642" max="4647" width="5.28515625" style="31" customWidth="1"/>
    <col min="4648" max="4875" width="9.28515625" style="31"/>
    <col min="4876" max="4876" width="32.7109375" style="31" customWidth="1"/>
    <col min="4877" max="4884" width="8" style="31" customWidth="1"/>
    <col min="4885" max="4885" width="2" style="31" customWidth="1"/>
    <col min="4886" max="4894" width="9.28515625" style="31"/>
    <col min="4895" max="4895" width="2.7109375" style="31" customWidth="1"/>
    <col min="4896" max="4897" width="5.7109375" style="31" customWidth="1"/>
    <col min="4898" max="4903" width="5.28515625" style="31" customWidth="1"/>
    <col min="4904" max="5131" width="9.28515625" style="31"/>
    <col min="5132" max="5132" width="32.7109375" style="31" customWidth="1"/>
    <col min="5133" max="5140" width="8" style="31" customWidth="1"/>
    <col min="5141" max="5141" width="2" style="31" customWidth="1"/>
    <col min="5142" max="5150" width="9.28515625" style="31"/>
    <col min="5151" max="5151" width="2.7109375" style="31" customWidth="1"/>
    <col min="5152" max="5153" width="5.7109375" style="31" customWidth="1"/>
    <col min="5154" max="5159" width="5.28515625" style="31" customWidth="1"/>
    <col min="5160" max="5387" width="9.28515625" style="31"/>
    <col min="5388" max="5388" width="32.7109375" style="31" customWidth="1"/>
    <col min="5389" max="5396" width="8" style="31" customWidth="1"/>
    <col min="5397" max="5397" width="2" style="31" customWidth="1"/>
    <col min="5398" max="5406" width="9.28515625" style="31"/>
    <col min="5407" max="5407" width="2.7109375" style="31" customWidth="1"/>
    <col min="5408" max="5409" width="5.7109375" style="31" customWidth="1"/>
    <col min="5410" max="5415" width="5.28515625" style="31" customWidth="1"/>
    <col min="5416" max="5643" width="9.28515625" style="31"/>
    <col min="5644" max="5644" width="32.7109375" style="31" customWidth="1"/>
    <col min="5645" max="5652" width="8" style="31" customWidth="1"/>
    <col min="5653" max="5653" width="2" style="31" customWidth="1"/>
    <col min="5654" max="5662" width="9.28515625" style="31"/>
    <col min="5663" max="5663" width="2.7109375" style="31" customWidth="1"/>
    <col min="5664" max="5665" width="5.7109375" style="31" customWidth="1"/>
    <col min="5666" max="5671" width="5.28515625" style="31" customWidth="1"/>
    <col min="5672" max="5899" width="9.28515625" style="31"/>
    <col min="5900" max="5900" width="32.7109375" style="31" customWidth="1"/>
    <col min="5901" max="5908" width="8" style="31" customWidth="1"/>
    <col min="5909" max="5909" width="2" style="31" customWidth="1"/>
    <col min="5910" max="5918" width="9.28515625" style="31"/>
    <col min="5919" max="5919" width="2.7109375" style="31" customWidth="1"/>
    <col min="5920" max="5921" width="5.7109375" style="31" customWidth="1"/>
    <col min="5922" max="5927" width="5.28515625" style="31" customWidth="1"/>
    <col min="5928" max="6155" width="9.28515625" style="31"/>
    <col min="6156" max="6156" width="32.7109375" style="31" customWidth="1"/>
    <col min="6157" max="6164" width="8" style="31" customWidth="1"/>
    <col min="6165" max="6165" width="2" style="31" customWidth="1"/>
    <col min="6166" max="6174" width="9.28515625" style="31"/>
    <col min="6175" max="6175" width="2.7109375" style="31" customWidth="1"/>
    <col min="6176" max="6177" width="5.7109375" style="31" customWidth="1"/>
    <col min="6178" max="6183" width="5.28515625" style="31" customWidth="1"/>
    <col min="6184" max="6411" width="9.28515625" style="31"/>
    <col min="6412" max="6412" width="32.7109375" style="31" customWidth="1"/>
    <col min="6413" max="6420" width="8" style="31" customWidth="1"/>
    <col min="6421" max="6421" width="2" style="31" customWidth="1"/>
    <col min="6422" max="6430" width="9.28515625" style="31"/>
    <col min="6431" max="6431" width="2.7109375" style="31" customWidth="1"/>
    <col min="6432" max="6433" width="5.7109375" style="31" customWidth="1"/>
    <col min="6434" max="6439" width="5.28515625" style="31" customWidth="1"/>
    <col min="6440" max="6667" width="9.28515625" style="31"/>
    <col min="6668" max="6668" width="32.7109375" style="31" customWidth="1"/>
    <col min="6669" max="6676" width="8" style="31" customWidth="1"/>
    <col min="6677" max="6677" width="2" style="31" customWidth="1"/>
    <col min="6678" max="6686" width="9.28515625" style="31"/>
    <col min="6687" max="6687" width="2.7109375" style="31" customWidth="1"/>
    <col min="6688" max="6689" width="5.7109375" style="31" customWidth="1"/>
    <col min="6690" max="6695" width="5.28515625" style="31" customWidth="1"/>
    <col min="6696" max="6923" width="9.28515625" style="31"/>
    <col min="6924" max="6924" width="32.7109375" style="31" customWidth="1"/>
    <col min="6925" max="6932" width="8" style="31" customWidth="1"/>
    <col min="6933" max="6933" width="2" style="31" customWidth="1"/>
    <col min="6934" max="6942" width="9.28515625" style="31"/>
    <col min="6943" max="6943" width="2.7109375" style="31" customWidth="1"/>
    <col min="6944" max="6945" width="5.7109375" style="31" customWidth="1"/>
    <col min="6946" max="6951" width="5.28515625" style="31" customWidth="1"/>
    <col min="6952" max="7179" width="9.28515625" style="31"/>
    <col min="7180" max="7180" width="32.7109375" style="31" customWidth="1"/>
    <col min="7181" max="7188" width="8" style="31" customWidth="1"/>
    <col min="7189" max="7189" width="2" style="31" customWidth="1"/>
    <col min="7190" max="7198" width="9.28515625" style="31"/>
    <col min="7199" max="7199" width="2.7109375" style="31" customWidth="1"/>
    <col min="7200" max="7201" width="5.7109375" style="31" customWidth="1"/>
    <col min="7202" max="7207" width="5.28515625" style="31" customWidth="1"/>
    <col min="7208" max="7435" width="9.28515625" style="31"/>
    <col min="7436" max="7436" width="32.7109375" style="31" customWidth="1"/>
    <col min="7437" max="7444" width="8" style="31" customWidth="1"/>
    <col min="7445" max="7445" width="2" style="31" customWidth="1"/>
    <col min="7446" max="7454" width="9.28515625" style="31"/>
    <col min="7455" max="7455" width="2.7109375" style="31" customWidth="1"/>
    <col min="7456" max="7457" width="5.7109375" style="31" customWidth="1"/>
    <col min="7458" max="7463" width="5.28515625" style="31" customWidth="1"/>
    <col min="7464" max="7691" width="9.28515625" style="31"/>
    <col min="7692" max="7692" width="32.7109375" style="31" customWidth="1"/>
    <col min="7693" max="7700" width="8" style="31" customWidth="1"/>
    <col min="7701" max="7701" width="2" style="31" customWidth="1"/>
    <col min="7702" max="7710" width="9.28515625" style="31"/>
    <col min="7711" max="7711" width="2.7109375" style="31" customWidth="1"/>
    <col min="7712" max="7713" width="5.7109375" style="31" customWidth="1"/>
    <col min="7714" max="7719" width="5.28515625" style="31" customWidth="1"/>
    <col min="7720" max="7947" width="9.28515625" style="31"/>
    <col min="7948" max="7948" width="32.7109375" style="31" customWidth="1"/>
    <col min="7949" max="7956" width="8" style="31" customWidth="1"/>
    <col min="7957" max="7957" width="2" style="31" customWidth="1"/>
    <col min="7958" max="7966" width="9.28515625" style="31"/>
    <col min="7967" max="7967" width="2.7109375" style="31" customWidth="1"/>
    <col min="7968" max="7969" width="5.7109375" style="31" customWidth="1"/>
    <col min="7970" max="7975" width="5.28515625" style="31" customWidth="1"/>
    <col min="7976" max="8203" width="9.28515625" style="31"/>
    <col min="8204" max="8204" width="32.7109375" style="31" customWidth="1"/>
    <col min="8205" max="8212" width="8" style="31" customWidth="1"/>
    <col min="8213" max="8213" width="2" style="31" customWidth="1"/>
    <col min="8214" max="8222" width="9.28515625" style="31"/>
    <col min="8223" max="8223" width="2.7109375" style="31" customWidth="1"/>
    <col min="8224" max="8225" width="5.7109375" style="31" customWidth="1"/>
    <col min="8226" max="8231" width="5.28515625" style="31" customWidth="1"/>
    <col min="8232" max="8459" width="9.28515625" style="31"/>
    <col min="8460" max="8460" width="32.7109375" style="31" customWidth="1"/>
    <col min="8461" max="8468" width="8" style="31" customWidth="1"/>
    <col min="8469" max="8469" width="2" style="31" customWidth="1"/>
    <col min="8470" max="8478" width="9.28515625" style="31"/>
    <col min="8479" max="8479" width="2.7109375" style="31" customWidth="1"/>
    <col min="8480" max="8481" width="5.7109375" style="31" customWidth="1"/>
    <col min="8482" max="8487" width="5.28515625" style="31" customWidth="1"/>
    <col min="8488" max="8715" width="9.28515625" style="31"/>
    <col min="8716" max="8716" width="32.7109375" style="31" customWidth="1"/>
    <col min="8717" max="8724" width="8" style="31" customWidth="1"/>
    <col min="8725" max="8725" width="2" style="31" customWidth="1"/>
    <col min="8726" max="8734" width="9.28515625" style="31"/>
    <col min="8735" max="8735" width="2.7109375" style="31" customWidth="1"/>
    <col min="8736" max="8737" width="5.7109375" style="31" customWidth="1"/>
    <col min="8738" max="8743" width="5.28515625" style="31" customWidth="1"/>
    <col min="8744" max="8971" width="9.28515625" style="31"/>
    <col min="8972" max="8972" width="32.7109375" style="31" customWidth="1"/>
    <col min="8973" max="8980" width="8" style="31" customWidth="1"/>
    <col min="8981" max="8981" width="2" style="31" customWidth="1"/>
    <col min="8982" max="8990" width="9.28515625" style="31"/>
    <col min="8991" max="8991" width="2.7109375" style="31" customWidth="1"/>
    <col min="8992" max="8993" width="5.7109375" style="31" customWidth="1"/>
    <col min="8994" max="8999" width="5.28515625" style="31" customWidth="1"/>
    <col min="9000" max="9227" width="9.28515625" style="31"/>
    <col min="9228" max="9228" width="32.7109375" style="31" customWidth="1"/>
    <col min="9229" max="9236" width="8" style="31" customWidth="1"/>
    <col min="9237" max="9237" width="2" style="31" customWidth="1"/>
    <col min="9238" max="9246" width="9.28515625" style="31"/>
    <col min="9247" max="9247" width="2.7109375" style="31" customWidth="1"/>
    <col min="9248" max="9249" width="5.7109375" style="31" customWidth="1"/>
    <col min="9250" max="9255" width="5.28515625" style="31" customWidth="1"/>
    <col min="9256" max="9483" width="9.28515625" style="31"/>
    <col min="9484" max="9484" width="32.7109375" style="31" customWidth="1"/>
    <col min="9485" max="9492" width="8" style="31" customWidth="1"/>
    <col min="9493" max="9493" width="2" style="31" customWidth="1"/>
    <col min="9494" max="9502" width="9.28515625" style="31"/>
    <col min="9503" max="9503" width="2.7109375" style="31" customWidth="1"/>
    <col min="9504" max="9505" width="5.7109375" style="31" customWidth="1"/>
    <col min="9506" max="9511" width="5.28515625" style="31" customWidth="1"/>
    <col min="9512" max="9739" width="9.28515625" style="31"/>
    <col min="9740" max="9740" width="32.7109375" style="31" customWidth="1"/>
    <col min="9741" max="9748" width="8" style="31" customWidth="1"/>
    <col min="9749" max="9749" width="2" style="31" customWidth="1"/>
    <col min="9750" max="9758" width="9.28515625" style="31"/>
    <col min="9759" max="9759" width="2.7109375" style="31" customWidth="1"/>
    <col min="9760" max="9761" width="5.7109375" style="31" customWidth="1"/>
    <col min="9762" max="9767" width="5.28515625" style="31" customWidth="1"/>
    <col min="9768" max="9995" width="9.28515625" style="31"/>
    <col min="9996" max="9996" width="32.7109375" style="31" customWidth="1"/>
    <col min="9997" max="10004" width="8" style="31" customWidth="1"/>
    <col min="10005" max="10005" width="2" style="31" customWidth="1"/>
    <col min="10006" max="10014" width="9.28515625" style="31"/>
    <col min="10015" max="10015" width="2.7109375" style="31" customWidth="1"/>
    <col min="10016" max="10017" width="5.7109375" style="31" customWidth="1"/>
    <col min="10018" max="10023" width="5.28515625" style="31" customWidth="1"/>
    <col min="10024" max="10251" width="9.28515625" style="31"/>
    <col min="10252" max="10252" width="32.7109375" style="31" customWidth="1"/>
    <col min="10253" max="10260" width="8" style="31" customWidth="1"/>
    <col min="10261" max="10261" width="2" style="31" customWidth="1"/>
    <col min="10262" max="10270" width="9.28515625" style="31"/>
    <col min="10271" max="10271" width="2.7109375" style="31" customWidth="1"/>
    <col min="10272" max="10273" width="5.7109375" style="31" customWidth="1"/>
    <col min="10274" max="10279" width="5.28515625" style="31" customWidth="1"/>
    <col min="10280" max="10507" width="9.28515625" style="31"/>
    <col min="10508" max="10508" width="32.7109375" style="31" customWidth="1"/>
    <col min="10509" max="10516" width="8" style="31" customWidth="1"/>
    <col min="10517" max="10517" width="2" style="31" customWidth="1"/>
    <col min="10518" max="10526" width="9.28515625" style="31"/>
    <col min="10527" max="10527" width="2.7109375" style="31" customWidth="1"/>
    <col min="10528" max="10529" width="5.7109375" style="31" customWidth="1"/>
    <col min="10530" max="10535" width="5.28515625" style="31" customWidth="1"/>
    <col min="10536" max="10763" width="9.28515625" style="31"/>
    <col min="10764" max="10764" width="32.7109375" style="31" customWidth="1"/>
    <col min="10765" max="10772" width="8" style="31" customWidth="1"/>
    <col min="10773" max="10773" width="2" style="31" customWidth="1"/>
    <col min="10774" max="10782" width="9.28515625" style="31"/>
    <col min="10783" max="10783" width="2.7109375" style="31" customWidth="1"/>
    <col min="10784" max="10785" width="5.7109375" style="31" customWidth="1"/>
    <col min="10786" max="10791" width="5.28515625" style="31" customWidth="1"/>
    <col min="10792" max="11019" width="9.28515625" style="31"/>
    <col min="11020" max="11020" width="32.7109375" style="31" customWidth="1"/>
    <col min="11021" max="11028" width="8" style="31" customWidth="1"/>
    <col min="11029" max="11029" width="2" style="31" customWidth="1"/>
    <col min="11030" max="11038" width="9.28515625" style="31"/>
    <col min="11039" max="11039" width="2.7109375" style="31" customWidth="1"/>
    <col min="11040" max="11041" width="5.7109375" style="31" customWidth="1"/>
    <col min="11042" max="11047" width="5.28515625" style="31" customWidth="1"/>
    <col min="11048" max="11275" width="9.28515625" style="31"/>
    <col min="11276" max="11276" width="32.7109375" style="31" customWidth="1"/>
    <col min="11277" max="11284" width="8" style="31" customWidth="1"/>
    <col min="11285" max="11285" width="2" style="31" customWidth="1"/>
    <col min="11286" max="11294" width="9.28515625" style="31"/>
    <col min="11295" max="11295" width="2.7109375" style="31" customWidth="1"/>
    <col min="11296" max="11297" width="5.7109375" style="31" customWidth="1"/>
    <col min="11298" max="11303" width="5.28515625" style="31" customWidth="1"/>
    <col min="11304" max="11531" width="9.28515625" style="31"/>
    <col min="11532" max="11532" width="32.7109375" style="31" customWidth="1"/>
    <col min="11533" max="11540" width="8" style="31" customWidth="1"/>
    <col min="11541" max="11541" width="2" style="31" customWidth="1"/>
    <col min="11542" max="11550" width="9.28515625" style="31"/>
    <col min="11551" max="11551" width="2.7109375" style="31" customWidth="1"/>
    <col min="11552" max="11553" width="5.7109375" style="31" customWidth="1"/>
    <col min="11554" max="11559" width="5.28515625" style="31" customWidth="1"/>
    <col min="11560" max="11787" width="9.28515625" style="31"/>
    <col min="11788" max="11788" width="32.7109375" style="31" customWidth="1"/>
    <col min="11789" max="11796" width="8" style="31" customWidth="1"/>
    <col min="11797" max="11797" width="2" style="31" customWidth="1"/>
    <col min="11798" max="11806" width="9.28515625" style="31"/>
    <col min="11807" max="11807" width="2.7109375" style="31" customWidth="1"/>
    <col min="11808" max="11809" width="5.7109375" style="31" customWidth="1"/>
    <col min="11810" max="11815" width="5.28515625" style="31" customWidth="1"/>
    <col min="11816" max="12043" width="9.28515625" style="31"/>
    <col min="12044" max="12044" width="32.7109375" style="31" customWidth="1"/>
    <col min="12045" max="12052" width="8" style="31" customWidth="1"/>
    <col min="12053" max="12053" width="2" style="31" customWidth="1"/>
    <col min="12054" max="12062" width="9.28515625" style="31"/>
    <col min="12063" max="12063" width="2.7109375" style="31" customWidth="1"/>
    <col min="12064" max="12065" width="5.7109375" style="31" customWidth="1"/>
    <col min="12066" max="12071" width="5.28515625" style="31" customWidth="1"/>
    <col min="12072" max="12299" width="9.28515625" style="31"/>
    <col min="12300" max="12300" width="32.7109375" style="31" customWidth="1"/>
    <col min="12301" max="12308" width="8" style="31" customWidth="1"/>
    <col min="12309" max="12309" width="2" style="31" customWidth="1"/>
    <col min="12310" max="12318" width="9.28515625" style="31"/>
    <col min="12319" max="12319" width="2.7109375" style="31" customWidth="1"/>
    <col min="12320" max="12321" width="5.7109375" style="31" customWidth="1"/>
    <col min="12322" max="12327" width="5.28515625" style="31" customWidth="1"/>
    <col min="12328" max="12555" width="9.28515625" style="31"/>
    <col min="12556" max="12556" width="32.7109375" style="31" customWidth="1"/>
    <col min="12557" max="12564" width="8" style="31" customWidth="1"/>
    <col min="12565" max="12565" width="2" style="31" customWidth="1"/>
    <col min="12566" max="12574" width="9.28515625" style="31"/>
    <col min="12575" max="12575" width="2.7109375" style="31" customWidth="1"/>
    <col min="12576" max="12577" width="5.7109375" style="31" customWidth="1"/>
    <col min="12578" max="12583" width="5.28515625" style="31" customWidth="1"/>
    <col min="12584" max="12811" width="9.28515625" style="31"/>
    <col min="12812" max="12812" width="32.7109375" style="31" customWidth="1"/>
    <col min="12813" max="12820" width="8" style="31" customWidth="1"/>
    <col min="12821" max="12821" width="2" style="31" customWidth="1"/>
    <col min="12822" max="12830" width="9.28515625" style="31"/>
    <col min="12831" max="12831" width="2.7109375" style="31" customWidth="1"/>
    <col min="12832" max="12833" width="5.7109375" style="31" customWidth="1"/>
    <col min="12834" max="12839" width="5.28515625" style="31" customWidth="1"/>
    <col min="12840" max="13067" width="9.28515625" style="31"/>
    <col min="13068" max="13068" width="32.7109375" style="31" customWidth="1"/>
    <col min="13069" max="13076" width="8" style="31" customWidth="1"/>
    <col min="13077" max="13077" width="2" style="31" customWidth="1"/>
    <col min="13078" max="13086" width="9.28515625" style="31"/>
    <col min="13087" max="13087" width="2.7109375" style="31" customWidth="1"/>
    <col min="13088" max="13089" width="5.7109375" style="31" customWidth="1"/>
    <col min="13090" max="13095" width="5.28515625" style="31" customWidth="1"/>
    <col min="13096" max="13323" width="9.28515625" style="31"/>
    <col min="13324" max="13324" width="32.7109375" style="31" customWidth="1"/>
    <col min="13325" max="13332" width="8" style="31" customWidth="1"/>
    <col min="13333" max="13333" width="2" style="31" customWidth="1"/>
    <col min="13334" max="13342" width="9.28515625" style="31"/>
    <col min="13343" max="13343" width="2.7109375" style="31" customWidth="1"/>
    <col min="13344" max="13345" width="5.7109375" style="31" customWidth="1"/>
    <col min="13346" max="13351" width="5.28515625" style="31" customWidth="1"/>
    <col min="13352" max="13579" width="9.28515625" style="31"/>
    <col min="13580" max="13580" width="32.7109375" style="31" customWidth="1"/>
    <col min="13581" max="13588" width="8" style="31" customWidth="1"/>
    <col min="13589" max="13589" width="2" style="31" customWidth="1"/>
    <col min="13590" max="13598" width="9.28515625" style="31"/>
    <col min="13599" max="13599" width="2.7109375" style="31" customWidth="1"/>
    <col min="13600" max="13601" width="5.7109375" style="31" customWidth="1"/>
    <col min="13602" max="13607" width="5.28515625" style="31" customWidth="1"/>
    <col min="13608" max="13835" width="9.28515625" style="31"/>
    <col min="13836" max="13836" width="32.7109375" style="31" customWidth="1"/>
    <col min="13837" max="13844" width="8" style="31" customWidth="1"/>
    <col min="13845" max="13845" width="2" style="31" customWidth="1"/>
    <col min="13846" max="13854" width="9.28515625" style="31"/>
    <col min="13855" max="13855" width="2.7109375" style="31" customWidth="1"/>
    <col min="13856" max="13857" width="5.7109375" style="31" customWidth="1"/>
    <col min="13858" max="13863" width="5.28515625" style="31" customWidth="1"/>
    <col min="13864" max="14091" width="9.28515625" style="31"/>
    <col min="14092" max="14092" width="32.7109375" style="31" customWidth="1"/>
    <col min="14093" max="14100" width="8" style="31" customWidth="1"/>
    <col min="14101" max="14101" width="2" style="31" customWidth="1"/>
    <col min="14102" max="14110" width="9.28515625" style="31"/>
    <col min="14111" max="14111" width="2.7109375" style="31" customWidth="1"/>
    <col min="14112" max="14113" width="5.7109375" style="31" customWidth="1"/>
    <col min="14114" max="14119" width="5.28515625" style="31" customWidth="1"/>
    <col min="14120" max="14347" width="9.28515625" style="31"/>
    <col min="14348" max="14348" width="32.7109375" style="31" customWidth="1"/>
    <col min="14349" max="14356" width="8" style="31" customWidth="1"/>
    <col min="14357" max="14357" width="2" style="31" customWidth="1"/>
    <col min="14358" max="14366" width="9.28515625" style="31"/>
    <col min="14367" max="14367" width="2.7109375" style="31" customWidth="1"/>
    <col min="14368" max="14369" width="5.7109375" style="31" customWidth="1"/>
    <col min="14370" max="14375" width="5.28515625" style="31" customWidth="1"/>
    <col min="14376" max="14603" width="9.28515625" style="31"/>
    <col min="14604" max="14604" width="32.7109375" style="31" customWidth="1"/>
    <col min="14605" max="14612" width="8" style="31" customWidth="1"/>
    <col min="14613" max="14613" width="2" style="31" customWidth="1"/>
    <col min="14614" max="14622" width="9.28515625" style="31"/>
    <col min="14623" max="14623" width="2.7109375" style="31" customWidth="1"/>
    <col min="14624" max="14625" width="5.7109375" style="31" customWidth="1"/>
    <col min="14626" max="14631" width="5.28515625" style="31" customWidth="1"/>
    <col min="14632" max="14859" width="9.28515625" style="31"/>
    <col min="14860" max="14860" width="32.7109375" style="31" customWidth="1"/>
    <col min="14861" max="14868" width="8" style="31" customWidth="1"/>
    <col min="14869" max="14869" width="2" style="31" customWidth="1"/>
    <col min="14870" max="14878" width="9.28515625" style="31"/>
    <col min="14879" max="14879" width="2.7109375" style="31" customWidth="1"/>
    <col min="14880" max="14881" width="5.7109375" style="31" customWidth="1"/>
    <col min="14882" max="14887" width="5.28515625" style="31" customWidth="1"/>
    <col min="14888" max="15115" width="9.28515625" style="31"/>
    <col min="15116" max="15116" width="32.7109375" style="31" customWidth="1"/>
    <col min="15117" max="15124" width="8" style="31" customWidth="1"/>
    <col min="15125" max="15125" width="2" style="31" customWidth="1"/>
    <col min="15126" max="15134" width="9.28515625" style="31"/>
    <col min="15135" max="15135" width="2.7109375" style="31" customWidth="1"/>
    <col min="15136" max="15137" width="5.7109375" style="31" customWidth="1"/>
    <col min="15138" max="15143" width="5.28515625" style="31" customWidth="1"/>
    <col min="15144" max="15371" width="9.28515625" style="31"/>
    <col min="15372" max="15372" width="32.7109375" style="31" customWidth="1"/>
    <col min="15373" max="15380" width="8" style="31" customWidth="1"/>
    <col min="15381" max="15381" width="2" style="31" customWidth="1"/>
    <col min="15382" max="15390" width="9.28515625" style="31"/>
    <col min="15391" max="15391" width="2.7109375" style="31" customWidth="1"/>
    <col min="15392" max="15393" width="5.7109375" style="31" customWidth="1"/>
    <col min="15394" max="15399" width="5.28515625" style="31" customWidth="1"/>
    <col min="15400" max="15627" width="9.28515625" style="31"/>
    <col min="15628" max="15628" width="32.7109375" style="31" customWidth="1"/>
    <col min="15629" max="15636" width="8" style="31" customWidth="1"/>
    <col min="15637" max="15637" width="2" style="31" customWidth="1"/>
    <col min="15638" max="15646" width="9.28515625" style="31"/>
    <col min="15647" max="15647" width="2.7109375" style="31" customWidth="1"/>
    <col min="15648" max="15649" width="5.7109375" style="31" customWidth="1"/>
    <col min="15650" max="15655" width="5.28515625" style="31" customWidth="1"/>
    <col min="15656" max="15883" width="9.28515625" style="31"/>
    <col min="15884" max="15884" width="32.7109375" style="31" customWidth="1"/>
    <col min="15885" max="15892" width="8" style="31" customWidth="1"/>
    <col min="15893" max="15893" width="2" style="31" customWidth="1"/>
    <col min="15894" max="15902" width="9.28515625" style="31"/>
    <col min="15903" max="15903" width="2.7109375" style="31" customWidth="1"/>
    <col min="15904" max="15905" width="5.7109375" style="31" customWidth="1"/>
    <col min="15906" max="15911" width="5.28515625" style="31" customWidth="1"/>
    <col min="15912" max="16139" width="9.28515625" style="31"/>
    <col min="16140" max="16140" width="32.7109375" style="31" customWidth="1"/>
    <col min="16141" max="16148" width="8" style="31" customWidth="1"/>
    <col min="16149" max="16149" width="2" style="31" customWidth="1"/>
    <col min="16150" max="16158" width="9.28515625" style="31"/>
    <col min="16159" max="16159" width="2.7109375" style="31" customWidth="1"/>
    <col min="16160" max="16161" width="5.7109375" style="31" customWidth="1"/>
    <col min="16162" max="16167" width="5.28515625" style="31" customWidth="1"/>
    <col min="16168" max="16384" width="9.28515625" style="31"/>
  </cols>
  <sheetData>
    <row r="1" spans="1:69" ht="15">
      <c r="A1" s="619" t="s">
        <v>92</v>
      </c>
      <c r="B1" s="620"/>
      <c r="C1" s="621"/>
      <c r="D1" s="621"/>
      <c r="E1" s="621"/>
      <c r="F1" s="621"/>
      <c r="G1" s="622"/>
      <c r="H1" s="622"/>
      <c r="I1" s="622"/>
      <c r="J1" s="622"/>
      <c r="K1" s="622"/>
      <c r="L1" s="622"/>
      <c r="M1" s="622"/>
      <c r="N1" s="622"/>
      <c r="O1" s="622"/>
      <c r="P1" s="623"/>
      <c r="Q1" s="623"/>
      <c r="R1" s="623"/>
      <c r="S1" s="623"/>
      <c r="T1" s="623"/>
      <c r="U1" s="623"/>
      <c r="V1" s="623"/>
      <c r="W1" s="623"/>
      <c r="X1" s="623"/>
      <c r="Y1" s="623"/>
      <c r="Z1" s="623"/>
      <c r="AA1" s="623"/>
      <c r="AB1" s="623"/>
      <c r="AC1" s="623"/>
      <c r="AD1" s="623"/>
      <c r="AE1" s="623"/>
      <c r="AF1" s="623"/>
      <c r="AG1" s="624"/>
      <c r="AH1" s="624"/>
      <c r="AI1" s="624"/>
      <c r="AJ1" s="624"/>
      <c r="AK1" s="624"/>
      <c r="AL1" s="624"/>
      <c r="AM1" s="624"/>
      <c r="AN1" s="624"/>
      <c r="AO1" s="624"/>
      <c r="AP1" s="624"/>
      <c r="AQ1" s="624"/>
      <c r="AR1" s="623"/>
      <c r="AS1" s="623"/>
      <c r="AT1" s="623"/>
      <c r="AU1" s="623"/>
      <c r="AV1" s="623"/>
      <c r="AW1" s="623"/>
      <c r="AX1" s="623"/>
      <c r="AY1" s="623"/>
      <c r="AZ1" s="623"/>
      <c r="BA1" s="623"/>
      <c r="BB1" s="623"/>
      <c r="BC1" s="623"/>
      <c r="BD1" s="623"/>
      <c r="BE1" s="623"/>
      <c r="BF1" s="623"/>
      <c r="BG1" s="623"/>
      <c r="BH1" s="623"/>
      <c r="BI1" s="623"/>
      <c r="BJ1" s="623"/>
      <c r="BK1" s="623"/>
      <c r="BL1" s="623"/>
      <c r="BM1" s="623"/>
      <c r="BN1" s="623"/>
      <c r="BO1" s="623"/>
      <c r="BP1" s="623"/>
      <c r="BQ1" s="623"/>
    </row>
    <row r="4" spans="1:69" ht="15.75" customHeight="1" thickBot="1">
      <c r="A4" s="623"/>
      <c r="B4" s="625" t="s">
        <v>93</v>
      </c>
      <c r="C4" s="626"/>
      <c r="D4" s="626"/>
      <c r="E4" s="626"/>
      <c r="F4" s="626"/>
      <c r="G4" s="626"/>
      <c r="H4" s="626"/>
      <c r="I4" s="626"/>
      <c r="J4" s="626"/>
      <c r="K4" s="626"/>
      <c r="L4" s="626"/>
      <c r="M4" s="626"/>
      <c r="N4" s="626"/>
      <c r="O4" s="626"/>
      <c r="P4" s="626"/>
      <c r="Q4" s="626"/>
      <c r="R4" s="626"/>
      <c r="S4" s="626"/>
      <c r="T4" s="627"/>
      <c r="U4" s="623"/>
      <c r="V4" s="623"/>
      <c r="W4" s="623"/>
      <c r="X4" s="623"/>
      <c r="Y4" s="623"/>
      <c r="Z4" s="623"/>
      <c r="AA4" s="623"/>
      <c r="AB4" s="623"/>
      <c r="AC4" s="623"/>
      <c r="AD4" s="623"/>
      <c r="AE4" s="623"/>
      <c r="AF4" s="623"/>
      <c r="AG4" s="624"/>
      <c r="AH4" s="624"/>
      <c r="AI4" s="624"/>
      <c r="AJ4" s="624"/>
      <c r="AK4" s="624"/>
      <c r="AL4" s="624"/>
      <c r="AM4" s="624"/>
      <c r="AN4" s="624"/>
      <c r="AO4" s="624"/>
      <c r="AP4" s="624"/>
      <c r="AQ4" s="624"/>
      <c r="AR4" s="623"/>
      <c r="AS4" s="623"/>
      <c r="AT4" s="623"/>
      <c r="AU4" s="623"/>
      <c r="AV4" s="623"/>
      <c r="AW4" s="623"/>
      <c r="AX4" s="623"/>
      <c r="AY4" s="623"/>
      <c r="AZ4" s="623"/>
      <c r="BA4" s="623"/>
      <c r="BB4" s="623"/>
      <c r="BC4" s="623"/>
      <c r="BD4" s="623"/>
      <c r="BE4" s="623"/>
      <c r="BF4" s="623"/>
      <c r="BG4" s="623"/>
      <c r="BH4" s="623"/>
      <c r="BI4" s="623"/>
      <c r="BJ4" s="623"/>
      <c r="BK4" s="623"/>
      <c r="BL4" s="623"/>
      <c r="BM4" s="623"/>
      <c r="BN4" s="623"/>
      <c r="BO4" s="623"/>
      <c r="BP4" s="623"/>
      <c r="BQ4" s="623"/>
    </row>
    <row r="5" spans="1:69" s="32" customFormat="1" ht="12" thickBot="1">
      <c r="A5" s="628"/>
      <c r="B5" s="629" t="s">
        <v>94</v>
      </c>
      <c r="C5" s="630">
        <v>2008</v>
      </c>
      <c r="D5" s="631">
        <v>2009</v>
      </c>
      <c r="E5" s="631">
        <v>2010</v>
      </c>
      <c r="F5" s="631">
        <v>2011</v>
      </c>
      <c r="G5" s="631">
        <v>2012</v>
      </c>
      <c r="H5" s="631">
        <v>2013</v>
      </c>
      <c r="I5" s="631">
        <v>2014</v>
      </c>
      <c r="J5" s="631">
        <v>2015</v>
      </c>
      <c r="K5" s="631">
        <v>2016</v>
      </c>
      <c r="L5" s="632">
        <v>2017</v>
      </c>
      <c r="M5" s="632">
        <v>2018</v>
      </c>
      <c r="N5" s="632">
        <v>2019</v>
      </c>
      <c r="O5" s="632">
        <v>2020</v>
      </c>
      <c r="P5" s="632">
        <v>2021</v>
      </c>
      <c r="Q5" s="632">
        <v>2022</v>
      </c>
      <c r="R5" s="632">
        <v>2023</v>
      </c>
      <c r="S5" s="632">
        <v>2024</v>
      </c>
      <c r="T5" s="633">
        <v>2025</v>
      </c>
      <c r="U5" s="628"/>
      <c r="V5" s="628"/>
      <c r="W5" s="628"/>
      <c r="X5" s="628"/>
      <c r="Y5" s="628"/>
      <c r="Z5" s="628"/>
      <c r="AA5" s="628"/>
      <c r="AB5" s="628"/>
      <c r="AC5" s="628"/>
      <c r="AD5" s="628"/>
      <c r="AE5" s="628"/>
      <c r="AF5" s="628"/>
      <c r="AG5" s="634">
        <v>2008</v>
      </c>
      <c r="AH5" s="634">
        <v>2009</v>
      </c>
      <c r="AI5" s="634">
        <v>2010</v>
      </c>
      <c r="AJ5" s="634">
        <v>2011</v>
      </c>
      <c r="AK5" s="634">
        <v>2012</v>
      </c>
      <c r="AL5" s="634">
        <v>2013</v>
      </c>
      <c r="AM5" s="634">
        <v>2014</v>
      </c>
      <c r="AN5" s="634">
        <v>2015</v>
      </c>
      <c r="AO5" s="634">
        <v>2016</v>
      </c>
      <c r="AP5" s="634">
        <v>2017</v>
      </c>
      <c r="AQ5" s="634">
        <v>2018</v>
      </c>
      <c r="AR5" s="634">
        <v>2019</v>
      </c>
      <c r="AS5" s="634">
        <v>2020</v>
      </c>
      <c r="AT5" s="634">
        <v>2021</v>
      </c>
      <c r="AU5" s="634">
        <v>2022</v>
      </c>
      <c r="AV5" s="628">
        <v>2023</v>
      </c>
      <c r="AW5" s="634">
        <v>2024</v>
      </c>
      <c r="AX5" s="628">
        <v>2025</v>
      </c>
      <c r="AY5" s="628"/>
      <c r="AZ5" s="628"/>
      <c r="BA5" s="628"/>
      <c r="BB5" s="628"/>
      <c r="BC5" s="628"/>
      <c r="BD5" s="628"/>
      <c r="BE5" s="628"/>
      <c r="BF5" s="628"/>
      <c r="BG5" s="628"/>
      <c r="BH5" s="628"/>
      <c r="BI5" s="628"/>
      <c r="BJ5" s="628"/>
      <c r="BK5" s="628"/>
      <c r="BL5" s="628"/>
      <c r="BM5" s="628"/>
      <c r="BN5" s="628"/>
      <c r="BO5" s="628"/>
      <c r="BP5" s="628"/>
      <c r="BQ5" s="628"/>
    </row>
    <row r="6" spans="1:69">
      <c r="A6" s="623"/>
      <c r="B6" s="635" t="s">
        <v>95</v>
      </c>
      <c r="C6" s="636">
        <f>'NoE 2DGT'!D$113+'NoE 2DGT'!D$143</f>
        <v>628</v>
      </c>
      <c r="D6" s="637">
        <f>'NoE 2DGT'!E$113+'NoE 2DGT'!E$143</f>
        <v>534</v>
      </c>
      <c r="E6" s="637">
        <f>'NoE 2DGT'!F$113+'NoE 2DGT'!F$143</f>
        <v>510</v>
      </c>
      <c r="F6" s="637">
        <f>'NoE 2DGT'!G$113+'NoE 2DGT'!G$143</f>
        <v>532</v>
      </c>
      <c r="G6" s="637">
        <f>'NoE 2DGT'!H$113+'NoE 2DGT'!H$143</f>
        <v>441</v>
      </c>
      <c r="H6" s="637">
        <f>'NoE 2DGT'!I$113+'NoE 2DGT'!I$143</f>
        <v>373</v>
      </c>
      <c r="I6" s="637">
        <f>'NoE 2DGT'!J$113+'NoE 2DGT'!J$143</f>
        <v>587</v>
      </c>
      <c r="J6" s="637">
        <f>'NoE 2DGT'!K$113+'NoE 2DGT'!K$143</f>
        <v>523</v>
      </c>
      <c r="K6" s="637">
        <f>'NoE 2DGT'!L$113+'NoE 2DGT'!L$143</f>
        <v>530</v>
      </c>
      <c r="L6" s="638">
        <f>'NoE 2DGT'!M$113+'NoE 2DGT'!M$143</f>
        <v>501</v>
      </c>
      <c r="M6" s="638">
        <f>'NoE 2DGT'!N$113+'NoE 2DGT'!N$143</f>
        <v>513</v>
      </c>
      <c r="N6" s="638">
        <f>'NoE 2DGT'!O$113+'NoE 2DGT'!O$143</f>
        <v>534</v>
      </c>
      <c r="O6" s="638">
        <f>'NoE 2DGT'!P$113+'NoE 2DGT'!P$143</f>
        <v>503</v>
      </c>
      <c r="P6" s="638">
        <f>'NoE 2DGT'!Q$113+'NoE 2DGT'!Q$143</f>
        <v>512</v>
      </c>
      <c r="Q6" s="638">
        <f>'NoE 2DGT'!R$113+'NoE 2DGT'!R$143</f>
        <v>521</v>
      </c>
      <c r="R6" s="638">
        <f>'NoE 2DGT'!S$113+'NoE 2DGT'!S$143</f>
        <v>534</v>
      </c>
      <c r="S6" s="639">
        <f>'NoE 2DGT'!T$113+'NoE 2DGT'!T$143</f>
        <v>531</v>
      </c>
      <c r="T6" s="638">
        <f>'NoE 2DGT'!U$113+'NoE 2DGT'!U$143</f>
        <v>536</v>
      </c>
      <c r="U6" s="623"/>
      <c r="V6" s="623"/>
      <c r="W6" s="623"/>
      <c r="X6" s="623"/>
      <c r="Y6" s="623"/>
      <c r="Z6" s="623"/>
      <c r="AA6" s="623"/>
      <c r="AB6" s="623"/>
      <c r="AC6" s="623"/>
      <c r="AD6" s="623"/>
      <c r="AE6" s="623"/>
      <c r="AF6" s="623"/>
      <c r="AG6" s="624">
        <f>100</f>
        <v>100</v>
      </c>
      <c r="AH6" s="624">
        <f t="shared" ref="AH6:AQ10" si="0">D6*100/$C6</f>
        <v>85.031847133757964</v>
      </c>
      <c r="AI6" s="624">
        <f t="shared" si="0"/>
        <v>81.210191082802552</v>
      </c>
      <c r="AJ6" s="624">
        <f t="shared" si="0"/>
        <v>84.71337579617834</v>
      </c>
      <c r="AK6" s="624">
        <f t="shared" si="0"/>
        <v>70.222929936305732</v>
      </c>
      <c r="AL6" s="624">
        <f t="shared" si="0"/>
        <v>59.394904458598724</v>
      </c>
      <c r="AM6" s="624">
        <f t="shared" si="0"/>
        <v>93.471337579617838</v>
      </c>
      <c r="AN6" s="624">
        <f t="shared" si="0"/>
        <v>83.28025477707007</v>
      </c>
      <c r="AO6" s="624">
        <f t="shared" si="0"/>
        <v>84.394904458598731</v>
      </c>
      <c r="AP6" s="624">
        <f t="shared" si="0"/>
        <v>79.777070063694268</v>
      </c>
      <c r="AQ6" s="624">
        <f t="shared" si="0"/>
        <v>81.687898089171981</v>
      </c>
      <c r="AR6" s="624">
        <f t="shared" ref="AR6:AX10" si="1">N6*100/$C6</f>
        <v>85.031847133757964</v>
      </c>
      <c r="AS6" s="624">
        <f t="shared" si="1"/>
        <v>80.095541401273891</v>
      </c>
      <c r="AT6" s="624">
        <f t="shared" si="1"/>
        <v>81.528662420382162</v>
      </c>
      <c r="AU6" s="624">
        <f t="shared" si="1"/>
        <v>82.961783439490446</v>
      </c>
      <c r="AV6" s="624">
        <f t="shared" si="1"/>
        <v>85.031847133757964</v>
      </c>
      <c r="AW6" s="623">
        <f t="shared" si="1"/>
        <v>84.554140127388536</v>
      </c>
      <c r="AX6" s="623">
        <f t="shared" si="1"/>
        <v>85.350318471337573</v>
      </c>
      <c r="AY6" s="623"/>
      <c r="AZ6" s="624">
        <f>MIN(AG6:AX22)</f>
        <v>59.394904458598724</v>
      </c>
      <c r="BA6" s="623"/>
      <c r="BB6" s="623"/>
      <c r="BC6" s="623"/>
      <c r="BD6" s="623"/>
      <c r="BE6" s="623"/>
      <c r="BF6" s="623"/>
      <c r="BG6" s="623"/>
      <c r="BH6" s="623"/>
      <c r="BI6" s="623"/>
      <c r="BJ6" s="623"/>
      <c r="BK6" s="623"/>
      <c r="BL6" s="623"/>
      <c r="BM6" s="623"/>
      <c r="BN6" s="623"/>
      <c r="BO6" s="623"/>
      <c r="BP6" s="623"/>
      <c r="BQ6" s="623"/>
    </row>
    <row r="7" spans="1:69">
      <c r="A7" s="623"/>
      <c r="B7" s="640" t="s">
        <v>96</v>
      </c>
      <c r="C7" s="641">
        <f>'NoE 2DGT'!D$107+'NoE 2DGT'!D$149+'NoE 2DGT'!D$155+'NoE 2DGT'!D$161+'NoE 2DGT'!D$167</f>
        <v>5932</v>
      </c>
      <c r="D7" s="642">
        <f>'NoE 2DGT'!E$107+'NoE 2DGT'!E$149+'NoE 2DGT'!E$155+'NoE 2DGT'!E$161+'NoE 2DGT'!E$167</f>
        <v>5751</v>
      </c>
      <c r="E7" s="642">
        <f>'NoE 2DGT'!F$107+'NoE 2DGT'!F$149+'NoE 2DGT'!F$155+'NoE 2DGT'!F$161+'NoE 2DGT'!F$167</f>
        <v>5500</v>
      </c>
      <c r="F7" s="642">
        <f>'NoE 2DGT'!G$107+'NoE 2DGT'!G$149+'NoE 2DGT'!G$155+'NoE 2DGT'!G$161+'NoE 2DGT'!G$167</f>
        <v>5314</v>
      </c>
      <c r="G7" s="642">
        <f>'NoE 2DGT'!H$107+'NoE 2DGT'!H$149+'NoE 2DGT'!H$155+'NoE 2DGT'!H$161+'NoE 2DGT'!H$167</f>
        <v>4375</v>
      </c>
      <c r="H7" s="642">
        <f>'NoE 2DGT'!I$107+'NoE 2DGT'!I$149+'NoE 2DGT'!I$155+'NoE 2DGT'!I$161+'NoE 2DGT'!I$167</f>
        <v>3663</v>
      </c>
      <c r="I7" s="642">
        <f>'NoE 2DGT'!J$107+'NoE 2DGT'!J$149+'NoE 2DGT'!J$155+'NoE 2DGT'!J$161+'NoE 2DGT'!J$167</f>
        <v>4883</v>
      </c>
      <c r="J7" s="642">
        <f>'NoE 2DGT'!K$107+'NoE 2DGT'!K$149+'NoE 2DGT'!K$155+'NoE 2DGT'!K$161+'NoE 2DGT'!K$167</f>
        <v>4656</v>
      </c>
      <c r="K7" s="642">
        <f>'NoE 2DGT'!L$107+'NoE 2DGT'!L$149+'NoE 2DGT'!L$155+'NoE 2DGT'!L$161+'NoE 2DGT'!L$167</f>
        <v>4573</v>
      </c>
      <c r="L7" s="643">
        <f>'NoE 2DGT'!M$107+'NoE 2DGT'!M$149+'NoE 2DGT'!M$155+'NoE 2DGT'!M$161+'NoE 2DGT'!M$167</f>
        <v>4396</v>
      </c>
      <c r="M7" s="643">
        <f>'NoE 2DGT'!N$107+'NoE 2DGT'!N$149+'NoE 2DGT'!N$155+'NoE 2DGT'!N$161+'NoE 2DGT'!N$167</f>
        <v>4423</v>
      </c>
      <c r="N7" s="643">
        <f>'NoE 2DGT'!O$107+'NoE 2DGT'!O$149+'NoE 2DGT'!O$155+'NoE 2DGT'!O$161+'NoE 2DGT'!O$167</f>
        <v>4427</v>
      </c>
      <c r="O7" s="643">
        <f>'NoE 2DGT'!P$107+'NoE 2DGT'!P$149+'NoE 2DGT'!P$155+'NoE 2DGT'!P$161+'NoE 2DGT'!P$167</f>
        <v>4360</v>
      </c>
      <c r="P7" s="643">
        <f>'NoE 2DGT'!Q$107+'NoE 2DGT'!Q$149+'NoE 2DGT'!Q$155+'NoE 2DGT'!Q$161+'NoE 2DGT'!Q$167</f>
        <v>4376</v>
      </c>
      <c r="Q7" s="643">
        <f>'NoE 2DGT'!R$107+'NoE 2DGT'!R$149+'NoE 2DGT'!R$155+'NoE 2DGT'!R$161+'NoE 2DGT'!R$167</f>
        <v>4412</v>
      </c>
      <c r="R7" s="643">
        <f>'NoE 2DGT'!S$107+'NoE 2DGT'!S$149+'NoE 2DGT'!S$155+'NoE 2DGT'!S$161+'NoE 2DGT'!S$167</f>
        <v>4481</v>
      </c>
      <c r="S7" s="644">
        <f>'NoE 2DGT'!T$107+'NoE 2DGT'!T$149+'NoE 2DGT'!T$155+'NoE 2DGT'!T$161+'NoE 2DGT'!T$167</f>
        <v>4483</v>
      </c>
      <c r="T7" s="643">
        <f>'NoE 2DGT'!U$107+'NoE 2DGT'!U$149+'NoE 2DGT'!U$155+'NoE 2DGT'!U$161+'NoE 2DGT'!U$167</f>
        <v>4540</v>
      </c>
      <c r="U7" s="623"/>
      <c r="V7" s="623"/>
      <c r="W7" s="623"/>
      <c r="X7" s="623"/>
      <c r="Y7" s="623"/>
      <c r="Z7" s="623"/>
      <c r="AA7" s="623"/>
      <c r="AB7" s="623"/>
      <c r="AC7" s="623"/>
      <c r="AD7" s="623"/>
      <c r="AE7" s="623"/>
      <c r="AF7" s="623"/>
      <c r="AG7" s="624">
        <f>100</f>
        <v>100</v>
      </c>
      <c r="AH7" s="624">
        <f t="shared" si="0"/>
        <v>96.948752528658119</v>
      </c>
      <c r="AI7" s="624">
        <f t="shared" si="0"/>
        <v>92.71746459878625</v>
      </c>
      <c r="AJ7" s="624">
        <f t="shared" si="0"/>
        <v>89.581928523263656</v>
      </c>
      <c r="AK7" s="624">
        <f t="shared" si="0"/>
        <v>73.752528658125428</v>
      </c>
      <c r="AL7" s="624">
        <f t="shared" si="0"/>
        <v>61.749831422791637</v>
      </c>
      <c r="AM7" s="624">
        <f t="shared" si="0"/>
        <v>82.316250842886035</v>
      </c>
      <c r="AN7" s="624">
        <f t="shared" si="0"/>
        <v>78.489548213081591</v>
      </c>
      <c r="AO7" s="624">
        <f t="shared" si="0"/>
        <v>77.09035738368172</v>
      </c>
      <c r="AP7" s="624">
        <f t="shared" si="0"/>
        <v>74.106540795684424</v>
      </c>
      <c r="AQ7" s="624">
        <f t="shared" si="0"/>
        <v>74.561699258260276</v>
      </c>
      <c r="AR7" s="624">
        <f t="shared" si="1"/>
        <v>74.629130141604861</v>
      </c>
      <c r="AS7" s="624">
        <f t="shared" si="1"/>
        <v>73.499662845583273</v>
      </c>
      <c r="AT7" s="624">
        <f t="shared" si="1"/>
        <v>73.76938637896157</v>
      </c>
      <c r="AU7" s="624">
        <f t="shared" si="1"/>
        <v>74.376264329062707</v>
      </c>
      <c r="AV7" s="624">
        <f t="shared" si="1"/>
        <v>75.53944706675658</v>
      </c>
      <c r="AW7" s="623">
        <f t="shared" si="1"/>
        <v>75.573162508428865</v>
      </c>
      <c r="AX7" s="623">
        <f t="shared" si="1"/>
        <v>76.534052596089012</v>
      </c>
      <c r="AY7" s="623"/>
      <c r="AZ7" s="624">
        <f>MAX(AG6:AX22)</f>
        <v>1437.2881355932204</v>
      </c>
      <c r="BA7" s="623"/>
      <c r="BB7" s="623"/>
      <c r="BC7" s="623"/>
      <c r="BD7" s="623"/>
      <c r="BE7" s="623"/>
      <c r="BF7" s="623"/>
      <c r="BG7" s="623"/>
      <c r="BH7" s="623"/>
      <c r="BI7" s="623"/>
      <c r="BJ7" s="623"/>
      <c r="BK7" s="623"/>
      <c r="BL7" s="623"/>
      <c r="BM7" s="623"/>
      <c r="BN7" s="623"/>
      <c r="BO7" s="623"/>
      <c r="BP7" s="623"/>
      <c r="BQ7" s="623"/>
    </row>
    <row r="8" spans="1:69">
      <c r="A8" s="623"/>
      <c r="B8" s="640" t="s">
        <v>97</v>
      </c>
      <c r="C8" s="641">
        <f>'NoE 2DGT'!D$101+'NoE 2DGT'!D$119+'NoE 2DGT'!D$125+'NoE 2DGT'!D$131+'NoE 2DGT'!D$137+'NoE 2DGT'!D$185</f>
        <v>24861</v>
      </c>
      <c r="D8" s="642">
        <f>'NoE 2DGT'!E$101+'NoE 2DGT'!E$119+'NoE 2DGT'!E$125+'NoE 2DGT'!E$131+'NoE 2DGT'!E$137+'NoE 2DGT'!E$185</f>
        <v>23512</v>
      </c>
      <c r="E8" s="642">
        <f>'NoE 2DGT'!F$101+'NoE 2DGT'!F$119+'NoE 2DGT'!F$125+'NoE 2DGT'!F$131+'NoE 2DGT'!F$137+'NoE 2DGT'!F$185</f>
        <v>22396</v>
      </c>
      <c r="F8" s="642">
        <f>'NoE 2DGT'!G$101+'NoE 2DGT'!G$119+'NoE 2DGT'!G$125+'NoE 2DGT'!G$131+'NoE 2DGT'!G$137+'NoE 2DGT'!G$185</f>
        <v>21906</v>
      </c>
      <c r="G8" s="642">
        <f>'NoE 2DGT'!H$101+'NoE 2DGT'!H$119+'NoE 2DGT'!H$125+'NoE 2DGT'!H$131+'NoE 2DGT'!H$137+'NoE 2DGT'!H$185</f>
        <v>18907</v>
      </c>
      <c r="H8" s="642">
        <f>'NoE 2DGT'!I$101+'NoE 2DGT'!I$119+'NoE 2DGT'!I$125+'NoE 2DGT'!I$131+'NoE 2DGT'!I$137+'NoE 2DGT'!I$185</f>
        <v>16515</v>
      </c>
      <c r="I8" s="642">
        <f>'NoE 2DGT'!J$101+'NoE 2DGT'!J$119+'NoE 2DGT'!J$125+'NoE 2DGT'!J$131+'NoE 2DGT'!J$137+'NoE 2DGT'!J$185</f>
        <v>19714</v>
      </c>
      <c r="J8" s="642">
        <f>'NoE 2DGT'!K$101+'NoE 2DGT'!K$119+'NoE 2DGT'!K$125+'NoE 2DGT'!K$131+'NoE 2DGT'!K$137+'NoE 2DGT'!K$185</f>
        <v>18048</v>
      </c>
      <c r="K8" s="642">
        <f>'NoE 2DGT'!L$101+'NoE 2DGT'!L$119+'NoE 2DGT'!L$125+'NoE 2DGT'!L$131+'NoE 2DGT'!L$137+'NoE 2DGT'!L$185</f>
        <v>17984</v>
      </c>
      <c r="L8" s="643">
        <f>'NoE 2DGT'!M$101+'NoE 2DGT'!M$119+'NoE 2DGT'!M$125+'NoE 2DGT'!M$131+'NoE 2DGT'!M$137+'NoE 2DGT'!M$185</f>
        <v>16640</v>
      </c>
      <c r="M8" s="643">
        <f>'NoE 2DGT'!N$101+'NoE 2DGT'!N$119+'NoE 2DGT'!N$125+'NoE 2DGT'!N$131+'NoE 2DGT'!N$137+'NoE 2DGT'!N$185</f>
        <v>16521</v>
      </c>
      <c r="N8" s="643">
        <f>'NoE 2DGT'!O$101+'NoE 2DGT'!O$119+'NoE 2DGT'!O$125+'NoE 2DGT'!O$131+'NoE 2DGT'!O$137+'NoE 2DGT'!O$185</f>
        <v>16492</v>
      </c>
      <c r="O8" s="643">
        <f>'NoE 2DGT'!P$101+'NoE 2DGT'!P$119+'NoE 2DGT'!P$125+'NoE 2DGT'!P$131+'NoE 2DGT'!P$137+'NoE 2DGT'!P$185</f>
        <v>16343</v>
      </c>
      <c r="P8" s="643">
        <f>'NoE 2DGT'!Q$101+'NoE 2DGT'!Q$119+'NoE 2DGT'!Q$125+'NoE 2DGT'!Q$131+'NoE 2DGT'!Q$137+'NoE 2DGT'!Q$185</f>
        <v>16752</v>
      </c>
      <c r="Q8" s="643">
        <f>'NoE 2DGT'!R$101+'NoE 2DGT'!R$119+'NoE 2DGT'!R$125+'NoE 2DGT'!R$131+'NoE 2DGT'!R$137+'NoE 2DGT'!R$185</f>
        <v>17178</v>
      </c>
      <c r="R8" s="643">
        <f>'NoE 2DGT'!S$101+'NoE 2DGT'!S$119+'NoE 2DGT'!S$125+'NoE 2DGT'!S$131+'NoE 2DGT'!S$137+'NoE 2DGT'!S$185</f>
        <v>17660</v>
      </c>
      <c r="S8" s="644">
        <f>'NoE 2DGT'!T$101+'NoE 2DGT'!T$119+'NoE 2DGT'!T$125+'NoE 2DGT'!T$131+'NoE 2DGT'!T$137+'NoE 2DGT'!T$185</f>
        <v>17771</v>
      </c>
      <c r="T8" s="643">
        <f>'NoE 2DGT'!U$101+'NoE 2DGT'!U$119+'NoE 2DGT'!U$125+'NoE 2DGT'!U$131+'NoE 2DGT'!U$137+'NoE 2DGT'!U$185</f>
        <v>18054</v>
      </c>
      <c r="U8" s="623"/>
      <c r="V8" s="623"/>
      <c r="W8" s="623"/>
      <c r="X8" s="623"/>
      <c r="Y8" s="623"/>
      <c r="Z8" s="623"/>
      <c r="AA8" s="623"/>
      <c r="AB8" s="623"/>
      <c r="AC8" s="623"/>
      <c r="AD8" s="623"/>
      <c r="AE8" s="623"/>
      <c r="AF8" s="623"/>
      <c r="AG8" s="624">
        <f>100</f>
        <v>100</v>
      </c>
      <c r="AH8" s="624">
        <f t="shared" si="0"/>
        <v>94.573830497566476</v>
      </c>
      <c r="AI8" s="624">
        <f t="shared" si="0"/>
        <v>90.084871887695584</v>
      </c>
      <c r="AJ8" s="624">
        <f t="shared" si="0"/>
        <v>88.113913358271986</v>
      </c>
      <c r="AK8" s="624">
        <f t="shared" si="0"/>
        <v>76.050842685330437</v>
      </c>
      <c r="AL8" s="624">
        <f t="shared" si="0"/>
        <v>66.429347170266681</v>
      </c>
      <c r="AM8" s="624">
        <f t="shared" si="0"/>
        <v>79.296890712360721</v>
      </c>
      <c r="AN8" s="624">
        <f t="shared" si="0"/>
        <v>72.595631712320497</v>
      </c>
      <c r="AO8" s="624">
        <f t="shared" si="0"/>
        <v>72.338200394191702</v>
      </c>
      <c r="AP8" s="624">
        <f t="shared" si="0"/>
        <v>66.932142713486982</v>
      </c>
      <c r="AQ8" s="624">
        <f t="shared" si="0"/>
        <v>66.453481356341257</v>
      </c>
      <c r="AR8" s="624">
        <f t="shared" si="1"/>
        <v>66.336832790314148</v>
      </c>
      <c r="AS8" s="624">
        <f t="shared" si="1"/>
        <v>65.737500502795541</v>
      </c>
      <c r="AT8" s="624">
        <f t="shared" si="1"/>
        <v>67.382647520212387</v>
      </c>
      <c r="AU8" s="624">
        <f t="shared" si="1"/>
        <v>69.096174731507176</v>
      </c>
      <c r="AV8" s="624">
        <f t="shared" si="1"/>
        <v>71.034954346164682</v>
      </c>
      <c r="AW8" s="623">
        <f t="shared" si="1"/>
        <v>71.4814367885443</v>
      </c>
      <c r="AX8" s="623">
        <f t="shared" si="1"/>
        <v>72.619765898395073</v>
      </c>
      <c r="AY8" s="623"/>
      <c r="AZ8" s="623"/>
      <c r="BA8" s="623"/>
      <c r="BB8" s="623"/>
      <c r="BC8" s="623"/>
      <c r="BD8" s="623"/>
      <c r="BE8" s="623"/>
      <c r="BF8" s="623"/>
      <c r="BG8" s="623"/>
      <c r="BH8" s="623"/>
      <c r="BI8" s="623"/>
      <c r="BJ8" s="623"/>
      <c r="BK8" s="623"/>
      <c r="BL8" s="623"/>
      <c r="BM8" s="623"/>
      <c r="BN8" s="623"/>
      <c r="BO8" s="623"/>
      <c r="BP8" s="623"/>
      <c r="BQ8" s="623"/>
    </row>
    <row r="9" spans="1:69">
      <c r="A9" s="623"/>
      <c r="B9" s="640" t="s">
        <v>98</v>
      </c>
      <c r="C9" s="641">
        <f>'NoE 2DGT'!D$47+'NoE 2DGT'!D$53+'NoE 2DGT'!D$59+'NoE 2DGT'!D$65+'NoE 2DGT'!D$71+'NoE 2DGT'!D$77+'NoE 2DGT'!D$83+'NoE 2DGT'!D$89+'NoE 2DGT'!D$95+'NoE 2DGT'!D$173+'NoE 2DGT'!D$179</f>
        <v>53442</v>
      </c>
      <c r="D9" s="642">
        <f>'NoE 2DGT'!E$47+'NoE 2DGT'!E$53+'NoE 2DGT'!E$59+'NoE 2DGT'!E$65+'NoE 2DGT'!E$71+'NoE 2DGT'!E$77+'NoE 2DGT'!E$83+'NoE 2DGT'!E$89+'NoE 2DGT'!E$95+'NoE 2DGT'!E$173+'NoE 2DGT'!E$179</f>
        <v>53629</v>
      </c>
      <c r="E9" s="642">
        <f>'NoE 2DGT'!F$47+'NoE 2DGT'!F$53+'NoE 2DGT'!F$59+'NoE 2DGT'!F$65+'NoE 2DGT'!F$71+'NoE 2DGT'!F$77+'NoE 2DGT'!F$83+'NoE 2DGT'!F$89+'NoE 2DGT'!F$95+'NoE 2DGT'!F$173+'NoE 2DGT'!F$179</f>
        <v>50799</v>
      </c>
      <c r="F9" s="642">
        <f>'NoE 2DGT'!G$47+'NoE 2DGT'!G$53+'NoE 2DGT'!G$59+'NoE 2DGT'!G$65+'NoE 2DGT'!G$71+'NoE 2DGT'!G$77+'NoE 2DGT'!G$83+'NoE 2DGT'!G$89+'NoE 2DGT'!G$95+'NoE 2DGT'!G$173+'NoE 2DGT'!G$179</f>
        <v>46194</v>
      </c>
      <c r="G9" s="642">
        <f>'NoE 2DGT'!H$47+'NoE 2DGT'!H$53+'NoE 2DGT'!H$59+'NoE 2DGT'!H$65+'NoE 2DGT'!H$71+'NoE 2DGT'!H$77+'NoE 2DGT'!H$83+'NoE 2DGT'!H$89+'NoE 2DGT'!H$95+'NoE 2DGT'!H$173+'NoE 2DGT'!H$179</f>
        <v>40746</v>
      </c>
      <c r="H9" s="642">
        <f>'NoE 2DGT'!I$47+'NoE 2DGT'!I$53+'NoE 2DGT'!I$59+'NoE 2DGT'!I$65+'NoE 2DGT'!I$71+'NoE 2DGT'!I$77+'NoE 2DGT'!I$83+'NoE 2DGT'!I$89+'NoE 2DGT'!I$95+'NoE 2DGT'!I$173+'NoE 2DGT'!I$179</f>
        <v>37069</v>
      </c>
      <c r="I9" s="642">
        <f>'NoE 2DGT'!J$47+'NoE 2DGT'!J$53+'NoE 2DGT'!J$59+'NoE 2DGT'!J$65+'NoE 2DGT'!J$71+'NoE 2DGT'!J$77+'NoE 2DGT'!J$83+'NoE 2DGT'!J$89+'NoE 2DGT'!J$95+'NoE 2DGT'!J$173+'NoE 2DGT'!J$179</f>
        <v>40725</v>
      </c>
      <c r="J9" s="642">
        <f>'NoE 2DGT'!K$47+'NoE 2DGT'!K$53+'NoE 2DGT'!K$59+'NoE 2DGT'!K$65+'NoE 2DGT'!K$71+'NoE 2DGT'!K$77+'NoE 2DGT'!K$83+'NoE 2DGT'!K$89+'NoE 2DGT'!K$95+'NoE 2DGT'!K$173+'NoE 2DGT'!K$179</f>
        <v>38488</v>
      </c>
      <c r="K9" s="642">
        <f>'NoE 2DGT'!L$47+'NoE 2DGT'!L$53+'NoE 2DGT'!L$59+'NoE 2DGT'!L$65+'NoE 2DGT'!L$71+'NoE 2DGT'!L$77+'NoE 2DGT'!L$83+'NoE 2DGT'!L$89+'NoE 2DGT'!L$95+'NoE 2DGT'!L$173+'NoE 2DGT'!L$179</f>
        <v>38667</v>
      </c>
      <c r="L9" s="643">
        <f>'NoE 2DGT'!M$47+'NoE 2DGT'!M$53+'NoE 2DGT'!M$59+'NoE 2DGT'!M$65+'NoE 2DGT'!M$71+'NoE 2DGT'!M$77+'NoE 2DGT'!M$83+'NoE 2DGT'!M$89+'NoE 2DGT'!M$95+'NoE 2DGT'!M$173+'NoE 2DGT'!M$179</f>
        <v>35700</v>
      </c>
      <c r="M9" s="643">
        <f>'NoE 2DGT'!N$47+'NoE 2DGT'!N$53+'NoE 2DGT'!N$59+'NoE 2DGT'!N$65+'NoE 2DGT'!N$71+'NoE 2DGT'!N$77+'NoE 2DGT'!N$83+'NoE 2DGT'!N$89+'NoE 2DGT'!N$95+'NoE 2DGT'!N$173+'NoE 2DGT'!N$179</f>
        <v>35460</v>
      </c>
      <c r="N9" s="643">
        <f>'NoE 2DGT'!O$47+'NoE 2DGT'!O$53+'NoE 2DGT'!O$59+'NoE 2DGT'!O$65+'NoE 2DGT'!O$71+'NoE 2DGT'!O$77+'NoE 2DGT'!O$83+'NoE 2DGT'!O$89+'NoE 2DGT'!O$95+'NoE 2DGT'!O$173+'NoE 2DGT'!O$179</f>
        <v>35420</v>
      </c>
      <c r="O9" s="643">
        <f>'NoE 2DGT'!P$47+'NoE 2DGT'!P$53+'NoE 2DGT'!P$59+'NoE 2DGT'!P$65+'NoE 2DGT'!P$71+'NoE 2DGT'!P$77+'NoE 2DGT'!P$83+'NoE 2DGT'!P$89+'NoE 2DGT'!P$95+'NoE 2DGT'!P$173+'NoE 2DGT'!P$179</f>
        <v>34692</v>
      </c>
      <c r="P9" s="643">
        <f>'NoE 2DGT'!Q$47+'NoE 2DGT'!Q$53+'NoE 2DGT'!Q$59+'NoE 2DGT'!Q$65+'NoE 2DGT'!Q$71+'NoE 2DGT'!Q$77+'NoE 2DGT'!Q$83+'NoE 2DGT'!Q$89+'NoE 2DGT'!Q$95+'NoE 2DGT'!Q$173+'NoE 2DGT'!Q$179</f>
        <v>34814</v>
      </c>
      <c r="Q9" s="643">
        <f>'NoE 2DGT'!R$47+'NoE 2DGT'!R$53+'NoE 2DGT'!R$59+'NoE 2DGT'!R$65+'NoE 2DGT'!R$71+'NoE 2DGT'!R$77+'NoE 2DGT'!R$83+'NoE 2DGT'!R$89+'NoE 2DGT'!R$95+'NoE 2DGT'!R$173+'NoE 2DGT'!R$179</f>
        <v>35147</v>
      </c>
      <c r="R9" s="643">
        <f>'NoE 2DGT'!S$47+'NoE 2DGT'!S$53+'NoE 2DGT'!S$59+'NoE 2DGT'!S$65+'NoE 2DGT'!S$71+'NoE 2DGT'!S$77+'NoE 2DGT'!S$83+'NoE 2DGT'!S$89+'NoE 2DGT'!S$95+'NoE 2DGT'!S$173+'NoE 2DGT'!S$179</f>
        <v>35228</v>
      </c>
      <c r="S9" s="644">
        <f>'NoE 2DGT'!T$47+'NoE 2DGT'!T$53+'NoE 2DGT'!T$59+'NoE 2DGT'!T$65+'NoE 2DGT'!T$71+'NoE 2DGT'!T$77+'NoE 2DGT'!T$83+'NoE 2DGT'!T$89+'NoE 2DGT'!T$95+'NoE 2DGT'!T$173+'NoE 2DGT'!T$179</f>
        <v>35388</v>
      </c>
      <c r="T9" s="643">
        <f>'NoE 2DGT'!U$47+'NoE 2DGT'!U$53+'NoE 2DGT'!U$59+'NoE 2DGT'!U$65+'NoE 2DGT'!U$71+'NoE 2DGT'!U$77+'NoE 2DGT'!U$83+'NoE 2DGT'!U$89+'NoE 2DGT'!U$95+'NoE 2DGT'!U$173+'NoE 2DGT'!U$179</f>
        <v>35915</v>
      </c>
      <c r="U9" s="623"/>
      <c r="V9" s="623"/>
      <c r="W9" s="623"/>
      <c r="X9" s="623"/>
      <c r="Y9" s="623"/>
      <c r="Z9" s="623"/>
      <c r="AA9" s="623"/>
      <c r="AB9" s="623"/>
      <c r="AC9" s="623"/>
      <c r="AD9" s="623"/>
      <c r="AE9" s="623"/>
      <c r="AF9" s="623"/>
      <c r="AG9" s="624">
        <f>100</f>
        <v>100</v>
      </c>
      <c r="AH9" s="624">
        <f t="shared" si="0"/>
        <v>100.34991205418959</v>
      </c>
      <c r="AI9" s="624">
        <f t="shared" si="0"/>
        <v>95.054451554956771</v>
      </c>
      <c r="AJ9" s="624">
        <f t="shared" si="0"/>
        <v>86.437633322106208</v>
      </c>
      <c r="AK9" s="624">
        <f t="shared" si="0"/>
        <v>76.243404064219149</v>
      </c>
      <c r="AL9" s="624">
        <f t="shared" si="0"/>
        <v>69.363047790127609</v>
      </c>
      <c r="AM9" s="624">
        <f t="shared" si="0"/>
        <v>76.204109127652401</v>
      </c>
      <c r="AN9" s="624">
        <f t="shared" si="0"/>
        <v>72.018262789566265</v>
      </c>
      <c r="AO9" s="624">
        <f t="shared" si="0"/>
        <v>72.353205344111373</v>
      </c>
      <c r="AP9" s="624">
        <f t="shared" si="0"/>
        <v>66.801392163466943</v>
      </c>
      <c r="AQ9" s="624">
        <f t="shared" si="0"/>
        <v>66.352307174132704</v>
      </c>
      <c r="AR9" s="624">
        <f t="shared" si="1"/>
        <v>66.277459675910336</v>
      </c>
      <c r="AS9" s="624">
        <f t="shared" si="1"/>
        <v>64.915235208263169</v>
      </c>
      <c r="AT9" s="624">
        <f t="shared" si="1"/>
        <v>65.143520077841401</v>
      </c>
      <c r="AU9" s="624">
        <f t="shared" si="1"/>
        <v>65.766625500542645</v>
      </c>
      <c r="AV9" s="624">
        <f t="shared" si="1"/>
        <v>65.918191684442945</v>
      </c>
      <c r="AW9" s="623">
        <f t="shared" si="1"/>
        <v>66.217581677332433</v>
      </c>
      <c r="AX9" s="623">
        <f t="shared" si="1"/>
        <v>67.20369746641218</v>
      </c>
      <c r="AY9" s="623"/>
      <c r="AZ9" s="623"/>
      <c r="BA9" s="623"/>
      <c r="BB9" s="623"/>
      <c r="BC9" s="623"/>
      <c r="BD9" s="623"/>
      <c r="BE9" s="623"/>
      <c r="BF9" s="623"/>
      <c r="BG9" s="623"/>
      <c r="BH9" s="623"/>
      <c r="BI9" s="623"/>
      <c r="BJ9" s="623"/>
      <c r="BK9" s="623"/>
      <c r="BL9" s="623"/>
      <c r="BM9" s="623"/>
      <c r="BN9" s="623"/>
      <c r="BO9" s="623"/>
      <c r="BP9" s="623"/>
      <c r="BQ9" s="623"/>
    </row>
    <row r="10" spans="1:69" s="32" customFormat="1" ht="12" thickBot="1">
      <c r="A10" s="628"/>
      <c r="B10" s="645" t="s">
        <v>99</v>
      </c>
      <c r="C10" s="646">
        <f t="shared" ref="C10:T10" si="2">SUM(C6:C9)</f>
        <v>84863</v>
      </c>
      <c r="D10" s="647">
        <f t="shared" si="2"/>
        <v>83426</v>
      </c>
      <c r="E10" s="647">
        <f t="shared" si="2"/>
        <v>79205</v>
      </c>
      <c r="F10" s="647">
        <f t="shared" si="2"/>
        <v>73946</v>
      </c>
      <c r="G10" s="647">
        <f t="shared" si="2"/>
        <v>64469</v>
      </c>
      <c r="H10" s="647">
        <f t="shared" si="2"/>
        <v>57620</v>
      </c>
      <c r="I10" s="647">
        <f t="shared" si="2"/>
        <v>65909</v>
      </c>
      <c r="J10" s="647">
        <f t="shared" si="2"/>
        <v>61715</v>
      </c>
      <c r="K10" s="647">
        <f t="shared" si="2"/>
        <v>61754</v>
      </c>
      <c r="L10" s="648">
        <f t="shared" si="2"/>
        <v>57237</v>
      </c>
      <c r="M10" s="648">
        <f t="shared" si="2"/>
        <v>56917</v>
      </c>
      <c r="N10" s="648">
        <f t="shared" si="2"/>
        <v>56873</v>
      </c>
      <c r="O10" s="648">
        <f t="shared" si="2"/>
        <v>55898</v>
      </c>
      <c r="P10" s="648">
        <f t="shared" si="2"/>
        <v>56454</v>
      </c>
      <c r="Q10" s="648">
        <f t="shared" si="2"/>
        <v>57258</v>
      </c>
      <c r="R10" s="648">
        <f t="shared" si="2"/>
        <v>57903</v>
      </c>
      <c r="S10" s="649">
        <f t="shared" si="2"/>
        <v>58173</v>
      </c>
      <c r="T10" s="650">
        <f t="shared" si="2"/>
        <v>59045</v>
      </c>
      <c r="U10" s="628"/>
      <c r="V10" s="628"/>
      <c r="W10" s="628"/>
      <c r="X10" s="628"/>
      <c r="Y10" s="628"/>
      <c r="Z10" s="628"/>
      <c r="AA10" s="628"/>
      <c r="AB10" s="628"/>
      <c r="AC10" s="628"/>
      <c r="AD10" s="628"/>
      <c r="AE10" s="628"/>
      <c r="AF10" s="628"/>
      <c r="AG10" s="624">
        <f>100</f>
        <v>100</v>
      </c>
      <c r="AH10" s="624">
        <f t="shared" si="0"/>
        <v>98.30668253538056</v>
      </c>
      <c r="AI10" s="624">
        <f t="shared" si="0"/>
        <v>93.332783427406525</v>
      </c>
      <c r="AJ10" s="624">
        <f t="shared" si="0"/>
        <v>87.135736422233478</v>
      </c>
      <c r="AK10" s="624">
        <f t="shared" si="0"/>
        <v>75.96832541861589</v>
      </c>
      <c r="AL10" s="624">
        <f t="shared" si="0"/>
        <v>67.89767036282008</v>
      </c>
      <c r="AM10" s="624">
        <f t="shared" si="0"/>
        <v>77.665177992764811</v>
      </c>
      <c r="AN10" s="624">
        <f t="shared" si="0"/>
        <v>72.723094870556068</v>
      </c>
      <c r="AO10" s="624">
        <f t="shared" si="0"/>
        <v>72.769051294439279</v>
      </c>
      <c r="AP10" s="624">
        <f t="shared" si="0"/>
        <v>67.446354712890184</v>
      </c>
      <c r="AQ10" s="624">
        <f t="shared" si="0"/>
        <v>67.069276363079311</v>
      </c>
      <c r="AR10" s="624">
        <f t="shared" si="1"/>
        <v>67.017428089980328</v>
      </c>
      <c r="AS10" s="624">
        <f t="shared" si="1"/>
        <v>65.868517492900324</v>
      </c>
      <c r="AT10" s="624">
        <f t="shared" si="1"/>
        <v>66.523691125696715</v>
      </c>
      <c r="AU10" s="624">
        <f t="shared" si="1"/>
        <v>67.471100479596529</v>
      </c>
      <c r="AV10" s="624">
        <f t="shared" si="1"/>
        <v>68.231149028434061</v>
      </c>
      <c r="AW10" s="628">
        <f t="shared" si="1"/>
        <v>68.54930888608699</v>
      </c>
      <c r="AX10" s="628">
        <f t="shared" si="1"/>
        <v>69.576847389321614</v>
      </c>
      <c r="AY10" s="628"/>
      <c r="AZ10" s="628"/>
      <c r="BA10" s="628"/>
      <c r="BB10" s="628"/>
      <c r="BC10" s="628"/>
      <c r="BD10" s="628"/>
      <c r="BE10" s="628"/>
      <c r="BF10" s="628"/>
      <c r="BG10" s="628"/>
      <c r="BH10" s="628"/>
      <c r="BI10" s="628"/>
      <c r="BJ10" s="628"/>
      <c r="BK10" s="628"/>
      <c r="BL10" s="628"/>
      <c r="BM10" s="628"/>
      <c r="BN10" s="628"/>
      <c r="BO10" s="628"/>
      <c r="BP10" s="628"/>
      <c r="BQ10" s="628"/>
    </row>
    <row r="11" spans="1:69" ht="12" thickBot="1">
      <c r="A11" s="623"/>
      <c r="B11" s="651"/>
      <c r="C11" s="652"/>
      <c r="D11" s="652"/>
      <c r="E11" s="652"/>
      <c r="F11" s="652"/>
      <c r="G11" s="652"/>
      <c r="H11" s="652"/>
      <c r="I11" s="652"/>
      <c r="J11" s="652"/>
      <c r="K11" s="652"/>
      <c r="L11" s="652"/>
      <c r="M11" s="652"/>
      <c r="N11" s="652"/>
      <c r="O11" s="652"/>
      <c r="P11" s="652"/>
      <c r="Q11" s="652"/>
      <c r="R11" s="652"/>
      <c r="S11" s="652"/>
      <c r="T11" s="653"/>
      <c r="U11" s="623"/>
      <c r="V11" s="623"/>
      <c r="W11" s="623"/>
      <c r="X11" s="623"/>
      <c r="Y11" s="623"/>
      <c r="Z11" s="623"/>
      <c r="AA11" s="623"/>
      <c r="AB11" s="623"/>
      <c r="AC11" s="623"/>
      <c r="AD11" s="623"/>
      <c r="AE11" s="623"/>
      <c r="AF11" s="623"/>
      <c r="AG11" s="624"/>
      <c r="AH11" s="624"/>
      <c r="AI11" s="624"/>
      <c r="AJ11" s="624"/>
      <c r="AK11" s="624"/>
      <c r="AL11" s="624"/>
      <c r="AM11" s="624"/>
      <c r="AN11" s="624"/>
      <c r="AO11" s="624"/>
      <c r="AP11" s="624"/>
      <c r="AQ11" s="624"/>
      <c r="AR11" s="624"/>
      <c r="AS11" s="624"/>
      <c r="AT11" s="624"/>
      <c r="AU11" s="624"/>
      <c r="AV11" s="624"/>
      <c r="AW11" s="623"/>
      <c r="AX11" s="623"/>
      <c r="AY11" s="623"/>
      <c r="AZ11" s="623"/>
      <c r="BA11" s="623"/>
      <c r="BB11" s="623"/>
      <c r="BC11" s="623"/>
      <c r="BD11" s="623"/>
      <c r="BE11" s="623"/>
      <c r="BF11" s="623"/>
      <c r="BG11" s="623"/>
      <c r="BH11" s="623"/>
      <c r="BI11" s="623"/>
      <c r="BJ11" s="623"/>
      <c r="BK11" s="623"/>
      <c r="BL11" s="623"/>
      <c r="BM11" s="623"/>
      <c r="BN11" s="623"/>
      <c r="BO11" s="623"/>
      <c r="BP11" s="623"/>
      <c r="BQ11" s="623"/>
    </row>
    <row r="12" spans="1:69" s="32" customFormat="1" ht="12" thickBot="1">
      <c r="A12" s="628"/>
      <c r="B12" s="654" t="s">
        <v>100</v>
      </c>
      <c r="C12" s="655">
        <v>2008</v>
      </c>
      <c r="D12" s="656">
        <v>2009</v>
      </c>
      <c r="E12" s="656">
        <v>2010</v>
      </c>
      <c r="F12" s="656">
        <v>2011</v>
      </c>
      <c r="G12" s="656">
        <v>2012</v>
      </c>
      <c r="H12" s="656">
        <v>2013</v>
      </c>
      <c r="I12" s="656">
        <v>2014</v>
      </c>
      <c r="J12" s="656">
        <v>2015</v>
      </c>
      <c r="K12" s="656">
        <v>2016</v>
      </c>
      <c r="L12" s="657">
        <v>2017</v>
      </c>
      <c r="M12" s="657">
        <v>2018</v>
      </c>
      <c r="N12" s="656">
        <v>2019</v>
      </c>
      <c r="O12" s="657">
        <v>2020</v>
      </c>
      <c r="P12" s="657">
        <v>2021</v>
      </c>
      <c r="Q12" s="657">
        <v>2022</v>
      </c>
      <c r="R12" s="657">
        <v>2023</v>
      </c>
      <c r="S12" s="657">
        <v>2024</v>
      </c>
      <c r="T12" s="658">
        <v>2025</v>
      </c>
      <c r="U12" s="628"/>
      <c r="V12" s="628"/>
      <c r="W12" s="628"/>
      <c r="X12" s="628"/>
      <c r="Y12" s="628"/>
      <c r="Z12" s="628"/>
      <c r="AA12" s="628"/>
      <c r="AB12" s="628"/>
      <c r="AC12" s="628"/>
      <c r="AD12" s="628"/>
      <c r="AE12" s="628"/>
      <c r="AF12" s="628"/>
      <c r="AG12" s="624"/>
      <c r="AH12" s="624"/>
      <c r="AI12" s="624"/>
      <c r="AJ12" s="624"/>
      <c r="AK12" s="624"/>
      <c r="AL12" s="624"/>
      <c r="AM12" s="624"/>
      <c r="AN12" s="624"/>
      <c r="AO12" s="624"/>
      <c r="AP12" s="624"/>
      <c r="AQ12" s="624"/>
      <c r="AR12" s="624"/>
      <c r="AS12" s="624"/>
      <c r="AT12" s="624"/>
      <c r="AU12" s="624"/>
      <c r="AV12" s="624"/>
      <c r="AW12" s="628"/>
      <c r="AX12" s="628"/>
      <c r="AY12" s="628"/>
      <c r="AZ12" s="628"/>
      <c r="BA12" s="628"/>
      <c r="BB12" s="628"/>
      <c r="BC12" s="628"/>
      <c r="BD12" s="628"/>
      <c r="BE12" s="628"/>
      <c r="BF12" s="628"/>
      <c r="BG12" s="628"/>
      <c r="BH12" s="628"/>
      <c r="BI12" s="628"/>
      <c r="BJ12" s="628"/>
      <c r="BK12" s="628"/>
      <c r="BL12" s="628"/>
      <c r="BM12" s="628"/>
      <c r="BN12" s="628"/>
      <c r="BO12" s="628"/>
      <c r="BP12" s="628"/>
      <c r="BQ12" s="628"/>
    </row>
    <row r="13" spans="1:69" s="32" customFormat="1" ht="20.25" customHeight="1">
      <c r="A13" s="628"/>
      <c r="B13" s="635" t="s">
        <v>101</v>
      </c>
      <c r="C13" s="659">
        <f t="shared" ref="C13:T13" si="3">SUM(C14:C16)</f>
        <v>139727</v>
      </c>
      <c r="D13" s="660">
        <f t="shared" si="3"/>
        <v>141816</v>
      </c>
      <c r="E13" s="660">
        <f t="shared" si="3"/>
        <v>137747</v>
      </c>
      <c r="F13" s="660">
        <f t="shared" si="3"/>
        <v>132553</v>
      </c>
      <c r="G13" s="660">
        <f t="shared" si="3"/>
        <v>128860</v>
      </c>
      <c r="H13" s="660">
        <f t="shared" si="3"/>
        <v>122352</v>
      </c>
      <c r="I13" s="660">
        <f t="shared" si="3"/>
        <v>186687</v>
      </c>
      <c r="J13" s="660">
        <f t="shared" si="3"/>
        <v>176618</v>
      </c>
      <c r="K13" s="660">
        <f t="shared" si="3"/>
        <v>175822</v>
      </c>
      <c r="L13" s="661">
        <f t="shared" si="3"/>
        <v>157585</v>
      </c>
      <c r="M13" s="661">
        <f t="shared" si="3"/>
        <v>155733</v>
      </c>
      <c r="N13" s="661">
        <f t="shared" si="3"/>
        <v>158643</v>
      </c>
      <c r="O13" s="661">
        <f t="shared" si="3"/>
        <v>161796</v>
      </c>
      <c r="P13" s="661">
        <f t="shared" si="3"/>
        <v>173194</v>
      </c>
      <c r="Q13" s="661">
        <f t="shared" si="3"/>
        <v>184416</v>
      </c>
      <c r="R13" s="661">
        <f t="shared" si="3"/>
        <v>194439</v>
      </c>
      <c r="S13" s="661">
        <f t="shared" si="3"/>
        <v>188073</v>
      </c>
      <c r="T13" s="661">
        <f t="shared" si="3"/>
        <v>194674</v>
      </c>
      <c r="U13" s="628"/>
      <c r="V13" s="628"/>
      <c r="W13" s="628"/>
      <c r="X13" s="628"/>
      <c r="Y13" s="628"/>
      <c r="Z13" s="628"/>
      <c r="AA13" s="628"/>
      <c r="AB13" s="628"/>
      <c r="AC13" s="628"/>
      <c r="AD13" s="628"/>
      <c r="AE13" s="628"/>
      <c r="AF13" s="628"/>
      <c r="AG13" s="624">
        <f>100</f>
        <v>100</v>
      </c>
      <c r="AH13" s="624">
        <f t="shared" ref="AH13:AQ20" si="4">D13*100/$C13</f>
        <v>101.49505822067317</v>
      </c>
      <c r="AI13" s="624">
        <f t="shared" si="4"/>
        <v>98.582951040242762</v>
      </c>
      <c r="AJ13" s="624">
        <f t="shared" si="4"/>
        <v>94.865702405404832</v>
      </c>
      <c r="AK13" s="624">
        <f t="shared" si="4"/>
        <v>92.222691391069731</v>
      </c>
      <c r="AL13" s="624">
        <f t="shared" si="4"/>
        <v>87.565037537483803</v>
      </c>
      <c r="AM13" s="624">
        <f t="shared" si="4"/>
        <v>133.60839351020203</v>
      </c>
      <c r="AN13" s="624">
        <f t="shared" si="4"/>
        <v>126.4021985729315</v>
      </c>
      <c r="AO13" s="624">
        <f t="shared" si="4"/>
        <v>125.83251626385739</v>
      </c>
      <c r="AP13" s="624">
        <f t="shared" si="4"/>
        <v>112.78063652694182</v>
      </c>
      <c r="AQ13" s="624">
        <f t="shared" si="4"/>
        <v>111.45519477266383</v>
      </c>
      <c r="AR13" s="624">
        <f t="shared" ref="AR13:AX20" si="5">N13*100/$C13</f>
        <v>113.5378273347313</v>
      </c>
      <c r="AS13" s="624">
        <f t="shared" si="5"/>
        <v>115.79437045095078</v>
      </c>
      <c r="AT13" s="624">
        <f t="shared" si="5"/>
        <v>123.9517058263614</v>
      </c>
      <c r="AU13" s="624">
        <f t="shared" si="5"/>
        <v>131.98308129423805</v>
      </c>
      <c r="AV13" s="624">
        <f t="shared" si="5"/>
        <v>139.15635489203947</v>
      </c>
      <c r="AW13" s="628">
        <f t="shared" si="5"/>
        <v>134.60032778203211</v>
      </c>
      <c r="AX13" s="628">
        <f t="shared" si="5"/>
        <v>139.32453999584905</v>
      </c>
      <c r="AY13" s="628"/>
      <c r="AZ13" s="628"/>
      <c r="BA13" s="628"/>
      <c r="BB13" s="628"/>
      <c r="BC13" s="628"/>
      <c r="BD13" s="628"/>
      <c r="BE13" s="628"/>
      <c r="BF13" s="628"/>
      <c r="BG13" s="628"/>
      <c r="BH13" s="628"/>
      <c r="BI13" s="628"/>
      <c r="BJ13" s="628"/>
      <c r="BK13" s="628"/>
      <c r="BL13" s="628"/>
      <c r="BM13" s="628"/>
      <c r="BN13" s="628"/>
      <c r="BO13" s="628"/>
      <c r="BP13" s="628"/>
      <c r="BQ13" s="628"/>
    </row>
    <row r="14" spans="1:69">
      <c r="A14" s="623"/>
      <c r="B14" s="640" t="s">
        <v>102</v>
      </c>
      <c r="C14" s="641">
        <f>'NoE 2DGT'!D$263+'NoE 2DGT'!D$269+'NoE 2DGT'!D$359+'NoE 2DGT'!D$365+'NoE 2DGT'!D$371+'NoE 2DGT'!D$383+'NoE 2DGT'!D$389+'NoE 2DGT'!D$407+'NoE 2DGT'!D$419</f>
        <v>121525</v>
      </c>
      <c r="D14" s="642">
        <f>'NoE 2DGT'!E$263+'NoE 2DGT'!E$269+'NoE 2DGT'!E$359+'NoE 2DGT'!E$365+'NoE 2DGT'!E$371+'NoE 2DGT'!E$383+'NoE 2DGT'!E$389+'NoE 2DGT'!E$407+'NoE 2DGT'!E$419</f>
        <v>123726</v>
      </c>
      <c r="E14" s="642">
        <f>'NoE 2DGT'!F$263+'NoE 2DGT'!F$269+'NoE 2DGT'!F$359+'NoE 2DGT'!F$365+'NoE 2DGT'!F$371+'NoE 2DGT'!F$383+'NoE 2DGT'!F$389+'NoE 2DGT'!F$407+'NoE 2DGT'!F$419</f>
        <v>120599</v>
      </c>
      <c r="F14" s="642">
        <f>'NoE 2DGT'!G$263+'NoE 2DGT'!G$269+'NoE 2DGT'!G$359+'NoE 2DGT'!G$365+'NoE 2DGT'!G$371+'NoE 2DGT'!G$383+'NoE 2DGT'!G$389+'NoE 2DGT'!G$407+'NoE 2DGT'!G$419</f>
        <v>115678</v>
      </c>
      <c r="G14" s="642">
        <f>'NoE 2DGT'!H$263+'NoE 2DGT'!H$269+'NoE 2DGT'!H$359+'NoE 2DGT'!H$365+'NoE 2DGT'!H$371+'NoE 2DGT'!H$383+'NoE 2DGT'!H$389+'NoE 2DGT'!H$407+'NoE 2DGT'!H$419</f>
        <v>112057</v>
      </c>
      <c r="H14" s="642">
        <f>'NoE 2DGT'!I$263+'NoE 2DGT'!I$269+'NoE 2DGT'!I$359+'NoE 2DGT'!I$365+'NoE 2DGT'!I$371+'NoE 2DGT'!I$383+'NoE 2DGT'!I$389+'NoE 2DGT'!I$407+'NoE 2DGT'!I$419</f>
        <v>105512</v>
      </c>
      <c r="I14" s="642">
        <f>'NoE 2DGT'!J$263+'NoE 2DGT'!J$269+'NoE 2DGT'!J$359+'NoE 2DGT'!J$365+'NoE 2DGT'!J$371+'NoE 2DGT'!J$383+'NoE 2DGT'!J$389+'NoE 2DGT'!J$407+'NoE 2DGT'!J$419</f>
        <v>157683</v>
      </c>
      <c r="J14" s="642">
        <f>'NoE 2DGT'!K$263+'NoE 2DGT'!K$269+'NoE 2DGT'!K$359+'NoE 2DGT'!K$365+'NoE 2DGT'!K$371+'NoE 2DGT'!K$383+'NoE 2DGT'!K$389+'NoE 2DGT'!K$407+'NoE 2DGT'!K$419</f>
        <v>148174</v>
      </c>
      <c r="K14" s="642">
        <f>'NoE 2DGT'!L$263+'NoE 2DGT'!L$269+'NoE 2DGT'!L$359+'NoE 2DGT'!L$365+'NoE 2DGT'!L$371+'NoE 2DGT'!L$383+'NoE 2DGT'!L$389+'NoE 2DGT'!L$407+'NoE 2DGT'!L$419</f>
        <v>149208</v>
      </c>
      <c r="L14" s="643">
        <f>'NoE 2DGT'!M$263+'NoE 2DGT'!M$269+'NoE 2DGT'!M$359+'NoE 2DGT'!M$365+'NoE 2DGT'!M$371+'NoE 2DGT'!M$383+'NoE 2DGT'!M$389+'NoE 2DGT'!M$407+'NoE 2DGT'!M$419</f>
        <v>134499</v>
      </c>
      <c r="M14" s="643">
        <f>'NoE 2DGT'!N$263+'NoE 2DGT'!N$269+'NoE 2DGT'!N$359+'NoE 2DGT'!N$365+'NoE 2DGT'!N$371+'NoE 2DGT'!N$383+'NoE 2DGT'!N$389+'NoE 2DGT'!N$407+'NoE 2DGT'!N$419</f>
        <v>132621</v>
      </c>
      <c r="N14" s="643">
        <f>'NoE 2DGT'!O$263+'NoE 2DGT'!O$269+'NoE 2DGT'!O$359+'NoE 2DGT'!O$365+'NoE 2DGT'!O$371+'NoE 2DGT'!O$383+'NoE 2DGT'!O$389+'NoE 2DGT'!O$407+'NoE 2DGT'!O$419</f>
        <v>134556</v>
      </c>
      <c r="O14" s="643">
        <f>'NoE 2DGT'!P$263+'NoE 2DGT'!P$269+'NoE 2DGT'!P$359+'NoE 2DGT'!P$365+'NoE 2DGT'!P$371+'NoE 2DGT'!P$383+'NoE 2DGT'!P$389+'NoE 2DGT'!P$407+'NoE 2DGT'!P$419</f>
        <v>135921</v>
      </c>
      <c r="P14" s="643">
        <f>'NoE 2DGT'!Q$263+'NoE 2DGT'!Q$269+'NoE 2DGT'!Q$359+'NoE 2DGT'!Q$365+'NoE 2DGT'!Q$371+'NoE 2DGT'!Q$383+'NoE 2DGT'!Q$389+'NoE 2DGT'!Q$407+'NoE 2DGT'!Q$419</f>
        <v>143471</v>
      </c>
      <c r="Q14" s="643">
        <f>'NoE 2DGT'!R$263+'NoE 2DGT'!R$269+'NoE 2DGT'!R$359+'NoE 2DGT'!R$365+'NoE 2DGT'!R$371+'NoE 2DGT'!R$383+'NoE 2DGT'!R$389+'NoE 2DGT'!R$407+'NoE 2DGT'!R$419</f>
        <v>150864</v>
      </c>
      <c r="R14" s="643">
        <f>'NoE 2DGT'!S$263+'NoE 2DGT'!S$269+'NoE 2DGT'!S$359+'NoE 2DGT'!S$365+'NoE 2DGT'!S$371+'NoE 2DGT'!S$383+'NoE 2DGT'!S$389+'NoE 2DGT'!S$407+'NoE 2DGT'!S$419</f>
        <v>157706</v>
      </c>
      <c r="S14" s="643">
        <f>'NoE 2DGT'!T$263+'NoE 2DGT'!T$269+'NoE 2DGT'!T$359+'NoE 2DGT'!T$365+'NoE 2DGT'!T$371+'NoE 2DGT'!T$383+'NoE 2DGT'!T$389+'NoE 2DGT'!T$407+'NoE 2DGT'!T$419</f>
        <v>151987</v>
      </c>
      <c r="T14" s="643">
        <f>'NoE 2DGT'!U$263+'NoE 2DGT'!U$269+'NoE 2DGT'!U$359+'NoE 2DGT'!U$365+'NoE 2DGT'!U$371+'NoE 2DGT'!U$383+'NoE 2DGT'!U$389+'NoE 2DGT'!U$407+'NoE 2DGT'!U$419</f>
        <v>157466</v>
      </c>
      <c r="U14" s="623"/>
      <c r="V14" s="623"/>
      <c r="W14" s="623"/>
      <c r="X14" s="623"/>
      <c r="Y14" s="623"/>
      <c r="Z14" s="623"/>
      <c r="AA14" s="623"/>
      <c r="AB14" s="623"/>
      <c r="AC14" s="623"/>
      <c r="AD14" s="623"/>
      <c r="AE14" s="623"/>
      <c r="AF14" s="623"/>
      <c r="AG14" s="624">
        <f>100</f>
        <v>100</v>
      </c>
      <c r="AH14" s="624">
        <f t="shared" si="4"/>
        <v>101.81114996914215</v>
      </c>
      <c r="AI14" s="624">
        <f t="shared" si="4"/>
        <v>99.238016868957004</v>
      </c>
      <c r="AJ14" s="624">
        <f t="shared" si="4"/>
        <v>95.188644311869979</v>
      </c>
      <c r="AK14" s="624">
        <f t="shared" si="4"/>
        <v>92.20901049166838</v>
      </c>
      <c r="AL14" s="624">
        <f t="shared" si="4"/>
        <v>86.823287389426042</v>
      </c>
      <c r="AM14" s="624">
        <f t="shared" si="4"/>
        <v>129.75354865254062</v>
      </c>
      <c r="AN14" s="624">
        <f t="shared" si="4"/>
        <v>121.92882123019955</v>
      </c>
      <c r="AO14" s="624">
        <f t="shared" si="4"/>
        <v>122.77967496399917</v>
      </c>
      <c r="AP14" s="624">
        <f t="shared" si="4"/>
        <v>110.67599259411644</v>
      </c>
      <c r="AQ14" s="624">
        <f t="shared" si="4"/>
        <v>109.13063155729274</v>
      </c>
      <c r="AR14" s="624">
        <f t="shared" si="5"/>
        <v>110.72289652334911</v>
      </c>
      <c r="AS14" s="624">
        <f t="shared" si="5"/>
        <v>111.84612219707878</v>
      </c>
      <c r="AT14" s="624">
        <f t="shared" si="5"/>
        <v>118.05883563052869</v>
      </c>
      <c r="AU14" s="624">
        <f t="shared" si="5"/>
        <v>124.14235753960091</v>
      </c>
      <c r="AV14" s="624">
        <f t="shared" si="5"/>
        <v>129.77247479942397</v>
      </c>
      <c r="AW14" s="623">
        <f t="shared" si="5"/>
        <v>125.06644723307961</v>
      </c>
      <c r="AX14" s="623">
        <f t="shared" si="5"/>
        <v>129.5749845710759</v>
      </c>
      <c r="AY14" s="623"/>
      <c r="AZ14" s="623"/>
      <c r="BA14" s="623"/>
      <c r="BB14" s="623"/>
      <c r="BC14" s="623"/>
      <c r="BD14" s="623"/>
      <c r="BE14" s="623"/>
      <c r="BF14" s="623"/>
      <c r="BG14" s="623"/>
      <c r="BH14" s="623"/>
      <c r="BI14" s="623"/>
      <c r="BJ14" s="623"/>
      <c r="BK14" s="623"/>
      <c r="BL14" s="623"/>
      <c r="BM14" s="623"/>
      <c r="BN14" s="623"/>
      <c r="BO14" s="623"/>
      <c r="BP14" s="623"/>
      <c r="BQ14" s="623"/>
    </row>
    <row r="15" spans="1:69">
      <c r="A15" s="623"/>
      <c r="B15" s="640" t="s">
        <v>103</v>
      </c>
      <c r="C15" s="641">
        <f>'NoE 2DGT'!D$305+'NoE 2DGT'!D$311+'NoE 2DGT'!D$317+'NoE 2DGT'!D$323+'NoE 2DGT'!D$329+'NoE 2DGT'!D$377</f>
        <v>13538</v>
      </c>
      <c r="D15" s="642">
        <f>'NoE 2DGT'!E$305+'NoE 2DGT'!E$311+'NoE 2DGT'!E$317+'NoE 2DGT'!E$323+'NoE 2DGT'!E$329+'NoE 2DGT'!E$377</f>
        <v>13417</v>
      </c>
      <c r="E15" s="642">
        <f>'NoE 2DGT'!F$305+'NoE 2DGT'!F$311+'NoE 2DGT'!F$317+'NoE 2DGT'!F$323+'NoE 2DGT'!F$329+'NoE 2DGT'!F$377</f>
        <v>12705</v>
      </c>
      <c r="F15" s="642">
        <f>'NoE 2DGT'!G$305+'NoE 2DGT'!G$311+'NoE 2DGT'!G$317+'NoE 2DGT'!G$323+'NoE 2DGT'!G$329+'NoE 2DGT'!G$377</f>
        <v>12442</v>
      </c>
      <c r="G15" s="642">
        <f>'NoE 2DGT'!H$305+'NoE 2DGT'!H$311+'NoE 2DGT'!H$317+'NoE 2DGT'!H$323+'NoE 2DGT'!H$329+'NoE 2DGT'!H$377</f>
        <v>12283</v>
      </c>
      <c r="H15" s="642">
        <f>'NoE 2DGT'!I$305+'NoE 2DGT'!I$311+'NoE 2DGT'!I$317+'NoE 2DGT'!I$323+'NoE 2DGT'!I$329+'NoE 2DGT'!I$377</f>
        <v>12364</v>
      </c>
      <c r="I15" s="642">
        <f>'NoE 2DGT'!J$305+'NoE 2DGT'!J$311+'NoE 2DGT'!J$317+'NoE 2DGT'!J$323+'NoE 2DGT'!J$329+'NoE 2DGT'!J$377</f>
        <v>24655</v>
      </c>
      <c r="J15" s="642">
        <f>'NoE 2DGT'!K$305+'NoE 2DGT'!K$311+'NoE 2DGT'!K$317+'NoE 2DGT'!K$323+'NoE 2DGT'!K$329+'NoE 2DGT'!K$377</f>
        <v>24289</v>
      </c>
      <c r="K15" s="642">
        <f>'NoE 2DGT'!L$305+'NoE 2DGT'!L$311+'NoE 2DGT'!L$317+'NoE 2DGT'!L$323+'NoE 2DGT'!L$329+'NoE 2DGT'!L$377</f>
        <v>22498</v>
      </c>
      <c r="L15" s="643">
        <f>'NoE 2DGT'!M$305+'NoE 2DGT'!M$311+'NoE 2DGT'!M$317+'NoE 2DGT'!M$323+'NoE 2DGT'!M$329+'NoE 2DGT'!M$377</f>
        <v>19181</v>
      </c>
      <c r="M15" s="643">
        <f>'NoE 2DGT'!N$305+'NoE 2DGT'!N$311+'NoE 2DGT'!N$317+'NoE 2DGT'!N$323+'NoE 2DGT'!N$329+'NoE 2DGT'!N$377</f>
        <v>19179</v>
      </c>
      <c r="N15" s="643">
        <f>'NoE 2DGT'!O$305+'NoE 2DGT'!O$311+'NoE 2DGT'!O$317+'NoE 2DGT'!O$323+'NoE 2DGT'!O$329+'NoE 2DGT'!O$377</f>
        <v>20121</v>
      </c>
      <c r="O15" s="643">
        <f>'NoE 2DGT'!P$305+'NoE 2DGT'!P$311+'NoE 2DGT'!P$317+'NoE 2DGT'!P$323+'NoE 2DGT'!P$329+'NoE 2DGT'!P$377</f>
        <v>21909</v>
      </c>
      <c r="P15" s="643">
        <f>'NoE 2DGT'!Q$305+'NoE 2DGT'!Q$311+'NoE 2DGT'!Q$317+'NoE 2DGT'!Q$323+'NoE 2DGT'!Q$329+'NoE 2DGT'!Q$377</f>
        <v>25627</v>
      </c>
      <c r="Q15" s="643">
        <f>'NoE 2DGT'!R$305+'NoE 2DGT'!R$311+'NoE 2DGT'!R$317+'NoE 2DGT'!R$323+'NoE 2DGT'!R$329+'NoE 2DGT'!R$377</f>
        <v>29346</v>
      </c>
      <c r="R15" s="643">
        <f>'NoE 2DGT'!S$305+'NoE 2DGT'!S$311+'NoE 2DGT'!S$317+'NoE 2DGT'!S$323+'NoE 2DGT'!S$329+'NoE 2DGT'!S$377</f>
        <v>32460</v>
      </c>
      <c r="S15" s="643">
        <f>'NoE 2DGT'!T$305+'NoE 2DGT'!T$311+'NoE 2DGT'!T$317+'NoE 2DGT'!T$323+'NoE 2DGT'!T$329+'NoE 2DGT'!T$377</f>
        <v>31906</v>
      </c>
      <c r="T15" s="643">
        <f>'NoE 2DGT'!U$305+'NoE 2DGT'!U$311+'NoE 2DGT'!U$317+'NoE 2DGT'!U$323+'NoE 2DGT'!U$329+'NoE 2DGT'!U$377</f>
        <v>32907</v>
      </c>
      <c r="U15" s="623"/>
      <c r="V15" s="623"/>
      <c r="W15" s="623"/>
      <c r="X15" s="623"/>
      <c r="Y15" s="623"/>
      <c r="Z15" s="623"/>
      <c r="AA15" s="623"/>
      <c r="AB15" s="623"/>
      <c r="AC15" s="623"/>
      <c r="AD15" s="623"/>
      <c r="AE15" s="623"/>
      <c r="AF15" s="623"/>
      <c r="AG15" s="624">
        <f>100</f>
        <v>100</v>
      </c>
      <c r="AH15" s="624">
        <f t="shared" si="4"/>
        <v>99.106219530211263</v>
      </c>
      <c r="AI15" s="624">
        <f t="shared" si="4"/>
        <v>93.846949327817995</v>
      </c>
      <c r="AJ15" s="624">
        <f t="shared" si="4"/>
        <v>91.904269463731723</v>
      </c>
      <c r="AK15" s="624">
        <f t="shared" si="4"/>
        <v>90.729797606736597</v>
      </c>
      <c r="AL15" s="624">
        <f t="shared" si="4"/>
        <v>91.328113458413355</v>
      </c>
      <c r="AM15" s="624">
        <f t="shared" si="4"/>
        <v>182.11700398877235</v>
      </c>
      <c r="AN15" s="624">
        <f t="shared" si="4"/>
        <v>179.41350273304772</v>
      </c>
      <c r="AO15" s="624">
        <f t="shared" si="4"/>
        <v>166.18407445708377</v>
      </c>
      <c r="AP15" s="624">
        <f t="shared" si="4"/>
        <v>141.68267100014774</v>
      </c>
      <c r="AQ15" s="624">
        <f t="shared" si="4"/>
        <v>141.66789776924213</v>
      </c>
      <c r="AR15" s="624">
        <f t="shared" si="5"/>
        <v>148.62608952577929</v>
      </c>
      <c r="AS15" s="624">
        <f t="shared" si="5"/>
        <v>161.83335795538486</v>
      </c>
      <c r="AT15" s="624">
        <f t="shared" si="5"/>
        <v>189.29679420889349</v>
      </c>
      <c r="AU15" s="624">
        <f t="shared" si="5"/>
        <v>216.76761707785494</v>
      </c>
      <c r="AV15" s="624">
        <f t="shared" si="5"/>
        <v>239.76953759787264</v>
      </c>
      <c r="AW15" s="623">
        <f t="shared" si="5"/>
        <v>235.67735263702173</v>
      </c>
      <c r="AX15" s="623">
        <f t="shared" si="5"/>
        <v>243.07135470527405</v>
      </c>
      <c r="AY15" s="623"/>
      <c r="AZ15" s="623"/>
      <c r="BA15" s="623"/>
      <c r="BB15" s="623"/>
      <c r="BC15" s="623"/>
      <c r="BD15" s="623"/>
      <c r="BE15" s="623"/>
      <c r="BF15" s="623"/>
      <c r="BG15" s="623"/>
      <c r="BH15" s="623"/>
      <c r="BI15" s="623"/>
      <c r="BJ15" s="623"/>
      <c r="BK15" s="623"/>
      <c r="BL15" s="623"/>
      <c r="BM15" s="623"/>
      <c r="BN15" s="623"/>
      <c r="BO15" s="623"/>
      <c r="BP15" s="623"/>
      <c r="BQ15" s="623"/>
    </row>
    <row r="16" spans="1:69">
      <c r="A16" s="623"/>
      <c r="B16" s="640" t="s">
        <v>104</v>
      </c>
      <c r="C16" s="641">
        <f>'NoE 2DGT'!D$299+'NoE 2DGT'!D$395</f>
        <v>4664</v>
      </c>
      <c r="D16" s="642">
        <f>'NoE 2DGT'!E$299+'NoE 2DGT'!E$395</f>
        <v>4673</v>
      </c>
      <c r="E16" s="642">
        <f>'NoE 2DGT'!F$299+'NoE 2DGT'!F$395</f>
        <v>4443</v>
      </c>
      <c r="F16" s="642">
        <f>'NoE 2DGT'!G$299+'NoE 2DGT'!G$395</f>
        <v>4433</v>
      </c>
      <c r="G16" s="642">
        <f>'NoE 2DGT'!H$299+'NoE 2DGT'!H$395</f>
        <v>4520</v>
      </c>
      <c r="H16" s="642">
        <f>'NoE 2DGT'!I$299+'NoE 2DGT'!I$395</f>
        <v>4476</v>
      </c>
      <c r="I16" s="642">
        <f>'NoE 2DGT'!J$299+'NoE 2DGT'!J$395</f>
        <v>4349</v>
      </c>
      <c r="J16" s="642">
        <f>'NoE 2DGT'!K$299+'NoE 2DGT'!K$395</f>
        <v>4155</v>
      </c>
      <c r="K16" s="642">
        <f>'NoE 2DGT'!L$299+'NoE 2DGT'!L$395</f>
        <v>4116</v>
      </c>
      <c r="L16" s="643">
        <f>'NoE 2DGT'!M$299+'NoE 2DGT'!M$395</f>
        <v>3905</v>
      </c>
      <c r="M16" s="643">
        <f>'NoE 2DGT'!N$299+'NoE 2DGT'!N$395</f>
        <v>3933</v>
      </c>
      <c r="N16" s="643">
        <f>'NoE 2DGT'!O$299+'NoE 2DGT'!O$395</f>
        <v>3966</v>
      </c>
      <c r="O16" s="643">
        <f>'NoE 2DGT'!P$299+'NoE 2DGT'!P$395</f>
        <v>3966</v>
      </c>
      <c r="P16" s="643">
        <f>'NoE 2DGT'!Q$299+'NoE 2DGT'!Q$395</f>
        <v>4096</v>
      </c>
      <c r="Q16" s="643">
        <f>'NoE 2DGT'!R$299+'NoE 2DGT'!R$395</f>
        <v>4206</v>
      </c>
      <c r="R16" s="643">
        <f>'NoE 2DGT'!S$299+'NoE 2DGT'!S$395</f>
        <v>4273</v>
      </c>
      <c r="S16" s="643">
        <f>'NoE 2DGT'!T$299+'NoE 2DGT'!T$395</f>
        <v>4180</v>
      </c>
      <c r="T16" s="643">
        <f>'NoE 2DGT'!U$299+'NoE 2DGT'!U$395</f>
        <v>4301</v>
      </c>
      <c r="U16" s="623"/>
      <c r="V16" s="623"/>
      <c r="W16" s="623"/>
      <c r="X16" s="623"/>
      <c r="Y16" s="623"/>
      <c r="Z16" s="623"/>
      <c r="AA16" s="623"/>
      <c r="AB16" s="623"/>
      <c r="AC16" s="623"/>
      <c r="AD16" s="623"/>
      <c r="AE16" s="623"/>
      <c r="AF16" s="623"/>
      <c r="AG16" s="624">
        <f>100</f>
        <v>100</v>
      </c>
      <c r="AH16" s="624">
        <f t="shared" si="4"/>
        <v>100.19296740994854</v>
      </c>
      <c r="AI16" s="624">
        <f t="shared" si="4"/>
        <v>95.261578044596916</v>
      </c>
      <c r="AJ16" s="624">
        <f t="shared" si="4"/>
        <v>95.047169811320757</v>
      </c>
      <c r="AK16" s="624">
        <f t="shared" si="4"/>
        <v>96.912521440823326</v>
      </c>
      <c r="AL16" s="624">
        <f t="shared" si="4"/>
        <v>95.969125214408237</v>
      </c>
      <c r="AM16" s="624">
        <f t="shared" si="4"/>
        <v>93.246140651801028</v>
      </c>
      <c r="AN16" s="624">
        <f t="shared" si="4"/>
        <v>89.086620926243569</v>
      </c>
      <c r="AO16" s="624">
        <f t="shared" si="4"/>
        <v>88.250428816466552</v>
      </c>
      <c r="AP16" s="624">
        <f t="shared" si="4"/>
        <v>83.726415094339629</v>
      </c>
      <c r="AQ16" s="624">
        <f t="shared" si="4"/>
        <v>84.326758147512862</v>
      </c>
      <c r="AR16" s="624">
        <f t="shared" si="5"/>
        <v>85.034305317324183</v>
      </c>
      <c r="AS16" s="624">
        <f t="shared" si="5"/>
        <v>85.034305317324183</v>
      </c>
      <c r="AT16" s="624">
        <f t="shared" si="5"/>
        <v>87.821612349914233</v>
      </c>
      <c r="AU16" s="624">
        <f t="shared" si="5"/>
        <v>90.180102915951977</v>
      </c>
      <c r="AV16" s="624">
        <f t="shared" si="5"/>
        <v>91.616638078902227</v>
      </c>
      <c r="AW16" s="623">
        <f t="shared" si="5"/>
        <v>89.622641509433961</v>
      </c>
      <c r="AX16" s="623">
        <f t="shared" si="5"/>
        <v>92.216981132075475</v>
      </c>
      <c r="AY16" s="623"/>
      <c r="AZ16" s="623"/>
      <c r="BA16" s="623"/>
      <c r="BB16" s="623"/>
      <c r="BC16" s="623"/>
      <c r="BD16" s="623"/>
      <c r="BE16" s="623"/>
      <c r="BF16" s="623"/>
      <c r="BG16" s="623"/>
      <c r="BH16" s="623"/>
      <c r="BI16" s="623"/>
      <c r="BJ16" s="623"/>
      <c r="BK16" s="623"/>
      <c r="BL16" s="623"/>
      <c r="BM16" s="623"/>
      <c r="BN16" s="623"/>
      <c r="BO16" s="623"/>
      <c r="BP16" s="623"/>
      <c r="BQ16" s="623"/>
    </row>
    <row r="17" spans="1:69" s="32" customFormat="1" ht="21" customHeight="1">
      <c r="A17" s="628"/>
      <c r="B17" s="640" t="s">
        <v>105</v>
      </c>
      <c r="C17" s="662">
        <f t="shared" ref="C17:T17" si="6">SUM(C18:C19)</f>
        <v>496090</v>
      </c>
      <c r="D17" s="663">
        <f t="shared" si="6"/>
        <v>483774</v>
      </c>
      <c r="E17" s="663">
        <f t="shared" si="6"/>
        <v>472633</v>
      </c>
      <c r="F17" s="663">
        <f t="shared" si="6"/>
        <v>442553</v>
      </c>
      <c r="G17" s="663">
        <f t="shared" si="6"/>
        <v>438066</v>
      </c>
      <c r="H17" s="663">
        <f t="shared" si="6"/>
        <v>426187</v>
      </c>
      <c r="I17" s="663">
        <f t="shared" si="6"/>
        <v>481159</v>
      </c>
      <c r="J17" s="663">
        <f t="shared" si="6"/>
        <v>460113</v>
      </c>
      <c r="K17" s="663">
        <f t="shared" si="6"/>
        <v>462150</v>
      </c>
      <c r="L17" s="664">
        <f t="shared" si="6"/>
        <v>426526</v>
      </c>
      <c r="M17" s="664">
        <f t="shared" si="6"/>
        <v>419682</v>
      </c>
      <c r="N17" s="664">
        <f t="shared" si="6"/>
        <v>423036</v>
      </c>
      <c r="O17" s="664">
        <f t="shared" si="6"/>
        <v>412603</v>
      </c>
      <c r="P17" s="664">
        <f t="shared" si="6"/>
        <v>421126</v>
      </c>
      <c r="Q17" s="664">
        <f t="shared" si="6"/>
        <v>434735</v>
      </c>
      <c r="R17" s="664">
        <f t="shared" si="6"/>
        <v>442600</v>
      </c>
      <c r="S17" s="664">
        <f t="shared" si="6"/>
        <v>467909</v>
      </c>
      <c r="T17" s="664">
        <f t="shared" si="6"/>
        <v>485209</v>
      </c>
      <c r="U17" s="628"/>
      <c r="V17" s="628"/>
      <c r="W17" s="628"/>
      <c r="X17" s="628"/>
      <c r="Y17" s="628"/>
      <c r="Z17" s="628"/>
      <c r="AA17" s="628"/>
      <c r="AB17" s="628"/>
      <c r="AC17" s="628"/>
      <c r="AD17" s="628"/>
      <c r="AE17" s="628"/>
      <c r="AF17" s="628"/>
      <c r="AG17" s="624">
        <f>100</f>
        <v>100</v>
      </c>
      <c r="AH17" s="624">
        <f t="shared" si="4"/>
        <v>97.517385958193074</v>
      </c>
      <c r="AI17" s="624">
        <f t="shared" si="4"/>
        <v>95.271624100465644</v>
      </c>
      <c r="AJ17" s="624">
        <f t="shared" si="4"/>
        <v>89.208208188030397</v>
      </c>
      <c r="AK17" s="624">
        <f t="shared" si="4"/>
        <v>88.30373520933702</v>
      </c>
      <c r="AL17" s="624">
        <f t="shared" si="4"/>
        <v>85.909210022374978</v>
      </c>
      <c r="AM17" s="624">
        <f t="shared" si="4"/>
        <v>96.990263863411883</v>
      </c>
      <c r="AN17" s="624">
        <f t="shared" si="4"/>
        <v>92.74788848797597</v>
      </c>
      <c r="AO17" s="624">
        <f t="shared" si="4"/>
        <v>93.158499465822729</v>
      </c>
      <c r="AP17" s="624">
        <f t="shared" si="4"/>
        <v>85.977544397185994</v>
      </c>
      <c r="AQ17" s="624">
        <f t="shared" si="4"/>
        <v>84.597956016045472</v>
      </c>
      <c r="AR17" s="624">
        <f t="shared" si="5"/>
        <v>85.274043016388148</v>
      </c>
      <c r="AS17" s="624">
        <f t="shared" si="5"/>
        <v>83.170997198089054</v>
      </c>
      <c r="AT17" s="624">
        <f t="shared" si="5"/>
        <v>84.889032232054674</v>
      </c>
      <c r="AU17" s="624">
        <f t="shared" si="5"/>
        <v>87.632284464512495</v>
      </c>
      <c r="AV17" s="624">
        <f t="shared" si="5"/>
        <v>89.217682275393571</v>
      </c>
      <c r="AW17" s="628">
        <f t="shared" si="5"/>
        <v>94.31937753230261</v>
      </c>
      <c r="AX17" s="628">
        <f t="shared" si="5"/>
        <v>97.806647987260376</v>
      </c>
      <c r="AY17" s="628"/>
      <c r="AZ17" s="628"/>
      <c r="BA17" s="628"/>
      <c r="BB17" s="628"/>
      <c r="BC17" s="628"/>
      <c r="BD17" s="628"/>
      <c r="BE17" s="628"/>
      <c r="BF17" s="628"/>
      <c r="BG17" s="628"/>
      <c r="BH17" s="628"/>
      <c r="BI17" s="628"/>
      <c r="BJ17" s="628"/>
      <c r="BK17" s="628"/>
      <c r="BL17" s="628"/>
      <c r="BM17" s="628"/>
      <c r="BN17" s="628"/>
      <c r="BO17" s="628"/>
      <c r="BP17" s="628"/>
      <c r="BQ17" s="628"/>
    </row>
    <row r="18" spans="1:69">
      <c r="A18" s="665"/>
      <c r="B18" s="640" t="s">
        <v>102</v>
      </c>
      <c r="C18" s="641">
        <f>'NoE 2DGT'!D$239+'NoE 2DGT'!D$245+'NoE 2DGT'!D$251+'NoE 2DGT'!D$257+'NoE 2DGT'!D$275+'NoE 2DGT'!D$287+'NoE 2DGT'!D$293+'NoE 2DGT'!D$353+'NoE 2DGT'!D$401+'NoE 2DGT'!D$413+'NoE 2DGT'!D$425+'NoE 2DGT'!D$431</f>
        <v>495736</v>
      </c>
      <c r="D18" s="642">
        <f>'NoE 2DGT'!E$239+'NoE 2DGT'!E$245+'NoE 2DGT'!E$251+'NoE 2DGT'!E$257+'NoE 2DGT'!E$275+'NoE 2DGT'!E$287+'NoE 2DGT'!E$293+'NoE 2DGT'!E$353+'NoE 2DGT'!E$401+'NoE 2DGT'!E$413+'NoE 2DGT'!E$425+'NoE 2DGT'!E$431</f>
        <v>483413</v>
      </c>
      <c r="E18" s="642">
        <f>'NoE 2DGT'!F$239+'NoE 2DGT'!F$245+'NoE 2DGT'!F$251+'NoE 2DGT'!F$257+'NoE 2DGT'!F$275+'NoE 2DGT'!F$287+'NoE 2DGT'!F$293+'NoE 2DGT'!F$353+'NoE 2DGT'!F$401+'NoE 2DGT'!F$413+'NoE 2DGT'!F$425+'NoE 2DGT'!F$431</f>
        <v>472279</v>
      </c>
      <c r="F18" s="642">
        <f>'NoE 2DGT'!G$239+'NoE 2DGT'!G$245+'NoE 2DGT'!G$251+'NoE 2DGT'!G$257+'NoE 2DGT'!G$275+'NoE 2DGT'!G$287+'NoE 2DGT'!G$293+'NoE 2DGT'!G$353+'NoE 2DGT'!G$401+'NoE 2DGT'!G$413+'NoE 2DGT'!G$425+'NoE 2DGT'!G$431</f>
        <v>442199</v>
      </c>
      <c r="G18" s="642">
        <f>'NoE 2DGT'!H$239+'NoE 2DGT'!H$245+'NoE 2DGT'!H$251+'NoE 2DGT'!H$257+'NoE 2DGT'!H$275+'NoE 2DGT'!H$287+'NoE 2DGT'!H$293+'NoE 2DGT'!H$353+'NoE 2DGT'!H$401+'NoE 2DGT'!H$413+'NoE 2DGT'!H$425+'NoE 2DGT'!H$431</f>
        <v>437714</v>
      </c>
      <c r="H18" s="642">
        <f>'NoE 2DGT'!I$239+'NoE 2DGT'!I$245+'NoE 2DGT'!I$251+'NoE 2DGT'!I$257+'NoE 2DGT'!I$275+'NoE 2DGT'!I$287+'NoE 2DGT'!I$293+'NoE 2DGT'!I$353+'NoE 2DGT'!I$401+'NoE 2DGT'!I$413+'NoE 2DGT'!I$425+'NoE 2DGT'!I$431</f>
        <v>425794</v>
      </c>
      <c r="I18" s="642">
        <f>'NoE 2DGT'!J$239+'NoE 2DGT'!J$245+'NoE 2DGT'!J$251+'NoE 2DGT'!J$257+'NoE 2DGT'!J$275+'NoE 2DGT'!J$287+'NoE 2DGT'!J$293+'NoE 2DGT'!J$353+'NoE 2DGT'!J$401+'NoE 2DGT'!J$413+'NoE 2DGT'!J$425+'NoE 2DGT'!J$431</f>
        <v>479916</v>
      </c>
      <c r="J18" s="642">
        <f>'NoE 2DGT'!K$239+'NoE 2DGT'!K$245+'NoE 2DGT'!K$251+'NoE 2DGT'!K$257+'NoE 2DGT'!K$275+'NoE 2DGT'!K$287+'NoE 2DGT'!K$293+'NoE 2DGT'!K$353+'NoE 2DGT'!K$401+'NoE 2DGT'!K$413+'NoE 2DGT'!K$425+'NoE 2DGT'!K$431</f>
        <v>458945</v>
      </c>
      <c r="K18" s="642">
        <f>'NoE 2DGT'!L$239+'NoE 2DGT'!L$245+'NoE 2DGT'!L$251+'NoE 2DGT'!L$257+'NoE 2DGT'!L$275+'NoE 2DGT'!L$287+'NoE 2DGT'!L$293+'NoE 2DGT'!L$353+'NoE 2DGT'!L$401+'NoE 2DGT'!L$413+'NoE 2DGT'!L$425+'NoE 2DGT'!L$431</f>
        <v>460993</v>
      </c>
      <c r="L18" s="643">
        <f>'NoE 2DGT'!M$239+'NoE 2DGT'!M$245+'NoE 2DGT'!M$251+'NoE 2DGT'!M$257+'NoE 2DGT'!M$275+'NoE 2DGT'!M$287+'NoE 2DGT'!M$293+'NoE 2DGT'!M$353+'NoE 2DGT'!M$401+'NoE 2DGT'!M$413+'NoE 2DGT'!M$425+'NoE 2DGT'!M$431</f>
        <v>425410</v>
      </c>
      <c r="M18" s="643">
        <f>'NoE 2DGT'!N$239+'NoE 2DGT'!N$245+'NoE 2DGT'!N$251+'NoE 2DGT'!N$257+'NoE 2DGT'!N$275+'NoE 2DGT'!N$287+'NoE 2DGT'!N$293+'NoE 2DGT'!N$353+'NoE 2DGT'!N$401+'NoE 2DGT'!N$413+'NoE 2DGT'!N$425+'NoE 2DGT'!N$431</f>
        <v>418565</v>
      </c>
      <c r="N18" s="643">
        <f>'NoE 2DGT'!O$239+'NoE 2DGT'!O$245+'NoE 2DGT'!O$251+'NoE 2DGT'!O$257+'NoE 2DGT'!O$275+'NoE 2DGT'!O$287+'NoE 2DGT'!O$293+'NoE 2DGT'!O$353+'NoE 2DGT'!O$401+'NoE 2DGT'!O$413+'NoE 2DGT'!O$425+'NoE 2DGT'!O$431</f>
        <v>421925</v>
      </c>
      <c r="O18" s="643">
        <f>'NoE 2DGT'!P$239+'NoE 2DGT'!P$245+'NoE 2DGT'!P$251+'NoE 2DGT'!P$257+'NoE 2DGT'!P$275+'NoE 2DGT'!P$287+'NoE 2DGT'!P$293+'NoE 2DGT'!P$353+'NoE 2DGT'!P$401+'NoE 2DGT'!P$413+'NoE 2DGT'!P$425+'NoE 2DGT'!P$431</f>
        <v>411380</v>
      </c>
      <c r="P18" s="643">
        <f>'NoE 2DGT'!Q$239+'NoE 2DGT'!Q$245+'NoE 2DGT'!Q$251+'NoE 2DGT'!Q$257+'NoE 2DGT'!Q$275+'NoE 2DGT'!Q$287+'NoE 2DGT'!Q$293+'NoE 2DGT'!Q$353+'NoE 2DGT'!Q$401+'NoE 2DGT'!Q$413+'NoE 2DGT'!Q$425+'NoE 2DGT'!Q$431</f>
        <v>419255</v>
      </c>
      <c r="Q18" s="643">
        <f>'NoE 2DGT'!R$239+'NoE 2DGT'!R$245+'NoE 2DGT'!R$251+'NoE 2DGT'!R$257+'NoE 2DGT'!R$275+'NoE 2DGT'!R$287+'NoE 2DGT'!R$293+'NoE 2DGT'!R$353+'NoE 2DGT'!R$401+'NoE 2DGT'!R$413+'NoE 2DGT'!R$425+'NoE 2DGT'!R$431</f>
        <v>430187</v>
      </c>
      <c r="R18" s="643">
        <f>'NoE 2DGT'!S$239+'NoE 2DGT'!S$245+'NoE 2DGT'!S$251+'NoE 2DGT'!S$257+'NoE 2DGT'!S$275+'NoE 2DGT'!S$287+'NoE 2DGT'!S$293+'NoE 2DGT'!S$353+'NoE 2DGT'!S$401+'NoE 2DGT'!S$413+'NoE 2DGT'!S$425+'NoE 2DGT'!S$431</f>
        <v>438183</v>
      </c>
      <c r="S18" s="643">
        <f>'NoE 2DGT'!T$239+'NoE 2DGT'!T$245+'NoE 2DGT'!T$251+'NoE 2DGT'!T$257+'NoE 2DGT'!T$275+'NoE 2DGT'!T$287+'NoE 2DGT'!T$293+'NoE 2DGT'!T$353+'NoE 2DGT'!T$401+'NoE 2DGT'!T$413+'NoE 2DGT'!T$425+'NoE 2DGT'!T$431</f>
        <v>462909</v>
      </c>
      <c r="T18" s="643">
        <f>'NoE 2DGT'!U$239+'NoE 2DGT'!U$245+'NoE 2DGT'!U$251+'NoE 2DGT'!U$257+'NoE 2DGT'!U$275+'NoE 2DGT'!U$287+'NoE 2DGT'!U$293+'NoE 2DGT'!U$353+'NoE 2DGT'!U$401+'NoE 2DGT'!U$413+'NoE 2DGT'!U$425+'NoE 2DGT'!U$431</f>
        <v>480121</v>
      </c>
      <c r="U18" s="623"/>
      <c r="V18" s="623"/>
      <c r="W18" s="623"/>
      <c r="X18" s="623"/>
      <c r="Y18" s="623"/>
      <c r="Z18" s="623"/>
      <c r="AA18" s="623"/>
      <c r="AB18" s="623"/>
      <c r="AC18" s="623"/>
      <c r="AD18" s="623"/>
      <c r="AE18" s="623"/>
      <c r="AF18" s="623"/>
      <c r="AG18" s="624">
        <f>100</f>
        <v>100</v>
      </c>
      <c r="AH18" s="624">
        <f t="shared" si="4"/>
        <v>97.514201107040847</v>
      </c>
      <c r="AI18" s="624">
        <f t="shared" si="4"/>
        <v>95.268247615666397</v>
      </c>
      <c r="AJ18" s="624">
        <f t="shared" si="4"/>
        <v>89.200501880032917</v>
      </c>
      <c r="AK18" s="624">
        <f t="shared" si="4"/>
        <v>88.295786466990492</v>
      </c>
      <c r="AL18" s="624">
        <f t="shared" si="4"/>
        <v>85.89128084302935</v>
      </c>
      <c r="AM18" s="624">
        <f t="shared" si="4"/>
        <v>96.808785321219361</v>
      </c>
      <c r="AN18" s="624">
        <f t="shared" si="4"/>
        <v>92.578509529265574</v>
      </c>
      <c r="AO18" s="624">
        <f t="shared" si="4"/>
        <v>92.991632643181049</v>
      </c>
      <c r="AP18" s="624">
        <f t="shared" si="4"/>
        <v>85.8138202591702</v>
      </c>
      <c r="AQ18" s="624">
        <f t="shared" si="4"/>
        <v>84.433045007826749</v>
      </c>
      <c r="AR18" s="624">
        <f t="shared" si="5"/>
        <v>85.110825116594313</v>
      </c>
      <c r="AS18" s="624">
        <f t="shared" si="5"/>
        <v>82.983684864524662</v>
      </c>
      <c r="AT18" s="624">
        <f t="shared" si="5"/>
        <v>84.572231994448657</v>
      </c>
      <c r="AU18" s="624">
        <f t="shared" si="5"/>
        <v>86.777437991188862</v>
      </c>
      <c r="AV18" s="624">
        <f t="shared" si="5"/>
        <v>88.390393273839308</v>
      </c>
      <c r="AW18" s="623">
        <f t="shared" si="5"/>
        <v>93.378128681394941</v>
      </c>
      <c r="AX18" s="623">
        <f t="shared" si="5"/>
        <v>96.850137976664996</v>
      </c>
      <c r="AY18" s="623"/>
      <c r="AZ18" s="623"/>
      <c r="BA18" s="623"/>
      <c r="BB18" s="623"/>
      <c r="BC18" s="623"/>
      <c r="BD18" s="623"/>
      <c r="BE18" s="623"/>
      <c r="BF18" s="623"/>
      <c r="BG18" s="623"/>
      <c r="BH18" s="623"/>
      <c r="BI18" s="623"/>
      <c r="BJ18" s="623"/>
      <c r="BK18" s="623"/>
      <c r="BL18" s="623"/>
      <c r="BM18" s="623"/>
      <c r="BN18" s="623"/>
      <c r="BO18" s="623"/>
      <c r="BP18" s="623"/>
      <c r="BQ18" s="623"/>
    </row>
    <row r="19" spans="1:69" ht="12" thickBot="1">
      <c r="A19" s="623"/>
      <c r="B19" s="666" t="s">
        <v>106</v>
      </c>
      <c r="C19" s="667">
        <f>'NoE 2DGT'!D$281</f>
        <v>354</v>
      </c>
      <c r="D19" s="668">
        <f>'NoE 2DGT'!E$281</f>
        <v>361</v>
      </c>
      <c r="E19" s="668">
        <f>'NoE 2DGT'!F$281</f>
        <v>354</v>
      </c>
      <c r="F19" s="668">
        <f>'NoE 2DGT'!G$281</f>
        <v>354</v>
      </c>
      <c r="G19" s="668">
        <f>'NoE 2DGT'!H$281</f>
        <v>352</v>
      </c>
      <c r="H19" s="668">
        <f>'NoE 2DGT'!I$281</f>
        <v>393</v>
      </c>
      <c r="I19" s="668">
        <f>'NoE 2DGT'!J$281</f>
        <v>1243</v>
      </c>
      <c r="J19" s="668">
        <f>'NoE 2DGT'!K$281</f>
        <v>1168</v>
      </c>
      <c r="K19" s="668">
        <f>'NoE 2DGT'!L$281</f>
        <v>1157</v>
      </c>
      <c r="L19" s="669">
        <f>'NoE 2DGT'!M$281</f>
        <v>1116</v>
      </c>
      <c r="M19" s="669">
        <f>'NoE 2DGT'!N$281</f>
        <v>1117</v>
      </c>
      <c r="N19" s="669">
        <f>'NoE 2DGT'!O$281</f>
        <v>1111</v>
      </c>
      <c r="O19" s="669">
        <f>'NoE 2DGT'!P$281</f>
        <v>1223</v>
      </c>
      <c r="P19" s="669">
        <f>'NoE 2DGT'!Q$281</f>
        <v>1871</v>
      </c>
      <c r="Q19" s="669">
        <f>'NoE 2DGT'!R$281</f>
        <v>4548</v>
      </c>
      <c r="R19" s="669">
        <f>'NoE 2DGT'!S$281</f>
        <v>4417</v>
      </c>
      <c r="S19" s="669">
        <f>'NoE 2DGT'!T$281</f>
        <v>5000</v>
      </c>
      <c r="T19" s="669">
        <f>'NoE 2DGT'!U$281</f>
        <v>5088</v>
      </c>
      <c r="U19" s="623"/>
      <c r="V19" s="623"/>
      <c r="W19" s="623"/>
      <c r="X19" s="623"/>
      <c r="Y19" s="623"/>
      <c r="Z19" s="623"/>
      <c r="AA19" s="623"/>
      <c r="AB19" s="623"/>
      <c r="AC19" s="623"/>
      <c r="AD19" s="623"/>
      <c r="AE19" s="623"/>
      <c r="AF19" s="623"/>
      <c r="AG19" s="624">
        <f>100</f>
        <v>100</v>
      </c>
      <c r="AH19" s="624">
        <f t="shared" si="4"/>
        <v>101.9774011299435</v>
      </c>
      <c r="AI19" s="624">
        <f t="shared" si="4"/>
        <v>100</v>
      </c>
      <c r="AJ19" s="624">
        <f t="shared" si="4"/>
        <v>100</v>
      </c>
      <c r="AK19" s="624">
        <f t="shared" si="4"/>
        <v>99.435028248587571</v>
      </c>
      <c r="AL19" s="624">
        <f t="shared" si="4"/>
        <v>111.01694915254237</v>
      </c>
      <c r="AM19" s="624">
        <f t="shared" si="4"/>
        <v>351.12994350282486</v>
      </c>
      <c r="AN19" s="624">
        <f t="shared" si="4"/>
        <v>329.94350282485874</v>
      </c>
      <c r="AO19" s="624">
        <f t="shared" si="4"/>
        <v>326.83615819209041</v>
      </c>
      <c r="AP19" s="624">
        <f t="shared" si="4"/>
        <v>315.25423728813558</v>
      </c>
      <c r="AQ19" s="624">
        <f t="shared" si="4"/>
        <v>315.53672316384183</v>
      </c>
      <c r="AR19" s="624">
        <f t="shared" si="5"/>
        <v>313.84180790960454</v>
      </c>
      <c r="AS19" s="624">
        <f t="shared" si="5"/>
        <v>345.48022598870057</v>
      </c>
      <c r="AT19" s="624">
        <f t="shared" si="5"/>
        <v>528.5310734463277</v>
      </c>
      <c r="AU19" s="624">
        <f t="shared" si="5"/>
        <v>1284.7457627118645</v>
      </c>
      <c r="AV19" s="624">
        <f t="shared" si="5"/>
        <v>1247.7401129943503</v>
      </c>
      <c r="AW19" s="623">
        <f t="shared" si="5"/>
        <v>1412.4293785310736</v>
      </c>
      <c r="AX19" s="623">
        <f t="shared" si="5"/>
        <v>1437.2881355932204</v>
      </c>
      <c r="AY19" s="623"/>
      <c r="AZ19" s="623"/>
      <c r="BA19" s="623"/>
      <c r="BB19" s="623"/>
      <c r="BC19" s="623"/>
      <c r="BD19" s="623"/>
      <c r="BE19" s="623"/>
      <c r="BF19" s="623"/>
      <c r="BG19" s="623"/>
      <c r="BH19" s="623"/>
      <c r="BI19" s="623"/>
      <c r="BJ19" s="623"/>
      <c r="BK19" s="623"/>
      <c r="BL19" s="623"/>
      <c r="BM19" s="623"/>
      <c r="BN19" s="623"/>
      <c r="BO19" s="623"/>
      <c r="BP19" s="623"/>
      <c r="BQ19" s="623"/>
    </row>
    <row r="20" spans="1:69" s="32" customFormat="1" ht="12" thickBot="1">
      <c r="A20" s="628"/>
      <c r="B20" s="629" t="s">
        <v>107</v>
      </c>
      <c r="C20" s="670">
        <f t="shared" ref="C20:T20" si="7">C13+C17</f>
        <v>635817</v>
      </c>
      <c r="D20" s="671">
        <f t="shared" si="7"/>
        <v>625590</v>
      </c>
      <c r="E20" s="671">
        <f t="shared" si="7"/>
        <v>610380</v>
      </c>
      <c r="F20" s="671">
        <f t="shared" si="7"/>
        <v>575106</v>
      </c>
      <c r="G20" s="671">
        <f t="shared" si="7"/>
        <v>566926</v>
      </c>
      <c r="H20" s="671">
        <f t="shared" si="7"/>
        <v>548539</v>
      </c>
      <c r="I20" s="671">
        <f t="shared" si="7"/>
        <v>667846</v>
      </c>
      <c r="J20" s="671">
        <f t="shared" si="7"/>
        <v>636731</v>
      </c>
      <c r="K20" s="671">
        <f t="shared" si="7"/>
        <v>637972</v>
      </c>
      <c r="L20" s="672">
        <f t="shared" si="7"/>
        <v>584111</v>
      </c>
      <c r="M20" s="672">
        <f t="shared" si="7"/>
        <v>575415</v>
      </c>
      <c r="N20" s="672">
        <f t="shared" si="7"/>
        <v>581679</v>
      </c>
      <c r="O20" s="672">
        <f t="shared" si="7"/>
        <v>574399</v>
      </c>
      <c r="P20" s="672">
        <f t="shared" si="7"/>
        <v>594320</v>
      </c>
      <c r="Q20" s="672">
        <f t="shared" si="7"/>
        <v>619151</v>
      </c>
      <c r="R20" s="672">
        <f t="shared" si="7"/>
        <v>637039</v>
      </c>
      <c r="S20" s="672">
        <f t="shared" si="7"/>
        <v>655982</v>
      </c>
      <c r="T20" s="672">
        <f t="shared" si="7"/>
        <v>679883</v>
      </c>
      <c r="U20" s="628"/>
      <c r="V20" s="628"/>
      <c r="W20" s="628"/>
      <c r="X20" s="628"/>
      <c r="Y20" s="628"/>
      <c r="Z20" s="628"/>
      <c r="AA20" s="628"/>
      <c r="AB20" s="628"/>
      <c r="AC20" s="628"/>
      <c r="AD20" s="628"/>
      <c r="AE20" s="628"/>
      <c r="AF20" s="628"/>
      <c r="AG20" s="624">
        <f>100</f>
        <v>100</v>
      </c>
      <c r="AH20" s="624">
        <f t="shared" si="4"/>
        <v>98.391518314231931</v>
      </c>
      <c r="AI20" s="624">
        <f t="shared" si="4"/>
        <v>95.999320559217509</v>
      </c>
      <c r="AJ20" s="624">
        <f t="shared" si="4"/>
        <v>90.451497836641678</v>
      </c>
      <c r="AK20" s="624">
        <f t="shared" si="4"/>
        <v>89.164964132761469</v>
      </c>
      <c r="AL20" s="624">
        <f t="shared" si="4"/>
        <v>86.273094302291383</v>
      </c>
      <c r="AM20" s="624">
        <f t="shared" si="4"/>
        <v>105.03745574591431</v>
      </c>
      <c r="AN20" s="624">
        <f t="shared" si="4"/>
        <v>100.14375205444334</v>
      </c>
      <c r="AO20" s="624">
        <f t="shared" si="4"/>
        <v>100.3389340014501</v>
      </c>
      <c r="AP20" s="624">
        <f t="shared" si="4"/>
        <v>91.867785856622262</v>
      </c>
      <c r="AQ20" s="624">
        <f t="shared" si="4"/>
        <v>90.500096725944729</v>
      </c>
      <c r="AR20" s="624">
        <f t="shared" si="5"/>
        <v>91.485285860554214</v>
      </c>
      <c r="AS20" s="624">
        <f t="shared" si="5"/>
        <v>90.340302319692611</v>
      </c>
      <c r="AT20" s="624">
        <f t="shared" si="5"/>
        <v>93.473436539129963</v>
      </c>
      <c r="AU20" s="624">
        <f t="shared" si="5"/>
        <v>97.37880553681326</v>
      </c>
      <c r="AV20" s="624">
        <f t="shared" si="5"/>
        <v>100.19219366578749</v>
      </c>
      <c r="AW20" s="628">
        <f t="shared" si="5"/>
        <v>103.17151004141128</v>
      </c>
      <c r="AX20" s="628">
        <f t="shared" si="5"/>
        <v>106.9306105373087</v>
      </c>
      <c r="AY20" s="628"/>
      <c r="AZ20" s="628"/>
      <c r="BA20" s="628"/>
      <c r="BB20" s="628"/>
      <c r="BC20" s="628"/>
      <c r="BD20" s="628"/>
      <c r="BE20" s="628"/>
      <c r="BF20" s="628"/>
      <c r="BG20" s="628"/>
      <c r="BH20" s="628"/>
      <c r="BI20" s="628"/>
      <c r="BJ20" s="628"/>
      <c r="BK20" s="628"/>
      <c r="BL20" s="628"/>
      <c r="BM20" s="628"/>
      <c r="BN20" s="628"/>
      <c r="BO20" s="628"/>
      <c r="BP20" s="628"/>
      <c r="BQ20" s="628"/>
    </row>
    <row r="21" spans="1:69" ht="12" thickBot="1">
      <c r="A21" s="623"/>
      <c r="B21" s="673"/>
      <c r="C21" s="674"/>
      <c r="D21" s="674"/>
      <c r="E21" s="674"/>
      <c r="F21" s="674"/>
      <c r="G21" s="674"/>
      <c r="H21" s="674"/>
      <c r="I21" s="674"/>
      <c r="J21" s="674"/>
      <c r="K21" s="674"/>
      <c r="L21" s="674"/>
      <c r="M21" s="674"/>
      <c r="N21" s="652"/>
      <c r="O21" s="652"/>
      <c r="P21" s="652"/>
      <c r="Q21" s="652"/>
      <c r="R21" s="675"/>
      <c r="S21" s="675"/>
      <c r="T21" s="675"/>
      <c r="U21" s="623"/>
      <c r="V21" s="623"/>
      <c r="W21" s="623"/>
      <c r="X21" s="623"/>
      <c r="Y21" s="623"/>
      <c r="Z21" s="623"/>
      <c r="AA21" s="623"/>
      <c r="AB21" s="623"/>
      <c r="AC21" s="623"/>
      <c r="AD21" s="623"/>
      <c r="AE21" s="623"/>
      <c r="AF21" s="623"/>
      <c r="AG21" s="624"/>
      <c r="AH21" s="624"/>
      <c r="AI21" s="624"/>
      <c r="AJ21" s="624"/>
      <c r="AK21" s="624"/>
      <c r="AL21" s="624"/>
      <c r="AM21" s="624"/>
      <c r="AN21" s="624"/>
      <c r="AO21" s="624"/>
      <c r="AP21" s="624"/>
      <c r="AQ21" s="624"/>
      <c r="AR21" s="624"/>
      <c r="AS21" s="624"/>
      <c r="AT21" s="624"/>
      <c r="AU21" s="624"/>
      <c r="AV21" s="624"/>
      <c r="AW21" s="623"/>
      <c r="AX21" s="623"/>
      <c r="AY21" s="623"/>
      <c r="AZ21" s="623"/>
      <c r="BA21" s="623"/>
      <c r="BB21" s="623"/>
      <c r="BC21" s="623"/>
      <c r="BD21" s="623"/>
      <c r="BE21" s="623"/>
      <c r="BF21" s="623"/>
      <c r="BG21" s="623"/>
      <c r="BH21" s="623"/>
      <c r="BI21" s="623"/>
      <c r="BJ21" s="623"/>
      <c r="BK21" s="623"/>
      <c r="BL21" s="623"/>
      <c r="BM21" s="623"/>
      <c r="BN21" s="623"/>
      <c r="BO21" s="623"/>
      <c r="BP21" s="623"/>
      <c r="BQ21" s="623"/>
    </row>
    <row r="22" spans="1:69" s="32" customFormat="1" ht="12" thickBot="1">
      <c r="A22" s="628"/>
      <c r="B22" s="676" t="s">
        <v>108</v>
      </c>
      <c r="C22" s="677">
        <f t="shared" ref="C22:T22" si="8">C10+C20</f>
        <v>720680</v>
      </c>
      <c r="D22" s="678">
        <f t="shared" si="8"/>
        <v>709016</v>
      </c>
      <c r="E22" s="678">
        <f t="shared" si="8"/>
        <v>689585</v>
      </c>
      <c r="F22" s="678">
        <f t="shared" si="8"/>
        <v>649052</v>
      </c>
      <c r="G22" s="678">
        <f t="shared" si="8"/>
        <v>631395</v>
      </c>
      <c r="H22" s="678">
        <f t="shared" si="8"/>
        <v>606159</v>
      </c>
      <c r="I22" s="678">
        <f t="shared" si="8"/>
        <v>733755</v>
      </c>
      <c r="J22" s="678">
        <f t="shared" si="8"/>
        <v>698446</v>
      </c>
      <c r="K22" s="678">
        <f t="shared" si="8"/>
        <v>699726</v>
      </c>
      <c r="L22" s="679">
        <f t="shared" si="8"/>
        <v>641348</v>
      </c>
      <c r="M22" s="679">
        <f t="shared" si="8"/>
        <v>632332</v>
      </c>
      <c r="N22" s="679">
        <f t="shared" si="8"/>
        <v>638552</v>
      </c>
      <c r="O22" s="679">
        <f t="shared" si="8"/>
        <v>630297</v>
      </c>
      <c r="P22" s="679">
        <f t="shared" si="8"/>
        <v>650774</v>
      </c>
      <c r="Q22" s="679">
        <f t="shared" si="8"/>
        <v>676409</v>
      </c>
      <c r="R22" s="679">
        <f t="shared" si="8"/>
        <v>694942</v>
      </c>
      <c r="S22" s="679">
        <f t="shared" si="8"/>
        <v>714155</v>
      </c>
      <c r="T22" s="679">
        <f t="shared" si="8"/>
        <v>738928</v>
      </c>
      <c r="U22" s="628"/>
      <c r="V22" s="628"/>
      <c r="W22" s="628"/>
      <c r="X22" s="628"/>
      <c r="Y22" s="628"/>
      <c r="Z22" s="628"/>
      <c r="AA22" s="628"/>
      <c r="AB22" s="628"/>
      <c r="AC22" s="628"/>
      <c r="AD22" s="628"/>
      <c r="AE22" s="628"/>
      <c r="AF22" s="628"/>
      <c r="AG22" s="624">
        <f>100</f>
        <v>100</v>
      </c>
      <c r="AH22" s="624">
        <f t="shared" ref="AH22:AX22" si="9">D22*100/$C22</f>
        <v>98.381528556363435</v>
      </c>
      <c r="AI22" s="624">
        <f t="shared" si="9"/>
        <v>95.685324970860847</v>
      </c>
      <c r="AJ22" s="624">
        <f t="shared" si="9"/>
        <v>90.061053449519903</v>
      </c>
      <c r="AK22" s="624">
        <f t="shared" si="9"/>
        <v>87.611006271854365</v>
      </c>
      <c r="AL22" s="624">
        <f t="shared" si="9"/>
        <v>84.109313426208587</v>
      </c>
      <c r="AM22" s="624">
        <f t="shared" si="9"/>
        <v>101.81425875561969</v>
      </c>
      <c r="AN22" s="624">
        <f t="shared" si="9"/>
        <v>96.914858189487703</v>
      </c>
      <c r="AO22" s="624">
        <f t="shared" si="9"/>
        <v>97.092468224454677</v>
      </c>
      <c r="AP22" s="624">
        <f t="shared" si="9"/>
        <v>88.992063051562411</v>
      </c>
      <c r="AQ22" s="624">
        <f t="shared" si="9"/>
        <v>87.741022367763776</v>
      </c>
      <c r="AR22" s="624">
        <f t="shared" si="9"/>
        <v>88.604096131431419</v>
      </c>
      <c r="AS22" s="624">
        <f t="shared" si="9"/>
        <v>87.458650163734248</v>
      </c>
      <c r="AT22" s="624">
        <f t="shared" si="9"/>
        <v>90.299994449686409</v>
      </c>
      <c r="AU22" s="624">
        <f t="shared" si="9"/>
        <v>93.857051673419548</v>
      </c>
      <c r="AV22" s="624">
        <f t="shared" si="9"/>
        <v>96.42865071876561</v>
      </c>
      <c r="AW22" s="628">
        <f t="shared" si="9"/>
        <v>99.094605095187873</v>
      </c>
      <c r="AX22" s="628">
        <f t="shared" si="9"/>
        <v>102.53205306099795</v>
      </c>
      <c r="AY22" s="628"/>
      <c r="AZ22" s="628"/>
      <c r="BA22" s="628"/>
      <c r="BB22" s="628"/>
      <c r="BC22" s="628"/>
      <c r="BD22" s="628"/>
      <c r="BE22" s="628"/>
      <c r="BF22" s="628"/>
      <c r="BG22" s="628"/>
      <c r="BH22" s="628"/>
      <c r="BI22" s="628"/>
      <c r="BJ22" s="628"/>
      <c r="BK22" s="628"/>
      <c r="BL22" s="628"/>
      <c r="BM22" s="628"/>
      <c r="BN22" s="628"/>
      <c r="BO22" s="628"/>
      <c r="BP22" s="628"/>
      <c r="BQ22" s="628"/>
    </row>
    <row r="23" spans="1:69" s="32" customFormat="1" ht="12" thickBot="1">
      <c r="A23" s="628"/>
      <c r="B23" s="680"/>
      <c r="C23" s="681"/>
      <c r="D23" s="681"/>
      <c r="E23" s="681"/>
      <c r="F23" s="681"/>
      <c r="G23" s="681"/>
      <c r="H23" s="681"/>
      <c r="I23" s="681"/>
      <c r="J23" s="681"/>
      <c r="K23" s="681"/>
      <c r="L23" s="681"/>
      <c r="M23" s="681"/>
      <c r="N23" s="681"/>
      <c r="O23" s="681"/>
      <c r="P23" s="681"/>
      <c r="Q23" s="681"/>
      <c r="R23" s="682"/>
      <c r="S23" s="682"/>
      <c r="T23" s="682"/>
      <c r="U23" s="628"/>
      <c r="V23" s="628"/>
      <c r="W23" s="628"/>
      <c r="X23" s="628"/>
      <c r="Y23" s="628"/>
      <c r="Z23" s="628"/>
      <c r="AA23" s="628"/>
      <c r="AB23" s="628"/>
      <c r="AC23" s="628"/>
      <c r="AD23" s="628"/>
      <c r="AE23" s="628"/>
      <c r="AF23" s="628"/>
      <c r="AG23" s="624"/>
      <c r="AH23" s="624"/>
      <c r="AI23" s="624"/>
      <c r="AJ23" s="624"/>
      <c r="AK23" s="624"/>
      <c r="AL23" s="624"/>
      <c r="AM23" s="624"/>
      <c r="AN23" s="624"/>
      <c r="AO23" s="624"/>
      <c r="AP23" s="624"/>
      <c r="AQ23" s="624"/>
      <c r="AR23" s="628"/>
      <c r="AS23" s="628"/>
      <c r="AT23" s="628"/>
      <c r="AU23" s="628"/>
      <c r="AV23" s="628"/>
      <c r="AW23" s="628"/>
      <c r="AX23" s="628"/>
      <c r="AY23" s="628"/>
      <c r="AZ23" s="628"/>
      <c r="BA23" s="628"/>
      <c r="BB23" s="628"/>
      <c r="BC23" s="628"/>
      <c r="BD23" s="628"/>
      <c r="BE23" s="628"/>
      <c r="BF23" s="628"/>
      <c r="BG23" s="628"/>
      <c r="BH23" s="628"/>
      <c r="BI23" s="628"/>
      <c r="BJ23" s="628"/>
      <c r="BK23" s="628"/>
      <c r="BL23" s="628"/>
      <c r="BM23" s="628"/>
      <c r="BN23" s="628"/>
      <c r="BO23" s="628"/>
      <c r="BP23" s="628"/>
      <c r="BQ23" s="628"/>
    </row>
    <row r="24" spans="1:69" s="32" customFormat="1" ht="23.25" thickBot="1">
      <c r="A24" s="628"/>
      <c r="B24" s="629" t="s">
        <v>109</v>
      </c>
      <c r="C24" s="683">
        <f t="shared" ref="C24:T24" si="10">(C6+C7+C13)/C22</f>
        <v>0.20298468113448409</v>
      </c>
      <c r="D24" s="683">
        <f t="shared" si="10"/>
        <v>0.20888245117176482</v>
      </c>
      <c r="E24" s="683">
        <f t="shared" si="10"/>
        <v>0.20846886170667867</v>
      </c>
      <c r="F24" s="683">
        <f t="shared" si="10"/>
        <v>0.21323252990515398</v>
      </c>
      <c r="G24" s="683">
        <f t="shared" si="10"/>
        <v>0.21171532875616689</v>
      </c>
      <c r="H24" s="683">
        <f t="shared" si="10"/>
        <v>0.20850634899424078</v>
      </c>
      <c r="I24" s="683">
        <f t="shared" si="10"/>
        <v>0.26188169075508855</v>
      </c>
      <c r="J24" s="683">
        <f t="shared" si="10"/>
        <v>0.26028783900258573</v>
      </c>
      <c r="K24" s="683">
        <f t="shared" si="10"/>
        <v>0.2585654956368636</v>
      </c>
      <c r="L24" s="683">
        <f t="shared" si="10"/>
        <v>0.25334451810873349</v>
      </c>
      <c r="M24" s="684">
        <f t="shared" si="10"/>
        <v>0.25408962380521627</v>
      </c>
      <c r="N24" s="685">
        <f t="shared" si="10"/>
        <v>0.25621092722284167</v>
      </c>
      <c r="O24" s="685">
        <f t="shared" si="10"/>
        <v>0.26441344318630738</v>
      </c>
      <c r="P24" s="685">
        <f t="shared" si="10"/>
        <v>0.27364645791011932</v>
      </c>
      <c r="Q24" s="685">
        <f t="shared" si="10"/>
        <v>0.27993270343830434</v>
      </c>
      <c r="R24" s="685">
        <f t="shared" si="10"/>
        <v>0.28700812441901624</v>
      </c>
      <c r="S24" s="685">
        <f t="shared" si="10"/>
        <v>0.27037127794386373</v>
      </c>
      <c r="T24" s="685">
        <f t="shared" si="10"/>
        <v>0.27032403698330554</v>
      </c>
      <c r="U24" s="628"/>
      <c r="V24" s="628"/>
      <c r="W24" s="628"/>
      <c r="X24" s="628"/>
      <c r="Y24" s="628"/>
      <c r="Z24" s="628"/>
      <c r="AA24" s="628"/>
      <c r="AB24" s="628"/>
      <c r="AC24" s="628"/>
      <c r="AD24" s="628"/>
      <c r="AE24" s="628"/>
      <c r="AF24" s="628"/>
      <c r="AG24" s="624"/>
      <c r="AH24" s="624"/>
      <c r="AI24" s="624"/>
      <c r="AJ24" s="624"/>
      <c r="AK24" s="624"/>
      <c r="AL24" s="624"/>
      <c r="AM24" s="624"/>
      <c r="AN24" s="624"/>
      <c r="AO24" s="624"/>
      <c r="AP24" s="624"/>
      <c r="AQ24" s="624"/>
      <c r="AR24" s="628"/>
      <c r="AS24" s="628"/>
      <c r="AT24" s="628"/>
      <c r="AU24" s="628"/>
      <c r="AV24" s="628"/>
      <c r="AW24" s="628"/>
      <c r="AX24" s="628"/>
      <c r="AY24" s="628"/>
      <c r="AZ24" s="628"/>
      <c r="BA24" s="628"/>
      <c r="BB24" s="628"/>
      <c r="BC24" s="628"/>
      <c r="BD24" s="628"/>
      <c r="BE24" s="628"/>
      <c r="BF24" s="628"/>
      <c r="BG24" s="628"/>
      <c r="BH24" s="628"/>
      <c r="BI24" s="628"/>
      <c r="BJ24" s="628"/>
      <c r="BK24" s="628"/>
      <c r="BL24" s="628"/>
      <c r="BM24" s="628"/>
      <c r="BN24" s="628"/>
      <c r="BO24" s="628"/>
      <c r="BP24" s="628"/>
      <c r="BQ24" s="628"/>
    </row>
    <row r="25" spans="1:69" s="32" customFormat="1" ht="23.25" thickBot="1">
      <c r="A25" s="628"/>
      <c r="B25" s="654" t="s">
        <v>110</v>
      </c>
      <c r="C25" s="683">
        <f t="shared" ref="C25:T25" si="11">(C8+C9+C17)/C22</f>
        <v>0.79701531886551591</v>
      </c>
      <c r="D25" s="683">
        <f t="shared" si="11"/>
        <v>0.79111754882823515</v>
      </c>
      <c r="E25" s="683">
        <f t="shared" si="11"/>
        <v>0.79153113829332133</v>
      </c>
      <c r="F25" s="683">
        <f t="shared" si="11"/>
        <v>0.78676747009484604</v>
      </c>
      <c r="G25" s="683">
        <f t="shared" si="11"/>
        <v>0.78828467124383306</v>
      </c>
      <c r="H25" s="683">
        <f t="shared" si="11"/>
        <v>0.79149365100575919</v>
      </c>
      <c r="I25" s="683">
        <f t="shared" si="11"/>
        <v>0.7381183092449114</v>
      </c>
      <c r="J25" s="683">
        <f t="shared" si="11"/>
        <v>0.73971216099741421</v>
      </c>
      <c r="K25" s="683">
        <f t="shared" si="11"/>
        <v>0.7414345043631364</v>
      </c>
      <c r="L25" s="683">
        <f t="shared" si="11"/>
        <v>0.74665548189126651</v>
      </c>
      <c r="M25" s="684">
        <f t="shared" si="11"/>
        <v>0.74591037619478373</v>
      </c>
      <c r="N25" s="684">
        <f t="shared" si="11"/>
        <v>0.74378907277715833</v>
      </c>
      <c r="O25" s="684">
        <f t="shared" si="11"/>
        <v>0.73558655681369256</v>
      </c>
      <c r="P25" s="685">
        <f t="shared" si="11"/>
        <v>0.72635354208988068</v>
      </c>
      <c r="Q25" s="685">
        <f t="shared" si="11"/>
        <v>0.72006729656169566</v>
      </c>
      <c r="R25" s="685">
        <f t="shared" si="11"/>
        <v>0.71299187558098376</v>
      </c>
      <c r="S25" s="685">
        <f t="shared" si="11"/>
        <v>0.72962872205613627</v>
      </c>
      <c r="T25" s="685">
        <f t="shared" si="11"/>
        <v>0.72967596301669446</v>
      </c>
      <c r="U25" s="628"/>
      <c r="V25" s="628"/>
      <c r="W25" s="628"/>
      <c r="X25" s="628"/>
      <c r="Y25" s="628"/>
      <c r="Z25" s="628"/>
      <c r="AA25" s="628"/>
      <c r="AB25" s="628"/>
      <c r="AC25" s="628"/>
      <c r="AD25" s="628"/>
      <c r="AE25" s="628"/>
      <c r="AF25" s="628"/>
      <c r="AG25" s="634"/>
      <c r="AH25" s="634"/>
      <c r="AI25" s="634"/>
      <c r="AJ25" s="634"/>
      <c r="AK25" s="634"/>
      <c r="AL25" s="634"/>
      <c r="AM25" s="634"/>
      <c r="AN25" s="634"/>
      <c r="AO25" s="634"/>
      <c r="AP25" s="634"/>
      <c r="AQ25" s="634"/>
      <c r="AR25" s="628"/>
      <c r="AS25" s="628"/>
      <c r="AT25" s="628"/>
      <c r="AU25" s="628"/>
      <c r="AV25" s="628"/>
      <c r="AW25" s="628"/>
      <c r="AX25" s="628"/>
      <c r="AY25" s="628"/>
      <c r="AZ25" s="628"/>
      <c r="BA25" s="628"/>
      <c r="BB25" s="628"/>
      <c r="BC25" s="628"/>
      <c r="BD25" s="628"/>
      <c r="BE25" s="628"/>
      <c r="BF25" s="628"/>
      <c r="BG25" s="628"/>
      <c r="BH25" s="628"/>
      <c r="BI25" s="628"/>
      <c r="BJ25" s="628"/>
      <c r="BK25" s="628"/>
      <c r="BL25" s="628"/>
      <c r="BM25" s="628"/>
      <c r="BN25" s="628"/>
      <c r="BO25" s="628"/>
      <c r="BP25" s="628"/>
      <c r="BQ25" s="628"/>
    </row>
    <row r="27" spans="1:69" ht="12" customHeight="1" thickBot="1">
      <c r="A27" s="623"/>
      <c r="B27" s="686" t="s">
        <v>111</v>
      </c>
      <c r="C27" s="687"/>
      <c r="D27" s="687"/>
      <c r="E27" s="687"/>
      <c r="F27" s="687"/>
      <c r="G27" s="687"/>
      <c r="H27" s="687"/>
      <c r="I27" s="687"/>
      <c r="J27" s="687"/>
      <c r="K27" s="687"/>
      <c r="L27" s="687"/>
      <c r="M27" s="687"/>
      <c r="N27" s="687"/>
      <c r="O27" s="687"/>
      <c r="P27" s="687"/>
      <c r="Q27" s="687"/>
      <c r="R27" s="687"/>
      <c r="S27" s="687"/>
      <c r="T27" s="688"/>
      <c r="U27" s="623"/>
      <c r="V27" s="623"/>
      <c r="W27" s="623"/>
      <c r="X27" s="623"/>
      <c r="Y27" s="623"/>
      <c r="Z27" s="623"/>
      <c r="AA27" s="623"/>
      <c r="AB27" s="623"/>
      <c r="AC27" s="623"/>
      <c r="AD27" s="623"/>
      <c r="AE27" s="623"/>
      <c r="AF27" s="623"/>
      <c r="AG27" s="624"/>
      <c r="AH27" s="624"/>
      <c r="AI27" s="624"/>
      <c r="AJ27" s="624"/>
      <c r="AK27" s="624"/>
      <c r="AL27" s="624"/>
      <c r="AM27" s="624"/>
      <c r="AN27" s="624"/>
      <c r="AO27" s="624"/>
      <c r="AP27" s="624"/>
      <c r="AQ27" s="624"/>
      <c r="AR27" s="623"/>
      <c r="AS27" s="623"/>
      <c r="AT27" s="623"/>
      <c r="AU27" s="623"/>
      <c r="AV27" s="623"/>
      <c r="AW27" s="623"/>
      <c r="AX27" s="623"/>
      <c r="AY27" s="623"/>
      <c r="AZ27" s="623"/>
      <c r="BA27" s="623"/>
      <c r="BB27" s="623"/>
      <c r="BC27" s="623"/>
      <c r="BD27" s="623"/>
      <c r="BE27" s="623"/>
      <c r="BF27" s="623"/>
      <c r="BG27" s="623"/>
      <c r="BH27" s="623"/>
      <c r="BI27" s="623"/>
      <c r="BJ27" s="623"/>
      <c r="BK27" s="623"/>
      <c r="BL27" s="623"/>
      <c r="BM27" s="623"/>
      <c r="BN27" s="623"/>
      <c r="BO27" s="623"/>
      <c r="BP27" s="623"/>
      <c r="BQ27" s="623"/>
    </row>
    <row r="28" spans="1:69" ht="12" thickBot="1">
      <c r="A28" s="623"/>
      <c r="B28" s="689" t="s">
        <v>94</v>
      </c>
      <c r="C28" s="249">
        <v>2008</v>
      </c>
      <c r="D28" s="250">
        <v>2009</v>
      </c>
      <c r="E28" s="250">
        <v>2010</v>
      </c>
      <c r="F28" s="250">
        <v>2011</v>
      </c>
      <c r="G28" s="250">
        <v>2012</v>
      </c>
      <c r="H28" s="250">
        <v>2013</v>
      </c>
      <c r="I28" s="250">
        <v>2014</v>
      </c>
      <c r="J28" s="250">
        <v>2015</v>
      </c>
      <c r="K28" s="250">
        <v>2016</v>
      </c>
      <c r="L28" s="251">
        <v>2017</v>
      </c>
      <c r="M28" s="251">
        <v>2018</v>
      </c>
      <c r="N28" s="251">
        <v>2019</v>
      </c>
      <c r="O28" s="251">
        <v>2020</v>
      </c>
      <c r="P28" s="251">
        <v>2021</v>
      </c>
      <c r="Q28" s="251">
        <v>2022</v>
      </c>
      <c r="R28" s="251">
        <v>2023</v>
      </c>
      <c r="S28" s="251">
        <v>2024</v>
      </c>
      <c r="T28" s="252">
        <v>2025</v>
      </c>
      <c r="U28" s="623"/>
      <c r="V28" s="623"/>
      <c r="W28" s="623"/>
      <c r="X28" s="623"/>
      <c r="Y28" s="623"/>
      <c r="Z28" s="623"/>
      <c r="AA28" s="623"/>
      <c r="AB28" s="623"/>
      <c r="AC28" s="623"/>
      <c r="AD28" s="623"/>
      <c r="AE28" s="623"/>
      <c r="AF28" s="623"/>
      <c r="AG28" s="634">
        <v>2008</v>
      </c>
      <c r="AH28" s="634">
        <v>2009</v>
      </c>
      <c r="AI28" s="634">
        <v>2010</v>
      </c>
      <c r="AJ28" s="634">
        <v>2011</v>
      </c>
      <c r="AK28" s="634">
        <v>2012</v>
      </c>
      <c r="AL28" s="634">
        <v>2013</v>
      </c>
      <c r="AM28" s="634">
        <v>2014</v>
      </c>
      <c r="AN28" s="634">
        <v>2015</v>
      </c>
      <c r="AO28" s="634">
        <v>2016</v>
      </c>
      <c r="AP28" s="634">
        <v>2017</v>
      </c>
      <c r="AQ28" s="634">
        <v>2018</v>
      </c>
      <c r="AR28" s="634">
        <v>2019</v>
      </c>
      <c r="AS28" s="634">
        <v>2020</v>
      </c>
      <c r="AT28" s="634">
        <v>2021</v>
      </c>
      <c r="AU28" s="634">
        <v>2022</v>
      </c>
      <c r="AV28" s="634">
        <v>2023</v>
      </c>
      <c r="AW28" s="634">
        <v>2024</v>
      </c>
      <c r="AX28" s="634">
        <v>2025</v>
      </c>
      <c r="AY28" s="623"/>
      <c r="AZ28" s="623"/>
      <c r="BA28" s="623"/>
      <c r="BB28" s="623"/>
      <c r="BC28" s="623"/>
      <c r="BD28" s="623"/>
      <c r="BE28" s="623"/>
      <c r="BF28" s="623"/>
      <c r="BG28" s="623"/>
      <c r="BH28" s="623"/>
      <c r="BI28" s="623"/>
      <c r="BJ28" s="623"/>
      <c r="BK28" s="623"/>
      <c r="BL28" s="623"/>
      <c r="BM28" s="623"/>
      <c r="BN28" s="623"/>
      <c r="BO28" s="623"/>
      <c r="BP28" s="623"/>
      <c r="BQ28" s="623"/>
    </row>
    <row r="29" spans="1:69">
      <c r="A29" s="623"/>
      <c r="B29" s="690" t="s">
        <v>95</v>
      </c>
      <c r="C29" s="253">
        <f>'EMP 2DGT'!D$113+'EMP 2DGT'!D$143</f>
        <v>7272</v>
      </c>
      <c r="D29" s="254">
        <f>'EMP 2DGT'!E$113+'EMP 2DGT'!E$143</f>
        <v>6774</v>
      </c>
      <c r="E29" s="254">
        <f>'EMP 2DGT'!F$113+'EMP 2DGT'!F$143</f>
        <v>6595</v>
      </c>
      <c r="F29" s="254">
        <f>'EMP 2DGT'!G$113+'EMP 2DGT'!G$143</f>
        <v>5463</v>
      </c>
      <c r="G29" s="254">
        <f>'EMP 2DGT'!H$113+'EMP 2DGT'!H$143</f>
        <v>5249</v>
      </c>
      <c r="H29" s="254">
        <f>'EMP 2DGT'!I$113+'EMP 2DGT'!I$143</f>
        <v>9356</v>
      </c>
      <c r="I29" s="254">
        <f>'EMP 2DGT'!J$113+'EMP 2DGT'!J$143</f>
        <v>5925</v>
      </c>
      <c r="J29" s="254">
        <f>'EMP 2DGT'!K$113+'EMP 2DGT'!K$143</f>
        <v>6111</v>
      </c>
      <c r="K29" s="254">
        <f>'EMP 2DGT'!L$113+'EMP 2DGT'!L$143</f>
        <v>5752</v>
      </c>
      <c r="L29" s="255">
        <f>'EMP 2DGT'!M$113+'EMP 2DGT'!M$143</f>
        <v>6200</v>
      </c>
      <c r="M29" s="255">
        <f>'EMP 2DGT'!N$113+'EMP 2DGT'!N$143</f>
        <v>5657</v>
      </c>
      <c r="N29" s="255">
        <f>'EMP 2DGT'!O$113+'EMP 2DGT'!O$143</f>
        <v>5192</v>
      </c>
      <c r="O29" s="255">
        <f>'EMP 2DGT'!P$113+'EMP 2DGT'!P$143</f>
        <v>5618</v>
      </c>
      <c r="P29" s="255">
        <f>'EMP 2DGT'!Q$113+'EMP 2DGT'!Q$143</f>
        <v>6224</v>
      </c>
      <c r="Q29" s="255">
        <f>'EMP 2DGT'!R$113+'EMP 2DGT'!R$143</f>
        <v>5566</v>
      </c>
      <c r="R29" s="255">
        <f>'EMP 2DGT'!S$113+'EMP 2DGT'!S$143</f>
        <v>6019</v>
      </c>
      <c r="S29" s="256">
        <f>'EMP 2DGT'!T$113+'EMP 2DGT'!T$143</f>
        <v>5934</v>
      </c>
      <c r="T29" s="255">
        <f>'EMP 2DGT'!U$113+'EMP 2DGT'!U$143</f>
        <v>5941</v>
      </c>
      <c r="U29" s="623"/>
      <c r="V29" s="623"/>
      <c r="W29" s="623"/>
      <c r="X29" s="623"/>
      <c r="Y29" s="623"/>
      <c r="Z29" s="623"/>
      <c r="AA29" s="623"/>
      <c r="AB29" s="623"/>
      <c r="AC29" s="623"/>
      <c r="AD29" s="623"/>
      <c r="AE29" s="623"/>
      <c r="AF29" s="623"/>
      <c r="AG29" s="624">
        <f>100</f>
        <v>100</v>
      </c>
      <c r="AH29" s="624">
        <f t="shared" ref="AH29:AQ33" si="12">D29*100/$C29</f>
        <v>93.151815181518145</v>
      </c>
      <c r="AI29" s="624">
        <f t="shared" si="12"/>
        <v>90.690319031903186</v>
      </c>
      <c r="AJ29" s="624">
        <f t="shared" si="12"/>
        <v>75.123762376237622</v>
      </c>
      <c r="AK29" s="624">
        <f t="shared" si="12"/>
        <v>72.180968096809679</v>
      </c>
      <c r="AL29" s="624">
        <f t="shared" si="12"/>
        <v>128.65786578657867</v>
      </c>
      <c r="AM29" s="624">
        <f t="shared" si="12"/>
        <v>81.476897689768975</v>
      </c>
      <c r="AN29" s="624">
        <f t="shared" si="12"/>
        <v>84.034653465346537</v>
      </c>
      <c r="AO29" s="624">
        <f t="shared" si="12"/>
        <v>79.097909790979102</v>
      </c>
      <c r="AP29" s="624">
        <f t="shared" si="12"/>
        <v>85.258525852585265</v>
      </c>
      <c r="AQ29" s="624">
        <f t="shared" si="12"/>
        <v>77.791529152915288</v>
      </c>
      <c r="AR29" s="624">
        <f t="shared" ref="AR29:AX33" si="13">N29*100/$C29</f>
        <v>71.397139713971399</v>
      </c>
      <c r="AS29" s="624">
        <f t="shared" si="13"/>
        <v>77.255225522552252</v>
      </c>
      <c r="AT29" s="624">
        <f t="shared" si="13"/>
        <v>85.588558855885594</v>
      </c>
      <c r="AU29" s="624">
        <f t="shared" si="13"/>
        <v>76.540154015401541</v>
      </c>
      <c r="AV29" s="624">
        <f t="shared" si="13"/>
        <v>82.769526952695273</v>
      </c>
      <c r="AW29" s="623">
        <f t="shared" si="13"/>
        <v>81.600660066006597</v>
      </c>
      <c r="AX29" s="623">
        <f t="shared" si="13"/>
        <v>81.6969196919692</v>
      </c>
      <c r="AY29" s="623"/>
      <c r="AZ29" s="624">
        <f>MIN(AG29:AX45)</f>
        <v>44.456470758018547</v>
      </c>
      <c r="BA29" s="623"/>
      <c r="BB29" s="623"/>
      <c r="BC29" s="623"/>
      <c r="BD29" s="623"/>
      <c r="BE29" s="623"/>
      <c r="BF29" s="623"/>
      <c r="BG29" s="623"/>
      <c r="BH29" s="623"/>
      <c r="BI29" s="623"/>
      <c r="BJ29" s="623"/>
      <c r="BK29" s="623"/>
      <c r="BL29" s="623"/>
      <c r="BM29" s="623"/>
      <c r="BN29" s="623"/>
      <c r="BO29" s="623"/>
      <c r="BP29" s="623"/>
      <c r="BQ29" s="623"/>
    </row>
    <row r="30" spans="1:69">
      <c r="A30" s="623"/>
      <c r="B30" s="691" t="s">
        <v>96</v>
      </c>
      <c r="C30" s="257">
        <f>'EMP 2DGT'!D$107+'EMP 2DGT'!D$149+'EMP 2DGT'!D$155+'EMP 2DGT'!D$161+'EMP 2DGT'!D$167</f>
        <v>41688</v>
      </c>
      <c r="D30" s="258">
        <f>'EMP 2DGT'!E$107+'EMP 2DGT'!E$149+'EMP 2DGT'!E$155+'EMP 2DGT'!E$161+'EMP 2DGT'!E$167</f>
        <v>40616</v>
      </c>
      <c r="E30" s="258">
        <f>'EMP 2DGT'!F$107+'EMP 2DGT'!F$149+'EMP 2DGT'!F$155+'EMP 2DGT'!F$161+'EMP 2DGT'!F$167</f>
        <v>38327</v>
      </c>
      <c r="F30" s="258">
        <f>'EMP 2DGT'!G$107+'EMP 2DGT'!G$149+'EMP 2DGT'!G$155+'EMP 2DGT'!G$161+'EMP 2DGT'!G$167</f>
        <v>35069</v>
      </c>
      <c r="G30" s="258">
        <f>'EMP 2DGT'!H$107+'EMP 2DGT'!H$149+'EMP 2DGT'!H$155+'EMP 2DGT'!H$161+'EMP 2DGT'!H$167</f>
        <v>31177</v>
      </c>
      <c r="H30" s="258">
        <f>'EMP 2DGT'!I$107+'EMP 2DGT'!I$149+'EMP 2DGT'!I$155+'EMP 2DGT'!I$161+'EMP 2DGT'!I$167</f>
        <v>28677</v>
      </c>
      <c r="I30" s="258">
        <f>'EMP 2DGT'!J$107+'EMP 2DGT'!J$149+'EMP 2DGT'!J$155+'EMP 2DGT'!J$161+'EMP 2DGT'!J$167</f>
        <v>28508</v>
      </c>
      <c r="J30" s="258">
        <f>'EMP 2DGT'!K$107+'EMP 2DGT'!K$149+'EMP 2DGT'!K$155+'EMP 2DGT'!K$161+'EMP 2DGT'!K$167</f>
        <v>25637</v>
      </c>
      <c r="K30" s="258">
        <f>'EMP 2DGT'!L$107+'EMP 2DGT'!L$149+'EMP 2DGT'!L$155+'EMP 2DGT'!L$161+'EMP 2DGT'!L$167</f>
        <v>25991</v>
      </c>
      <c r="L30" s="259">
        <f>'EMP 2DGT'!M$107+'EMP 2DGT'!M$149+'EMP 2DGT'!M$155+'EMP 2DGT'!M$161+'EMP 2DGT'!M$167</f>
        <v>27181</v>
      </c>
      <c r="M30" s="259">
        <f>'EMP 2DGT'!N$107+'EMP 2DGT'!N$149+'EMP 2DGT'!N$155+'EMP 2DGT'!N$161+'EMP 2DGT'!N$167</f>
        <v>29362</v>
      </c>
      <c r="N30" s="259">
        <f>'EMP 2DGT'!O$107+'EMP 2DGT'!O$149+'EMP 2DGT'!O$155+'EMP 2DGT'!O$161+'EMP 2DGT'!O$167</f>
        <v>28934</v>
      </c>
      <c r="O30" s="259">
        <f>'EMP 2DGT'!P$107+'EMP 2DGT'!P$149+'EMP 2DGT'!P$155+'EMP 2DGT'!P$161+'EMP 2DGT'!P$167</f>
        <v>28243</v>
      </c>
      <c r="P30" s="259">
        <f>'EMP 2DGT'!Q$107+'EMP 2DGT'!Q$149+'EMP 2DGT'!Q$155+'EMP 2DGT'!Q$161+'EMP 2DGT'!Q$167</f>
        <v>28621</v>
      </c>
      <c r="Q30" s="259">
        <f>'EMP 2DGT'!R$107+'EMP 2DGT'!R$149+'EMP 2DGT'!R$155+'EMP 2DGT'!R$161+'EMP 2DGT'!R$167</f>
        <v>28842</v>
      </c>
      <c r="R30" s="259">
        <f>'EMP 2DGT'!S$107+'EMP 2DGT'!S$149+'EMP 2DGT'!S$155+'EMP 2DGT'!S$161+'EMP 2DGT'!S$167</f>
        <v>29335</v>
      </c>
      <c r="S30" s="260">
        <f>'EMP 2DGT'!T$107+'EMP 2DGT'!T$149+'EMP 2DGT'!T$155+'EMP 2DGT'!T$161+'EMP 2DGT'!T$167</f>
        <v>29722</v>
      </c>
      <c r="T30" s="259">
        <f>'EMP 2DGT'!U$107+'EMP 2DGT'!U$149+'EMP 2DGT'!U$155+'EMP 2DGT'!U$161+'EMP 2DGT'!U$167</f>
        <v>30417</v>
      </c>
      <c r="U30" s="623"/>
      <c r="V30" s="623"/>
      <c r="W30" s="623"/>
      <c r="X30" s="623"/>
      <c r="Y30" s="623"/>
      <c r="Z30" s="623"/>
      <c r="AA30" s="623"/>
      <c r="AB30" s="623"/>
      <c r="AC30" s="623"/>
      <c r="AD30" s="623"/>
      <c r="AE30" s="623"/>
      <c r="AF30" s="623"/>
      <c r="AG30" s="624">
        <f>100</f>
        <v>100</v>
      </c>
      <c r="AH30" s="624">
        <f t="shared" si="12"/>
        <v>97.428516599501052</v>
      </c>
      <c r="AI30" s="624">
        <f t="shared" si="12"/>
        <v>91.937727883323731</v>
      </c>
      <c r="AJ30" s="624">
        <f t="shared" si="12"/>
        <v>84.122529265016311</v>
      </c>
      <c r="AK30" s="624">
        <f t="shared" si="12"/>
        <v>74.786509307234695</v>
      </c>
      <c r="AL30" s="624">
        <f t="shared" si="12"/>
        <v>68.789579735175593</v>
      </c>
      <c r="AM30" s="624">
        <f t="shared" si="12"/>
        <v>68.3841872961044</v>
      </c>
      <c r="AN30" s="624">
        <f t="shared" si="12"/>
        <v>61.49731337555172</v>
      </c>
      <c r="AO30" s="624">
        <f t="shared" si="12"/>
        <v>62.346478602955287</v>
      </c>
      <c r="AP30" s="624">
        <f t="shared" si="12"/>
        <v>65.201017079255422</v>
      </c>
      <c r="AQ30" s="624">
        <f t="shared" si="12"/>
        <v>70.432738437919781</v>
      </c>
      <c r="AR30" s="624">
        <f t="shared" si="13"/>
        <v>69.406064095183268</v>
      </c>
      <c r="AS30" s="624">
        <f t="shared" si="13"/>
        <v>67.748512761466131</v>
      </c>
      <c r="AT30" s="624">
        <f t="shared" si="13"/>
        <v>68.65524851276146</v>
      </c>
      <c r="AU30" s="624">
        <f t="shared" si="13"/>
        <v>69.185377086931496</v>
      </c>
      <c r="AV30" s="624">
        <f t="shared" si="13"/>
        <v>70.367971598541544</v>
      </c>
      <c r="AW30" s="623">
        <f t="shared" si="13"/>
        <v>71.296296296296291</v>
      </c>
      <c r="AX30" s="623">
        <f t="shared" si="13"/>
        <v>72.963442717328732</v>
      </c>
      <c r="AY30" s="623"/>
      <c r="AZ30" s="624">
        <f>MAX(AG29:AX45)</f>
        <v>712.21674876847294</v>
      </c>
      <c r="BA30" s="623"/>
      <c r="BB30" s="623"/>
      <c r="BC30" s="623"/>
      <c r="BD30" s="623"/>
      <c r="BE30" s="623"/>
      <c r="BF30" s="623"/>
      <c r="BG30" s="623"/>
      <c r="BH30" s="623"/>
      <c r="BI30" s="623"/>
      <c r="BJ30" s="623"/>
      <c r="BK30" s="623"/>
      <c r="BL30" s="623"/>
      <c r="BM30" s="623"/>
      <c r="BN30" s="623"/>
      <c r="BO30" s="623"/>
      <c r="BP30" s="623"/>
      <c r="BQ30" s="623"/>
    </row>
    <row r="31" spans="1:69">
      <c r="A31" s="623"/>
      <c r="B31" s="691" t="s">
        <v>97</v>
      </c>
      <c r="C31" s="257">
        <f>'EMP 2DGT'!D$101+'EMP 2DGT'!D$119+'EMP 2DGT'!D$125+'EMP 2DGT'!D$131+'EMP 2DGT'!D$137+'EMP 2DGT'!D$185</f>
        <v>105456</v>
      </c>
      <c r="D31" s="258">
        <f>'EMP 2DGT'!E$101+'EMP 2DGT'!E$119+'EMP 2DGT'!E$125+'EMP 2DGT'!E$131+'EMP 2DGT'!E$137+'EMP 2DGT'!E$185</f>
        <v>102860</v>
      </c>
      <c r="E31" s="258">
        <f>'EMP 2DGT'!F$101+'EMP 2DGT'!F$119+'EMP 2DGT'!F$125+'EMP 2DGT'!F$131+'EMP 2DGT'!F$137+'EMP 2DGT'!F$185</f>
        <v>93882</v>
      </c>
      <c r="F31" s="258">
        <f>'EMP 2DGT'!G$101+'EMP 2DGT'!G$119+'EMP 2DGT'!G$125+'EMP 2DGT'!G$131+'EMP 2DGT'!G$137+'EMP 2DGT'!G$185</f>
        <v>82222</v>
      </c>
      <c r="G31" s="258">
        <f>'EMP 2DGT'!H$101+'EMP 2DGT'!H$119+'EMP 2DGT'!H$125+'EMP 2DGT'!H$131+'EMP 2DGT'!H$137+'EMP 2DGT'!H$185</f>
        <v>75342</v>
      </c>
      <c r="H31" s="258">
        <f>'EMP 2DGT'!I$101+'EMP 2DGT'!I$119+'EMP 2DGT'!I$125+'EMP 2DGT'!I$131+'EMP 2DGT'!I$137+'EMP 2DGT'!I$185</f>
        <v>68568</v>
      </c>
      <c r="I31" s="258">
        <f>'EMP 2DGT'!J$101+'EMP 2DGT'!J$119+'EMP 2DGT'!J$125+'EMP 2DGT'!J$131+'EMP 2DGT'!J$137+'EMP 2DGT'!J$185</f>
        <v>67827</v>
      </c>
      <c r="J31" s="258">
        <f>'EMP 2DGT'!K$101+'EMP 2DGT'!K$119+'EMP 2DGT'!K$125+'EMP 2DGT'!K$131+'EMP 2DGT'!K$137+'EMP 2DGT'!K$185</f>
        <v>59312</v>
      </c>
      <c r="K31" s="258">
        <f>'EMP 2DGT'!L$101+'EMP 2DGT'!L$119+'EMP 2DGT'!L$125+'EMP 2DGT'!L$131+'EMP 2DGT'!L$137+'EMP 2DGT'!L$185</f>
        <v>63631</v>
      </c>
      <c r="L31" s="259">
        <f>'EMP 2DGT'!M$101+'EMP 2DGT'!M$119+'EMP 2DGT'!M$125+'EMP 2DGT'!M$131+'EMP 2DGT'!M$137+'EMP 2DGT'!M$185</f>
        <v>62253</v>
      </c>
      <c r="M31" s="259">
        <f>'EMP 2DGT'!N$101+'EMP 2DGT'!N$119+'EMP 2DGT'!N$125+'EMP 2DGT'!N$131+'EMP 2DGT'!N$137+'EMP 2DGT'!N$185</f>
        <v>67872</v>
      </c>
      <c r="N31" s="259">
        <f>'EMP 2DGT'!O$101+'EMP 2DGT'!O$119+'EMP 2DGT'!O$125+'EMP 2DGT'!O$131+'EMP 2DGT'!O$137+'EMP 2DGT'!O$185</f>
        <v>66480</v>
      </c>
      <c r="O31" s="259">
        <f>'EMP 2DGT'!P$101+'EMP 2DGT'!P$119+'EMP 2DGT'!P$125+'EMP 2DGT'!P$131+'EMP 2DGT'!P$137+'EMP 2DGT'!P$185</f>
        <v>67209</v>
      </c>
      <c r="P31" s="259">
        <f>'EMP 2DGT'!Q$101+'EMP 2DGT'!Q$119+'EMP 2DGT'!Q$125+'EMP 2DGT'!Q$131+'EMP 2DGT'!Q$137+'EMP 2DGT'!Q$185</f>
        <v>72046</v>
      </c>
      <c r="Q31" s="259">
        <f>'EMP 2DGT'!R$101+'EMP 2DGT'!R$119+'EMP 2DGT'!R$125+'EMP 2DGT'!R$131+'EMP 2DGT'!R$137+'EMP 2DGT'!R$185</f>
        <v>75760</v>
      </c>
      <c r="R31" s="259">
        <f>'EMP 2DGT'!S$101+'EMP 2DGT'!S$119+'EMP 2DGT'!S$125+'EMP 2DGT'!S$131+'EMP 2DGT'!S$137+'EMP 2DGT'!S$185</f>
        <v>79160</v>
      </c>
      <c r="S31" s="260">
        <f>'EMP 2DGT'!T$101+'EMP 2DGT'!T$119+'EMP 2DGT'!T$125+'EMP 2DGT'!T$131+'EMP 2DGT'!T$137+'EMP 2DGT'!T$185</f>
        <v>81197</v>
      </c>
      <c r="T31" s="259">
        <f>'EMP 2DGT'!U$101+'EMP 2DGT'!U$119+'EMP 2DGT'!U$125+'EMP 2DGT'!U$131+'EMP 2DGT'!U$137+'EMP 2DGT'!U$185</f>
        <v>83805</v>
      </c>
      <c r="U31" s="623"/>
      <c r="V31" s="623"/>
      <c r="W31" s="623"/>
      <c r="X31" s="623"/>
      <c r="Y31" s="623"/>
      <c r="Z31" s="623"/>
      <c r="AA31" s="623"/>
      <c r="AB31" s="623"/>
      <c r="AC31" s="623"/>
      <c r="AD31" s="623"/>
      <c r="AE31" s="623"/>
      <c r="AF31" s="623"/>
      <c r="AG31" s="624">
        <f>100</f>
        <v>100</v>
      </c>
      <c r="AH31" s="624">
        <f t="shared" si="12"/>
        <v>97.53830981641633</v>
      </c>
      <c r="AI31" s="624">
        <f t="shared" si="12"/>
        <v>89.024806554392356</v>
      </c>
      <c r="AJ31" s="624">
        <f t="shared" si="12"/>
        <v>77.968062509482621</v>
      </c>
      <c r="AK31" s="624">
        <f t="shared" si="12"/>
        <v>71.444014565316337</v>
      </c>
      <c r="AL31" s="624">
        <f t="shared" si="12"/>
        <v>65.02048247610378</v>
      </c>
      <c r="AM31" s="624">
        <f t="shared" si="12"/>
        <v>64.317819754210291</v>
      </c>
      <c r="AN31" s="624">
        <f t="shared" si="12"/>
        <v>56.243362160521926</v>
      </c>
      <c r="AO31" s="624">
        <f t="shared" si="12"/>
        <v>60.338909118494918</v>
      </c>
      <c r="AP31" s="624">
        <f t="shared" si="12"/>
        <v>59.032203004096495</v>
      </c>
      <c r="AQ31" s="624">
        <f t="shared" si="12"/>
        <v>64.360491579426494</v>
      </c>
      <c r="AR31" s="624">
        <f t="shared" si="13"/>
        <v>63.040509786071915</v>
      </c>
      <c r="AS31" s="624">
        <f t="shared" si="13"/>
        <v>63.731793354574421</v>
      </c>
      <c r="AT31" s="624">
        <f t="shared" si="13"/>
        <v>68.318540433925051</v>
      </c>
      <c r="AU31" s="624">
        <f t="shared" si="13"/>
        <v>71.840388408435743</v>
      </c>
      <c r="AV31" s="624">
        <f t="shared" si="13"/>
        <v>75.064481869215598</v>
      </c>
      <c r="AW31" s="623">
        <f t="shared" si="13"/>
        <v>76.996093157335764</v>
      </c>
      <c r="AX31" s="623">
        <f t="shared" si="13"/>
        <v>79.469162494310424</v>
      </c>
      <c r="AY31" s="623"/>
      <c r="AZ31" s="623"/>
      <c r="BA31" s="623"/>
      <c r="BB31" s="623"/>
      <c r="BC31" s="623"/>
      <c r="BD31" s="623"/>
      <c r="BE31" s="623"/>
      <c r="BF31" s="623"/>
      <c r="BG31" s="623"/>
      <c r="BH31" s="623"/>
      <c r="BI31" s="623"/>
      <c r="BJ31" s="623"/>
      <c r="BK31" s="623"/>
      <c r="BL31" s="623"/>
      <c r="BM31" s="623"/>
      <c r="BN31" s="623"/>
      <c r="BO31" s="623"/>
      <c r="BP31" s="623"/>
      <c r="BQ31" s="623"/>
    </row>
    <row r="32" spans="1:69">
      <c r="A32" s="623"/>
      <c r="B32" s="691" t="s">
        <v>98</v>
      </c>
      <c r="C32" s="257">
        <f>'EMP 2DGT'!D$47+'EMP 2DGT'!D$53+'EMP 2DGT'!D$59+'EMP 2DGT'!D$65+'EMP 2DGT'!D$71+'EMP 2DGT'!D$77+'EMP 2DGT'!D$83+'EMP 2DGT'!D$89+'EMP 2DGT'!D$95+'EMP 2DGT'!D$173+'EMP 2DGT'!D$179</f>
        <v>192853</v>
      </c>
      <c r="D32" s="258">
        <f>'EMP 2DGT'!E$47+'EMP 2DGT'!E$53+'EMP 2DGT'!E$59+'EMP 2DGT'!E$65+'EMP 2DGT'!E$71+'EMP 2DGT'!E$77+'EMP 2DGT'!E$83+'EMP 2DGT'!E$89+'EMP 2DGT'!E$95+'EMP 2DGT'!E$173+'EMP 2DGT'!E$179</f>
        <v>173198</v>
      </c>
      <c r="E32" s="258">
        <f>'EMP 2DGT'!F$47+'EMP 2DGT'!F$53+'EMP 2DGT'!F$59+'EMP 2DGT'!F$65+'EMP 2DGT'!F$71+'EMP 2DGT'!F$77+'EMP 2DGT'!F$83+'EMP 2DGT'!F$89+'EMP 2DGT'!F$95+'EMP 2DGT'!F$173+'EMP 2DGT'!F$179</f>
        <v>164537</v>
      </c>
      <c r="F32" s="258">
        <f>'EMP 2DGT'!G$47+'EMP 2DGT'!G$53+'EMP 2DGT'!G$59+'EMP 2DGT'!G$65+'EMP 2DGT'!G$71+'EMP 2DGT'!G$77+'EMP 2DGT'!G$83+'EMP 2DGT'!G$89+'EMP 2DGT'!G$95+'EMP 2DGT'!G$173+'EMP 2DGT'!G$179</f>
        <v>150320</v>
      </c>
      <c r="G32" s="258">
        <f>'EMP 2DGT'!H$47+'EMP 2DGT'!H$53+'EMP 2DGT'!H$59+'EMP 2DGT'!H$65+'EMP 2DGT'!H$71+'EMP 2DGT'!H$77+'EMP 2DGT'!H$83+'EMP 2DGT'!H$89+'EMP 2DGT'!H$95+'EMP 2DGT'!H$173+'EMP 2DGT'!H$179</f>
        <v>138977</v>
      </c>
      <c r="H32" s="258">
        <f>'EMP 2DGT'!I$47+'EMP 2DGT'!I$53+'EMP 2DGT'!I$59+'EMP 2DGT'!I$65+'EMP 2DGT'!I$71+'EMP 2DGT'!I$77+'EMP 2DGT'!I$83+'EMP 2DGT'!I$89+'EMP 2DGT'!I$95+'EMP 2DGT'!I$173+'EMP 2DGT'!I$179</f>
        <v>123640</v>
      </c>
      <c r="I32" s="258">
        <f>'EMP 2DGT'!J$47+'EMP 2DGT'!J$53+'EMP 2DGT'!J$59+'EMP 2DGT'!J$65+'EMP 2DGT'!J$71+'EMP 2DGT'!J$77+'EMP 2DGT'!J$83+'EMP 2DGT'!J$89+'EMP 2DGT'!J$95+'EMP 2DGT'!J$173+'EMP 2DGT'!J$179</f>
        <v>158990</v>
      </c>
      <c r="J32" s="258">
        <f>'EMP 2DGT'!K$47+'EMP 2DGT'!K$53+'EMP 2DGT'!K$59+'EMP 2DGT'!K$65+'EMP 2DGT'!K$71+'EMP 2DGT'!K$77+'EMP 2DGT'!K$83+'EMP 2DGT'!K$89+'EMP 2DGT'!K$95+'EMP 2DGT'!K$173+'EMP 2DGT'!K$179</f>
        <v>145325</v>
      </c>
      <c r="K32" s="258">
        <f>'EMP 2DGT'!L$47+'EMP 2DGT'!L$53+'EMP 2DGT'!L$59+'EMP 2DGT'!L$65+'EMP 2DGT'!L$71+'EMP 2DGT'!L$77+'EMP 2DGT'!L$83+'EMP 2DGT'!L$89+'EMP 2DGT'!L$95+'EMP 2DGT'!L$173+'EMP 2DGT'!L$179</f>
        <v>157617</v>
      </c>
      <c r="L32" s="259">
        <f>'EMP 2DGT'!M$47+'EMP 2DGT'!M$53+'EMP 2DGT'!M$59+'EMP 2DGT'!M$65+'EMP 2DGT'!M$71+'EMP 2DGT'!M$77+'EMP 2DGT'!M$83+'EMP 2DGT'!M$89+'EMP 2DGT'!M$95+'EMP 2DGT'!M$173+'EMP 2DGT'!M$179</f>
        <v>156146</v>
      </c>
      <c r="M32" s="259">
        <f>'EMP 2DGT'!N$47+'EMP 2DGT'!N$53+'EMP 2DGT'!N$59+'EMP 2DGT'!N$65+'EMP 2DGT'!N$71+'EMP 2DGT'!N$77+'EMP 2DGT'!N$83+'EMP 2DGT'!N$89+'EMP 2DGT'!N$95+'EMP 2DGT'!N$173+'EMP 2DGT'!N$179</f>
        <v>171291</v>
      </c>
      <c r="N32" s="259">
        <f>'EMP 2DGT'!O$47+'EMP 2DGT'!O$53+'EMP 2DGT'!O$59+'EMP 2DGT'!O$65+'EMP 2DGT'!O$71+'EMP 2DGT'!O$77+'EMP 2DGT'!O$83+'EMP 2DGT'!O$89+'EMP 2DGT'!O$95+'EMP 2DGT'!O$173+'EMP 2DGT'!O$179</f>
        <v>171054</v>
      </c>
      <c r="O32" s="259">
        <f>'EMP 2DGT'!P$47+'EMP 2DGT'!P$53+'EMP 2DGT'!P$59+'EMP 2DGT'!P$65+'EMP 2DGT'!P$71+'EMP 2DGT'!P$77+'EMP 2DGT'!P$83+'EMP 2DGT'!P$89+'EMP 2DGT'!P$95+'EMP 2DGT'!P$173+'EMP 2DGT'!P$179</f>
        <v>166080</v>
      </c>
      <c r="P32" s="259">
        <f>'EMP 2DGT'!Q$47+'EMP 2DGT'!Q$53+'EMP 2DGT'!Q$59+'EMP 2DGT'!Q$65+'EMP 2DGT'!Q$71+'EMP 2DGT'!Q$77+'EMP 2DGT'!Q$83+'EMP 2DGT'!Q$89+'EMP 2DGT'!Q$95+'EMP 2DGT'!Q$173+'EMP 2DGT'!Q$179</f>
        <v>171037</v>
      </c>
      <c r="Q32" s="259">
        <f>'EMP 2DGT'!R$47+'EMP 2DGT'!R$53+'EMP 2DGT'!R$59+'EMP 2DGT'!R$65+'EMP 2DGT'!R$71+'EMP 2DGT'!R$77+'EMP 2DGT'!R$83+'EMP 2DGT'!R$89+'EMP 2DGT'!R$95+'EMP 2DGT'!R$173+'EMP 2DGT'!R$179</f>
        <v>176014</v>
      </c>
      <c r="R32" s="259">
        <f>'EMP 2DGT'!S$47+'EMP 2DGT'!S$53+'EMP 2DGT'!S$59+'EMP 2DGT'!S$65+'EMP 2DGT'!S$71+'EMP 2DGT'!S$77+'EMP 2DGT'!S$83+'EMP 2DGT'!S$89+'EMP 2DGT'!S$95+'EMP 2DGT'!S$173+'EMP 2DGT'!S$179</f>
        <v>177222</v>
      </c>
      <c r="S32" s="260">
        <f>'EMP 2DGT'!T$47+'EMP 2DGT'!T$53+'EMP 2DGT'!T$59+'EMP 2DGT'!T$65+'EMP 2DGT'!T$71+'EMP 2DGT'!T$77+'EMP 2DGT'!T$83+'EMP 2DGT'!T$89+'EMP 2DGT'!T$95+'EMP 2DGT'!T$173+'EMP 2DGT'!T$179</f>
        <v>181703</v>
      </c>
      <c r="T32" s="259">
        <f>'EMP 2DGT'!U$47+'EMP 2DGT'!U$53+'EMP 2DGT'!U$59+'EMP 2DGT'!U$65+'EMP 2DGT'!U$71+'EMP 2DGT'!U$77+'EMP 2DGT'!U$83+'EMP 2DGT'!U$89+'EMP 2DGT'!U$95+'EMP 2DGT'!U$173+'EMP 2DGT'!U$179</f>
        <v>187498</v>
      </c>
      <c r="U32" s="623"/>
      <c r="V32" s="623"/>
      <c r="W32" s="623"/>
      <c r="X32" s="623"/>
      <c r="Y32" s="623"/>
      <c r="Z32" s="623"/>
      <c r="AA32" s="623"/>
      <c r="AB32" s="623"/>
      <c r="AC32" s="623"/>
      <c r="AD32" s="623"/>
      <c r="AE32" s="623"/>
      <c r="AF32" s="623"/>
      <c r="AG32" s="624">
        <f>100</f>
        <v>100</v>
      </c>
      <c r="AH32" s="624">
        <f t="shared" si="12"/>
        <v>89.808299585694797</v>
      </c>
      <c r="AI32" s="624">
        <f t="shared" si="12"/>
        <v>85.317314223787037</v>
      </c>
      <c r="AJ32" s="624">
        <f t="shared" si="12"/>
        <v>77.94537808589962</v>
      </c>
      <c r="AK32" s="624">
        <f t="shared" si="12"/>
        <v>72.06369618310319</v>
      </c>
      <c r="AL32" s="624">
        <f t="shared" si="12"/>
        <v>64.111006829035588</v>
      </c>
      <c r="AM32" s="624">
        <f t="shared" si="12"/>
        <v>82.441030214723128</v>
      </c>
      <c r="AN32" s="624">
        <f t="shared" si="12"/>
        <v>75.35532244766739</v>
      </c>
      <c r="AO32" s="624">
        <f t="shared" si="12"/>
        <v>81.729088995245078</v>
      </c>
      <c r="AP32" s="624">
        <f t="shared" si="12"/>
        <v>80.966331869351265</v>
      </c>
      <c r="AQ32" s="624">
        <f t="shared" si="12"/>
        <v>88.819463529216549</v>
      </c>
      <c r="AR32" s="624">
        <f t="shared" si="13"/>
        <v>88.696572000435566</v>
      </c>
      <c r="AS32" s="624">
        <f t="shared" si="13"/>
        <v>86.117405485006714</v>
      </c>
      <c r="AT32" s="624">
        <f t="shared" si="13"/>
        <v>88.687756996261399</v>
      </c>
      <c r="AU32" s="624">
        <f t="shared" si="13"/>
        <v>91.268479100662162</v>
      </c>
      <c r="AV32" s="624">
        <f t="shared" si="13"/>
        <v>91.894862926685093</v>
      </c>
      <c r="AW32" s="623">
        <f t="shared" si="13"/>
        <v>94.218394321063187</v>
      </c>
      <c r="AX32" s="623">
        <f t="shared" si="13"/>
        <v>97.223273685138423</v>
      </c>
      <c r="AY32" s="623"/>
      <c r="AZ32" s="623"/>
      <c r="BA32" s="623"/>
      <c r="BB32" s="623"/>
      <c r="BC32" s="623"/>
      <c r="BD32" s="623"/>
      <c r="BE32" s="623"/>
      <c r="BF32" s="623"/>
      <c r="BG32" s="623"/>
      <c r="BH32" s="623"/>
      <c r="BI32" s="623"/>
      <c r="BJ32" s="623"/>
      <c r="BK32" s="623"/>
      <c r="BL32" s="623"/>
      <c r="BM32" s="623"/>
      <c r="BN32" s="623"/>
      <c r="BO32" s="623"/>
      <c r="BP32" s="623"/>
      <c r="BQ32" s="623"/>
    </row>
    <row r="33" spans="1:69" ht="12" thickBot="1">
      <c r="A33" s="623"/>
      <c r="B33" s="692" t="s">
        <v>99</v>
      </c>
      <c r="C33" s="261">
        <f>SUM(C29:C32)</f>
        <v>347269</v>
      </c>
      <c r="D33" s="262">
        <f t="shared" ref="D33:T33" si="14">SUM(D29:D32)</f>
        <v>323448</v>
      </c>
      <c r="E33" s="262">
        <f t="shared" si="14"/>
        <v>303341</v>
      </c>
      <c r="F33" s="262">
        <f t="shared" si="14"/>
        <v>273074</v>
      </c>
      <c r="G33" s="262">
        <f t="shared" si="14"/>
        <v>250745</v>
      </c>
      <c r="H33" s="262">
        <f t="shared" si="14"/>
        <v>230241</v>
      </c>
      <c r="I33" s="262">
        <f t="shared" si="14"/>
        <v>261250</v>
      </c>
      <c r="J33" s="262">
        <f t="shared" si="14"/>
        <v>236385</v>
      </c>
      <c r="K33" s="262">
        <f t="shared" si="14"/>
        <v>252991</v>
      </c>
      <c r="L33" s="263">
        <f t="shared" si="14"/>
        <v>251780</v>
      </c>
      <c r="M33" s="263">
        <f t="shared" si="14"/>
        <v>274182</v>
      </c>
      <c r="N33" s="263">
        <f t="shared" si="14"/>
        <v>271660</v>
      </c>
      <c r="O33" s="263">
        <f t="shared" si="14"/>
        <v>267150</v>
      </c>
      <c r="P33" s="263">
        <f t="shared" si="14"/>
        <v>277928</v>
      </c>
      <c r="Q33" s="263">
        <f t="shared" si="14"/>
        <v>286182</v>
      </c>
      <c r="R33" s="263">
        <f t="shared" si="14"/>
        <v>291736</v>
      </c>
      <c r="S33" s="264">
        <f t="shared" si="14"/>
        <v>298556</v>
      </c>
      <c r="T33" s="265">
        <f t="shared" si="14"/>
        <v>307661</v>
      </c>
      <c r="U33" s="623"/>
      <c r="V33" s="623"/>
      <c r="W33" s="623"/>
      <c r="X33" s="623"/>
      <c r="Y33" s="623"/>
      <c r="Z33" s="623"/>
      <c r="AA33" s="623"/>
      <c r="AB33" s="623"/>
      <c r="AC33" s="623"/>
      <c r="AD33" s="623"/>
      <c r="AE33" s="623"/>
      <c r="AF33" s="623"/>
      <c r="AG33" s="624">
        <f>100</f>
        <v>100</v>
      </c>
      <c r="AH33" s="624">
        <f t="shared" si="12"/>
        <v>93.14047611505778</v>
      </c>
      <c r="AI33" s="624">
        <f t="shared" si="12"/>
        <v>87.350440148703171</v>
      </c>
      <c r="AJ33" s="624">
        <f t="shared" si="12"/>
        <v>78.63471833074648</v>
      </c>
      <c r="AK33" s="624">
        <f t="shared" si="12"/>
        <v>72.204832564956845</v>
      </c>
      <c r="AL33" s="624">
        <f t="shared" si="12"/>
        <v>66.300475999873299</v>
      </c>
      <c r="AM33" s="624">
        <f t="shared" si="12"/>
        <v>75.229865032582808</v>
      </c>
      <c r="AN33" s="624">
        <f t="shared" si="12"/>
        <v>68.069709648716128</v>
      </c>
      <c r="AO33" s="624">
        <f t="shared" si="12"/>
        <v>72.851593433332667</v>
      </c>
      <c r="AP33" s="624">
        <f t="shared" si="12"/>
        <v>72.502872413028513</v>
      </c>
      <c r="AQ33" s="624">
        <f t="shared" si="12"/>
        <v>78.953779346846389</v>
      </c>
      <c r="AR33" s="624">
        <f t="shared" si="13"/>
        <v>78.227541185651475</v>
      </c>
      <c r="AS33" s="624">
        <f t="shared" si="13"/>
        <v>76.928836147194247</v>
      </c>
      <c r="AT33" s="624">
        <f t="shared" si="13"/>
        <v>80.032482024021718</v>
      </c>
      <c r="AU33" s="624">
        <f t="shared" si="13"/>
        <v>82.409313817242534</v>
      </c>
      <c r="AV33" s="624">
        <f t="shared" si="13"/>
        <v>84.008650354624223</v>
      </c>
      <c r="AW33" s="623">
        <f t="shared" si="13"/>
        <v>85.972545778632707</v>
      </c>
      <c r="AX33" s="623">
        <f t="shared" si="13"/>
        <v>88.594432558045781</v>
      </c>
      <c r="AY33" s="623"/>
      <c r="AZ33" s="623"/>
      <c r="BA33" s="623"/>
      <c r="BB33" s="623"/>
      <c r="BC33" s="623"/>
      <c r="BD33" s="623"/>
      <c r="BE33" s="623"/>
      <c r="BF33" s="623"/>
      <c r="BG33" s="623"/>
      <c r="BH33" s="623"/>
      <c r="BI33" s="623"/>
      <c r="BJ33" s="623"/>
      <c r="BK33" s="623"/>
      <c r="BL33" s="623"/>
      <c r="BM33" s="623"/>
      <c r="BN33" s="623"/>
      <c r="BO33" s="623"/>
      <c r="BP33" s="623"/>
      <c r="BQ33" s="623"/>
    </row>
    <row r="34" spans="1:69" ht="12" thickBot="1">
      <c r="A34" s="623"/>
      <c r="B34" s="693"/>
      <c r="C34" s="266"/>
      <c r="D34" s="266"/>
      <c r="E34" s="266"/>
      <c r="F34" s="266"/>
      <c r="G34" s="266"/>
      <c r="H34" s="266"/>
      <c r="I34" s="266"/>
      <c r="J34" s="266"/>
      <c r="K34" s="266"/>
      <c r="L34" s="266"/>
      <c r="M34" s="266"/>
      <c r="N34" s="266"/>
      <c r="O34" s="266"/>
      <c r="P34" s="266"/>
      <c r="Q34" s="266"/>
      <c r="R34" s="266"/>
      <c r="S34" s="266"/>
      <c r="T34" s="267"/>
      <c r="U34" s="623"/>
      <c r="V34" s="623"/>
      <c r="W34" s="623"/>
      <c r="X34" s="623"/>
      <c r="Y34" s="623"/>
      <c r="Z34" s="623"/>
      <c r="AA34" s="623"/>
      <c r="AB34" s="623"/>
      <c r="AC34" s="623"/>
      <c r="AD34" s="623"/>
      <c r="AE34" s="623"/>
      <c r="AF34" s="623"/>
      <c r="AG34" s="624"/>
      <c r="AH34" s="624"/>
      <c r="AI34" s="624"/>
      <c r="AJ34" s="624"/>
      <c r="AK34" s="624"/>
      <c r="AL34" s="624"/>
      <c r="AM34" s="624"/>
      <c r="AN34" s="624"/>
      <c r="AO34" s="624"/>
      <c r="AP34" s="624"/>
      <c r="AQ34" s="624"/>
      <c r="AR34" s="624"/>
      <c r="AS34" s="624"/>
      <c r="AT34" s="624"/>
      <c r="AU34" s="624"/>
      <c r="AV34" s="624"/>
      <c r="AW34" s="623"/>
      <c r="AX34" s="623"/>
      <c r="AY34" s="623"/>
      <c r="AZ34" s="623"/>
      <c r="BA34" s="623"/>
      <c r="BB34" s="623"/>
      <c r="BC34" s="623"/>
      <c r="BD34" s="623"/>
      <c r="BE34" s="623"/>
      <c r="BF34" s="623"/>
      <c r="BG34" s="623"/>
      <c r="BH34" s="623"/>
      <c r="BI34" s="623"/>
      <c r="BJ34" s="623"/>
      <c r="BK34" s="623"/>
      <c r="BL34" s="623"/>
      <c r="BM34" s="623"/>
      <c r="BN34" s="623"/>
      <c r="BO34" s="623"/>
      <c r="BP34" s="623"/>
      <c r="BQ34" s="623"/>
    </row>
    <row r="35" spans="1:69" ht="12" thickBot="1">
      <c r="A35" s="623"/>
      <c r="B35" s="694" t="s">
        <v>100</v>
      </c>
      <c r="C35" s="268">
        <v>2008</v>
      </c>
      <c r="D35" s="269">
        <v>2009</v>
      </c>
      <c r="E35" s="269">
        <v>2010</v>
      </c>
      <c r="F35" s="269">
        <v>2011</v>
      </c>
      <c r="G35" s="269">
        <v>2012</v>
      </c>
      <c r="H35" s="269">
        <v>2013</v>
      </c>
      <c r="I35" s="269">
        <v>2014</v>
      </c>
      <c r="J35" s="269">
        <v>2015</v>
      </c>
      <c r="K35" s="269">
        <v>2016</v>
      </c>
      <c r="L35" s="270">
        <v>2017</v>
      </c>
      <c r="M35" s="270">
        <v>2018</v>
      </c>
      <c r="N35" s="269">
        <v>2019</v>
      </c>
      <c r="O35" s="270">
        <v>2020</v>
      </c>
      <c r="P35" s="270">
        <v>2021</v>
      </c>
      <c r="Q35" s="270">
        <v>2022</v>
      </c>
      <c r="R35" s="270">
        <v>2023</v>
      </c>
      <c r="S35" s="270">
        <v>2024</v>
      </c>
      <c r="T35" s="271">
        <v>2025</v>
      </c>
      <c r="U35" s="623"/>
      <c r="V35" s="623"/>
      <c r="W35" s="623"/>
      <c r="X35" s="623"/>
      <c r="Y35" s="623"/>
      <c r="Z35" s="623"/>
      <c r="AA35" s="623"/>
      <c r="AB35" s="623"/>
      <c r="AC35" s="623"/>
      <c r="AD35" s="623"/>
      <c r="AE35" s="623"/>
      <c r="AF35" s="623"/>
      <c r="AG35" s="624"/>
      <c r="AH35" s="624"/>
      <c r="AI35" s="624"/>
      <c r="AJ35" s="624"/>
      <c r="AK35" s="624"/>
      <c r="AL35" s="624"/>
      <c r="AM35" s="624"/>
      <c r="AN35" s="624"/>
      <c r="AO35" s="624"/>
      <c r="AP35" s="624"/>
      <c r="AQ35" s="624"/>
      <c r="AR35" s="624"/>
      <c r="AS35" s="624"/>
      <c r="AT35" s="624"/>
      <c r="AU35" s="624"/>
      <c r="AV35" s="624"/>
      <c r="AW35" s="623"/>
      <c r="AX35" s="623"/>
      <c r="AY35" s="623"/>
      <c r="AZ35" s="623"/>
      <c r="BA35" s="623"/>
      <c r="BB35" s="623"/>
      <c r="BC35" s="623"/>
      <c r="BD35" s="623"/>
      <c r="BE35" s="623"/>
      <c r="BF35" s="623"/>
      <c r="BG35" s="623"/>
      <c r="BH35" s="623"/>
      <c r="BI35" s="623"/>
      <c r="BJ35" s="623"/>
      <c r="BK35" s="623"/>
      <c r="BL35" s="623"/>
      <c r="BM35" s="623"/>
      <c r="BN35" s="623"/>
      <c r="BO35" s="623"/>
      <c r="BP35" s="623"/>
      <c r="BQ35" s="623"/>
    </row>
    <row r="36" spans="1:69">
      <c r="A36" s="623"/>
      <c r="B36" s="690" t="s">
        <v>101</v>
      </c>
      <c r="C36" s="272">
        <f>SUM(C37:C39)</f>
        <v>305307</v>
      </c>
      <c r="D36" s="272">
        <f t="shared" ref="D36:T36" si="15">SUM(D37:D39)</f>
        <v>321490</v>
      </c>
      <c r="E36" s="272">
        <f t="shared" si="15"/>
        <v>300193</v>
      </c>
      <c r="F36" s="272">
        <f t="shared" si="15"/>
        <v>304745</v>
      </c>
      <c r="G36" s="272">
        <f t="shared" si="15"/>
        <v>275645</v>
      </c>
      <c r="H36" s="272">
        <f t="shared" si="15"/>
        <v>261262</v>
      </c>
      <c r="I36" s="272">
        <f t="shared" si="15"/>
        <v>331917</v>
      </c>
      <c r="J36" s="272">
        <f t="shared" si="15"/>
        <v>283918</v>
      </c>
      <c r="K36" s="272">
        <f t="shared" si="15"/>
        <v>317404</v>
      </c>
      <c r="L36" s="272">
        <f t="shared" si="15"/>
        <v>283717</v>
      </c>
      <c r="M36" s="272">
        <f t="shared" si="15"/>
        <v>303121</v>
      </c>
      <c r="N36" s="272">
        <f t="shared" si="15"/>
        <v>305331</v>
      </c>
      <c r="O36" s="272">
        <f t="shared" si="15"/>
        <v>310180</v>
      </c>
      <c r="P36" s="272">
        <f t="shared" si="15"/>
        <v>333959</v>
      </c>
      <c r="Q36" s="272">
        <f t="shared" si="15"/>
        <v>353173</v>
      </c>
      <c r="R36" s="272">
        <f t="shared" si="15"/>
        <v>382224</v>
      </c>
      <c r="S36" s="272">
        <f t="shared" si="15"/>
        <v>370009</v>
      </c>
      <c r="T36" s="272">
        <f t="shared" si="15"/>
        <v>386712</v>
      </c>
      <c r="U36" s="623"/>
      <c r="V36" s="623"/>
      <c r="W36" s="623"/>
      <c r="X36" s="623"/>
      <c r="Y36" s="623"/>
      <c r="Z36" s="623"/>
      <c r="AA36" s="623"/>
      <c r="AB36" s="623"/>
      <c r="AC36" s="623"/>
      <c r="AD36" s="623"/>
      <c r="AE36" s="623"/>
      <c r="AF36" s="623"/>
      <c r="AG36" s="624">
        <f>100</f>
        <v>100</v>
      </c>
      <c r="AH36" s="624">
        <f t="shared" ref="AH36:AQ43" si="16">D36*100/$C36</f>
        <v>105.30056631521714</v>
      </c>
      <c r="AI36" s="624">
        <f t="shared" si="16"/>
        <v>98.324964707654914</v>
      </c>
      <c r="AJ36" s="624">
        <f t="shared" si="16"/>
        <v>99.815922988991403</v>
      </c>
      <c r="AK36" s="624">
        <f t="shared" si="16"/>
        <v>90.284533273066131</v>
      </c>
      <c r="AL36" s="624">
        <f t="shared" si="16"/>
        <v>85.573537455741274</v>
      </c>
      <c r="AM36" s="624">
        <f t="shared" si="16"/>
        <v>108.71581719384095</v>
      </c>
      <c r="AN36" s="624">
        <f t="shared" si="16"/>
        <v>92.994264789212167</v>
      </c>
      <c r="AO36" s="624">
        <f t="shared" si="16"/>
        <v>103.96224128500165</v>
      </c>
      <c r="AP36" s="624">
        <f t="shared" si="16"/>
        <v>92.928429416947537</v>
      </c>
      <c r="AQ36" s="624">
        <f t="shared" si="16"/>
        <v>99.283999384226362</v>
      </c>
      <c r="AR36" s="624">
        <f t="shared" ref="AR36:AX43" si="17">N36*100/$C36</f>
        <v>100.00786093997189</v>
      </c>
      <c r="AS36" s="624">
        <f t="shared" si="17"/>
        <v>101.59609835346062</v>
      </c>
      <c r="AT36" s="624">
        <f t="shared" si="17"/>
        <v>109.38465216978321</v>
      </c>
      <c r="AU36" s="624">
        <f t="shared" si="17"/>
        <v>115.67798969561785</v>
      </c>
      <c r="AV36" s="624">
        <f t="shared" si="17"/>
        <v>125.19332999243385</v>
      </c>
      <c r="AW36" s="623">
        <f t="shared" si="17"/>
        <v>121.1924390859037</v>
      </c>
      <c r="AX36" s="623">
        <f t="shared" si="17"/>
        <v>126.66332576717861</v>
      </c>
      <c r="AY36" s="623"/>
      <c r="AZ36" s="623"/>
      <c r="BA36" s="623"/>
      <c r="BB36" s="623"/>
      <c r="BC36" s="623"/>
      <c r="BD36" s="623"/>
      <c r="BE36" s="623"/>
      <c r="BF36" s="623"/>
      <c r="BG36" s="623"/>
      <c r="BH36" s="623"/>
      <c r="BI36" s="623"/>
      <c r="BJ36" s="623"/>
      <c r="BK36" s="623"/>
      <c r="BL36" s="623"/>
      <c r="BM36" s="623"/>
      <c r="BN36" s="623"/>
      <c r="BO36" s="623"/>
      <c r="BP36" s="623"/>
      <c r="BQ36" s="623"/>
    </row>
    <row r="37" spans="1:69">
      <c r="A37" s="623"/>
      <c r="B37" s="691" t="s">
        <v>102</v>
      </c>
      <c r="C37" s="257">
        <f>'EMP 2DGT'!D$263+'EMP 2DGT'!D$269+'EMP 2DGT'!D$359+'EMP 2DGT'!D$365+'EMP 2DGT'!D$371+'EMP 2DGT'!D$383+'EMP 2DGT'!D$389+'EMP 2DGT'!D$407+'EMP 2DGT'!D$419</f>
        <v>229355</v>
      </c>
      <c r="D37" s="258">
        <f>'EMP 2DGT'!E$263+'EMP 2DGT'!E$269+'EMP 2DGT'!E$359+'EMP 2DGT'!E$365+'EMP 2DGT'!E$371+'EMP 2DGT'!E$383+'EMP 2DGT'!E$389+'EMP 2DGT'!E$407+'EMP 2DGT'!E$419</f>
        <v>246720</v>
      </c>
      <c r="E37" s="258">
        <f>'EMP 2DGT'!F$263+'EMP 2DGT'!F$269+'EMP 2DGT'!F$359+'EMP 2DGT'!F$365+'EMP 2DGT'!F$371+'EMP 2DGT'!F$383+'EMP 2DGT'!F$389+'EMP 2DGT'!F$407+'EMP 2DGT'!F$419</f>
        <v>226792</v>
      </c>
      <c r="F37" s="258">
        <f>'EMP 2DGT'!G$263+'EMP 2DGT'!G$269+'EMP 2DGT'!G$359+'EMP 2DGT'!G$365+'EMP 2DGT'!G$371+'EMP 2DGT'!G$383+'EMP 2DGT'!G$389+'EMP 2DGT'!G$407+'EMP 2DGT'!G$419</f>
        <v>242472</v>
      </c>
      <c r="G37" s="258">
        <f>'EMP 2DGT'!H$263+'EMP 2DGT'!H$269+'EMP 2DGT'!H$359+'EMP 2DGT'!H$365+'EMP 2DGT'!H$371+'EMP 2DGT'!H$383+'EMP 2DGT'!H$389+'EMP 2DGT'!H$407+'EMP 2DGT'!H$419</f>
        <v>212464</v>
      </c>
      <c r="H37" s="258">
        <f>'EMP 2DGT'!I$263+'EMP 2DGT'!I$269+'EMP 2DGT'!I$359+'EMP 2DGT'!I$365+'EMP 2DGT'!I$371+'EMP 2DGT'!I$383+'EMP 2DGT'!I$389+'EMP 2DGT'!I$407+'EMP 2DGT'!I$419</f>
        <v>198583</v>
      </c>
      <c r="I37" s="258">
        <f>'EMP 2DGT'!J$263+'EMP 2DGT'!J$269+'EMP 2DGT'!J$359+'EMP 2DGT'!J$365+'EMP 2DGT'!J$371+'EMP 2DGT'!J$383+'EMP 2DGT'!J$389+'EMP 2DGT'!J$407+'EMP 2DGT'!J$419</f>
        <v>261097</v>
      </c>
      <c r="J37" s="258">
        <f>'EMP 2DGT'!K$263+'EMP 2DGT'!K$269+'EMP 2DGT'!K$359+'EMP 2DGT'!K$365+'EMP 2DGT'!K$371+'EMP 2DGT'!K$383+'EMP 2DGT'!K$389+'EMP 2DGT'!K$407+'EMP 2DGT'!K$419</f>
        <v>219774</v>
      </c>
      <c r="K37" s="258">
        <f>'EMP 2DGT'!L$263+'EMP 2DGT'!L$269+'EMP 2DGT'!L$359+'EMP 2DGT'!L$365+'EMP 2DGT'!L$371+'EMP 2DGT'!L$383+'EMP 2DGT'!L$389+'EMP 2DGT'!L$407+'EMP 2DGT'!L$419</f>
        <v>250993</v>
      </c>
      <c r="L37" s="259">
        <f>'EMP 2DGT'!M$263+'EMP 2DGT'!M$269+'EMP 2DGT'!M$359+'EMP 2DGT'!M$365+'EMP 2DGT'!M$371+'EMP 2DGT'!M$383+'EMP 2DGT'!M$389+'EMP 2DGT'!M$407+'EMP 2DGT'!M$419</f>
        <v>219786</v>
      </c>
      <c r="M37" s="259">
        <f>'EMP 2DGT'!N$263+'EMP 2DGT'!N$269+'EMP 2DGT'!N$359+'EMP 2DGT'!N$365+'EMP 2DGT'!N$371+'EMP 2DGT'!N$383+'EMP 2DGT'!N$389+'EMP 2DGT'!N$407+'EMP 2DGT'!N$419</f>
        <v>236211</v>
      </c>
      <c r="N37" s="259">
        <f>'EMP 2DGT'!O$263+'EMP 2DGT'!O$269+'EMP 2DGT'!O$359+'EMP 2DGT'!O$365+'EMP 2DGT'!O$371+'EMP 2DGT'!O$383+'EMP 2DGT'!O$389+'EMP 2DGT'!O$407+'EMP 2DGT'!O$419</f>
        <v>237744</v>
      </c>
      <c r="O37" s="259">
        <f>'EMP 2DGT'!P$263+'EMP 2DGT'!P$269+'EMP 2DGT'!P$359+'EMP 2DGT'!P$365+'EMP 2DGT'!P$371+'EMP 2DGT'!P$383+'EMP 2DGT'!P$389+'EMP 2DGT'!P$407+'EMP 2DGT'!P$419</f>
        <v>240290</v>
      </c>
      <c r="P37" s="259">
        <f>'EMP 2DGT'!Q$263+'EMP 2DGT'!Q$269+'EMP 2DGT'!Q$359+'EMP 2DGT'!Q$365+'EMP 2DGT'!Q$371+'EMP 2DGT'!Q$383+'EMP 2DGT'!Q$389+'EMP 2DGT'!Q$407+'EMP 2DGT'!Q$419</f>
        <v>256248</v>
      </c>
      <c r="Q37" s="259">
        <f>'EMP 2DGT'!R$263+'EMP 2DGT'!R$269+'EMP 2DGT'!R$359+'EMP 2DGT'!R$365+'EMP 2DGT'!R$371+'EMP 2DGT'!R$383+'EMP 2DGT'!R$389+'EMP 2DGT'!R$407+'EMP 2DGT'!R$419</f>
        <v>266700</v>
      </c>
      <c r="R37" s="259">
        <f>'EMP 2DGT'!S$263+'EMP 2DGT'!S$269+'EMP 2DGT'!S$359+'EMP 2DGT'!S$365+'EMP 2DGT'!S$371+'EMP 2DGT'!S$383+'EMP 2DGT'!S$389+'EMP 2DGT'!S$407+'EMP 2DGT'!S$419</f>
        <v>286328</v>
      </c>
      <c r="S37" s="259">
        <f>'EMP 2DGT'!T$263+'EMP 2DGT'!T$269+'EMP 2DGT'!T$359+'EMP 2DGT'!T$365+'EMP 2DGT'!T$371+'EMP 2DGT'!T$383+'EMP 2DGT'!T$389+'EMP 2DGT'!T$407+'EMP 2DGT'!T$419</f>
        <v>275880</v>
      </c>
      <c r="T37" s="259">
        <f>'EMP 2DGT'!U$263+'EMP 2DGT'!U$269+'EMP 2DGT'!U$359+'EMP 2DGT'!U$365+'EMP 2DGT'!U$371+'EMP 2DGT'!U$383+'EMP 2DGT'!U$389+'EMP 2DGT'!U$407+'EMP 2DGT'!U$419</f>
        <v>287889</v>
      </c>
      <c r="U37" s="623"/>
      <c r="V37" s="623"/>
      <c r="W37" s="623"/>
      <c r="X37" s="623"/>
      <c r="Y37" s="623"/>
      <c r="Z37" s="623"/>
      <c r="AA37" s="623"/>
      <c r="AB37" s="623"/>
      <c r="AC37" s="623"/>
      <c r="AD37" s="623"/>
      <c r="AE37" s="623"/>
      <c r="AF37" s="623"/>
      <c r="AG37" s="624">
        <f>100</f>
        <v>100</v>
      </c>
      <c r="AH37" s="624">
        <f t="shared" si="16"/>
        <v>107.5712323690349</v>
      </c>
      <c r="AI37" s="624">
        <f t="shared" si="16"/>
        <v>98.882518366724071</v>
      </c>
      <c r="AJ37" s="624">
        <f t="shared" si="16"/>
        <v>105.71908177279762</v>
      </c>
      <c r="AK37" s="624">
        <f t="shared" si="16"/>
        <v>92.635434152296654</v>
      </c>
      <c r="AL37" s="624">
        <f t="shared" si="16"/>
        <v>86.583244315580643</v>
      </c>
      <c r="AM37" s="624">
        <f t="shared" si="16"/>
        <v>113.8396808441063</v>
      </c>
      <c r="AN37" s="624">
        <f t="shared" si="16"/>
        <v>95.822633036123037</v>
      </c>
      <c r="AO37" s="624">
        <f t="shared" si="16"/>
        <v>109.4342830982538</v>
      </c>
      <c r="AP37" s="624">
        <f t="shared" si="16"/>
        <v>95.827865099954224</v>
      </c>
      <c r="AQ37" s="624">
        <f t="shared" si="16"/>
        <v>102.98925246888012</v>
      </c>
      <c r="AR37" s="624">
        <f t="shared" si="17"/>
        <v>103.65764862331321</v>
      </c>
      <c r="AS37" s="624">
        <f t="shared" si="17"/>
        <v>104.76771816616163</v>
      </c>
      <c r="AT37" s="624">
        <f t="shared" si="17"/>
        <v>111.72549105099083</v>
      </c>
      <c r="AU37" s="624">
        <f t="shared" si="17"/>
        <v>116.2826186479475</v>
      </c>
      <c r="AV37" s="624">
        <f t="shared" si="17"/>
        <v>124.84053105447886</v>
      </c>
      <c r="AW37" s="623">
        <f t="shared" si="17"/>
        <v>120.28514747879925</v>
      </c>
      <c r="AX37" s="623">
        <f t="shared" si="17"/>
        <v>125.52113535785136</v>
      </c>
      <c r="AY37" s="623"/>
      <c r="AZ37" s="623"/>
      <c r="BA37" s="623"/>
      <c r="BB37" s="623"/>
      <c r="BC37" s="623"/>
      <c r="BD37" s="623"/>
      <c r="BE37" s="623"/>
      <c r="BF37" s="623"/>
      <c r="BG37" s="623"/>
      <c r="BH37" s="623"/>
      <c r="BI37" s="623"/>
      <c r="BJ37" s="623"/>
      <c r="BK37" s="623"/>
      <c r="BL37" s="623"/>
      <c r="BM37" s="623"/>
      <c r="BN37" s="623"/>
      <c r="BO37" s="623"/>
      <c r="BP37" s="623"/>
      <c r="BQ37" s="623"/>
    </row>
    <row r="38" spans="1:69">
      <c r="A38" s="623"/>
      <c r="B38" s="691" t="s">
        <v>103</v>
      </c>
      <c r="C38" s="257">
        <f>'EMP 2DGT'!D$305+'EMP 2DGT'!D$311+'EMP 2DGT'!D$317+'EMP 2DGT'!D$323+'EMP 2DGT'!D$329+'EMP 2DGT'!D$377</f>
        <v>48235</v>
      </c>
      <c r="D38" s="258">
        <f>'EMP 2DGT'!E$305+'EMP 2DGT'!E$311+'EMP 2DGT'!E$317+'EMP 2DGT'!E$323+'EMP 2DGT'!E$329+'EMP 2DGT'!E$377</f>
        <v>48336</v>
      </c>
      <c r="E38" s="258">
        <f>'EMP 2DGT'!F$305+'EMP 2DGT'!F$311+'EMP 2DGT'!F$317+'EMP 2DGT'!F$323+'EMP 2DGT'!F$329+'EMP 2DGT'!F$377</f>
        <v>46427</v>
      </c>
      <c r="F38" s="258">
        <f>'EMP 2DGT'!G$305+'EMP 2DGT'!G$311+'EMP 2DGT'!G$317+'EMP 2DGT'!G$323+'EMP 2DGT'!G$329+'EMP 2DGT'!G$377</f>
        <v>38710</v>
      </c>
      <c r="G38" s="258">
        <f>'EMP 2DGT'!H$305+'EMP 2DGT'!H$311+'EMP 2DGT'!H$317+'EMP 2DGT'!H$323+'EMP 2DGT'!H$329+'EMP 2DGT'!H$377</f>
        <v>41028</v>
      </c>
      <c r="H38" s="258">
        <f>'EMP 2DGT'!I$305+'EMP 2DGT'!I$311+'EMP 2DGT'!I$317+'EMP 2DGT'!I$323+'EMP 2DGT'!I$329+'EMP 2DGT'!I$377</f>
        <v>42054</v>
      </c>
      <c r="I38" s="258">
        <f>'EMP 2DGT'!J$305+'EMP 2DGT'!J$311+'EMP 2DGT'!J$317+'EMP 2DGT'!J$323+'EMP 2DGT'!J$329+'EMP 2DGT'!J$377</f>
        <v>56433</v>
      </c>
      <c r="J38" s="258">
        <f>'EMP 2DGT'!K$305+'EMP 2DGT'!K$311+'EMP 2DGT'!K$317+'EMP 2DGT'!K$323+'EMP 2DGT'!K$329+'EMP 2DGT'!K$377</f>
        <v>51069</v>
      </c>
      <c r="K38" s="258">
        <f>'EMP 2DGT'!L$305+'EMP 2DGT'!L$311+'EMP 2DGT'!L$317+'EMP 2DGT'!L$323+'EMP 2DGT'!L$329+'EMP 2DGT'!L$377</f>
        <v>53898</v>
      </c>
      <c r="L38" s="259">
        <f>'EMP 2DGT'!M$305+'EMP 2DGT'!M$311+'EMP 2DGT'!M$317+'EMP 2DGT'!M$323+'EMP 2DGT'!M$329+'EMP 2DGT'!M$377</f>
        <v>51609</v>
      </c>
      <c r="M38" s="259">
        <f>'EMP 2DGT'!N$305+'EMP 2DGT'!N$311+'EMP 2DGT'!N$317+'EMP 2DGT'!N$323+'EMP 2DGT'!N$329+'EMP 2DGT'!N$377</f>
        <v>53434</v>
      </c>
      <c r="N38" s="259">
        <f>'EMP 2DGT'!O$305+'EMP 2DGT'!O$311+'EMP 2DGT'!O$317+'EMP 2DGT'!O$323+'EMP 2DGT'!O$329+'EMP 2DGT'!O$377</f>
        <v>54847</v>
      </c>
      <c r="O38" s="259">
        <f>'EMP 2DGT'!P$305+'EMP 2DGT'!P$311+'EMP 2DGT'!P$317+'EMP 2DGT'!P$323+'EMP 2DGT'!P$329+'EMP 2DGT'!P$377</f>
        <v>57349</v>
      </c>
      <c r="P38" s="259">
        <f>'EMP 2DGT'!Q$305+'EMP 2DGT'!Q$311+'EMP 2DGT'!Q$317+'EMP 2DGT'!Q$323+'EMP 2DGT'!Q$329+'EMP 2DGT'!Q$377</f>
        <v>64829</v>
      </c>
      <c r="Q38" s="259">
        <f>'EMP 2DGT'!R$305+'EMP 2DGT'!R$311+'EMP 2DGT'!R$317+'EMP 2DGT'!R$323+'EMP 2DGT'!R$329+'EMP 2DGT'!R$377</f>
        <v>72731</v>
      </c>
      <c r="R38" s="259">
        <f>'EMP 2DGT'!S$305+'EMP 2DGT'!S$311+'EMP 2DGT'!S$317+'EMP 2DGT'!S$323+'EMP 2DGT'!S$329+'EMP 2DGT'!S$377</f>
        <v>81841</v>
      </c>
      <c r="S38" s="259">
        <f>'EMP 2DGT'!T$305+'EMP 2DGT'!T$311+'EMP 2DGT'!T$317+'EMP 2DGT'!T$323+'EMP 2DGT'!T$329+'EMP 2DGT'!T$377</f>
        <v>80397</v>
      </c>
      <c r="T38" s="259">
        <f>'EMP 2DGT'!U$305+'EMP 2DGT'!U$311+'EMP 2DGT'!U$317+'EMP 2DGT'!U$323+'EMP 2DGT'!U$329+'EMP 2DGT'!U$377</f>
        <v>84476</v>
      </c>
      <c r="U38" s="623"/>
      <c r="V38" s="623"/>
      <c r="W38" s="623"/>
      <c r="X38" s="623"/>
      <c r="Y38" s="623"/>
      <c r="Z38" s="623"/>
      <c r="AA38" s="623"/>
      <c r="AB38" s="623"/>
      <c r="AC38" s="623"/>
      <c r="AD38" s="623"/>
      <c r="AE38" s="623"/>
      <c r="AF38" s="623"/>
      <c r="AG38" s="624">
        <f>100</f>
        <v>100</v>
      </c>
      <c r="AH38" s="624">
        <f t="shared" si="16"/>
        <v>100.20939152068</v>
      </c>
      <c r="AI38" s="624">
        <f t="shared" si="16"/>
        <v>96.251684461490612</v>
      </c>
      <c r="AJ38" s="624">
        <f t="shared" si="16"/>
        <v>80.252928371514457</v>
      </c>
      <c r="AK38" s="624">
        <f t="shared" si="16"/>
        <v>85.058567430289216</v>
      </c>
      <c r="AL38" s="624">
        <f t="shared" si="16"/>
        <v>87.185653571058367</v>
      </c>
      <c r="AM38" s="624">
        <f t="shared" si="16"/>
        <v>116.99595729242252</v>
      </c>
      <c r="AN38" s="624">
        <f t="shared" si="16"/>
        <v>105.87540167927854</v>
      </c>
      <c r="AO38" s="624">
        <f t="shared" si="16"/>
        <v>111.74043744169171</v>
      </c>
      <c r="AP38" s="624">
        <f t="shared" si="16"/>
        <v>106.99492070073597</v>
      </c>
      <c r="AQ38" s="624">
        <f t="shared" si="16"/>
        <v>110.77848035658754</v>
      </c>
      <c r="AR38" s="624">
        <f t="shared" si="17"/>
        <v>113.70788846273453</v>
      </c>
      <c r="AS38" s="624">
        <f t="shared" si="17"/>
        <v>118.89499326215403</v>
      </c>
      <c r="AT38" s="624">
        <f t="shared" si="17"/>
        <v>134.40240489271275</v>
      </c>
      <c r="AU38" s="624">
        <f t="shared" si="17"/>
        <v>150.78469990670675</v>
      </c>
      <c r="AV38" s="624">
        <f t="shared" si="17"/>
        <v>169.6714004353685</v>
      </c>
      <c r="AW38" s="623">
        <f t="shared" si="17"/>
        <v>166.67772364465637</v>
      </c>
      <c r="AX38" s="623">
        <f t="shared" si="17"/>
        <v>175.13423862340625</v>
      </c>
      <c r="AY38" s="623"/>
      <c r="AZ38" s="623"/>
      <c r="BA38" s="623"/>
      <c r="BB38" s="623"/>
      <c r="BC38" s="623"/>
      <c r="BD38" s="623"/>
      <c r="BE38" s="623"/>
      <c r="BF38" s="623"/>
      <c r="BG38" s="623"/>
      <c r="BH38" s="623"/>
      <c r="BI38" s="623"/>
      <c r="BJ38" s="623"/>
      <c r="BK38" s="623"/>
      <c r="BL38" s="623"/>
      <c r="BM38" s="623"/>
      <c r="BN38" s="623"/>
      <c r="BO38" s="623"/>
      <c r="BP38" s="623"/>
      <c r="BQ38" s="623"/>
    </row>
    <row r="39" spans="1:69">
      <c r="A39" s="623"/>
      <c r="B39" s="691" t="s">
        <v>104</v>
      </c>
      <c r="C39" s="257">
        <f>'EMP 2DGT'!D$299+'EMP 2DGT'!D$395</f>
        <v>27717</v>
      </c>
      <c r="D39" s="258">
        <f>'EMP 2DGT'!E$299+'EMP 2DGT'!E$395</f>
        <v>26434</v>
      </c>
      <c r="E39" s="258">
        <f>'EMP 2DGT'!F$299+'EMP 2DGT'!F$395</f>
        <v>26974</v>
      </c>
      <c r="F39" s="258">
        <f>'EMP 2DGT'!G$299+'EMP 2DGT'!G$395</f>
        <v>23563</v>
      </c>
      <c r="G39" s="258">
        <f>'EMP 2DGT'!H$299+'EMP 2DGT'!H$395</f>
        <v>22153</v>
      </c>
      <c r="H39" s="258">
        <f>'EMP 2DGT'!I$299+'EMP 2DGT'!I$395</f>
        <v>20625</v>
      </c>
      <c r="I39" s="258">
        <f>'EMP 2DGT'!J$299+'EMP 2DGT'!J$395</f>
        <v>14387</v>
      </c>
      <c r="J39" s="258">
        <f>'EMP 2DGT'!K$299+'EMP 2DGT'!K$395</f>
        <v>13075</v>
      </c>
      <c r="K39" s="258">
        <f>'EMP 2DGT'!L$299+'EMP 2DGT'!L$395</f>
        <v>12513</v>
      </c>
      <c r="L39" s="259">
        <f>'EMP 2DGT'!M$299+'EMP 2DGT'!M$395</f>
        <v>12322</v>
      </c>
      <c r="M39" s="259">
        <f>'EMP 2DGT'!N$299+'EMP 2DGT'!N$395</f>
        <v>13476</v>
      </c>
      <c r="N39" s="259">
        <f>'EMP 2DGT'!O$299+'EMP 2DGT'!O$395</f>
        <v>12740</v>
      </c>
      <c r="O39" s="259">
        <f>'EMP 2DGT'!P$299+'EMP 2DGT'!P$395</f>
        <v>12541</v>
      </c>
      <c r="P39" s="259">
        <f>'EMP 2DGT'!Q$299+'EMP 2DGT'!Q$395</f>
        <v>12882</v>
      </c>
      <c r="Q39" s="259">
        <f>'EMP 2DGT'!R$299+'EMP 2DGT'!R$395</f>
        <v>13742</v>
      </c>
      <c r="R39" s="259">
        <f>'EMP 2DGT'!S$299+'EMP 2DGT'!S$395</f>
        <v>14055</v>
      </c>
      <c r="S39" s="259">
        <f>'EMP 2DGT'!T$299+'EMP 2DGT'!T$395</f>
        <v>13732</v>
      </c>
      <c r="T39" s="259">
        <f>'EMP 2DGT'!U$299+'EMP 2DGT'!U$395</f>
        <v>14347</v>
      </c>
      <c r="U39" s="623"/>
      <c r="V39" s="623"/>
      <c r="W39" s="623"/>
      <c r="X39" s="623"/>
      <c r="Y39" s="623"/>
      <c r="Z39" s="623"/>
      <c r="AA39" s="623"/>
      <c r="AB39" s="623"/>
      <c r="AC39" s="623"/>
      <c r="AD39" s="623"/>
      <c r="AE39" s="623"/>
      <c r="AF39" s="623"/>
      <c r="AG39" s="624">
        <f>100</f>
        <v>100</v>
      </c>
      <c r="AH39" s="624">
        <f t="shared" si="16"/>
        <v>95.371071905328861</v>
      </c>
      <c r="AI39" s="624">
        <f t="shared" si="16"/>
        <v>97.319334704333087</v>
      </c>
      <c r="AJ39" s="624">
        <f t="shared" si="16"/>
        <v>85.01280802395641</v>
      </c>
      <c r="AK39" s="624">
        <f t="shared" si="16"/>
        <v>79.925677382112056</v>
      </c>
      <c r="AL39" s="624">
        <f t="shared" si="16"/>
        <v>74.41281523974456</v>
      </c>
      <c r="AM39" s="624">
        <f t="shared" si="16"/>
        <v>51.906772017173573</v>
      </c>
      <c r="AN39" s="624">
        <f t="shared" si="16"/>
        <v>47.173214994407765</v>
      </c>
      <c r="AO39" s="624">
        <f t="shared" si="16"/>
        <v>45.145578525814479</v>
      </c>
      <c r="AP39" s="624">
        <f t="shared" si="16"/>
        <v>44.456470758018547</v>
      </c>
      <c r="AQ39" s="624">
        <f t="shared" si="16"/>
        <v>48.619980517372007</v>
      </c>
      <c r="AR39" s="624">
        <f t="shared" si="17"/>
        <v>45.964570480210703</v>
      </c>
      <c r="AS39" s="624">
        <f t="shared" si="17"/>
        <v>45.246599559836923</v>
      </c>
      <c r="AT39" s="624">
        <f t="shared" si="17"/>
        <v>46.476891438467369</v>
      </c>
      <c r="AU39" s="624">
        <f t="shared" si="17"/>
        <v>49.579680340585199</v>
      </c>
      <c r="AV39" s="624">
        <f t="shared" si="17"/>
        <v>50.7089511851932</v>
      </c>
      <c r="AW39" s="623">
        <f t="shared" si="17"/>
        <v>49.543601399862901</v>
      </c>
      <c r="AX39" s="623">
        <f t="shared" si="17"/>
        <v>51.762456254284373</v>
      </c>
      <c r="AY39" s="623"/>
      <c r="AZ39" s="623"/>
      <c r="BA39" s="623"/>
      <c r="BB39" s="623"/>
      <c r="BC39" s="623"/>
      <c r="BD39" s="623"/>
      <c r="BE39" s="623"/>
      <c r="BF39" s="623"/>
      <c r="BG39" s="623"/>
      <c r="BH39" s="623"/>
      <c r="BI39" s="623"/>
      <c r="BJ39" s="623"/>
      <c r="BK39" s="623"/>
      <c r="BL39" s="623"/>
      <c r="BM39" s="623"/>
      <c r="BN39" s="623"/>
      <c r="BO39" s="623"/>
      <c r="BP39" s="623"/>
      <c r="BQ39" s="623"/>
    </row>
    <row r="40" spans="1:69">
      <c r="A40" s="623"/>
      <c r="B40" s="691" t="s">
        <v>105</v>
      </c>
      <c r="C40" s="273">
        <f>SUM(C41:C42)</f>
        <v>1397736</v>
      </c>
      <c r="D40" s="273">
        <f t="shared" ref="D40:T40" si="18">SUM(D41:D42)</f>
        <v>1367859</v>
      </c>
      <c r="E40" s="273">
        <f t="shared" si="18"/>
        <v>1321274</v>
      </c>
      <c r="F40" s="273">
        <f t="shared" si="18"/>
        <v>1246218</v>
      </c>
      <c r="G40" s="273">
        <f t="shared" si="18"/>
        <v>1166878</v>
      </c>
      <c r="H40" s="273">
        <f t="shared" si="18"/>
        <v>1144566</v>
      </c>
      <c r="I40" s="273">
        <f t="shared" si="18"/>
        <v>1238435</v>
      </c>
      <c r="J40" s="273">
        <f t="shared" si="18"/>
        <v>1133969</v>
      </c>
      <c r="K40" s="273">
        <f t="shared" si="18"/>
        <v>1280973</v>
      </c>
      <c r="L40" s="273">
        <f t="shared" si="18"/>
        <v>1274919</v>
      </c>
      <c r="M40" s="273">
        <f t="shared" si="18"/>
        <v>1400023</v>
      </c>
      <c r="N40" s="273">
        <f t="shared" si="18"/>
        <v>1449033</v>
      </c>
      <c r="O40" s="273">
        <f t="shared" si="18"/>
        <v>1336460</v>
      </c>
      <c r="P40" s="273">
        <f t="shared" si="18"/>
        <v>1475976</v>
      </c>
      <c r="Q40" s="273">
        <f t="shared" si="18"/>
        <v>1561756</v>
      </c>
      <c r="R40" s="273">
        <f t="shared" si="18"/>
        <v>1612226</v>
      </c>
      <c r="S40" s="273">
        <f t="shared" si="18"/>
        <v>1664058</v>
      </c>
      <c r="T40" s="273">
        <f t="shared" si="18"/>
        <v>1760402</v>
      </c>
      <c r="U40" s="623"/>
      <c r="V40" s="623"/>
      <c r="W40" s="623"/>
      <c r="X40" s="623"/>
      <c r="Y40" s="623"/>
      <c r="Z40" s="623"/>
      <c r="AA40" s="623"/>
      <c r="AB40" s="623"/>
      <c r="AC40" s="623"/>
      <c r="AD40" s="623"/>
      <c r="AE40" s="623"/>
      <c r="AF40" s="623"/>
      <c r="AG40" s="624">
        <f>100</f>
        <v>100</v>
      </c>
      <c r="AH40" s="624">
        <f t="shared" si="16"/>
        <v>97.862471883102387</v>
      </c>
      <c r="AI40" s="624">
        <f t="shared" si="16"/>
        <v>94.529582124235191</v>
      </c>
      <c r="AJ40" s="624">
        <f t="shared" si="16"/>
        <v>89.159755490307177</v>
      </c>
      <c r="AK40" s="624">
        <f t="shared" si="16"/>
        <v>83.483433209132485</v>
      </c>
      <c r="AL40" s="624">
        <f t="shared" si="16"/>
        <v>81.887137485190337</v>
      </c>
      <c r="AM40" s="624">
        <f t="shared" si="16"/>
        <v>88.602926446768208</v>
      </c>
      <c r="AN40" s="624">
        <f t="shared" si="16"/>
        <v>81.128982869440293</v>
      </c>
      <c r="AO40" s="624">
        <f t="shared" si="16"/>
        <v>91.646276550078127</v>
      </c>
      <c r="AP40" s="624">
        <f t="shared" si="16"/>
        <v>91.213147547176291</v>
      </c>
      <c r="AQ40" s="624">
        <f t="shared" si="16"/>
        <v>100.16362174258944</v>
      </c>
      <c r="AR40" s="624">
        <f t="shared" si="17"/>
        <v>103.67000635313106</v>
      </c>
      <c r="AS40" s="624">
        <f t="shared" si="17"/>
        <v>95.616053389195102</v>
      </c>
      <c r="AT40" s="624">
        <f t="shared" si="17"/>
        <v>105.59762358556981</v>
      </c>
      <c r="AU40" s="624">
        <f t="shared" si="17"/>
        <v>111.73469095737678</v>
      </c>
      <c r="AV40" s="624">
        <f t="shared" si="17"/>
        <v>115.34553020026672</v>
      </c>
      <c r="AW40" s="623">
        <f t="shared" si="17"/>
        <v>119.05381273716925</v>
      </c>
      <c r="AX40" s="623">
        <f t="shared" si="17"/>
        <v>125.94667376385813</v>
      </c>
      <c r="AY40" s="623"/>
      <c r="AZ40" s="623"/>
      <c r="BA40" s="623"/>
      <c r="BB40" s="623"/>
      <c r="BC40" s="623"/>
      <c r="BD40" s="623"/>
      <c r="BE40" s="623"/>
      <c r="BF40" s="623"/>
      <c r="BG40" s="623"/>
      <c r="BH40" s="623"/>
      <c r="BI40" s="623"/>
      <c r="BJ40" s="623"/>
      <c r="BK40" s="623"/>
      <c r="BL40" s="623"/>
      <c r="BM40" s="623"/>
      <c r="BN40" s="623"/>
      <c r="BO40" s="623"/>
      <c r="BP40" s="623"/>
      <c r="BQ40" s="623"/>
    </row>
    <row r="41" spans="1:69">
      <c r="A41" s="623"/>
      <c r="B41" s="691" t="s">
        <v>102</v>
      </c>
      <c r="C41" s="257">
        <f>'EMP 2DGT'!D$239+'EMP 2DGT'!D$245+'EMP 2DGT'!D$251+'EMP 2DGT'!D$257+'EMP 2DGT'!D$275+'EMP 2DGT'!D$287+'EMP 2DGT'!D$293+'EMP 2DGT'!D$353+'EMP 2DGT'!D$401+'EMP 2DGT'!D$413+'EMP 2DGT'!D$425+'EMP 2DGT'!D$431</f>
        <v>1395706</v>
      </c>
      <c r="D41" s="258">
        <f>'EMP 2DGT'!E$239+'EMP 2DGT'!E$245+'EMP 2DGT'!E$251+'EMP 2DGT'!E$257+'EMP 2DGT'!E$275+'EMP 2DGT'!E$287+'EMP 2DGT'!E$293+'EMP 2DGT'!E$353+'EMP 2DGT'!E$401+'EMP 2DGT'!E$413+'EMP 2DGT'!E$425+'EMP 2DGT'!E$431</f>
        <v>1365886</v>
      </c>
      <c r="E41" s="258">
        <f>'EMP 2DGT'!F$239+'EMP 2DGT'!F$245+'EMP 2DGT'!F$251+'EMP 2DGT'!F$257+'EMP 2DGT'!F$275+'EMP 2DGT'!F$287+'EMP 2DGT'!F$293+'EMP 2DGT'!F$353+'EMP 2DGT'!F$401+'EMP 2DGT'!F$413+'EMP 2DGT'!F$425+'EMP 2DGT'!F$431</f>
        <v>1319853</v>
      </c>
      <c r="F41" s="258">
        <f>'EMP 2DGT'!G$239+'EMP 2DGT'!G$245+'EMP 2DGT'!G$251+'EMP 2DGT'!G$257+'EMP 2DGT'!G$275+'EMP 2DGT'!G$287+'EMP 2DGT'!G$293+'EMP 2DGT'!G$353+'EMP 2DGT'!G$401+'EMP 2DGT'!G$413+'EMP 2DGT'!G$425+'EMP 2DGT'!G$431</f>
        <v>1244279</v>
      </c>
      <c r="G41" s="258">
        <f>'EMP 2DGT'!H$239+'EMP 2DGT'!H$245+'EMP 2DGT'!H$251+'EMP 2DGT'!H$257+'EMP 2DGT'!H$275+'EMP 2DGT'!H$287+'EMP 2DGT'!H$293+'EMP 2DGT'!H$353+'EMP 2DGT'!H$401+'EMP 2DGT'!H$413+'EMP 2DGT'!H$425+'EMP 2DGT'!H$431</f>
        <v>1165130</v>
      </c>
      <c r="H41" s="258">
        <f>'EMP 2DGT'!I$239+'EMP 2DGT'!I$245+'EMP 2DGT'!I$251+'EMP 2DGT'!I$257+'EMP 2DGT'!I$275+'EMP 2DGT'!I$287+'EMP 2DGT'!I$293+'EMP 2DGT'!I$353+'EMP 2DGT'!I$401+'EMP 2DGT'!I$413+'EMP 2DGT'!I$425+'EMP 2DGT'!I$431</f>
        <v>1143067</v>
      </c>
      <c r="I41" s="258">
        <f>'EMP 2DGT'!J$239+'EMP 2DGT'!J$245+'EMP 2DGT'!J$251+'EMP 2DGT'!J$257+'EMP 2DGT'!J$275+'EMP 2DGT'!J$287+'EMP 2DGT'!J$293+'EMP 2DGT'!J$353+'EMP 2DGT'!J$401+'EMP 2DGT'!J$413+'EMP 2DGT'!J$425+'EMP 2DGT'!J$431</f>
        <v>1233056</v>
      </c>
      <c r="J41" s="258">
        <f>'EMP 2DGT'!K$239+'EMP 2DGT'!K$245+'EMP 2DGT'!K$251+'EMP 2DGT'!K$257+'EMP 2DGT'!K$275+'EMP 2DGT'!K$287+'EMP 2DGT'!K$293+'EMP 2DGT'!K$353+'EMP 2DGT'!K$401+'EMP 2DGT'!K$413+'EMP 2DGT'!K$425+'EMP 2DGT'!K$431</f>
        <v>1128907</v>
      </c>
      <c r="K41" s="258">
        <f>'EMP 2DGT'!L$239+'EMP 2DGT'!L$245+'EMP 2DGT'!L$251+'EMP 2DGT'!L$257+'EMP 2DGT'!L$275+'EMP 2DGT'!L$287+'EMP 2DGT'!L$293+'EMP 2DGT'!L$353+'EMP 2DGT'!L$401+'EMP 2DGT'!L$413+'EMP 2DGT'!L$425+'EMP 2DGT'!L$431</f>
        <v>1276127</v>
      </c>
      <c r="L41" s="259">
        <f>'EMP 2DGT'!M$239+'EMP 2DGT'!M$245+'EMP 2DGT'!M$251+'EMP 2DGT'!M$257+'EMP 2DGT'!M$275+'EMP 2DGT'!M$287+'EMP 2DGT'!M$293+'EMP 2DGT'!M$353+'EMP 2DGT'!M$401+'EMP 2DGT'!M$413+'EMP 2DGT'!M$425+'EMP 2DGT'!M$431</f>
        <v>1269052</v>
      </c>
      <c r="M41" s="259">
        <f>'EMP 2DGT'!N$239+'EMP 2DGT'!N$245+'EMP 2DGT'!N$251+'EMP 2DGT'!N$257+'EMP 2DGT'!N$275+'EMP 2DGT'!N$287+'EMP 2DGT'!N$293+'EMP 2DGT'!N$353+'EMP 2DGT'!N$401+'EMP 2DGT'!N$413+'EMP 2DGT'!N$425+'EMP 2DGT'!N$431</f>
        <v>1393549</v>
      </c>
      <c r="N41" s="259">
        <f>'EMP 2DGT'!O$239+'EMP 2DGT'!O$245+'EMP 2DGT'!O$251+'EMP 2DGT'!O$257+'EMP 2DGT'!O$275+'EMP 2DGT'!O$287+'EMP 2DGT'!O$293+'EMP 2DGT'!O$353+'EMP 2DGT'!O$401+'EMP 2DGT'!O$413+'EMP 2DGT'!O$425+'EMP 2DGT'!O$431</f>
        <v>1442672</v>
      </c>
      <c r="O41" s="259">
        <f>'EMP 2DGT'!P$239+'EMP 2DGT'!P$245+'EMP 2DGT'!P$251+'EMP 2DGT'!P$257+'EMP 2DGT'!P$275+'EMP 2DGT'!P$287+'EMP 2DGT'!P$293+'EMP 2DGT'!P$353+'EMP 2DGT'!P$401+'EMP 2DGT'!P$413+'EMP 2DGT'!P$425+'EMP 2DGT'!P$431</f>
        <v>1329174</v>
      </c>
      <c r="P41" s="259">
        <f>'EMP 2DGT'!Q$239+'EMP 2DGT'!Q$245+'EMP 2DGT'!Q$251+'EMP 2DGT'!Q$257+'EMP 2DGT'!Q$275+'EMP 2DGT'!Q$287+'EMP 2DGT'!Q$293+'EMP 2DGT'!Q$353+'EMP 2DGT'!Q$401+'EMP 2DGT'!Q$413+'EMP 2DGT'!Q$425+'EMP 2DGT'!Q$431</f>
        <v>1466099</v>
      </c>
      <c r="Q41" s="259">
        <f>'EMP 2DGT'!R$239+'EMP 2DGT'!R$245+'EMP 2DGT'!R$251+'EMP 2DGT'!R$257+'EMP 2DGT'!R$275+'EMP 2DGT'!R$287+'EMP 2DGT'!R$293+'EMP 2DGT'!R$353+'EMP 2DGT'!R$401+'EMP 2DGT'!R$413+'EMP 2DGT'!R$425+'EMP 2DGT'!R$431</f>
        <v>1548903</v>
      </c>
      <c r="R41" s="259">
        <f>'EMP 2DGT'!S$239+'EMP 2DGT'!S$245+'EMP 2DGT'!S$251+'EMP 2DGT'!S$257+'EMP 2DGT'!S$275+'EMP 2DGT'!S$287+'EMP 2DGT'!S$293+'EMP 2DGT'!S$353+'EMP 2DGT'!S$401+'EMP 2DGT'!S$413+'EMP 2DGT'!S$425+'EMP 2DGT'!S$431</f>
        <v>1599825</v>
      </c>
      <c r="S41" s="259">
        <f>'EMP 2DGT'!T$239+'EMP 2DGT'!T$245+'EMP 2DGT'!T$251+'EMP 2DGT'!T$257+'EMP 2DGT'!T$275+'EMP 2DGT'!T$287+'EMP 2DGT'!T$293+'EMP 2DGT'!T$353+'EMP 2DGT'!T$401+'EMP 2DGT'!T$413+'EMP 2DGT'!T$425+'EMP 2DGT'!T$431</f>
        <v>1649855</v>
      </c>
      <c r="T41" s="259">
        <f>'EMP 2DGT'!U$239+'EMP 2DGT'!U$245+'EMP 2DGT'!U$251+'EMP 2DGT'!U$257+'EMP 2DGT'!U$275+'EMP 2DGT'!U$287+'EMP 2DGT'!U$293+'EMP 2DGT'!U$353+'EMP 2DGT'!U$401+'EMP 2DGT'!U$413+'EMP 2DGT'!U$425+'EMP 2DGT'!U$431</f>
        <v>1745944</v>
      </c>
      <c r="U41" s="623"/>
      <c r="V41" s="623"/>
      <c r="W41" s="623"/>
      <c r="X41" s="623"/>
      <c r="Y41" s="623"/>
      <c r="Z41" s="623"/>
      <c r="AA41" s="623"/>
      <c r="AB41" s="623"/>
      <c r="AC41" s="623"/>
      <c r="AD41" s="623"/>
      <c r="AE41" s="623"/>
      <c r="AF41" s="623"/>
      <c r="AG41" s="624">
        <f>100</f>
        <v>100</v>
      </c>
      <c r="AH41" s="624">
        <f t="shared" si="16"/>
        <v>97.863446886378654</v>
      </c>
      <c r="AI41" s="624">
        <f t="shared" si="16"/>
        <v>94.565259445757206</v>
      </c>
      <c r="AJ41" s="624">
        <f t="shared" si="16"/>
        <v>89.150508774770614</v>
      </c>
      <c r="AK41" s="624">
        <f t="shared" si="16"/>
        <v>83.479615334461556</v>
      </c>
      <c r="AL41" s="624">
        <f t="shared" si="16"/>
        <v>81.898838294024671</v>
      </c>
      <c r="AM41" s="624">
        <f t="shared" si="16"/>
        <v>88.346399599915742</v>
      </c>
      <c r="AN41" s="624">
        <f t="shared" si="16"/>
        <v>80.884297982526405</v>
      </c>
      <c r="AO41" s="624">
        <f t="shared" si="16"/>
        <v>91.432364695716714</v>
      </c>
      <c r="AP41" s="624">
        <f t="shared" si="16"/>
        <v>90.925452781602999</v>
      </c>
      <c r="AQ41" s="624">
        <f t="shared" si="16"/>
        <v>99.845454558481521</v>
      </c>
      <c r="AR41" s="624">
        <f t="shared" si="17"/>
        <v>103.36503532979009</v>
      </c>
      <c r="AS41" s="624">
        <f t="shared" si="17"/>
        <v>95.233093502499813</v>
      </c>
      <c r="AT41" s="624">
        <f t="shared" si="17"/>
        <v>105.04354068836847</v>
      </c>
      <c r="AU41" s="624">
        <f t="shared" si="17"/>
        <v>110.97630876416666</v>
      </c>
      <c r="AV41" s="624">
        <f t="shared" si="17"/>
        <v>114.62478487589793</v>
      </c>
      <c r="AW41" s="623">
        <f t="shared" si="17"/>
        <v>118.20935067987098</v>
      </c>
      <c r="AX41" s="623">
        <f t="shared" si="17"/>
        <v>125.09396678096964</v>
      </c>
      <c r="AY41" s="623"/>
      <c r="AZ41" s="623"/>
      <c r="BA41" s="623"/>
      <c r="BB41" s="623"/>
      <c r="BC41" s="623"/>
      <c r="BD41" s="623"/>
      <c r="BE41" s="623"/>
      <c r="BF41" s="623"/>
      <c r="BG41" s="623"/>
      <c r="BH41" s="623"/>
      <c r="BI41" s="623"/>
      <c r="BJ41" s="623"/>
      <c r="BK41" s="623"/>
      <c r="BL41" s="623"/>
      <c r="BM41" s="623"/>
      <c r="BN41" s="623"/>
      <c r="BO41" s="623"/>
      <c r="BP41" s="623"/>
      <c r="BQ41" s="623"/>
    </row>
    <row r="42" spans="1:69" ht="12" thickBot="1">
      <c r="A42" s="623"/>
      <c r="B42" s="695" t="s">
        <v>106</v>
      </c>
      <c r="C42" s="274">
        <f>'EMP 2DGT'!D$281</f>
        <v>2030</v>
      </c>
      <c r="D42" s="275">
        <f>'EMP 2DGT'!E$281</f>
        <v>1973</v>
      </c>
      <c r="E42" s="275">
        <f>'EMP 2DGT'!F$281</f>
        <v>1421</v>
      </c>
      <c r="F42" s="275">
        <f>'EMP 2DGT'!G$281</f>
        <v>1939</v>
      </c>
      <c r="G42" s="275">
        <f>'EMP 2DGT'!H$281</f>
        <v>1748</v>
      </c>
      <c r="H42" s="275">
        <f>'EMP 2DGT'!I$281</f>
        <v>1499</v>
      </c>
      <c r="I42" s="275">
        <f>'EMP 2DGT'!J$281</f>
        <v>5379</v>
      </c>
      <c r="J42" s="275">
        <f>'EMP 2DGT'!K$281</f>
        <v>5062</v>
      </c>
      <c r="K42" s="275">
        <f>'EMP 2DGT'!L$281</f>
        <v>4846</v>
      </c>
      <c r="L42" s="276">
        <f>'EMP 2DGT'!M$281</f>
        <v>5867</v>
      </c>
      <c r="M42" s="276">
        <f>'EMP 2DGT'!N$281</f>
        <v>6474</v>
      </c>
      <c r="N42" s="276">
        <f>'EMP 2DGT'!O$281</f>
        <v>6361</v>
      </c>
      <c r="O42" s="276">
        <f>'EMP 2DGT'!P$281</f>
        <v>7286</v>
      </c>
      <c r="P42" s="276">
        <f>'EMP 2DGT'!Q$281</f>
        <v>9877</v>
      </c>
      <c r="Q42" s="276">
        <f>'EMP 2DGT'!R$281</f>
        <v>12853</v>
      </c>
      <c r="R42" s="276">
        <f>'EMP 2DGT'!S$281</f>
        <v>12401</v>
      </c>
      <c r="S42" s="276">
        <f>'EMP 2DGT'!T$281</f>
        <v>14203</v>
      </c>
      <c r="T42" s="276">
        <f>'EMP 2DGT'!U$281</f>
        <v>14458</v>
      </c>
      <c r="U42" s="623"/>
      <c r="V42" s="623"/>
      <c r="W42" s="623"/>
      <c r="X42" s="623"/>
      <c r="Y42" s="623"/>
      <c r="Z42" s="623"/>
      <c r="AA42" s="623"/>
      <c r="AB42" s="623"/>
      <c r="AC42" s="623"/>
      <c r="AD42" s="623"/>
      <c r="AE42" s="623"/>
      <c r="AF42" s="623"/>
      <c r="AG42" s="624">
        <f>100</f>
        <v>100</v>
      </c>
      <c r="AH42" s="624">
        <f t="shared" si="16"/>
        <v>97.192118226600982</v>
      </c>
      <c r="AI42" s="624">
        <f t="shared" si="16"/>
        <v>70</v>
      </c>
      <c r="AJ42" s="624">
        <f t="shared" si="16"/>
        <v>95.517241379310349</v>
      </c>
      <c r="AK42" s="624">
        <f t="shared" si="16"/>
        <v>86.108374384236456</v>
      </c>
      <c r="AL42" s="624">
        <f t="shared" si="16"/>
        <v>73.842364532019701</v>
      </c>
      <c r="AM42" s="624">
        <f t="shared" si="16"/>
        <v>264.97536945812806</v>
      </c>
      <c r="AN42" s="624">
        <f t="shared" si="16"/>
        <v>249.35960591133005</v>
      </c>
      <c r="AO42" s="624">
        <f t="shared" si="16"/>
        <v>238.7192118226601</v>
      </c>
      <c r="AP42" s="624">
        <f t="shared" si="16"/>
        <v>289.01477832512313</v>
      </c>
      <c r="AQ42" s="624">
        <f t="shared" si="16"/>
        <v>318.91625615763547</v>
      </c>
      <c r="AR42" s="624">
        <f t="shared" si="17"/>
        <v>313.3497536945813</v>
      </c>
      <c r="AS42" s="624">
        <f t="shared" si="17"/>
        <v>358.91625615763547</v>
      </c>
      <c r="AT42" s="624">
        <f t="shared" si="17"/>
        <v>486.55172413793105</v>
      </c>
      <c r="AU42" s="624">
        <f t="shared" si="17"/>
        <v>633.15270935960586</v>
      </c>
      <c r="AV42" s="624">
        <f t="shared" si="17"/>
        <v>610.88669950738915</v>
      </c>
      <c r="AW42" s="623">
        <f t="shared" si="17"/>
        <v>699.65517241379314</v>
      </c>
      <c r="AX42" s="623">
        <f t="shared" si="17"/>
        <v>712.21674876847294</v>
      </c>
      <c r="AY42" s="623"/>
      <c r="AZ42" s="623"/>
      <c r="BA42" s="623"/>
      <c r="BB42" s="623"/>
      <c r="BC42" s="623"/>
      <c r="BD42" s="623"/>
      <c r="BE42" s="623"/>
      <c r="BF42" s="623"/>
      <c r="BG42" s="623"/>
      <c r="BH42" s="623"/>
      <c r="BI42" s="623"/>
      <c r="BJ42" s="623"/>
      <c r="BK42" s="623"/>
      <c r="BL42" s="623"/>
      <c r="BM42" s="623"/>
      <c r="BN42" s="623"/>
      <c r="BO42" s="623"/>
      <c r="BP42" s="623"/>
      <c r="BQ42" s="623"/>
    </row>
    <row r="43" spans="1:69" ht="12" thickBot="1">
      <c r="A43" s="623"/>
      <c r="B43" s="689" t="s">
        <v>107</v>
      </c>
      <c r="C43" s="277">
        <f>C36+C40</f>
        <v>1703043</v>
      </c>
      <c r="D43" s="278">
        <f t="shared" ref="D43:T43" si="19">D36+D40</f>
        <v>1689349</v>
      </c>
      <c r="E43" s="278">
        <f t="shared" si="19"/>
        <v>1621467</v>
      </c>
      <c r="F43" s="278">
        <f t="shared" si="19"/>
        <v>1550963</v>
      </c>
      <c r="G43" s="278">
        <f t="shared" si="19"/>
        <v>1442523</v>
      </c>
      <c r="H43" s="278">
        <f t="shared" si="19"/>
        <v>1405828</v>
      </c>
      <c r="I43" s="278">
        <f t="shared" si="19"/>
        <v>1570352</v>
      </c>
      <c r="J43" s="278">
        <f t="shared" si="19"/>
        <v>1417887</v>
      </c>
      <c r="K43" s="278">
        <f t="shared" si="19"/>
        <v>1598377</v>
      </c>
      <c r="L43" s="279">
        <f t="shared" si="19"/>
        <v>1558636</v>
      </c>
      <c r="M43" s="279">
        <f t="shared" si="19"/>
        <v>1703144</v>
      </c>
      <c r="N43" s="279">
        <f t="shared" si="19"/>
        <v>1754364</v>
      </c>
      <c r="O43" s="279">
        <f t="shared" si="19"/>
        <v>1646640</v>
      </c>
      <c r="P43" s="279">
        <f t="shared" si="19"/>
        <v>1809935</v>
      </c>
      <c r="Q43" s="279">
        <f t="shared" si="19"/>
        <v>1914929</v>
      </c>
      <c r="R43" s="279">
        <f t="shared" si="19"/>
        <v>1994450</v>
      </c>
      <c r="S43" s="279">
        <f t="shared" si="19"/>
        <v>2034067</v>
      </c>
      <c r="T43" s="279">
        <f t="shared" si="19"/>
        <v>2147114</v>
      </c>
      <c r="U43" s="623"/>
      <c r="V43" s="623"/>
      <c r="W43" s="623"/>
      <c r="X43" s="623"/>
      <c r="Y43" s="623"/>
      <c r="Z43" s="623"/>
      <c r="AA43" s="623"/>
      <c r="AB43" s="623"/>
      <c r="AC43" s="623"/>
      <c r="AD43" s="623"/>
      <c r="AE43" s="623"/>
      <c r="AF43" s="623"/>
      <c r="AG43" s="624">
        <f>100</f>
        <v>100</v>
      </c>
      <c r="AH43" s="624">
        <f t="shared" si="16"/>
        <v>99.195909909497288</v>
      </c>
      <c r="AI43" s="624">
        <f t="shared" si="16"/>
        <v>95.209985889962852</v>
      </c>
      <c r="AJ43" s="624">
        <f t="shared" si="16"/>
        <v>91.070102164184931</v>
      </c>
      <c r="AK43" s="624">
        <f t="shared" si="16"/>
        <v>84.702676327021692</v>
      </c>
      <c r="AL43" s="624">
        <f t="shared" si="16"/>
        <v>82.548003779117735</v>
      </c>
      <c r="AM43" s="624">
        <f t="shared" si="16"/>
        <v>92.208593676143238</v>
      </c>
      <c r="AN43" s="624">
        <f t="shared" si="16"/>
        <v>83.25608924730615</v>
      </c>
      <c r="AO43" s="624">
        <f t="shared" si="16"/>
        <v>93.854177492875991</v>
      </c>
      <c r="AP43" s="624">
        <f t="shared" si="16"/>
        <v>91.520648627192614</v>
      </c>
      <c r="AQ43" s="624">
        <f t="shared" si="16"/>
        <v>100.00593056076681</v>
      </c>
      <c r="AR43" s="624">
        <f t="shared" si="17"/>
        <v>103.01348820904698</v>
      </c>
      <c r="AS43" s="624">
        <f t="shared" si="17"/>
        <v>96.688104763062356</v>
      </c>
      <c r="AT43" s="624">
        <f t="shared" si="17"/>
        <v>106.27652971768769</v>
      </c>
      <c r="AU43" s="624">
        <f t="shared" si="17"/>
        <v>112.441611867698</v>
      </c>
      <c r="AV43" s="624">
        <f t="shared" si="17"/>
        <v>117.11095961757866</v>
      </c>
      <c r="AW43" s="623">
        <f t="shared" si="17"/>
        <v>119.43720739875623</v>
      </c>
      <c r="AX43" s="623">
        <f t="shared" si="17"/>
        <v>126.07514901267906</v>
      </c>
      <c r="AY43" s="623"/>
      <c r="AZ43" s="623"/>
      <c r="BA43" s="623"/>
      <c r="BB43" s="623"/>
      <c r="BC43" s="623"/>
      <c r="BD43" s="623"/>
      <c r="BE43" s="623"/>
      <c r="BF43" s="623"/>
      <c r="BG43" s="623"/>
      <c r="BH43" s="623"/>
      <c r="BI43" s="623"/>
      <c r="BJ43" s="623"/>
      <c r="BK43" s="623"/>
      <c r="BL43" s="623"/>
      <c r="BM43" s="623"/>
      <c r="BN43" s="623"/>
      <c r="BO43" s="623"/>
      <c r="BP43" s="623"/>
      <c r="BQ43" s="623"/>
    </row>
    <row r="44" spans="1:69" ht="12" thickBot="1">
      <c r="A44" s="623"/>
      <c r="B44" s="696"/>
      <c r="C44" s="280"/>
      <c r="D44" s="280"/>
      <c r="E44" s="280"/>
      <c r="F44" s="280"/>
      <c r="G44" s="280"/>
      <c r="H44" s="280"/>
      <c r="I44" s="280"/>
      <c r="J44" s="280"/>
      <c r="K44" s="280"/>
      <c r="L44" s="280"/>
      <c r="M44" s="280"/>
      <c r="N44" s="266"/>
      <c r="O44" s="266"/>
      <c r="P44" s="266"/>
      <c r="Q44" s="266"/>
      <c r="R44" s="281"/>
      <c r="S44" s="281"/>
      <c r="T44" s="281"/>
      <c r="U44" s="623"/>
      <c r="V44" s="623"/>
      <c r="W44" s="623"/>
      <c r="X44" s="623"/>
      <c r="Y44" s="623"/>
      <c r="Z44" s="623"/>
      <c r="AA44" s="623"/>
      <c r="AB44" s="623"/>
      <c r="AC44" s="623"/>
      <c r="AD44" s="623"/>
      <c r="AE44" s="623"/>
      <c r="AF44" s="623"/>
      <c r="AG44" s="624"/>
      <c r="AH44" s="624"/>
      <c r="AI44" s="624"/>
      <c r="AJ44" s="624"/>
      <c r="AK44" s="624"/>
      <c r="AL44" s="624"/>
      <c r="AM44" s="624"/>
      <c r="AN44" s="624"/>
      <c r="AO44" s="624"/>
      <c r="AP44" s="624"/>
      <c r="AQ44" s="624"/>
      <c r="AR44" s="624"/>
      <c r="AS44" s="624"/>
      <c r="AT44" s="624"/>
      <c r="AU44" s="624"/>
      <c r="AV44" s="624"/>
      <c r="AW44" s="623"/>
      <c r="AX44" s="623"/>
      <c r="AY44" s="623"/>
      <c r="AZ44" s="623"/>
      <c r="BA44" s="623"/>
      <c r="BB44" s="623"/>
      <c r="BC44" s="623"/>
      <c r="BD44" s="623"/>
      <c r="BE44" s="623"/>
      <c r="BF44" s="623"/>
      <c r="BG44" s="623"/>
      <c r="BH44" s="623"/>
      <c r="BI44" s="623"/>
      <c r="BJ44" s="623"/>
      <c r="BK44" s="623"/>
      <c r="BL44" s="623"/>
      <c r="BM44" s="623"/>
      <c r="BN44" s="623"/>
      <c r="BO44" s="623"/>
      <c r="BP44" s="623"/>
      <c r="BQ44" s="623"/>
    </row>
    <row r="45" spans="1:69" ht="12" thickBot="1">
      <c r="A45" s="623"/>
      <c r="B45" s="697" t="s">
        <v>108</v>
      </c>
      <c r="C45" s="282">
        <f>C33+C43</f>
        <v>2050312</v>
      </c>
      <c r="D45" s="283">
        <f t="shared" ref="D45:T45" si="20">D33+D43</f>
        <v>2012797</v>
      </c>
      <c r="E45" s="283">
        <f t="shared" si="20"/>
        <v>1924808</v>
      </c>
      <c r="F45" s="283">
        <f t="shared" si="20"/>
        <v>1824037</v>
      </c>
      <c r="G45" s="283">
        <f t="shared" si="20"/>
        <v>1693268</v>
      </c>
      <c r="H45" s="283">
        <f t="shared" si="20"/>
        <v>1636069</v>
      </c>
      <c r="I45" s="283">
        <f t="shared" si="20"/>
        <v>1831602</v>
      </c>
      <c r="J45" s="283">
        <f t="shared" si="20"/>
        <v>1654272</v>
      </c>
      <c r="K45" s="283">
        <f t="shared" si="20"/>
        <v>1851368</v>
      </c>
      <c r="L45" s="284">
        <f t="shared" si="20"/>
        <v>1810416</v>
      </c>
      <c r="M45" s="284">
        <f t="shared" si="20"/>
        <v>1977326</v>
      </c>
      <c r="N45" s="284">
        <f t="shared" si="20"/>
        <v>2026024</v>
      </c>
      <c r="O45" s="284">
        <f t="shared" si="20"/>
        <v>1913790</v>
      </c>
      <c r="P45" s="284">
        <f t="shared" si="20"/>
        <v>2087863</v>
      </c>
      <c r="Q45" s="284">
        <f t="shared" si="20"/>
        <v>2201111</v>
      </c>
      <c r="R45" s="284">
        <f t="shared" si="20"/>
        <v>2286186</v>
      </c>
      <c r="S45" s="284">
        <f t="shared" si="20"/>
        <v>2332623</v>
      </c>
      <c r="T45" s="284">
        <f t="shared" si="20"/>
        <v>2454775</v>
      </c>
      <c r="U45" s="623"/>
      <c r="V45" s="623"/>
      <c r="W45" s="623"/>
      <c r="X45" s="623"/>
      <c r="Y45" s="623"/>
      <c r="Z45" s="623"/>
      <c r="AA45" s="623"/>
      <c r="AB45" s="623"/>
      <c r="AC45" s="623"/>
      <c r="AD45" s="623"/>
      <c r="AE45" s="623"/>
      <c r="AF45" s="623"/>
      <c r="AG45" s="624">
        <f>100</f>
        <v>100</v>
      </c>
      <c r="AH45" s="624">
        <f t="shared" ref="AH45:AX45" si="21">D45*100/$C45</f>
        <v>98.170278474690676</v>
      </c>
      <c r="AI45" s="624">
        <f t="shared" si="21"/>
        <v>93.878785277557753</v>
      </c>
      <c r="AJ45" s="624">
        <f t="shared" si="21"/>
        <v>88.963874766377018</v>
      </c>
      <c r="AK45" s="624">
        <f t="shared" si="21"/>
        <v>82.585869857855783</v>
      </c>
      <c r="AL45" s="624">
        <f t="shared" si="21"/>
        <v>79.796099325370974</v>
      </c>
      <c r="AM45" s="624">
        <f t="shared" si="21"/>
        <v>89.332843001455387</v>
      </c>
      <c r="AN45" s="624">
        <f t="shared" si="21"/>
        <v>80.683915423603821</v>
      </c>
      <c r="AO45" s="624">
        <f t="shared" si="21"/>
        <v>90.296891399943036</v>
      </c>
      <c r="AP45" s="624">
        <f t="shared" si="21"/>
        <v>88.299536850976821</v>
      </c>
      <c r="AQ45" s="624">
        <f t="shared" si="21"/>
        <v>96.440249093796453</v>
      </c>
      <c r="AR45" s="624">
        <f t="shared" si="21"/>
        <v>98.815399802566631</v>
      </c>
      <c r="AS45" s="624">
        <f t="shared" si="21"/>
        <v>93.341403649785988</v>
      </c>
      <c r="AT45" s="624">
        <f t="shared" si="21"/>
        <v>101.83147735564148</v>
      </c>
      <c r="AU45" s="624">
        <f t="shared" si="21"/>
        <v>107.35492939611142</v>
      </c>
      <c r="AV45" s="624">
        <f t="shared" si="21"/>
        <v>111.50429788246862</v>
      </c>
      <c r="AW45" s="623">
        <f t="shared" si="21"/>
        <v>113.76917269176593</v>
      </c>
      <c r="AX45" s="623">
        <f t="shared" si="21"/>
        <v>119.72690010105779</v>
      </c>
      <c r="AY45" s="623"/>
      <c r="AZ45" s="623"/>
      <c r="BA45" s="623"/>
      <c r="BB45" s="623"/>
      <c r="BC45" s="623"/>
      <c r="BD45" s="623"/>
      <c r="BE45" s="623"/>
      <c r="BF45" s="623"/>
      <c r="BG45" s="623"/>
      <c r="BH45" s="623"/>
      <c r="BI45" s="623"/>
      <c r="BJ45" s="623"/>
      <c r="BK45" s="623"/>
      <c r="BL45" s="623"/>
      <c r="BM45" s="623"/>
      <c r="BN45" s="623"/>
      <c r="BO45" s="623"/>
      <c r="BP45" s="623"/>
      <c r="BQ45" s="623"/>
    </row>
    <row r="46" spans="1:69" ht="12" thickBot="1">
      <c r="A46" s="623"/>
      <c r="B46" s="698"/>
      <c r="C46" s="285"/>
      <c r="D46" s="285"/>
      <c r="E46" s="285"/>
      <c r="F46" s="285"/>
      <c r="G46" s="285"/>
      <c r="H46" s="285"/>
      <c r="I46" s="285"/>
      <c r="J46" s="285"/>
      <c r="K46" s="285"/>
      <c r="L46" s="285"/>
      <c r="M46" s="285"/>
      <c r="N46" s="285"/>
      <c r="O46" s="285"/>
      <c r="P46" s="285"/>
      <c r="Q46" s="285"/>
      <c r="R46" s="286"/>
      <c r="S46" s="286"/>
      <c r="T46" s="286"/>
      <c r="U46" s="623"/>
      <c r="V46" s="623"/>
      <c r="W46" s="623"/>
      <c r="X46" s="623"/>
      <c r="Y46" s="623"/>
      <c r="Z46" s="623"/>
      <c r="AA46" s="623"/>
      <c r="AB46" s="623"/>
      <c r="AC46" s="623"/>
      <c r="AD46" s="623"/>
      <c r="AE46" s="623"/>
      <c r="AF46" s="623"/>
      <c r="AG46" s="624"/>
      <c r="AH46" s="624"/>
      <c r="AI46" s="624"/>
      <c r="AJ46" s="624"/>
      <c r="AK46" s="624"/>
      <c r="AL46" s="624"/>
      <c r="AM46" s="624"/>
      <c r="AN46" s="624"/>
      <c r="AO46" s="624"/>
      <c r="AP46" s="624"/>
      <c r="AQ46" s="624"/>
      <c r="AR46" s="623"/>
      <c r="AS46" s="623"/>
      <c r="AT46" s="623"/>
      <c r="AU46" s="623"/>
      <c r="AV46" s="623"/>
      <c r="AW46" s="623"/>
      <c r="AX46" s="623"/>
      <c r="AY46" s="623"/>
      <c r="AZ46" s="623"/>
      <c r="BA46" s="623"/>
      <c r="BB46" s="623"/>
      <c r="BC46" s="623"/>
      <c r="BD46" s="623"/>
      <c r="BE46" s="623"/>
      <c r="BF46" s="623"/>
      <c r="BG46" s="623"/>
      <c r="BH46" s="623"/>
      <c r="BI46" s="623"/>
      <c r="BJ46" s="623"/>
      <c r="BK46" s="623"/>
      <c r="BL46" s="623"/>
      <c r="BM46" s="623"/>
      <c r="BN46" s="623"/>
      <c r="BO46" s="623"/>
      <c r="BP46" s="623"/>
      <c r="BQ46" s="623"/>
    </row>
    <row r="47" spans="1:69" ht="23.25" thickBot="1">
      <c r="A47" s="623"/>
      <c r="B47" s="694" t="s">
        <v>109</v>
      </c>
      <c r="C47" s="287">
        <f>(C29+C30+C36)/C45</f>
        <v>0.17278687341243673</v>
      </c>
      <c r="D47" s="287">
        <f t="shared" ref="D47:T47" si="22">(D29+D30+D36)/D45</f>
        <v>0.18326736377289909</v>
      </c>
      <c r="E47" s="287">
        <f t="shared" si="22"/>
        <v>0.17929840274978076</v>
      </c>
      <c r="F47" s="287">
        <f t="shared" si="22"/>
        <v>0.18929276105693033</v>
      </c>
      <c r="G47" s="287">
        <f t="shared" si="22"/>
        <v>0.1843010084641061</v>
      </c>
      <c r="H47" s="287">
        <f t="shared" si="22"/>
        <v>0.18293543854201749</v>
      </c>
      <c r="I47" s="287">
        <f t="shared" si="22"/>
        <v>0.20001616071613812</v>
      </c>
      <c r="J47" s="287">
        <f t="shared" si="22"/>
        <v>0.19081868036211699</v>
      </c>
      <c r="K47" s="287">
        <f t="shared" si="22"/>
        <v>0.18858865444363304</v>
      </c>
      <c r="L47" s="287">
        <f t="shared" si="22"/>
        <v>0.17515200926195967</v>
      </c>
      <c r="M47" s="288">
        <f t="shared" si="22"/>
        <v>0.17100872592582103</v>
      </c>
      <c r="N47" s="289">
        <f t="shared" si="22"/>
        <v>0.16754836073017892</v>
      </c>
      <c r="O47" s="289">
        <f t="shared" si="22"/>
        <v>0.17976946268921878</v>
      </c>
      <c r="P47" s="289">
        <f t="shared" si="22"/>
        <v>0.17664185820621373</v>
      </c>
      <c r="Q47" s="289">
        <f t="shared" si="22"/>
        <v>0.17608425926725185</v>
      </c>
      <c r="R47" s="289">
        <f t="shared" si="22"/>
        <v>0.18265268005315402</v>
      </c>
      <c r="S47" s="289">
        <f t="shared" si="22"/>
        <v>0.17390937155296848</v>
      </c>
      <c r="T47" s="289">
        <f t="shared" si="22"/>
        <v>0.17234573433410394</v>
      </c>
      <c r="U47" s="623"/>
      <c r="V47" s="623"/>
      <c r="W47" s="623"/>
      <c r="X47" s="623"/>
      <c r="Y47" s="623"/>
      <c r="Z47" s="623"/>
      <c r="AA47" s="623"/>
      <c r="AB47" s="623"/>
      <c r="AC47" s="623"/>
      <c r="AD47" s="623"/>
      <c r="AE47" s="623"/>
      <c r="AF47" s="623"/>
      <c r="AG47" s="624"/>
      <c r="AH47" s="624"/>
      <c r="AI47" s="624"/>
      <c r="AJ47" s="624"/>
      <c r="AK47" s="624"/>
      <c r="AL47" s="624"/>
      <c r="AM47" s="624"/>
      <c r="AN47" s="624"/>
      <c r="AO47" s="624"/>
      <c r="AP47" s="624"/>
      <c r="AQ47" s="624"/>
      <c r="AR47" s="623"/>
      <c r="AS47" s="623"/>
      <c r="AT47" s="623"/>
      <c r="AU47" s="623"/>
      <c r="AV47" s="623"/>
      <c r="AW47" s="623"/>
      <c r="AX47" s="623"/>
      <c r="AY47" s="623"/>
      <c r="AZ47" s="623"/>
      <c r="BA47" s="623"/>
      <c r="BB47" s="623"/>
      <c r="BC47" s="623"/>
      <c r="BD47" s="623"/>
      <c r="BE47" s="623"/>
      <c r="BF47" s="623"/>
      <c r="BG47" s="623"/>
      <c r="BH47" s="623"/>
      <c r="BI47" s="623"/>
      <c r="BJ47" s="623"/>
      <c r="BK47" s="623"/>
      <c r="BL47" s="623"/>
      <c r="BM47" s="623"/>
      <c r="BN47" s="623"/>
      <c r="BO47" s="623"/>
      <c r="BP47" s="623"/>
      <c r="BQ47" s="623"/>
    </row>
    <row r="48" spans="1:69" s="32" customFormat="1" ht="23.25" thickBot="1">
      <c r="A48" s="628"/>
      <c r="B48" s="689" t="s">
        <v>110</v>
      </c>
      <c r="C48" s="287">
        <f>(C31+C32+C40)/C45</f>
        <v>0.8272131265875633</v>
      </c>
      <c r="D48" s="287">
        <f t="shared" ref="D48:T48" si="23">(D31+D32+D40)/D45</f>
        <v>0.81673263622710091</v>
      </c>
      <c r="E48" s="287">
        <f t="shared" si="23"/>
        <v>0.82070159725021929</v>
      </c>
      <c r="F48" s="287">
        <f t="shared" si="23"/>
        <v>0.81070723894306973</v>
      </c>
      <c r="G48" s="287">
        <f t="shared" si="23"/>
        <v>0.81569899153589387</v>
      </c>
      <c r="H48" s="287">
        <f t="shared" si="23"/>
        <v>0.81706456145798256</v>
      </c>
      <c r="I48" s="287">
        <f t="shared" si="23"/>
        <v>0.79998383928386185</v>
      </c>
      <c r="J48" s="287">
        <f t="shared" si="23"/>
        <v>0.80918131963788298</v>
      </c>
      <c r="K48" s="287">
        <f t="shared" si="23"/>
        <v>0.81141134555636696</v>
      </c>
      <c r="L48" s="287">
        <f t="shared" si="23"/>
        <v>0.82484799073804027</v>
      </c>
      <c r="M48" s="288">
        <f t="shared" si="23"/>
        <v>0.82899127407417894</v>
      </c>
      <c r="N48" s="288">
        <f t="shared" si="23"/>
        <v>0.83245163926982113</v>
      </c>
      <c r="O48" s="288">
        <f t="shared" si="23"/>
        <v>0.82023053731078122</v>
      </c>
      <c r="P48" s="289">
        <f t="shared" si="23"/>
        <v>0.8233581417937863</v>
      </c>
      <c r="Q48" s="289">
        <f t="shared" si="23"/>
        <v>0.82391574073274809</v>
      </c>
      <c r="R48" s="289">
        <f t="shared" si="23"/>
        <v>0.81734731994684595</v>
      </c>
      <c r="S48" s="289">
        <f t="shared" si="23"/>
        <v>0.82609062844703152</v>
      </c>
      <c r="T48" s="289">
        <f t="shared" si="23"/>
        <v>0.82765426566589606</v>
      </c>
      <c r="U48" s="628"/>
      <c r="V48" s="628"/>
      <c r="W48" s="628"/>
      <c r="X48" s="628"/>
      <c r="Y48" s="628"/>
      <c r="Z48" s="628"/>
      <c r="AA48" s="628"/>
      <c r="AB48" s="628"/>
      <c r="AC48" s="628"/>
      <c r="AD48" s="628"/>
      <c r="AE48" s="628"/>
      <c r="AF48" s="628"/>
      <c r="AG48" s="634"/>
      <c r="AH48" s="634"/>
      <c r="AI48" s="634"/>
      <c r="AJ48" s="634"/>
      <c r="AK48" s="634"/>
      <c r="AL48" s="634"/>
      <c r="AM48" s="634"/>
      <c r="AN48" s="634"/>
      <c r="AO48" s="634"/>
      <c r="AP48" s="634"/>
      <c r="AQ48" s="634"/>
      <c r="AR48" s="628"/>
      <c r="AS48" s="628"/>
      <c r="AT48" s="628"/>
      <c r="AU48" s="628"/>
      <c r="AV48" s="628"/>
      <c r="AW48" s="628"/>
      <c r="AX48" s="628"/>
      <c r="AY48" s="628"/>
      <c r="AZ48" s="628"/>
      <c r="BA48" s="628"/>
      <c r="BB48" s="628"/>
      <c r="BC48" s="628"/>
      <c r="BD48" s="628"/>
      <c r="BE48" s="628"/>
      <c r="BF48" s="628"/>
      <c r="BG48" s="628"/>
      <c r="BH48" s="628"/>
      <c r="BI48" s="628"/>
      <c r="BJ48" s="628"/>
      <c r="BK48" s="628"/>
      <c r="BL48" s="628"/>
      <c r="BM48" s="628"/>
      <c r="BN48" s="628"/>
      <c r="BO48" s="628"/>
      <c r="BP48" s="628"/>
      <c r="BQ48" s="628"/>
    </row>
    <row r="49" spans="1:69" s="32" customFormat="1">
      <c r="A49" s="628"/>
      <c r="B49" s="699"/>
      <c r="C49" s="700"/>
      <c r="D49" s="700"/>
      <c r="E49" s="700"/>
      <c r="F49" s="700"/>
      <c r="G49" s="700"/>
      <c r="H49" s="700"/>
      <c r="I49" s="700"/>
      <c r="J49" s="700"/>
      <c r="K49" s="700"/>
      <c r="L49" s="700"/>
      <c r="M49" s="700"/>
      <c r="N49" s="700"/>
      <c r="O49" s="700"/>
      <c r="P49" s="623"/>
      <c r="Q49" s="628"/>
      <c r="R49" s="628"/>
      <c r="S49" s="628"/>
      <c r="T49" s="628"/>
      <c r="U49" s="628"/>
      <c r="V49" s="628"/>
      <c r="W49" s="628"/>
      <c r="X49" s="628"/>
      <c r="Y49" s="628"/>
      <c r="Z49" s="628"/>
      <c r="AA49" s="628"/>
      <c r="AB49" s="628"/>
      <c r="AC49" s="628"/>
      <c r="AD49" s="628"/>
      <c r="AE49" s="628"/>
      <c r="AF49" s="628"/>
      <c r="AG49" s="634"/>
      <c r="AH49" s="634"/>
      <c r="AI49" s="634"/>
      <c r="AJ49" s="634"/>
      <c r="AK49" s="634"/>
      <c r="AL49" s="634"/>
      <c r="AM49" s="634"/>
      <c r="AN49" s="634"/>
      <c r="AO49" s="634"/>
      <c r="AP49" s="634"/>
      <c r="AQ49" s="634"/>
      <c r="AR49" s="628"/>
      <c r="AS49" s="628"/>
      <c r="AT49" s="628"/>
      <c r="AU49" s="628"/>
      <c r="AV49" s="628"/>
      <c r="AW49" s="628"/>
      <c r="AX49" s="628"/>
      <c r="AY49" s="628"/>
      <c r="AZ49" s="628"/>
      <c r="BA49" s="628"/>
      <c r="BB49" s="628"/>
      <c r="BC49" s="628"/>
      <c r="BD49" s="628"/>
      <c r="BE49" s="628"/>
      <c r="BF49" s="628"/>
      <c r="BG49" s="628"/>
      <c r="BH49" s="628"/>
      <c r="BI49" s="628"/>
      <c r="BJ49" s="628"/>
      <c r="BK49" s="628"/>
      <c r="BL49" s="628"/>
      <c r="BM49" s="628"/>
      <c r="BN49" s="628"/>
      <c r="BO49" s="628"/>
      <c r="BP49" s="628"/>
      <c r="BQ49" s="628"/>
    </row>
    <row r="50" spans="1:69" s="39" customFormat="1" ht="5.25" customHeight="1">
      <c r="A50" s="628"/>
      <c r="B50" s="699"/>
      <c r="C50" s="700"/>
      <c r="D50" s="700"/>
      <c r="E50" s="700"/>
      <c r="F50" s="700"/>
      <c r="G50" s="700"/>
      <c r="H50" s="700"/>
      <c r="I50" s="700"/>
      <c r="J50" s="700"/>
      <c r="K50" s="700"/>
      <c r="L50" s="700"/>
      <c r="M50" s="700"/>
      <c r="N50" s="700"/>
      <c r="O50" s="700"/>
      <c r="P50" s="623"/>
      <c r="Q50" s="628"/>
      <c r="R50" s="628"/>
      <c r="S50" s="628"/>
      <c r="T50" s="628"/>
      <c r="U50" s="628"/>
      <c r="V50" s="628"/>
      <c r="W50" s="628"/>
      <c r="X50" s="628"/>
      <c r="Y50" s="628"/>
      <c r="Z50" s="628"/>
      <c r="AA50" s="628"/>
      <c r="AB50" s="628"/>
      <c r="AC50" s="628"/>
      <c r="AD50" s="628"/>
      <c r="AE50" s="628"/>
      <c r="AF50" s="628"/>
      <c r="AG50" s="634"/>
      <c r="AH50" s="634"/>
      <c r="AI50" s="634"/>
      <c r="AJ50" s="634"/>
      <c r="AK50" s="634"/>
      <c r="AL50" s="634"/>
      <c r="AM50" s="634"/>
      <c r="AN50" s="634"/>
      <c r="AO50" s="634"/>
      <c r="AP50" s="634"/>
      <c r="AQ50" s="634"/>
      <c r="AR50" s="628"/>
      <c r="AS50" s="628"/>
      <c r="AT50" s="628"/>
      <c r="AU50" s="628"/>
      <c r="AV50" s="628"/>
      <c r="AW50" s="628"/>
      <c r="AX50" s="628"/>
      <c r="AY50" s="628"/>
      <c r="AZ50" s="628"/>
      <c r="BA50" s="628"/>
      <c r="BB50" s="628"/>
      <c r="BC50" s="628"/>
      <c r="BD50" s="628"/>
      <c r="BE50" s="628"/>
      <c r="BF50" s="628"/>
      <c r="BG50" s="628"/>
      <c r="BH50" s="628"/>
      <c r="BI50" s="628"/>
      <c r="BJ50" s="628"/>
      <c r="BK50" s="628"/>
      <c r="BL50" s="628"/>
      <c r="BM50" s="628"/>
      <c r="BN50" s="628"/>
      <c r="BO50" s="628"/>
      <c r="BP50" s="628"/>
      <c r="BQ50" s="628"/>
    </row>
    <row r="51" spans="1:69" ht="15.75" customHeight="1" thickBot="1">
      <c r="A51" s="623"/>
      <c r="B51" s="701" t="s">
        <v>112</v>
      </c>
      <c r="C51" s="702"/>
      <c r="D51" s="702"/>
      <c r="E51" s="702"/>
      <c r="F51" s="702"/>
      <c r="G51" s="702"/>
      <c r="H51" s="702"/>
      <c r="I51" s="702"/>
      <c r="J51" s="702"/>
      <c r="K51" s="702"/>
      <c r="L51" s="702"/>
      <c r="M51" s="702"/>
      <c r="N51" s="702"/>
      <c r="O51" s="702"/>
      <c r="P51" s="702"/>
      <c r="Q51" s="702"/>
      <c r="R51" s="702"/>
      <c r="S51" s="702"/>
      <c r="T51" s="703"/>
      <c r="U51" s="623"/>
      <c r="V51" s="623"/>
      <c r="W51" s="623"/>
      <c r="X51" s="623"/>
      <c r="Y51" s="623"/>
      <c r="Z51" s="623"/>
      <c r="AA51" s="623"/>
      <c r="AB51" s="623"/>
      <c r="AC51" s="623"/>
      <c r="AD51" s="623"/>
      <c r="AE51" s="623"/>
      <c r="AF51" s="623"/>
      <c r="AG51" s="624"/>
      <c r="AH51" s="624"/>
      <c r="AI51" s="624"/>
      <c r="AJ51" s="624"/>
      <c r="AK51" s="624"/>
      <c r="AL51" s="624"/>
      <c r="AM51" s="624"/>
      <c r="AN51" s="624"/>
      <c r="AO51" s="624"/>
      <c r="AP51" s="624"/>
      <c r="AQ51" s="624"/>
      <c r="AR51" s="623"/>
      <c r="AS51" s="623"/>
      <c r="AT51" s="623"/>
      <c r="AU51" s="623"/>
      <c r="AV51" s="623"/>
      <c r="AW51" s="623"/>
      <c r="AX51" s="623"/>
      <c r="AY51" s="623"/>
      <c r="AZ51" s="623"/>
      <c r="BA51" s="623"/>
      <c r="BB51" s="623"/>
      <c r="BC51" s="623"/>
      <c r="BD51" s="623"/>
      <c r="BE51" s="623"/>
      <c r="BF51" s="623"/>
      <c r="BG51" s="623"/>
      <c r="BH51" s="623"/>
      <c r="BI51" s="623"/>
      <c r="BJ51" s="623"/>
      <c r="BK51" s="623"/>
      <c r="BL51" s="623"/>
      <c r="BM51" s="623"/>
      <c r="BN51" s="623"/>
      <c r="BO51" s="623"/>
      <c r="BP51" s="623"/>
      <c r="BQ51" s="623"/>
    </row>
    <row r="52" spans="1:69" ht="12" thickBot="1">
      <c r="A52" s="623"/>
      <c r="B52" s="704" t="s">
        <v>94</v>
      </c>
      <c r="C52" s="290">
        <v>2008</v>
      </c>
      <c r="D52" s="291">
        <v>2009</v>
      </c>
      <c r="E52" s="291">
        <v>2010</v>
      </c>
      <c r="F52" s="291">
        <v>2011</v>
      </c>
      <c r="G52" s="291">
        <v>2012</v>
      </c>
      <c r="H52" s="291">
        <v>2013</v>
      </c>
      <c r="I52" s="291">
        <v>2014</v>
      </c>
      <c r="J52" s="291">
        <v>2015</v>
      </c>
      <c r="K52" s="291">
        <v>2016</v>
      </c>
      <c r="L52" s="292">
        <v>2017</v>
      </c>
      <c r="M52" s="292">
        <v>2018</v>
      </c>
      <c r="N52" s="292">
        <v>2019</v>
      </c>
      <c r="O52" s="292">
        <v>2020</v>
      </c>
      <c r="P52" s="292">
        <v>2021</v>
      </c>
      <c r="Q52" s="292">
        <v>2022</v>
      </c>
      <c r="R52" s="292">
        <v>2023</v>
      </c>
      <c r="S52" s="292">
        <v>2024</v>
      </c>
      <c r="T52" s="293">
        <v>2025</v>
      </c>
      <c r="U52" s="623"/>
      <c r="V52" s="623"/>
      <c r="W52" s="623"/>
      <c r="X52" s="623"/>
      <c r="Y52" s="623"/>
      <c r="Z52" s="623"/>
      <c r="AA52" s="623"/>
      <c r="AB52" s="623"/>
      <c r="AC52" s="623"/>
      <c r="AD52" s="623"/>
      <c r="AE52" s="623"/>
      <c r="AF52" s="623"/>
      <c r="AG52" s="634">
        <v>2008</v>
      </c>
      <c r="AH52" s="634">
        <v>2009</v>
      </c>
      <c r="AI52" s="634">
        <v>2010</v>
      </c>
      <c r="AJ52" s="634">
        <v>2011</v>
      </c>
      <c r="AK52" s="634">
        <v>2012</v>
      </c>
      <c r="AL52" s="634">
        <v>2013</v>
      </c>
      <c r="AM52" s="634">
        <v>2014</v>
      </c>
      <c r="AN52" s="634">
        <v>2015</v>
      </c>
      <c r="AO52" s="634">
        <v>2016</v>
      </c>
      <c r="AP52" s="634">
        <v>2017</v>
      </c>
      <c r="AQ52" s="634">
        <v>2018</v>
      </c>
      <c r="AR52" s="634">
        <v>2019</v>
      </c>
      <c r="AS52" s="634">
        <v>2020</v>
      </c>
      <c r="AT52" s="634">
        <v>2021</v>
      </c>
      <c r="AU52" s="634">
        <v>2022</v>
      </c>
      <c r="AV52" s="634">
        <v>2023</v>
      </c>
      <c r="AW52" s="634">
        <v>2024</v>
      </c>
      <c r="AX52" s="634">
        <v>2025</v>
      </c>
      <c r="AY52" s="623"/>
      <c r="AZ52" s="623"/>
      <c r="BA52" s="623"/>
      <c r="BB52" s="623"/>
      <c r="BC52" s="623"/>
      <c r="BD52" s="623"/>
      <c r="BE52" s="623"/>
      <c r="BF52" s="623"/>
      <c r="BG52" s="623"/>
      <c r="BH52" s="623"/>
      <c r="BI52" s="623"/>
      <c r="BJ52" s="623"/>
      <c r="BK52" s="623"/>
      <c r="BL52" s="623"/>
      <c r="BM52" s="623"/>
      <c r="BN52" s="623"/>
      <c r="BO52" s="623"/>
      <c r="BP52" s="623"/>
      <c r="BQ52" s="623"/>
    </row>
    <row r="53" spans="1:69">
      <c r="A53" s="623"/>
      <c r="B53" s="705" t="s">
        <v>95</v>
      </c>
      <c r="C53" s="294">
        <f>'VAinfl 2DGT'!D$113+'VAinfl 2DGT'!D$143</f>
        <v>300.22865095934003</v>
      </c>
      <c r="D53" s="295">
        <f>'VAinfl 2DGT'!E$113+'VAinfl 2DGT'!E$143</f>
        <v>282.91477294798563</v>
      </c>
      <c r="E53" s="295">
        <f>'VAinfl 2DGT'!F$113+'VAinfl 2DGT'!F$143</f>
        <v>240.65676849701541</v>
      </c>
      <c r="F53" s="295">
        <f>'VAinfl 2DGT'!G$113+'VAinfl 2DGT'!G$143</f>
        <v>234.31703385253468</v>
      </c>
      <c r="G53" s="295">
        <f>'VAinfl 2DGT'!H$113+'VAinfl 2DGT'!H$143</f>
        <v>255.17015406451699</v>
      </c>
      <c r="H53" s="295">
        <f>'VAinfl 2DGT'!I$113+'VAinfl 2DGT'!I$143</f>
        <v>268.31936205094831</v>
      </c>
      <c r="I53" s="295">
        <f>'VAinfl 2DGT'!J$113+'VAinfl 2DGT'!J$143</f>
        <v>326.1972127471239</v>
      </c>
      <c r="J53" s="295">
        <f>'VAinfl 2DGT'!K$113+'VAinfl 2DGT'!K$143</f>
        <v>291.47819267595042</v>
      </c>
      <c r="K53" s="295">
        <f>'VAinfl 2DGT'!L$113+'VAinfl 2DGT'!L$143</f>
        <v>270.56292096316929</v>
      </c>
      <c r="L53" s="296">
        <f>'VAinfl 2DGT'!M$113+'VAinfl 2DGT'!M$143</f>
        <v>304.99807466583297</v>
      </c>
      <c r="M53" s="296">
        <f>'VAinfl 2DGT'!N$113+'VAinfl 2DGT'!N$143</f>
        <v>282.69213337907792</v>
      </c>
      <c r="N53" s="296">
        <f>'VAinfl 2DGT'!O$113+'VAinfl 2DGT'!O$143</f>
        <v>249.05454641398302</v>
      </c>
      <c r="O53" s="296">
        <f>'VAinfl 2DGT'!P$113+'VAinfl 2DGT'!P$143</f>
        <v>331.99515444850698</v>
      </c>
      <c r="P53" s="296">
        <f>'VAinfl 2DGT'!Q$113+'VAinfl 2DGT'!Q$143</f>
        <v>334.90353525546004</v>
      </c>
      <c r="Q53" s="296">
        <f>'VAinfl 2DGT'!R$113+'VAinfl 2DGT'!R$143</f>
        <v>294.77154659315704</v>
      </c>
      <c r="R53" s="296">
        <f>'VAinfl 2DGT'!S$113+'VAinfl 2DGT'!S$143</f>
        <v>305.56521008036805</v>
      </c>
      <c r="S53" s="297">
        <f>'VAinfl 2DGT'!T$113+'VAinfl 2DGT'!T$143</f>
        <v>296.33613121015298</v>
      </c>
      <c r="T53" s="296">
        <f>'VAinfl 2DGT'!U$113+'VAinfl 2DGT'!U$143</f>
        <v>311.38707373686702</v>
      </c>
      <c r="U53" s="623"/>
      <c r="V53" s="623"/>
      <c r="W53" s="623"/>
      <c r="X53" s="623"/>
      <c r="Y53" s="623"/>
      <c r="Z53" s="623"/>
      <c r="AA53" s="623"/>
      <c r="AB53" s="623"/>
      <c r="AC53" s="623"/>
      <c r="AD53" s="623"/>
      <c r="AE53" s="623"/>
      <c r="AF53" s="623"/>
      <c r="AG53" s="624">
        <f>100</f>
        <v>100</v>
      </c>
      <c r="AH53" s="624">
        <f t="shared" ref="AH53:AQ57" si="24">D53*100/$C53</f>
        <v>94.233102684893581</v>
      </c>
      <c r="AI53" s="624">
        <f t="shared" si="24"/>
        <v>80.157828950711149</v>
      </c>
      <c r="AJ53" s="624">
        <f t="shared" si="24"/>
        <v>78.046193494127323</v>
      </c>
      <c r="AK53" s="624">
        <f t="shared" si="24"/>
        <v>84.991939726323693</v>
      </c>
      <c r="AL53" s="624">
        <f t="shared" si="24"/>
        <v>89.371670955976427</v>
      </c>
      <c r="AM53" s="624">
        <f t="shared" si="24"/>
        <v>108.64959480209662</v>
      </c>
      <c r="AN53" s="624">
        <f t="shared" si="24"/>
        <v>97.085401990972983</v>
      </c>
      <c r="AO53" s="624">
        <f t="shared" si="24"/>
        <v>90.11895436981851</v>
      </c>
      <c r="AP53" s="624">
        <f t="shared" si="24"/>
        <v>101.58859712131168</v>
      </c>
      <c r="AQ53" s="624">
        <f t="shared" si="24"/>
        <v>94.158946015236538</v>
      </c>
      <c r="AR53" s="624">
        <f t="shared" ref="AR53:AX57" si="25">N53*100/$C53</f>
        <v>82.954956370140863</v>
      </c>
      <c r="AS53" s="624">
        <f t="shared" si="25"/>
        <v>110.58077015223608</v>
      </c>
      <c r="AT53" s="624">
        <f t="shared" si="25"/>
        <v>111.54949209055201</v>
      </c>
      <c r="AU53" s="624">
        <f t="shared" si="25"/>
        <v>98.182350568892886</v>
      </c>
      <c r="AV53" s="624">
        <f t="shared" si="25"/>
        <v>101.77749828471592</v>
      </c>
      <c r="AW53" s="623">
        <f t="shared" si="25"/>
        <v>98.703481584202905</v>
      </c>
      <c r="AX53" s="623">
        <f t="shared" si="25"/>
        <v>103.71664154699153</v>
      </c>
      <c r="AY53" s="623"/>
      <c r="AZ53" s="624">
        <f>MIN(AG53:AX69)</f>
        <v>21.56351155240127</v>
      </c>
      <c r="BA53" s="623"/>
      <c r="BB53" s="623"/>
      <c r="BC53" s="623"/>
      <c r="BD53" s="623"/>
      <c r="BE53" s="623"/>
      <c r="BF53" s="623"/>
      <c r="BG53" s="623"/>
      <c r="BH53" s="623"/>
      <c r="BI53" s="623"/>
      <c r="BJ53" s="623"/>
      <c r="BK53" s="623"/>
      <c r="BL53" s="623"/>
      <c r="BM53" s="623"/>
      <c r="BN53" s="623"/>
      <c r="BO53" s="623"/>
      <c r="BP53" s="623"/>
      <c r="BQ53" s="623"/>
    </row>
    <row r="54" spans="1:69">
      <c r="A54" s="623"/>
      <c r="B54" s="706" t="s">
        <v>96</v>
      </c>
      <c r="C54" s="298">
        <f>'VAinfl 2DGT'!D$107+'VAinfl 2DGT'!D$149+'VAinfl 2DGT'!D$155+'VAinfl 2DGT'!D$161+'VAinfl 2DGT'!D$167</f>
        <v>1594.9895615866387</v>
      </c>
      <c r="D54" s="299">
        <f>'VAinfl 2DGT'!E$107+'VAinfl 2DGT'!E$149+'VAinfl 2DGT'!E$155+'VAinfl 2DGT'!E$161+'VAinfl 2DGT'!E$167</f>
        <v>1574.5640562483004</v>
      </c>
      <c r="E54" s="299">
        <f>'VAinfl 2DGT'!F$107+'VAinfl 2DGT'!F$149+'VAinfl 2DGT'!F$155+'VAinfl 2DGT'!F$161+'VAinfl 2DGT'!F$167</f>
        <v>1506.2688982513632</v>
      </c>
      <c r="F54" s="299">
        <f>'VAinfl 2DGT'!G$107+'VAinfl 2DGT'!G$149+'VAinfl 2DGT'!G$155+'VAinfl 2DGT'!G$161+'VAinfl 2DGT'!G$167</f>
        <v>1248.8410051425903</v>
      </c>
      <c r="G54" s="299">
        <f>'VAinfl 2DGT'!H$107+'VAinfl 2DGT'!H$149+'VAinfl 2DGT'!H$155+'VAinfl 2DGT'!H$161+'VAinfl 2DGT'!H$167</f>
        <v>1154.3669546131146</v>
      </c>
      <c r="H54" s="299">
        <f>'VAinfl 2DGT'!I$107+'VAinfl 2DGT'!I$149+'VAinfl 2DGT'!I$155+'VAinfl 2DGT'!I$161+'VAinfl 2DGT'!I$167</f>
        <v>1074.5285476601903</v>
      </c>
      <c r="I54" s="299">
        <f>'VAinfl 2DGT'!J$107+'VAinfl 2DGT'!J$149+'VAinfl 2DGT'!J$155+'VAinfl 2DGT'!J$161+'VAinfl 2DGT'!J$167</f>
        <v>991.5789770758339</v>
      </c>
      <c r="J54" s="299">
        <f>'VAinfl 2DGT'!K$107+'VAinfl 2DGT'!K$149+'VAinfl 2DGT'!K$155+'VAinfl 2DGT'!K$161+'VAinfl 2DGT'!K$167</f>
        <v>985.54597251098426</v>
      </c>
      <c r="K54" s="299">
        <f>'VAinfl 2DGT'!L$107+'VAinfl 2DGT'!L$149+'VAinfl 2DGT'!L$155+'VAinfl 2DGT'!L$161+'VAinfl 2DGT'!L$167</f>
        <v>961.60108702883008</v>
      </c>
      <c r="L54" s="300">
        <f>'VAinfl 2DGT'!M$107+'VAinfl 2DGT'!M$149+'VAinfl 2DGT'!M$155+'VAinfl 2DGT'!M$161+'VAinfl 2DGT'!M$167</f>
        <v>985.83476605505018</v>
      </c>
      <c r="M54" s="300">
        <f>'VAinfl 2DGT'!N$107+'VAinfl 2DGT'!N$149+'VAinfl 2DGT'!N$155+'VAinfl 2DGT'!N$161+'VAinfl 2DGT'!N$167</f>
        <v>985.40190527615948</v>
      </c>
      <c r="N54" s="300">
        <f>'VAinfl 2DGT'!O$107+'VAinfl 2DGT'!O$149+'VAinfl 2DGT'!O$155+'VAinfl 2DGT'!O$161+'VAinfl 2DGT'!O$167</f>
        <v>1051.854259399583</v>
      </c>
      <c r="O54" s="300">
        <f>'VAinfl 2DGT'!P$107+'VAinfl 2DGT'!P$149+'VAinfl 2DGT'!P$155+'VAinfl 2DGT'!P$161+'VAinfl 2DGT'!P$167</f>
        <v>1145.1351738289168</v>
      </c>
      <c r="P54" s="300">
        <f>'VAinfl 2DGT'!Q$107+'VAinfl 2DGT'!Q$149+'VAinfl 2DGT'!Q$155+'VAinfl 2DGT'!Q$161+'VAinfl 2DGT'!Q$167</f>
        <v>1175.0684360093162</v>
      </c>
      <c r="Q54" s="300">
        <f>'VAinfl 2DGT'!R$107+'VAinfl 2DGT'!R$149+'VAinfl 2DGT'!R$155+'VAinfl 2DGT'!R$161+'VAinfl 2DGT'!R$167</f>
        <v>1126.5785146833914</v>
      </c>
      <c r="R54" s="300">
        <f>'VAinfl 2DGT'!S$107+'VAinfl 2DGT'!S$149+'VAinfl 2DGT'!S$155+'VAinfl 2DGT'!S$161+'VAinfl 2DGT'!S$167</f>
        <v>1029.6339555581337</v>
      </c>
      <c r="S54" s="301">
        <f>'VAinfl 2DGT'!T$107+'VAinfl 2DGT'!T$149+'VAinfl 2DGT'!T$155+'VAinfl 2DGT'!T$161+'VAinfl 2DGT'!T$167</f>
        <v>984.44613867968064</v>
      </c>
      <c r="T54" s="300">
        <f>'VAinfl 2DGT'!U$107+'VAinfl 2DGT'!U$149+'VAinfl 2DGT'!U$155+'VAinfl 2DGT'!U$161+'VAinfl 2DGT'!U$167</f>
        <v>1043.2553032226333</v>
      </c>
      <c r="U54" s="623"/>
      <c r="V54" s="623"/>
      <c r="W54" s="623"/>
      <c r="X54" s="623"/>
      <c r="Y54" s="623"/>
      <c r="Z54" s="623"/>
      <c r="AA54" s="623"/>
      <c r="AB54" s="623"/>
      <c r="AC54" s="623"/>
      <c r="AD54" s="623"/>
      <c r="AE54" s="623"/>
      <c r="AF54" s="623"/>
      <c r="AG54" s="624">
        <f>100</f>
        <v>100</v>
      </c>
      <c r="AH54" s="624">
        <f t="shared" si="24"/>
        <v>98.719395673159156</v>
      </c>
      <c r="AI54" s="624">
        <f t="shared" si="24"/>
        <v>94.437539563141755</v>
      </c>
      <c r="AJ54" s="624">
        <f t="shared" si="24"/>
        <v>78.297754118233087</v>
      </c>
      <c r="AK54" s="624">
        <f t="shared" si="24"/>
        <v>72.374577390010714</v>
      </c>
      <c r="AL54" s="624">
        <f t="shared" si="24"/>
        <v>67.36900187555382</v>
      </c>
      <c r="AM54" s="624">
        <f t="shared" si="24"/>
        <v>62.168367803576508</v>
      </c>
      <c r="AN54" s="624">
        <f t="shared" si="24"/>
        <v>61.790120527848366</v>
      </c>
      <c r="AO54" s="624">
        <f t="shared" si="24"/>
        <v>60.288863964242097</v>
      </c>
      <c r="AP54" s="624">
        <f t="shared" si="24"/>
        <v>61.808226824655634</v>
      </c>
      <c r="AQ54" s="624">
        <f t="shared" si="24"/>
        <v>61.781088040219956</v>
      </c>
      <c r="AR54" s="624">
        <f t="shared" si="25"/>
        <v>65.947407101099515</v>
      </c>
      <c r="AS54" s="624">
        <f t="shared" si="25"/>
        <v>71.795778568593079</v>
      </c>
      <c r="AT54" s="624">
        <f t="shared" si="25"/>
        <v>73.672484404249019</v>
      </c>
      <c r="AU54" s="624">
        <f t="shared" si="25"/>
        <v>70.632344048867083</v>
      </c>
      <c r="AV54" s="624">
        <f t="shared" si="25"/>
        <v>64.554275485909173</v>
      </c>
      <c r="AW54" s="623">
        <f t="shared" si="25"/>
        <v>61.721164977430242</v>
      </c>
      <c r="AX54" s="623">
        <f t="shared" si="25"/>
        <v>65.408284063303853</v>
      </c>
      <c r="AY54" s="623"/>
      <c r="AZ54" s="624">
        <f>MAX(AG53:AX69)</f>
        <v>372.79689487361077</v>
      </c>
      <c r="BA54" s="623"/>
      <c r="BB54" s="623"/>
      <c r="BC54" s="623"/>
      <c r="BD54" s="623"/>
      <c r="BE54" s="623"/>
      <c r="BF54" s="623"/>
      <c r="BG54" s="623"/>
      <c r="BH54" s="623"/>
      <c r="BI54" s="623"/>
      <c r="BJ54" s="623"/>
      <c r="BK54" s="623"/>
      <c r="BL54" s="623"/>
      <c r="BM54" s="623"/>
      <c r="BN54" s="623"/>
      <c r="BO54" s="623"/>
      <c r="BP54" s="623"/>
      <c r="BQ54" s="623"/>
    </row>
    <row r="55" spans="1:69">
      <c r="A55" s="623"/>
      <c r="B55" s="706" t="s">
        <v>97</v>
      </c>
      <c r="C55" s="298">
        <f>'VAinfl 2DGT'!D$101+'VAinfl 2DGT'!D$119+'VAinfl 2DGT'!D$125+'VAinfl 2DGT'!D$131+'VAinfl 2DGT'!D$137+'VAinfl 2DGT'!D$185</f>
        <v>3305.5969380654183</v>
      </c>
      <c r="D55" s="299">
        <f>'VAinfl 2DGT'!E$101+'VAinfl 2DGT'!E$119+'VAinfl 2DGT'!E$125+'VAinfl 2DGT'!E$131+'VAinfl 2DGT'!E$137+'VAinfl 2DGT'!E$185</f>
        <v>3349.0434564736065</v>
      </c>
      <c r="E55" s="299">
        <f>'VAinfl 2DGT'!F$101+'VAinfl 2DGT'!F$119+'VAinfl 2DGT'!F$125+'VAinfl 2DGT'!F$131+'VAinfl 2DGT'!F$137+'VAinfl 2DGT'!F$185</f>
        <v>3018.2855319230657</v>
      </c>
      <c r="F55" s="299">
        <f>'VAinfl 2DGT'!G$101+'VAinfl 2DGT'!G$119+'VAinfl 2DGT'!G$125+'VAinfl 2DGT'!G$131+'VAinfl 2DGT'!G$137+'VAinfl 2DGT'!G$185</f>
        <v>2644.7408037564401</v>
      </c>
      <c r="G55" s="299">
        <f>'VAinfl 2DGT'!H$101+'VAinfl 2DGT'!H$119+'VAinfl 2DGT'!H$125+'VAinfl 2DGT'!H$131+'VAinfl 2DGT'!H$137+'VAinfl 2DGT'!H$185</f>
        <v>2249.0394739351868</v>
      </c>
      <c r="H55" s="299">
        <f>'VAinfl 2DGT'!I$101+'VAinfl 2DGT'!I$119+'VAinfl 2DGT'!I$125+'VAinfl 2DGT'!I$131+'VAinfl 2DGT'!I$137+'VAinfl 2DGT'!I$185</f>
        <v>1897.8091850918186</v>
      </c>
      <c r="I55" s="299">
        <f>'VAinfl 2DGT'!J$101+'VAinfl 2DGT'!J$119+'VAinfl 2DGT'!J$125+'VAinfl 2DGT'!J$131+'VAinfl 2DGT'!J$137+'VAinfl 2DGT'!J$185</f>
        <v>1363.8031759256505</v>
      </c>
      <c r="J55" s="299">
        <f>'VAinfl 2DGT'!K$101+'VAinfl 2DGT'!K$119+'VAinfl 2DGT'!K$125+'VAinfl 2DGT'!K$131+'VAinfl 2DGT'!K$137+'VAinfl 2DGT'!K$185</f>
        <v>1456.6850876148626</v>
      </c>
      <c r="K55" s="299">
        <f>'VAinfl 2DGT'!L$101+'VAinfl 2DGT'!L$119+'VAinfl 2DGT'!L$125+'VAinfl 2DGT'!L$131+'VAinfl 2DGT'!L$137+'VAinfl 2DGT'!L$185</f>
        <v>1397.1156914047074</v>
      </c>
      <c r="L55" s="300">
        <f>'VAinfl 2DGT'!M$101+'VAinfl 2DGT'!M$119+'VAinfl 2DGT'!M$125+'VAinfl 2DGT'!M$131+'VAinfl 2DGT'!M$137+'VAinfl 2DGT'!M$185</f>
        <v>1532.5933460755209</v>
      </c>
      <c r="M55" s="300">
        <f>'VAinfl 2DGT'!N$101+'VAinfl 2DGT'!N$119+'VAinfl 2DGT'!N$125+'VAinfl 2DGT'!N$131+'VAinfl 2DGT'!N$137+'VAinfl 2DGT'!N$185</f>
        <v>1574.0911907925438</v>
      </c>
      <c r="N55" s="300">
        <f>'VAinfl 2DGT'!O$101+'VAinfl 2DGT'!O$119+'VAinfl 2DGT'!O$125+'VAinfl 2DGT'!O$131+'VAinfl 2DGT'!O$137+'VAinfl 2DGT'!O$185</f>
        <v>1658.4985969396405</v>
      </c>
      <c r="O55" s="300">
        <f>'VAinfl 2DGT'!P$101+'VAinfl 2DGT'!P$119+'VAinfl 2DGT'!P$125+'VAinfl 2DGT'!P$131+'VAinfl 2DGT'!P$137+'VAinfl 2DGT'!P$185</f>
        <v>1726.1927180531554</v>
      </c>
      <c r="P55" s="300">
        <f>'VAinfl 2DGT'!Q$101+'VAinfl 2DGT'!Q$119+'VAinfl 2DGT'!Q$125+'VAinfl 2DGT'!Q$131+'VAinfl 2DGT'!Q$137+'VAinfl 2DGT'!Q$185</f>
        <v>1936.9137908928624</v>
      </c>
      <c r="Q55" s="300">
        <f>'VAinfl 2DGT'!R$101+'VAinfl 2DGT'!R$119+'VAinfl 2DGT'!R$125+'VAinfl 2DGT'!R$131+'VAinfl 2DGT'!R$137+'VAinfl 2DGT'!R$185</f>
        <v>2136.1597522331326</v>
      </c>
      <c r="R55" s="300">
        <f>'VAinfl 2DGT'!S$101+'VAinfl 2DGT'!S$119+'VAinfl 2DGT'!S$125+'VAinfl 2DGT'!S$131+'VAinfl 2DGT'!S$137+'VAinfl 2DGT'!S$185</f>
        <v>1921.0731054511482</v>
      </c>
      <c r="S55" s="301">
        <f>'VAinfl 2DGT'!T$101+'VAinfl 2DGT'!T$119+'VAinfl 2DGT'!T$125+'VAinfl 2DGT'!T$131+'VAinfl 2DGT'!T$137+'VAinfl 2DGT'!T$185</f>
        <v>1841.0838934795056</v>
      </c>
      <c r="T55" s="300">
        <f>'VAinfl 2DGT'!U$101+'VAinfl 2DGT'!U$119+'VAinfl 2DGT'!U$125+'VAinfl 2DGT'!U$131+'VAinfl 2DGT'!U$137+'VAinfl 2DGT'!U$185</f>
        <v>1957.5903929881383</v>
      </c>
      <c r="U55" s="623"/>
      <c r="V55" s="623"/>
      <c r="W55" s="623"/>
      <c r="X55" s="623"/>
      <c r="Y55" s="623"/>
      <c r="Z55" s="623"/>
      <c r="AA55" s="623"/>
      <c r="AB55" s="623"/>
      <c r="AC55" s="623"/>
      <c r="AD55" s="623"/>
      <c r="AE55" s="623"/>
      <c r="AF55" s="623"/>
      <c r="AG55" s="624">
        <f>100</f>
        <v>100</v>
      </c>
      <c r="AH55" s="624">
        <f t="shared" si="24"/>
        <v>101.31433200182038</v>
      </c>
      <c r="AI55" s="624">
        <f t="shared" si="24"/>
        <v>91.308335180437936</v>
      </c>
      <c r="AJ55" s="624">
        <f t="shared" si="24"/>
        <v>80.007963865802097</v>
      </c>
      <c r="AK55" s="624">
        <f t="shared" si="24"/>
        <v>68.03731719486116</v>
      </c>
      <c r="AL55" s="624">
        <f t="shared" si="24"/>
        <v>57.411996097821309</v>
      </c>
      <c r="AM55" s="624">
        <f t="shared" si="24"/>
        <v>41.257394699905809</v>
      </c>
      <c r="AN55" s="624">
        <f t="shared" si="24"/>
        <v>44.067232481990963</v>
      </c>
      <c r="AO55" s="624">
        <f t="shared" si="24"/>
        <v>42.265155661184792</v>
      </c>
      <c r="AP55" s="624">
        <f t="shared" si="24"/>
        <v>46.363588023301546</v>
      </c>
      <c r="AQ55" s="624">
        <f t="shared" si="24"/>
        <v>47.618969290120766</v>
      </c>
      <c r="AR55" s="624">
        <f t="shared" si="25"/>
        <v>50.172438685469842</v>
      </c>
      <c r="AS55" s="624">
        <f t="shared" si="25"/>
        <v>52.220302426326661</v>
      </c>
      <c r="AT55" s="624">
        <f t="shared" si="25"/>
        <v>58.594977765995573</v>
      </c>
      <c r="AU55" s="624">
        <f t="shared" si="25"/>
        <v>64.622511221325965</v>
      </c>
      <c r="AV55" s="624">
        <f t="shared" si="25"/>
        <v>58.115769751875597</v>
      </c>
      <c r="AW55" s="623">
        <f t="shared" si="25"/>
        <v>55.695958338979743</v>
      </c>
      <c r="AX55" s="623">
        <f t="shared" si="25"/>
        <v>59.220480586898375</v>
      </c>
      <c r="AY55" s="623"/>
      <c r="AZ55" s="623"/>
      <c r="BA55" s="623"/>
      <c r="BB55" s="623"/>
      <c r="BC55" s="623"/>
      <c r="BD55" s="623"/>
      <c r="BE55" s="623"/>
      <c r="BF55" s="623"/>
      <c r="BG55" s="623"/>
      <c r="BH55" s="623"/>
      <c r="BI55" s="623"/>
      <c r="BJ55" s="623"/>
      <c r="BK55" s="623"/>
      <c r="BL55" s="623"/>
      <c r="BM55" s="623"/>
      <c r="BN55" s="623"/>
      <c r="BO55" s="623"/>
      <c r="BP55" s="623"/>
      <c r="BQ55" s="623"/>
    </row>
    <row r="56" spans="1:69">
      <c r="A56" s="623"/>
      <c r="B56" s="706" t="s">
        <v>98</v>
      </c>
      <c r="C56" s="298">
        <f>'VAinfl 2DGT'!D$47+'VAinfl 2DGT'!D$53+'VAinfl 2DGT'!D$59+'VAinfl 2DGT'!D$65+'VAinfl 2DGT'!D$71+'VAinfl 2DGT'!D$77+'VAinfl 2DGT'!D$83+'VAinfl 2DGT'!D$89+'VAinfl 2DGT'!D$95+'VAinfl 2DGT'!D$173+'VAinfl 2DGT'!D$179</f>
        <v>4400.4374184791286</v>
      </c>
      <c r="D56" s="299">
        <f>'VAinfl 2DGT'!E$47+'VAinfl 2DGT'!E$53+'VAinfl 2DGT'!E$59+'VAinfl 2DGT'!E$65+'VAinfl 2DGT'!E$71+'VAinfl 2DGT'!E$77+'VAinfl 2DGT'!E$83+'VAinfl 2DGT'!E$89+'VAinfl 2DGT'!E$95+'VAinfl 2DGT'!E$173+'VAinfl 2DGT'!E$179</f>
        <v>4901.3333721788431</v>
      </c>
      <c r="E56" s="299">
        <f>'VAinfl 2DGT'!F$47+'VAinfl 2DGT'!F$53+'VAinfl 2DGT'!F$59+'VAinfl 2DGT'!F$65+'VAinfl 2DGT'!F$71+'VAinfl 2DGT'!F$77+'VAinfl 2DGT'!F$83+'VAinfl 2DGT'!F$89+'VAinfl 2DGT'!F$95+'VAinfl 2DGT'!F$173+'VAinfl 2DGT'!F$179</f>
        <v>4644.2120665805151</v>
      </c>
      <c r="F56" s="299">
        <f>'VAinfl 2DGT'!G$47+'VAinfl 2DGT'!G$53+'VAinfl 2DGT'!G$59+'VAinfl 2DGT'!G$65+'VAinfl 2DGT'!G$71+'VAinfl 2DGT'!G$77+'VAinfl 2DGT'!G$83+'VAinfl 2DGT'!G$89+'VAinfl 2DGT'!G$95+'VAinfl 2DGT'!G$173+'VAinfl 2DGT'!G$179</f>
        <v>3810.1661278919423</v>
      </c>
      <c r="G56" s="299">
        <f>'VAinfl 2DGT'!H$47+'VAinfl 2DGT'!H$53+'VAinfl 2DGT'!H$59+'VAinfl 2DGT'!H$65+'VAinfl 2DGT'!H$71+'VAinfl 2DGT'!H$77+'VAinfl 2DGT'!H$83+'VAinfl 2DGT'!H$89+'VAinfl 2DGT'!H$95+'VAinfl 2DGT'!H$173+'VAinfl 2DGT'!H$179</f>
        <v>3452.0708217915267</v>
      </c>
      <c r="H56" s="299">
        <f>'VAinfl 2DGT'!I$47+'VAinfl 2DGT'!I$53+'VAinfl 2DGT'!I$59+'VAinfl 2DGT'!I$65+'VAinfl 2DGT'!I$71+'VAinfl 2DGT'!I$77+'VAinfl 2DGT'!I$83+'VAinfl 2DGT'!I$89+'VAinfl 2DGT'!I$95+'VAinfl 2DGT'!I$173+'VAinfl 2DGT'!I$179</f>
        <v>2898.5811190606391</v>
      </c>
      <c r="I56" s="299">
        <f>'VAinfl 2DGT'!J$47+'VAinfl 2DGT'!J$53+'VAinfl 2DGT'!J$59+'VAinfl 2DGT'!J$65+'VAinfl 2DGT'!J$71+'VAinfl 2DGT'!J$77+'VAinfl 2DGT'!J$83+'VAinfl 2DGT'!J$89+'VAinfl 2DGT'!J$95+'VAinfl 2DGT'!J$173+'VAinfl 2DGT'!J$179</f>
        <v>3009.6968473521315</v>
      </c>
      <c r="J56" s="299">
        <f>'VAinfl 2DGT'!K$47+'VAinfl 2DGT'!K$53+'VAinfl 2DGT'!K$59+'VAinfl 2DGT'!K$65+'VAinfl 2DGT'!K$71+'VAinfl 2DGT'!K$77+'VAinfl 2DGT'!K$83+'VAinfl 2DGT'!K$89+'VAinfl 2DGT'!K$95+'VAinfl 2DGT'!K$173+'VAinfl 2DGT'!K$179</f>
        <v>2984.1851885236251</v>
      </c>
      <c r="K56" s="299">
        <f>'VAinfl 2DGT'!L$47+'VAinfl 2DGT'!L$53+'VAinfl 2DGT'!L$59+'VAinfl 2DGT'!L$65+'VAinfl 2DGT'!L$71+'VAinfl 2DGT'!L$77+'VAinfl 2DGT'!L$83+'VAinfl 2DGT'!L$89+'VAinfl 2DGT'!L$95+'VAinfl 2DGT'!L$173+'VAinfl 2DGT'!L$179</f>
        <v>2969.9167288988829</v>
      </c>
      <c r="L56" s="300">
        <f>'VAinfl 2DGT'!M$47+'VAinfl 2DGT'!M$53+'VAinfl 2DGT'!M$59+'VAinfl 2DGT'!M$65+'VAinfl 2DGT'!M$71+'VAinfl 2DGT'!M$77+'VAinfl 2DGT'!M$83+'VAinfl 2DGT'!M$89+'VAinfl 2DGT'!M$95+'VAinfl 2DGT'!M$173+'VAinfl 2DGT'!M$179</f>
        <v>2960.7243912119593</v>
      </c>
      <c r="M56" s="300">
        <f>'VAinfl 2DGT'!N$47+'VAinfl 2DGT'!N$53+'VAinfl 2DGT'!N$59+'VAinfl 2DGT'!N$65+'VAinfl 2DGT'!N$71+'VAinfl 2DGT'!N$77+'VAinfl 2DGT'!N$83+'VAinfl 2DGT'!N$89+'VAinfl 2DGT'!N$95+'VAinfl 2DGT'!N$173+'VAinfl 2DGT'!N$179</f>
        <v>2978.7370747650016</v>
      </c>
      <c r="N56" s="300">
        <f>'VAinfl 2DGT'!O$47+'VAinfl 2DGT'!O$53+'VAinfl 2DGT'!O$59+'VAinfl 2DGT'!O$65+'VAinfl 2DGT'!O$71+'VAinfl 2DGT'!O$77+'VAinfl 2DGT'!O$83+'VAinfl 2DGT'!O$89+'VAinfl 2DGT'!O$95+'VAinfl 2DGT'!O$173+'VAinfl 2DGT'!O$179</f>
        <v>3056.0165866398575</v>
      </c>
      <c r="O56" s="300">
        <f>'VAinfl 2DGT'!P$47+'VAinfl 2DGT'!P$53+'VAinfl 2DGT'!P$59+'VAinfl 2DGT'!P$65+'VAinfl 2DGT'!P$71+'VAinfl 2DGT'!P$77+'VAinfl 2DGT'!P$83+'VAinfl 2DGT'!P$89+'VAinfl 2DGT'!P$95+'VAinfl 2DGT'!P$173+'VAinfl 2DGT'!P$179</f>
        <v>2774.5364333698381</v>
      </c>
      <c r="P56" s="300">
        <f>'VAinfl 2DGT'!Q$47+'VAinfl 2DGT'!Q$53+'VAinfl 2DGT'!Q$59+'VAinfl 2DGT'!Q$65+'VAinfl 2DGT'!Q$71+'VAinfl 2DGT'!Q$77+'VAinfl 2DGT'!Q$83+'VAinfl 2DGT'!Q$89+'VAinfl 2DGT'!Q$95+'VAinfl 2DGT'!Q$173+'VAinfl 2DGT'!Q$179</f>
        <v>3206.8278885500958</v>
      </c>
      <c r="Q56" s="300">
        <f>'VAinfl 2DGT'!R$47+'VAinfl 2DGT'!R$53+'VAinfl 2DGT'!R$59+'VAinfl 2DGT'!R$65+'VAinfl 2DGT'!R$71+'VAinfl 2DGT'!R$77+'VAinfl 2DGT'!R$83+'VAinfl 2DGT'!R$89+'VAinfl 2DGT'!R$95+'VAinfl 2DGT'!R$173+'VAinfl 2DGT'!R$179</f>
        <v>3571.8982249172996</v>
      </c>
      <c r="R56" s="300">
        <f>'VAinfl 2DGT'!S$47+'VAinfl 2DGT'!S$53+'VAinfl 2DGT'!S$59+'VAinfl 2DGT'!S$65+'VAinfl 2DGT'!S$71+'VAinfl 2DGT'!S$77+'VAinfl 2DGT'!S$83+'VAinfl 2DGT'!S$89+'VAinfl 2DGT'!S$95+'VAinfl 2DGT'!S$173+'VAinfl 2DGT'!S$179</f>
        <v>3187.837990040638</v>
      </c>
      <c r="S56" s="301">
        <f>'VAinfl 2DGT'!T$47+'VAinfl 2DGT'!T$53+'VAinfl 2DGT'!T$59+'VAinfl 2DGT'!T$65+'VAinfl 2DGT'!T$71+'VAinfl 2DGT'!T$77+'VAinfl 2DGT'!T$83+'VAinfl 2DGT'!T$89+'VAinfl 2DGT'!T$95+'VAinfl 2DGT'!T$173+'VAinfl 2DGT'!T$179</f>
        <v>3060.149937841265</v>
      </c>
      <c r="T56" s="300">
        <f>'VAinfl 2DGT'!U$47+'VAinfl 2DGT'!U$53+'VAinfl 2DGT'!U$59+'VAinfl 2DGT'!U$65+'VAinfl 2DGT'!U$71+'VAinfl 2DGT'!U$77+'VAinfl 2DGT'!U$83+'VAinfl 2DGT'!U$89+'VAinfl 2DGT'!U$95+'VAinfl 2DGT'!U$173+'VAinfl 2DGT'!U$179</f>
        <v>3254.5151700952379</v>
      </c>
      <c r="U56" s="623"/>
      <c r="V56" s="623"/>
      <c r="W56" s="623"/>
      <c r="X56" s="623"/>
      <c r="Y56" s="623"/>
      <c r="Z56" s="623"/>
      <c r="AA56" s="623"/>
      <c r="AB56" s="623"/>
      <c r="AC56" s="623"/>
      <c r="AD56" s="623"/>
      <c r="AE56" s="623"/>
      <c r="AF56" s="623"/>
      <c r="AG56" s="624">
        <f>100</f>
        <v>100</v>
      </c>
      <c r="AH56" s="624">
        <f t="shared" si="24"/>
        <v>111.38286733942084</v>
      </c>
      <c r="AI56" s="624">
        <f t="shared" si="24"/>
        <v>105.53978218341848</v>
      </c>
      <c r="AJ56" s="624">
        <f t="shared" si="24"/>
        <v>86.586076917980691</v>
      </c>
      <c r="AK56" s="624">
        <f t="shared" si="24"/>
        <v>78.448356231472673</v>
      </c>
      <c r="AL56" s="624">
        <f t="shared" si="24"/>
        <v>65.870295232205379</v>
      </c>
      <c r="AM56" s="624">
        <f t="shared" si="24"/>
        <v>68.395401664235862</v>
      </c>
      <c r="AN56" s="624">
        <f t="shared" si="24"/>
        <v>67.81564887144819</v>
      </c>
      <c r="AO56" s="624">
        <f t="shared" si="24"/>
        <v>67.491397933011399</v>
      </c>
      <c r="AP56" s="624">
        <f t="shared" si="24"/>
        <v>67.28250193443813</v>
      </c>
      <c r="AQ56" s="624">
        <f t="shared" si="24"/>
        <v>67.691840412413072</v>
      </c>
      <c r="AR56" s="624">
        <f t="shared" si="25"/>
        <v>69.448018367593832</v>
      </c>
      <c r="AS56" s="624">
        <f t="shared" si="25"/>
        <v>63.05137806797326</v>
      </c>
      <c r="AT56" s="624">
        <f t="shared" si="25"/>
        <v>72.87520724833837</v>
      </c>
      <c r="AU56" s="624">
        <f t="shared" si="25"/>
        <v>81.171435592232854</v>
      </c>
      <c r="AV56" s="624">
        <f t="shared" si="25"/>
        <v>72.443661547228942</v>
      </c>
      <c r="AW56" s="623">
        <f t="shared" si="25"/>
        <v>69.541948829689488</v>
      </c>
      <c r="AX56" s="623">
        <f t="shared" si="25"/>
        <v>73.958901368038497</v>
      </c>
      <c r="AY56" s="623"/>
      <c r="AZ56" s="623"/>
      <c r="BA56" s="623"/>
      <c r="BB56" s="623"/>
      <c r="BC56" s="623"/>
      <c r="BD56" s="623"/>
      <c r="BE56" s="623"/>
      <c r="BF56" s="623"/>
      <c r="BG56" s="623"/>
      <c r="BH56" s="623"/>
      <c r="BI56" s="623"/>
      <c r="BJ56" s="623"/>
      <c r="BK56" s="623"/>
      <c r="BL56" s="623"/>
      <c r="BM56" s="623"/>
      <c r="BN56" s="623"/>
      <c r="BO56" s="623"/>
      <c r="BP56" s="623"/>
      <c r="BQ56" s="623"/>
    </row>
    <row r="57" spans="1:69" ht="12" thickBot="1">
      <c r="A57" s="623"/>
      <c r="B57" s="707" t="s">
        <v>99</v>
      </c>
      <c r="C57" s="302">
        <f t="shared" ref="C57:T57" si="26">SUM(C53:C56)</f>
        <v>9601.2525690905259</v>
      </c>
      <c r="D57" s="303">
        <f t="shared" si="26"/>
        <v>10107.855657848737</v>
      </c>
      <c r="E57" s="303">
        <f t="shared" si="26"/>
        <v>9409.4232652519604</v>
      </c>
      <c r="F57" s="303">
        <f t="shared" si="26"/>
        <v>7938.064970643507</v>
      </c>
      <c r="G57" s="303">
        <f t="shared" si="26"/>
        <v>7110.6474044043443</v>
      </c>
      <c r="H57" s="303">
        <f t="shared" si="26"/>
        <v>6139.2382138635967</v>
      </c>
      <c r="I57" s="303">
        <f t="shared" si="26"/>
        <v>5691.2762131007403</v>
      </c>
      <c r="J57" s="303">
        <f t="shared" si="26"/>
        <v>5717.894441325423</v>
      </c>
      <c r="K57" s="303">
        <f t="shared" si="26"/>
        <v>5599.1964282955896</v>
      </c>
      <c r="L57" s="304">
        <f t="shared" si="26"/>
        <v>5784.1505780083635</v>
      </c>
      <c r="M57" s="304">
        <f t="shared" si="26"/>
        <v>5820.9223042127833</v>
      </c>
      <c r="N57" s="304">
        <f t="shared" si="26"/>
        <v>6015.4239893930644</v>
      </c>
      <c r="O57" s="304">
        <f t="shared" si="26"/>
        <v>5977.8594797004171</v>
      </c>
      <c r="P57" s="304">
        <f t="shared" si="26"/>
        <v>6653.7136507077339</v>
      </c>
      <c r="Q57" s="304">
        <f t="shared" si="26"/>
        <v>7129.4080384269801</v>
      </c>
      <c r="R57" s="304">
        <f t="shared" si="26"/>
        <v>6444.1102611302877</v>
      </c>
      <c r="S57" s="305">
        <f t="shared" si="26"/>
        <v>6182.0161012106037</v>
      </c>
      <c r="T57" s="306">
        <f t="shared" si="26"/>
        <v>6566.7479400428765</v>
      </c>
      <c r="U57" s="623"/>
      <c r="V57" s="623"/>
      <c r="W57" s="623"/>
      <c r="X57" s="623"/>
      <c r="Y57" s="623"/>
      <c r="Z57" s="623"/>
      <c r="AA57" s="623"/>
      <c r="AB57" s="623"/>
      <c r="AC57" s="623"/>
      <c r="AD57" s="623"/>
      <c r="AE57" s="623"/>
      <c r="AF57" s="623"/>
      <c r="AG57" s="624">
        <f>100</f>
        <v>100</v>
      </c>
      <c r="AH57" s="624">
        <f t="shared" si="24"/>
        <v>105.27642706108082</v>
      </c>
      <c r="AI57" s="624">
        <f t="shared" si="24"/>
        <v>98.002038770898238</v>
      </c>
      <c r="AJ57" s="624">
        <f t="shared" si="24"/>
        <v>82.677389366869207</v>
      </c>
      <c r="AK57" s="624">
        <f t="shared" si="24"/>
        <v>74.059580801944236</v>
      </c>
      <c r="AL57" s="624">
        <f t="shared" si="24"/>
        <v>63.942055160883378</v>
      </c>
      <c r="AM57" s="624">
        <f t="shared" si="24"/>
        <v>59.276393076282169</v>
      </c>
      <c r="AN57" s="624">
        <f t="shared" si="24"/>
        <v>59.553630114190909</v>
      </c>
      <c r="AO57" s="624">
        <f t="shared" si="24"/>
        <v>58.317353782788473</v>
      </c>
      <c r="AP57" s="624">
        <f t="shared" si="24"/>
        <v>60.243708166050929</v>
      </c>
      <c r="AQ57" s="624">
        <f t="shared" si="24"/>
        <v>60.626697009848236</v>
      </c>
      <c r="AR57" s="624">
        <f t="shared" si="25"/>
        <v>62.652491912967896</v>
      </c>
      <c r="AS57" s="624">
        <f t="shared" si="25"/>
        <v>62.261245985185731</v>
      </c>
      <c r="AT57" s="624">
        <f t="shared" si="25"/>
        <v>69.300475149754377</v>
      </c>
      <c r="AU57" s="624">
        <f t="shared" si="25"/>
        <v>74.254978578303451</v>
      </c>
      <c r="AV57" s="624">
        <f t="shared" si="25"/>
        <v>67.117391348248873</v>
      </c>
      <c r="AW57" s="623">
        <f t="shared" si="25"/>
        <v>64.387600021193819</v>
      </c>
      <c r="AX57" s="623">
        <f t="shared" si="25"/>
        <v>68.394700512132331</v>
      </c>
      <c r="AY57" s="623"/>
      <c r="AZ57" s="623"/>
      <c r="BA57" s="623"/>
      <c r="BB57" s="623"/>
      <c r="BC57" s="623"/>
      <c r="BD57" s="623"/>
      <c r="BE57" s="623"/>
      <c r="BF57" s="623"/>
      <c r="BG57" s="623"/>
      <c r="BH57" s="623"/>
      <c r="BI57" s="623"/>
      <c r="BJ57" s="623"/>
      <c r="BK57" s="623"/>
      <c r="BL57" s="623"/>
      <c r="BM57" s="623"/>
      <c r="BN57" s="623"/>
      <c r="BO57" s="623"/>
      <c r="BP57" s="623"/>
      <c r="BQ57" s="623"/>
    </row>
    <row r="58" spans="1:69" ht="12" thickBot="1">
      <c r="A58" s="623"/>
      <c r="B58" s="708"/>
      <c r="C58" s="307"/>
      <c r="D58" s="307"/>
      <c r="E58" s="307"/>
      <c r="F58" s="307"/>
      <c r="G58" s="307"/>
      <c r="H58" s="307"/>
      <c r="I58" s="307"/>
      <c r="J58" s="307"/>
      <c r="K58" s="307"/>
      <c r="L58" s="307"/>
      <c r="M58" s="307"/>
      <c r="N58" s="307"/>
      <c r="O58" s="307"/>
      <c r="P58" s="307"/>
      <c r="Q58" s="307"/>
      <c r="R58" s="307"/>
      <c r="S58" s="307"/>
      <c r="T58" s="308"/>
      <c r="U58" s="623"/>
      <c r="V58" s="623"/>
      <c r="W58" s="623"/>
      <c r="X58" s="623"/>
      <c r="Y58" s="623"/>
      <c r="Z58" s="623"/>
      <c r="AA58" s="623"/>
      <c r="AB58" s="623"/>
      <c r="AC58" s="623"/>
      <c r="AD58" s="623"/>
      <c r="AE58" s="623"/>
      <c r="AF58" s="623"/>
      <c r="AG58" s="624"/>
      <c r="AH58" s="624"/>
      <c r="AI58" s="624"/>
      <c r="AJ58" s="624"/>
      <c r="AK58" s="624"/>
      <c r="AL58" s="624"/>
      <c r="AM58" s="624"/>
      <c r="AN58" s="624"/>
      <c r="AO58" s="624"/>
      <c r="AP58" s="624"/>
      <c r="AQ58" s="624"/>
      <c r="AR58" s="624"/>
      <c r="AS58" s="624"/>
      <c r="AT58" s="624"/>
      <c r="AU58" s="624"/>
      <c r="AV58" s="624"/>
      <c r="AW58" s="623"/>
      <c r="AX58" s="623"/>
      <c r="AY58" s="623"/>
      <c r="AZ58" s="623"/>
      <c r="BA58" s="623"/>
      <c r="BB58" s="623"/>
      <c r="BC58" s="623"/>
      <c r="BD58" s="623"/>
      <c r="BE58" s="623"/>
      <c r="BF58" s="623"/>
      <c r="BG58" s="623"/>
      <c r="BH58" s="623"/>
      <c r="BI58" s="623"/>
      <c r="BJ58" s="623"/>
      <c r="BK58" s="623"/>
      <c r="BL58" s="623"/>
      <c r="BM58" s="623"/>
      <c r="BN58" s="623"/>
      <c r="BO58" s="623"/>
      <c r="BP58" s="623"/>
      <c r="BQ58" s="623"/>
    </row>
    <row r="59" spans="1:69" ht="12" thickBot="1">
      <c r="A59" s="623"/>
      <c r="B59" s="709" t="s">
        <v>100</v>
      </c>
      <c r="C59" s="309">
        <v>2008</v>
      </c>
      <c r="D59" s="310">
        <v>2009</v>
      </c>
      <c r="E59" s="310">
        <v>2010</v>
      </c>
      <c r="F59" s="310">
        <v>2011</v>
      </c>
      <c r="G59" s="310">
        <v>2012</v>
      </c>
      <c r="H59" s="310">
        <v>2013</v>
      </c>
      <c r="I59" s="310">
        <v>2014</v>
      </c>
      <c r="J59" s="310">
        <v>2015</v>
      </c>
      <c r="K59" s="310">
        <v>2016</v>
      </c>
      <c r="L59" s="311">
        <v>2017</v>
      </c>
      <c r="M59" s="311">
        <v>2018</v>
      </c>
      <c r="N59" s="310">
        <v>2019</v>
      </c>
      <c r="O59" s="311">
        <v>2020</v>
      </c>
      <c r="P59" s="311">
        <v>2021</v>
      </c>
      <c r="Q59" s="311">
        <v>2022</v>
      </c>
      <c r="R59" s="311">
        <v>2023</v>
      </c>
      <c r="S59" s="311">
        <v>2024</v>
      </c>
      <c r="T59" s="312">
        <v>2025</v>
      </c>
      <c r="U59" s="623"/>
      <c r="V59" s="623"/>
      <c r="W59" s="623"/>
      <c r="X59" s="623"/>
      <c r="Y59" s="623"/>
      <c r="Z59" s="623"/>
      <c r="AA59" s="623"/>
      <c r="AB59" s="623"/>
      <c r="AC59" s="623"/>
      <c r="AD59" s="623"/>
      <c r="AE59" s="623"/>
      <c r="AF59" s="623"/>
      <c r="AG59" s="624"/>
      <c r="AH59" s="624"/>
      <c r="AI59" s="624"/>
      <c r="AJ59" s="624"/>
      <c r="AK59" s="624"/>
      <c r="AL59" s="624"/>
      <c r="AM59" s="624"/>
      <c r="AN59" s="624"/>
      <c r="AO59" s="624"/>
      <c r="AP59" s="624"/>
      <c r="AQ59" s="624"/>
      <c r="AR59" s="624"/>
      <c r="AS59" s="624"/>
      <c r="AT59" s="624"/>
      <c r="AU59" s="624"/>
      <c r="AV59" s="624"/>
      <c r="AW59" s="623"/>
      <c r="AX59" s="623"/>
      <c r="AY59" s="623"/>
      <c r="AZ59" s="623"/>
      <c r="BA59" s="623"/>
      <c r="BB59" s="623"/>
      <c r="BC59" s="623"/>
      <c r="BD59" s="623"/>
      <c r="BE59" s="623"/>
      <c r="BF59" s="623"/>
      <c r="BG59" s="623"/>
      <c r="BH59" s="623"/>
      <c r="BI59" s="623"/>
      <c r="BJ59" s="623"/>
      <c r="BK59" s="623"/>
      <c r="BL59" s="623"/>
      <c r="BM59" s="623"/>
      <c r="BN59" s="623"/>
      <c r="BO59" s="623"/>
      <c r="BP59" s="623"/>
      <c r="BQ59" s="623"/>
    </row>
    <row r="60" spans="1:69">
      <c r="A60" s="623"/>
      <c r="B60" s="705" t="s">
        <v>101</v>
      </c>
      <c r="C60" s="313">
        <f t="shared" ref="C60:T60" si="27">SUM(C61:C63)</f>
        <v>9633.8732647960642</v>
      </c>
      <c r="D60" s="314">
        <f t="shared" si="27"/>
        <v>9379.4878899494379</v>
      </c>
      <c r="E60" s="314">
        <f t="shared" si="27"/>
        <v>6708.9281451287843</v>
      </c>
      <c r="F60" s="314">
        <f t="shared" si="27"/>
        <v>6984.9765008006543</v>
      </c>
      <c r="G60" s="314">
        <f t="shared" si="27"/>
        <v>6611.536700545058</v>
      </c>
      <c r="H60" s="314">
        <f t="shared" si="27"/>
        <v>5941.9739973476726</v>
      </c>
      <c r="I60" s="314">
        <f t="shared" si="27"/>
        <v>5522.2622235852332</v>
      </c>
      <c r="J60" s="314">
        <f t="shared" si="27"/>
        <v>5433.2024255182896</v>
      </c>
      <c r="K60" s="314">
        <f t="shared" si="27"/>
        <v>4980.3323408601136</v>
      </c>
      <c r="L60" s="315">
        <f t="shared" si="27"/>
        <v>5690.3932957735296</v>
      </c>
      <c r="M60" s="315">
        <f t="shared" si="27"/>
        <v>5351.2875315736173</v>
      </c>
      <c r="N60" s="315">
        <f t="shared" si="27"/>
        <v>5789.0113342877157</v>
      </c>
      <c r="O60" s="315">
        <f t="shared" si="27"/>
        <v>6282.6523389591111</v>
      </c>
      <c r="P60" s="315">
        <f t="shared" si="27"/>
        <v>7250.2338258060827</v>
      </c>
      <c r="Q60" s="315">
        <f t="shared" si="27"/>
        <v>8482.4491379466672</v>
      </c>
      <c r="R60" s="315">
        <f t="shared" si="27"/>
        <v>8476.6536712607376</v>
      </c>
      <c r="S60" s="315">
        <f t="shared" si="27"/>
        <v>8625.6644013437726</v>
      </c>
      <c r="T60" s="315">
        <f t="shared" si="27"/>
        <v>9218.0246706622911</v>
      </c>
      <c r="U60" s="623"/>
      <c r="V60" s="623"/>
      <c r="W60" s="623"/>
      <c r="X60" s="623"/>
      <c r="Y60" s="623"/>
      <c r="Z60" s="623"/>
      <c r="AA60" s="623"/>
      <c r="AB60" s="623"/>
      <c r="AC60" s="623"/>
      <c r="AD60" s="623"/>
      <c r="AE60" s="623"/>
      <c r="AF60" s="623"/>
      <c r="AG60" s="624">
        <f>100</f>
        <v>100</v>
      </c>
      <c r="AH60" s="624">
        <f t="shared" ref="AH60:AQ67" si="28">D60*100/$C60</f>
        <v>97.359469365491904</v>
      </c>
      <c r="AI60" s="624">
        <f t="shared" si="28"/>
        <v>69.638949576432935</v>
      </c>
      <c r="AJ60" s="624">
        <f t="shared" si="28"/>
        <v>72.504342841264446</v>
      </c>
      <c r="AK60" s="624">
        <f t="shared" si="28"/>
        <v>68.628022383321394</v>
      </c>
      <c r="AL60" s="624">
        <f t="shared" si="28"/>
        <v>61.677934035739632</v>
      </c>
      <c r="AM60" s="624">
        <f t="shared" si="28"/>
        <v>57.321308593134496</v>
      </c>
      <c r="AN60" s="624">
        <f t="shared" si="28"/>
        <v>56.396864232916634</v>
      </c>
      <c r="AO60" s="624">
        <f t="shared" si="28"/>
        <v>51.696054161924252</v>
      </c>
      <c r="AP60" s="624">
        <f t="shared" si="28"/>
        <v>59.066516024943652</v>
      </c>
      <c r="AQ60" s="624">
        <f t="shared" si="28"/>
        <v>55.546584270816616</v>
      </c>
      <c r="AR60" s="624">
        <f t="shared" ref="AR60:AX67" si="29">N60*100/$C60</f>
        <v>60.090175313410256</v>
      </c>
      <c r="AS60" s="624">
        <f t="shared" si="29"/>
        <v>65.214189207959308</v>
      </c>
      <c r="AT60" s="624">
        <f t="shared" si="29"/>
        <v>75.257724764760638</v>
      </c>
      <c r="AU60" s="624">
        <f t="shared" si="29"/>
        <v>88.048170292452241</v>
      </c>
      <c r="AV60" s="624">
        <f t="shared" si="29"/>
        <v>87.988013110323777</v>
      </c>
      <c r="AW60" s="623">
        <f t="shared" si="29"/>
        <v>89.534750606109057</v>
      </c>
      <c r="AX60" s="623">
        <f t="shared" si="29"/>
        <v>95.683474520540344</v>
      </c>
      <c r="AY60" s="623"/>
      <c r="AZ60" s="623"/>
      <c r="BA60" s="623"/>
      <c r="BB60" s="623"/>
      <c r="BC60" s="623"/>
      <c r="BD60" s="623"/>
      <c r="BE60" s="623"/>
      <c r="BF60" s="623"/>
      <c r="BG60" s="623"/>
      <c r="BH60" s="623"/>
      <c r="BI60" s="623"/>
      <c r="BJ60" s="623"/>
      <c r="BK60" s="623"/>
      <c r="BL60" s="623"/>
      <c r="BM60" s="623"/>
      <c r="BN60" s="623"/>
      <c r="BO60" s="623"/>
      <c r="BP60" s="623"/>
      <c r="BQ60" s="623"/>
    </row>
    <row r="61" spans="1:69">
      <c r="A61" s="623"/>
      <c r="B61" s="706" t="s">
        <v>102</v>
      </c>
      <c r="C61" s="298">
        <f>'VAinfl 2DGT'!D$263+'VAinfl 2DGT'!D$269+'VAinfl 2DGT'!D$359+'VAinfl 2DGT'!D$365+'VAinfl 2DGT'!D$371+'VAinfl 2DGT'!D$383+'VAinfl 2DGT'!D$389+'VAinfl 2DGT'!D$407+'VAinfl 2DGT'!D$419</f>
        <v>7144.8350604392435</v>
      </c>
      <c r="D61" s="299">
        <f>'VAinfl 2DGT'!E$263+'VAinfl 2DGT'!E$269+'VAinfl 2DGT'!E$359+'VAinfl 2DGT'!E$365+'VAinfl 2DGT'!E$371+'VAinfl 2DGT'!E$383+'VAinfl 2DGT'!E$389+'VAinfl 2DGT'!E$407+'VAinfl 2DGT'!E$419</f>
        <v>6721.968274839176</v>
      </c>
      <c r="E61" s="299">
        <f>'VAinfl 2DGT'!F$263+'VAinfl 2DGT'!F$269+'VAinfl 2DGT'!F$359+'VAinfl 2DGT'!F$365+'VAinfl 2DGT'!F$371+'VAinfl 2DGT'!F$383+'VAinfl 2DGT'!F$389+'VAinfl 2DGT'!F$407+'VAinfl 2DGT'!F$419</f>
        <v>4668.975014249253</v>
      </c>
      <c r="F61" s="299">
        <f>'VAinfl 2DGT'!G$263+'VAinfl 2DGT'!G$269+'VAinfl 2DGT'!G$359+'VAinfl 2DGT'!G$365+'VAinfl 2DGT'!G$371+'VAinfl 2DGT'!G$383+'VAinfl 2DGT'!G$389+'VAinfl 2DGT'!G$407+'VAinfl 2DGT'!G$419</f>
        <v>5405.0230823889333</v>
      </c>
      <c r="G61" s="299">
        <f>'VAinfl 2DGT'!H$263+'VAinfl 2DGT'!H$269+'VAinfl 2DGT'!H$359+'VAinfl 2DGT'!H$365+'VAinfl 2DGT'!H$371+'VAinfl 2DGT'!H$383+'VAinfl 2DGT'!H$389+'VAinfl 2DGT'!H$407+'VAinfl 2DGT'!H$419</f>
        <v>4900.1993308561687</v>
      </c>
      <c r="H61" s="299">
        <f>'VAinfl 2DGT'!I$263+'VAinfl 2DGT'!I$269+'VAinfl 2DGT'!I$359+'VAinfl 2DGT'!I$365+'VAinfl 2DGT'!I$371+'VAinfl 2DGT'!I$383+'VAinfl 2DGT'!I$389+'VAinfl 2DGT'!I$407+'VAinfl 2DGT'!I$419</f>
        <v>4280.900156428349</v>
      </c>
      <c r="I61" s="299">
        <f>'VAinfl 2DGT'!J$263+'VAinfl 2DGT'!J$269+'VAinfl 2DGT'!J$359+'VAinfl 2DGT'!J$365+'VAinfl 2DGT'!J$371+'VAinfl 2DGT'!J$383+'VAinfl 2DGT'!J$389+'VAinfl 2DGT'!J$407+'VAinfl 2DGT'!J$419</f>
        <v>3990.7360580256532</v>
      </c>
      <c r="J61" s="299">
        <f>'VAinfl 2DGT'!K$263+'VAinfl 2DGT'!K$269+'VAinfl 2DGT'!K$359+'VAinfl 2DGT'!K$365+'VAinfl 2DGT'!K$371+'VAinfl 2DGT'!K$383+'VAinfl 2DGT'!K$389+'VAinfl 2DGT'!K$407+'VAinfl 2DGT'!K$419</f>
        <v>3985.2417723887752</v>
      </c>
      <c r="K61" s="299">
        <f>'VAinfl 2DGT'!L$263+'VAinfl 2DGT'!L$269+'VAinfl 2DGT'!L$359+'VAinfl 2DGT'!L$365+'VAinfl 2DGT'!L$371+'VAinfl 2DGT'!L$383+'VAinfl 2DGT'!L$389+'VAinfl 2DGT'!L$407+'VAinfl 2DGT'!L$419</f>
        <v>3653.249507772905</v>
      </c>
      <c r="L61" s="300">
        <f>'VAinfl 2DGT'!M$263+'VAinfl 2DGT'!M$269+'VAinfl 2DGT'!M$359+'VAinfl 2DGT'!M$365+'VAinfl 2DGT'!M$371+'VAinfl 2DGT'!M$383+'VAinfl 2DGT'!M$389+'VAinfl 2DGT'!M$407+'VAinfl 2DGT'!M$419</f>
        <v>4197.1827275550213</v>
      </c>
      <c r="M61" s="300">
        <f>'VAinfl 2DGT'!N$263+'VAinfl 2DGT'!N$269+'VAinfl 2DGT'!N$359+'VAinfl 2DGT'!N$365+'VAinfl 2DGT'!N$371+'VAinfl 2DGT'!N$383+'VAinfl 2DGT'!N$389+'VAinfl 2DGT'!N$407+'VAinfl 2DGT'!N$419</f>
        <v>3867.9001957216415</v>
      </c>
      <c r="N61" s="300">
        <f>'VAinfl 2DGT'!O$263+'VAinfl 2DGT'!O$269+'VAinfl 2DGT'!O$359+'VAinfl 2DGT'!O$365+'VAinfl 2DGT'!O$371+'VAinfl 2DGT'!O$383+'VAinfl 2DGT'!O$389+'VAinfl 2DGT'!O$407+'VAinfl 2DGT'!O$419</f>
        <v>4073.1177774912021</v>
      </c>
      <c r="O61" s="300">
        <f>'VAinfl 2DGT'!P$263+'VAinfl 2DGT'!P$269+'VAinfl 2DGT'!P$359+'VAinfl 2DGT'!P$365+'VAinfl 2DGT'!P$371+'VAinfl 2DGT'!P$383+'VAinfl 2DGT'!P$389+'VAinfl 2DGT'!P$407+'VAinfl 2DGT'!P$419</f>
        <v>4139.2110433601756</v>
      </c>
      <c r="P61" s="300">
        <f>'VAinfl 2DGT'!Q$263+'VAinfl 2DGT'!Q$269+'VAinfl 2DGT'!Q$359+'VAinfl 2DGT'!Q$365+'VAinfl 2DGT'!Q$371+'VAinfl 2DGT'!Q$383+'VAinfl 2DGT'!Q$389+'VAinfl 2DGT'!Q$407+'VAinfl 2DGT'!Q$419</f>
        <v>5144.126319394265</v>
      </c>
      <c r="Q61" s="300">
        <f>'VAinfl 2DGT'!R$263+'VAinfl 2DGT'!R$269+'VAinfl 2DGT'!R$359+'VAinfl 2DGT'!R$365+'VAinfl 2DGT'!R$371+'VAinfl 2DGT'!R$383+'VAinfl 2DGT'!R$389+'VAinfl 2DGT'!R$407+'VAinfl 2DGT'!R$419</f>
        <v>5980.7376941094799</v>
      </c>
      <c r="R61" s="300">
        <f>'VAinfl 2DGT'!S$263+'VAinfl 2DGT'!S$269+'VAinfl 2DGT'!S$359+'VAinfl 2DGT'!S$365+'VAinfl 2DGT'!S$371+'VAinfl 2DGT'!S$383+'VAinfl 2DGT'!S$389+'VAinfl 2DGT'!S$407+'VAinfl 2DGT'!S$419</f>
        <v>5914.778326597173</v>
      </c>
      <c r="S61" s="300">
        <f>'VAinfl 2DGT'!T$263+'VAinfl 2DGT'!T$269+'VAinfl 2DGT'!T$359+'VAinfl 2DGT'!T$365+'VAinfl 2DGT'!T$371+'VAinfl 2DGT'!T$383+'VAinfl 2DGT'!T$389+'VAinfl 2DGT'!T$407+'VAinfl 2DGT'!T$419</f>
        <v>5909.5886292710265</v>
      </c>
      <c r="T61" s="300">
        <f>'VAinfl 2DGT'!U$263+'VAinfl 2DGT'!U$269+'VAinfl 2DGT'!U$359+'VAinfl 2DGT'!U$365+'VAinfl 2DGT'!U$371+'VAinfl 2DGT'!U$383+'VAinfl 2DGT'!U$389+'VAinfl 2DGT'!U$407+'VAinfl 2DGT'!U$419</f>
        <v>6294.2180781123689</v>
      </c>
      <c r="U61" s="623"/>
      <c r="V61" s="623"/>
      <c r="W61" s="623"/>
      <c r="X61" s="623"/>
      <c r="Y61" s="623"/>
      <c r="Z61" s="623"/>
      <c r="AA61" s="623"/>
      <c r="AB61" s="623"/>
      <c r="AC61" s="623"/>
      <c r="AD61" s="623"/>
      <c r="AE61" s="623"/>
      <c r="AF61" s="623"/>
      <c r="AG61" s="624">
        <f>100</f>
        <v>100</v>
      </c>
      <c r="AH61" s="624">
        <f t="shared" si="28"/>
        <v>94.081503883253106</v>
      </c>
      <c r="AI61" s="624">
        <f t="shared" si="28"/>
        <v>65.347554908597402</v>
      </c>
      <c r="AJ61" s="624">
        <f t="shared" si="28"/>
        <v>75.649375201345066</v>
      </c>
      <c r="AK61" s="624">
        <f t="shared" si="28"/>
        <v>68.583799197667119</v>
      </c>
      <c r="AL61" s="624">
        <f t="shared" si="28"/>
        <v>59.916010939588737</v>
      </c>
      <c r="AM61" s="624">
        <f t="shared" si="28"/>
        <v>55.854838135064156</v>
      </c>
      <c r="AN61" s="624">
        <f t="shared" si="28"/>
        <v>55.777939430049969</v>
      </c>
      <c r="AO61" s="624">
        <f t="shared" si="28"/>
        <v>51.131334409675148</v>
      </c>
      <c r="AP61" s="624">
        <f t="shared" si="28"/>
        <v>58.74429139441871</v>
      </c>
      <c r="AQ61" s="624">
        <f t="shared" si="28"/>
        <v>54.135612131035735</v>
      </c>
      <c r="AR61" s="624">
        <f t="shared" si="29"/>
        <v>57.007862925261129</v>
      </c>
      <c r="AS61" s="624">
        <f t="shared" si="29"/>
        <v>57.932912493374047</v>
      </c>
      <c r="AT61" s="624">
        <f t="shared" si="29"/>
        <v>71.997831662723073</v>
      </c>
      <c r="AU61" s="624">
        <f t="shared" si="29"/>
        <v>83.707148499825578</v>
      </c>
      <c r="AV61" s="624">
        <f t="shared" si="29"/>
        <v>82.783972989763456</v>
      </c>
      <c r="AW61" s="623">
        <f t="shared" si="29"/>
        <v>82.71133734062326</v>
      </c>
      <c r="AX61" s="623">
        <f t="shared" si="29"/>
        <v>88.094658937101059</v>
      </c>
      <c r="AY61" s="623"/>
      <c r="AZ61" s="623"/>
      <c r="BA61" s="623"/>
      <c r="BB61" s="623"/>
      <c r="BC61" s="623"/>
      <c r="BD61" s="623"/>
      <c r="BE61" s="623"/>
      <c r="BF61" s="623"/>
      <c r="BG61" s="623"/>
      <c r="BH61" s="623"/>
      <c r="BI61" s="623"/>
      <c r="BJ61" s="623"/>
      <c r="BK61" s="623"/>
      <c r="BL61" s="623"/>
      <c r="BM61" s="623"/>
      <c r="BN61" s="623"/>
      <c r="BO61" s="623"/>
      <c r="BP61" s="623"/>
      <c r="BQ61" s="623"/>
    </row>
    <row r="62" spans="1:69">
      <c r="A62" s="623"/>
      <c r="B62" s="706" t="s">
        <v>103</v>
      </c>
      <c r="C62" s="298">
        <f>'VAinfl 2DGT'!D$305+'VAinfl 2DGT'!D$311+'VAinfl 2DGT'!D$317+'VAinfl 2DGT'!D$323+'VAinfl 2DGT'!D$329+'VAinfl 2DGT'!D$377</f>
        <v>1675.9355102520385</v>
      </c>
      <c r="D62" s="299">
        <f>'VAinfl 2DGT'!E$305+'VAinfl 2DGT'!E$311+'VAinfl 2DGT'!E$317+'VAinfl 2DGT'!E$323+'VAinfl 2DGT'!E$329+'VAinfl 2DGT'!E$377</f>
        <v>1693.762477247541</v>
      </c>
      <c r="E62" s="299">
        <f>'VAinfl 2DGT'!F$305+'VAinfl 2DGT'!F$311+'VAinfl 2DGT'!F$317+'VAinfl 2DGT'!F$323+'VAinfl 2DGT'!F$329+'VAinfl 2DGT'!F$377</f>
        <v>1266.8314661964591</v>
      </c>
      <c r="F62" s="299">
        <f>'VAinfl 2DGT'!G$305+'VAinfl 2DGT'!G$311+'VAinfl 2DGT'!G$317+'VAinfl 2DGT'!G$323+'VAinfl 2DGT'!G$329+'VAinfl 2DGT'!G$377</f>
        <v>886.74485616241986</v>
      </c>
      <c r="G62" s="299">
        <f>'VAinfl 2DGT'!H$305+'VAinfl 2DGT'!H$311+'VAinfl 2DGT'!H$317+'VAinfl 2DGT'!H$323+'VAinfl 2DGT'!H$329+'VAinfl 2DGT'!H$377</f>
        <v>1155.8030076235411</v>
      </c>
      <c r="H62" s="299">
        <f>'VAinfl 2DGT'!I$305+'VAinfl 2DGT'!I$311+'VAinfl 2DGT'!I$317+'VAinfl 2DGT'!I$323+'VAinfl 2DGT'!I$329+'VAinfl 2DGT'!I$377</f>
        <v>1202.6178911042384</v>
      </c>
      <c r="I62" s="299">
        <f>'VAinfl 2DGT'!J$305+'VAinfl 2DGT'!J$311+'VAinfl 2DGT'!J$317+'VAinfl 2DGT'!J$323+'VAinfl 2DGT'!J$329+'VAinfl 2DGT'!J$377</f>
        <v>1246.3673195911381</v>
      </c>
      <c r="J62" s="299">
        <f>'VAinfl 2DGT'!K$305+'VAinfl 2DGT'!K$311+'VAinfl 2DGT'!K$317+'VAinfl 2DGT'!K$323+'VAinfl 2DGT'!K$329+'VAinfl 2DGT'!K$377</f>
        <v>1204.0339797449551</v>
      </c>
      <c r="K62" s="299">
        <f>'VAinfl 2DGT'!L$305+'VAinfl 2DGT'!L$311+'VAinfl 2DGT'!L$317+'VAinfl 2DGT'!L$323+'VAinfl 2DGT'!L$329+'VAinfl 2DGT'!L$377</f>
        <v>1151.7493397110377</v>
      </c>
      <c r="L62" s="300">
        <f>'VAinfl 2DGT'!M$305+'VAinfl 2DGT'!M$311+'VAinfl 2DGT'!M$317+'VAinfl 2DGT'!M$323+'VAinfl 2DGT'!M$329+'VAinfl 2DGT'!M$377</f>
        <v>1294.0536322727303</v>
      </c>
      <c r="M62" s="300">
        <f>'VAinfl 2DGT'!N$305+'VAinfl 2DGT'!N$311+'VAinfl 2DGT'!N$317+'VAinfl 2DGT'!N$323+'VAinfl 2DGT'!N$329+'VAinfl 2DGT'!N$377</f>
        <v>1252.0649227477015</v>
      </c>
      <c r="N62" s="300">
        <f>'VAinfl 2DGT'!O$305+'VAinfl 2DGT'!O$311+'VAinfl 2DGT'!O$317+'VAinfl 2DGT'!O$323+'VAinfl 2DGT'!O$329+'VAinfl 2DGT'!O$377</f>
        <v>1483.005704229028</v>
      </c>
      <c r="O62" s="300">
        <f>'VAinfl 2DGT'!P$305+'VAinfl 2DGT'!P$311+'VAinfl 2DGT'!P$317+'VAinfl 2DGT'!P$323+'VAinfl 2DGT'!P$329+'VAinfl 2DGT'!P$377</f>
        <v>1907.941295598936</v>
      </c>
      <c r="P62" s="300">
        <f>'VAinfl 2DGT'!Q$305+'VAinfl 2DGT'!Q$311+'VAinfl 2DGT'!Q$317+'VAinfl 2DGT'!Q$323+'VAinfl 2DGT'!Q$329+'VAinfl 2DGT'!Q$377</f>
        <v>1824.2514885519663</v>
      </c>
      <c r="Q62" s="300">
        <f>'VAinfl 2DGT'!R$305+'VAinfl 2DGT'!R$311+'VAinfl 2DGT'!R$317+'VAinfl 2DGT'!R$323+'VAinfl 2DGT'!R$329+'VAinfl 2DGT'!R$377</f>
        <v>2226.6051732281308</v>
      </c>
      <c r="R62" s="300">
        <f>'VAinfl 2DGT'!S$305+'VAinfl 2DGT'!S$311+'VAinfl 2DGT'!S$317+'VAinfl 2DGT'!S$323+'VAinfl 2DGT'!S$329+'VAinfl 2DGT'!S$377</f>
        <v>2277.5061738944355</v>
      </c>
      <c r="S62" s="300">
        <f>'VAinfl 2DGT'!T$305+'VAinfl 2DGT'!T$311+'VAinfl 2DGT'!T$317+'VAinfl 2DGT'!T$323+'VAinfl 2DGT'!T$329+'VAinfl 2DGT'!T$377</f>
        <v>2412.4322109035911</v>
      </c>
      <c r="T62" s="300">
        <f>'VAinfl 2DGT'!U$305+'VAinfl 2DGT'!U$311+'VAinfl 2DGT'!U$317+'VAinfl 2DGT'!U$323+'VAinfl 2DGT'!U$329+'VAinfl 2DGT'!U$377</f>
        <v>2595.8750732138378</v>
      </c>
      <c r="U62" s="623"/>
      <c r="V62" s="623"/>
      <c r="W62" s="623"/>
      <c r="X62" s="623"/>
      <c r="Y62" s="623"/>
      <c r="Z62" s="623"/>
      <c r="AA62" s="623"/>
      <c r="AB62" s="623"/>
      <c r="AC62" s="623"/>
      <c r="AD62" s="623"/>
      <c r="AE62" s="623"/>
      <c r="AF62" s="623"/>
      <c r="AG62" s="624">
        <f>100</f>
        <v>100</v>
      </c>
      <c r="AH62" s="624">
        <f t="shared" si="28"/>
        <v>101.06370244478092</v>
      </c>
      <c r="AI62" s="624">
        <f t="shared" si="28"/>
        <v>75.589511556202083</v>
      </c>
      <c r="AJ62" s="624">
        <f t="shared" si="28"/>
        <v>52.910440213124026</v>
      </c>
      <c r="AK62" s="624">
        <f t="shared" si="28"/>
        <v>68.964646942156122</v>
      </c>
      <c r="AL62" s="624">
        <f t="shared" si="28"/>
        <v>71.758005230367161</v>
      </c>
      <c r="AM62" s="624">
        <f t="shared" si="28"/>
        <v>74.368453437907107</v>
      </c>
      <c r="AN62" s="624">
        <f t="shared" si="28"/>
        <v>71.842500643946877</v>
      </c>
      <c r="AO62" s="624">
        <f t="shared" si="28"/>
        <v>68.722772007965261</v>
      </c>
      <c r="AP62" s="624">
        <f t="shared" si="28"/>
        <v>77.213808309254205</v>
      </c>
      <c r="AQ62" s="624">
        <f t="shared" si="28"/>
        <v>74.708418974868991</v>
      </c>
      <c r="AR62" s="624">
        <f t="shared" si="29"/>
        <v>88.488232104229567</v>
      </c>
      <c r="AS62" s="624">
        <f t="shared" si="29"/>
        <v>113.84335995792624</v>
      </c>
      <c r="AT62" s="624">
        <f t="shared" si="29"/>
        <v>108.84974257020326</v>
      </c>
      <c r="AU62" s="624">
        <f t="shared" si="29"/>
        <v>132.85744944286543</v>
      </c>
      <c r="AV62" s="624">
        <f t="shared" si="29"/>
        <v>135.89461885391574</v>
      </c>
      <c r="AW62" s="623">
        <f t="shared" si="29"/>
        <v>143.94540817031756</v>
      </c>
      <c r="AX62" s="623">
        <f t="shared" si="29"/>
        <v>154.89110752378846</v>
      </c>
      <c r="AY62" s="623"/>
      <c r="AZ62" s="623"/>
      <c r="BA62" s="623"/>
      <c r="BB62" s="623"/>
      <c r="BC62" s="623"/>
      <c r="BD62" s="623"/>
      <c r="BE62" s="623"/>
      <c r="BF62" s="623"/>
      <c r="BG62" s="623"/>
      <c r="BH62" s="623"/>
      <c r="BI62" s="623"/>
      <c r="BJ62" s="623"/>
      <c r="BK62" s="623"/>
      <c r="BL62" s="623"/>
      <c r="BM62" s="623"/>
      <c r="BN62" s="623"/>
      <c r="BO62" s="623"/>
      <c r="BP62" s="623"/>
      <c r="BQ62" s="623"/>
    </row>
    <row r="63" spans="1:69">
      <c r="A63" s="623"/>
      <c r="B63" s="706" t="s">
        <v>104</v>
      </c>
      <c r="C63" s="298">
        <f>'VAinfl 2DGT'!D$299+'VAinfl 2DGT'!D$395</f>
        <v>813.10269410478202</v>
      </c>
      <c r="D63" s="299">
        <f>'VAinfl 2DGT'!E$299+'VAinfl 2DGT'!E$395</f>
        <v>963.75713786272036</v>
      </c>
      <c r="E63" s="299">
        <f>'VAinfl 2DGT'!F$299+'VAinfl 2DGT'!F$395</f>
        <v>773.12166468307248</v>
      </c>
      <c r="F63" s="299">
        <f>'VAinfl 2DGT'!G$299+'VAinfl 2DGT'!G$395</f>
        <v>693.20856224930151</v>
      </c>
      <c r="G63" s="299">
        <f>'VAinfl 2DGT'!H$299+'VAinfl 2DGT'!H$395</f>
        <v>555.53436206534832</v>
      </c>
      <c r="H63" s="299">
        <f>'VAinfl 2DGT'!I$299+'VAinfl 2DGT'!I$395</f>
        <v>458.4559498150856</v>
      </c>
      <c r="I63" s="299">
        <f>'VAinfl 2DGT'!J$299+'VAinfl 2DGT'!J$395</f>
        <v>285.15884596844211</v>
      </c>
      <c r="J63" s="299">
        <f>'VAinfl 2DGT'!K$299+'VAinfl 2DGT'!K$395</f>
        <v>243.92667338455985</v>
      </c>
      <c r="K63" s="299">
        <f>'VAinfl 2DGT'!L$299+'VAinfl 2DGT'!L$395</f>
        <v>175.33349337617062</v>
      </c>
      <c r="L63" s="300">
        <f>'VAinfl 2DGT'!M$299+'VAinfl 2DGT'!M$395</f>
        <v>199.15693594577843</v>
      </c>
      <c r="M63" s="300">
        <f>'VAinfl 2DGT'!N$299+'VAinfl 2DGT'!N$395</f>
        <v>231.32241310427457</v>
      </c>
      <c r="N63" s="300">
        <f>'VAinfl 2DGT'!O$299+'VAinfl 2DGT'!O$395</f>
        <v>232.88785256748511</v>
      </c>
      <c r="O63" s="300">
        <f>'VAinfl 2DGT'!P$299+'VAinfl 2DGT'!P$395</f>
        <v>235.5</v>
      </c>
      <c r="P63" s="300">
        <f>'VAinfl 2DGT'!Q$299+'VAinfl 2DGT'!Q$395</f>
        <v>281.85601785985062</v>
      </c>
      <c r="Q63" s="300">
        <f>'VAinfl 2DGT'!R$299+'VAinfl 2DGT'!R$395</f>
        <v>275.1062706090554</v>
      </c>
      <c r="R63" s="300">
        <f>'VAinfl 2DGT'!S$299+'VAinfl 2DGT'!S$395</f>
        <v>284.3691707691296</v>
      </c>
      <c r="S63" s="300">
        <f>'VAinfl 2DGT'!T$299+'VAinfl 2DGT'!T$395</f>
        <v>303.64356116915599</v>
      </c>
      <c r="T63" s="300">
        <f>'VAinfl 2DGT'!U$299+'VAinfl 2DGT'!U$395</f>
        <v>327.93151933608408</v>
      </c>
      <c r="U63" s="623"/>
      <c r="V63" s="623"/>
      <c r="W63" s="623"/>
      <c r="X63" s="623"/>
      <c r="Y63" s="623"/>
      <c r="Z63" s="623"/>
      <c r="AA63" s="623"/>
      <c r="AB63" s="623"/>
      <c r="AC63" s="623"/>
      <c r="AD63" s="623"/>
      <c r="AE63" s="623"/>
      <c r="AF63" s="623"/>
      <c r="AG63" s="624">
        <f>100</f>
        <v>100</v>
      </c>
      <c r="AH63" s="624">
        <f t="shared" si="28"/>
        <v>118.52834148136816</v>
      </c>
      <c r="AI63" s="624">
        <f t="shared" si="28"/>
        <v>95.082905306847096</v>
      </c>
      <c r="AJ63" s="624">
        <f t="shared" si="28"/>
        <v>85.254736858610116</v>
      </c>
      <c r="AK63" s="624">
        <f t="shared" si="28"/>
        <v>68.322779655402087</v>
      </c>
      <c r="AL63" s="624">
        <f t="shared" si="28"/>
        <v>56.383523648244832</v>
      </c>
      <c r="AM63" s="624">
        <f t="shared" si="28"/>
        <v>35.070458877571319</v>
      </c>
      <c r="AN63" s="624">
        <f t="shared" si="28"/>
        <v>29.999491472983088</v>
      </c>
      <c r="AO63" s="624">
        <f t="shared" si="28"/>
        <v>21.56351155240127</v>
      </c>
      <c r="AP63" s="624">
        <f t="shared" si="28"/>
        <v>24.493454195850159</v>
      </c>
      <c r="AQ63" s="624">
        <f t="shared" si="28"/>
        <v>28.449347761534383</v>
      </c>
      <c r="AR63" s="624">
        <f t="shared" si="29"/>
        <v>28.641874422011639</v>
      </c>
      <c r="AS63" s="624">
        <f t="shared" si="29"/>
        <v>28.963131189631977</v>
      </c>
      <c r="AT63" s="624">
        <f t="shared" si="29"/>
        <v>34.664258266930389</v>
      </c>
      <c r="AU63" s="624">
        <f t="shared" si="29"/>
        <v>33.834135909725973</v>
      </c>
      <c r="AV63" s="624">
        <f t="shared" si="29"/>
        <v>34.973340124302162</v>
      </c>
      <c r="AW63" s="623">
        <f t="shared" si="29"/>
        <v>37.343814424752892</v>
      </c>
      <c r="AX63" s="623">
        <f t="shared" si="29"/>
        <v>40.330885841810357</v>
      </c>
      <c r="AY63" s="623"/>
      <c r="AZ63" s="623"/>
      <c r="BA63" s="623"/>
      <c r="BB63" s="623"/>
      <c r="BC63" s="623"/>
      <c r="BD63" s="623"/>
      <c r="BE63" s="623"/>
      <c r="BF63" s="623"/>
      <c r="BG63" s="623"/>
      <c r="BH63" s="623"/>
      <c r="BI63" s="623"/>
      <c r="BJ63" s="623"/>
      <c r="BK63" s="623"/>
      <c r="BL63" s="623"/>
      <c r="BM63" s="623"/>
      <c r="BN63" s="623"/>
      <c r="BO63" s="623"/>
      <c r="BP63" s="623"/>
      <c r="BQ63" s="623"/>
    </row>
    <row r="64" spans="1:69">
      <c r="A64" s="623"/>
      <c r="B64" s="706" t="s">
        <v>105</v>
      </c>
      <c r="C64" s="316">
        <f t="shared" ref="C64:T64" si="30">SUM(C65:C66)</f>
        <v>30478.101664503225</v>
      </c>
      <c r="D64" s="317">
        <f t="shared" si="30"/>
        <v>29469.667151838108</v>
      </c>
      <c r="E64" s="317">
        <f t="shared" si="30"/>
        <v>26571.578443084742</v>
      </c>
      <c r="F64" s="317">
        <f t="shared" si="30"/>
        <v>22470.614648638551</v>
      </c>
      <c r="G64" s="317">
        <f t="shared" si="30"/>
        <v>18996.70929790803</v>
      </c>
      <c r="H64" s="317">
        <f t="shared" si="30"/>
        <v>18470.232701764784</v>
      </c>
      <c r="I64" s="317">
        <f t="shared" si="30"/>
        <v>14697.754070697176</v>
      </c>
      <c r="J64" s="317">
        <f t="shared" si="30"/>
        <v>14924.940132192958</v>
      </c>
      <c r="K64" s="317">
        <f t="shared" si="30"/>
        <v>13668.608209397733</v>
      </c>
      <c r="L64" s="318">
        <f t="shared" si="30"/>
        <v>14718.593459150059</v>
      </c>
      <c r="M64" s="318">
        <f t="shared" si="30"/>
        <v>15365.16097056346</v>
      </c>
      <c r="N64" s="318">
        <f t="shared" si="30"/>
        <v>17418.425022447522</v>
      </c>
      <c r="O64" s="318">
        <f t="shared" si="30"/>
        <v>13217.511015456575</v>
      </c>
      <c r="P64" s="318">
        <f t="shared" si="30"/>
        <v>19815.222944384725</v>
      </c>
      <c r="Q64" s="318">
        <f t="shared" si="30"/>
        <v>22044.308444681654</v>
      </c>
      <c r="R64" s="318">
        <f t="shared" si="30"/>
        <v>23842.037837122181</v>
      </c>
      <c r="S64" s="318">
        <f t="shared" si="30"/>
        <v>24539.85286309287</v>
      </c>
      <c r="T64" s="318">
        <f t="shared" si="30"/>
        <v>26457.242981484287</v>
      </c>
      <c r="U64" s="623"/>
      <c r="V64" s="623"/>
      <c r="W64" s="623"/>
      <c r="X64" s="623"/>
      <c r="Y64" s="623"/>
      <c r="Z64" s="623"/>
      <c r="AA64" s="623"/>
      <c r="AB64" s="623"/>
      <c r="AC64" s="623"/>
      <c r="AD64" s="623"/>
      <c r="AE64" s="623"/>
      <c r="AF64" s="623"/>
      <c r="AG64" s="624">
        <f>100</f>
        <v>100</v>
      </c>
      <c r="AH64" s="624">
        <f t="shared" si="28"/>
        <v>96.691281747906217</v>
      </c>
      <c r="AI64" s="624">
        <f t="shared" si="28"/>
        <v>87.182524474717283</v>
      </c>
      <c r="AJ64" s="624">
        <f t="shared" si="28"/>
        <v>73.727080826721192</v>
      </c>
      <c r="AK64" s="624">
        <f t="shared" si="28"/>
        <v>62.329043675422966</v>
      </c>
      <c r="AL64" s="624">
        <f t="shared" si="28"/>
        <v>60.601650670640083</v>
      </c>
      <c r="AM64" s="624">
        <f t="shared" si="28"/>
        <v>48.223981376816305</v>
      </c>
      <c r="AN64" s="624">
        <f t="shared" si="28"/>
        <v>48.969388895947908</v>
      </c>
      <c r="AO64" s="624">
        <f t="shared" si="28"/>
        <v>44.847308273523744</v>
      </c>
      <c r="AP64" s="624">
        <f t="shared" si="28"/>
        <v>48.292356332324623</v>
      </c>
      <c r="AQ64" s="624">
        <f t="shared" si="28"/>
        <v>50.413772943275937</v>
      </c>
      <c r="AR64" s="624">
        <f t="shared" si="29"/>
        <v>57.150623139807131</v>
      </c>
      <c r="AS64" s="624">
        <f t="shared" si="29"/>
        <v>43.367238422367187</v>
      </c>
      <c r="AT64" s="624">
        <f t="shared" si="29"/>
        <v>65.014623162907881</v>
      </c>
      <c r="AU64" s="624">
        <f t="shared" si="29"/>
        <v>72.328351310527594</v>
      </c>
      <c r="AV64" s="624">
        <f t="shared" si="29"/>
        <v>78.226780983837202</v>
      </c>
      <c r="AW64" s="623">
        <f t="shared" si="29"/>
        <v>80.516342957388233</v>
      </c>
      <c r="AX64" s="623">
        <f t="shared" si="29"/>
        <v>86.807384766676947</v>
      </c>
      <c r="AY64" s="623"/>
      <c r="AZ64" s="623"/>
      <c r="BA64" s="623"/>
      <c r="BB64" s="623"/>
      <c r="BC64" s="623"/>
      <c r="BD64" s="623"/>
      <c r="BE64" s="623"/>
      <c r="BF64" s="623"/>
      <c r="BG64" s="623"/>
      <c r="BH64" s="623"/>
      <c r="BI64" s="623"/>
      <c r="BJ64" s="623"/>
      <c r="BK64" s="623"/>
      <c r="BL64" s="623"/>
      <c r="BM64" s="623"/>
      <c r="BN64" s="623"/>
      <c r="BO64" s="623"/>
      <c r="BP64" s="623"/>
      <c r="BQ64" s="623"/>
    </row>
    <row r="65" spans="1:69">
      <c r="A65" s="623"/>
      <c r="B65" s="706" t="s">
        <v>102</v>
      </c>
      <c r="C65" s="298">
        <f>'VAinfl 2DGT'!D$239+'VAinfl 2DGT'!D$245+'VAinfl 2DGT'!D$251+'VAinfl 2DGT'!D$257+'VAinfl 2DGT'!D$275+'VAinfl 2DGT'!D$287+'VAinfl 2DGT'!D$293+'VAinfl 2DGT'!D$353+'VAinfl 2DGT'!D$401+'VAinfl 2DGT'!D$413+'VAinfl 2DGT'!D$425+'VAinfl 2DGT'!D$431</f>
        <v>30443.80710241952</v>
      </c>
      <c r="D65" s="299">
        <f>'VAinfl 2DGT'!E$239+'VAinfl 2DGT'!E$245+'VAinfl 2DGT'!E$251+'VAinfl 2DGT'!E$257+'VAinfl 2DGT'!E$275+'VAinfl 2DGT'!E$287+'VAinfl 2DGT'!E$293+'VAinfl 2DGT'!E$353+'VAinfl 2DGT'!E$401+'VAinfl 2DGT'!E$413+'VAinfl 2DGT'!E$425+'VAinfl 2DGT'!E$431</f>
        <v>29434.706196633393</v>
      </c>
      <c r="E65" s="299">
        <f>'VAinfl 2DGT'!F$239+'VAinfl 2DGT'!F$245+'VAinfl 2DGT'!F$251+'VAinfl 2DGT'!F$257+'VAinfl 2DGT'!F$275+'VAinfl 2DGT'!F$287+'VAinfl 2DGT'!F$293+'VAinfl 2DGT'!F$353+'VAinfl 2DGT'!F$401+'VAinfl 2DGT'!F$413+'VAinfl 2DGT'!F$425+'VAinfl 2DGT'!F$431</f>
        <v>26544.803624217762</v>
      </c>
      <c r="F65" s="299">
        <f>'VAinfl 2DGT'!G$239+'VAinfl 2DGT'!G$245+'VAinfl 2DGT'!G$251+'VAinfl 2DGT'!G$257+'VAinfl 2DGT'!G$275+'VAinfl 2DGT'!G$287+'VAinfl 2DGT'!G$293+'VAinfl 2DGT'!G$353+'VAinfl 2DGT'!G$401+'VAinfl 2DGT'!G$413+'VAinfl 2DGT'!G$425+'VAinfl 2DGT'!G$431</f>
        <v>22433.638117852654</v>
      </c>
      <c r="G65" s="299">
        <f>'VAinfl 2DGT'!H$239+'VAinfl 2DGT'!H$245+'VAinfl 2DGT'!H$251+'VAinfl 2DGT'!H$257+'VAinfl 2DGT'!H$275+'VAinfl 2DGT'!H$287+'VAinfl 2DGT'!H$293+'VAinfl 2DGT'!H$353+'VAinfl 2DGT'!H$401+'VAinfl 2DGT'!H$413+'VAinfl 2DGT'!H$425+'VAinfl 2DGT'!H$431</f>
        <v>18959.331858425554</v>
      </c>
      <c r="H65" s="299">
        <f>'VAinfl 2DGT'!I$239+'VAinfl 2DGT'!I$245+'VAinfl 2DGT'!I$251+'VAinfl 2DGT'!I$257+'VAinfl 2DGT'!I$275+'VAinfl 2DGT'!I$287+'VAinfl 2DGT'!I$293+'VAinfl 2DGT'!I$353+'VAinfl 2DGT'!I$401+'VAinfl 2DGT'!I$413+'VAinfl 2DGT'!I$425+'VAinfl 2DGT'!I$431</f>
        <v>18444.035883952733</v>
      </c>
      <c r="I65" s="299">
        <f>'VAinfl 2DGT'!J$239+'VAinfl 2DGT'!J$245+'VAinfl 2DGT'!J$251+'VAinfl 2DGT'!J$257+'VAinfl 2DGT'!J$275+'VAinfl 2DGT'!J$287+'VAinfl 2DGT'!J$293+'VAinfl 2DGT'!J$353+'VAinfl 2DGT'!J$401+'VAinfl 2DGT'!J$413+'VAinfl 2DGT'!J$425+'VAinfl 2DGT'!J$431</f>
        <v>14616.696875924066</v>
      </c>
      <c r="J65" s="299">
        <f>'VAinfl 2DGT'!K$239+'VAinfl 2DGT'!K$245+'VAinfl 2DGT'!K$251+'VAinfl 2DGT'!K$257+'VAinfl 2DGT'!K$275+'VAinfl 2DGT'!K$287+'VAinfl 2DGT'!K$293+'VAinfl 2DGT'!K$353+'VAinfl 2DGT'!K$401+'VAinfl 2DGT'!K$413+'VAinfl 2DGT'!K$425+'VAinfl 2DGT'!K$431</f>
        <v>14841.96927058807</v>
      </c>
      <c r="K65" s="299">
        <f>'VAinfl 2DGT'!L$239+'VAinfl 2DGT'!L$245+'VAinfl 2DGT'!L$251+'VAinfl 2DGT'!L$257+'VAinfl 2DGT'!L$275+'VAinfl 2DGT'!L$287+'VAinfl 2DGT'!L$293+'VAinfl 2DGT'!L$353+'VAinfl 2DGT'!L$401+'VAinfl 2DGT'!L$413+'VAinfl 2DGT'!L$425+'VAinfl 2DGT'!L$431</f>
        <v>13596.7329501575</v>
      </c>
      <c r="L65" s="300">
        <f>'VAinfl 2DGT'!M$239+'VAinfl 2DGT'!M$245+'VAinfl 2DGT'!M$251+'VAinfl 2DGT'!M$257+'VAinfl 2DGT'!M$275+'VAinfl 2DGT'!M$287+'VAinfl 2DGT'!M$293+'VAinfl 2DGT'!M$353+'VAinfl 2DGT'!M$401+'VAinfl 2DGT'!M$413+'VAinfl 2DGT'!M$425+'VAinfl 2DGT'!M$431</f>
        <v>14633.704012547831</v>
      </c>
      <c r="M65" s="300">
        <f>'VAinfl 2DGT'!N$239+'VAinfl 2DGT'!N$245+'VAinfl 2DGT'!N$251+'VAinfl 2DGT'!N$257+'VAinfl 2DGT'!N$275+'VAinfl 2DGT'!N$287+'VAinfl 2DGT'!N$293+'VAinfl 2DGT'!N$353+'VAinfl 2DGT'!N$401+'VAinfl 2DGT'!N$413+'VAinfl 2DGT'!N$425+'VAinfl 2DGT'!N$431</f>
        <v>15276.76786990045</v>
      </c>
      <c r="N65" s="300">
        <f>'VAinfl 2DGT'!O$239+'VAinfl 2DGT'!O$245+'VAinfl 2DGT'!O$251+'VAinfl 2DGT'!O$257+'VAinfl 2DGT'!O$275+'VAinfl 2DGT'!O$287+'VAinfl 2DGT'!O$293+'VAinfl 2DGT'!O$353+'VAinfl 2DGT'!O$401+'VAinfl 2DGT'!O$413+'VAinfl 2DGT'!O$425+'VAinfl 2DGT'!O$431</f>
        <v>17324.465752979355</v>
      </c>
      <c r="O65" s="300">
        <f>'VAinfl 2DGT'!P$239+'VAinfl 2DGT'!P$245+'VAinfl 2DGT'!P$251+'VAinfl 2DGT'!P$257+'VAinfl 2DGT'!P$275+'VAinfl 2DGT'!P$287+'VAinfl 2DGT'!P$293+'VAinfl 2DGT'!P$353+'VAinfl 2DGT'!P$401+'VAinfl 2DGT'!P$413+'VAinfl 2DGT'!P$425+'VAinfl 2DGT'!P$431</f>
        <v>13112.022820754117</v>
      </c>
      <c r="P65" s="300">
        <f>'VAinfl 2DGT'!Q$239+'VAinfl 2DGT'!Q$245+'VAinfl 2DGT'!Q$251+'VAinfl 2DGT'!Q$257+'VAinfl 2DGT'!Q$275+'VAinfl 2DGT'!Q$287+'VAinfl 2DGT'!Q$293+'VAinfl 2DGT'!Q$353+'VAinfl 2DGT'!Q$401+'VAinfl 2DGT'!Q$413+'VAinfl 2DGT'!Q$425+'VAinfl 2DGT'!Q$431</f>
        <v>19687.373881826166</v>
      </c>
      <c r="Q65" s="300">
        <f>'VAinfl 2DGT'!R$239+'VAinfl 2DGT'!R$245+'VAinfl 2DGT'!R$251+'VAinfl 2DGT'!R$257+'VAinfl 2DGT'!R$275+'VAinfl 2DGT'!R$287+'VAinfl 2DGT'!R$293+'VAinfl 2DGT'!R$353+'VAinfl 2DGT'!R$401+'VAinfl 2DGT'!R$413+'VAinfl 2DGT'!R$425+'VAinfl 2DGT'!R$431</f>
        <v>21919.063721170602</v>
      </c>
      <c r="R65" s="300">
        <f>'VAinfl 2DGT'!S$239+'VAinfl 2DGT'!S$245+'VAinfl 2DGT'!S$251+'VAinfl 2DGT'!S$257+'VAinfl 2DGT'!S$275+'VAinfl 2DGT'!S$287+'VAinfl 2DGT'!S$293+'VAinfl 2DGT'!S$353+'VAinfl 2DGT'!S$401+'VAinfl 2DGT'!S$413+'VAinfl 2DGT'!S$425+'VAinfl 2DGT'!S$431</f>
        <v>23733.051835805574</v>
      </c>
      <c r="S65" s="300">
        <f>'VAinfl 2DGT'!T$239+'VAinfl 2DGT'!T$245+'VAinfl 2DGT'!T$251+'VAinfl 2DGT'!T$257+'VAinfl 2DGT'!T$275+'VAinfl 2DGT'!T$287+'VAinfl 2DGT'!T$293+'VAinfl 2DGT'!T$353+'VAinfl 2DGT'!T$401+'VAinfl 2DGT'!T$413+'VAinfl 2DGT'!T$425+'VAinfl 2DGT'!T$431</f>
        <v>24420.178605279103</v>
      </c>
      <c r="T65" s="300">
        <f>'VAinfl 2DGT'!U$239+'VAinfl 2DGT'!U$245+'VAinfl 2DGT'!U$251+'VAinfl 2DGT'!U$257+'VAinfl 2DGT'!U$275+'VAinfl 2DGT'!U$287+'VAinfl 2DGT'!U$293+'VAinfl 2DGT'!U$353+'VAinfl 2DGT'!U$401+'VAinfl 2DGT'!U$413+'VAinfl 2DGT'!U$425+'VAinfl 2DGT'!U$431</f>
        <v>26334.772803601551</v>
      </c>
      <c r="U65" s="623"/>
      <c r="V65" s="623"/>
      <c r="W65" s="623"/>
      <c r="X65" s="623"/>
      <c r="Y65" s="623"/>
      <c r="Z65" s="623"/>
      <c r="AA65" s="623"/>
      <c r="AB65" s="623"/>
      <c r="AC65" s="623"/>
      <c r="AD65" s="623"/>
      <c r="AE65" s="623"/>
      <c r="AF65" s="623"/>
      <c r="AG65" s="624">
        <f>100</f>
        <v>100</v>
      </c>
      <c r="AH65" s="624">
        <f t="shared" si="28"/>
        <v>96.685365590475271</v>
      </c>
      <c r="AI65" s="624">
        <f t="shared" si="28"/>
        <v>87.192786154883095</v>
      </c>
      <c r="AJ65" s="624">
        <f t="shared" si="28"/>
        <v>73.688675146249167</v>
      </c>
      <c r="AK65" s="624">
        <f t="shared" si="28"/>
        <v>62.276481369896615</v>
      </c>
      <c r="AL65" s="624">
        <f t="shared" si="28"/>
        <v>60.583867917383088</v>
      </c>
      <c r="AM65" s="624">
        <f t="shared" si="28"/>
        <v>48.012053245345932</v>
      </c>
      <c r="AN65" s="624">
        <f t="shared" si="28"/>
        <v>48.752014558023212</v>
      </c>
      <c r="AO65" s="624">
        <f t="shared" si="28"/>
        <v>44.661736636338432</v>
      </c>
      <c r="AP65" s="624">
        <f t="shared" si="28"/>
        <v>48.067917272359864</v>
      </c>
      <c r="AQ65" s="624">
        <f t="shared" si="28"/>
        <v>50.180215038500656</v>
      </c>
      <c r="AR65" s="624">
        <f t="shared" si="29"/>
        <v>56.906370792247245</v>
      </c>
      <c r="AS65" s="624">
        <f t="shared" si="29"/>
        <v>43.069589741658952</v>
      </c>
      <c r="AT65" s="624">
        <f t="shared" si="29"/>
        <v>64.667910342466698</v>
      </c>
      <c r="AU65" s="624">
        <f t="shared" si="29"/>
        <v>71.9984318893828</v>
      </c>
      <c r="AV65" s="624">
        <f t="shared" si="29"/>
        <v>77.956911748791725</v>
      </c>
      <c r="AW65" s="623">
        <f t="shared" si="29"/>
        <v>80.213944738003249</v>
      </c>
      <c r="AX65" s="623">
        <f t="shared" si="29"/>
        <v>86.502889454678609</v>
      </c>
      <c r="AY65" s="623"/>
      <c r="AZ65" s="623"/>
      <c r="BA65" s="623"/>
      <c r="BB65" s="623"/>
      <c r="BC65" s="623"/>
      <c r="BD65" s="623"/>
      <c r="BE65" s="623"/>
      <c r="BF65" s="623"/>
      <c r="BG65" s="623"/>
      <c r="BH65" s="623"/>
      <c r="BI65" s="623"/>
      <c r="BJ65" s="623"/>
      <c r="BK65" s="623"/>
      <c r="BL65" s="623"/>
      <c r="BM65" s="623"/>
      <c r="BN65" s="623"/>
      <c r="BO65" s="623"/>
      <c r="BP65" s="623"/>
      <c r="BQ65" s="623"/>
    </row>
    <row r="66" spans="1:69" ht="12" thickBot="1">
      <c r="A66" s="623"/>
      <c r="B66" s="710" t="s">
        <v>106</v>
      </c>
      <c r="C66" s="319">
        <f>'VAinfl 2DGT'!D$281</f>
        <v>34.294562083706097</v>
      </c>
      <c r="D66" s="320">
        <f>'VAinfl 2DGT'!E$281</f>
        <v>34.960955204713201</v>
      </c>
      <c r="E66" s="320">
        <f>'VAinfl 2DGT'!F$281</f>
        <v>26.7748188669778</v>
      </c>
      <c r="F66" s="320">
        <f>'VAinfl 2DGT'!G$281</f>
        <v>36.976530785899499</v>
      </c>
      <c r="G66" s="320">
        <f>'VAinfl 2DGT'!H$281</f>
        <v>37.377439482476497</v>
      </c>
      <c r="H66" s="320">
        <f>'VAinfl 2DGT'!I$281</f>
        <v>26.196817812050501</v>
      </c>
      <c r="I66" s="320">
        <f>'VAinfl 2DGT'!J$281</f>
        <v>81.057194773109103</v>
      </c>
      <c r="J66" s="320">
        <f>'VAinfl 2DGT'!K$281</f>
        <v>82.9708616048881</v>
      </c>
      <c r="K66" s="320">
        <f>'VAinfl 2DGT'!L$281</f>
        <v>71.875259240232495</v>
      </c>
      <c r="L66" s="321">
        <f>'VAinfl 2DGT'!M$281</f>
        <v>84.889446602228006</v>
      </c>
      <c r="M66" s="321">
        <f>'VAinfl 2DGT'!N$281</f>
        <v>88.393100663010898</v>
      </c>
      <c r="N66" s="321">
        <f>'VAinfl 2DGT'!O$281</f>
        <v>93.959269468165104</v>
      </c>
      <c r="O66" s="321">
        <f>'VAinfl 2DGT'!P$281</f>
        <v>105.488194702458</v>
      </c>
      <c r="P66" s="321">
        <f>'VAinfl 2DGT'!Q$281</f>
        <v>127.849062558559</v>
      </c>
      <c r="Q66" s="321">
        <f>'VAinfl 2DGT'!R$281</f>
        <v>125.244723511053</v>
      </c>
      <c r="R66" s="321">
        <f>'VAinfl 2DGT'!S$281</f>
        <v>108.986001316607</v>
      </c>
      <c r="S66" s="321">
        <f>'VAinfl 2DGT'!T$281</f>
        <v>119.67425781376799</v>
      </c>
      <c r="T66" s="321">
        <f>'VAinfl 2DGT'!U$281</f>
        <v>122.470177882738</v>
      </c>
      <c r="U66" s="623"/>
      <c r="V66" s="623"/>
      <c r="W66" s="623"/>
      <c r="X66" s="623"/>
      <c r="Y66" s="623"/>
      <c r="Z66" s="623"/>
      <c r="AA66" s="623"/>
      <c r="AB66" s="623"/>
      <c r="AC66" s="623"/>
      <c r="AD66" s="623"/>
      <c r="AE66" s="623"/>
      <c r="AF66" s="623"/>
      <c r="AG66" s="624">
        <f>100</f>
        <v>100</v>
      </c>
      <c r="AH66" s="624">
        <f t="shared" si="28"/>
        <v>101.94314515339363</v>
      </c>
      <c r="AI66" s="624">
        <f t="shared" si="28"/>
        <v>78.073074097362365</v>
      </c>
      <c r="AJ66" s="624">
        <f t="shared" si="28"/>
        <v>107.82039057867908</v>
      </c>
      <c r="AK66" s="624">
        <f t="shared" si="28"/>
        <v>108.98940593335386</v>
      </c>
      <c r="AL66" s="624">
        <f t="shared" si="28"/>
        <v>76.387672623167958</v>
      </c>
      <c r="AM66" s="624">
        <f t="shared" si="28"/>
        <v>236.35582392119446</v>
      </c>
      <c r="AN66" s="624">
        <f t="shared" si="28"/>
        <v>241.93591217865094</v>
      </c>
      <c r="AO66" s="624">
        <f t="shared" si="28"/>
        <v>209.58208786804016</v>
      </c>
      <c r="AP66" s="624">
        <f t="shared" si="28"/>
        <v>247.53034138482366</v>
      </c>
      <c r="AQ66" s="624">
        <f t="shared" si="28"/>
        <v>257.74669595506481</v>
      </c>
      <c r="AR66" s="624">
        <f t="shared" si="29"/>
        <v>273.97716652228866</v>
      </c>
      <c r="AS66" s="624">
        <f t="shared" si="29"/>
        <v>307.59452313455012</v>
      </c>
      <c r="AT66" s="624">
        <f t="shared" si="29"/>
        <v>372.79689487361077</v>
      </c>
      <c r="AU66" s="624">
        <f t="shared" si="29"/>
        <v>365.2028657061021</v>
      </c>
      <c r="AV66" s="624">
        <f t="shared" si="29"/>
        <v>317.79382705221366</v>
      </c>
      <c r="AW66" s="623">
        <f t="shared" si="29"/>
        <v>348.95986577016879</v>
      </c>
      <c r="AX66" s="623">
        <f t="shared" si="29"/>
        <v>357.11252875547166</v>
      </c>
      <c r="AY66" s="623"/>
      <c r="AZ66" s="623"/>
      <c r="BA66" s="623"/>
      <c r="BB66" s="623"/>
      <c r="BC66" s="623"/>
      <c r="BD66" s="623"/>
      <c r="BE66" s="623"/>
      <c r="BF66" s="623"/>
      <c r="BG66" s="623"/>
      <c r="BH66" s="623"/>
      <c r="BI66" s="623"/>
      <c r="BJ66" s="623"/>
      <c r="BK66" s="623"/>
      <c r="BL66" s="623"/>
      <c r="BM66" s="623"/>
      <c r="BN66" s="623"/>
      <c r="BO66" s="623"/>
      <c r="BP66" s="623"/>
      <c r="BQ66" s="623"/>
    </row>
    <row r="67" spans="1:69" ht="12" thickBot="1">
      <c r="A67" s="623"/>
      <c r="B67" s="704" t="s">
        <v>107</v>
      </c>
      <c r="C67" s="322">
        <f t="shared" ref="C67:T67" si="31">C60+C64</f>
        <v>40111.974929299293</v>
      </c>
      <c r="D67" s="323">
        <f t="shared" si="31"/>
        <v>38849.155041787548</v>
      </c>
      <c r="E67" s="323">
        <f t="shared" si="31"/>
        <v>33280.506588213524</v>
      </c>
      <c r="F67" s="323">
        <f t="shared" si="31"/>
        <v>29455.591149439206</v>
      </c>
      <c r="G67" s="323">
        <f t="shared" si="31"/>
        <v>25608.245998453087</v>
      </c>
      <c r="H67" s="323">
        <f t="shared" si="31"/>
        <v>24412.206699112456</v>
      </c>
      <c r="I67" s="323">
        <f t="shared" si="31"/>
        <v>20220.01629428241</v>
      </c>
      <c r="J67" s="323">
        <f t="shared" si="31"/>
        <v>20358.142557711246</v>
      </c>
      <c r="K67" s="323">
        <f t="shared" si="31"/>
        <v>18648.940550257845</v>
      </c>
      <c r="L67" s="324">
        <f t="shared" si="31"/>
        <v>20408.98675492359</v>
      </c>
      <c r="M67" s="324">
        <f t="shared" si="31"/>
        <v>20716.448502137078</v>
      </c>
      <c r="N67" s="324">
        <f t="shared" si="31"/>
        <v>23207.436356735237</v>
      </c>
      <c r="O67" s="324">
        <f t="shared" si="31"/>
        <v>19500.163354415687</v>
      </c>
      <c r="P67" s="324">
        <f t="shared" si="31"/>
        <v>27065.456770190809</v>
      </c>
      <c r="Q67" s="324">
        <f t="shared" si="31"/>
        <v>30526.757582628321</v>
      </c>
      <c r="R67" s="324">
        <f t="shared" si="31"/>
        <v>32318.691508382919</v>
      </c>
      <c r="S67" s="324">
        <f t="shared" si="31"/>
        <v>33165.517264436639</v>
      </c>
      <c r="T67" s="324">
        <f t="shared" si="31"/>
        <v>35675.267652146576</v>
      </c>
      <c r="U67" s="623"/>
      <c r="V67" s="623"/>
      <c r="W67" s="623"/>
      <c r="X67" s="623"/>
      <c r="Y67" s="623"/>
      <c r="Z67" s="623"/>
      <c r="AA67" s="623"/>
      <c r="AB67" s="623"/>
      <c r="AC67" s="623"/>
      <c r="AD67" s="623"/>
      <c r="AE67" s="623"/>
      <c r="AF67" s="623"/>
      <c r="AG67" s="624">
        <f>100</f>
        <v>100</v>
      </c>
      <c r="AH67" s="624">
        <f t="shared" si="28"/>
        <v>96.85176337057058</v>
      </c>
      <c r="AI67" s="624">
        <f t="shared" si="28"/>
        <v>82.969005258088629</v>
      </c>
      <c r="AJ67" s="624">
        <f t="shared" si="28"/>
        <v>73.433410350293514</v>
      </c>
      <c r="AK67" s="624">
        <f t="shared" si="28"/>
        <v>63.841897696609955</v>
      </c>
      <c r="AL67" s="624">
        <f t="shared" si="28"/>
        <v>60.860146482792253</v>
      </c>
      <c r="AM67" s="624">
        <f t="shared" si="28"/>
        <v>50.408927333849498</v>
      </c>
      <c r="AN67" s="624">
        <f t="shared" si="28"/>
        <v>50.753279023518964</v>
      </c>
      <c r="AO67" s="624">
        <f t="shared" si="28"/>
        <v>46.492202348870038</v>
      </c>
      <c r="AP67" s="624">
        <f t="shared" si="28"/>
        <v>50.880034680157564</v>
      </c>
      <c r="AQ67" s="624">
        <f t="shared" si="28"/>
        <v>51.646543304465936</v>
      </c>
      <c r="AR67" s="624">
        <f t="shared" si="29"/>
        <v>57.856628594429182</v>
      </c>
      <c r="AS67" s="624">
        <f t="shared" si="29"/>
        <v>48.614318763377653</v>
      </c>
      <c r="AT67" s="624">
        <f t="shared" si="29"/>
        <v>67.474754902734006</v>
      </c>
      <c r="AU67" s="624">
        <f t="shared" si="29"/>
        <v>76.103850873546577</v>
      </c>
      <c r="AV67" s="624">
        <f t="shared" si="29"/>
        <v>80.571179966449705</v>
      </c>
      <c r="AW67" s="623">
        <f t="shared" si="29"/>
        <v>82.682334447240848</v>
      </c>
      <c r="AX67" s="623">
        <f t="shared" si="29"/>
        <v>88.939195128206009</v>
      </c>
      <c r="AY67" s="623"/>
      <c r="AZ67" s="623"/>
      <c r="BA67" s="623"/>
      <c r="BB67" s="623"/>
      <c r="BC67" s="623"/>
      <c r="BD67" s="623"/>
      <c r="BE67" s="623"/>
      <c r="BF67" s="623"/>
      <c r="BG67" s="623"/>
      <c r="BH67" s="623"/>
      <c r="BI67" s="623"/>
      <c r="BJ67" s="623"/>
      <c r="BK67" s="623"/>
      <c r="BL67" s="623"/>
      <c r="BM67" s="623"/>
      <c r="BN67" s="623"/>
      <c r="BO67" s="623"/>
      <c r="BP67" s="623"/>
      <c r="BQ67" s="623"/>
    </row>
    <row r="68" spans="1:69" ht="12" thickBot="1">
      <c r="A68" s="623"/>
      <c r="B68" s="711"/>
      <c r="C68" s="325"/>
      <c r="D68" s="325"/>
      <c r="E68" s="325"/>
      <c r="F68" s="325"/>
      <c r="G68" s="325"/>
      <c r="H68" s="325"/>
      <c r="I68" s="325"/>
      <c r="J68" s="325"/>
      <c r="K68" s="325"/>
      <c r="L68" s="325"/>
      <c r="M68" s="325"/>
      <c r="N68" s="307"/>
      <c r="O68" s="307"/>
      <c r="P68" s="307"/>
      <c r="Q68" s="307"/>
      <c r="R68" s="326"/>
      <c r="S68" s="326"/>
      <c r="T68" s="326"/>
      <c r="U68" s="623"/>
      <c r="V68" s="623"/>
      <c r="W68" s="623"/>
      <c r="X68" s="623"/>
      <c r="Y68" s="623"/>
      <c r="Z68" s="623"/>
      <c r="AA68" s="623"/>
      <c r="AB68" s="623"/>
      <c r="AC68" s="623"/>
      <c r="AD68" s="623"/>
      <c r="AE68" s="623"/>
      <c r="AF68" s="623"/>
      <c r="AG68" s="624"/>
      <c r="AH68" s="624"/>
      <c r="AI68" s="624"/>
      <c r="AJ68" s="624"/>
      <c r="AK68" s="624"/>
      <c r="AL68" s="624"/>
      <c r="AM68" s="624"/>
      <c r="AN68" s="624"/>
      <c r="AO68" s="624"/>
      <c r="AP68" s="624"/>
      <c r="AQ68" s="624"/>
      <c r="AR68" s="624"/>
      <c r="AS68" s="624"/>
      <c r="AT68" s="624"/>
      <c r="AU68" s="624"/>
      <c r="AV68" s="624"/>
      <c r="AW68" s="623"/>
      <c r="AX68" s="623"/>
      <c r="AY68" s="623"/>
      <c r="AZ68" s="623"/>
      <c r="BA68" s="623"/>
      <c r="BB68" s="623"/>
      <c r="BC68" s="623"/>
      <c r="BD68" s="623"/>
      <c r="BE68" s="623"/>
      <c r="BF68" s="623"/>
      <c r="BG68" s="623"/>
      <c r="BH68" s="623"/>
      <c r="BI68" s="623"/>
      <c r="BJ68" s="623"/>
      <c r="BK68" s="623"/>
      <c r="BL68" s="623"/>
      <c r="BM68" s="623"/>
      <c r="BN68" s="623"/>
      <c r="BO68" s="623"/>
      <c r="BP68" s="623"/>
      <c r="BQ68" s="623"/>
    </row>
    <row r="69" spans="1:69" ht="12" thickBot="1">
      <c r="A69" s="623"/>
      <c r="B69" s="712" t="s">
        <v>108</v>
      </c>
      <c r="C69" s="327">
        <f t="shared" ref="C69:T69" si="32">C67+C57</f>
        <v>49713.227498389817</v>
      </c>
      <c r="D69" s="328">
        <f t="shared" si="32"/>
        <v>48957.010699636288</v>
      </c>
      <c r="E69" s="328">
        <f t="shared" si="32"/>
        <v>42689.929853465481</v>
      </c>
      <c r="F69" s="328">
        <f t="shared" si="32"/>
        <v>37393.656120082713</v>
      </c>
      <c r="G69" s="328">
        <f t="shared" si="32"/>
        <v>32718.893402857429</v>
      </c>
      <c r="H69" s="328">
        <f t="shared" si="32"/>
        <v>30551.444912976054</v>
      </c>
      <c r="I69" s="328">
        <f t="shared" si="32"/>
        <v>25911.29250738315</v>
      </c>
      <c r="J69" s="328">
        <f t="shared" si="32"/>
        <v>26076.036999036667</v>
      </c>
      <c r="K69" s="328">
        <f t="shared" si="32"/>
        <v>24248.136978553433</v>
      </c>
      <c r="L69" s="329">
        <f t="shared" si="32"/>
        <v>26193.137332931954</v>
      </c>
      <c r="M69" s="329">
        <f t="shared" si="32"/>
        <v>26537.370806349863</v>
      </c>
      <c r="N69" s="329">
        <f t="shared" si="32"/>
        <v>29222.860346128302</v>
      </c>
      <c r="O69" s="329">
        <f t="shared" si="32"/>
        <v>25478.022834116106</v>
      </c>
      <c r="P69" s="329">
        <f t="shared" si="32"/>
        <v>33719.170420898547</v>
      </c>
      <c r="Q69" s="329">
        <f t="shared" si="32"/>
        <v>37656.165621055305</v>
      </c>
      <c r="R69" s="329">
        <f t="shared" si="32"/>
        <v>38762.801769513208</v>
      </c>
      <c r="S69" s="329">
        <f t="shared" si="32"/>
        <v>39347.533365647243</v>
      </c>
      <c r="T69" s="329">
        <f t="shared" si="32"/>
        <v>42242.015592189455</v>
      </c>
      <c r="U69" s="623"/>
      <c r="V69" s="623"/>
      <c r="W69" s="623"/>
      <c r="X69" s="623"/>
      <c r="Y69" s="623"/>
      <c r="Z69" s="623"/>
      <c r="AA69" s="623"/>
      <c r="AB69" s="623"/>
      <c r="AC69" s="623"/>
      <c r="AD69" s="623"/>
      <c r="AE69" s="623"/>
      <c r="AF69" s="623"/>
      <c r="AG69" s="624">
        <f>100</f>
        <v>100</v>
      </c>
      <c r="AH69" s="624">
        <f t="shared" ref="AH69:AX69" si="33">D69*100/$C69</f>
        <v>98.478841876082129</v>
      </c>
      <c r="AI69" s="624">
        <f t="shared" si="33"/>
        <v>85.872376431098118</v>
      </c>
      <c r="AJ69" s="624">
        <f t="shared" si="33"/>
        <v>75.218725481651475</v>
      </c>
      <c r="AK69" s="624">
        <f t="shared" si="33"/>
        <v>65.81526698083961</v>
      </c>
      <c r="AL69" s="624">
        <f t="shared" si="33"/>
        <v>61.455363995358375</v>
      </c>
      <c r="AM69" s="624">
        <f t="shared" si="33"/>
        <v>52.121525419411562</v>
      </c>
      <c r="AN69" s="624">
        <f t="shared" si="33"/>
        <v>52.452915071509395</v>
      </c>
      <c r="AO69" s="624">
        <f t="shared" si="33"/>
        <v>48.776026419404808</v>
      </c>
      <c r="AP69" s="624">
        <f t="shared" si="33"/>
        <v>52.68846673409071</v>
      </c>
      <c r="AQ69" s="624">
        <f t="shared" si="33"/>
        <v>53.380905126727882</v>
      </c>
      <c r="AR69" s="624">
        <f t="shared" si="33"/>
        <v>58.782866888042655</v>
      </c>
      <c r="AS69" s="624">
        <f t="shared" si="33"/>
        <v>51.249987410174327</v>
      </c>
      <c r="AT69" s="624">
        <f t="shared" si="33"/>
        <v>67.827361283253424</v>
      </c>
      <c r="AU69" s="624">
        <f t="shared" si="33"/>
        <v>75.746773074178222</v>
      </c>
      <c r="AV69" s="624">
        <f t="shared" si="33"/>
        <v>77.972812710196123</v>
      </c>
      <c r="AW69" s="623">
        <f t="shared" si="33"/>
        <v>79.149021992027556</v>
      </c>
      <c r="AX69" s="623">
        <f t="shared" si="33"/>
        <v>84.971380290200742</v>
      </c>
      <c r="AY69" s="623"/>
      <c r="AZ69" s="623"/>
      <c r="BA69" s="623"/>
      <c r="BB69" s="623"/>
      <c r="BC69" s="623"/>
      <c r="BD69" s="623"/>
      <c r="BE69" s="623"/>
      <c r="BF69" s="623"/>
      <c r="BG69" s="623"/>
      <c r="BH69" s="623"/>
      <c r="BI69" s="623"/>
      <c r="BJ69" s="623"/>
      <c r="BK69" s="623"/>
      <c r="BL69" s="623"/>
      <c r="BM69" s="623"/>
      <c r="BN69" s="623"/>
      <c r="BO69" s="623"/>
      <c r="BP69" s="623"/>
      <c r="BQ69" s="623"/>
    </row>
    <row r="70" spans="1:69" ht="12" thickBot="1">
      <c r="A70" s="623"/>
      <c r="B70" s="713"/>
      <c r="C70" s="330"/>
      <c r="D70" s="330"/>
      <c r="E70" s="330"/>
      <c r="F70" s="330"/>
      <c r="G70" s="330"/>
      <c r="H70" s="330"/>
      <c r="I70" s="330"/>
      <c r="J70" s="330"/>
      <c r="K70" s="330"/>
      <c r="L70" s="330"/>
      <c r="M70" s="330"/>
      <c r="N70" s="330"/>
      <c r="O70" s="330"/>
      <c r="P70" s="330"/>
      <c r="Q70" s="330"/>
      <c r="R70" s="331"/>
      <c r="S70" s="331"/>
      <c r="T70" s="331"/>
      <c r="U70" s="623"/>
      <c r="V70" s="623"/>
      <c r="W70" s="623"/>
      <c r="X70" s="623"/>
      <c r="Y70" s="623"/>
      <c r="Z70" s="623"/>
      <c r="AA70" s="623"/>
      <c r="AB70" s="623"/>
      <c r="AC70" s="623"/>
      <c r="AD70" s="623"/>
      <c r="AE70" s="623"/>
      <c r="AF70" s="623"/>
      <c r="AG70" s="624"/>
      <c r="AH70" s="624"/>
      <c r="AI70" s="624"/>
      <c r="AJ70" s="624"/>
      <c r="AK70" s="624"/>
      <c r="AL70" s="624"/>
      <c r="AM70" s="624"/>
      <c r="AN70" s="624"/>
      <c r="AO70" s="624"/>
      <c r="AP70" s="624"/>
      <c r="AQ70" s="624"/>
      <c r="AR70" s="624"/>
      <c r="AS70" s="624"/>
      <c r="AT70" s="624"/>
      <c r="AU70" s="624"/>
      <c r="AV70" s="624"/>
      <c r="AW70" s="623"/>
      <c r="AX70" s="623"/>
      <c r="AY70" s="623"/>
      <c r="AZ70" s="623"/>
      <c r="BA70" s="623"/>
      <c r="BB70" s="623"/>
      <c r="BC70" s="623"/>
      <c r="BD70" s="623"/>
      <c r="BE70" s="623"/>
      <c r="BF70" s="623"/>
      <c r="BG70" s="623"/>
      <c r="BH70" s="623"/>
      <c r="BI70" s="623"/>
      <c r="BJ70" s="623"/>
      <c r="BK70" s="623"/>
      <c r="BL70" s="623"/>
      <c r="BM70" s="623"/>
      <c r="BN70" s="623"/>
      <c r="BO70" s="623"/>
      <c r="BP70" s="623"/>
      <c r="BQ70" s="623"/>
    </row>
    <row r="71" spans="1:69" ht="23.25" thickBot="1">
      <c r="A71" s="623"/>
      <c r="B71" s="709" t="s">
        <v>109</v>
      </c>
      <c r="C71" s="332">
        <f t="shared" ref="C71:T71" si="34">(C53+C54+C60)/C69</f>
        <v>0.2319119489418679</v>
      </c>
      <c r="D71" s="332">
        <f t="shared" si="34"/>
        <v>0.2295272231404685</v>
      </c>
      <c r="E71" s="332">
        <f t="shared" si="34"/>
        <v>0.19807607651036546</v>
      </c>
      <c r="F71" s="332">
        <f t="shared" si="34"/>
        <v>0.2264591221730754</v>
      </c>
      <c r="G71" s="332">
        <f t="shared" si="34"/>
        <v>0.2451511336420133</v>
      </c>
      <c r="H71" s="332">
        <f t="shared" si="34"/>
        <v>0.23844443128006504</v>
      </c>
      <c r="I71" s="332">
        <f t="shared" si="34"/>
        <v>0.26397905127500659</v>
      </c>
      <c r="J71" s="332">
        <f t="shared" si="34"/>
        <v>0.25733306755750968</v>
      </c>
      <c r="K71" s="332">
        <f t="shared" si="34"/>
        <v>0.25620509956483806</v>
      </c>
      <c r="L71" s="332">
        <f t="shared" si="34"/>
        <v>0.266528825766782</v>
      </c>
      <c r="M71" s="333">
        <f t="shared" si="34"/>
        <v>0.24943622405294832</v>
      </c>
      <c r="N71" s="334">
        <f t="shared" si="34"/>
        <v>0.24261554331523935</v>
      </c>
      <c r="O71" s="334">
        <f t="shared" si="34"/>
        <v>0.30456769419508767</v>
      </c>
      <c r="P71" s="334">
        <f t="shared" si="34"/>
        <v>0.25979897155599768</v>
      </c>
      <c r="Q71" s="334">
        <f t="shared" si="34"/>
        <v>0.26300604524868415</v>
      </c>
      <c r="R71" s="334">
        <f t="shared" si="34"/>
        <v>0.25312548084736802</v>
      </c>
      <c r="S71" s="334">
        <f t="shared" si="34"/>
        <v>0.2517679209818659</v>
      </c>
      <c r="T71" s="334">
        <f t="shared" si="34"/>
        <v>0.2502879396118749</v>
      </c>
      <c r="U71" s="623"/>
      <c r="V71" s="623"/>
      <c r="W71" s="623"/>
      <c r="X71" s="623"/>
      <c r="Y71" s="623"/>
      <c r="Z71" s="623"/>
      <c r="AA71" s="623"/>
      <c r="AB71" s="623"/>
      <c r="AC71" s="623"/>
      <c r="AD71" s="623"/>
      <c r="AE71" s="623"/>
      <c r="AF71" s="623"/>
      <c r="AG71" s="624"/>
      <c r="AH71" s="624"/>
      <c r="AI71" s="624"/>
      <c r="AJ71" s="624"/>
      <c r="AK71" s="624"/>
      <c r="AL71" s="624"/>
      <c r="AM71" s="624"/>
      <c r="AN71" s="624"/>
      <c r="AO71" s="624"/>
      <c r="AP71" s="624"/>
      <c r="AQ71" s="624"/>
      <c r="AR71" s="624"/>
      <c r="AS71" s="624"/>
      <c r="AT71" s="624"/>
      <c r="AU71" s="624"/>
      <c r="AV71" s="624"/>
      <c r="AW71" s="623"/>
      <c r="AX71" s="623"/>
      <c r="AY71" s="623"/>
      <c r="AZ71" s="623"/>
      <c r="BA71" s="623"/>
      <c r="BB71" s="623"/>
      <c r="BC71" s="623"/>
      <c r="BD71" s="623"/>
      <c r="BE71" s="623"/>
      <c r="BF71" s="623"/>
      <c r="BG71" s="623"/>
      <c r="BH71" s="623"/>
      <c r="BI71" s="623"/>
      <c r="BJ71" s="623"/>
      <c r="BK71" s="623"/>
      <c r="BL71" s="623"/>
      <c r="BM71" s="623"/>
      <c r="BN71" s="623"/>
      <c r="BO71" s="623"/>
      <c r="BP71" s="623"/>
      <c r="BQ71" s="623"/>
    </row>
    <row r="72" spans="1:69" ht="23.25" thickBot="1">
      <c r="A72" s="623"/>
      <c r="B72" s="704" t="s">
        <v>110</v>
      </c>
      <c r="C72" s="332">
        <f t="shared" ref="C72:T72" si="35">(C55+C56+C64)/C69</f>
        <v>0.76808805105813205</v>
      </c>
      <c r="D72" s="332">
        <f t="shared" si="35"/>
        <v>0.77047277685953142</v>
      </c>
      <c r="E72" s="332">
        <f t="shared" si="35"/>
        <v>0.80192392348963459</v>
      </c>
      <c r="F72" s="332">
        <f t="shared" si="35"/>
        <v>0.77354087782692471</v>
      </c>
      <c r="G72" s="332">
        <f t="shared" si="35"/>
        <v>0.75484886635798676</v>
      </c>
      <c r="H72" s="332">
        <f t="shared" si="35"/>
        <v>0.76155556871993491</v>
      </c>
      <c r="I72" s="332">
        <f t="shared" si="35"/>
        <v>0.73602094872499346</v>
      </c>
      <c r="J72" s="332">
        <f t="shared" si="35"/>
        <v>0.74266693244249049</v>
      </c>
      <c r="K72" s="332">
        <f t="shared" si="35"/>
        <v>0.74379490043516217</v>
      </c>
      <c r="L72" s="332">
        <f t="shared" si="35"/>
        <v>0.73347117423321806</v>
      </c>
      <c r="M72" s="333">
        <f t="shared" si="35"/>
        <v>0.75056377594705159</v>
      </c>
      <c r="N72" s="333">
        <f t="shared" si="35"/>
        <v>0.75738445668476062</v>
      </c>
      <c r="O72" s="333">
        <f t="shared" si="35"/>
        <v>0.69543230580491222</v>
      </c>
      <c r="P72" s="334">
        <f t="shared" si="35"/>
        <v>0.74020102844400226</v>
      </c>
      <c r="Q72" s="334">
        <f t="shared" si="35"/>
        <v>0.73699395475131579</v>
      </c>
      <c r="R72" s="334">
        <f t="shared" si="35"/>
        <v>0.74687451915263192</v>
      </c>
      <c r="S72" s="334">
        <f t="shared" si="35"/>
        <v>0.74823207901813427</v>
      </c>
      <c r="T72" s="334">
        <f t="shared" si="35"/>
        <v>0.7497120603881251</v>
      </c>
      <c r="U72" s="623"/>
      <c r="V72" s="623"/>
      <c r="W72" s="623"/>
      <c r="X72" s="623"/>
      <c r="Y72" s="623"/>
      <c r="Z72" s="623"/>
      <c r="AA72" s="623"/>
      <c r="AB72" s="623"/>
      <c r="AC72" s="623"/>
      <c r="AD72" s="623"/>
      <c r="AE72" s="623"/>
      <c r="AF72" s="623"/>
      <c r="AG72" s="624"/>
      <c r="AH72" s="624"/>
      <c r="AI72" s="624"/>
      <c r="AJ72" s="624"/>
      <c r="AK72" s="624"/>
      <c r="AL72" s="624"/>
      <c r="AM72" s="624"/>
      <c r="AN72" s="624"/>
      <c r="AO72" s="624"/>
      <c r="AP72" s="624"/>
      <c r="AQ72" s="624"/>
      <c r="AR72" s="624"/>
      <c r="AS72" s="624"/>
      <c r="AT72" s="624"/>
      <c r="AU72" s="624"/>
      <c r="AV72" s="624"/>
      <c r="AW72" s="623"/>
      <c r="AX72" s="623"/>
      <c r="AY72" s="623"/>
      <c r="AZ72" s="623"/>
      <c r="BA72" s="623"/>
      <c r="BB72" s="623"/>
      <c r="BC72" s="623"/>
      <c r="BD72" s="623"/>
      <c r="BE72" s="623"/>
      <c r="BF72" s="623"/>
      <c r="BG72" s="623"/>
      <c r="BH72" s="623"/>
      <c r="BI72" s="623"/>
      <c r="BJ72" s="623"/>
      <c r="BK72" s="623"/>
      <c r="BL72" s="623"/>
      <c r="BM72" s="623"/>
      <c r="BN72" s="623"/>
      <c r="BO72" s="623"/>
      <c r="BP72" s="623"/>
      <c r="BQ72" s="623"/>
    </row>
    <row r="73" spans="1:69" s="32" customFormat="1">
      <c r="A73" s="628"/>
      <c r="B73" s="699"/>
      <c r="C73" s="700"/>
      <c r="D73" s="700"/>
      <c r="E73" s="700"/>
      <c r="F73" s="700"/>
      <c r="G73" s="700"/>
      <c r="H73" s="700"/>
      <c r="I73" s="700"/>
      <c r="J73" s="700"/>
      <c r="K73" s="700"/>
      <c r="L73" s="700"/>
      <c r="M73" s="700"/>
      <c r="N73" s="700"/>
      <c r="O73" s="700"/>
      <c r="P73" s="623"/>
      <c r="Q73" s="628"/>
      <c r="R73" s="628"/>
      <c r="S73" s="628"/>
      <c r="T73" s="628"/>
      <c r="U73" s="628"/>
      <c r="V73" s="628"/>
      <c r="W73" s="628"/>
      <c r="X73" s="628"/>
      <c r="Y73" s="628"/>
      <c r="Z73" s="628"/>
      <c r="AA73" s="628"/>
      <c r="AB73" s="628"/>
      <c r="AC73" s="628"/>
      <c r="AD73" s="628"/>
      <c r="AE73" s="628"/>
      <c r="AF73" s="628"/>
      <c r="AG73" s="624"/>
      <c r="AH73" s="624"/>
      <c r="AI73" s="624"/>
      <c r="AJ73" s="624"/>
      <c r="AK73" s="624"/>
      <c r="AL73" s="624"/>
      <c r="AM73" s="624"/>
      <c r="AN73" s="624"/>
      <c r="AO73" s="624"/>
      <c r="AP73" s="624"/>
      <c r="AQ73" s="624"/>
      <c r="AR73" s="624"/>
      <c r="AS73" s="624"/>
      <c r="AT73" s="624"/>
      <c r="AU73" s="624"/>
      <c r="AV73" s="624"/>
      <c r="AW73" s="623"/>
      <c r="AX73" s="623"/>
      <c r="AY73" s="628"/>
      <c r="AZ73" s="628"/>
      <c r="BA73" s="628"/>
      <c r="BB73" s="628"/>
      <c r="BC73" s="628"/>
      <c r="BD73" s="628"/>
      <c r="BE73" s="628"/>
      <c r="BF73" s="628"/>
      <c r="BG73" s="628"/>
      <c r="BH73" s="628"/>
      <c r="BI73" s="628"/>
      <c r="BJ73" s="628"/>
      <c r="BK73" s="628"/>
      <c r="BL73" s="628"/>
      <c r="BM73" s="628"/>
      <c r="BN73" s="628"/>
      <c r="BO73" s="628"/>
      <c r="BP73" s="628"/>
      <c r="BQ73" s="628"/>
    </row>
    <row r="74" spans="1:69" s="32" customFormat="1">
      <c r="A74" s="628"/>
      <c r="B74" s="699"/>
      <c r="C74" s="700"/>
      <c r="D74" s="700"/>
      <c r="E74" s="700"/>
      <c r="F74" s="700"/>
      <c r="G74" s="700"/>
      <c r="H74" s="700"/>
      <c r="I74" s="700"/>
      <c r="J74" s="700"/>
      <c r="K74" s="700"/>
      <c r="L74" s="700"/>
      <c r="M74" s="700"/>
      <c r="N74" s="700"/>
      <c r="O74" s="700"/>
      <c r="P74" s="623"/>
      <c r="Q74" s="628"/>
      <c r="R74" s="628"/>
      <c r="S74" s="628"/>
      <c r="T74" s="628"/>
      <c r="U74" s="628"/>
      <c r="V74" s="628"/>
      <c r="W74" s="628"/>
      <c r="X74" s="628"/>
      <c r="Y74" s="628"/>
      <c r="Z74" s="628"/>
      <c r="AA74" s="628"/>
      <c r="AB74" s="628"/>
      <c r="AC74" s="628"/>
      <c r="AD74" s="628"/>
      <c r="AE74" s="628"/>
      <c r="AF74" s="628"/>
      <c r="AG74" s="624"/>
      <c r="AH74" s="624"/>
      <c r="AI74" s="624"/>
      <c r="AJ74" s="624"/>
      <c r="AK74" s="624"/>
      <c r="AL74" s="624"/>
      <c r="AM74" s="624"/>
      <c r="AN74" s="624"/>
      <c r="AO74" s="624"/>
      <c r="AP74" s="624"/>
      <c r="AQ74" s="624"/>
      <c r="AR74" s="624"/>
      <c r="AS74" s="624"/>
      <c r="AT74" s="624"/>
      <c r="AU74" s="624"/>
      <c r="AV74" s="624"/>
      <c r="AW74" s="623"/>
      <c r="AX74" s="623"/>
      <c r="AY74" s="628"/>
      <c r="AZ74" s="628"/>
      <c r="BA74" s="628"/>
      <c r="BB74" s="628"/>
      <c r="BC74" s="628"/>
      <c r="BD74" s="628"/>
      <c r="BE74" s="628"/>
      <c r="BF74" s="628"/>
      <c r="BG74" s="628"/>
      <c r="BH74" s="628"/>
      <c r="BI74" s="628"/>
      <c r="BJ74" s="628"/>
      <c r="BK74" s="628"/>
      <c r="BL74" s="628"/>
      <c r="BM74" s="628"/>
      <c r="BN74" s="628"/>
      <c r="BO74" s="628"/>
      <c r="BP74" s="628"/>
      <c r="BQ74" s="628"/>
    </row>
    <row r="75" spans="1:69" s="32" customFormat="1">
      <c r="A75" s="628"/>
      <c r="B75" s="699"/>
      <c r="C75" s="700"/>
      <c r="D75" s="700"/>
      <c r="E75" s="700"/>
      <c r="F75" s="700"/>
      <c r="G75" s="700"/>
      <c r="H75" s="700"/>
      <c r="I75" s="700"/>
      <c r="J75" s="700"/>
      <c r="K75" s="700"/>
      <c r="L75" s="700"/>
      <c r="M75" s="700"/>
      <c r="N75" s="700"/>
      <c r="O75" s="700"/>
      <c r="P75" s="623"/>
      <c r="Q75" s="628"/>
      <c r="R75" s="628"/>
      <c r="S75" s="628"/>
      <c r="T75" s="628"/>
      <c r="U75" s="628"/>
      <c r="V75" s="628"/>
      <c r="W75" s="628"/>
      <c r="X75" s="628"/>
      <c r="Y75" s="628"/>
      <c r="Z75" s="628"/>
      <c r="AA75" s="628"/>
      <c r="AB75" s="628"/>
      <c r="AC75" s="628"/>
      <c r="AD75" s="628"/>
      <c r="AE75" s="628"/>
      <c r="AF75" s="628"/>
      <c r="AG75" s="634"/>
      <c r="AH75" s="634"/>
      <c r="AI75" s="634"/>
      <c r="AJ75" s="634"/>
      <c r="AK75" s="634"/>
      <c r="AL75" s="634"/>
      <c r="AM75" s="634"/>
      <c r="AN75" s="634"/>
      <c r="AO75" s="634"/>
      <c r="AP75" s="634"/>
      <c r="AQ75" s="634"/>
      <c r="AR75" s="628"/>
      <c r="AS75" s="628"/>
      <c r="AT75" s="628"/>
      <c r="AU75" s="628"/>
      <c r="AV75" s="628"/>
      <c r="AW75" s="628"/>
      <c r="AX75" s="628"/>
      <c r="AY75" s="628"/>
      <c r="AZ75" s="628"/>
      <c r="BA75" s="628"/>
      <c r="BB75" s="628"/>
      <c r="BC75" s="628"/>
      <c r="BD75" s="628"/>
      <c r="BE75" s="628"/>
      <c r="BF75" s="628"/>
      <c r="BG75" s="628"/>
      <c r="BH75" s="628"/>
      <c r="BI75" s="628"/>
      <c r="BJ75" s="628"/>
      <c r="BK75" s="628"/>
      <c r="BL75" s="628"/>
      <c r="BM75" s="628"/>
      <c r="BN75" s="628"/>
      <c r="BO75" s="628"/>
      <c r="BP75" s="628"/>
      <c r="BQ75" s="628"/>
    </row>
    <row r="76" spans="1:69" s="32" customFormat="1">
      <c r="A76" s="628"/>
      <c r="B76" s="699"/>
      <c r="C76" s="700"/>
      <c r="D76" s="700"/>
      <c r="E76" s="700"/>
      <c r="F76" s="700"/>
      <c r="G76" s="700"/>
      <c r="H76" s="700"/>
      <c r="I76" s="700"/>
      <c r="J76" s="700"/>
      <c r="K76" s="700"/>
      <c r="L76" s="700"/>
      <c r="M76" s="700"/>
      <c r="N76" s="700"/>
      <c r="O76" s="700"/>
      <c r="P76" s="623"/>
      <c r="Q76" s="628"/>
      <c r="R76" s="628"/>
      <c r="S76" s="628"/>
      <c r="T76" s="628"/>
      <c r="U76" s="628"/>
      <c r="V76" s="628"/>
      <c r="W76" s="628"/>
      <c r="X76" s="628"/>
      <c r="Y76" s="628"/>
      <c r="Z76" s="628"/>
      <c r="AA76" s="628"/>
      <c r="AB76" s="628"/>
      <c r="AC76" s="628"/>
      <c r="AD76" s="628"/>
      <c r="AE76" s="628"/>
      <c r="AF76" s="628"/>
      <c r="AG76" s="634"/>
      <c r="AH76" s="634"/>
      <c r="AI76" s="634"/>
      <c r="AJ76" s="634"/>
      <c r="AK76" s="634"/>
      <c r="AL76" s="634"/>
      <c r="AM76" s="634"/>
      <c r="AN76" s="634"/>
      <c r="AO76" s="634"/>
      <c r="AP76" s="634"/>
      <c r="AQ76" s="634"/>
      <c r="AR76" s="628"/>
      <c r="AS76" s="628"/>
      <c r="AT76" s="628"/>
      <c r="AU76" s="628"/>
      <c r="AV76" s="628"/>
      <c r="AW76" s="628"/>
      <c r="AX76" s="628"/>
      <c r="AY76" s="628"/>
      <c r="AZ76" s="628"/>
      <c r="BA76" s="628"/>
      <c r="BB76" s="628"/>
      <c r="BC76" s="628"/>
      <c r="BD76" s="628"/>
      <c r="BE76" s="628"/>
      <c r="BF76" s="628"/>
      <c r="BG76" s="628"/>
      <c r="BH76" s="628"/>
      <c r="BI76" s="628"/>
      <c r="BJ76" s="628"/>
      <c r="BK76" s="628"/>
      <c r="BL76" s="628"/>
      <c r="BM76" s="628"/>
      <c r="BN76" s="628"/>
      <c r="BO76" s="628"/>
      <c r="BP76" s="628"/>
      <c r="BQ76" s="628"/>
    </row>
    <row r="77" spans="1:69" s="32" customFormat="1">
      <c r="A77" s="628"/>
      <c r="B77" s="699"/>
      <c r="C77" s="700"/>
      <c r="D77" s="700"/>
      <c r="E77" s="700"/>
      <c r="F77" s="700"/>
      <c r="G77" s="700"/>
      <c r="H77" s="700"/>
      <c r="I77" s="700"/>
      <c r="J77" s="700"/>
      <c r="K77" s="700"/>
      <c r="L77" s="700"/>
      <c r="M77" s="700"/>
      <c r="N77" s="700"/>
      <c r="O77" s="700"/>
      <c r="P77" s="623"/>
      <c r="Q77" s="628"/>
      <c r="R77" s="628"/>
      <c r="S77" s="628"/>
      <c r="T77" s="628"/>
      <c r="U77" s="628"/>
      <c r="V77" s="628"/>
      <c r="W77" s="628"/>
      <c r="X77" s="628"/>
      <c r="Y77" s="628"/>
      <c r="Z77" s="628"/>
      <c r="AA77" s="628"/>
      <c r="AB77" s="628"/>
      <c r="AC77" s="628"/>
      <c r="AD77" s="628"/>
      <c r="AE77" s="628"/>
      <c r="AF77" s="628"/>
      <c r="AG77" s="634"/>
      <c r="AH77" s="634"/>
      <c r="AI77" s="634"/>
      <c r="AJ77" s="634"/>
      <c r="AK77" s="634"/>
      <c r="AL77" s="634"/>
      <c r="AM77" s="634"/>
      <c r="AN77" s="634"/>
      <c r="AO77" s="634"/>
      <c r="AP77" s="634"/>
      <c r="AQ77" s="634"/>
      <c r="AR77" s="628"/>
      <c r="AS77" s="628"/>
      <c r="AT77" s="628"/>
      <c r="AU77" s="628"/>
      <c r="AV77" s="628"/>
      <c r="AW77" s="628"/>
      <c r="AX77" s="628"/>
      <c r="AY77" s="628"/>
      <c r="AZ77" s="628"/>
      <c r="BA77" s="628"/>
      <c r="BB77" s="628"/>
      <c r="BC77" s="628"/>
      <c r="BD77" s="628"/>
      <c r="BE77" s="628"/>
      <c r="BF77" s="628"/>
      <c r="BG77" s="628"/>
      <c r="BH77" s="628"/>
      <c r="BI77" s="628"/>
      <c r="BJ77" s="628"/>
      <c r="BK77" s="628"/>
      <c r="BL77" s="628"/>
      <c r="BM77" s="628"/>
      <c r="BN77" s="628"/>
      <c r="BO77" s="628"/>
      <c r="BP77" s="628"/>
      <c r="BQ77" s="628"/>
    </row>
    <row r="78" spans="1:69" s="32" customFormat="1">
      <c r="A78" s="628"/>
      <c r="B78" s="699"/>
      <c r="C78" s="700"/>
      <c r="D78" s="700"/>
      <c r="E78" s="700"/>
      <c r="F78" s="700"/>
      <c r="G78" s="700"/>
      <c r="H78" s="700"/>
      <c r="I78" s="700"/>
      <c r="J78" s="700"/>
      <c r="K78" s="700"/>
      <c r="L78" s="700"/>
      <c r="M78" s="700"/>
      <c r="N78" s="700"/>
      <c r="O78" s="700"/>
      <c r="P78" s="623"/>
      <c r="Q78" s="628"/>
      <c r="R78" s="628"/>
      <c r="S78" s="628"/>
      <c r="T78" s="628"/>
      <c r="U78" s="628"/>
      <c r="V78" s="628"/>
      <c r="W78" s="628"/>
      <c r="X78" s="628"/>
      <c r="Y78" s="628"/>
      <c r="Z78" s="628"/>
      <c r="AA78" s="628"/>
      <c r="AB78" s="628"/>
      <c r="AC78" s="628"/>
      <c r="AD78" s="628"/>
      <c r="AE78" s="628"/>
      <c r="AF78" s="628"/>
      <c r="AG78" s="634"/>
      <c r="AH78" s="634"/>
      <c r="AI78" s="634"/>
      <c r="AJ78" s="634"/>
      <c r="AK78" s="634"/>
      <c r="AL78" s="634"/>
      <c r="AM78" s="634"/>
      <c r="AN78" s="634"/>
      <c r="AO78" s="634"/>
      <c r="AP78" s="634"/>
      <c r="AQ78" s="634"/>
      <c r="AR78" s="628"/>
      <c r="AS78" s="628"/>
      <c r="AT78" s="628"/>
      <c r="AU78" s="628"/>
      <c r="AV78" s="628"/>
      <c r="AW78" s="628"/>
      <c r="AX78" s="628"/>
      <c r="AY78" s="628"/>
      <c r="AZ78" s="628"/>
      <c r="BA78" s="628"/>
      <c r="BB78" s="628"/>
      <c r="BC78" s="628"/>
      <c r="BD78" s="628"/>
      <c r="BE78" s="628"/>
      <c r="BF78" s="628"/>
      <c r="BG78" s="628"/>
      <c r="BH78" s="628"/>
      <c r="BI78" s="628"/>
      <c r="BJ78" s="628"/>
      <c r="BK78" s="628"/>
      <c r="BL78" s="628"/>
      <c r="BM78" s="628"/>
      <c r="BN78" s="628"/>
      <c r="BO78" s="628"/>
      <c r="BP78" s="628"/>
      <c r="BQ78" s="628"/>
    </row>
    <row r="79" spans="1:69" s="32" customFormat="1">
      <c r="A79" s="628"/>
      <c r="B79" s="699"/>
      <c r="C79" s="700"/>
      <c r="D79" s="700"/>
      <c r="E79" s="700"/>
      <c r="F79" s="700"/>
      <c r="G79" s="700"/>
      <c r="H79" s="700"/>
      <c r="I79" s="700"/>
      <c r="J79" s="700"/>
      <c r="K79" s="700"/>
      <c r="L79" s="700"/>
      <c r="M79" s="700"/>
      <c r="N79" s="700"/>
      <c r="O79" s="700"/>
      <c r="P79" s="623"/>
      <c r="Q79" s="628"/>
      <c r="R79" s="628"/>
      <c r="S79" s="628"/>
      <c r="T79" s="628"/>
      <c r="U79" s="628"/>
      <c r="V79" s="628"/>
      <c r="W79" s="628"/>
      <c r="X79" s="628"/>
      <c r="Y79" s="628"/>
      <c r="Z79" s="628"/>
      <c r="AA79" s="628"/>
      <c r="AB79" s="628"/>
      <c r="AC79" s="628"/>
      <c r="AD79" s="628"/>
      <c r="AE79" s="628"/>
      <c r="AF79" s="628"/>
      <c r="AG79" s="634"/>
      <c r="AH79" s="634"/>
      <c r="AI79" s="634"/>
      <c r="AJ79" s="634"/>
      <c r="AK79" s="634"/>
      <c r="AL79" s="634"/>
      <c r="AM79" s="634"/>
      <c r="AN79" s="634"/>
      <c r="AO79" s="634"/>
      <c r="AP79" s="634"/>
      <c r="AQ79" s="634"/>
      <c r="AR79" s="628"/>
      <c r="AS79" s="628"/>
      <c r="AT79" s="628"/>
      <c r="AU79" s="628"/>
      <c r="AV79" s="628"/>
      <c r="AW79" s="628"/>
      <c r="AX79" s="628"/>
      <c r="AY79" s="628"/>
      <c r="AZ79" s="628"/>
      <c r="BA79" s="628"/>
      <c r="BB79" s="628"/>
      <c r="BC79" s="628"/>
      <c r="BD79" s="628"/>
      <c r="BE79" s="628"/>
      <c r="BF79" s="628"/>
      <c r="BG79" s="628"/>
      <c r="BH79" s="628"/>
      <c r="BI79" s="628"/>
      <c r="BJ79" s="628"/>
      <c r="BK79" s="628"/>
      <c r="BL79" s="628"/>
      <c r="BM79" s="628"/>
      <c r="BN79" s="628"/>
      <c r="BO79" s="628"/>
      <c r="BP79" s="628"/>
      <c r="BQ79" s="628"/>
    </row>
    <row r="80" spans="1:69" s="32" customFormat="1">
      <c r="A80" s="628"/>
      <c r="B80" s="699"/>
      <c r="C80" s="700"/>
      <c r="D80" s="700"/>
      <c r="E80" s="700"/>
      <c r="F80" s="700"/>
      <c r="G80" s="700"/>
      <c r="H80" s="700"/>
      <c r="I80" s="700"/>
      <c r="J80" s="700"/>
      <c r="K80" s="700"/>
      <c r="L80" s="700"/>
      <c r="M80" s="700"/>
      <c r="N80" s="700"/>
      <c r="O80" s="700"/>
      <c r="P80" s="623"/>
      <c r="Q80" s="628"/>
      <c r="R80" s="628"/>
      <c r="S80" s="628"/>
      <c r="T80" s="628"/>
      <c r="U80" s="628"/>
      <c r="V80" s="628"/>
      <c r="W80" s="628"/>
      <c r="X80" s="628"/>
      <c r="Y80" s="628"/>
      <c r="Z80" s="628"/>
      <c r="AA80" s="628"/>
      <c r="AB80" s="628"/>
      <c r="AC80" s="628"/>
      <c r="AD80" s="628"/>
      <c r="AE80" s="628"/>
      <c r="AF80" s="628"/>
      <c r="AG80" s="634"/>
      <c r="AH80" s="634"/>
      <c r="AI80" s="634"/>
      <c r="AJ80" s="634"/>
      <c r="AK80" s="634"/>
      <c r="AL80" s="634"/>
      <c r="AM80" s="634"/>
      <c r="AN80" s="634"/>
      <c r="AO80" s="634"/>
      <c r="AP80" s="634"/>
      <c r="AQ80" s="634"/>
      <c r="AR80" s="628"/>
      <c r="AS80" s="628"/>
      <c r="AT80" s="628"/>
      <c r="AU80" s="628"/>
      <c r="AV80" s="628"/>
      <c r="AW80" s="628"/>
      <c r="AX80" s="628"/>
      <c r="AY80" s="628"/>
      <c r="AZ80" s="628"/>
      <c r="BA80" s="628"/>
      <c r="BB80" s="628"/>
      <c r="BC80" s="628"/>
      <c r="BD80" s="628"/>
      <c r="BE80" s="628"/>
      <c r="BF80" s="628"/>
      <c r="BG80" s="628"/>
      <c r="BH80" s="628"/>
      <c r="BI80" s="628"/>
      <c r="BJ80" s="628"/>
      <c r="BK80" s="628"/>
      <c r="BL80" s="628"/>
      <c r="BM80" s="628"/>
      <c r="BN80" s="628"/>
      <c r="BO80" s="628"/>
      <c r="BP80" s="628"/>
      <c r="BQ80" s="628"/>
    </row>
    <row r="81" spans="1:69" s="32" customFormat="1">
      <c r="A81" s="628"/>
      <c r="B81" s="699"/>
      <c r="C81" s="700"/>
      <c r="D81" s="700"/>
      <c r="E81" s="700"/>
      <c r="F81" s="700"/>
      <c r="G81" s="700"/>
      <c r="H81" s="700"/>
      <c r="I81" s="700"/>
      <c r="J81" s="700"/>
      <c r="K81" s="700"/>
      <c r="L81" s="700"/>
      <c r="M81" s="700"/>
      <c r="N81" s="700"/>
      <c r="O81" s="700"/>
      <c r="P81" s="623"/>
      <c r="Q81" s="628"/>
      <c r="R81" s="628"/>
      <c r="S81" s="628"/>
      <c r="T81" s="628"/>
      <c r="U81" s="628"/>
      <c r="V81" s="628"/>
      <c r="W81" s="628"/>
      <c r="X81" s="628"/>
      <c r="Y81" s="628"/>
      <c r="Z81" s="628"/>
      <c r="AA81" s="628"/>
      <c r="AB81" s="628"/>
      <c r="AC81" s="628"/>
      <c r="AD81" s="628"/>
      <c r="AE81" s="628"/>
      <c r="AF81" s="628"/>
      <c r="AG81" s="634"/>
      <c r="AH81" s="634"/>
      <c r="AI81" s="634"/>
      <c r="AJ81" s="634"/>
      <c r="AK81" s="634"/>
      <c r="AL81" s="634"/>
      <c r="AM81" s="634"/>
      <c r="AN81" s="634"/>
      <c r="AO81" s="634"/>
      <c r="AP81" s="634"/>
      <c r="AQ81" s="634"/>
      <c r="AR81" s="628"/>
      <c r="AS81" s="628"/>
      <c r="AT81" s="628"/>
      <c r="AU81" s="628"/>
      <c r="AV81" s="628"/>
      <c r="AW81" s="628"/>
      <c r="AX81" s="628"/>
      <c r="AY81" s="628"/>
      <c r="AZ81" s="628"/>
      <c r="BA81" s="628"/>
      <c r="BB81" s="628"/>
      <c r="BC81" s="628"/>
      <c r="BD81" s="628"/>
      <c r="BE81" s="628"/>
      <c r="BF81" s="628"/>
      <c r="BG81" s="628"/>
      <c r="BH81" s="628"/>
      <c r="BI81" s="628"/>
      <c r="BJ81" s="628"/>
      <c r="BK81" s="628"/>
      <c r="BL81" s="628"/>
      <c r="BM81" s="628"/>
      <c r="BN81" s="628"/>
      <c r="BO81" s="628"/>
      <c r="BP81" s="628"/>
      <c r="BQ81" s="628"/>
    </row>
    <row r="82" spans="1:69" s="32" customFormat="1">
      <c r="A82" s="628"/>
      <c r="B82" s="699"/>
      <c r="C82" s="700"/>
      <c r="D82" s="700"/>
      <c r="E82" s="700"/>
      <c r="F82" s="700"/>
      <c r="G82" s="700"/>
      <c r="H82" s="700"/>
      <c r="I82" s="700"/>
      <c r="J82" s="700"/>
      <c r="K82" s="700"/>
      <c r="L82" s="700"/>
      <c r="M82" s="700"/>
      <c r="N82" s="700"/>
      <c r="O82" s="700"/>
      <c r="P82" s="623"/>
      <c r="Q82" s="628"/>
      <c r="R82" s="628"/>
      <c r="S82" s="628"/>
      <c r="T82" s="628"/>
      <c r="U82" s="628"/>
      <c r="V82" s="628"/>
      <c r="W82" s="628"/>
      <c r="X82" s="628"/>
      <c r="Y82" s="628"/>
      <c r="Z82" s="628"/>
      <c r="AA82" s="628"/>
      <c r="AB82" s="628"/>
      <c r="AC82" s="628"/>
      <c r="AD82" s="628"/>
      <c r="AE82" s="628"/>
      <c r="AF82" s="628"/>
      <c r="AG82" s="634"/>
      <c r="AH82" s="634"/>
      <c r="AI82" s="634"/>
      <c r="AJ82" s="634"/>
      <c r="AK82" s="634"/>
      <c r="AL82" s="634"/>
      <c r="AM82" s="634"/>
      <c r="AN82" s="634"/>
      <c r="AO82" s="634"/>
      <c r="AP82" s="634"/>
      <c r="AQ82" s="634"/>
      <c r="AR82" s="628"/>
      <c r="AS82" s="628"/>
      <c r="AT82" s="628"/>
      <c r="AU82" s="628"/>
      <c r="AV82" s="628"/>
      <c r="AW82" s="628"/>
      <c r="AX82" s="628"/>
      <c r="AY82" s="628"/>
      <c r="AZ82" s="628"/>
      <c r="BA82" s="628"/>
      <c r="BB82" s="628"/>
      <c r="BC82" s="628"/>
      <c r="BD82" s="628"/>
      <c r="BE82" s="628"/>
      <c r="BF82" s="628"/>
      <c r="BG82" s="628"/>
      <c r="BH82" s="628"/>
      <c r="BI82" s="628"/>
      <c r="BJ82" s="628"/>
      <c r="BK82" s="628"/>
      <c r="BL82" s="628"/>
      <c r="BM82" s="628"/>
      <c r="BN82" s="628"/>
      <c r="BO82" s="628"/>
      <c r="BP82" s="628"/>
      <c r="BQ82" s="628"/>
    </row>
    <row r="83" spans="1:69" s="32" customFormat="1">
      <c r="A83" s="628"/>
      <c r="B83" s="699"/>
      <c r="C83" s="700"/>
      <c r="D83" s="700"/>
      <c r="E83" s="700"/>
      <c r="F83" s="700"/>
      <c r="G83" s="700"/>
      <c r="H83" s="700"/>
      <c r="I83" s="700"/>
      <c r="J83" s="700"/>
      <c r="K83" s="700"/>
      <c r="L83" s="700"/>
      <c r="M83" s="700"/>
      <c r="N83" s="700"/>
      <c r="O83" s="700"/>
      <c r="P83" s="623"/>
      <c r="Q83" s="628"/>
      <c r="R83" s="628"/>
      <c r="S83" s="628"/>
      <c r="T83" s="628"/>
      <c r="U83" s="628"/>
      <c r="V83" s="628"/>
      <c r="W83" s="628"/>
      <c r="X83" s="628"/>
      <c r="Y83" s="628"/>
      <c r="Z83" s="628"/>
      <c r="AA83" s="628"/>
      <c r="AB83" s="628"/>
      <c r="AC83" s="628"/>
      <c r="AD83" s="628"/>
      <c r="AE83" s="628"/>
      <c r="AF83" s="628"/>
      <c r="AG83" s="634"/>
      <c r="AH83" s="634"/>
      <c r="AI83" s="634"/>
      <c r="AJ83" s="634"/>
      <c r="AK83" s="634"/>
      <c r="AL83" s="634"/>
      <c r="AM83" s="634"/>
      <c r="AN83" s="634"/>
      <c r="AO83" s="634"/>
      <c r="AP83" s="634"/>
      <c r="AQ83" s="634"/>
      <c r="AR83" s="628"/>
      <c r="AS83" s="628"/>
      <c r="AT83" s="628"/>
      <c r="AU83" s="628"/>
      <c r="AV83" s="628"/>
      <c r="AW83" s="628"/>
      <c r="AX83" s="628"/>
      <c r="AY83" s="628"/>
      <c r="AZ83" s="628"/>
      <c r="BA83" s="628"/>
      <c r="BB83" s="628"/>
      <c r="BC83" s="628"/>
      <c r="BD83" s="628"/>
      <c r="BE83" s="628"/>
      <c r="BF83" s="628"/>
      <c r="BG83" s="628"/>
      <c r="BH83" s="628"/>
      <c r="BI83" s="628"/>
      <c r="BJ83" s="628"/>
      <c r="BK83" s="628"/>
      <c r="BL83" s="628"/>
      <c r="BM83" s="628"/>
      <c r="BN83" s="628"/>
      <c r="BO83" s="628"/>
      <c r="BP83" s="628"/>
      <c r="BQ83" s="628"/>
    </row>
    <row r="84" spans="1:69" s="32" customFormat="1">
      <c r="A84" s="628"/>
      <c r="B84" s="699"/>
      <c r="C84" s="700"/>
      <c r="D84" s="700"/>
      <c r="E84" s="700"/>
      <c r="F84" s="700"/>
      <c r="G84" s="700"/>
      <c r="H84" s="700"/>
      <c r="I84" s="700"/>
      <c r="J84" s="700"/>
      <c r="K84" s="700"/>
      <c r="L84" s="700"/>
      <c r="M84" s="700"/>
      <c r="N84" s="700"/>
      <c r="O84" s="700"/>
      <c r="P84" s="623"/>
      <c r="Q84" s="628"/>
      <c r="R84" s="628"/>
      <c r="S84" s="628"/>
      <c r="T84" s="628"/>
      <c r="U84" s="628"/>
      <c r="V84" s="628"/>
      <c r="W84" s="628"/>
      <c r="X84" s="628"/>
      <c r="Y84" s="628"/>
      <c r="Z84" s="628"/>
      <c r="AA84" s="628"/>
      <c r="AB84" s="628"/>
      <c r="AC84" s="628"/>
      <c r="AD84" s="628"/>
      <c r="AE84" s="628"/>
      <c r="AF84" s="628"/>
      <c r="AG84" s="634"/>
      <c r="AH84" s="634"/>
      <c r="AI84" s="634"/>
      <c r="AJ84" s="634"/>
      <c r="AK84" s="634"/>
      <c r="AL84" s="634"/>
      <c r="AM84" s="634"/>
      <c r="AN84" s="634"/>
      <c r="AO84" s="634"/>
      <c r="AP84" s="634"/>
      <c r="AQ84" s="634"/>
      <c r="AR84" s="628"/>
      <c r="AS84" s="628"/>
      <c r="AT84" s="628"/>
      <c r="AU84" s="628"/>
      <c r="AV84" s="628"/>
      <c r="AW84" s="628"/>
      <c r="AX84" s="628"/>
      <c r="AY84" s="628"/>
      <c r="AZ84" s="628"/>
      <c r="BA84" s="628"/>
      <c r="BB84" s="628"/>
      <c r="BC84" s="628"/>
      <c r="BD84" s="628"/>
      <c r="BE84" s="628"/>
      <c r="BF84" s="628"/>
      <c r="BG84" s="628"/>
      <c r="BH84" s="628"/>
      <c r="BI84" s="628"/>
      <c r="BJ84" s="628"/>
      <c r="BK84" s="628"/>
      <c r="BL84" s="628"/>
      <c r="BM84" s="628"/>
      <c r="BN84" s="628"/>
      <c r="BO84" s="628"/>
      <c r="BP84" s="628"/>
      <c r="BQ84" s="628"/>
    </row>
    <row r="85" spans="1:69" s="32" customFormat="1">
      <c r="A85" s="628"/>
      <c r="B85" s="699"/>
      <c r="C85" s="700"/>
      <c r="D85" s="700"/>
      <c r="E85" s="700"/>
      <c r="F85" s="700"/>
      <c r="G85" s="700"/>
      <c r="H85" s="700"/>
      <c r="I85" s="700"/>
      <c r="J85" s="700"/>
      <c r="K85" s="700"/>
      <c r="L85" s="700"/>
      <c r="M85" s="700"/>
      <c r="N85" s="700"/>
      <c r="O85" s="700"/>
      <c r="P85" s="623"/>
      <c r="Q85" s="628"/>
      <c r="R85" s="628"/>
      <c r="S85" s="628"/>
      <c r="T85" s="628"/>
      <c r="U85" s="628"/>
      <c r="V85" s="628"/>
      <c r="W85" s="628"/>
      <c r="X85" s="628"/>
      <c r="Y85" s="628"/>
      <c r="Z85" s="628"/>
      <c r="AA85" s="628"/>
      <c r="AB85" s="628"/>
      <c r="AC85" s="628"/>
      <c r="AD85" s="628"/>
      <c r="AE85" s="628"/>
      <c r="AF85" s="628"/>
      <c r="AG85" s="634"/>
      <c r="AH85" s="634"/>
      <c r="AI85" s="634"/>
      <c r="AJ85" s="634"/>
      <c r="AK85" s="634"/>
      <c r="AL85" s="634"/>
      <c r="AM85" s="634"/>
      <c r="AN85" s="634"/>
      <c r="AO85" s="634"/>
      <c r="AP85" s="634"/>
      <c r="AQ85" s="634"/>
      <c r="AR85" s="628"/>
      <c r="AS85" s="628"/>
      <c r="AT85" s="628"/>
      <c r="AU85" s="628"/>
      <c r="AV85" s="628"/>
      <c r="AW85" s="628"/>
      <c r="AX85" s="628"/>
      <c r="AY85" s="628"/>
      <c r="AZ85" s="628"/>
      <c r="BA85" s="628"/>
      <c r="BB85" s="628"/>
      <c r="BC85" s="628"/>
      <c r="BD85" s="628"/>
      <c r="BE85" s="628"/>
      <c r="BF85" s="628"/>
      <c r="BG85" s="628"/>
      <c r="BH85" s="628"/>
      <c r="BI85" s="628"/>
      <c r="BJ85" s="628"/>
      <c r="BK85" s="628"/>
      <c r="BL85" s="628"/>
      <c r="BM85" s="628"/>
      <c r="BN85" s="628"/>
      <c r="BO85" s="628"/>
      <c r="BP85" s="628"/>
      <c r="BQ85" s="628"/>
    </row>
    <row r="86" spans="1:69" s="32" customFormat="1">
      <c r="A86" s="628"/>
      <c r="B86" s="699"/>
      <c r="C86" s="700"/>
      <c r="D86" s="700"/>
      <c r="E86" s="700"/>
      <c r="F86" s="700"/>
      <c r="G86" s="700"/>
      <c r="H86" s="700"/>
      <c r="I86" s="700"/>
      <c r="J86" s="700"/>
      <c r="K86" s="700"/>
      <c r="L86" s="700"/>
      <c r="M86" s="700"/>
      <c r="N86" s="700"/>
      <c r="O86" s="700"/>
      <c r="P86" s="623"/>
      <c r="Q86" s="628"/>
      <c r="R86" s="628"/>
      <c r="S86" s="628"/>
      <c r="T86" s="628"/>
      <c r="U86" s="628"/>
      <c r="V86" s="628"/>
      <c r="W86" s="628"/>
      <c r="X86" s="628"/>
      <c r="Y86" s="628"/>
      <c r="Z86" s="628"/>
      <c r="AA86" s="628"/>
      <c r="AB86" s="628"/>
      <c r="AC86" s="628"/>
      <c r="AD86" s="628"/>
      <c r="AE86" s="628"/>
      <c r="AF86" s="628"/>
      <c r="AG86" s="634"/>
      <c r="AH86" s="634"/>
      <c r="AI86" s="634"/>
      <c r="AJ86" s="634"/>
      <c r="AK86" s="634"/>
      <c r="AL86" s="634"/>
      <c r="AM86" s="634"/>
      <c r="AN86" s="634"/>
      <c r="AO86" s="634"/>
      <c r="AP86" s="634"/>
      <c r="AQ86" s="634"/>
      <c r="AR86" s="628"/>
      <c r="AS86" s="628"/>
      <c r="AT86" s="628"/>
      <c r="AU86" s="628"/>
      <c r="AV86" s="628"/>
      <c r="AW86" s="628"/>
      <c r="AX86" s="628"/>
      <c r="AY86" s="628"/>
      <c r="AZ86" s="628"/>
      <c r="BA86" s="628"/>
      <c r="BB86" s="628"/>
      <c r="BC86" s="628"/>
      <c r="BD86" s="628"/>
      <c r="BE86" s="628"/>
      <c r="BF86" s="628"/>
      <c r="BG86" s="628"/>
      <c r="BH86" s="628"/>
      <c r="BI86" s="628"/>
      <c r="BJ86" s="628"/>
      <c r="BK86" s="628"/>
      <c r="BL86" s="628"/>
      <c r="BM86" s="628"/>
      <c r="BN86" s="628"/>
      <c r="BO86" s="628"/>
      <c r="BP86" s="628"/>
      <c r="BQ86" s="628"/>
    </row>
    <row r="87" spans="1:69" s="32" customFormat="1">
      <c r="A87" s="628"/>
      <c r="B87" s="699"/>
      <c r="C87" s="700"/>
      <c r="D87" s="700"/>
      <c r="E87" s="700"/>
      <c r="F87" s="700"/>
      <c r="G87" s="700"/>
      <c r="H87" s="700"/>
      <c r="I87" s="700"/>
      <c r="J87" s="700"/>
      <c r="K87" s="700"/>
      <c r="L87" s="700"/>
      <c r="M87" s="700"/>
      <c r="N87" s="700"/>
      <c r="O87" s="700"/>
      <c r="P87" s="623"/>
      <c r="Q87" s="628"/>
      <c r="R87" s="628"/>
      <c r="S87" s="628"/>
      <c r="T87" s="628"/>
      <c r="U87" s="628"/>
      <c r="V87" s="628"/>
      <c r="W87" s="628"/>
      <c r="X87" s="628"/>
      <c r="Y87" s="628"/>
      <c r="Z87" s="628"/>
      <c r="AA87" s="628"/>
      <c r="AB87" s="628"/>
      <c r="AC87" s="628"/>
      <c r="AD87" s="628"/>
      <c r="AE87" s="628"/>
      <c r="AF87" s="628"/>
      <c r="AG87" s="634"/>
      <c r="AH87" s="634"/>
      <c r="AI87" s="634"/>
      <c r="AJ87" s="634"/>
      <c r="AK87" s="634"/>
      <c r="AL87" s="634"/>
      <c r="AM87" s="634"/>
      <c r="AN87" s="634"/>
      <c r="AO87" s="634"/>
      <c r="AP87" s="634"/>
      <c r="AQ87" s="634"/>
      <c r="AR87" s="628"/>
      <c r="AS87" s="628"/>
      <c r="AT87" s="628"/>
      <c r="AU87" s="628"/>
      <c r="AV87" s="628"/>
      <c r="AW87" s="628"/>
      <c r="AX87" s="628"/>
      <c r="AY87" s="628"/>
      <c r="AZ87" s="628"/>
      <c r="BA87" s="628"/>
      <c r="BB87" s="628"/>
      <c r="BC87" s="628"/>
      <c r="BD87" s="628"/>
      <c r="BE87" s="628"/>
      <c r="BF87" s="628"/>
      <c r="BG87" s="628"/>
      <c r="BH87" s="628"/>
      <c r="BI87" s="628"/>
      <c r="BJ87" s="628"/>
      <c r="BK87" s="628"/>
      <c r="BL87" s="628"/>
      <c r="BM87" s="628"/>
      <c r="BN87" s="628"/>
      <c r="BO87" s="628"/>
      <c r="BP87" s="628"/>
      <c r="BQ87" s="628"/>
    </row>
    <row r="88" spans="1:69" s="32" customFormat="1">
      <c r="A88" s="628"/>
      <c r="B88" s="699"/>
      <c r="C88" s="700"/>
      <c r="D88" s="700"/>
      <c r="E88" s="700"/>
      <c r="F88" s="700"/>
      <c r="G88" s="700"/>
      <c r="H88" s="700"/>
      <c r="I88" s="700"/>
      <c r="J88" s="700"/>
      <c r="K88" s="700"/>
      <c r="L88" s="700"/>
      <c r="M88" s="700"/>
      <c r="N88" s="700"/>
      <c r="O88" s="700"/>
      <c r="P88" s="623"/>
      <c r="Q88" s="628"/>
      <c r="R88" s="628"/>
      <c r="S88" s="628"/>
      <c r="T88" s="628"/>
      <c r="U88" s="628"/>
      <c r="V88" s="628"/>
      <c r="W88" s="628"/>
      <c r="X88" s="628"/>
      <c r="Y88" s="628"/>
      <c r="Z88" s="628"/>
      <c r="AA88" s="628"/>
      <c r="AB88" s="628"/>
      <c r="AC88" s="628"/>
      <c r="AD88" s="628"/>
      <c r="AE88" s="628"/>
      <c r="AF88" s="628"/>
      <c r="AG88" s="634"/>
      <c r="AH88" s="634"/>
      <c r="AI88" s="634"/>
      <c r="AJ88" s="634"/>
      <c r="AK88" s="634"/>
      <c r="AL88" s="634"/>
      <c r="AM88" s="634"/>
      <c r="AN88" s="634"/>
      <c r="AO88" s="634"/>
      <c r="AP88" s="634"/>
      <c r="AQ88" s="634"/>
      <c r="AR88" s="628"/>
      <c r="AS88" s="628"/>
      <c r="AT88" s="628"/>
      <c r="AU88" s="628"/>
      <c r="AV88" s="628"/>
      <c r="AW88" s="628"/>
      <c r="AX88" s="628"/>
      <c r="AY88" s="628"/>
      <c r="AZ88" s="628"/>
      <c r="BA88" s="628"/>
      <c r="BB88" s="628"/>
      <c r="BC88" s="628"/>
      <c r="BD88" s="628"/>
      <c r="BE88" s="628"/>
      <c r="BF88" s="628"/>
      <c r="BG88" s="628"/>
      <c r="BH88" s="628"/>
      <c r="BI88" s="628"/>
      <c r="BJ88" s="628"/>
      <c r="BK88" s="628"/>
      <c r="BL88" s="628"/>
      <c r="BM88" s="628"/>
      <c r="BN88" s="628"/>
      <c r="BO88" s="628"/>
      <c r="BP88" s="628"/>
      <c r="BQ88" s="628"/>
    </row>
    <row r="89" spans="1:69" s="32" customFormat="1">
      <c r="A89" s="628"/>
      <c r="B89" s="699"/>
      <c r="C89" s="700"/>
      <c r="D89" s="700"/>
      <c r="E89" s="700"/>
      <c r="F89" s="700"/>
      <c r="G89" s="700"/>
      <c r="H89" s="700"/>
      <c r="I89" s="700"/>
      <c r="J89" s="700"/>
      <c r="K89" s="700"/>
      <c r="L89" s="700"/>
      <c r="M89" s="700"/>
      <c r="N89" s="700"/>
      <c r="O89" s="700"/>
      <c r="P89" s="623"/>
      <c r="Q89" s="628"/>
      <c r="R89" s="628"/>
      <c r="S89" s="628"/>
      <c r="T89" s="628"/>
      <c r="U89" s="628"/>
      <c r="V89" s="628"/>
      <c r="W89" s="628"/>
      <c r="X89" s="628"/>
      <c r="Y89" s="628"/>
      <c r="Z89" s="628"/>
      <c r="AA89" s="628"/>
      <c r="AB89" s="628"/>
      <c r="AC89" s="628"/>
      <c r="AD89" s="628"/>
      <c r="AE89" s="628"/>
      <c r="AF89" s="628"/>
      <c r="AG89" s="634"/>
      <c r="AH89" s="634"/>
      <c r="AI89" s="634"/>
      <c r="AJ89" s="634"/>
      <c r="AK89" s="634"/>
      <c r="AL89" s="634"/>
      <c r="AM89" s="634"/>
      <c r="AN89" s="634"/>
      <c r="AO89" s="634"/>
      <c r="AP89" s="634"/>
      <c r="AQ89" s="634"/>
      <c r="AR89" s="628"/>
      <c r="AS89" s="628"/>
      <c r="AT89" s="628"/>
      <c r="AU89" s="628"/>
      <c r="AV89" s="628"/>
      <c r="AW89" s="628"/>
      <c r="AX89" s="628"/>
      <c r="AY89" s="628"/>
      <c r="AZ89" s="628"/>
      <c r="BA89" s="628"/>
      <c r="BB89" s="628"/>
      <c r="BC89" s="628"/>
      <c r="BD89" s="628"/>
      <c r="BE89" s="628"/>
      <c r="BF89" s="628"/>
      <c r="BG89" s="628"/>
      <c r="BH89" s="628"/>
      <c r="BI89" s="628"/>
      <c r="BJ89" s="628"/>
      <c r="BK89" s="628"/>
      <c r="BL89" s="628"/>
      <c r="BM89" s="628"/>
      <c r="BN89" s="628"/>
      <c r="BO89" s="628"/>
      <c r="BP89" s="628"/>
      <c r="BQ89" s="628"/>
    </row>
    <row r="90" spans="1:69" s="32" customFormat="1">
      <c r="A90" s="628"/>
      <c r="B90" s="699"/>
      <c r="C90" s="700"/>
      <c r="D90" s="700"/>
      <c r="E90" s="700"/>
      <c r="F90" s="700"/>
      <c r="G90" s="700"/>
      <c r="H90" s="700"/>
      <c r="I90" s="700"/>
      <c r="J90" s="700"/>
      <c r="K90" s="700"/>
      <c r="L90" s="700"/>
      <c r="M90" s="700"/>
      <c r="N90" s="700"/>
      <c r="O90" s="700"/>
      <c r="P90" s="623"/>
      <c r="Q90" s="628"/>
      <c r="R90" s="628"/>
      <c r="S90" s="628"/>
      <c r="T90" s="628"/>
      <c r="U90" s="628"/>
      <c r="V90" s="628"/>
      <c r="W90" s="628"/>
      <c r="X90" s="628"/>
      <c r="Y90" s="628"/>
      <c r="Z90" s="628"/>
      <c r="AA90" s="628"/>
      <c r="AB90" s="628"/>
      <c r="AC90" s="628"/>
      <c r="AD90" s="628"/>
      <c r="AE90" s="628"/>
      <c r="AF90" s="628"/>
      <c r="AG90" s="634"/>
      <c r="AH90" s="634"/>
      <c r="AI90" s="634"/>
      <c r="AJ90" s="634"/>
      <c r="AK90" s="634"/>
      <c r="AL90" s="634"/>
      <c r="AM90" s="634"/>
      <c r="AN90" s="634"/>
      <c r="AO90" s="634"/>
      <c r="AP90" s="634"/>
      <c r="AQ90" s="634"/>
      <c r="AR90" s="628"/>
      <c r="AS90" s="628"/>
      <c r="AT90" s="628"/>
      <c r="AU90" s="628"/>
      <c r="AV90" s="628"/>
      <c r="AW90" s="628"/>
      <c r="AX90" s="628"/>
      <c r="AY90" s="628"/>
      <c r="AZ90" s="628"/>
      <c r="BA90" s="628"/>
      <c r="BB90" s="628"/>
      <c r="BC90" s="628"/>
      <c r="BD90" s="628"/>
      <c r="BE90" s="628"/>
      <c r="BF90" s="628"/>
      <c r="BG90" s="628"/>
      <c r="BH90" s="628"/>
      <c r="BI90" s="628"/>
      <c r="BJ90" s="628"/>
      <c r="BK90" s="628"/>
      <c r="BL90" s="628"/>
      <c r="BM90" s="628"/>
      <c r="BN90" s="628"/>
      <c r="BO90" s="628"/>
      <c r="BP90" s="628"/>
      <c r="BQ90" s="628"/>
    </row>
    <row r="91" spans="1:69" s="32" customFormat="1">
      <c r="A91" s="628"/>
      <c r="B91" s="699"/>
      <c r="C91" s="700"/>
      <c r="D91" s="700"/>
      <c r="E91" s="700"/>
      <c r="F91" s="700"/>
      <c r="G91" s="700"/>
      <c r="H91" s="700"/>
      <c r="I91" s="700"/>
      <c r="J91" s="700"/>
      <c r="K91" s="700"/>
      <c r="L91" s="700"/>
      <c r="M91" s="700"/>
      <c r="N91" s="700"/>
      <c r="O91" s="700"/>
      <c r="P91" s="623"/>
      <c r="Q91" s="628"/>
      <c r="R91" s="628"/>
      <c r="S91" s="628"/>
      <c r="T91" s="628"/>
      <c r="U91" s="628"/>
      <c r="V91" s="628"/>
      <c r="W91" s="628"/>
      <c r="X91" s="628"/>
      <c r="Y91" s="628"/>
      <c r="Z91" s="628"/>
      <c r="AA91" s="628"/>
      <c r="AB91" s="628"/>
      <c r="AC91" s="628"/>
      <c r="AD91" s="628"/>
      <c r="AE91" s="628"/>
      <c r="AF91" s="628"/>
      <c r="AG91" s="634"/>
      <c r="AH91" s="634"/>
      <c r="AI91" s="634"/>
      <c r="AJ91" s="634"/>
      <c r="AK91" s="634"/>
      <c r="AL91" s="634"/>
      <c r="AM91" s="634"/>
      <c r="AN91" s="634"/>
      <c r="AO91" s="634"/>
      <c r="AP91" s="634"/>
      <c r="AQ91" s="634"/>
      <c r="AR91" s="628"/>
      <c r="AS91" s="628"/>
      <c r="AT91" s="628"/>
      <c r="AU91" s="628"/>
      <c r="AV91" s="628"/>
      <c r="AW91" s="628"/>
      <c r="AX91" s="628"/>
      <c r="AY91" s="628"/>
      <c r="AZ91" s="628"/>
      <c r="BA91" s="628"/>
      <c r="BB91" s="628"/>
      <c r="BC91" s="628"/>
      <c r="BD91" s="628"/>
      <c r="BE91" s="628"/>
      <c r="BF91" s="628"/>
      <c r="BG91" s="628"/>
      <c r="BH91" s="628"/>
      <c r="BI91" s="628"/>
      <c r="BJ91" s="628"/>
      <c r="BK91" s="628"/>
      <c r="BL91" s="628"/>
      <c r="BM91" s="628"/>
      <c r="BN91" s="628"/>
      <c r="BO91" s="628"/>
      <c r="BP91" s="628"/>
      <c r="BQ91" s="628"/>
    </row>
    <row r="92" spans="1:69" s="32" customFormat="1">
      <c r="A92" s="628"/>
      <c r="B92" s="699"/>
      <c r="C92" s="700"/>
      <c r="D92" s="700"/>
      <c r="E92" s="700"/>
      <c r="F92" s="700"/>
      <c r="G92" s="700"/>
      <c r="H92" s="700"/>
      <c r="I92" s="700"/>
      <c r="J92" s="700"/>
      <c r="K92" s="700"/>
      <c r="L92" s="700"/>
      <c r="M92" s="700"/>
      <c r="N92" s="700"/>
      <c r="O92" s="700"/>
      <c r="P92" s="623"/>
      <c r="Q92" s="628"/>
      <c r="R92" s="628"/>
      <c r="S92" s="628"/>
      <c r="T92" s="628"/>
      <c r="U92" s="628"/>
      <c r="V92" s="628"/>
      <c r="W92" s="628"/>
      <c r="X92" s="628"/>
      <c r="Y92" s="628"/>
      <c r="Z92" s="628"/>
      <c r="AA92" s="628"/>
      <c r="AB92" s="628"/>
      <c r="AC92" s="628"/>
      <c r="AD92" s="628"/>
      <c r="AE92" s="628"/>
      <c r="AF92" s="628"/>
      <c r="AG92" s="634"/>
      <c r="AH92" s="634"/>
      <c r="AI92" s="634"/>
      <c r="AJ92" s="634"/>
      <c r="AK92" s="634"/>
      <c r="AL92" s="634"/>
      <c r="AM92" s="634"/>
      <c r="AN92" s="634"/>
      <c r="AO92" s="634"/>
      <c r="AP92" s="634"/>
      <c r="AQ92" s="634"/>
      <c r="AR92" s="628"/>
      <c r="AS92" s="628"/>
      <c r="AT92" s="628"/>
      <c r="AU92" s="628"/>
      <c r="AV92" s="628"/>
      <c r="AW92" s="628"/>
      <c r="AX92" s="628"/>
      <c r="AY92" s="628"/>
      <c r="AZ92" s="628"/>
      <c r="BA92" s="628"/>
      <c r="BB92" s="628"/>
      <c r="BC92" s="628"/>
      <c r="BD92" s="628"/>
      <c r="BE92" s="628"/>
      <c r="BF92" s="628"/>
      <c r="BG92" s="628"/>
      <c r="BH92" s="628"/>
      <c r="BI92" s="628"/>
      <c r="BJ92" s="628"/>
      <c r="BK92" s="628"/>
      <c r="BL92" s="628"/>
      <c r="BM92" s="628"/>
      <c r="BN92" s="628"/>
      <c r="BO92" s="628"/>
      <c r="BP92" s="628"/>
      <c r="BQ92" s="628"/>
    </row>
    <row r="93" spans="1:69" s="32" customFormat="1">
      <c r="A93" s="628"/>
      <c r="B93" s="699"/>
      <c r="C93" s="700"/>
      <c r="D93" s="700"/>
      <c r="E93" s="700"/>
      <c r="F93" s="700"/>
      <c r="G93" s="700"/>
      <c r="H93" s="700"/>
      <c r="I93" s="700"/>
      <c r="J93" s="700"/>
      <c r="K93" s="700"/>
      <c r="L93" s="700"/>
      <c r="M93" s="700"/>
      <c r="N93" s="700"/>
      <c r="O93" s="700"/>
      <c r="P93" s="623"/>
      <c r="Q93" s="628"/>
      <c r="R93" s="628"/>
      <c r="S93" s="628"/>
      <c r="T93" s="628"/>
      <c r="U93" s="628"/>
      <c r="V93" s="628"/>
      <c r="W93" s="628"/>
      <c r="X93" s="628"/>
      <c r="Y93" s="628"/>
      <c r="Z93" s="628"/>
      <c r="AA93" s="628"/>
      <c r="AB93" s="628"/>
      <c r="AC93" s="628"/>
      <c r="AD93" s="628"/>
      <c r="AE93" s="628"/>
      <c r="AF93" s="628"/>
      <c r="AG93" s="634"/>
      <c r="AH93" s="634"/>
      <c r="AI93" s="634"/>
      <c r="AJ93" s="634"/>
      <c r="AK93" s="634"/>
      <c r="AL93" s="634"/>
      <c r="AM93" s="634"/>
      <c r="AN93" s="634"/>
      <c r="AO93" s="634"/>
      <c r="AP93" s="634"/>
      <c r="AQ93" s="634"/>
      <c r="AR93" s="628"/>
      <c r="AS93" s="628"/>
      <c r="AT93" s="628"/>
      <c r="AU93" s="628"/>
      <c r="AV93" s="628"/>
      <c r="AW93" s="628"/>
      <c r="AX93" s="628"/>
      <c r="AY93" s="628"/>
      <c r="AZ93" s="628"/>
      <c r="BA93" s="628"/>
      <c r="BB93" s="628"/>
      <c r="BC93" s="628"/>
      <c r="BD93" s="628"/>
      <c r="BE93" s="628"/>
      <c r="BF93" s="628"/>
      <c r="BG93" s="628"/>
      <c r="BH93" s="628"/>
      <c r="BI93" s="628"/>
      <c r="BJ93" s="628"/>
      <c r="BK93" s="628"/>
      <c r="BL93" s="628"/>
      <c r="BM93" s="628"/>
      <c r="BN93" s="628"/>
      <c r="BO93" s="628"/>
      <c r="BP93" s="628"/>
      <c r="BQ93" s="628"/>
    </row>
    <row r="94" spans="1:69" s="32" customFormat="1">
      <c r="A94" s="628"/>
      <c r="B94" s="699"/>
      <c r="C94" s="700"/>
      <c r="D94" s="700"/>
      <c r="E94" s="700"/>
      <c r="F94" s="700"/>
      <c r="G94" s="700"/>
      <c r="H94" s="700"/>
      <c r="I94" s="700"/>
      <c r="J94" s="700"/>
      <c r="K94" s="700"/>
      <c r="L94" s="700"/>
      <c r="M94" s="700"/>
      <c r="N94" s="700"/>
      <c r="O94" s="700"/>
      <c r="P94" s="623"/>
      <c r="Q94" s="628"/>
      <c r="R94" s="628"/>
      <c r="S94" s="628"/>
      <c r="T94" s="628"/>
      <c r="U94" s="628"/>
      <c r="V94" s="628"/>
      <c r="W94" s="628"/>
      <c r="X94" s="628"/>
      <c r="Y94" s="628"/>
      <c r="Z94" s="628"/>
      <c r="AA94" s="628"/>
      <c r="AB94" s="628"/>
      <c r="AC94" s="628"/>
      <c r="AD94" s="628"/>
      <c r="AE94" s="628"/>
      <c r="AF94" s="628"/>
      <c r="AG94" s="634"/>
      <c r="AH94" s="634"/>
      <c r="AI94" s="634"/>
      <c r="AJ94" s="634"/>
      <c r="AK94" s="634"/>
      <c r="AL94" s="634"/>
      <c r="AM94" s="634"/>
      <c r="AN94" s="634"/>
      <c r="AO94" s="634"/>
      <c r="AP94" s="634"/>
      <c r="AQ94" s="634"/>
      <c r="AR94" s="628"/>
      <c r="AS94" s="628"/>
      <c r="AT94" s="628"/>
      <c r="AU94" s="628"/>
      <c r="AV94" s="628"/>
      <c r="AW94" s="628"/>
      <c r="AX94" s="628"/>
      <c r="AY94" s="628"/>
      <c r="AZ94" s="628"/>
      <c r="BA94" s="628"/>
      <c r="BB94" s="628"/>
      <c r="BC94" s="628"/>
      <c r="BD94" s="628"/>
      <c r="BE94" s="628"/>
      <c r="BF94" s="628"/>
      <c r="BG94" s="628"/>
      <c r="BH94" s="628"/>
      <c r="BI94" s="628"/>
      <c r="BJ94" s="628"/>
      <c r="BK94" s="628"/>
      <c r="BL94" s="628"/>
      <c r="BM94" s="628"/>
      <c r="BN94" s="628"/>
      <c r="BO94" s="628"/>
      <c r="BP94" s="628"/>
      <c r="BQ94" s="628"/>
    </row>
    <row r="95" spans="1:69" s="32" customFormat="1">
      <c r="A95" s="628"/>
      <c r="B95" s="699"/>
      <c r="C95" s="700"/>
      <c r="D95" s="700"/>
      <c r="E95" s="700"/>
      <c r="F95" s="700"/>
      <c r="G95" s="700"/>
      <c r="H95" s="700"/>
      <c r="I95" s="700"/>
      <c r="J95" s="700"/>
      <c r="K95" s="700"/>
      <c r="L95" s="700"/>
      <c r="M95" s="700"/>
      <c r="N95" s="700"/>
      <c r="O95" s="700"/>
      <c r="P95" s="623"/>
      <c r="Q95" s="628"/>
      <c r="R95" s="628"/>
      <c r="S95" s="628"/>
      <c r="T95" s="628"/>
      <c r="U95" s="628"/>
      <c r="V95" s="628"/>
      <c r="W95" s="628"/>
      <c r="X95" s="628"/>
      <c r="Y95" s="628"/>
      <c r="Z95" s="628"/>
      <c r="AA95" s="628"/>
      <c r="AB95" s="628"/>
      <c r="AC95" s="628"/>
      <c r="AD95" s="628"/>
      <c r="AE95" s="628"/>
      <c r="AF95" s="628"/>
      <c r="AG95" s="634"/>
      <c r="AH95" s="634"/>
      <c r="AI95" s="634"/>
      <c r="AJ95" s="634"/>
      <c r="AK95" s="634"/>
      <c r="AL95" s="634"/>
      <c r="AM95" s="634"/>
      <c r="AN95" s="634"/>
      <c r="AO95" s="634"/>
      <c r="AP95" s="634"/>
      <c r="AQ95" s="634"/>
      <c r="AR95" s="628"/>
      <c r="AS95" s="628"/>
      <c r="AT95" s="628"/>
      <c r="AU95" s="628"/>
      <c r="AV95" s="628"/>
      <c r="AW95" s="628"/>
      <c r="AX95" s="628"/>
      <c r="AY95" s="628"/>
      <c r="AZ95" s="628"/>
      <c r="BA95" s="628"/>
      <c r="BB95" s="628"/>
      <c r="BC95" s="628"/>
      <c r="BD95" s="628"/>
      <c r="BE95" s="628"/>
      <c r="BF95" s="628"/>
      <c r="BG95" s="628"/>
      <c r="BH95" s="628"/>
      <c r="BI95" s="628"/>
      <c r="BJ95" s="628"/>
      <c r="BK95" s="628"/>
      <c r="BL95" s="628"/>
      <c r="BM95" s="628"/>
      <c r="BN95" s="628"/>
      <c r="BO95" s="628"/>
      <c r="BP95" s="628"/>
      <c r="BQ95" s="628"/>
    </row>
    <row r="96" spans="1:69" s="32" customFormat="1">
      <c r="A96" s="628"/>
      <c r="B96" s="699"/>
      <c r="C96" s="700"/>
      <c r="D96" s="700"/>
      <c r="E96" s="700"/>
      <c r="F96" s="700"/>
      <c r="G96" s="700"/>
      <c r="H96" s="700"/>
      <c r="I96" s="700"/>
      <c r="J96" s="700"/>
      <c r="K96" s="700"/>
      <c r="L96" s="700"/>
      <c r="M96" s="700"/>
      <c r="N96" s="700"/>
      <c r="O96" s="700"/>
      <c r="P96" s="623"/>
      <c r="Q96" s="628"/>
      <c r="R96" s="628"/>
      <c r="S96" s="628"/>
      <c r="T96" s="628"/>
      <c r="U96" s="628"/>
      <c r="V96" s="628"/>
      <c r="W96" s="628"/>
      <c r="X96" s="628"/>
      <c r="Y96" s="628"/>
      <c r="Z96" s="628"/>
      <c r="AA96" s="628"/>
      <c r="AB96" s="628"/>
      <c r="AC96" s="628"/>
      <c r="AD96" s="628"/>
      <c r="AE96" s="628"/>
      <c r="AF96" s="628"/>
      <c r="AG96" s="634"/>
      <c r="AH96" s="634"/>
      <c r="AI96" s="634"/>
      <c r="AJ96" s="634"/>
      <c r="AK96" s="634"/>
      <c r="AL96" s="634"/>
      <c r="AM96" s="634"/>
      <c r="AN96" s="634"/>
      <c r="AO96" s="634"/>
      <c r="AP96" s="634"/>
      <c r="AQ96" s="634"/>
      <c r="AR96" s="628"/>
      <c r="AS96" s="628"/>
      <c r="AT96" s="628"/>
      <c r="AU96" s="628"/>
      <c r="AV96" s="628"/>
      <c r="AW96" s="628"/>
      <c r="AX96" s="628"/>
      <c r="AY96" s="628"/>
      <c r="AZ96" s="628"/>
      <c r="BA96" s="628"/>
      <c r="BB96" s="628"/>
      <c r="BC96" s="628"/>
      <c r="BD96" s="628"/>
      <c r="BE96" s="628"/>
      <c r="BF96" s="628"/>
      <c r="BG96" s="628"/>
      <c r="BH96" s="628"/>
      <c r="BI96" s="628"/>
      <c r="BJ96" s="628"/>
      <c r="BK96" s="628"/>
      <c r="BL96" s="628"/>
      <c r="BM96" s="628"/>
      <c r="BN96" s="628"/>
      <c r="BO96" s="628"/>
      <c r="BP96" s="628"/>
      <c r="BQ96" s="628"/>
    </row>
    <row r="97" spans="1:69" s="32" customFormat="1">
      <c r="A97" s="628"/>
      <c r="B97" s="699"/>
      <c r="C97" s="700"/>
      <c r="D97" s="700"/>
      <c r="E97" s="700"/>
      <c r="F97" s="700"/>
      <c r="G97" s="700"/>
      <c r="H97" s="700"/>
      <c r="I97" s="700"/>
      <c r="J97" s="700"/>
      <c r="K97" s="700"/>
      <c r="L97" s="700"/>
      <c r="M97" s="700"/>
      <c r="N97" s="700"/>
      <c r="O97" s="700"/>
      <c r="P97" s="623"/>
      <c r="Q97" s="628"/>
      <c r="R97" s="628"/>
      <c r="S97" s="628"/>
      <c r="T97" s="628"/>
      <c r="U97" s="628"/>
      <c r="V97" s="628"/>
      <c r="W97" s="628"/>
      <c r="X97" s="628"/>
      <c r="Y97" s="628"/>
      <c r="Z97" s="628"/>
      <c r="AA97" s="628"/>
      <c r="AB97" s="628"/>
      <c r="AC97" s="628"/>
      <c r="AD97" s="628"/>
      <c r="AE97" s="628"/>
      <c r="AF97" s="628"/>
      <c r="AG97" s="634"/>
      <c r="AH97" s="634"/>
      <c r="AI97" s="634"/>
      <c r="AJ97" s="634"/>
      <c r="AK97" s="634"/>
      <c r="AL97" s="634"/>
      <c r="AM97" s="634"/>
      <c r="AN97" s="634"/>
      <c r="AO97" s="634"/>
      <c r="AP97" s="634"/>
      <c r="AQ97" s="634"/>
      <c r="AR97" s="628"/>
      <c r="AS97" s="628"/>
      <c r="AT97" s="628"/>
      <c r="AU97" s="628"/>
      <c r="AV97" s="628"/>
      <c r="AW97" s="628"/>
      <c r="AX97" s="628"/>
      <c r="AY97" s="628"/>
      <c r="AZ97" s="628"/>
      <c r="BA97" s="628"/>
      <c r="BB97" s="628"/>
      <c r="BC97" s="628"/>
      <c r="BD97" s="628"/>
      <c r="BE97" s="628"/>
      <c r="BF97" s="628"/>
      <c r="BG97" s="628"/>
      <c r="BH97" s="628"/>
      <c r="BI97" s="628"/>
      <c r="BJ97" s="628"/>
      <c r="BK97" s="628"/>
      <c r="BL97" s="628"/>
      <c r="BM97" s="628"/>
      <c r="BN97" s="628"/>
      <c r="BO97" s="628"/>
      <c r="BP97" s="628"/>
      <c r="BQ97" s="628"/>
    </row>
    <row r="98" spans="1:69" s="32" customFormat="1">
      <c r="A98" s="628"/>
      <c r="B98" s="699"/>
      <c r="C98" s="700"/>
      <c r="D98" s="700"/>
      <c r="E98" s="700"/>
      <c r="F98" s="700"/>
      <c r="G98" s="700"/>
      <c r="H98" s="700"/>
      <c r="I98" s="700"/>
      <c r="J98" s="700"/>
      <c r="K98" s="700"/>
      <c r="L98" s="700"/>
      <c r="M98" s="700"/>
      <c r="N98" s="700"/>
      <c r="O98" s="700"/>
      <c r="P98" s="623"/>
      <c r="Q98" s="628"/>
      <c r="R98" s="628"/>
      <c r="S98" s="628"/>
      <c r="T98" s="628"/>
      <c r="U98" s="628"/>
      <c r="V98" s="628"/>
      <c r="W98" s="628"/>
      <c r="X98" s="628"/>
      <c r="Y98" s="628"/>
      <c r="Z98" s="628"/>
      <c r="AA98" s="628"/>
      <c r="AB98" s="628"/>
      <c r="AC98" s="628"/>
      <c r="AD98" s="628"/>
      <c r="AE98" s="628"/>
      <c r="AF98" s="628"/>
      <c r="AG98" s="634"/>
      <c r="AH98" s="634"/>
      <c r="AI98" s="634"/>
      <c r="AJ98" s="634"/>
      <c r="AK98" s="634"/>
      <c r="AL98" s="634"/>
      <c r="AM98" s="634"/>
      <c r="AN98" s="634"/>
      <c r="AO98" s="634"/>
      <c r="AP98" s="634"/>
      <c r="AQ98" s="634"/>
      <c r="AR98" s="628"/>
      <c r="AS98" s="628"/>
      <c r="AT98" s="628"/>
      <c r="AU98" s="628"/>
      <c r="AV98" s="628"/>
      <c r="AW98" s="628"/>
      <c r="AX98" s="628"/>
      <c r="AY98" s="628"/>
      <c r="AZ98" s="628"/>
      <c r="BA98" s="628"/>
      <c r="BB98" s="628"/>
      <c r="BC98" s="628"/>
      <c r="BD98" s="628"/>
      <c r="BE98" s="628"/>
      <c r="BF98" s="628"/>
      <c r="BG98" s="628"/>
      <c r="BH98" s="628"/>
      <c r="BI98" s="628"/>
      <c r="BJ98" s="628"/>
      <c r="BK98" s="628"/>
      <c r="BL98" s="628"/>
      <c r="BM98" s="628"/>
      <c r="BN98" s="628"/>
      <c r="BO98" s="628"/>
      <c r="BP98" s="628"/>
      <c r="BQ98" s="628"/>
    </row>
    <row r="99" spans="1:69" s="32" customFormat="1">
      <c r="A99" s="628"/>
      <c r="B99" s="699"/>
      <c r="C99" s="700"/>
      <c r="D99" s="700"/>
      <c r="E99" s="700"/>
      <c r="F99" s="700"/>
      <c r="G99" s="700"/>
      <c r="H99" s="700"/>
      <c r="I99" s="700"/>
      <c r="J99" s="700"/>
      <c r="K99" s="700"/>
      <c r="L99" s="700"/>
      <c r="M99" s="700"/>
      <c r="N99" s="700"/>
      <c r="O99" s="700"/>
      <c r="P99" s="623"/>
      <c r="Q99" s="628"/>
      <c r="R99" s="628"/>
      <c r="S99" s="628"/>
      <c r="T99" s="628"/>
      <c r="U99" s="628"/>
      <c r="V99" s="628"/>
      <c r="W99" s="628"/>
      <c r="X99" s="628"/>
      <c r="Y99" s="628"/>
      <c r="Z99" s="628"/>
      <c r="AA99" s="628"/>
      <c r="AB99" s="628"/>
      <c r="AC99" s="628"/>
      <c r="AD99" s="628"/>
      <c r="AE99" s="628"/>
      <c r="AF99" s="628"/>
      <c r="AG99" s="634"/>
      <c r="AH99" s="634"/>
      <c r="AI99" s="634"/>
      <c r="AJ99" s="634"/>
      <c r="AK99" s="634"/>
      <c r="AL99" s="634"/>
      <c r="AM99" s="634"/>
      <c r="AN99" s="634"/>
      <c r="AO99" s="634"/>
      <c r="AP99" s="634"/>
      <c r="AQ99" s="634"/>
      <c r="AR99" s="628"/>
      <c r="AS99" s="628"/>
      <c r="AT99" s="628"/>
      <c r="AU99" s="628"/>
      <c r="AV99" s="628"/>
      <c r="AW99" s="628"/>
      <c r="AX99" s="628"/>
      <c r="AY99" s="628"/>
      <c r="AZ99" s="628"/>
      <c r="BA99" s="628"/>
      <c r="BB99" s="628"/>
      <c r="BC99" s="628"/>
      <c r="BD99" s="628"/>
      <c r="BE99" s="628"/>
      <c r="BF99" s="628"/>
      <c r="BG99" s="628"/>
      <c r="BH99" s="628"/>
      <c r="BI99" s="628"/>
      <c r="BJ99" s="628"/>
      <c r="BK99" s="628"/>
      <c r="BL99" s="628"/>
      <c r="BM99" s="628"/>
      <c r="BN99" s="628"/>
      <c r="BO99" s="628"/>
      <c r="BP99" s="628"/>
      <c r="BQ99" s="628"/>
    </row>
    <row r="100" spans="1:69" s="32" customFormat="1">
      <c r="A100" s="628"/>
      <c r="B100" s="699"/>
      <c r="C100" s="700"/>
      <c r="D100" s="700"/>
      <c r="E100" s="700"/>
      <c r="F100" s="700"/>
      <c r="G100" s="700"/>
      <c r="H100" s="700"/>
      <c r="I100" s="700"/>
      <c r="J100" s="700"/>
      <c r="K100" s="700"/>
      <c r="L100" s="700"/>
      <c r="M100" s="700"/>
      <c r="N100" s="700"/>
      <c r="O100" s="700"/>
      <c r="P100" s="623"/>
      <c r="Q100" s="628"/>
      <c r="R100" s="628"/>
      <c r="S100" s="628"/>
      <c r="T100" s="628"/>
      <c r="U100" s="628"/>
      <c r="V100" s="628"/>
      <c r="W100" s="628"/>
      <c r="X100" s="628"/>
      <c r="Y100" s="628"/>
      <c r="Z100" s="628"/>
      <c r="AA100" s="628"/>
      <c r="AB100" s="628"/>
      <c r="AC100" s="628"/>
      <c r="AD100" s="628"/>
      <c r="AE100" s="628"/>
      <c r="AF100" s="628"/>
      <c r="AG100" s="634"/>
      <c r="AH100" s="634"/>
      <c r="AI100" s="634"/>
      <c r="AJ100" s="634"/>
      <c r="AK100" s="634"/>
      <c r="AL100" s="634"/>
      <c r="AM100" s="634"/>
      <c r="AN100" s="634"/>
      <c r="AO100" s="634"/>
      <c r="AP100" s="634"/>
      <c r="AQ100" s="634"/>
      <c r="AR100" s="628"/>
      <c r="AS100" s="628"/>
      <c r="AT100" s="628"/>
      <c r="AU100" s="628"/>
      <c r="AV100" s="628"/>
      <c r="AW100" s="628"/>
      <c r="AX100" s="628"/>
      <c r="AY100" s="628"/>
      <c r="AZ100" s="628"/>
      <c r="BA100" s="628"/>
      <c r="BB100" s="628"/>
      <c r="BC100" s="628"/>
      <c r="BD100" s="628"/>
      <c r="BE100" s="628"/>
      <c r="BF100" s="628"/>
      <c r="BG100" s="628"/>
      <c r="BH100" s="628"/>
      <c r="BI100" s="628"/>
      <c r="BJ100" s="628"/>
      <c r="BK100" s="628"/>
      <c r="BL100" s="628"/>
      <c r="BM100" s="628"/>
      <c r="BN100" s="628"/>
      <c r="BO100" s="628"/>
      <c r="BP100" s="628"/>
      <c r="BQ100" s="628"/>
    </row>
    <row r="101" spans="1:69" s="32" customFormat="1" ht="12" customHeight="1" thickBot="1">
      <c r="A101" s="628"/>
      <c r="B101" s="699"/>
      <c r="C101" s="700"/>
      <c r="D101" s="700"/>
      <c r="E101" s="700"/>
      <c r="F101" s="700"/>
      <c r="G101" s="700"/>
      <c r="H101" s="700"/>
      <c r="I101" s="700"/>
      <c r="J101" s="700"/>
      <c r="K101" s="700"/>
      <c r="L101" s="700"/>
      <c r="M101" s="700"/>
      <c r="N101" s="700"/>
      <c r="O101" s="700"/>
      <c r="P101" s="623"/>
      <c r="Q101" s="628"/>
      <c r="R101" s="628"/>
      <c r="S101" s="628"/>
      <c r="T101" s="628"/>
      <c r="U101" s="628"/>
      <c r="V101" s="628"/>
      <c r="W101" s="628"/>
      <c r="X101" s="628"/>
      <c r="Y101" s="628"/>
      <c r="Z101" s="628"/>
      <c r="AA101" s="628"/>
      <c r="AB101" s="628"/>
      <c r="AC101" s="628"/>
      <c r="AD101" s="628"/>
      <c r="AE101" s="628"/>
      <c r="AF101" s="628"/>
      <c r="AG101" s="634"/>
      <c r="AH101" s="634"/>
      <c r="AI101" s="634"/>
      <c r="AJ101" s="634"/>
      <c r="AK101" s="634"/>
      <c r="AL101" s="634"/>
      <c r="AM101" s="634"/>
      <c r="AN101" s="634"/>
      <c r="AO101" s="634"/>
      <c r="AP101" s="634"/>
      <c r="AQ101" s="634"/>
      <c r="AR101" s="628"/>
      <c r="AS101" s="628"/>
      <c r="AT101" s="628"/>
      <c r="AU101" s="628"/>
      <c r="AV101" s="628"/>
      <c r="AW101" s="628"/>
      <c r="AX101" s="628"/>
      <c r="AY101" s="628"/>
      <c r="AZ101" s="628"/>
      <c r="BA101" s="628"/>
      <c r="BB101" s="628"/>
      <c r="BC101" s="628"/>
      <c r="BD101" s="628"/>
      <c r="BE101" s="628"/>
      <c r="BF101" s="628"/>
      <c r="BG101" s="628"/>
      <c r="BH101" s="628"/>
      <c r="BI101" s="628"/>
      <c r="BJ101" s="628"/>
      <c r="BK101" s="628"/>
      <c r="BL101" s="628"/>
      <c r="BM101" s="628"/>
      <c r="BN101" s="628"/>
      <c r="BO101" s="628"/>
      <c r="BP101" s="628"/>
      <c r="BQ101" s="628"/>
    </row>
    <row r="102" spans="1:69" ht="15.75" customHeight="1" thickBot="1">
      <c r="A102" s="623"/>
      <c r="B102" s="65" t="s">
        <v>113</v>
      </c>
      <c r="C102" s="66"/>
      <c r="D102" s="66"/>
      <c r="E102" s="66"/>
      <c r="F102" s="66"/>
      <c r="G102" s="66"/>
      <c r="H102" s="66"/>
      <c r="I102" s="66"/>
      <c r="J102" s="66"/>
      <c r="K102" s="67"/>
      <c r="L102" s="623"/>
      <c r="M102" s="623"/>
      <c r="N102" s="623"/>
      <c r="O102" s="623"/>
      <c r="P102" s="623"/>
      <c r="Q102" s="623"/>
      <c r="R102" s="623"/>
      <c r="S102" s="623"/>
      <c r="T102" s="623"/>
      <c r="U102" s="623"/>
      <c r="V102" s="623"/>
      <c r="W102" s="623"/>
      <c r="X102" s="623"/>
      <c r="Y102" s="623"/>
      <c r="Z102" s="623"/>
      <c r="AA102" s="623"/>
      <c r="AB102" s="623"/>
      <c r="AC102" s="623"/>
      <c r="AD102" s="624"/>
      <c r="AE102" s="624"/>
      <c r="AF102" s="624"/>
      <c r="AG102" s="624"/>
      <c r="AH102" s="624"/>
      <c r="AI102" s="624"/>
      <c r="AJ102" s="624"/>
      <c r="AK102" s="624"/>
      <c r="AL102" s="624"/>
      <c r="AM102" s="624"/>
      <c r="AN102" s="624"/>
      <c r="AO102" s="624"/>
      <c r="AP102" s="623"/>
      <c r="AQ102" s="623"/>
      <c r="AR102" s="623"/>
      <c r="AS102" s="623"/>
      <c r="AT102" s="623"/>
      <c r="AU102" s="623"/>
      <c r="AV102" s="623"/>
      <c r="AW102" s="623"/>
      <c r="AX102" s="623"/>
      <c r="AY102" s="623"/>
      <c r="AZ102" s="623"/>
      <c r="BA102" s="623"/>
      <c r="BB102" s="623"/>
      <c r="BC102" s="623"/>
      <c r="BD102" s="623"/>
      <c r="BE102" s="623"/>
      <c r="BF102" s="623"/>
      <c r="BG102" s="623"/>
      <c r="BH102" s="623"/>
      <c r="BI102" s="623"/>
      <c r="BJ102" s="623"/>
      <c r="BK102" s="623"/>
      <c r="BL102" s="623"/>
      <c r="BM102" s="623"/>
      <c r="BN102" s="623"/>
      <c r="BO102" s="623"/>
      <c r="BP102" s="31"/>
      <c r="BQ102" s="31"/>
    </row>
    <row r="103" spans="1:69" ht="15.75" customHeight="1" thickBot="1">
      <c r="A103" s="623"/>
      <c r="B103" s="68" t="s">
        <v>94</v>
      </c>
      <c r="C103" s="69" t="s">
        <v>114</v>
      </c>
      <c r="D103" s="69"/>
      <c r="E103" s="69"/>
      <c r="F103" s="69"/>
      <c r="G103" s="69"/>
      <c r="H103" s="69"/>
      <c r="I103" s="69"/>
      <c r="J103" s="69"/>
      <c r="K103" s="70"/>
      <c r="L103" s="623"/>
      <c r="M103" s="623"/>
      <c r="N103" s="623"/>
      <c r="O103" s="623"/>
      <c r="P103" s="623"/>
      <c r="Q103" s="623"/>
      <c r="R103" s="623"/>
      <c r="S103" s="623"/>
      <c r="T103" s="623"/>
      <c r="U103" s="623"/>
      <c r="V103" s="623"/>
      <c r="W103" s="623"/>
      <c r="X103" s="623"/>
      <c r="Y103" s="623"/>
      <c r="Z103" s="623"/>
      <c r="AA103" s="623"/>
      <c r="AB103" s="623"/>
      <c r="AC103" s="623"/>
      <c r="AD103" s="624"/>
      <c r="AE103" s="624"/>
      <c r="AF103" s="624"/>
      <c r="AG103" s="624"/>
      <c r="AH103" s="624"/>
      <c r="AI103" s="624"/>
      <c r="AJ103" s="624"/>
      <c r="AK103" s="624"/>
      <c r="AL103" s="624"/>
      <c r="AM103" s="624"/>
      <c r="AN103" s="624"/>
      <c r="AO103" s="624"/>
      <c r="AP103" s="623"/>
      <c r="AQ103" s="623"/>
      <c r="AR103" s="623"/>
      <c r="AS103" s="623"/>
      <c r="AT103" s="623"/>
      <c r="AU103" s="623"/>
      <c r="AV103" s="623"/>
      <c r="AW103" s="623"/>
      <c r="AX103" s="623"/>
      <c r="AY103" s="623"/>
      <c r="AZ103" s="623"/>
      <c r="BA103" s="623"/>
      <c r="BB103" s="623"/>
      <c r="BC103" s="623"/>
      <c r="BD103" s="623"/>
      <c r="BE103" s="623"/>
      <c r="BF103" s="623"/>
      <c r="BG103" s="623"/>
      <c r="BH103" s="623"/>
      <c r="BI103" s="623"/>
      <c r="BJ103" s="623"/>
      <c r="BK103" s="623"/>
      <c r="BL103" s="623"/>
      <c r="BM103" s="623"/>
      <c r="BN103" s="623"/>
      <c r="BO103" s="623"/>
      <c r="BP103" s="31"/>
      <c r="BQ103" s="31"/>
    </row>
    <row r="104" spans="1:69" ht="15.75" customHeight="1">
      <c r="A104" s="623"/>
      <c r="B104" s="496" t="s">
        <v>95</v>
      </c>
      <c r="C104" s="71" t="s">
        <v>115</v>
      </c>
      <c r="D104" s="71"/>
      <c r="E104" s="71"/>
      <c r="F104" s="71"/>
      <c r="G104" s="71"/>
      <c r="H104" s="71"/>
      <c r="I104" s="71"/>
      <c r="J104" s="71"/>
      <c r="K104" s="72"/>
      <c r="L104" s="623"/>
      <c r="M104" s="623"/>
      <c r="N104" s="623"/>
      <c r="O104" s="623"/>
      <c r="P104" s="623"/>
      <c r="Q104" s="623"/>
      <c r="R104" s="623"/>
      <c r="S104" s="623"/>
      <c r="T104" s="623"/>
      <c r="U104" s="623"/>
      <c r="V104" s="623"/>
      <c r="W104" s="623"/>
      <c r="X104" s="623"/>
      <c r="Y104" s="623"/>
      <c r="Z104" s="623"/>
      <c r="AA104" s="623"/>
      <c r="AB104" s="623"/>
      <c r="AC104" s="623"/>
      <c r="AD104" s="624"/>
      <c r="AE104" s="624"/>
      <c r="AF104" s="624"/>
      <c r="AG104" s="624"/>
      <c r="AH104" s="624"/>
      <c r="AI104" s="624"/>
      <c r="AJ104" s="624"/>
      <c r="AK104" s="624"/>
      <c r="AL104" s="624"/>
      <c r="AM104" s="624"/>
      <c r="AN104" s="624"/>
      <c r="AO104" s="624"/>
      <c r="AP104" s="623"/>
      <c r="AQ104" s="623"/>
      <c r="AR104" s="623"/>
      <c r="AS104" s="623"/>
      <c r="AT104" s="623"/>
      <c r="AU104" s="623"/>
      <c r="AV104" s="623"/>
      <c r="AW104" s="623"/>
      <c r="AX104" s="623"/>
      <c r="AY104" s="623"/>
      <c r="AZ104" s="623"/>
      <c r="BA104" s="623"/>
      <c r="BB104" s="623"/>
      <c r="BC104" s="623"/>
      <c r="BD104" s="623"/>
      <c r="BE104" s="623"/>
      <c r="BF104" s="623"/>
      <c r="BG104" s="623"/>
      <c r="BH104" s="623"/>
      <c r="BI104" s="623"/>
      <c r="BJ104" s="623"/>
      <c r="BK104" s="623"/>
      <c r="BL104" s="623"/>
      <c r="BM104" s="623"/>
      <c r="BN104" s="623"/>
      <c r="BO104" s="623"/>
      <c r="BP104" s="31"/>
      <c r="BQ104" s="31"/>
    </row>
    <row r="105" spans="1:69" ht="15.75" customHeight="1">
      <c r="A105" s="623"/>
      <c r="B105" s="495"/>
      <c r="C105" s="62" t="s">
        <v>116</v>
      </c>
      <c r="D105" s="62"/>
      <c r="E105" s="62"/>
      <c r="F105" s="62"/>
      <c r="G105" s="62"/>
      <c r="H105" s="62"/>
      <c r="I105" s="62"/>
      <c r="J105" s="62"/>
      <c r="K105" s="73"/>
      <c r="L105" s="623"/>
      <c r="M105" s="623"/>
      <c r="N105" s="623"/>
      <c r="O105" s="623"/>
      <c r="P105" s="623"/>
      <c r="Q105" s="623"/>
      <c r="R105" s="623"/>
      <c r="S105" s="623"/>
      <c r="T105" s="623"/>
      <c r="U105" s="623"/>
      <c r="V105" s="623"/>
      <c r="W105" s="623"/>
      <c r="X105" s="623"/>
      <c r="Y105" s="623"/>
      <c r="Z105" s="623"/>
      <c r="AA105" s="623"/>
      <c r="AB105" s="623"/>
      <c r="AC105" s="623"/>
      <c r="AD105" s="624"/>
      <c r="AE105" s="624"/>
      <c r="AF105" s="624"/>
      <c r="AG105" s="624"/>
      <c r="AH105" s="624"/>
      <c r="AI105" s="624"/>
      <c r="AJ105" s="624"/>
      <c r="AK105" s="624"/>
      <c r="AL105" s="624"/>
      <c r="AM105" s="624"/>
      <c r="AN105" s="624"/>
      <c r="AO105" s="624"/>
      <c r="AP105" s="623"/>
      <c r="AQ105" s="623"/>
      <c r="AR105" s="623"/>
      <c r="AS105" s="623"/>
      <c r="AT105" s="623"/>
      <c r="AU105" s="623"/>
      <c r="AV105" s="623"/>
      <c r="AW105" s="623"/>
      <c r="AX105" s="623"/>
      <c r="AY105" s="623"/>
      <c r="AZ105" s="623"/>
      <c r="BA105" s="623"/>
      <c r="BB105" s="623"/>
      <c r="BC105" s="623"/>
      <c r="BD105" s="623"/>
      <c r="BE105" s="623"/>
      <c r="BF105" s="623"/>
      <c r="BG105" s="623"/>
      <c r="BH105" s="623"/>
      <c r="BI105" s="623"/>
      <c r="BJ105" s="623"/>
      <c r="BK105" s="623"/>
      <c r="BL105" s="623"/>
      <c r="BM105" s="623"/>
      <c r="BN105" s="623"/>
      <c r="BO105" s="623"/>
      <c r="BP105" s="31"/>
      <c r="BQ105" s="31"/>
    </row>
    <row r="106" spans="1:69" ht="15.75" customHeight="1">
      <c r="A106" s="623"/>
      <c r="B106" s="493" t="s">
        <v>96</v>
      </c>
      <c r="C106" s="71" t="s">
        <v>117</v>
      </c>
      <c r="D106" s="71"/>
      <c r="E106" s="71"/>
      <c r="F106" s="71"/>
      <c r="G106" s="71"/>
      <c r="H106" s="71"/>
      <c r="I106" s="71"/>
      <c r="J106" s="71"/>
      <c r="K106" s="72"/>
      <c r="L106" s="623"/>
      <c r="M106" s="623"/>
      <c r="N106" s="623"/>
      <c r="O106" s="623"/>
      <c r="P106" s="623"/>
      <c r="Q106" s="623"/>
      <c r="R106" s="623"/>
      <c r="S106" s="623"/>
      <c r="T106" s="623"/>
      <c r="U106" s="623"/>
      <c r="V106" s="623"/>
      <c r="W106" s="623"/>
      <c r="X106" s="623"/>
      <c r="Y106" s="623"/>
      <c r="Z106" s="623"/>
      <c r="AA106" s="623"/>
      <c r="AB106" s="623"/>
      <c r="AC106" s="623"/>
      <c r="AD106" s="624"/>
      <c r="AE106" s="624"/>
      <c r="AF106" s="624"/>
      <c r="AG106" s="624"/>
      <c r="AH106" s="624"/>
      <c r="AI106" s="624"/>
      <c r="AJ106" s="624"/>
      <c r="AK106" s="624"/>
      <c r="AL106" s="624"/>
      <c r="AM106" s="624"/>
      <c r="AN106" s="624"/>
      <c r="AO106" s="624"/>
      <c r="AP106" s="623"/>
      <c r="AQ106" s="623"/>
      <c r="AR106" s="623"/>
      <c r="AS106" s="623"/>
      <c r="AT106" s="623"/>
      <c r="AU106" s="623"/>
      <c r="AV106" s="623"/>
      <c r="AW106" s="623"/>
      <c r="AX106" s="623"/>
      <c r="AY106" s="623"/>
      <c r="AZ106" s="623"/>
      <c r="BA106" s="623"/>
      <c r="BB106" s="623"/>
      <c r="BC106" s="623"/>
      <c r="BD106" s="623"/>
      <c r="BE106" s="623"/>
      <c r="BF106" s="623"/>
      <c r="BG106" s="623"/>
      <c r="BH106" s="623"/>
      <c r="BI106" s="623"/>
      <c r="BJ106" s="623"/>
      <c r="BK106" s="623"/>
      <c r="BL106" s="623"/>
      <c r="BM106" s="623"/>
      <c r="BN106" s="623"/>
      <c r="BO106" s="623"/>
      <c r="BP106" s="31"/>
      <c r="BQ106" s="31"/>
    </row>
    <row r="107" spans="1:69" ht="15.75" customHeight="1">
      <c r="A107" s="623"/>
      <c r="B107" s="494"/>
      <c r="C107" s="62" t="s">
        <v>118</v>
      </c>
      <c r="D107" s="62"/>
      <c r="E107" s="62"/>
      <c r="F107" s="62"/>
      <c r="G107" s="62"/>
      <c r="H107" s="62"/>
      <c r="I107" s="62"/>
      <c r="J107" s="62"/>
      <c r="K107" s="73"/>
      <c r="L107" s="623"/>
      <c r="M107" s="623"/>
      <c r="N107" s="623"/>
      <c r="O107" s="623"/>
      <c r="P107" s="623"/>
      <c r="Q107" s="623"/>
      <c r="R107" s="623"/>
      <c r="S107" s="623"/>
      <c r="T107" s="623"/>
      <c r="U107" s="623"/>
      <c r="V107" s="623"/>
      <c r="W107" s="623"/>
      <c r="X107" s="623"/>
      <c r="Y107" s="623"/>
      <c r="Z107" s="623"/>
      <c r="AA107" s="623"/>
      <c r="AB107" s="623"/>
      <c r="AC107" s="623"/>
      <c r="AD107" s="624"/>
      <c r="AE107" s="624"/>
      <c r="AF107" s="624"/>
      <c r="AG107" s="624"/>
      <c r="AH107" s="624"/>
      <c r="AI107" s="624"/>
      <c r="AJ107" s="624"/>
      <c r="AK107" s="624"/>
      <c r="AL107" s="624"/>
      <c r="AM107" s="624"/>
      <c r="AN107" s="624"/>
      <c r="AO107" s="624"/>
      <c r="AP107" s="623"/>
      <c r="AQ107" s="623"/>
      <c r="AR107" s="623"/>
      <c r="AS107" s="623"/>
      <c r="AT107" s="623"/>
      <c r="AU107" s="623"/>
      <c r="AV107" s="623"/>
      <c r="AW107" s="623"/>
      <c r="AX107" s="623"/>
      <c r="AY107" s="623"/>
      <c r="AZ107" s="623"/>
      <c r="BA107" s="623"/>
      <c r="BB107" s="623"/>
      <c r="BC107" s="623"/>
      <c r="BD107" s="623"/>
      <c r="BE107" s="623"/>
      <c r="BF107" s="623"/>
      <c r="BG107" s="623"/>
      <c r="BH107" s="623"/>
      <c r="BI107" s="623"/>
      <c r="BJ107" s="623"/>
      <c r="BK107" s="623"/>
      <c r="BL107" s="623"/>
      <c r="BM107" s="623"/>
      <c r="BN107" s="623"/>
      <c r="BO107" s="623"/>
      <c r="BP107" s="31"/>
      <c r="BQ107" s="31"/>
    </row>
    <row r="108" spans="1:69" ht="15.75" customHeight="1">
      <c r="A108" s="623"/>
      <c r="B108" s="494"/>
      <c r="C108" s="62" t="s">
        <v>119</v>
      </c>
      <c r="D108" s="62"/>
      <c r="E108" s="62"/>
      <c r="F108" s="62"/>
      <c r="G108" s="62"/>
      <c r="H108" s="62"/>
      <c r="I108" s="62"/>
      <c r="J108" s="62"/>
      <c r="K108" s="73"/>
      <c r="L108" s="623"/>
      <c r="M108" s="623"/>
      <c r="N108" s="623"/>
      <c r="O108" s="623"/>
      <c r="P108" s="623"/>
      <c r="Q108" s="623"/>
      <c r="R108" s="623"/>
      <c r="S108" s="623"/>
      <c r="T108" s="623"/>
      <c r="U108" s="623"/>
      <c r="V108" s="623"/>
      <c r="W108" s="623"/>
      <c r="X108" s="623"/>
      <c r="Y108" s="623"/>
      <c r="Z108" s="623"/>
      <c r="AA108" s="623"/>
      <c r="AB108" s="623"/>
      <c r="AC108" s="623"/>
      <c r="AD108" s="624"/>
      <c r="AE108" s="624"/>
      <c r="AF108" s="624"/>
      <c r="AG108" s="624"/>
      <c r="AH108" s="624"/>
      <c r="AI108" s="624"/>
      <c r="AJ108" s="624"/>
      <c r="AK108" s="624"/>
      <c r="AL108" s="624"/>
      <c r="AM108" s="624"/>
      <c r="AN108" s="624"/>
      <c r="AO108" s="624"/>
      <c r="AP108" s="623"/>
      <c r="AQ108" s="623"/>
      <c r="AR108" s="623"/>
      <c r="AS108" s="623"/>
      <c r="AT108" s="623"/>
      <c r="AU108" s="623"/>
      <c r="AV108" s="623"/>
      <c r="AW108" s="623"/>
      <c r="AX108" s="623"/>
      <c r="AY108" s="623"/>
      <c r="AZ108" s="623"/>
      <c r="BA108" s="623"/>
      <c r="BB108" s="623"/>
      <c r="BC108" s="623"/>
      <c r="BD108" s="623"/>
      <c r="BE108" s="623"/>
      <c r="BF108" s="623"/>
      <c r="BG108" s="623"/>
      <c r="BH108" s="623"/>
      <c r="BI108" s="623"/>
      <c r="BJ108" s="623"/>
      <c r="BK108" s="623"/>
      <c r="BL108" s="623"/>
      <c r="BM108" s="623"/>
      <c r="BN108" s="623"/>
      <c r="BO108" s="623"/>
      <c r="BP108" s="31"/>
      <c r="BQ108" s="31"/>
    </row>
    <row r="109" spans="1:69" ht="15.75" customHeight="1">
      <c r="A109" s="623"/>
      <c r="B109" s="494"/>
      <c r="C109" s="62" t="s">
        <v>120</v>
      </c>
      <c r="D109" s="62"/>
      <c r="E109" s="62"/>
      <c r="F109" s="62"/>
      <c r="G109" s="62"/>
      <c r="H109" s="62"/>
      <c r="I109" s="62"/>
      <c r="J109" s="62"/>
      <c r="K109" s="73"/>
      <c r="L109" s="623"/>
      <c r="M109" s="623"/>
      <c r="N109" s="623"/>
      <c r="O109" s="623"/>
      <c r="P109" s="623"/>
      <c r="Q109" s="623"/>
      <c r="R109" s="623"/>
      <c r="S109" s="623"/>
      <c r="T109" s="623"/>
      <c r="U109" s="623"/>
      <c r="V109" s="623"/>
      <c r="W109" s="623"/>
      <c r="X109" s="623"/>
      <c r="Y109" s="623"/>
      <c r="Z109" s="623"/>
      <c r="AA109" s="623"/>
      <c r="AB109" s="623"/>
      <c r="AC109" s="623"/>
      <c r="AD109" s="624"/>
      <c r="AE109" s="624"/>
      <c r="AF109" s="624"/>
      <c r="AG109" s="624"/>
      <c r="AH109" s="624"/>
      <c r="AI109" s="624"/>
      <c r="AJ109" s="624"/>
      <c r="AK109" s="624"/>
      <c r="AL109" s="624"/>
      <c r="AM109" s="624"/>
      <c r="AN109" s="624"/>
      <c r="AO109" s="624"/>
      <c r="AP109" s="623"/>
      <c r="AQ109" s="623"/>
      <c r="AR109" s="623"/>
      <c r="AS109" s="623"/>
      <c r="AT109" s="623"/>
      <c r="AU109" s="623"/>
      <c r="AV109" s="623"/>
      <c r="AW109" s="623"/>
      <c r="AX109" s="623"/>
      <c r="AY109" s="623"/>
      <c r="AZ109" s="623"/>
      <c r="BA109" s="623"/>
      <c r="BB109" s="623"/>
      <c r="BC109" s="623"/>
      <c r="BD109" s="623"/>
      <c r="BE109" s="623"/>
      <c r="BF109" s="623"/>
      <c r="BG109" s="623"/>
      <c r="BH109" s="623"/>
      <c r="BI109" s="623"/>
      <c r="BJ109" s="623"/>
      <c r="BK109" s="623"/>
      <c r="BL109" s="623"/>
      <c r="BM109" s="623"/>
      <c r="BN109" s="623"/>
      <c r="BO109" s="623"/>
      <c r="BP109" s="31"/>
      <c r="BQ109" s="31"/>
    </row>
    <row r="110" spans="1:69" ht="15.75" customHeight="1">
      <c r="A110" s="623"/>
      <c r="B110" s="495"/>
      <c r="C110" s="62" t="s">
        <v>121</v>
      </c>
      <c r="D110" s="62"/>
      <c r="E110" s="62"/>
      <c r="F110" s="62"/>
      <c r="G110" s="62"/>
      <c r="H110" s="62"/>
      <c r="I110" s="62"/>
      <c r="J110" s="62"/>
      <c r="K110" s="73"/>
      <c r="L110" s="623"/>
      <c r="M110" s="623"/>
      <c r="N110" s="623"/>
      <c r="O110" s="623"/>
      <c r="P110" s="623"/>
      <c r="Q110" s="623"/>
      <c r="R110" s="623"/>
      <c r="S110" s="623"/>
      <c r="T110" s="623"/>
      <c r="U110" s="623"/>
      <c r="V110" s="623"/>
      <c r="W110" s="623"/>
      <c r="X110" s="623"/>
      <c r="Y110" s="623"/>
      <c r="Z110" s="623"/>
      <c r="AA110" s="623"/>
      <c r="AB110" s="623"/>
      <c r="AC110" s="623"/>
      <c r="AD110" s="624"/>
      <c r="AE110" s="624"/>
      <c r="AF110" s="624"/>
      <c r="AG110" s="624"/>
      <c r="AH110" s="624"/>
      <c r="AI110" s="624"/>
      <c r="AJ110" s="624"/>
      <c r="AK110" s="624"/>
      <c r="AL110" s="624"/>
      <c r="AM110" s="624"/>
      <c r="AN110" s="624"/>
      <c r="AO110" s="624"/>
      <c r="AP110" s="623"/>
      <c r="AQ110" s="623"/>
      <c r="AR110" s="623"/>
      <c r="AS110" s="623"/>
      <c r="AT110" s="623"/>
      <c r="AU110" s="623"/>
      <c r="AV110" s="623"/>
      <c r="AW110" s="623"/>
      <c r="AX110" s="623"/>
      <c r="AY110" s="623"/>
      <c r="AZ110" s="623"/>
      <c r="BA110" s="623"/>
      <c r="BB110" s="623"/>
      <c r="BC110" s="623"/>
      <c r="BD110" s="623"/>
      <c r="BE110" s="623"/>
      <c r="BF110" s="623"/>
      <c r="BG110" s="623"/>
      <c r="BH110" s="623"/>
      <c r="BI110" s="623"/>
      <c r="BJ110" s="623"/>
      <c r="BK110" s="623"/>
      <c r="BL110" s="623"/>
      <c r="BM110" s="623"/>
      <c r="BN110" s="623"/>
      <c r="BO110" s="623"/>
      <c r="BP110" s="31"/>
      <c r="BQ110" s="31"/>
    </row>
    <row r="111" spans="1:69" ht="15.75" customHeight="1">
      <c r="A111" s="623"/>
      <c r="B111" s="493" t="s">
        <v>97</v>
      </c>
      <c r="C111" s="71" t="s">
        <v>122</v>
      </c>
      <c r="D111" s="71"/>
      <c r="E111" s="71"/>
      <c r="F111" s="71"/>
      <c r="G111" s="71"/>
      <c r="H111" s="71"/>
      <c r="I111" s="71"/>
      <c r="J111" s="71"/>
      <c r="K111" s="72"/>
      <c r="L111" s="623"/>
      <c r="M111" s="623"/>
      <c r="N111" s="623"/>
      <c r="O111" s="623"/>
      <c r="P111" s="623"/>
      <c r="Q111" s="623"/>
      <c r="R111" s="623"/>
      <c r="S111" s="623"/>
      <c r="T111" s="623"/>
      <c r="U111" s="623"/>
      <c r="V111" s="623"/>
      <c r="W111" s="623"/>
      <c r="X111" s="623"/>
      <c r="Y111" s="623"/>
      <c r="Z111" s="623"/>
      <c r="AA111" s="623"/>
      <c r="AB111" s="623"/>
      <c r="AC111" s="623"/>
      <c r="AD111" s="624"/>
      <c r="AE111" s="624"/>
      <c r="AF111" s="624"/>
      <c r="AG111" s="624"/>
      <c r="AH111" s="624"/>
      <c r="AI111" s="624"/>
      <c r="AJ111" s="624"/>
      <c r="AK111" s="624"/>
      <c r="AL111" s="624"/>
      <c r="AM111" s="624"/>
      <c r="AN111" s="624"/>
      <c r="AO111" s="624"/>
      <c r="AP111" s="623"/>
      <c r="AQ111" s="623"/>
      <c r="AR111" s="623"/>
      <c r="AS111" s="623"/>
      <c r="AT111" s="623"/>
      <c r="AU111" s="623"/>
      <c r="AV111" s="623"/>
      <c r="AW111" s="623"/>
      <c r="AX111" s="623"/>
      <c r="AY111" s="623"/>
      <c r="AZ111" s="623"/>
      <c r="BA111" s="623"/>
      <c r="BB111" s="623"/>
      <c r="BC111" s="623"/>
      <c r="BD111" s="623"/>
      <c r="BE111" s="623"/>
      <c r="BF111" s="623"/>
      <c r="BG111" s="623"/>
      <c r="BH111" s="623"/>
      <c r="BI111" s="623"/>
      <c r="BJ111" s="623"/>
      <c r="BK111" s="623"/>
      <c r="BL111" s="623"/>
      <c r="BM111" s="623"/>
      <c r="BN111" s="623"/>
      <c r="BO111" s="623"/>
      <c r="BP111" s="31"/>
      <c r="BQ111" s="31"/>
    </row>
    <row r="112" spans="1:69" ht="15.75" customHeight="1">
      <c r="A112" s="623"/>
      <c r="B112" s="494"/>
      <c r="C112" s="62" t="s">
        <v>123</v>
      </c>
      <c r="D112" s="62"/>
      <c r="E112" s="62"/>
      <c r="F112" s="62"/>
      <c r="G112" s="62"/>
      <c r="H112" s="62"/>
      <c r="I112" s="62"/>
      <c r="J112" s="62"/>
      <c r="K112" s="73"/>
      <c r="L112" s="623"/>
      <c r="M112" s="623"/>
      <c r="N112" s="623"/>
      <c r="O112" s="623"/>
      <c r="P112" s="623"/>
      <c r="Q112" s="623"/>
      <c r="R112" s="623"/>
      <c r="S112" s="623"/>
      <c r="T112" s="623"/>
      <c r="U112" s="623"/>
      <c r="V112" s="623"/>
      <c r="W112" s="623"/>
      <c r="X112" s="623"/>
      <c r="Y112" s="623"/>
      <c r="Z112" s="623"/>
      <c r="AA112" s="623"/>
      <c r="AB112" s="623"/>
      <c r="AC112" s="623"/>
      <c r="AD112" s="624"/>
      <c r="AE112" s="624"/>
      <c r="AF112" s="624"/>
      <c r="AG112" s="624"/>
      <c r="AH112" s="624"/>
      <c r="AI112" s="624"/>
      <c r="AJ112" s="624"/>
      <c r="AK112" s="624"/>
      <c r="AL112" s="624"/>
      <c r="AM112" s="624"/>
      <c r="AN112" s="624"/>
      <c r="AO112" s="624"/>
      <c r="AP112" s="623"/>
      <c r="AQ112" s="623"/>
      <c r="AR112" s="623"/>
      <c r="AS112" s="623"/>
      <c r="AT112" s="623"/>
      <c r="AU112" s="623"/>
      <c r="AV112" s="623"/>
      <c r="AW112" s="623"/>
      <c r="AX112" s="623"/>
      <c r="AY112" s="623"/>
      <c r="AZ112" s="623"/>
      <c r="BA112" s="623"/>
      <c r="BB112" s="623"/>
      <c r="BC112" s="623"/>
      <c r="BD112" s="623"/>
      <c r="BE112" s="623"/>
      <c r="BF112" s="623"/>
      <c r="BG112" s="623"/>
      <c r="BH112" s="623"/>
      <c r="BI112" s="623"/>
      <c r="BJ112" s="623"/>
      <c r="BK112" s="623"/>
      <c r="BL112" s="623"/>
      <c r="BM112" s="623"/>
      <c r="BN112" s="623"/>
      <c r="BO112" s="623"/>
      <c r="BP112" s="31"/>
      <c r="BQ112" s="31"/>
    </row>
    <row r="113" spans="2:69" ht="15.75" customHeight="1">
      <c r="B113" s="494"/>
      <c r="C113" s="62" t="s">
        <v>124</v>
      </c>
      <c r="D113" s="62"/>
      <c r="E113" s="62"/>
      <c r="F113" s="62"/>
      <c r="G113" s="62"/>
      <c r="H113" s="62"/>
      <c r="I113" s="62"/>
      <c r="J113" s="62"/>
      <c r="K113" s="73"/>
      <c r="L113" s="623"/>
      <c r="M113" s="623"/>
      <c r="N113" s="623"/>
      <c r="O113" s="623"/>
      <c r="P113" s="623"/>
      <c r="Q113" s="623"/>
      <c r="R113" s="623"/>
      <c r="S113" s="623"/>
      <c r="T113" s="623"/>
      <c r="U113" s="623"/>
      <c r="V113" s="623"/>
      <c r="W113" s="623"/>
      <c r="X113" s="623"/>
      <c r="Y113" s="623"/>
      <c r="Z113" s="623"/>
      <c r="AA113" s="623"/>
      <c r="AB113" s="623"/>
      <c r="AC113" s="623"/>
      <c r="AD113" s="624"/>
      <c r="AE113" s="624"/>
      <c r="AF113" s="624"/>
      <c r="AG113" s="624"/>
      <c r="AH113" s="624"/>
      <c r="AI113" s="624"/>
      <c r="AJ113" s="624"/>
      <c r="AK113" s="624"/>
      <c r="AL113" s="624"/>
      <c r="AM113" s="624"/>
      <c r="AN113" s="624"/>
      <c r="AO113" s="624"/>
      <c r="AP113" s="623"/>
      <c r="AQ113" s="623"/>
      <c r="AR113" s="623"/>
      <c r="AS113" s="623"/>
      <c r="AT113" s="623"/>
      <c r="AU113" s="623"/>
      <c r="AV113" s="623"/>
      <c r="AW113" s="623"/>
      <c r="AX113" s="623"/>
      <c r="AY113" s="623"/>
      <c r="AZ113" s="623"/>
      <c r="BA113" s="623"/>
      <c r="BB113" s="623"/>
      <c r="BC113" s="623"/>
      <c r="BD113" s="623"/>
      <c r="BE113" s="623"/>
      <c r="BF113" s="623"/>
      <c r="BG113" s="623"/>
      <c r="BH113" s="623"/>
      <c r="BI113" s="623"/>
      <c r="BJ113" s="623"/>
      <c r="BK113" s="623"/>
      <c r="BL113" s="623"/>
      <c r="BM113" s="623"/>
      <c r="BN113" s="623"/>
      <c r="BO113" s="623"/>
      <c r="BP113" s="31"/>
      <c r="BQ113" s="31"/>
    </row>
    <row r="114" spans="2:69" ht="15.75" customHeight="1">
      <c r="B114" s="494"/>
      <c r="C114" s="62" t="s">
        <v>125</v>
      </c>
      <c r="D114" s="62"/>
      <c r="E114" s="62"/>
      <c r="F114" s="62"/>
      <c r="G114" s="62"/>
      <c r="H114" s="62"/>
      <c r="I114" s="62"/>
      <c r="J114" s="62"/>
      <c r="K114" s="73"/>
      <c r="L114" s="623"/>
      <c r="M114" s="623"/>
      <c r="N114" s="623"/>
      <c r="O114" s="623"/>
      <c r="P114" s="623"/>
      <c r="Q114" s="623"/>
      <c r="R114" s="623"/>
      <c r="S114" s="623"/>
      <c r="T114" s="623"/>
      <c r="U114" s="623"/>
      <c r="V114" s="623"/>
      <c r="W114" s="623"/>
      <c r="X114" s="623"/>
      <c r="Y114" s="623"/>
      <c r="Z114" s="623"/>
      <c r="AA114" s="623"/>
      <c r="AB114" s="623"/>
      <c r="AC114" s="623"/>
      <c r="AD114" s="624"/>
      <c r="AE114" s="624"/>
      <c r="AF114" s="624"/>
      <c r="AG114" s="624"/>
      <c r="AH114" s="624"/>
      <c r="AI114" s="624"/>
      <c r="AJ114" s="624"/>
      <c r="AK114" s="624"/>
      <c r="AL114" s="624"/>
      <c r="AM114" s="624"/>
      <c r="AN114" s="624"/>
      <c r="AO114" s="624"/>
      <c r="AP114" s="623"/>
      <c r="AQ114" s="623"/>
      <c r="AR114" s="623"/>
      <c r="AS114" s="623"/>
      <c r="AT114" s="623"/>
      <c r="AU114" s="623"/>
      <c r="AV114" s="623"/>
      <c r="AW114" s="623"/>
      <c r="AX114" s="623"/>
      <c r="AY114" s="623"/>
      <c r="AZ114" s="623"/>
      <c r="BA114" s="623"/>
      <c r="BB114" s="623"/>
      <c r="BC114" s="623"/>
      <c r="BD114" s="623"/>
      <c r="BE114" s="623"/>
      <c r="BF114" s="623"/>
      <c r="BG114" s="623"/>
      <c r="BH114" s="623"/>
      <c r="BI114" s="623"/>
      <c r="BJ114" s="623"/>
      <c r="BK114" s="623"/>
      <c r="BL114" s="623"/>
      <c r="BM114" s="623"/>
      <c r="BN114" s="623"/>
      <c r="BO114" s="623"/>
      <c r="BP114" s="31"/>
      <c r="BQ114" s="31"/>
    </row>
    <row r="115" spans="2:69" ht="15.75" customHeight="1">
      <c r="B115" s="494"/>
      <c r="C115" s="62" t="s">
        <v>126</v>
      </c>
      <c r="D115" s="62"/>
      <c r="E115" s="62"/>
      <c r="F115" s="62"/>
      <c r="G115" s="62"/>
      <c r="H115" s="62"/>
      <c r="I115" s="62"/>
      <c r="J115" s="62"/>
      <c r="K115" s="73"/>
      <c r="L115" s="623"/>
      <c r="M115" s="623"/>
      <c r="N115" s="623"/>
      <c r="O115" s="623"/>
      <c r="P115" s="623"/>
      <c r="Q115" s="623"/>
      <c r="R115" s="623"/>
      <c r="S115" s="623"/>
      <c r="T115" s="623"/>
      <c r="U115" s="623"/>
      <c r="V115" s="623"/>
      <c r="W115" s="623"/>
      <c r="X115" s="623"/>
      <c r="Y115" s="623"/>
      <c r="Z115" s="623"/>
      <c r="AA115" s="623"/>
      <c r="AB115" s="623"/>
      <c r="AC115" s="623"/>
      <c r="AD115" s="624"/>
      <c r="AE115" s="624"/>
      <c r="AF115" s="624"/>
      <c r="AG115" s="624"/>
      <c r="AH115" s="624"/>
      <c r="AI115" s="624"/>
      <c r="AJ115" s="624"/>
      <c r="AK115" s="624"/>
      <c r="AL115" s="624"/>
      <c r="AM115" s="624"/>
      <c r="AN115" s="624"/>
      <c r="AO115" s="624"/>
      <c r="AP115" s="623"/>
      <c r="AQ115" s="623"/>
      <c r="AR115" s="623"/>
      <c r="AS115" s="623"/>
      <c r="AT115" s="623"/>
      <c r="AU115" s="623"/>
      <c r="AV115" s="623"/>
      <c r="AW115" s="623"/>
      <c r="AX115" s="623"/>
      <c r="AY115" s="623"/>
      <c r="AZ115" s="623"/>
      <c r="BA115" s="623"/>
      <c r="BB115" s="623"/>
      <c r="BC115" s="623"/>
      <c r="BD115" s="623"/>
      <c r="BE115" s="623"/>
      <c r="BF115" s="623"/>
      <c r="BG115" s="623"/>
      <c r="BH115" s="623"/>
      <c r="BI115" s="623"/>
      <c r="BJ115" s="623"/>
      <c r="BK115" s="623"/>
      <c r="BL115" s="623"/>
      <c r="BM115" s="623"/>
      <c r="BN115" s="623"/>
      <c r="BO115" s="623"/>
      <c r="BP115" s="31"/>
      <c r="BQ115" s="31"/>
    </row>
    <row r="116" spans="2:69" ht="15.75" customHeight="1">
      <c r="B116" s="495"/>
      <c r="C116" s="62" t="s">
        <v>127</v>
      </c>
      <c r="D116" s="62"/>
      <c r="E116" s="62"/>
      <c r="F116" s="62"/>
      <c r="G116" s="62"/>
      <c r="H116" s="62"/>
      <c r="I116" s="62"/>
      <c r="J116" s="62"/>
      <c r="K116" s="73"/>
      <c r="L116" s="623"/>
      <c r="M116" s="623"/>
      <c r="N116" s="623"/>
      <c r="O116" s="623"/>
      <c r="P116" s="623"/>
      <c r="Q116" s="623"/>
      <c r="R116" s="623"/>
      <c r="S116" s="623"/>
      <c r="T116" s="623"/>
      <c r="U116" s="623"/>
      <c r="V116" s="623"/>
      <c r="W116" s="623"/>
      <c r="X116" s="623"/>
      <c r="Y116" s="623"/>
      <c r="Z116" s="623"/>
      <c r="AA116" s="623"/>
      <c r="AB116" s="623"/>
      <c r="AC116" s="623"/>
      <c r="AD116" s="624"/>
      <c r="AE116" s="624"/>
      <c r="AF116" s="624"/>
      <c r="AG116" s="624"/>
      <c r="AH116" s="624"/>
      <c r="AI116" s="624"/>
      <c r="AJ116" s="624"/>
      <c r="AK116" s="624"/>
      <c r="AL116" s="624"/>
      <c r="AM116" s="624"/>
      <c r="AN116" s="624"/>
      <c r="AO116" s="624"/>
      <c r="AP116" s="623"/>
      <c r="AQ116" s="623"/>
      <c r="AR116" s="623"/>
      <c r="AS116" s="623"/>
      <c r="AT116" s="623"/>
      <c r="AU116" s="623"/>
      <c r="AV116" s="623"/>
      <c r="AW116" s="623"/>
      <c r="AX116" s="623"/>
      <c r="AY116" s="623"/>
      <c r="AZ116" s="623"/>
      <c r="BA116" s="623"/>
      <c r="BB116" s="623"/>
      <c r="BC116" s="623"/>
      <c r="BD116" s="623"/>
      <c r="BE116" s="623"/>
      <c r="BF116" s="623"/>
      <c r="BG116" s="623"/>
      <c r="BH116" s="623"/>
      <c r="BI116" s="623"/>
      <c r="BJ116" s="623"/>
      <c r="BK116" s="623"/>
      <c r="BL116" s="623"/>
      <c r="BM116" s="623"/>
      <c r="BN116" s="623"/>
      <c r="BO116" s="623"/>
      <c r="BP116" s="31"/>
      <c r="BQ116" s="31"/>
    </row>
    <row r="117" spans="2:69" ht="15.75" customHeight="1">
      <c r="B117" s="493" t="s">
        <v>98</v>
      </c>
      <c r="C117" s="71" t="s">
        <v>128</v>
      </c>
      <c r="D117" s="71"/>
      <c r="E117" s="71"/>
      <c r="F117" s="71"/>
      <c r="G117" s="71"/>
      <c r="H117" s="71"/>
      <c r="I117" s="71"/>
      <c r="J117" s="71"/>
      <c r="K117" s="72"/>
      <c r="L117" s="623"/>
      <c r="M117" s="623"/>
      <c r="N117" s="623"/>
      <c r="O117" s="623"/>
      <c r="P117" s="623"/>
      <c r="Q117" s="623"/>
      <c r="R117" s="623"/>
      <c r="S117" s="623"/>
      <c r="T117" s="623"/>
      <c r="U117" s="623"/>
      <c r="V117" s="623"/>
      <c r="W117" s="623"/>
      <c r="X117" s="623"/>
      <c r="Y117" s="623"/>
      <c r="Z117" s="623"/>
      <c r="AA117" s="623"/>
      <c r="AB117" s="623"/>
      <c r="AC117" s="623"/>
      <c r="AD117" s="624"/>
      <c r="AE117" s="624"/>
      <c r="AF117" s="624"/>
      <c r="AG117" s="624"/>
      <c r="AH117" s="624"/>
      <c r="AI117" s="624"/>
      <c r="AJ117" s="624"/>
      <c r="AK117" s="624"/>
      <c r="AL117" s="624"/>
      <c r="AM117" s="624"/>
      <c r="AN117" s="624"/>
      <c r="AO117" s="624"/>
      <c r="AP117" s="623"/>
      <c r="AQ117" s="623"/>
      <c r="AR117" s="623"/>
      <c r="AS117" s="623"/>
      <c r="AT117" s="623"/>
      <c r="AU117" s="623"/>
      <c r="AV117" s="623"/>
      <c r="AW117" s="623"/>
      <c r="AX117" s="623"/>
      <c r="AY117" s="623"/>
      <c r="AZ117" s="623"/>
      <c r="BA117" s="623"/>
      <c r="BB117" s="623"/>
      <c r="BC117" s="623"/>
      <c r="BD117" s="623"/>
      <c r="BE117" s="623"/>
      <c r="BF117" s="623"/>
      <c r="BG117" s="623"/>
      <c r="BH117" s="623"/>
      <c r="BI117" s="623"/>
      <c r="BJ117" s="623"/>
      <c r="BK117" s="623"/>
      <c r="BL117" s="623"/>
      <c r="BM117" s="623"/>
      <c r="BN117" s="623"/>
      <c r="BO117" s="623"/>
      <c r="BP117" s="31"/>
      <c r="BQ117" s="31"/>
    </row>
    <row r="118" spans="2:69" ht="15.75" customHeight="1">
      <c r="B118" s="494"/>
      <c r="C118" s="62" t="s">
        <v>129</v>
      </c>
      <c r="D118" s="62"/>
      <c r="E118" s="62"/>
      <c r="F118" s="62"/>
      <c r="G118" s="62"/>
      <c r="H118" s="62"/>
      <c r="I118" s="62"/>
      <c r="J118" s="62"/>
      <c r="K118" s="73"/>
      <c r="L118" s="623"/>
      <c r="M118" s="623"/>
      <c r="N118" s="623"/>
      <c r="O118" s="623"/>
      <c r="P118" s="623"/>
      <c r="Q118" s="623"/>
      <c r="R118" s="623"/>
      <c r="S118" s="623"/>
      <c r="T118" s="623"/>
      <c r="U118" s="623"/>
      <c r="V118" s="623"/>
      <c r="W118" s="623"/>
      <c r="X118" s="623"/>
      <c r="Y118" s="623"/>
      <c r="Z118" s="623"/>
      <c r="AA118" s="623"/>
      <c r="AB118" s="623"/>
      <c r="AC118" s="623"/>
      <c r="AD118" s="624"/>
      <c r="AE118" s="624"/>
      <c r="AF118" s="624"/>
      <c r="AG118" s="624"/>
      <c r="AH118" s="624"/>
      <c r="AI118" s="624"/>
      <c r="AJ118" s="624"/>
      <c r="AK118" s="624"/>
      <c r="AL118" s="624"/>
      <c r="AM118" s="624"/>
      <c r="AN118" s="624"/>
      <c r="AO118" s="624"/>
      <c r="AP118" s="623"/>
      <c r="AQ118" s="623"/>
      <c r="AR118" s="623"/>
      <c r="AS118" s="623"/>
      <c r="AT118" s="623"/>
      <c r="AU118" s="623"/>
      <c r="AV118" s="623"/>
      <c r="AW118" s="623"/>
      <c r="AX118" s="623"/>
      <c r="AY118" s="623"/>
      <c r="AZ118" s="623"/>
      <c r="BA118" s="623"/>
      <c r="BB118" s="623"/>
      <c r="BC118" s="623"/>
      <c r="BD118" s="623"/>
      <c r="BE118" s="623"/>
      <c r="BF118" s="623"/>
      <c r="BG118" s="623"/>
      <c r="BH118" s="623"/>
      <c r="BI118" s="623"/>
      <c r="BJ118" s="623"/>
      <c r="BK118" s="623"/>
      <c r="BL118" s="623"/>
      <c r="BM118" s="623"/>
      <c r="BN118" s="623"/>
      <c r="BO118" s="623"/>
      <c r="BP118" s="31"/>
      <c r="BQ118" s="31"/>
    </row>
    <row r="119" spans="2:69" ht="15.75" customHeight="1">
      <c r="B119" s="494"/>
      <c r="C119" s="62" t="s">
        <v>130</v>
      </c>
      <c r="D119" s="62"/>
      <c r="E119" s="62"/>
      <c r="F119" s="62"/>
      <c r="G119" s="62"/>
      <c r="H119" s="62"/>
      <c r="I119" s="62"/>
      <c r="J119" s="62"/>
      <c r="K119" s="73"/>
      <c r="L119" s="623"/>
      <c r="M119" s="623"/>
      <c r="N119" s="623"/>
      <c r="O119" s="623"/>
      <c r="P119" s="623"/>
      <c r="Q119" s="623"/>
      <c r="R119" s="623"/>
      <c r="S119" s="623"/>
      <c r="T119" s="623"/>
      <c r="U119" s="623"/>
      <c r="V119" s="623"/>
      <c r="W119" s="623"/>
      <c r="X119" s="623"/>
      <c r="Y119" s="623"/>
      <c r="Z119" s="623"/>
      <c r="AA119" s="623"/>
      <c r="AB119" s="623"/>
      <c r="AC119" s="623"/>
      <c r="AD119" s="624"/>
      <c r="AE119" s="624"/>
      <c r="AF119" s="624"/>
      <c r="AG119" s="624"/>
      <c r="AH119" s="624"/>
      <c r="AI119" s="624"/>
      <c r="AJ119" s="624"/>
      <c r="AK119" s="624"/>
      <c r="AL119" s="624"/>
      <c r="AM119" s="624"/>
      <c r="AN119" s="624"/>
      <c r="AO119" s="624"/>
      <c r="AP119" s="623"/>
      <c r="AQ119" s="623"/>
      <c r="AR119" s="623"/>
      <c r="AS119" s="623"/>
      <c r="AT119" s="623"/>
      <c r="AU119" s="623"/>
      <c r="AV119" s="623"/>
      <c r="AW119" s="623"/>
      <c r="AX119" s="623"/>
      <c r="AY119" s="623"/>
      <c r="AZ119" s="623"/>
      <c r="BA119" s="623"/>
      <c r="BB119" s="623"/>
      <c r="BC119" s="623"/>
      <c r="BD119" s="623"/>
      <c r="BE119" s="623"/>
      <c r="BF119" s="623"/>
      <c r="BG119" s="623"/>
      <c r="BH119" s="623"/>
      <c r="BI119" s="623"/>
      <c r="BJ119" s="623"/>
      <c r="BK119" s="623"/>
      <c r="BL119" s="623"/>
      <c r="BM119" s="623"/>
      <c r="BN119" s="623"/>
      <c r="BO119" s="623"/>
      <c r="BP119" s="31"/>
      <c r="BQ119" s="31"/>
    </row>
    <row r="120" spans="2:69" ht="15.75" customHeight="1">
      <c r="B120" s="494"/>
      <c r="C120" s="62" t="s">
        <v>131</v>
      </c>
      <c r="D120" s="62"/>
      <c r="E120" s="62"/>
      <c r="F120" s="62"/>
      <c r="G120" s="62"/>
      <c r="H120" s="62"/>
      <c r="I120" s="62"/>
      <c r="J120" s="62"/>
      <c r="K120" s="73"/>
      <c r="L120" s="623"/>
      <c r="M120" s="623"/>
      <c r="N120" s="623"/>
      <c r="O120" s="623"/>
      <c r="P120" s="623"/>
      <c r="Q120" s="623"/>
      <c r="R120" s="623"/>
      <c r="S120" s="623"/>
      <c r="T120" s="623"/>
      <c r="U120" s="623"/>
      <c r="V120" s="623"/>
      <c r="W120" s="623"/>
      <c r="X120" s="623"/>
      <c r="Y120" s="623"/>
      <c r="Z120" s="623"/>
      <c r="AA120" s="623"/>
      <c r="AB120" s="623"/>
      <c r="AC120" s="623"/>
      <c r="AD120" s="624"/>
      <c r="AE120" s="624"/>
      <c r="AF120" s="624"/>
      <c r="AG120" s="624"/>
      <c r="AH120" s="624"/>
      <c r="AI120" s="624"/>
      <c r="AJ120" s="624"/>
      <c r="AK120" s="624"/>
      <c r="AL120" s="624"/>
      <c r="AM120" s="624"/>
      <c r="AN120" s="624"/>
      <c r="AO120" s="624"/>
      <c r="AP120" s="623"/>
      <c r="AQ120" s="623"/>
      <c r="AR120" s="623"/>
      <c r="AS120" s="623"/>
      <c r="AT120" s="623"/>
      <c r="AU120" s="623"/>
      <c r="AV120" s="623"/>
      <c r="AW120" s="623"/>
      <c r="AX120" s="623"/>
      <c r="AY120" s="623"/>
      <c r="AZ120" s="623"/>
      <c r="BA120" s="623"/>
      <c r="BB120" s="623"/>
      <c r="BC120" s="623"/>
      <c r="BD120" s="623"/>
      <c r="BE120" s="623"/>
      <c r="BF120" s="623"/>
      <c r="BG120" s="623"/>
      <c r="BH120" s="623"/>
      <c r="BI120" s="623"/>
      <c r="BJ120" s="623"/>
      <c r="BK120" s="623"/>
      <c r="BL120" s="623"/>
      <c r="BM120" s="623"/>
      <c r="BN120" s="623"/>
      <c r="BO120" s="623"/>
      <c r="BP120" s="31"/>
      <c r="BQ120" s="31"/>
    </row>
    <row r="121" spans="2:69" ht="15.75" customHeight="1">
      <c r="B121" s="494"/>
      <c r="C121" s="62" t="s">
        <v>132</v>
      </c>
      <c r="D121" s="62"/>
      <c r="E121" s="62"/>
      <c r="F121" s="62"/>
      <c r="G121" s="62"/>
      <c r="H121" s="62"/>
      <c r="I121" s="62"/>
      <c r="J121" s="62"/>
      <c r="K121" s="73"/>
      <c r="L121" s="623"/>
      <c r="M121" s="623"/>
      <c r="N121" s="623"/>
      <c r="O121" s="623"/>
      <c r="P121" s="623"/>
      <c r="Q121" s="623"/>
      <c r="R121" s="623"/>
      <c r="S121" s="623"/>
      <c r="T121" s="623"/>
      <c r="U121" s="623"/>
      <c r="V121" s="623"/>
      <c r="W121" s="623"/>
      <c r="X121" s="623"/>
      <c r="Y121" s="623"/>
      <c r="Z121" s="623"/>
      <c r="AA121" s="623"/>
      <c r="AB121" s="623"/>
      <c r="AC121" s="623"/>
      <c r="AD121" s="624"/>
      <c r="AE121" s="624"/>
      <c r="AF121" s="624"/>
      <c r="AG121" s="624"/>
      <c r="AH121" s="624"/>
      <c r="AI121" s="624"/>
      <c r="AJ121" s="624"/>
      <c r="AK121" s="624"/>
      <c r="AL121" s="624"/>
      <c r="AM121" s="624"/>
      <c r="AN121" s="624"/>
      <c r="AO121" s="624"/>
      <c r="AP121" s="623"/>
      <c r="AQ121" s="623"/>
      <c r="AR121" s="623"/>
      <c r="AS121" s="623"/>
      <c r="AT121" s="623"/>
      <c r="AU121" s="623"/>
      <c r="AV121" s="623"/>
      <c r="AW121" s="623"/>
      <c r="AX121" s="623"/>
      <c r="AY121" s="623"/>
      <c r="AZ121" s="623"/>
      <c r="BA121" s="623"/>
      <c r="BB121" s="623"/>
      <c r="BC121" s="623"/>
      <c r="BD121" s="623"/>
      <c r="BE121" s="623"/>
      <c r="BF121" s="623"/>
      <c r="BG121" s="623"/>
      <c r="BH121" s="623"/>
      <c r="BI121" s="623"/>
      <c r="BJ121" s="623"/>
      <c r="BK121" s="623"/>
      <c r="BL121" s="623"/>
      <c r="BM121" s="623"/>
      <c r="BN121" s="623"/>
      <c r="BO121" s="623"/>
      <c r="BP121" s="31"/>
      <c r="BQ121" s="31"/>
    </row>
    <row r="122" spans="2:69" ht="15.75" customHeight="1">
      <c r="B122" s="494"/>
      <c r="C122" s="62" t="s">
        <v>133</v>
      </c>
      <c r="D122" s="62"/>
      <c r="E122" s="62"/>
      <c r="F122" s="62"/>
      <c r="G122" s="62"/>
      <c r="H122" s="62"/>
      <c r="I122" s="62"/>
      <c r="J122" s="62"/>
      <c r="K122" s="73"/>
      <c r="L122" s="623"/>
      <c r="M122" s="623"/>
      <c r="N122" s="623"/>
      <c r="O122" s="623"/>
      <c r="P122" s="623"/>
      <c r="Q122" s="623"/>
      <c r="R122" s="623"/>
      <c r="S122" s="623"/>
      <c r="T122" s="623"/>
      <c r="U122" s="623"/>
      <c r="V122" s="623"/>
      <c r="W122" s="623"/>
      <c r="X122" s="623"/>
      <c r="Y122" s="623"/>
      <c r="Z122" s="623"/>
      <c r="AA122" s="623"/>
      <c r="AB122" s="623"/>
      <c r="AC122" s="623"/>
      <c r="AD122" s="624"/>
      <c r="AE122" s="624"/>
      <c r="AF122" s="624"/>
      <c r="AG122" s="624"/>
      <c r="AH122" s="624"/>
      <c r="AI122" s="624"/>
      <c r="AJ122" s="624"/>
      <c r="AK122" s="624"/>
      <c r="AL122" s="624"/>
      <c r="AM122" s="624"/>
      <c r="AN122" s="624"/>
      <c r="AO122" s="624"/>
      <c r="AP122" s="623"/>
      <c r="AQ122" s="623"/>
      <c r="AR122" s="623"/>
      <c r="AS122" s="623"/>
      <c r="AT122" s="623"/>
      <c r="AU122" s="623"/>
      <c r="AV122" s="623"/>
      <c r="AW122" s="623"/>
      <c r="AX122" s="623"/>
      <c r="AY122" s="623"/>
      <c r="AZ122" s="623"/>
      <c r="BA122" s="623"/>
      <c r="BB122" s="623"/>
      <c r="BC122" s="623"/>
      <c r="BD122" s="623"/>
      <c r="BE122" s="623"/>
      <c r="BF122" s="623"/>
      <c r="BG122" s="623"/>
      <c r="BH122" s="623"/>
      <c r="BI122" s="623"/>
      <c r="BJ122" s="623"/>
      <c r="BK122" s="623"/>
      <c r="BL122" s="623"/>
      <c r="BM122" s="623"/>
      <c r="BN122" s="623"/>
      <c r="BO122" s="623"/>
      <c r="BP122" s="31"/>
      <c r="BQ122" s="31"/>
    </row>
    <row r="123" spans="2:69" ht="15.75" customHeight="1">
      <c r="B123" s="494"/>
      <c r="C123" s="62" t="s">
        <v>134</v>
      </c>
      <c r="D123" s="62"/>
      <c r="E123" s="62"/>
      <c r="F123" s="62"/>
      <c r="G123" s="62"/>
      <c r="H123" s="62"/>
      <c r="I123" s="62"/>
      <c r="J123" s="62"/>
      <c r="K123" s="73"/>
      <c r="L123" s="623"/>
      <c r="M123" s="623"/>
      <c r="N123" s="623"/>
      <c r="O123" s="623"/>
      <c r="P123" s="623"/>
      <c r="Q123" s="623"/>
      <c r="R123" s="623"/>
      <c r="S123" s="623"/>
      <c r="T123" s="623"/>
      <c r="U123" s="623"/>
      <c r="V123" s="623"/>
      <c r="W123" s="623"/>
      <c r="X123" s="623"/>
      <c r="Y123" s="623"/>
      <c r="Z123" s="623"/>
      <c r="AA123" s="623"/>
      <c r="AB123" s="623"/>
      <c r="AC123" s="623"/>
      <c r="AD123" s="624"/>
      <c r="AE123" s="624"/>
      <c r="AF123" s="624"/>
      <c r="AG123" s="624"/>
      <c r="AH123" s="624"/>
      <c r="AI123" s="624"/>
      <c r="AJ123" s="624"/>
      <c r="AK123" s="624"/>
      <c r="AL123" s="624"/>
      <c r="AM123" s="624"/>
      <c r="AN123" s="624"/>
      <c r="AO123" s="624"/>
      <c r="AP123" s="623"/>
      <c r="AQ123" s="623"/>
      <c r="AR123" s="623"/>
      <c r="AS123" s="623"/>
      <c r="AT123" s="623"/>
      <c r="AU123" s="623"/>
      <c r="AV123" s="623"/>
      <c r="AW123" s="623"/>
      <c r="AX123" s="623"/>
      <c r="AY123" s="623"/>
      <c r="AZ123" s="623"/>
      <c r="BA123" s="623"/>
      <c r="BB123" s="623"/>
      <c r="BC123" s="623"/>
      <c r="BD123" s="623"/>
      <c r="BE123" s="623"/>
      <c r="BF123" s="623"/>
      <c r="BG123" s="623"/>
      <c r="BH123" s="623"/>
      <c r="BI123" s="623"/>
      <c r="BJ123" s="623"/>
      <c r="BK123" s="623"/>
      <c r="BL123" s="623"/>
      <c r="BM123" s="623"/>
      <c r="BN123" s="623"/>
      <c r="BO123" s="623"/>
      <c r="BP123" s="31"/>
      <c r="BQ123" s="31"/>
    </row>
    <row r="124" spans="2:69" ht="15.75" customHeight="1">
      <c r="B124" s="494"/>
      <c r="C124" s="62" t="s">
        <v>135</v>
      </c>
      <c r="D124" s="62"/>
      <c r="E124" s="62"/>
      <c r="F124" s="62"/>
      <c r="G124" s="62"/>
      <c r="H124" s="62"/>
      <c r="I124" s="62"/>
      <c r="J124" s="62"/>
      <c r="K124" s="73"/>
      <c r="L124" s="623"/>
      <c r="M124" s="623"/>
      <c r="N124" s="623"/>
      <c r="O124" s="623"/>
      <c r="P124" s="623"/>
      <c r="Q124" s="623"/>
      <c r="R124" s="623"/>
      <c r="S124" s="623"/>
      <c r="T124" s="623"/>
      <c r="U124" s="623"/>
      <c r="V124" s="623"/>
      <c r="W124" s="623"/>
      <c r="X124" s="623"/>
      <c r="Y124" s="623"/>
      <c r="Z124" s="623"/>
      <c r="AA124" s="623"/>
      <c r="AB124" s="623"/>
      <c r="AC124" s="623"/>
      <c r="AD124" s="624"/>
      <c r="AE124" s="624"/>
      <c r="AF124" s="624"/>
      <c r="AG124" s="624"/>
      <c r="AH124" s="624"/>
      <c r="AI124" s="624"/>
      <c r="AJ124" s="624"/>
      <c r="AK124" s="624"/>
      <c r="AL124" s="624"/>
      <c r="AM124" s="624"/>
      <c r="AN124" s="624"/>
      <c r="AO124" s="624"/>
      <c r="AP124" s="623"/>
      <c r="AQ124" s="623"/>
      <c r="AR124" s="623"/>
      <c r="AS124" s="623"/>
      <c r="AT124" s="623"/>
      <c r="AU124" s="623"/>
      <c r="AV124" s="623"/>
      <c r="AW124" s="623"/>
      <c r="AX124" s="623"/>
      <c r="AY124" s="623"/>
      <c r="AZ124" s="623"/>
      <c r="BA124" s="623"/>
      <c r="BB124" s="623"/>
      <c r="BC124" s="623"/>
      <c r="BD124" s="623"/>
      <c r="BE124" s="623"/>
      <c r="BF124" s="623"/>
      <c r="BG124" s="623"/>
      <c r="BH124" s="623"/>
      <c r="BI124" s="623"/>
      <c r="BJ124" s="623"/>
      <c r="BK124" s="623"/>
      <c r="BL124" s="623"/>
      <c r="BM124" s="623"/>
      <c r="BN124" s="623"/>
      <c r="BO124" s="623"/>
      <c r="BP124" s="31"/>
      <c r="BQ124" s="31"/>
    </row>
    <row r="125" spans="2:69" ht="15.75" customHeight="1">
      <c r="B125" s="494"/>
      <c r="C125" s="62" t="s">
        <v>136</v>
      </c>
      <c r="D125" s="62"/>
      <c r="E125" s="62"/>
      <c r="F125" s="62"/>
      <c r="G125" s="62"/>
      <c r="H125" s="62"/>
      <c r="I125" s="62"/>
      <c r="J125" s="62"/>
      <c r="K125" s="73"/>
      <c r="L125" s="623"/>
      <c r="M125" s="623"/>
      <c r="N125" s="623"/>
      <c r="O125" s="623"/>
      <c r="P125" s="623"/>
      <c r="Q125" s="623"/>
      <c r="R125" s="623"/>
      <c r="S125" s="623"/>
      <c r="T125" s="623"/>
      <c r="U125" s="623"/>
      <c r="V125" s="623"/>
      <c r="W125" s="623"/>
      <c r="X125" s="623"/>
      <c r="Y125" s="623"/>
      <c r="Z125" s="623"/>
      <c r="AA125" s="623"/>
      <c r="AB125" s="623"/>
      <c r="AC125" s="623"/>
      <c r="AD125" s="624"/>
      <c r="AE125" s="624"/>
      <c r="AF125" s="624"/>
      <c r="AG125" s="624"/>
      <c r="AH125" s="624"/>
      <c r="AI125" s="624"/>
      <c r="AJ125" s="624"/>
      <c r="AK125" s="624"/>
      <c r="AL125" s="624"/>
      <c r="AM125" s="624"/>
      <c r="AN125" s="624"/>
      <c r="AO125" s="624"/>
      <c r="AP125" s="623"/>
      <c r="AQ125" s="623"/>
      <c r="AR125" s="623"/>
      <c r="AS125" s="623"/>
      <c r="AT125" s="623"/>
      <c r="AU125" s="623"/>
      <c r="AV125" s="623"/>
      <c r="AW125" s="623"/>
      <c r="AX125" s="623"/>
      <c r="AY125" s="623"/>
      <c r="AZ125" s="623"/>
      <c r="BA125" s="623"/>
      <c r="BB125" s="623"/>
      <c r="BC125" s="623"/>
      <c r="BD125" s="623"/>
      <c r="BE125" s="623"/>
      <c r="BF125" s="623"/>
      <c r="BG125" s="623"/>
      <c r="BH125" s="623"/>
      <c r="BI125" s="623"/>
      <c r="BJ125" s="623"/>
      <c r="BK125" s="623"/>
      <c r="BL125" s="623"/>
      <c r="BM125" s="623"/>
      <c r="BN125" s="623"/>
      <c r="BO125" s="623"/>
      <c r="BP125" s="31"/>
      <c r="BQ125" s="31"/>
    </row>
    <row r="126" spans="2:69" ht="15.75" customHeight="1">
      <c r="B126" s="494"/>
      <c r="C126" s="62" t="s">
        <v>137</v>
      </c>
      <c r="D126" s="62"/>
      <c r="E126" s="62"/>
      <c r="F126" s="62"/>
      <c r="G126" s="62"/>
      <c r="H126" s="62"/>
      <c r="I126" s="62"/>
      <c r="J126" s="62"/>
      <c r="K126" s="73"/>
      <c r="L126" s="623"/>
      <c r="M126" s="623"/>
      <c r="N126" s="623"/>
      <c r="O126" s="623"/>
      <c r="P126" s="623"/>
      <c r="Q126" s="623"/>
      <c r="R126" s="623"/>
      <c r="S126" s="623"/>
      <c r="T126" s="623"/>
      <c r="U126" s="623"/>
      <c r="V126" s="623"/>
      <c r="W126" s="623"/>
      <c r="X126" s="623"/>
      <c r="Y126" s="623"/>
      <c r="Z126" s="623"/>
      <c r="AA126" s="623"/>
      <c r="AB126" s="623"/>
      <c r="AC126" s="623"/>
      <c r="AD126" s="624"/>
      <c r="AE126" s="624"/>
      <c r="AF126" s="624"/>
      <c r="AG126" s="624"/>
      <c r="AH126" s="624"/>
      <c r="AI126" s="624"/>
      <c r="AJ126" s="624"/>
      <c r="AK126" s="624"/>
      <c r="AL126" s="624"/>
      <c r="AM126" s="624"/>
      <c r="AN126" s="624"/>
      <c r="AO126" s="624"/>
      <c r="AP126" s="623"/>
      <c r="AQ126" s="623"/>
      <c r="AR126" s="623"/>
      <c r="AS126" s="623"/>
      <c r="AT126" s="623"/>
      <c r="AU126" s="623"/>
      <c r="AV126" s="623"/>
      <c r="AW126" s="623"/>
      <c r="AX126" s="623"/>
      <c r="AY126" s="623"/>
      <c r="AZ126" s="623"/>
      <c r="BA126" s="623"/>
      <c r="BB126" s="623"/>
      <c r="BC126" s="623"/>
      <c r="BD126" s="623"/>
      <c r="BE126" s="623"/>
      <c r="BF126" s="623"/>
      <c r="BG126" s="623"/>
      <c r="BH126" s="623"/>
      <c r="BI126" s="623"/>
      <c r="BJ126" s="623"/>
      <c r="BK126" s="623"/>
      <c r="BL126" s="623"/>
      <c r="BM126" s="623"/>
      <c r="BN126" s="623"/>
      <c r="BO126" s="623"/>
      <c r="BP126" s="31"/>
      <c r="BQ126" s="31"/>
    </row>
    <row r="127" spans="2:69" ht="15.75" customHeight="1" thickBot="1">
      <c r="B127" s="494"/>
      <c r="C127" s="62" t="s">
        <v>138</v>
      </c>
      <c r="D127" s="62"/>
      <c r="E127" s="62"/>
      <c r="F127" s="62"/>
      <c r="G127" s="62"/>
      <c r="H127" s="62"/>
      <c r="I127" s="62"/>
      <c r="J127" s="62"/>
      <c r="K127" s="73"/>
      <c r="L127" s="623"/>
      <c r="M127" s="623"/>
      <c r="N127" s="623"/>
      <c r="O127" s="623"/>
      <c r="P127" s="623"/>
      <c r="Q127" s="623"/>
      <c r="R127" s="623"/>
      <c r="S127" s="623"/>
      <c r="T127" s="623"/>
      <c r="U127" s="623"/>
      <c r="V127" s="623"/>
      <c r="W127" s="623"/>
      <c r="X127" s="623"/>
      <c r="Y127" s="623"/>
      <c r="Z127" s="623"/>
      <c r="AA127" s="623"/>
      <c r="AB127" s="623"/>
      <c r="AC127" s="623"/>
      <c r="AD127" s="624"/>
      <c r="AE127" s="624"/>
      <c r="AF127" s="624"/>
      <c r="AG127" s="624"/>
      <c r="AH127" s="624"/>
      <c r="AI127" s="624"/>
      <c r="AJ127" s="624"/>
      <c r="AK127" s="624"/>
      <c r="AL127" s="624"/>
      <c r="AM127" s="624"/>
      <c r="AN127" s="624"/>
      <c r="AO127" s="624"/>
      <c r="AP127" s="623"/>
      <c r="AQ127" s="623"/>
      <c r="AR127" s="623"/>
      <c r="AS127" s="623"/>
      <c r="AT127" s="623"/>
      <c r="AU127" s="623"/>
      <c r="AV127" s="623"/>
      <c r="AW127" s="623"/>
      <c r="AX127" s="623"/>
      <c r="AY127" s="623"/>
      <c r="AZ127" s="623"/>
      <c r="BA127" s="623"/>
      <c r="BB127" s="623"/>
      <c r="BC127" s="623"/>
      <c r="BD127" s="623"/>
      <c r="BE127" s="623"/>
      <c r="BF127" s="623"/>
      <c r="BG127" s="623"/>
      <c r="BH127" s="623"/>
      <c r="BI127" s="623"/>
      <c r="BJ127" s="623"/>
      <c r="BK127" s="623"/>
      <c r="BL127" s="623"/>
      <c r="BM127" s="623"/>
      <c r="BN127" s="623"/>
      <c r="BO127" s="623"/>
      <c r="BP127" s="31"/>
      <c r="BQ127" s="31"/>
    </row>
    <row r="128" spans="2:69" ht="30.75" customHeight="1" thickBot="1">
      <c r="B128" s="74"/>
      <c r="C128" s="75"/>
      <c r="D128" s="75"/>
      <c r="E128" s="75"/>
      <c r="F128" s="75"/>
      <c r="G128" s="75"/>
      <c r="H128" s="75"/>
      <c r="I128" s="75"/>
      <c r="J128" s="75"/>
      <c r="K128" s="76"/>
      <c r="L128" s="623"/>
      <c r="M128" s="623"/>
      <c r="N128" s="623"/>
      <c r="O128" s="623"/>
      <c r="P128" s="623"/>
      <c r="Q128" s="623"/>
      <c r="R128" s="623"/>
      <c r="S128" s="623"/>
      <c r="T128" s="623"/>
      <c r="U128" s="623"/>
      <c r="V128" s="623"/>
      <c r="W128" s="623"/>
      <c r="X128" s="623"/>
      <c r="Y128" s="623"/>
      <c r="Z128" s="623"/>
      <c r="AA128" s="623"/>
      <c r="AB128" s="623"/>
      <c r="AC128" s="623"/>
      <c r="AD128" s="624"/>
      <c r="AE128" s="624"/>
      <c r="AF128" s="624"/>
      <c r="AG128" s="624"/>
      <c r="AH128" s="624"/>
      <c r="AI128" s="624"/>
      <c r="AJ128" s="624"/>
      <c r="AK128" s="624"/>
      <c r="AL128" s="624"/>
      <c r="AM128" s="624"/>
      <c r="AN128" s="624"/>
      <c r="AO128" s="624"/>
      <c r="AP128" s="623"/>
      <c r="AQ128" s="623"/>
      <c r="AR128" s="623"/>
      <c r="AS128" s="623"/>
      <c r="AT128" s="623"/>
      <c r="AU128" s="623"/>
      <c r="AV128" s="623"/>
      <c r="AW128" s="623"/>
      <c r="AX128" s="623"/>
      <c r="AY128" s="623"/>
      <c r="AZ128" s="623"/>
      <c r="BA128" s="623"/>
      <c r="BB128" s="623"/>
      <c r="BC128" s="623"/>
      <c r="BD128" s="623"/>
      <c r="BE128" s="623"/>
      <c r="BF128" s="623"/>
      <c r="BG128" s="623"/>
      <c r="BH128" s="623"/>
      <c r="BI128" s="623"/>
      <c r="BJ128" s="623"/>
      <c r="BK128" s="623"/>
      <c r="BL128" s="623"/>
      <c r="BM128" s="623"/>
      <c r="BN128" s="623"/>
      <c r="BO128" s="623"/>
      <c r="BP128" s="31"/>
      <c r="BQ128" s="31"/>
    </row>
    <row r="129" spans="2:69" ht="15.75" customHeight="1" thickBot="1">
      <c r="B129" s="68" t="s">
        <v>100</v>
      </c>
      <c r="C129" s="69" t="s">
        <v>139</v>
      </c>
      <c r="D129" s="69"/>
      <c r="E129" s="69"/>
      <c r="F129" s="69"/>
      <c r="G129" s="69"/>
      <c r="H129" s="69"/>
      <c r="I129" s="69"/>
      <c r="J129" s="69"/>
      <c r="K129" s="70"/>
      <c r="L129" s="623"/>
      <c r="M129" s="623"/>
      <c r="N129" s="623"/>
      <c r="O129" s="623"/>
      <c r="P129" s="623"/>
      <c r="Q129" s="623"/>
      <c r="R129" s="623"/>
      <c r="S129" s="623"/>
      <c r="T129" s="623"/>
      <c r="U129" s="623"/>
      <c r="V129" s="623"/>
      <c r="W129" s="623"/>
      <c r="X129" s="623"/>
      <c r="Y129" s="623"/>
      <c r="Z129" s="623"/>
      <c r="AA129" s="623"/>
      <c r="AB129" s="623"/>
      <c r="AC129" s="623"/>
      <c r="AD129" s="624"/>
      <c r="AE129" s="624"/>
      <c r="AF129" s="624"/>
      <c r="AG129" s="624"/>
      <c r="AH129" s="624"/>
      <c r="AI129" s="624"/>
      <c r="AJ129" s="624"/>
      <c r="AK129" s="624"/>
      <c r="AL129" s="624"/>
      <c r="AM129" s="624"/>
      <c r="AN129" s="624"/>
      <c r="AO129" s="624"/>
      <c r="AP129" s="623"/>
      <c r="AQ129" s="623"/>
      <c r="AR129" s="623"/>
      <c r="AS129" s="623"/>
      <c r="AT129" s="623"/>
      <c r="AU129" s="623"/>
      <c r="AV129" s="623"/>
      <c r="AW129" s="623"/>
      <c r="AX129" s="623"/>
      <c r="AY129" s="623"/>
      <c r="AZ129" s="623"/>
      <c r="BA129" s="623"/>
      <c r="BB129" s="623"/>
      <c r="BC129" s="623"/>
      <c r="BD129" s="623"/>
      <c r="BE129" s="623"/>
      <c r="BF129" s="623"/>
      <c r="BG129" s="623"/>
      <c r="BH129" s="623"/>
      <c r="BI129" s="623"/>
      <c r="BJ129" s="623"/>
      <c r="BK129" s="623"/>
      <c r="BL129" s="623"/>
      <c r="BM129" s="623"/>
      <c r="BN129" s="623"/>
      <c r="BO129" s="623"/>
      <c r="BP129" s="31"/>
      <c r="BQ129" s="31"/>
    </row>
    <row r="130" spans="2:69" ht="15" customHeight="1">
      <c r="B130" s="77" t="s">
        <v>140</v>
      </c>
      <c r="C130" s="78"/>
      <c r="D130" s="78"/>
      <c r="E130" s="78"/>
      <c r="F130" s="78"/>
      <c r="G130" s="78"/>
      <c r="H130" s="78"/>
      <c r="I130" s="78"/>
      <c r="J130" s="78"/>
      <c r="K130" s="79"/>
      <c r="L130" s="623"/>
      <c r="M130" s="623"/>
      <c r="N130" s="623"/>
      <c r="O130" s="623"/>
      <c r="P130" s="623"/>
      <c r="Q130" s="623"/>
      <c r="R130" s="623"/>
      <c r="S130" s="623"/>
      <c r="T130" s="623"/>
      <c r="U130" s="623"/>
      <c r="V130" s="623"/>
      <c r="W130" s="623"/>
      <c r="X130" s="623"/>
      <c r="Y130" s="623"/>
      <c r="Z130" s="623"/>
      <c r="AA130" s="623"/>
      <c r="AB130" s="623"/>
      <c r="AC130" s="623"/>
      <c r="AD130" s="624"/>
      <c r="AE130" s="624"/>
      <c r="AF130" s="624"/>
      <c r="AG130" s="624"/>
      <c r="AH130" s="624"/>
      <c r="AI130" s="624"/>
      <c r="AJ130" s="624"/>
      <c r="AK130" s="624"/>
      <c r="AL130" s="624"/>
      <c r="AM130" s="624"/>
      <c r="AN130" s="624"/>
      <c r="AO130" s="624"/>
      <c r="AP130" s="623"/>
      <c r="AQ130" s="623"/>
      <c r="AR130" s="623"/>
      <c r="AS130" s="623"/>
      <c r="AT130" s="623"/>
      <c r="AU130" s="623"/>
      <c r="AV130" s="623"/>
      <c r="AW130" s="623"/>
      <c r="AX130" s="623"/>
      <c r="AY130" s="623"/>
      <c r="AZ130" s="623"/>
      <c r="BA130" s="623"/>
      <c r="BB130" s="623"/>
      <c r="BC130" s="623"/>
      <c r="BD130" s="623"/>
      <c r="BE130" s="623"/>
      <c r="BF130" s="623"/>
      <c r="BG130" s="623"/>
      <c r="BH130" s="623"/>
      <c r="BI130" s="623"/>
      <c r="BJ130" s="623"/>
      <c r="BK130" s="623"/>
      <c r="BL130" s="623"/>
      <c r="BM130" s="623"/>
      <c r="BN130" s="623"/>
      <c r="BO130" s="623"/>
      <c r="BP130" s="31"/>
      <c r="BQ130" s="31"/>
    </row>
    <row r="131" spans="2:69" ht="15.75" customHeight="1">
      <c r="B131" s="493" t="s">
        <v>102</v>
      </c>
      <c r="C131" s="71" t="s">
        <v>141</v>
      </c>
      <c r="D131" s="71"/>
      <c r="E131" s="71"/>
      <c r="F131" s="71"/>
      <c r="G131" s="71"/>
      <c r="H131" s="71"/>
      <c r="I131" s="71"/>
      <c r="J131" s="71"/>
      <c r="K131" s="72"/>
      <c r="L131" s="623"/>
      <c r="M131" s="623"/>
      <c r="N131" s="623"/>
      <c r="O131" s="623"/>
      <c r="P131" s="623"/>
      <c r="Q131" s="623"/>
      <c r="R131" s="623"/>
      <c r="S131" s="623"/>
      <c r="T131" s="623"/>
      <c r="U131" s="623"/>
      <c r="V131" s="623"/>
      <c r="W131" s="623"/>
      <c r="X131" s="623"/>
      <c r="Y131" s="623"/>
      <c r="Z131" s="623"/>
      <c r="AA131" s="623"/>
      <c r="AB131" s="623"/>
      <c r="AC131" s="623"/>
      <c r="AD131" s="624"/>
      <c r="AE131" s="624"/>
      <c r="AF131" s="624"/>
      <c r="AG131" s="624"/>
      <c r="AH131" s="624"/>
      <c r="AI131" s="624"/>
      <c r="AJ131" s="624"/>
      <c r="AK131" s="624"/>
      <c r="AL131" s="624"/>
      <c r="AM131" s="624"/>
      <c r="AN131" s="624"/>
      <c r="AO131" s="624"/>
      <c r="AP131" s="623"/>
      <c r="AQ131" s="623"/>
      <c r="AR131" s="623"/>
      <c r="AS131" s="623"/>
      <c r="AT131" s="623"/>
      <c r="AU131" s="623"/>
      <c r="AV131" s="623"/>
      <c r="AW131" s="623"/>
      <c r="AX131" s="623"/>
      <c r="AY131" s="623"/>
      <c r="AZ131" s="623"/>
      <c r="BA131" s="623"/>
      <c r="BB131" s="623"/>
      <c r="BC131" s="623"/>
      <c r="BD131" s="623"/>
      <c r="BE131" s="623"/>
      <c r="BF131" s="623"/>
      <c r="BG131" s="623"/>
      <c r="BH131" s="623"/>
      <c r="BI131" s="623"/>
      <c r="BJ131" s="623"/>
      <c r="BK131" s="623"/>
      <c r="BL131" s="623"/>
      <c r="BM131" s="623"/>
      <c r="BN131" s="623"/>
      <c r="BO131" s="623"/>
      <c r="BP131" s="31"/>
      <c r="BQ131" s="31"/>
    </row>
    <row r="132" spans="2:69" ht="15.75" customHeight="1">
      <c r="B132" s="494"/>
      <c r="C132" s="62" t="s">
        <v>142</v>
      </c>
      <c r="D132" s="62"/>
      <c r="E132" s="62"/>
      <c r="F132" s="62"/>
      <c r="G132" s="62"/>
      <c r="H132" s="62"/>
      <c r="I132" s="62"/>
      <c r="J132" s="62"/>
      <c r="K132" s="73"/>
      <c r="L132" s="623"/>
      <c r="M132" s="623"/>
      <c r="N132" s="623"/>
      <c r="O132" s="623"/>
      <c r="P132" s="623"/>
      <c r="Q132" s="623"/>
      <c r="R132" s="623"/>
      <c r="S132" s="623"/>
      <c r="T132" s="623"/>
      <c r="U132" s="623"/>
      <c r="V132" s="623"/>
      <c r="W132" s="623"/>
      <c r="X132" s="623"/>
      <c r="Y132" s="623"/>
      <c r="Z132" s="623"/>
      <c r="AA132" s="623"/>
      <c r="AB132" s="623"/>
      <c r="AC132" s="623"/>
      <c r="AD132" s="624"/>
      <c r="AE132" s="624"/>
      <c r="AF132" s="624"/>
      <c r="AG132" s="624"/>
      <c r="AH132" s="624"/>
      <c r="AI132" s="624"/>
      <c r="AJ132" s="624"/>
      <c r="AK132" s="624"/>
      <c r="AL132" s="624"/>
      <c r="AM132" s="624"/>
      <c r="AN132" s="624"/>
      <c r="AO132" s="624"/>
      <c r="AP132" s="623"/>
      <c r="AQ132" s="623"/>
      <c r="AR132" s="623"/>
      <c r="AS132" s="623"/>
      <c r="AT132" s="623"/>
      <c r="AU132" s="623"/>
      <c r="AV132" s="623"/>
      <c r="AW132" s="623"/>
      <c r="AX132" s="623"/>
      <c r="AY132" s="623"/>
      <c r="AZ132" s="623"/>
      <c r="BA132" s="623"/>
      <c r="BB132" s="623"/>
      <c r="BC132" s="623"/>
      <c r="BD132" s="623"/>
      <c r="BE132" s="623"/>
      <c r="BF132" s="623"/>
      <c r="BG132" s="623"/>
      <c r="BH132" s="623"/>
      <c r="BI132" s="623"/>
      <c r="BJ132" s="623"/>
      <c r="BK132" s="623"/>
      <c r="BL132" s="623"/>
      <c r="BM132" s="623"/>
      <c r="BN132" s="623"/>
      <c r="BO132" s="623"/>
      <c r="BP132" s="31"/>
      <c r="BQ132" s="31"/>
    </row>
    <row r="133" spans="2:69" ht="15.75" customHeight="1">
      <c r="B133" s="494"/>
      <c r="C133" s="62" t="s">
        <v>143</v>
      </c>
      <c r="D133" s="62"/>
      <c r="E133" s="62"/>
      <c r="F133" s="62"/>
      <c r="G133" s="62"/>
      <c r="H133" s="62"/>
      <c r="I133" s="62"/>
      <c r="J133" s="62"/>
      <c r="K133" s="73"/>
      <c r="L133" s="623"/>
      <c r="M133" s="623"/>
      <c r="N133" s="623"/>
      <c r="O133" s="623"/>
      <c r="P133" s="623"/>
      <c r="Q133" s="623"/>
      <c r="R133" s="623"/>
      <c r="S133" s="623"/>
      <c r="T133" s="623"/>
      <c r="U133" s="623"/>
      <c r="V133" s="623"/>
      <c r="W133" s="623"/>
      <c r="X133" s="623"/>
      <c r="Y133" s="623"/>
      <c r="Z133" s="623"/>
      <c r="AA133" s="623"/>
      <c r="AB133" s="623"/>
      <c r="AC133" s="623"/>
      <c r="AD133" s="624"/>
      <c r="AE133" s="624"/>
      <c r="AF133" s="624"/>
      <c r="AG133" s="624"/>
      <c r="AH133" s="624"/>
      <c r="AI133" s="624"/>
      <c r="AJ133" s="624"/>
      <c r="AK133" s="624"/>
      <c r="AL133" s="624"/>
      <c r="AM133" s="624"/>
      <c r="AN133" s="624"/>
      <c r="AO133" s="624"/>
      <c r="AP133" s="623"/>
      <c r="AQ133" s="623"/>
      <c r="AR133" s="623"/>
      <c r="AS133" s="623"/>
      <c r="AT133" s="623"/>
      <c r="AU133" s="623"/>
      <c r="AV133" s="623"/>
      <c r="AW133" s="623"/>
      <c r="AX133" s="623"/>
      <c r="AY133" s="623"/>
      <c r="AZ133" s="623"/>
      <c r="BA133" s="623"/>
      <c r="BB133" s="623"/>
      <c r="BC133" s="623"/>
      <c r="BD133" s="623"/>
      <c r="BE133" s="623"/>
      <c r="BF133" s="623"/>
      <c r="BG133" s="623"/>
      <c r="BH133" s="623"/>
      <c r="BI133" s="623"/>
      <c r="BJ133" s="623"/>
      <c r="BK133" s="623"/>
      <c r="BL133" s="623"/>
      <c r="BM133" s="623"/>
      <c r="BN133" s="623"/>
      <c r="BO133" s="623"/>
      <c r="BP133" s="31"/>
      <c r="BQ133" s="31"/>
    </row>
    <row r="134" spans="2:69" ht="15.75" customHeight="1">
      <c r="B134" s="494"/>
      <c r="C134" s="113" t="s">
        <v>144</v>
      </c>
      <c r="D134" s="62"/>
      <c r="E134" s="62"/>
      <c r="F134" s="62"/>
      <c r="G134" s="62"/>
      <c r="H134" s="62"/>
      <c r="I134" s="62"/>
      <c r="J134" s="62"/>
      <c r="K134" s="73"/>
      <c r="L134" s="623"/>
      <c r="M134" s="623"/>
      <c r="N134" s="623"/>
      <c r="O134" s="623"/>
      <c r="P134" s="623"/>
      <c r="Q134" s="623"/>
      <c r="R134" s="623"/>
      <c r="S134" s="623"/>
      <c r="T134" s="623"/>
      <c r="U134" s="623"/>
      <c r="V134" s="623"/>
      <c r="W134" s="623"/>
      <c r="X134" s="623"/>
      <c r="Y134" s="623"/>
      <c r="Z134" s="623"/>
      <c r="AA134" s="623"/>
      <c r="AB134" s="623"/>
      <c r="AC134" s="623"/>
      <c r="AD134" s="624"/>
      <c r="AE134" s="624"/>
      <c r="AF134" s="624"/>
      <c r="AG134" s="624"/>
      <c r="AH134" s="624"/>
      <c r="AI134" s="624"/>
      <c r="AJ134" s="624"/>
      <c r="AK134" s="624"/>
      <c r="AL134" s="624"/>
      <c r="AM134" s="624"/>
      <c r="AN134" s="624"/>
      <c r="AO134" s="624"/>
      <c r="AP134" s="623"/>
      <c r="AQ134" s="623"/>
      <c r="AR134" s="623"/>
      <c r="AS134" s="623"/>
      <c r="AT134" s="623"/>
      <c r="AU134" s="623"/>
      <c r="AV134" s="623"/>
      <c r="AW134" s="623"/>
      <c r="AX134" s="623"/>
      <c r="AY134" s="623"/>
      <c r="AZ134" s="623"/>
      <c r="BA134" s="623"/>
      <c r="BB134" s="623"/>
      <c r="BC134" s="623"/>
      <c r="BD134" s="623"/>
      <c r="BE134" s="623"/>
      <c r="BF134" s="623"/>
      <c r="BG134" s="623"/>
      <c r="BH134" s="623"/>
      <c r="BI134" s="623"/>
      <c r="BJ134" s="623"/>
      <c r="BK134" s="623"/>
      <c r="BL134" s="623"/>
      <c r="BM134" s="623"/>
      <c r="BN134" s="623"/>
      <c r="BO134" s="623"/>
      <c r="BP134" s="31"/>
      <c r="BQ134" s="31"/>
    </row>
    <row r="135" spans="2:69" ht="15.75" customHeight="1">
      <c r="B135" s="494"/>
      <c r="C135" s="62" t="s">
        <v>145</v>
      </c>
      <c r="D135" s="62"/>
      <c r="E135" s="62"/>
      <c r="F135" s="62"/>
      <c r="G135" s="62"/>
      <c r="H135" s="62"/>
      <c r="I135" s="62"/>
      <c r="J135" s="62"/>
      <c r="K135" s="73"/>
      <c r="L135" s="623"/>
      <c r="M135" s="623"/>
      <c r="N135" s="623"/>
      <c r="O135" s="623"/>
      <c r="P135" s="623"/>
      <c r="Q135" s="623"/>
      <c r="R135" s="623"/>
      <c r="S135" s="623"/>
      <c r="T135" s="623"/>
      <c r="U135" s="623"/>
      <c r="V135" s="623"/>
      <c r="W135" s="623"/>
      <c r="X135" s="623"/>
      <c r="Y135" s="623"/>
      <c r="Z135" s="623"/>
      <c r="AA135" s="623"/>
      <c r="AB135" s="623"/>
      <c r="AC135" s="623"/>
      <c r="AD135" s="624"/>
      <c r="AE135" s="624"/>
      <c r="AF135" s="624"/>
      <c r="AG135" s="624"/>
      <c r="AH135" s="624"/>
      <c r="AI135" s="624"/>
      <c r="AJ135" s="624"/>
      <c r="AK135" s="624"/>
      <c r="AL135" s="624"/>
      <c r="AM135" s="624"/>
      <c r="AN135" s="624"/>
      <c r="AO135" s="624"/>
      <c r="AP135" s="623"/>
      <c r="AQ135" s="623"/>
      <c r="AR135" s="623"/>
      <c r="AS135" s="623"/>
      <c r="AT135" s="623"/>
      <c r="AU135" s="623"/>
      <c r="AV135" s="623"/>
      <c r="AW135" s="623"/>
      <c r="AX135" s="623"/>
      <c r="AY135" s="623"/>
      <c r="AZ135" s="623"/>
      <c r="BA135" s="623"/>
      <c r="BB135" s="623"/>
      <c r="BC135" s="623"/>
      <c r="BD135" s="623"/>
      <c r="BE135" s="623"/>
      <c r="BF135" s="623"/>
      <c r="BG135" s="623"/>
      <c r="BH135" s="623"/>
      <c r="BI135" s="623"/>
      <c r="BJ135" s="623"/>
      <c r="BK135" s="623"/>
      <c r="BL135" s="623"/>
      <c r="BM135" s="623"/>
      <c r="BN135" s="623"/>
      <c r="BO135" s="623"/>
      <c r="BP135" s="31"/>
      <c r="BQ135" s="31"/>
    </row>
    <row r="136" spans="2:69" ht="15.75" customHeight="1">
      <c r="B136" s="494"/>
      <c r="C136" s="62" t="s">
        <v>146</v>
      </c>
      <c r="D136" s="62"/>
      <c r="E136" s="62"/>
      <c r="F136" s="62"/>
      <c r="G136" s="62"/>
      <c r="H136" s="62"/>
      <c r="I136" s="62"/>
      <c r="J136" s="62"/>
      <c r="K136" s="73"/>
      <c r="L136" s="623"/>
      <c r="M136" s="623"/>
      <c r="N136" s="623"/>
      <c r="O136" s="623"/>
      <c r="P136" s="623"/>
      <c r="Q136" s="623"/>
      <c r="R136" s="623"/>
      <c r="S136" s="623"/>
      <c r="T136" s="623"/>
      <c r="U136" s="623"/>
      <c r="V136" s="623"/>
      <c r="W136" s="623"/>
      <c r="X136" s="623"/>
      <c r="Y136" s="623"/>
      <c r="Z136" s="623"/>
      <c r="AA136" s="623"/>
      <c r="AB136" s="623"/>
      <c r="AC136" s="623"/>
      <c r="AD136" s="624"/>
      <c r="AE136" s="624"/>
      <c r="AF136" s="624"/>
      <c r="AG136" s="624"/>
      <c r="AH136" s="624"/>
      <c r="AI136" s="624"/>
      <c r="AJ136" s="624"/>
      <c r="AK136" s="624"/>
      <c r="AL136" s="624"/>
      <c r="AM136" s="624"/>
      <c r="AN136" s="624"/>
      <c r="AO136" s="624"/>
      <c r="AP136" s="623"/>
      <c r="AQ136" s="623"/>
      <c r="AR136" s="623"/>
      <c r="AS136" s="623"/>
      <c r="AT136" s="623"/>
      <c r="AU136" s="623"/>
      <c r="AV136" s="623"/>
      <c r="AW136" s="623"/>
      <c r="AX136" s="623"/>
      <c r="AY136" s="623"/>
      <c r="AZ136" s="623"/>
      <c r="BA136" s="623"/>
      <c r="BB136" s="623"/>
      <c r="BC136" s="623"/>
      <c r="BD136" s="623"/>
      <c r="BE136" s="623"/>
      <c r="BF136" s="623"/>
      <c r="BG136" s="623"/>
      <c r="BH136" s="623"/>
      <c r="BI136" s="623"/>
      <c r="BJ136" s="623"/>
      <c r="BK136" s="623"/>
      <c r="BL136" s="623"/>
      <c r="BM136" s="623"/>
      <c r="BN136" s="623"/>
      <c r="BO136" s="623"/>
      <c r="BP136" s="31"/>
      <c r="BQ136" s="31"/>
    </row>
    <row r="137" spans="2:69" ht="15.75" customHeight="1">
      <c r="B137" s="494"/>
      <c r="C137" s="62" t="s">
        <v>147</v>
      </c>
      <c r="D137" s="62"/>
      <c r="E137" s="62"/>
      <c r="F137" s="62"/>
      <c r="G137" s="62"/>
      <c r="H137" s="62"/>
      <c r="I137" s="62"/>
      <c r="J137" s="62"/>
      <c r="K137" s="73"/>
      <c r="L137" s="623"/>
      <c r="M137" s="623"/>
      <c r="N137" s="623"/>
      <c r="O137" s="623"/>
      <c r="P137" s="623"/>
      <c r="Q137" s="623"/>
      <c r="R137" s="623"/>
      <c r="S137" s="623"/>
      <c r="T137" s="623"/>
      <c r="U137" s="623"/>
      <c r="V137" s="623"/>
      <c r="W137" s="623"/>
      <c r="X137" s="623"/>
      <c r="Y137" s="623"/>
      <c r="Z137" s="623"/>
      <c r="AA137" s="623"/>
      <c r="AB137" s="623"/>
      <c r="AC137" s="623"/>
      <c r="AD137" s="624"/>
      <c r="AE137" s="624"/>
      <c r="AF137" s="624"/>
      <c r="AG137" s="624"/>
      <c r="AH137" s="624"/>
      <c r="AI137" s="624"/>
      <c r="AJ137" s="624"/>
      <c r="AK137" s="624"/>
      <c r="AL137" s="624"/>
      <c r="AM137" s="624"/>
      <c r="AN137" s="624"/>
      <c r="AO137" s="624"/>
      <c r="AP137" s="623"/>
      <c r="AQ137" s="623"/>
      <c r="AR137" s="623"/>
      <c r="AS137" s="623"/>
      <c r="AT137" s="623"/>
      <c r="AU137" s="623"/>
      <c r="AV137" s="623"/>
      <c r="AW137" s="623"/>
      <c r="AX137" s="623"/>
      <c r="AY137" s="623"/>
      <c r="AZ137" s="623"/>
      <c r="BA137" s="623"/>
      <c r="BB137" s="623"/>
      <c r="BC137" s="623"/>
      <c r="BD137" s="623"/>
      <c r="BE137" s="623"/>
      <c r="BF137" s="623"/>
      <c r="BG137" s="623"/>
      <c r="BH137" s="623"/>
      <c r="BI137" s="623"/>
      <c r="BJ137" s="623"/>
      <c r="BK137" s="623"/>
      <c r="BL137" s="623"/>
      <c r="BM137" s="623"/>
      <c r="BN137" s="623"/>
      <c r="BO137" s="623"/>
      <c r="BP137" s="31"/>
      <c r="BQ137" s="31"/>
    </row>
    <row r="138" spans="2:69" ht="15.75" customHeight="1">
      <c r="B138" s="494"/>
      <c r="C138" s="62" t="s">
        <v>148</v>
      </c>
      <c r="D138" s="62"/>
      <c r="E138" s="62"/>
      <c r="F138" s="62"/>
      <c r="G138" s="62"/>
      <c r="H138" s="62"/>
      <c r="I138" s="62"/>
      <c r="J138" s="62"/>
      <c r="K138" s="73"/>
      <c r="L138" s="623"/>
      <c r="M138" s="623"/>
      <c r="N138" s="623"/>
      <c r="O138" s="623"/>
      <c r="P138" s="623"/>
      <c r="Q138" s="623"/>
      <c r="R138" s="623"/>
      <c r="S138" s="623"/>
      <c r="T138" s="623"/>
      <c r="U138" s="623"/>
      <c r="V138" s="623"/>
      <c r="W138" s="623"/>
      <c r="X138" s="623"/>
      <c r="Y138" s="623"/>
      <c r="Z138" s="623"/>
      <c r="AA138" s="623"/>
      <c r="AB138" s="623"/>
      <c r="AC138" s="623"/>
      <c r="AD138" s="624"/>
      <c r="AE138" s="624"/>
      <c r="AF138" s="624"/>
      <c r="AG138" s="624"/>
      <c r="AH138" s="624"/>
      <c r="AI138" s="624"/>
      <c r="AJ138" s="624"/>
      <c r="AK138" s="624"/>
      <c r="AL138" s="624"/>
      <c r="AM138" s="624"/>
      <c r="AN138" s="624"/>
      <c r="AO138" s="624"/>
      <c r="AP138" s="623"/>
      <c r="AQ138" s="623"/>
      <c r="AR138" s="623"/>
      <c r="AS138" s="623"/>
      <c r="AT138" s="623"/>
      <c r="AU138" s="623"/>
      <c r="AV138" s="623"/>
      <c r="AW138" s="623"/>
      <c r="AX138" s="623"/>
      <c r="AY138" s="623"/>
      <c r="AZ138" s="623"/>
      <c r="BA138" s="623"/>
      <c r="BB138" s="623"/>
      <c r="BC138" s="623"/>
      <c r="BD138" s="623"/>
      <c r="BE138" s="623"/>
      <c r="BF138" s="623"/>
      <c r="BG138" s="623"/>
      <c r="BH138" s="623"/>
      <c r="BI138" s="623"/>
      <c r="BJ138" s="623"/>
      <c r="BK138" s="623"/>
      <c r="BL138" s="623"/>
      <c r="BM138" s="623"/>
      <c r="BN138" s="623"/>
      <c r="BO138" s="623"/>
      <c r="BP138" s="31"/>
      <c r="BQ138" s="31"/>
    </row>
    <row r="139" spans="2:69" ht="15.75" customHeight="1">
      <c r="B139" s="495"/>
      <c r="C139" s="64" t="s">
        <v>149</v>
      </c>
      <c r="D139" s="64"/>
      <c r="E139" s="64"/>
      <c r="F139" s="64"/>
      <c r="G139" s="64"/>
      <c r="H139" s="64"/>
      <c r="I139" s="64"/>
      <c r="J139" s="64"/>
      <c r="K139" s="80"/>
      <c r="L139" s="623"/>
      <c r="M139" s="623"/>
      <c r="N139" s="623"/>
      <c r="O139" s="623"/>
      <c r="P139" s="623"/>
      <c r="Q139" s="623"/>
      <c r="R139" s="623"/>
      <c r="S139" s="623"/>
      <c r="T139" s="623"/>
      <c r="U139" s="623"/>
      <c r="V139" s="623"/>
      <c r="W139" s="623"/>
      <c r="X139" s="623"/>
      <c r="Y139" s="623"/>
      <c r="Z139" s="623"/>
      <c r="AA139" s="623"/>
      <c r="AB139" s="623"/>
      <c r="AC139" s="623"/>
      <c r="AD139" s="624"/>
      <c r="AE139" s="624"/>
      <c r="AF139" s="624"/>
      <c r="AG139" s="624"/>
      <c r="AH139" s="624"/>
      <c r="AI139" s="624"/>
      <c r="AJ139" s="624"/>
      <c r="AK139" s="624"/>
      <c r="AL139" s="624"/>
      <c r="AM139" s="624"/>
      <c r="AN139" s="624"/>
      <c r="AO139" s="624"/>
      <c r="AP139" s="623"/>
      <c r="AQ139" s="623"/>
      <c r="AR139" s="623"/>
      <c r="AS139" s="623"/>
      <c r="AT139" s="623"/>
      <c r="AU139" s="623"/>
      <c r="AV139" s="623"/>
      <c r="AW139" s="623"/>
      <c r="AX139" s="623"/>
      <c r="AY139" s="623"/>
      <c r="AZ139" s="623"/>
      <c r="BA139" s="623"/>
      <c r="BB139" s="623"/>
      <c r="BC139" s="623"/>
      <c r="BD139" s="623"/>
      <c r="BE139" s="623"/>
      <c r="BF139" s="623"/>
      <c r="BG139" s="623"/>
      <c r="BH139" s="623"/>
      <c r="BI139" s="623"/>
      <c r="BJ139" s="623"/>
      <c r="BK139" s="623"/>
      <c r="BL139" s="623"/>
      <c r="BM139" s="623"/>
      <c r="BN139" s="623"/>
      <c r="BO139" s="623"/>
      <c r="BP139" s="31"/>
      <c r="BQ139" s="31"/>
    </row>
    <row r="140" spans="2:69" ht="15.75" customHeight="1">
      <c r="B140" s="493" t="s">
        <v>103</v>
      </c>
      <c r="C140" s="71" t="s">
        <v>150</v>
      </c>
      <c r="D140" s="71"/>
      <c r="E140" s="71"/>
      <c r="F140" s="71"/>
      <c r="G140" s="71"/>
      <c r="H140" s="71"/>
      <c r="I140" s="71"/>
      <c r="J140" s="71"/>
      <c r="K140" s="72"/>
      <c r="L140" s="623"/>
      <c r="M140" s="623"/>
      <c r="N140" s="623"/>
      <c r="O140" s="623"/>
      <c r="P140" s="623"/>
      <c r="Q140" s="623"/>
      <c r="R140" s="623"/>
      <c r="S140" s="623"/>
      <c r="T140" s="623"/>
      <c r="U140" s="623"/>
      <c r="V140" s="623"/>
      <c r="W140" s="623"/>
      <c r="X140" s="623"/>
      <c r="Y140" s="623"/>
      <c r="Z140" s="623"/>
      <c r="AA140" s="623"/>
      <c r="AB140" s="623"/>
      <c r="AC140" s="623"/>
      <c r="AD140" s="624"/>
      <c r="AE140" s="624"/>
      <c r="AF140" s="624"/>
      <c r="AG140" s="624"/>
      <c r="AH140" s="624"/>
      <c r="AI140" s="624"/>
      <c r="AJ140" s="624"/>
      <c r="AK140" s="624"/>
      <c r="AL140" s="624"/>
      <c r="AM140" s="624"/>
      <c r="AN140" s="624"/>
      <c r="AO140" s="624"/>
      <c r="AP140" s="623"/>
      <c r="AQ140" s="623"/>
      <c r="AR140" s="623"/>
      <c r="AS140" s="623"/>
      <c r="AT140" s="623"/>
      <c r="AU140" s="623"/>
      <c r="AV140" s="623"/>
      <c r="AW140" s="623"/>
      <c r="AX140" s="623"/>
      <c r="AY140" s="623"/>
      <c r="AZ140" s="623"/>
      <c r="BA140" s="623"/>
      <c r="BB140" s="623"/>
      <c r="BC140" s="623"/>
      <c r="BD140" s="623"/>
      <c r="BE140" s="623"/>
      <c r="BF140" s="623"/>
      <c r="BG140" s="623"/>
      <c r="BH140" s="623"/>
      <c r="BI140" s="623"/>
      <c r="BJ140" s="623"/>
      <c r="BK140" s="623"/>
      <c r="BL140" s="623"/>
      <c r="BM140" s="623"/>
      <c r="BN140" s="623"/>
      <c r="BO140" s="623"/>
      <c r="BP140" s="31"/>
      <c r="BQ140" s="31"/>
    </row>
    <row r="141" spans="2:69" ht="15.75" customHeight="1">
      <c r="B141" s="494"/>
      <c r="C141" s="62" t="s">
        <v>151</v>
      </c>
      <c r="D141" s="62"/>
      <c r="E141" s="62"/>
      <c r="F141" s="62"/>
      <c r="G141" s="62"/>
      <c r="H141" s="62"/>
      <c r="I141" s="62"/>
      <c r="J141" s="62"/>
      <c r="K141" s="73"/>
      <c r="L141" s="623"/>
      <c r="M141" s="623"/>
      <c r="N141" s="623"/>
      <c r="O141" s="623"/>
      <c r="P141" s="623"/>
      <c r="Q141" s="623"/>
      <c r="R141" s="623"/>
      <c r="S141" s="623"/>
      <c r="T141" s="623"/>
      <c r="U141" s="623"/>
      <c r="V141" s="623"/>
      <c r="W141" s="623"/>
      <c r="X141" s="623"/>
      <c r="Y141" s="623"/>
      <c r="Z141" s="623"/>
      <c r="AA141" s="623"/>
      <c r="AB141" s="623"/>
      <c r="AC141" s="623"/>
      <c r="AD141" s="624"/>
      <c r="AE141" s="624"/>
      <c r="AF141" s="624"/>
      <c r="AG141" s="624"/>
      <c r="AH141" s="624"/>
      <c r="AI141" s="624"/>
      <c r="AJ141" s="624"/>
      <c r="AK141" s="624"/>
      <c r="AL141" s="624"/>
      <c r="AM141" s="624"/>
      <c r="AN141" s="624"/>
      <c r="AO141" s="624"/>
      <c r="AP141" s="623"/>
      <c r="AQ141" s="623"/>
      <c r="AR141" s="623"/>
      <c r="AS141" s="623"/>
      <c r="AT141" s="623"/>
      <c r="AU141" s="623"/>
      <c r="AV141" s="623"/>
      <c r="AW141" s="623"/>
      <c r="AX141" s="623"/>
      <c r="AY141" s="623"/>
      <c r="AZ141" s="623"/>
      <c r="BA141" s="623"/>
      <c r="BB141" s="623"/>
      <c r="BC141" s="623"/>
      <c r="BD141" s="623"/>
      <c r="BE141" s="623"/>
      <c r="BF141" s="623"/>
      <c r="BG141" s="623"/>
      <c r="BH141" s="623"/>
      <c r="BI141" s="623"/>
      <c r="BJ141" s="623"/>
      <c r="BK141" s="623"/>
      <c r="BL141" s="623"/>
      <c r="BM141" s="623"/>
      <c r="BN141" s="623"/>
      <c r="BO141" s="623"/>
      <c r="BP141" s="31"/>
      <c r="BQ141" s="31"/>
    </row>
    <row r="142" spans="2:69" ht="15.75" customHeight="1">
      <c r="B142" s="494"/>
      <c r="C142" s="62" t="s">
        <v>152</v>
      </c>
      <c r="D142" s="62"/>
      <c r="E142" s="62"/>
      <c r="F142" s="62"/>
      <c r="G142" s="62"/>
      <c r="H142" s="62"/>
      <c r="I142" s="62"/>
      <c r="J142" s="62"/>
      <c r="K142" s="73"/>
      <c r="L142" s="623"/>
      <c r="M142" s="623"/>
      <c r="N142" s="623"/>
      <c r="O142" s="623"/>
      <c r="P142" s="623"/>
      <c r="Q142" s="623"/>
      <c r="R142" s="623"/>
      <c r="S142" s="623"/>
      <c r="T142" s="623"/>
      <c r="U142" s="623"/>
      <c r="V142" s="623"/>
      <c r="W142" s="623"/>
      <c r="X142" s="623"/>
      <c r="Y142" s="623"/>
      <c r="Z142" s="623"/>
      <c r="AA142" s="623"/>
      <c r="AB142" s="623"/>
      <c r="AC142" s="623"/>
      <c r="AD142" s="624"/>
      <c r="AE142" s="624"/>
      <c r="AF142" s="624"/>
      <c r="AG142" s="624"/>
      <c r="AH142" s="624"/>
      <c r="AI142" s="624"/>
      <c r="AJ142" s="624"/>
      <c r="AK142" s="624"/>
      <c r="AL142" s="624"/>
      <c r="AM142" s="624"/>
      <c r="AN142" s="624"/>
      <c r="AO142" s="624"/>
      <c r="AP142" s="623"/>
      <c r="AQ142" s="623"/>
      <c r="AR142" s="623"/>
      <c r="AS142" s="623"/>
      <c r="AT142" s="623"/>
      <c r="AU142" s="623"/>
      <c r="AV142" s="623"/>
      <c r="AW142" s="623"/>
      <c r="AX142" s="623"/>
      <c r="AY142" s="623"/>
      <c r="AZ142" s="623"/>
      <c r="BA142" s="623"/>
      <c r="BB142" s="623"/>
      <c r="BC142" s="623"/>
      <c r="BD142" s="623"/>
      <c r="BE142" s="623"/>
      <c r="BF142" s="623"/>
      <c r="BG142" s="623"/>
      <c r="BH142" s="623"/>
      <c r="BI142" s="623"/>
      <c r="BJ142" s="623"/>
      <c r="BK142" s="623"/>
      <c r="BL142" s="623"/>
      <c r="BM142" s="623"/>
      <c r="BN142" s="623"/>
      <c r="BO142" s="623"/>
      <c r="BP142" s="31"/>
      <c r="BQ142" s="31"/>
    </row>
    <row r="143" spans="2:69" ht="15.75" customHeight="1">
      <c r="B143" s="494"/>
      <c r="C143" s="63" t="s">
        <v>153</v>
      </c>
      <c r="D143" s="62"/>
      <c r="E143" s="62"/>
      <c r="F143" s="62"/>
      <c r="G143" s="62"/>
      <c r="H143" s="62"/>
      <c r="I143" s="62"/>
      <c r="J143" s="62"/>
      <c r="K143" s="73"/>
      <c r="L143" s="623"/>
      <c r="M143" s="623"/>
      <c r="N143" s="623"/>
      <c r="O143" s="623"/>
      <c r="P143" s="623"/>
      <c r="Q143" s="623"/>
      <c r="R143" s="623"/>
      <c r="S143" s="623"/>
      <c r="T143" s="623"/>
      <c r="U143" s="623"/>
      <c r="V143" s="623"/>
      <c r="W143" s="623"/>
      <c r="X143" s="623"/>
      <c r="Y143" s="623"/>
      <c r="Z143" s="623"/>
      <c r="AA143" s="623"/>
      <c r="AB143" s="623"/>
      <c r="AC143" s="623"/>
      <c r="AD143" s="624"/>
      <c r="AE143" s="624"/>
      <c r="AF143" s="624"/>
      <c r="AG143" s="624"/>
      <c r="AH143" s="624"/>
      <c r="AI143" s="624"/>
      <c r="AJ143" s="624"/>
      <c r="AK143" s="624"/>
      <c r="AL143" s="624"/>
      <c r="AM143" s="624"/>
      <c r="AN143" s="624"/>
      <c r="AO143" s="624"/>
      <c r="AP143" s="623"/>
      <c r="AQ143" s="623"/>
      <c r="AR143" s="623"/>
      <c r="AS143" s="623"/>
      <c r="AT143" s="623"/>
      <c r="AU143" s="623"/>
      <c r="AV143" s="623"/>
      <c r="AW143" s="623"/>
      <c r="AX143" s="623"/>
      <c r="AY143" s="623"/>
      <c r="AZ143" s="623"/>
      <c r="BA143" s="623"/>
      <c r="BB143" s="623"/>
      <c r="BC143" s="623"/>
      <c r="BD143" s="623"/>
      <c r="BE143" s="623"/>
      <c r="BF143" s="623"/>
      <c r="BG143" s="623"/>
      <c r="BH143" s="623"/>
      <c r="BI143" s="623"/>
      <c r="BJ143" s="623"/>
      <c r="BK143" s="623"/>
      <c r="BL143" s="623"/>
      <c r="BM143" s="623"/>
      <c r="BN143" s="623"/>
      <c r="BO143" s="623"/>
      <c r="BP143" s="31"/>
      <c r="BQ143" s="31"/>
    </row>
    <row r="144" spans="2:69" ht="15.75" customHeight="1">
      <c r="B144" s="494"/>
      <c r="C144" s="62" t="s">
        <v>154</v>
      </c>
      <c r="D144" s="62"/>
      <c r="E144" s="62"/>
      <c r="F144" s="62"/>
      <c r="G144" s="62"/>
      <c r="H144" s="62"/>
      <c r="I144" s="62"/>
      <c r="J144" s="62"/>
      <c r="K144" s="73"/>
      <c r="L144" s="623"/>
      <c r="M144" s="623"/>
      <c r="N144" s="623"/>
      <c r="O144" s="623"/>
      <c r="P144" s="623"/>
      <c r="Q144" s="623"/>
      <c r="R144" s="623"/>
      <c r="S144" s="623"/>
      <c r="T144" s="623"/>
      <c r="U144" s="623"/>
      <c r="V144" s="623"/>
      <c r="W144" s="623"/>
      <c r="X144" s="623"/>
      <c r="Y144" s="623"/>
      <c r="Z144" s="623"/>
      <c r="AA144" s="623"/>
      <c r="AB144" s="623"/>
      <c r="AC144" s="623"/>
      <c r="AD144" s="624"/>
      <c r="AE144" s="624"/>
      <c r="AF144" s="624"/>
      <c r="AG144" s="624"/>
      <c r="AH144" s="624"/>
      <c r="AI144" s="624"/>
      <c r="AJ144" s="624"/>
      <c r="AK144" s="624"/>
      <c r="AL144" s="624"/>
      <c r="AM144" s="624"/>
      <c r="AN144" s="624"/>
      <c r="AO144" s="624"/>
      <c r="AP144" s="623"/>
      <c r="AQ144" s="623"/>
      <c r="AR144" s="623"/>
      <c r="AS144" s="623"/>
      <c r="AT144" s="623"/>
      <c r="AU144" s="623"/>
      <c r="AV144" s="623"/>
      <c r="AW144" s="623"/>
      <c r="AX144" s="623"/>
      <c r="AY144" s="623"/>
      <c r="AZ144" s="623"/>
      <c r="BA144" s="623"/>
      <c r="BB144" s="623"/>
      <c r="BC144" s="623"/>
      <c r="BD144" s="623"/>
      <c r="BE144" s="623"/>
      <c r="BF144" s="623"/>
      <c r="BG144" s="623"/>
      <c r="BH144" s="623"/>
      <c r="BI144" s="623"/>
      <c r="BJ144" s="623"/>
      <c r="BK144" s="623"/>
      <c r="BL144" s="623"/>
      <c r="BM144" s="623"/>
      <c r="BN144" s="623"/>
      <c r="BO144" s="623"/>
      <c r="BP144" s="31"/>
      <c r="BQ144" s="31"/>
    </row>
    <row r="145" spans="2:69" ht="15.75" customHeight="1">
      <c r="B145" s="495"/>
      <c r="C145" s="64" t="s">
        <v>155</v>
      </c>
      <c r="D145" s="64"/>
      <c r="E145" s="64"/>
      <c r="F145" s="64"/>
      <c r="G145" s="64"/>
      <c r="H145" s="64"/>
      <c r="I145" s="64"/>
      <c r="J145" s="64"/>
      <c r="K145" s="80"/>
      <c r="L145" s="623"/>
      <c r="M145" s="623"/>
      <c r="N145" s="623"/>
      <c r="O145" s="623"/>
      <c r="P145" s="623"/>
      <c r="Q145" s="623"/>
      <c r="R145" s="623"/>
      <c r="S145" s="623"/>
      <c r="T145" s="623"/>
      <c r="U145" s="623"/>
      <c r="V145" s="623"/>
      <c r="W145" s="623"/>
      <c r="X145" s="623"/>
      <c r="Y145" s="623"/>
      <c r="Z145" s="623"/>
      <c r="AA145" s="623"/>
      <c r="AB145" s="623"/>
      <c r="AC145" s="623"/>
      <c r="AD145" s="624"/>
      <c r="AE145" s="624"/>
      <c r="AF145" s="624"/>
      <c r="AG145" s="624"/>
      <c r="AH145" s="624"/>
      <c r="AI145" s="624"/>
      <c r="AJ145" s="624"/>
      <c r="AK145" s="624"/>
      <c r="AL145" s="624"/>
      <c r="AM145" s="624"/>
      <c r="AN145" s="624"/>
      <c r="AO145" s="624"/>
      <c r="AP145" s="623"/>
      <c r="AQ145" s="623"/>
      <c r="AR145" s="623"/>
      <c r="AS145" s="623"/>
      <c r="AT145" s="623"/>
      <c r="AU145" s="623"/>
      <c r="AV145" s="623"/>
      <c r="AW145" s="623"/>
      <c r="AX145" s="623"/>
      <c r="AY145" s="623"/>
      <c r="AZ145" s="623"/>
      <c r="BA145" s="623"/>
      <c r="BB145" s="623"/>
      <c r="BC145" s="623"/>
      <c r="BD145" s="623"/>
      <c r="BE145" s="623"/>
      <c r="BF145" s="623"/>
      <c r="BG145" s="623"/>
      <c r="BH145" s="623"/>
      <c r="BI145" s="623"/>
      <c r="BJ145" s="623"/>
      <c r="BK145" s="623"/>
      <c r="BL145" s="623"/>
      <c r="BM145" s="623"/>
      <c r="BN145" s="623"/>
      <c r="BO145" s="623"/>
      <c r="BP145" s="31"/>
      <c r="BQ145" s="31"/>
    </row>
    <row r="146" spans="2:69" ht="15.75" customHeight="1">
      <c r="B146" s="493" t="s">
        <v>104</v>
      </c>
      <c r="C146" s="71" t="s">
        <v>156</v>
      </c>
      <c r="D146" s="71"/>
      <c r="E146" s="71"/>
      <c r="F146" s="71"/>
      <c r="G146" s="71"/>
      <c r="H146" s="71"/>
      <c r="I146" s="71"/>
      <c r="J146" s="71"/>
      <c r="K146" s="72"/>
      <c r="L146" s="623"/>
      <c r="M146" s="623"/>
      <c r="N146" s="623"/>
      <c r="O146" s="623"/>
      <c r="P146" s="623"/>
      <c r="Q146" s="623"/>
      <c r="R146" s="623"/>
      <c r="S146" s="623"/>
      <c r="T146" s="623"/>
      <c r="U146" s="623"/>
      <c r="V146" s="623"/>
      <c r="W146" s="623"/>
      <c r="X146" s="623"/>
      <c r="Y146" s="623"/>
      <c r="Z146" s="623"/>
      <c r="AA146" s="623"/>
      <c r="AB146" s="623"/>
      <c r="AC146" s="623"/>
      <c r="AD146" s="624"/>
      <c r="AE146" s="624"/>
      <c r="AF146" s="624"/>
      <c r="AG146" s="624"/>
      <c r="AH146" s="624"/>
      <c r="AI146" s="624"/>
      <c r="AJ146" s="624"/>
      <c r="AK146" s="624"/>
      <c r="AL146" s="624"/>
      <c r="AM146" s="624"/>
      <c r="AN146" s="624"/>
      <c r="AO146" s="624"/>
      <c r="AP146" s="623"/>
      <c r="AQ146" s="623"/>
      <c r="AR146" s="623"/>
      <c r="AS146" s="623"/>
      <c r="AT146" s="623"/>
      <c r="AU146" s="623"/>
      <c r="AV146" s="623"/>
      <c r="AW146" s="623"/>
      <c r="AX146" s="623"/>
      <c r="AY146" s="623"/>
      <c r="AZ146" s="623"/>
      <c r="BA146" s="623"/>
      <c r="BB146" s="623"/>
      <c r="BC146" s="623"/>
      <c r="BD146" s="623"/>
      <c r="BE146" s="623"/>
      <c r="BF146" s="623"/>
      <c r="BG146" s="623"/>
      <c r="BH146" s="623"/>
      <c r="BI146" s="623"/>
      <c r="BJ146" s="623"/>
      <c r="BK146" s="623"/>
      <c r="BL146" s="623"/>
      <c r="BM146" s="623"/>
      <c r="BN146" s="623"/>
      <c r="BO146" s="623"/>
      <c r="BP146" s="31"/>
      <c r="BQ146" s="31"/>
    </row>
    <row r="147" spans="2:69" ht="15.75" customHeight="1">
      <c r="B147" s="495"/>
      <c r="C147" s="64" t="s">
        <v>157</v>
      </c>
      <c r="D147" s="64"/>
      <c r="E147" s="64"/>
      <c r="F147" s="64"/>
      <c r="G147" s="64"/>
      <c r="H147" s="64"/>
      <c r="I147" s="64"/>
      <c r="J147" s="64"/>
      <c r="K147" s="80"/>
      <c r="L147" s="623"/>
      <c r="M147" s="623"/>
      <c r="N147" s="623"/>
      <c r="O147" s="623"/>
      <c r="P147" s="623"/>
      <c r="Q147" s="623"/>
      <c r="R147" s="623"/>
      <c r="S147" s="623"/>
      <c r="T147" s="623"/>
      <c r="U147" s="623"/>
      <c r="V147" s="623"/>
      <c r="W147" s="623"/>
      <c r="X147" s="623"/>
      <c r="Y147" s="623"/>
      <c r="Z147" s="623"/>
      <c r="AA147" s="623"/>
      <c r="AB147" s="623"/>
      <c r="AC147" s="623"/>
      <c r="AD147" s="624"/>
      <c r="AE147" s="624"/>
      <c r="AF147" s="624"/>
      <c r="AG147" s="624"/>
      <c r="AH147" s="624"/>
      <c r="AI147" s="624"/>
      <c r="AJ147" s="624"/>
      <c r="AK147" s="624"/>
      <c r="AL147" s="624"/>
      <c r="AM147" s="624"/>
      <c r="AN147" s="624"/>
      <c r="AO147" s="624"/>
      <c r="AP147" s="623"/>
      <c r="AQ147" s="623"/>
      <c r="AR147" s="623"/>
      <c r="AS147" s="623"/>
      <c r="AT147" s="623"/>
      <c r="AU147" s="623"/>
      <c r="AV147" s="623"/>
      <c r="AW147" s="623"/>
      <c r="AX147" s="623"/>
      <c r="AY147" s="623"/>
      <c r="AZ147" s="623"/>
      <c r="BA147" s="623"/>
      <c r="BB147" s="623"/>
      <c r="BC147" s="623"/>
      <c r="BD147" s="623"/>
      <c r="BE147" s="623"/>
      <c r="BF147" s="623"/>
      <c r="BG147" s="623"/>
      <c r="BH147" s="623"/>
      <c r="BI147" s="623"/>
      <c r="BJ147" s="623"/>
      <c r="BK147" s="623"/>
      <c r="BL147" s="623"/>
      <c r="BM147" s="623"/>
      <c r="BN147" s="623"/>
      <c r="BO147" s="623"/>
      <c r="BP147" s="31"/>
      <c r="BQ147" s="31"/>
    </row>
    <row r="148" spans="2:69" ht="21">
      <c r="B148" s="81" t="s">
        <v>158</v>
      </c>
      <c r="C148" s="78"/>
      <c r="D148" s="78"/>
      <c r="E148" s="78"/>
      <c r="F148" s="78"/>
      <c r="G148" s="78"/>
      <c r="H148" s="78"/>
      <c r="I148" s="78"/>
      <c r="J148" s="78"/>
      <c r="K148" s="79"/>
      <c r="L148" s="623"/>
      <c r="M148" s="623"/>
      <c r="N148" s="623"/>
      <c r="O148" s="623"/>
      <c r="P148" s="623"/>
      <c r="Q148" s="623"/>
      <c r="R148" s="623"/>
      <c r="S148" s="623"/>
      <c r="T148" s="623"/>
      <c r="U148" s="623"/>
      <c r="V148" s="623"/>
      <c r="W148" s="623"/>
      <c r="X148" s="623"/>
      <c r="Y148" s="623"/>
      <c r="Z148" s="623"/>
      <c r="AA148" s="623"/>
      <c r="AB148" s="623"/>
      <c r="AC148" s="623"/>
      <c r="AD148" s="624"/>
      <c r="AE148" s="624"/>
      <c r="AF148" s="624"/>
      <c r="AG148" s="624"/>
      <c r="AH148" s="624"/>
      <c r="AI148" s="624"/>
      <c r="AJ148" s="624"/>
      <c r="AK148" s="624"/>
      <c r="AL148" s="624"/>
      <c r="AM148" s="624"/>
      <c r="AN148" s="624"/>
      <c r="AO148" s="624"/>
      <c r="AP148" s="623"/>
      <c r="AQ148" s="623"/>
      <c r="AR148" s="623"/>
      <c r="AS148" s="623"/>
      <c r="AT148" s="623"/>
      <c r="AU148" s="623"/>
      <c r="AV148" s="623"/>
      <c r="AW148" s="623"/>
      <c r="AX148" s="623"/>
      <c r="AY148" s="623"/>
      <c r="AZ148" s="623"/>
      <c r="BA148" s="623"/>
      <c r="BB148" s="623"/>
      <c r="BC148" s="623"/>
      <c r="BD148" s="623"/>
      <c r="BE148" s="623"/>
      <c r="BF148" s="623"/>
      <c r="BG148" s="623"/>
      <c r="BH148" s="623"/>
      <c r="BI148" s="623"/>
      <c r="BJ148" s="623"/>
      <c r="BK148" s="623"/>
      <c r="BL148" s="623"/>
      <c r="BM148" s="623"/>
      <c r="BN148" s="623"/>
      <c r="BO148" s="623"/>
      <c r="BP148" s="31"/>
      <c r="BQ148" s="31"/>
    </row>
    <row r="149" spans="2:69" ht="15.75" customHeight="1">
      <c r="B149" s="493" t="s">
        <v>102</v>
      </c>
      <c r="C149" s="71" t="s">
        <v>159</v>
      </c>
      <c r="D149" s="71"/>
      <c r="E149" s="71"/>
      <c r="F149" s="71"/>
      <c r="G149" s="71"/>
      <c r="H149" s="71"/>
      <c r="I149" s="71"/>
      <c r="J149" s="71"/>
      <c r="K149" s="72"/>
      <c r="L149" s="623"/>
      <c r="M149" s="623"/>
      <c r="N149" s="623"/>
      <c r="O149" s="623"/>
      <c r="P149" s="623"/>
      <c r="Q149" s="623"/>
      <c r="R149" s="623"/>
      <c r="S149" s="623"/>
      <c r="T149" s="623"/>
      <c r="U149" s="623"/>
      <c r="V149" s="623"/>
      <c r="W149" s="623"/>
      <c r="X149" s="623"/>
      <c r="Y149" s="623"/>
      <c r="Z149" s="623"/>
      <c r="AA149" s="623"/>
      <c r="AB149" s="623"/>
      <c r="AC149" s="623"/>
      <c r="AD149" s="624"/>
      <c r="AE149" s="624"/>
      <c r="AF149" s="624"/>
      <c r="AG149" s="624"/>
      <c r="AH149" s="624"/>
      <c r="AI149" s="624"/>
      <c r="AJ149" s="624"/>
      <c r="AK149" s="624"/>
      <c r="AL149" s="624"/>
      <c r="AM149" s="624"/>
      <c r="AN149" s="624"/>
      <c r="AO149" s="624"/>
      <c r="AP149" s="623"/>
      <c r="AQ149" s="623"/>
      <c r="AR149" s="623"/>
      <c r="AS149" s="623"/>
      <c r="AT149" s="623"/>
      <c r="AU149" s="623"/>
      <c r="AV149" s="623"/>
      <c r="AW149" s="623"/>
      <c r="AX149" s="623"/>
      <c r="AY149" s="623"/>
      <c r="AZ149" s="623"/>
      <c r="BA149" s="623"/>
      <c r="BB149" s="623"/>
      <c r="BC149" s="623"/>
      <c r="BD149" s="623"/>
      <c r="BE149" s="623"/>
      <c r="BF149" s="623"/>
      <c r="BG149" s="623"/>
      <c r="BH149" s="623"/>
      <c r="BI149" s="623"/>
      <c r="BJ149" s="623"/>
      <c r="BK149" s="623"/>
      <c r="BL149" s="623"/>
      <c r="BM149" s="623"/>
      <c r="BN149" s="623"/>
      <c r="BO149" s="623"/>
      <c r="BP149" s="31"/>
      <c r="BQ149" s="31"/>
    </row>
    <row r="150" spans="2:69" ht="15.75" customHeight="1">
      <c r="B150" s="494"/>
      <c r="C150" s="62" t="s">
        <v>160</v>
      </c>
      <c r="D150" s="62"/>
      <c r="E150" s="62"/>
      <c r="F150" s="62"/>
      <c r="G150" s="62"/>
      <c r="H150" s="62"/>
      <c r="I150" s="62"/>
      <c r="J150" s="62"/>
      <c r="K150" s="73"/>
      <c r="L150" s="623"/>
      <c r="M150" s="623"/>
      <c r="N150" s="623"/>
      <c r="O150" s="623"/>
      <c r="P150" s="623"/>
      <c r="Q150" s="623"/>
      <c r="R150" s="623"/>
      <c r="S150" s="623"/>
      <c r="T150" s="623"/>
      <c r="U150" s="623"/>
      <c r="V150" s="623"/>
      <c r="W150" s="623"/>
      <c r="X150" s="623"/>
      <c r="Y150" s="623"/>
      <c r="Z150" s="623"/>
      <c r="AA150" s="623"/>
      <c r="AB150" s="623"/>
      <c r="AC150" s="623"/>
      <c r="AD150" s="624"/>
      <c r="AE150" s="624"/>
      <c r="AF150" s="624"/>
      <c r="AG150" s="624"/>
      <c r="AH150" s="624"/>
      <c r="AI150" s="624"/>
      <c r="AJ150" s="624"/>
      <c r="AK150" s="624"/>
      <c r="AL150" s="624"/>
      <c r="AM150" s="624"/>
      <c r="AN150" s="624"/>
      <c r="AO150" s="624"/>
      <c r="AP150" s="623"/>
      <c r="AQ150" s="623"/>
      <c r="AR150" s="623"/>
      <c r="AS150" s="623"/>
      <c r="AT150" s="623"/>
      <c r="AU150" s="623"/>
      <c r="AV150" s="623"/>
      <c r="AW150" s="623"/>
      <c r="AX150" s="623"/>
      <c r="AY150" s="623"/>
      <c r="AZ150" s="623"/>
      <c r="BA150" s="623"/>
      <c r="BB150" s="623"/>
      <c r="BC150" s="623"/>
      <c r="BD150" s="623"/>
      <c r="BE150" s="623"/>
      <c r="BF150" s="623"/>
      <c r="BG150" s="623"/>
      <c r="BH150" s="623"/>
      <c r="BI150" s="623"/>
      <c r="BJ150" s="623"/>
      <c r="BK150" s="623"/>
      <c r="BL150" s="623"/>
      <c r="BM150" s="623"/>
      <c r="BN150" s="623"/>
      <c r="BO150" s="623"/>
      <c r="BP150" s="31"/>
      <c r="BQ150" s="31"/>
    </row>
    <row r="151" spans="2:69" ht="15.75" customHeight="1">
      <c r="B151" s="494"/>
      <c r="C151" s="62" t="s">
        <v>161</v>
      </c>
      <c r="D151" s="62"/>
      <c r="E151" s="62"/>
      <c r="F151" s="62"/>
      <c r="G151" s="62"/>
      <c r="H151" s="62"/>
      <c r="I151" s="62"/>
      <c r="J151" s="62"/>
      <c r="K151" s="73"/>
      <c r="L151" s="623"/>
      <c r="M151" s="623"/>
      <c r="N151" s="623"/>
      <c r="O151" s="623"/>
      <c r="P151" s="623"/>
      <c r="Q151" s="623"/>
      <c r="R151" s="623"/>
      <c r="S151" s="623"/>
      <c r="T151" s="623"/>
      <c r="U151" s="623"/>
      <c r="V151" s="623"/>
      <c r="W151" s="623"/>
      <c r="X151" s="623"/>
      <c r="Y151" s="623"/>
      <c r="Z151" s="623"/>
      <c r="AA151" s="623"/>
      <c r="AB151" s="623"/>
      <c r="AC151" s="623"/>
      <c r="AD151" s="624"/>
      <c r="AE151" s="624"/>
      <c r="AF151" s="624"/>
      <c r="AG151" s="624"/>
      <c r="AH151" s="624"/>
      <c r="AI151" s="624"/>
      <c r="AJ151" s="624"/>
      <c r="AK151" s="624"/>
      <c r="AL151" s="624"/>
      <c r="AM151" s="624"/>
      <c r="AN151" s="624"/>
      <c r="AO151" s="624"/>
      <c r="AP151" s="623"/>
      <c r="AQ151" s="623"/>
      <c r="AR151" s="623"/>
      <c r="AS151" s="623"/>
      <c r="AT151" s="623"/>
      <c r="AU151" s="623"/>
      <c r="AV151" s="623"/>
      <c r="AW151" s="623"/>
      <c r="AX151" s="623"/>
      <c r="AY151" s="623"/>
      <c r="AZ151" s="623"/>
      <c r="BA151" s="623"/>
      <c r="BB151" s="623"/>
      <c r="BC151" s="623"/>
      <c r="BD151" s="623"/>
      <c r="BE151" s="623"/>
      <c r="BF151" s="623"/>
      <c r="BG151" s="623"/>
      <c r="BH151" s="623"/>
      <c r="BI151" s="623"/>
      <c r="BJ151" s="623"/>
      <c r="BK151" s="623"/>
      <c r="BL151" s="623"/>
      <c r="BM151" s="623"/>
      <c r="BN151" s="623"/>
      <c r="BO151" s="623"/>
      <c r="BP151" s="31"/>
      <c r="BQ151" s="31"/>
    </row>
    <row r="152" spans="2:69" ht="15.75" customHeight="1">
      <c r="B152" s="494"/>
      <c r="C152" s="62" t="s">
        <v>162</v>
      </c>
      <c r="D152" s="62"/>
      <c r="E152" s="62"/>
      <c r="F152" s="62"/>
      <c r="G152" s="62"/>
      <c r="H152" s="62"/>
      <c r="I152" s="62"/>
      <c r="J152" s="62"/>
      <c r="K152" s="73"/>
      <c r="L152" s="623"/>
      <c r="M152" s="623"/>
      <c r="N152" s="623"/>
      <c r="O152" s="623"/>
      <c r="P152" s="623"/>
      <c r="Q152" s="623"/>
      <c r="R152" s="623"/>
      <c r="S152" s="623"/>
      <c r="T152" s="623"/>
      <c r="U152" s="623"/>
      <c r="V152" s="623"/>
      <c r="W152" s="623"/>
      <c r="X152" s="623"/>
      <c r="Y152" s="623"/>
      <c r="Z152" s="623"/>
      <c r="AA152" s="623"/>
      <c r="AB152" s="623"/>
      <c r="AC152" s="623"/>
      <c r="AD152" s="624"/>
      <c r="AE152" s="624"/>
      <c r="AF152" s="624"/>
      <c r="AG152" s="624"/>
      <c r="AH152" s="624"/>
      <c r="AI152" s="624"/>
      <c r="AJ152" s="624"/>
      <c r="AK152" s="624"/>
      <c r="AL152" s="624"/>
      <c r="AM152" s="624"/>
      <c r="AN152" s="624"/>
      <c r="AO152" s="624"/>
      <c r="AP152" s="623"/>
      <c r="AQ152" s="623"/>
      <c r="AR152" s="623"/>
      <c r="AS152" s="623"/>
      <c r="AT152" s="623"/>
      <c r="AU152" s="623"/>
      <c r="AV152" s="623"/>
      <c r="AW152" s="623"/>
      <c r="AX152" s="623"/>
      <c r="AY152" s="623"/>
      <c r="AZ152" s="623"/>
      <c r="BA152" s="623"/>
      <c r="BB152" s="623"/>
      <c r="BC152" s="623"/>
      <c r="BD152" s="623"/>
      <c r="BE152" s="623"/>
      <c r="BF152" s="623"/>
      <c r="BG152" s="623"/>
      <c r="BH152" s="623"/>
      <c r="BI152" s="623"/>
      <c r="BJ152" s="623"/>
      <c r="BK152" s="623"/>
      <c r="BL152" s="623"/>
      <c r="BM152" s="623"/>
      <c r="BN152" s="623"/>
      <c r="BO152" s="623"/>
      <c r="BP152" s="31"/>
      <c r="BQ152" s="31"/>
    </row>
    <row r="153" spans="2:69" ht="15.75" customHeight="1">
      <c r="B153" s="494"/>
      <c r="C153" s="62" t="s">
        <v>163</v>
      </c>
      <c r="D153" s="62"/>
      <c r="E153" s="62"/>
      <c r="F153" s="62"/>
      <c r="G153" s="62"/>
      <c r="H153" s="62"/>
      <c r="I153" s="62"/>
      <c r="J153" s="62"/>
      <c r="K153" s="73"/>
      <c r="L153" s="623"/>
      <c r="M153" s="623"/>
      <c r="N153" s="623"/>
      <c r="O153" s="623"/>
      <c r="P153" s="623"/>
      <c r="Q153" s="623"/>
      <c r="R153" s="623"/>
      <c r="S153" s="623"/>
      <c r="T153" s="623"/>
      <c r="U153" s="623"/>
      <c r="V153" s="623"/>
      <c r="W153" s="623"/>
      <c r="X153" s="623"/>
      <c r="Y153" s="623"/>
      <c r="Z153" s="623"/>
      <c r="AA153" s="623"/>
      <c r="AB153" s="623"/>
      <c r="AC153" s="623"/>
      <c r="AD153" s="624"/>
      <c r="AE153" s="624"/>
      <c r="AF153" s="624"/>
      <c r="AG153" s="624"/>
      <c r="AH153" s="624"/>
      <c r="AI153" s="624"/>
      <c r="AJ153" s="624"/>
      <c r="AK153" s="624"/>
      <c r="AL153" s="624"/>
      <c r="AM153" s="624"/>
      <c r="AN153" s="624"/>
      <c r="AO153" s="624"/>
      <c r="AP153" s="623"/>
      <c r="AQ153" s="623"/>
      <c r="AR153" s="623"/>
      <c r="AS153" s="623"/>
      <c r="AT153" s="623"/>
      <c r="AU153" s="623"/>
      <c r="AV153" s="623"/>
      <c r="AW153" s="623"/>
      <c r="AX153" s="623"/>
      <c r="AY153" s="623"/>
      <c r="AZ153" s="623"/>
      <c r="BA153" s="623"/>
      <c r="BB153" s="623"/>
      <c r="BC153" s="623"/>
      <c r="BD153" s="623"/>
      <c r="BE153" s="623"/>
      <c r="BF153" s="623"/>
      <c r="BG153" s="623"/>
      <c r="BH153" s="623"/>
      <c r="BI153" s="623"/>
      <c r="BJ153" s="623"/>
      <c r="BK153" s="623"/>
      <c r="BL153" s="623"/>
      <c r="BM153" s="623"/>
      <c r="BN153" s="623"/>
      <c r="BO153" s="623"/>
      <c r="BP153" s="31"/>
      <c r="BQ153" s="31"/>
    </row>
    <row r="154" spans="2:69" ht="15.75" customHeight="1">
      <c r="B154" s="494"/>
      <c r="C154" s="62" t="s">
        <v>164</v>
      </c>
      <c r="D154" s="62"/>
      <c r="E154" s="62"/>
      <c r="F154" s="62"/>
      <c r="G154" s="62"/>
      <c r="H154" s="62"/>
      <c r="I154" s="62"/>
      <c r="J154" s="62"/>
      <c r="K154" s="73"/>
      <c r="L154" s="623"/>
      <c r="M154" s="623"/>
      <c r="N154" s="623"/>
      <c r="O154" s="623"/>
      <c r="P154" s="623"/>
      <c r="Q154" s="623"/>
      <c r="R154" s="623"/>
      <c r="S154" s="623"/>
      <c r="T154" s="623"/>
      <c r="U154" s="623"/>
      <c r="V154" s="623"/>
      <c r="W154" s="623"/>
      <c r="X154" s="623"/>
      <c r="Y154" s="623"/>
      <c r="Z154" s="623"/>
      <c r="AA154" s="623"/>
      <c r="AB154" s="623"/>
      <c r="AC154" s="623"/>
      <c r="AD154" s="624"/>
      <c r="AE154" s="624"/>
      <c r="AF154" s="624"/>
      <c r="AG154" s="624"/>
      <c r="AH154" s="624"/>
      <c r="AI154" s="624"/>
      <c r="AJ154" s="624"/>
      <c r="AK154" s="624"/>
      <c r="AL154" s="624"/>
      <c r="AM154" s="624"/>
      <c r="AN154" s="624"/>
      <c r="AO154" s="624"/>
      <c r="AP154" s="623"/>
      <c r="AQ154" s="623"/>
      <c r="AR154" s="623"/>
      <c r="AS154" s="623"/>
      <c r="AT154" s="623"/>
      <c r="AU154" s="623"/>
      <c r="AV154" s="623"/>
      <c r="AW154" s="623"/>
      <c r="AX154" s="623"/>
      <c r="AY154" s="623"/>
      <c r="AZ154" s="623"/>
      <c r="BA154" s="623"/>
      <c r="BB154" s="623"/>
      <c r="BC154" s="623"/>
      <c r="BD154" s="623"/>
      <c r="BE154" s="623"/>
      <c r="BF154" s="623"/>
      <c r="BG154" s="623"/>
      <c r="BH154" s="623"/>
      <c r="BI154" s="623"/>
      <c r="BJ154" s="623"/>
      <c r="BK154" s="623"/>
      <c r="BL154" s="623"/>
      <c r="BM154" s="623"/>
      <c r="BN154" s="623"/>
      <c r="BO154" s="623"/>
      <c r="BP154" s="31"/>
      <c r="BQ154" s="31"/>
    </row>
    <row r="155" spans="2:69" ht="15.75" customHeight="1">
      <c r="B155" s="494"/>
      <c r="C155" s="82" t="s">
        <v>165</v>
      </c>
      <c r="D155" s="82"/>
      <c r="E155" s="82"/>
      <c r="F155" s="82"/>
      <c r="G155" s="82"/>
      <c r="H155" s="82"/>
      <c r="I155" s="82"/>
      <c r="J155" s="82"/>
      <c r="K155" s="83"/>
      <c r="L155" s="623"/>
      <c r="M155" s="623"/>
      <c r="N155" s="623"/>
      <c r="O155" s="623"/>
      <c r="P155" s="623"/>
      <c r="Q155" s="623"/>
      <c r="R155" s="623"/>
      <c r="S155" s="623"/>
      <c r="T155" s="623"/>
      <c r="U155" s="623"/>
      <c r="V155" s="623"/>
      <c r="W155" s="623"/>
      <c r="X155" s="623"/>
      <c r="Y155" s="623"/>
      <c r="Z155" s="623"/>
      <c r="AA155" s="623"/>
      <c r="AB155" s="623"/>
      <c r="AC155" s="623"/>
      <c r="AD155" s="624"/>
      <c r="AE155" s="624"/>
      <c r="AF155" s="624"/>
      <c r="AG155" s="624"/>
      <c r="AH155" s="624"/>
      <c r="AI155" s="624"/>
      <c r="AJ155" s="624"/>
      <c r="AK155" s="624"/>
      <c r="AL155" s="624"/>
      <c r="AM155" s="624"/>
      <c r="AN155" s="624"/>
      <c r="AO155" s="624"/>
      <c r="AP155" s="623"/>
      <c r="AQ155" s="623"/>
      <c r="AR155" s="623"/>
      <c r="AS155" s="623"/>
      <c r="AT155" s="623"/>
      <c r="AU155" s="623"/>
      <c r="AV155" s="623"/>
      <c r="AW155" s="623"/>
      <c r="AX155" s="623"/>
      <c r="AY155" s="623"/>
      <c r="AZ155" s="623"/>
      <c r="BA155" s="623"/>
      <c r="BB155" s="623"/>
      <c r="BC155" s="623"/>
      <c r="BD155" s="623"/>
      <c r="BE155" s="623"/>
      <c r="BF155" s="623"/>
      <c r="BG155" s="623"/>
      <c r="BH155" s="623"/>
      <c r="BI155" s="623"/>
      <c r="BJ155" s="623"/>
      <c r="BK155" s="623"/>
      <c r="BL155" s="623"/>
      <c r="BM155" s="623"/>
      <c r="BN155" s="623"/>
      <c r="BO155" s="623"/>
      <c r="BP155" s="31"/>
      <c r="BQ155" s="31"/>
    </row>
    <row r="156" spans="2:69" ht="15.75" customHeight="1">
      <c r="B156" s="494"/>
      <c r="C156" s="62" t="s">
        <v>166</v>
      </c>
      <c r="D156" s="62"/>
      <c r="E156" s="62"/>
      <c r="F156" s="62"/>
      <c r="G156" s="62"/>
      <c r="H156" s="62"/>
      <c r="I156" s="62"/>
      <c r="J156" s="62"/>
      <c r="K156" s="73"/>
      <c r="L156" s="623"/>
      <c r="M156" s="623"/>
      <c r="N156" s="623"/>
      <c r="O156" s="623"/>
      <c r="P156" s="623"/>
      <c r="Q156" s="623"/>
      <c r="R156" s="623"/>
      <c r="S156" s="623"/>
      <c r="T156" s="623"/>
      <c r="U156" s="623"/>
      <c r="V156" s="623"/>
      <c r="W156" s="623"/>
      <c r="X156" s="623"/>
      <c r="Y156" s="623"/>
      <c r="Z156" s="623"/>
      <c r="AA156" s="623"/>
      <c r="AB156" s="623"/>
      <c r="AC156" s="623"/>
      <c r="AD156" s="624"/>
      <c r="AE156" s="624"/>
      <c r="AF156" s="624"/>
      <c r="AG156" s="624"/>
      <c r="AH156" s="624"/>
      <c r="AI156" s="624"/>
      <c r="AJ156" s="624"/>
      <c r="AK156" s="624"/>
      <c r="AL156" s="624"/>
      <c r="AM156" s="624"/>
      <c r="AN156" s="624"/>
      <c r="AO156" s="624"/>
      <c r="AP156" s="623"/>
      <c r="AQ156" s="623"/>
      <c r="AR156" s="623"/>
      <c r="AS156" s="623"/>
      <c r="AT156" s="623"/>
      <c r="AU156" s="623"/>
      <c r="AV156" s="623"/>
      <c r="AW156" s="623"/>
      <c r="AX156" s="623"/>
      <c r="AY156" s="623"/>
      <c r="AZ156" s="623"/>
      <c r="BA156" s="623"/>
      <c r="BB156" s="623"/>
      <c r="BC156" s="623"/>
      <c r="BD156" s="623"/>
      <c r="BE156" s="623"/>
      <c r="BF156" s="623"/>
      <c r="BG156" s="623"/>
      <c r="BH156" s="623"/>
      <c r="BI156" s="623"/>
      <c r="BJ156" s="623"/>
      <c r="BK156" s="623"/>
      <c r="BL156" s="623"/>
      <c r="BM156" s="623"/>
      <c r="BN156" s="623"/>
      <c r="BO156" s="623"/>
      <c r="BP156" s="31"/>
      <c r="BQ156" s="31"/>
    </row>
    <row r="157" spans="2:69" ht="15.75" customHeight="1">
      <c r="B157" s="494"/>
      <c r="C157" s="62" t="s">
        <v>167</v>
      </c>
      <c r="D157" s="62"/>
      <c r="E157" s="62"/>
      <c r="F157" s="62"/>
      <c r="G157" s="62"/>
      <c r="H157" s="62"/>
      <c r="I157" s="62"/>
      <c r="J157" s="62"/>
      <c r="K157" s="73"/>
      <c r="L157" s="623"/>
      <c r="M157" s="623"/>
      <c r="N157" s="623"/>
      <c r="O157" s="623"/>
      <c r="P157" s="623"/>
      <c r="Q157" s="623"/>
      <c r="R157" s="623"/>
      <c r="S157" s="623"/>
      <c r="T157" s="623"/>
      <c r="U157" s="623"/>
      <c r="V157" s="623"/>
      <c r="W157" s="623"/>
      <c r="X157" s="623"/>
      <c r="Y157" s="623"/>
      <c r="Z157" s="623"/>
      <c r="AA157" s="623"/>
      <c r="AB157" s="623"/>
      <c r="AC157" s="623"/>
      <c r="AD157" s="624"/>
      <c r="AE157" s="624"/>
      <c r="AF157" s="624"/>
      <c r="AG157" s="624"/>
      <c r="AH157" s="624"/>
      <c r="AI157" s="624"/>
      <c r="AJ157" s="624"/>
      <c r="AK157" s="624"/>
      <c r="AL157" s="624"/>
      <c r="AM157" s="624"/>
      <c r="AN157" s="624"/>
      <c r="AO157" s="624"/>
      <c r="AP157" s="623"/>
      <c r="AQ157" s="623"/>
      <c r="AR157" s="623"/>
      <c r="AS157" s="623"/>
      <c r="AT157" s="623"/>
      <c r="AU157" s="623"/>
      <c r="AV157" s="623"/>
      <c r="AW157" s="623"/>
      <c r="AX157" s="623"/>
      <c r="AY157" s="623"/>
      <c r="AZ157" s="623"/>
      <c r="BA157" s="623"/>
      <c r="BB157" s="623"/>
      <c r="BC157" s="623"/>
      <c r="BD157" s="623"/>
      <c r="BE157" s="623"/>
      <c r="BF157" s="623"/>
      <c r="BG157" s="623"/>
      <c r="BH157" s="623"/>
      <c r="BI157" s="623"/>
      <c r="BJ157" s="623"/>
      <c r="BK157" s="623"/>
      <c r="BL157" s="623"/>
      <c r="BM157" s="623"/>
      <c r="BN157" s="623"/>
      <c r="BO157" s="623"/>
      <c r="BP157" s="31"/>
      <c r="BQ157" s="31"/>
    </row>
    <row r="158" spans="2:69" ht="15.75" customHeight="1">
      <c r="B158" s="494"/>
      <c r="C158" s="63" t="s">
        <v>168</v>
      </c>
      <c r="D158" s="62"/>
      <c r="E158" s="62"/>
      <c r="F158" s="62"/>
      <c r="G158" s="62"/>
      <c r="H158" s="62"/>
      <c r="I158" s="62"/>
      <c r="J158" s="62"/>
      <c r="K158" s="73"/>
      <c r="L158" s="623"/>
      <c r="M158" s="623"/>
      <c r="N158" s="623"/>
      <c r="O158" s="623"/>
      <c r="P158" s="623"/>
      <c r="Q158" s="623"/>
      <c r="R158" s="623"/>
      <c r="S158" s="623"/>
      <c r="T158" s="623"/>
      <c r="U158" s="623"/>
      <c r="V158" s="623"/>
      <c r="W158" s="623"/>
      <c r="X158" s="623"/>
      <c r="Y158" s="623"/>
      <c r="Z158" s="623"/>
      <c r="AA158" s="623"/>
      <c r="AB158" s="623"/>
      <c r="AC158" s="623"/>
      <c r="AD158" s="624"/>
      <c r="AE158" s="624"/>
      <c r="AF158" s="624"/>
      <c r="AG158" s="624"/>
      <c r="AH158" s="624"/>
      <c r="AI158" s="624"/>
      <c r="AJ158" s="624"/>
      <c r="AK158" s="624"/>
      <c r="AL158" s="624"/>
      <c r="AM158" s="624"/>
      <c r="AN158" s="624"/>
      <c r="AO158" s="624"/>
      <c r="AP158" s="623"/>
      <c r="AQ158" s="623"/>
      <c r="AR158" s="623"/>
      <c r="AS158" s="623"/>
      <c r="AT158" s="623"/>
      <c r="AU158" s="623"/>
      <c r="AV158" s="623"/>
      <c r="AW158" s="623"/>
      <c r="AX158" s="623"/>
      <c r="AY158" s="623"/>
      <c r="AZ158" s="623"/>
      <c r="BA158" s="623"/>
      <c r="BB158" s="623"/>
      <c r="BC158" s="623"/>
      <c r="BD158" s="623"/>
      <c r="BE158" s="623"/>
      <c r="BF158" s="623"/>
      <c r="BG158" s="623"/>
      <c r="BH158" s="623"/>
      <c r="BI158" s="623"/>
      <c r="BJ158" s="623"/>
      <c r="BK158" s="623"/>
      <c r="BL158" s="623"/>
      <c r="BM158" s="623"/>
      <c r="BN158" s="623"/>
      <c r="BO158" s="623"/>
      <c r="BP158" s="31"/>
      <c r="BQ158" s="31"/>
    </row>
    <row r="159" spans="2:69" ht="15.75" customHeight="1">
      <c r="B159" s="494"/>
      <c r="C159" s="62" t="s">
        <v>169</v>
      </c>
      <c r="D159" s="62"/>
      <c r="E159" s="62"/>
      <c r="F159" s="62"/>
      <c r="G159" s="62"/>
      <c r="H159" s="62"/>
      <c r="I159" s="62"/>
      <c r="J159" s="62"/>
      <c r="K159" s="73"/>
      <c r="L159" s="623"/>
      <c r="M159" s="623"/>
      <c r="N159" s="623"/>
      <c r="O159" s="623"/>
      <c r="P159" s="623"/>
      <c r="Q159" s="623"/>
      <c r="R159" s="623"/>
      <c r="S159" s="623"/>
      <c r="T159" s="623"/>
      <c r="U159" s="623"/>
      <c r="V159" s="623"/>
      <c r="W159" s="623"/>
      <c r="X159" s="623"/>
      <c r="Y159" s="623"/>
      <c r="Z159" s="623"/>
      <c r="AA159" s="623"/>
      <c r="AB159" s="623"/>
      <c r="AC159" s="623"/>
      <c r="AD159" s="624"/>
      <c r="AE159" s="624"/>
      <c r="AF159" s="624"/>
      <c r="AG159" s="624"/>
      <c r="AH159" s="624"/>
      <c r="AI159" s="624"/>
      <c r="AJ159" s="624"/>
      <c r="AK159" s="624"/>
      <c r="AL159" s="624"/>
      <c r="AM159" s="624"/>
      <c r="AN159" s="624"/>
      <c r="AO159" s="624"/>
      <c r="AP159" s="623"/>
      <c r="AQ159" s="623"/>
      <c r="AR159" s="623"/>
      <c r="AS159" s="623"/>
      <c r="AT159" s="623"/>
      <c r="AU159" s="623"/>
      <c r="AV159" s="623"/>
      <c r="AW159" s="623"/>
      <c r="AX159" s="623"/>
      <c r="AY159" s="623"/>
      <c r="AZ159" s="623"/>
      <c r="BA159" s="623"/>
      <c r="BB159" s="623"/>
      <c r="BC159" s="623"/>
      <c r="BD159" s="623"/>
      <c r="BE159" s="623"/>
      <c r="BF159" s="623"/>
      <c r="BG159" s="623"/>
      <c r="BH159" s="623"/>
      <c r="BI159" s="623"/>
      <c r="BJ159" s="623"/>
      <c r="BK159" s="623"/>
      <c r="BL159" s="623"/>
      <c r="BM159" s="623"/>
      <c r="BN159" s="623"/>
      <c r="BO159" s="623"/>
      <c r="BP159" s="31"/>
      <c r="BQ159" s="31"/>
    </row>
    <row r="160" spans="2:69" ht="15.75" customHeight="1">
      <c r="B160" s="495"/>
      <c r="C160" s="64" t="s">
        <v>170</v>
      </c>
      <c r="D160" s="64"/>
      <c r="E160" s="64"/>
      <c r="F160" s="64"/>
      <c r="G160" s="64"/>
      <c r="H160" s="64"/>
      <c r="I160" s="64"/>
      <c r="J160" s="64"/>
      <c r="K160" s="80"/>
      <c r="L160" s="623"/>
      <c r="M160" s="623"/>
      <c r="N160" s="623"/>
      <c r="O160" s="623"/>
      <c r="P160" s="623"/>
      <c r="Q160" s="623"/>
      <c r="R160" s="623"/>
      <c r="S160" s="623"/>
      <c r="T160" s="623"/>
      <c r="U160" s="623"/>
      <c r="V160" s="623"/>
      <c r="W160" s="623"/>
      <c r="X160" s="623"/>
      <c r="Y160" s="623"/>
      <c r="Z160" s="623"/>
      <c r="AA160" s="623"/>
      <c r="AB160" s="623"/>
      <c r="AC160" s="623"/>
      <c r="AD160" s="624"/>
      <c r="AE160" s="624"/>
      <c r="AF160" s="624"/>
      <c r="AG160" s="624"/>
      <c r="AH160" s="624"/>
      <c r="AI160" s="624"/>
      <c r="AJ160" s="624"/>
      <c r="AK160" s="624"/>
      <c r="AL160" s="624"/>
      <c r="AM160" s="624"/>
      <c r="AN160" s="624"/>
      <c r="AO160" s="624"/>
      <c r="AP160" s="623"/>
      <c r="AQ160" s="623"/>
      <c r="AR160" s="623"/>
      <c r="AS160" s="623"/>
      <c r="AT160" s="623"/>
      <c r="AU160" s="623"/>
      <c r="AV160" s="623"/>
      <c r="AW160" s="623"/>
      <c r="AX160" s="623"/>
      <c r="AY160" s="623"/>
      <c r="AZ160" s="623"/>
      <c r="BA160" s="623"/>
      <c r="BB160" s="623"/>
      <c r="BC160" s="623"/>
      <c r="BD160" s="623"/>
      <c r="BE160" s="623"/>
      <c r="BF160" s="623"/>
      <c r="BG160" s="623"/>
      <c r="BH160" s="623"/>
      <c r="BI160" s="623"/>
      <c r="BJ160" s="623"/>
      <c r="BK160" s="623"/>
      <c r="BL160" s="623"/>
      <c r="BM160" s="623"/>
      <c r="BN160" s="623"/>
      <c r="BO160" s="623"/>
      <c r="BP160" s="31"/>
      <c r="BQ160" s="31"/>
    </row>
    <row r="161" spans="2:69" ht="15.75" customHeight="1" thickBot="1">
      <c r="B161" s="84" t="s">
        <v>106</v>
      </c>
      <c r="C161" s="85" t="s">
        <v>171</v>
      </c>
      <c r="D161" s="85"/>
      <c r="E161" s="85"/>
      <c r="F161" s="85"/>
      <c r="G161" s="85"/>
      <c r="H161" s="85"/>
      <c r="I161" s="85"/>
      <c r="J161" s="85"/>
      <c r="K161" s="86"/>
      <c r="L161" s="623"/>
      <c r="M161" s="623"/>
      <c r="N161" s="623"/>
      <c r="O161" s="623"/>
      <c r="P161" s="623"/>
      <c r="Q161" s="623"/>
      <c r="R161" s="623"/>
      <c r="S161" s="623"/>
      <c r="T161" s="623"/>
      <c r="U161" s="623"/>
      <c r="V161" s="623"/>
      <c r="W161" s="623"/>
      <c r="X161" s="623"/>
      <c r="Y161" s="623"/>
      <c r="Z161" s="623"/>
      <c r="AA161" s="623"/>
      <c r="AB161" s="623"/>
      <c r="AC161" s="623"/>
      <c r="AD161" s="624"/>
      <c r="AE161" s="624"/>
      <c r="AF161" s="624"/>
      <c r="AG161" s="624"/>
      <c r="AH161" s="624"/>
      <c r="AI161" s="624"/>
      <c r="AJ161" s="624"/>
      <c r="AK161" s="624"/>
      <c r="AL161" s="624"/>
      <c r="AM161" s="624"/>
      <c r="AN161" s="624"/>
      <c r="AO161" s="624"/>
      <c r="AP161" s="623"/>
      <c r="AQ161" s="623"/>
      <c r="AR161" s="623"/>
      <c r="AS161" s="623"/>
      <c r="AT161" s="623"/>
      <c r="AU161" s="623"/>
      <c r="AV161" s="623"/>
      <c r="AW161" s="623"/>
      <c r="AX161" s="623"/>
      <c r="AY161" s="623"/>
      <c r="AZ161" s="623"/>
      <c r="BA161" s="623"/>
      <c r="BB161" s="623"/>
      <c r="BC161" s="623"/>
      <c r="BD161" s="623"/>
      <c r="BE161" s="623"/>
      <c r="BF161" s="623"/>
      <c r="BG161" s="623"/>
      <c r="BH161" s="623"/>
      <c r="BI161" s="623"/>
      <c r="BJ161" s="623"/>
      <c r="BK161" s="623"/>
      <c r="BL161" s="623"/>
      <c r="BM161" s="623"/>
      <c r="BN161" s="623"/>
      <c r="BO161" s="623"/>
      <c r="BP161" s="31"/>
      <c r="BQ161" s="31"/>
    </row>
  </sheetData>
  <mergeCells count="11">
    <mergeCell ref="B4:S4"/>
    <mergeCell ref="B51:S51"/>
    <mergeCell ref="B27:S27"/>
    <mergeCell ref="B149:B160"/>
    <mergeCell ref="B104:B105"/>
    <mergeCell ref="B106:B110"/>
    <mergeCell ref="B111:B116"/>
    <mergeCell ref="B117:B127"/>
    <mergeCell ref="B131:B139"/>
    <mergeCell ref="B140:B145"/>
    <mergeCell ref="B146:B147"/>
  </mergeCells>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rowBreaks count="1" manualBreakCount="1">
    <brk id="49"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Y49"/>
  <sheetViews>
    <sheetView topLeftCell="C1" zoomScale="85" zoomScaleNormal="85" workbookViewId="0">
      <selection activeCell="X20" sqref="X20"/>
    </sheetView>
  </sheetViews>
  <sheetFormatPr defaultColWidth="11.42578125" defaultRowHeight="15"/>
  <cols>
    <col min="1" max="1" width="11.42578125" style="60" customWidth="1"/>
    <col min="2" max="21" width="11.42578125" style="60"/>
    <col min="22" max="22" width="20.28515625" style="60" customWidth="1"/>
    <col min="23" max="23" width="11.42578125" style="60"/>
    <col min="24" max="24" width="12.28515625" style="60" customWidth="1"/>
    <col min="25" max="25" width="56.42578125" style="60" bestFit="1" customWidth="1"/>
    <col min="26" max="16384" width="11.42578125" style="60"/>
  </cols>
  <sheetData>
    <row r="1" spans="1:25" ht="15.75" thickBot="1">
      <c r="A1" s="714" t="s">
        <v>172</v>
      </c>
      <c r="B1" s="715"/>
      <c r="C1" s="715"/>
      <c r="D1" s="715"/>
      <c r="E1" s="715"/>
      <c r="F1" s="715"/>
      <c r="G1" s="715"/>
      <c r="H1" s="715"/>
      <c r="I1" s="715"/>
      <c r="J1" s="715"/>
      <c r="K1" s="715"/>
      <c r="L1" s="715"/>
      <c r="M1" s="715"/>
      <c r="N1" s="715"/>
      <c r="O1" s="715"/>
      <c r="P1" s="715"/>
      <c r="Q1" s="715"/>
      <c r="R1" s="715"/>
      <c r="S1" s="715"/>
      <c r="T1" s="715"/>
      <c r="U1" s="715"/>
      <c r="V1" s="715"/>
      <c r="W1" s="715"/>
      <c r="X1" s="715"/>
      <c r="Y1" s="715"/>
    </row>
    <row r="2" spans="1:25">
      <c r="A2" s="715"/>
      <c r="B2" s="716"/>
      <c r="C2" s="715"/>
      <c r="D2" s="715"/>
      <c r="E2" s="715"/>
      <c r="F2" s="715"/>
      <c r="G2" s="715"/>
      <c r="H2" s="715"/>
      <c r="I2" s="715"/>
      <c r="J2" s="715"/>
      <c r="K2" s="715"/>
      <c r="L2" s="715"/>
      <c r="M2" s="715"/>
      <c r="N2" s="715"/>
      <c r="O2" s="715"/>
      <c r="P2" s="715"/>
      <c r="Q2" s="715"/>
      <c r="R2" s="715"/>
      <c r="S2" s="715"/>
      <c r="T2" s="715"/>
      <c r="U2" s="715"/>
      <c r="V2" s="715"/>
      <c r="W2" s="715"/>
      <c r="X2" s="497" t="s">
        <v>45</v>
      </c>
      <c r="Y2" s="498"/>
    </row>
    <row r="3" spans="1:25">
      <c r="A3" s="715"/>
      <c r="B3" s="715"/>
      <c r="C3" s="715"/>
      <c r="D3" s="715"/>
      <c r="E3" s="715"/>
      <c r="F3" s="715"/>
      <c r="G3" s="715"/>
      <c r="H3" s="715"/>
      <c r="I3" s="715"/>
      <c r="J3" s="715"/>
      <c r="K3" s="715"/>
      <c r="L3" s="715"/>
      <c r="M3" s="715"/>
      <c r="N3" s="715"/>
      <c r="O3" s="715"/>
      <c r="P3" s="715"/>
      <c r="Q3" s="715"/>
      <c r="R3" s="715"/>
      <c r="S3" s="715"/>
      <c r="T3" s="715"/>
      <c r="U3" s="715"/>
      <c r="V3" s="715"/>
      <c r="W3" s="715"/>
      <c r="X3" s="378" t="s">
        <v>46</v>
      </c>
      <c r="Y3" s="379" t="s">
        <v>47</v>
      </c>
    </row>
    <row r="4" spans="1:25">
      <c r="A4" s="715"/>
      <c r="B4" s="715"/>
      <c r="C4" s="715"/>
      <c r="D4" s="715"/>
      <c r="E4" s="715"/>
      <c r="F4" s="715"/>
      <c r="G4" s="715"/>
      <c r="H4" s="715"/>
      <c r="I4" s="715"/>
      <c r="J4" s="715"/>
      <c r="K4" s="715"/>
      <c r="L4" s="715"/>
      <c r="M4" s="715"/>
      <c r="N4" s="715"/>
      <c r="O4" s="715"/>
      <c r="P4" s="715"/>
      <c r="Q4" s="715"/>
      <c r="R4" s="715"/>
      <c r="S4" s="715"/>
      <c r="T4" s="715"/>
      <c r="U4" s="715"/>
      <c r="V4" s="715"/>
      <c r="W4" s="715"/>
      <c r="X4" s="378" t="s">
        <v>48</v>
      </c>
      <c r="Y4" s="379" t="s">
        <v>49</v>
      </c>
    </row>
    <row r="5" spans="1:25">
      <c r="A5" s="715"/>
      <c r="B5" s="715"/>
      <c r="C5" s="715"/>
      <c r="D5" s="715"/>
      <c r="E5" s="715"/>
      <c r="F5" s="715"/>
      <c r="G5" s="715"/>
      <c r="H5" s="715"/>
      <c r="I5" s="715"/>
      <c r="J5" s="715"/>
      <c r="K5" s="715"/>
      <c r="L5" s="715"/>
      <c r="M5" s="715"/>
      <c r="N5" s="715"/>
      <c r="O5" s="715"/>
      <c r="P5" s="715"/>
      <c r="Q5" s="715"/>
      <c r="R5" s="715"/>
      <c r="S5" s="715"/>
      <c r="T5" s="715"/>
      <c r="U5" s="715"/>
      <c r="V5" s="715"/>
      <c r="W5" s="715"/>
      <c r="X5" s="378" t="s">
        <v>50</v>
      </c>
      <c r="Y5" s="379" t="s">
        <v>51</v>
      </c>
    </row>
    <row r="6" spans="1:25" ht="15" customHeight="1">
      <c r="A6" s="715"/>
      <c r="B6" s="715"/>
      <c r="C6" s="715"/>
      <c r="D6" s="715"/>
      <c r="E6" s="715"/>
      <c r="F6" s="715"/>
      <c r="G6" s="715"/>
      <c r="H6" s="715"/>
      <c r="I6" s="715"/>
      <c r="J6" s="715"/>
      <c r="K6" s="715"/>
      <c r="L6" s="715"/>
      <c r="M6" s="715"/>
      <c r="N6" s="715"/>
      <c r="O6" s="715"/>
      <c r="P6" s="715"/>
      <c r="Q6" s="715"/>
      <c r="R6" s="715"/>
      <c r="S6" s="715"/>
      <c r="T6" s="715"/>
      <c r="U6" s="715"/>
      <c r="V6" s="715"/>
      <c r="W6" s="715"/>
      <c r="X6" s="378" t="s">
        <v>52</v>
      </c>
      <c r="Y6" s="379" t="s">
        <v>53</v>
      </c>
    </row>
    <row r="7" spans="1:25">
      <c r="A7" s="715"/>
      <c r="B7" s="715"/>
      <c r="C7" s="715"/>
      <c r="D7" s="715"/>
      <c r="E7" s="715"/>
      <c r="F7" s="715"/>
      <c r="G7" s="715"/>
      <c r="H7" s="715"/>
      <c r="I7" s="715"/>
      <c r="J7" s="715"/>
      <c r="K7" s="715"/>
      <c r="L7" s="715"/>
      <c r="M7" s="715"/>
      <c r="N7" s="715"/>
      <c r="O7" s="715"/>
      <c r="P7" s="715"/>
      <c r="Q7" s="715"/>
      <c r="R7" s="715"/>
      <c r="S7" s="715"/>
      <c r="T7" s="715"/>
      <c r="U7" s="715"/>
      <c r="V7" s="715"/>
      <c r="W7" s="715"/>
      <c r="X7" s="378" t="s">
        <v>54</v>
      </c>
      <c r="Y7" s="379" t="s">
        <v>55</v>
      </c>
    </row>
    <row r="8" spans="1:25">
      <c r="A8" s="715"/>
      <c r="B8" s="715"/>
      <c r="C8" s="715"/>
      <c r="D8" s="715"/>
      <c r="E8" s="715"/>
      <c r="F8" s="715"/>
      <c r="G8" s="715"/>
      <c r="H8" s="715"/>
      <c r="I8" s="715"/>
      <c r="J8" s="715"/>
      <c r="K8" s="715"/>
      <c r="L8" s="715"/>
      <c r="M8" s="715"/>
      <c r="N8" s="715"/>
      <c r="O8" s="715"/>
      <c r="P8" s="715"/>
      <c r="Q8" s="715"/>
      <c r="R8" s="715"/>
      <c r="S8" s="715"/>
      <c r="T8" s="715"/>
      <c r="U8" s="715"/>
      <c r="V8" s="715"/>
      <c r="W8" s="715"/>
      <c r="X8" s="378" t="s">
        <v>56</v>
      </c>
      <c r="Y8" s="379" t="s">
        <v>57</v>
      </c>
    </row>
    <row r="9" spans="1:25">
      <c r="A9" s="715"/>
      <c r="B9" s="715"/>
      <c r="C9" s="715"/>
      <c r="D9" s="715"/>
      <c r="E9" s="715"/>
      <c r="F9" s="715"/>
      <c r="G9" s="715"/>
      <c r="H9" s="715"/>
      <c r="I9" s="715"/>
      <c r="J9" s="715"/>
      <c r="K9" s="715"/>
      <c r="L9" s="715"/>
      <c r="M9" s="715"/>
      <c r="N9" s="715"/>
      <c r="O9" s="715"/>
      <c r="P9" s="715"/>
      <c r="Q9" s="715"/>
      <c r="R9" s="715"/>
      <c r="S9" s="715"/>
      <c r="T9" s="715"/>
      <c r="U9" s="715"/>
      <c r="V9" s="715"/>
      <c r="W9" s="715"/>
      <c r="X9" s="378" t="s">
        <v>58</v>
      </c>
      <c r="Y9" s="379" t="s">
        <v>59</v>
      </c>
    </row>
    <row r="10" spans="1:25">
      <c r="A10" s="715"/>
      <c r="B10" s="715"/>
      <c r="C10" s="715"/>
      <c r="D10" s="715"/>
      <c r="E10" s="715"/>
      <c r="F10" s="715"/>
      <c r="G10" s="715"/>
      <c r="H10" s="715"/>
      <c r="I10" s="715"/>
      <c r="J10" s="715"/>
      <c r="K10" s="715"/>
      <c r="L10" s="715"/>
      <c r="M10" s="715"/>
      <c r="N10" s="715"/>
      <c r="O10" s="715"/>
      <c r="P10" s="715"/>
      <c r="Q10" s="715"/>
      <c r="R10" s="715"/>
      <c r="S10" s="715"/>
      <c r="T10" s="715"/>
      <c r="U10" s="715"/>
      <c r="V10" s="715"/>
      <c r="W10" s="715"/>
      <c r="X10" s="378" t="s">
        <v>60</v>
      </c>
      <c r="Y10" s="379" t="s">
        <v>61</v>
      </c>
    </row>
    <row r="11" spans="1:25">
      <c r="A11" s="715"/>
      <c r="B11" s="715"/>
      <c r="C11" s="715"/>
      <c r="D11" s="715"/>
      <c r="E11" s="715"/>
      <c r="F11" s="715"/>
      <c r="G11" s="715"/>
      <c r="H11" s="715"/>
      <c r="I11" s="715"/>
      <c r="J11" s="715"/>
      <c r="K11" s="715"/>
      <c r="L11" s="715"/>
      <c r="M11" s="715"/>
      <c r="N11" s="715"/>
      <c r="O11" s="715"/>
      <c r="P11" s="715"/>
      <c r="Q11" s="715"/>
      <c r="R11" s="715"/>
      <c r="S11" s="715"/>
      <c r="T11" s="715"/>
      <c r="U11" s="715"/>
      <c r="V11" s="715"/>
      <c r="W11" s="715"/>
      <c r="X11" s="378" t="s">
        <v>62</v>
      </c>
      <c r="Y11" s="379" t="s">
        <v>63</v>
      </c>
    </row>
    <row r="12" spans="1:25">
      <c r="A12" s="715"/>
      <c r="B12" s="715"/>
      <c r="C12" s="715"/>
      <c r="D12" s="715"/>
      <c r="E12" s="715"/>
      <c r="F12" s="715"/>
      <c r="G12" s="715"/>
      <c r="H12" s="715"/>
      <c r="I12" s="715"/>
      <c r="J12" s="715"/>
      <c r="K12" s="715"/>
      <c r="L12" s="715"/>
      <c r="M12" s="715"/>
      <c r="N12" s="715"/>
      <c r="O12" s="715"/>
      <c r="P12" s="715"/>
      <c r="Q12" s="715"/>
      <c r="R12" s="715"/>
      <c r="S12" s="715"/>
      <c r="T12" s="715"/>
      <c r="U12" s="715"/>
      <c r="V12" s="715"/>
      <c r="W12" s="715"/>
      <c r="X12" s="378" t="s">
        <v>64</v>
      </c>
      <c r="Y12" s="379" t="s">
        <v>65</v>
      </c>
    </row>
    <row r="13" spans="1:25">
      <c r="A13" s="715"/>
      <c r="B13" s="715"/>
      <c r="C13" s="715"/>
      <c r="D13" s="715"/>
      <c r="E13" s="715"/>
      <c r="F13" s="715"/>
      <c r="G13" s="715"/>
      <c r="H13" s="715"/>
      <c r="I13" s="715"/>
      <c r="J13" s="715"/>
      <c r="K13" s="715"/>
      <c r="L13" s="715"/>
      <c r="M13" s="715"/>
      <c r="N13" s="715"/>
      <c r="O13" s="715"/>
      <c r="P13" s="715"/>
      <c r="Q13" s="715"/>
      <c r="R13" s="715"/>
      <c r="S13" s="715"/>
      <c r="T13" s="715"/>
      <c r="U13" s="715"/>
      <c r="V13" s="715"/>
      <c r="W13" s="715"/>
      <c r="X13" s="378" t="s">
        <v>66</v>
      </c>
      <c r="Y13" s="379" t="s">
        <v>67</v>
      </c>
    </row>
    <row r="14" spans="1:25">
      <c r="A14" s="715"/>
      <c r="B14" s="715"/>
      <c r="C14" s="715"/>
      <c r="D14" s="715"/>
      <c r="E14" s="715"/>
      <c r="F14" s="715"/>
      <c r="G14" s="715"/>
      <c r="H14" s="715"/>
      <c r="I14" s="715"/>
      <c r="J14" s="715"/>
      <c r="K14" s="715"/>
      <c r="L14" s="715"/>
      <c r="M14" s="715"/>
      <c r="N14" s="715"/>
      <c r="O14" s="715"/>
      <c r="P14" s="715"/>
      <c r="Q14" s="715"/>
      <c r="R14" s="715"/>
      <c r="S14" s="715"/>
      <c r="T14" s="715"/>
      <c r="U14" s="715"/>
      <c r="V14" s="715"/>
      <c r="W14" s="715"/>
      <c r="X14" s="378" t="s">
        <v>68</v>
      </c>
      <c r="Y14" s="379" t="s">
        <v>69</v>
      </c>
    </row>
    <row r="15" spans="1:25" ht="15" customHeight="1">
      <c r="A15" s="715"/>
      <c r="B15" s="715"/>
      <c r="C15" s="715"/>
      <c r="D15" s="715"/>
      <c r="E15" s="715"/>
      <c r="F15" s="715"/>
      <c r="G15" s="715"/>
      <c r="H15" s="715"/>
      <c r="I15" s="715"/>
      <c r="J15" s="715"/>
      <c r="K15" s="715"/>
      <c r="L15" s="715"/>
      <c r="M15" s="715"/>
      <c r="N15" s="715"/>
      <c r="O15" s="715"/>
      <c r="P15" s="715"/>
      <c r="Q15" s="715"/>
      <c r="R15" s="715"/>
      <c r="S15" s="715"/>
      <c r="T15" s="715"/>
      <c r="U15" s="715"/>
      <c r="V15" s="715"/>
      <c r="W15" s="715"/>
      <c r="X15" s="378" t="s">
        <v>173</v>
      </c>
      <c r="Y15" s="379" t="s">
        <v>174</v>
      </c>
    </row>
    <row r="16" spans="1:25">
      <c r="A16" s="715"/>
      <c r="B16" s="715"/>
      <c r="C16" s="715"/>
      <c r="D16" s="715"/>
      <c r="E16" s="715"/>
      <c r="F16" s="715"/>
      <c r="G16" s="715"/>
      <c r="H16" s="715"/>
      <c r="I16" s="715"/>
      <c r="J16" s="715"/>
      <c r="K16" s="715"/>
      <c r="L16" s="715"/>
      <c r="M16" s="715"/>
      <c r="N16" s="715"/>
      <c r="O16" s="715"/>
      <c r="P16" s="715"/>
      <c r="Q16" s="715"/>
      <c r="R16" s="715"/>
      <c r="S16" s="715"/>
      <c r="T16" s="715"/>
      <c r="U16" s="715"/>
      <c r="V16" s="715"/>
      <c r="W16" s="715"/>
      <c r="X16" s="378" t="s">
        <v>175</v>
      </c>
      <c r="Y16" s="379" t="s">
        <v>176</v>
      </c>
    </row>
    <row r="17" spans="1:25" ht="24.75" customHeight="1" thickBot="1">
      <c r="A17" s="715"/>
      <c r="B17" s="715"/>
      <c r="C17" s="715"/>
      <c r="D17" s="715"/>
      <c r="E17" s="715"/>
      <c r="F17" s="715"/>
      <c r="G17" s="715"/>
      <c r="H17" s="715"/>
      <c r="I17" s="715"/>
      <c r="J17" s="715"/>
      <c r="K17" s="715"/>
      <c r="L17" s="715"/>
      <c r="M17" s="715"/>
      <c r="N17" s="715"/>
      <c r="O17" s="715"/>
      <c r="P17" s="715"/>
      <c r="Q17" s="715"/>
      <c r="R17" s="715"/>
      <c r="S17" s="715"/>
      <c r="T17" s="715"/>
      <c r="U17" s="715"/>
      <c r="V17" s="715"/>
      <c r="W17" s="715"/>
      <c r="X17" s="381" t="s">
        <v>177</v>
      </c>
      <c r="Y17" s="380" t="s">
        <v>178</v>
      </c>
    </row>
    <row r="18" spans="1:25" ht="15" customHeight="1">
      <c r="A18" s="715"/>
      <c r="B18" s="715"/>
      <c r="C18" s="715"/>
      <c r="D18" s="715"/>
      <c r="E18" s="715"/>
      <c r="F18" s="715"/>
      <c r="G18" s="715"/>
      <c r="H18" s="715"/>
      <c r="I18" s="715"/>
      <c r="J18" s="715"/>
      <c r="K18" s="715"/>
      <c r="L18" s="715"/>
      <c r="M18" s="715"/>
      <c r="N18" s="715"/>
      <c r="O18" s="715"/>
      <c r="P18" s="715"/>
      <c r="Q18" s="715"/>
      <c r="R18" s="715"/>
      <c r="S18" s="715"/>
      <c r="T18" s="715"/>
      <c r="U18" s="715"/>
      <c r="V18" s="715"/>
      <c r="W18" s="715"/>
      <c r="X18" s="717"/>
      <c r="Y18" s="717"/>
    </row>
    <row r="19" spans="1:25" ht="15" customHeight="1">
      <c r="A19" s="718" t="s">
        <v>179</v>
      </c>
      <c r="B19" s="718"/>
      <c r="C19" s="718"/>
      <c r="D19" s="718"/>
      <c r="E19" s="718"/>
      <c r="F19" s="718"/>
      <c r="G19" s="718"/>
      <c r="H19" s="718"/>
      <c r="I19" s="718" t="s">
        <v>180</v>
      </c>
      <c r="J19" s="718"/>
      <c r="K19" s="718"/>
      <c r="L19" s="718"/>
      <c r="M19" s="718"/>
      <c r="N19" s="718"/>
      <c r="O19" s="718"/>
      <c r="P19" s="718"/>
      <c r="Q19" s="719" t="s">
        <v>181</v>
      </c>
      <c r="R19" s="719"/>
      <c r="S19" s="719"/>
      <c r="T19" s="719"/>
      <c r="U19" s="719"/>
      <c r="V19" s="719"/>
      <c r="W19" s="720"/>
      <c r="X19" s="720"/>
      <c r="Y19" s="715"/>
    </row>
    <row r="20" spans="1:25">
      <c r="A20" s="718"/>
      <c r="B20" s="718"/>
      <c r="C20" s="718"/>
      <c r="D20" s="718"/>
      <c r="E20" s="718"/>
      <c r="F20" s="718"/>
      <c r="G20" s="718"/>
      <c r="H20" s="718"/>
      <c r="I20" s="718"/>
      <c r="J20" s="718"/>
      <c r="K20" s="718"/>
      <c r="L20" s="718"/>
      <c r="M20" s="718"/>
      <c r="N20" s="718"/>
      <c r="O20" s="718"/>
      <c r="P20" s="718"/>
      <c r="Q20" s="719"/>
      <c r="R20" s="719"/>
      <c r="S20" s="719"/>
      <c r="T20" s="719"/>
      <c r="U20" s="719"/>
      <c r="V20" s="719"/>
      <c r="W20" s="720"/>
      <c r="X20" s="720"/>
      <c r="Y20" s="715"/>
    </row>
    <row r="21" spans="1:25">
      <c r="A21" s="718"/>
      <c r="B21" s="718"/>
      <c r="C21" s="718"/>
      <c r="D21" s="718"/>
      <c r="E21" s="718"/>
      <c r="F21" s="718"/>
      <c r="G21" s="718"/>
      <c r="H21" s="718"/>
      <c r="I21" s="718"/>
      <c r="J21" s="718"/>
      <c r="K21" s="718"/>
      <c r="L21" s="718"/>
      <c r="M21" s="718"/>
      <c r="N21" s="718"/>
      <c r="O21" s="718"/>
      <c r="P21" s="718"/>
      <c r="Q21" s="719"/>
      <c r="R21" s="719"/>
      <c r="S21" s="719"/>
      <c r="T21" s="719"/>
      <c r="U21" s="719"/>
      <c r="V21" s="719"/>
      <c r="W21" s="720"/>
      <c r="X21" s="720"/>
      <c r="Y21" s="715"/>
    </row>
    <row r="22" spans="1:25">
      <c r="A22" s="718"/>
      <c r="B22" s="718"/>
      <c r="C22" s="718"/>
      <c r="D22" s="718"/>
      <c r="E22" s="718"/>
      <c r="F22" s="718"/>
      <c r="G22" s="718"/>
      <c r="H22" s="718"/>
      <c r="I22" s="718"/>
      <c r="J22" s="718"/>
      <c r="K22" s="718"/>
      <c r="L22" s="718"/>
      <c r="M22" s="718"/>
      <c r="N22" s="718"/>
      <c r="O22" s="718"/>
      <c r="P22" s="718"/>
      <c r="Q22" s="719"/>
      <c r="R22" s="719"/>
      <c r="S22" s="719"/>
      <c r="T22" s="719"/>
      <c r="U22" s="719"/>
      <c r="V22" s="719"/>
      <c r="W22" s="720"/>
      <c r="X22" s="720"/>
      <c r="Y22" s="715"/>
    </row>
    <row r="23" spans="1:25" ht="27.75" customHeight="1">
      <c r="A23" s="718"/>
      <c r="B23" s="718"/>
      <c r="C23" s="718"/>
      <c r="D23" s="718"/>
      <c r="E23" s="718"/>
      <c r="F23" s="718"/>
      <c r="G23" s="718"/>
      <c r="H23" s="718"/>
      <c r="I23" s="718"/>
      <c r="J23" s="718"/>
      <c r="K23" s="718"/>
      <c r="L23" s="718"/>
      <c r="M23" s="718"/>
      <c r="N23" s="718"/>
      <c r="O23" s="718"/>
      <c r="P23" s="718"/>
      <c r="Q23" s="719"/>
      <c r="R23" s="719"/>
      <c r="S23" s="719"/>
      <c r="T23" s="719"/>
      <c r="U23" s="719"/>
      <c r="V23" s="719"/>
      <c r="W23" s="715"/>
      <c r="X23" s="715"/>
      <c r="Y23" s="715"/>
    </row>
    <row r="24" spans="1:25">
      <c r="A24" s="721"/>
      <c r="B24" s="721"/>
      <c r="C24" s="721"/>
      <c r="D24" s="721"/>
      <c r="E24" s="721"/>
      <c r="F24" s="721"/>
      <c r="G24" s="721"/>
      <c r="H24" s="721"/>
      <c r="I24" s="721"/>
      <c r="J24" s="721"/>
      <c r="K24" s="721"/>
      <c r="L24" s="721"/>
      <c r="M24" s="721"/>
      <c r="N24" s="721"/>
      <c r="O24" s="721"/>
      <c r="P24" s="721"/>
      <c r="Q24" s="722"/>
      <c r="R24" s="722"/>
      <c r="S24" s="722"/>
      <c r="T24" s="722"/>
      <c r="U24" s="722"/>
      <c r="V24" s="722"/>
      <c r="W24" s="715"/>
      <c r="X24" s="715"/>
      <c r="Y24" s="715"/>
    </row>
    <row r="44" spans="1:22">
      <c r="A44" s="718" t="s">
        <v>182</v>
      </c>
      <c r="B44" s="718"/>
      <c r="C44" s="718"/>
      <c r="D44" s="718"/>
      <c r="E44" s="718"/>
      <c r="F44" s="718"/>
      <c r="G44" s="718"/>
      <c r="H44" s="718"/>
      <c r="I44" s="718" t="s">
        <v>182</v>
      </c>
      <c r="J44" s="718"/>
      <c r="K44" s="718"/>
      <c r="L44" s="718"/>
      <c r="M44" s="718"/>
      <c r="N44" s="718"/>
      <c r="O44" s="718"/>
      <c r="P44" s="718"/>
      <c r="Q44" s="718" t="s">
        <v>183</v>
      </c>
      <c r="R44" s="718"/>
      <c r="S44" s="718"/>
      <c r="T44" s="718"/>
      <c r="U44" s="718"/>
      <c r="V44" s="718"/>
    </row>
    <row r="45" spans="1:22">
      <c r="A45" s="718"/>
      <c r="B45" s="718"/>
      <c r="C45" s="718"/>
      <c r="D45" s="718"/>
      <c r="E45" s="718"/>
      <c r="F45" s="718"/>
      <c r="G45" s="718"/>
      <c r="H45" s="718"/>
      <c r="I45" s="718"/>
      <c r="J45" s="718"/>
      <c r="K45" s="718"/>
      <c r="L45" s="718"/>
      <c r="M45" s="718"/>
      <c r="N45" s="718"/>
      <c r="O45" s="718"/>
      <c r="P45" s="718"/>
      <c r="Q45" s="718"/>
      <c r="R45" s="718"/>
      <c r="S45" s="718"/>
      <c r="T45" s="718"/>
      <c r="U45" s="718"/>
      <c r="V45" s="718"/>
    </row>
    <row r="46" spans="1:22">
      <c r="A46" s="718"/>
      <c r="B46" s="718"/>
      <c r="C46" s="718"/>
      <c r="D46" s="718"/>
      <c r="E46" s="718"/>
      <c r="F46" s="718"/>
      <c r="G46" s="718"/>
      <c r="H46" s="718"/>
      <c r="I46" s="718"/>
      <c r="J46" s="718"/>
      <c r="K46" s="718"/>
      <c r="L46" s="718"/>
      <c r="M46" s="718"/>
      <c r="N46" s="718"/>
      <c r="O46" s="718"/>
      <c r="P46" s="718"/>
      <c r="Q46" s="718"/>
      <c r="R46" s="718"/>
      <c r="S46" s="718"/>
      <c r="T46" s="718"/>
      <c r="U46" s="718"/>
      <c r="V46" s="718"/>
    </row>
    <row r="47" spans="1:22">
      <c r="A47" s="718"/>
      <c r="B47" s="718"/>
      <c r="C47" s="718"/>
      <c r="D47" s="718"/>
      <c r="E47" s="718"/>
      <c r="F47" s="718"/>
      <c r="G47" s="718"/>
      <c r="H47" s="718"/>
      <c r="I47" s="718"/>
      <c r="J47" s="718"/>
      <c r="K47" s="718"/>
      <c r="L47" s="718"/>
      <c r="M47" s="718"/>
      <c r="N47" s="718"/>
      <c r="O47" s="718"/>
      <c r="P47" s="718"/>
      <c r="Q47" s="718"/>
      <c r="R47" s="718"/>
      <c r="S47" s="718"/>
      <c r="T47" s="718"/>
      <c r="U47" s="718"/>
      <c r="V47" s="718"/>
    </row>
    <row r="48" spans="1:22">
      <c r="A48" s="718"/>
      <c r="B48" s="718"/>
      <c r="C48" s="718"/>
      <c r="D48" s="718"/>
      <c r="E48" s="718"/>
      <c r="F48" s="718"/>
      <c r="G48" s="718"/>
      <c r="H48" s="718"/>
      <c r="I48" s="718"/>
      <c r="J48" s="718"/>
      <c r="K48" s="718"/>
      <c r="L48" s="718"/>
      <c r="M48" s="718"/>
      <c r="N48" s="718"/>
      <c r="O48" s="718"/>
      <c r="P48" s="718"/>
      <c r="Q48" s="718"/>
      <c r="R48" s="718"/>
      <c r="S48" s="718"/>
      <c r="T48" s="718"/>
      <c r="U48" s="718"/>
      <c r="V48" s="718"/>
    </row>
    <row r="49" spans="17:22">
      <c r="Q49" s="718"/>
      <c r="R49" s="718"/>
      <c r="S49" s="718"/>
      <c r="T49" s="718"/>
      <c r="U49" s="718"/>
      <c r="V49" s="718"/>
    </row>
  </sheetData>
  <mergeCells count="7">
    <mergeCell ref="X2:Y2"/>
    <mergeCell ref="Q44:V49"/>
    <mergeCell ref="A19:H23"/>
    <mergeCell ref="I19:P23"/>
    <mergeCell ref="Q19:V23"/>
    <mergeCell ref="A44:H48"/>
    <mergeCell ref="I44:P48"/>
  </mergeCells>
  <pageMargins left="0.70866141732282995" right="0.70866141732282995" top="0.78740157480314998" bottom="0.78740157480314998" header="0.31496062992126" footer="0.31496062992126"/>
  <pageSetup paperSize="9" scale="53" orientation="portrait" verticalDpi="0"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rgb="FF0070C0"/>
  </sheetPr>
  <dimension ref="A1:BL119"/>
  <sheetViews>
    <sheetView zoomScale="40" zoomScaleNormal="40" zoomScalePageLayoutView="85" workbookViewId="0">
      <selection activeCell="BJ29" sqref="BJ29"/>
    </sheetView>
  </sheetViews>
  <sheetFormatPr defaultColWidth="11.42578125" defaultRowHeight="14.25"/>
  <cols>
    <col min="1" max="1" width="3.42578125" style="11" customWidth="1"/>
    <col min="2" max="2" width="27.28515625" style="10" customWidth="1"/>
    <col min="3" max="3" width="11.42578125" style="11"/>
    <col min="4" max="17" width="10.7109375" style="11" customWidth="1"/>
    <col min="18" max="21" width="13.140625" style="11" customWidth="1"/>
    <col min="22" max="22" width="8.85546875" style="11" customWidth="1"/>
    <col min="23" max="23" width="7.42578125" style="11" customWidth="1"/>
    <col min="24" max="33" width="6.42578125" style="11" customWidth="1"/>
    <col min="34" max="37" width="7.42578125" style="11" bestFit="1" customWidth="1"/>
    <col min="38" max="39" width="6.85546875" style="11" customWidth="1"/>
    <col min="40" max="41" width="7.140625" style="11" customWidth="1"/>
    <col min="42" max="51" width="5.7109375" style="11" customWidth="1"/>
    <col min="52" max="52" width="7.28515625" style="11" customWidth="1"/>
    <col min="53" max="54" width="5.85546875" style="11" bestFit="1" customWidth="1"/>
    <col min="55" max="58" width="5.85546875" style="11" customWidth="1"/>
    <col min="59" max="59" width="11.42578125" style="11" customWidth="1"/>
    <col min="60" max="16384" width="11.42578125" style="11"/>
  </cols>
  <sheetData>
    <row r="1" spans="1:64" ht="36.75" customHeight="1">
      <c r="A1" s="101" t="s">
        <v>184</v>
      </c>
    </row>
    <row r="2" spans="1:64">
      <c r="D2" s="93"/>
      <c r="AN2" s="61"/>
    </row>
    <row r="3" spans="1:64" ht="20.25">
      <c r="A3" s="102"/>
      <c r="B3" s="12" t="s">
        <v>93</v>
      </c>
      <c r="S3" s="11">
        <v>2023</v>
      </c>
      <c r="T3" s="11">
        <v>2024</v>
      </c>
      <c r="U3" s="11">
        <v>2025</v>
      </c>
    </row>
    <row r="4" spans="1:64" ht="15">
      <c r="B4" s="10" t="str">
        <f>Translateupd!B7</f>
        <v>Greece</v>
      </c>
      <c r="D4" s="61"/>
      <c r="S4" s="382">
        <f t="shared" ref="S4:U4" si="0">(S11/R11-1)*100</f>
        <v>2.8977324494681156</v>
      </c>
      <c r="T4" s="382">
        <f t="shared" si="0"/>
        <v>3.8573354709311225</v>
      </c>
      <c r="U4" s="382">
        <f t="shared" si="0"/>
        <v>3.6377282057310278</v>
      </c>
      <c r="V4" s="61" t="s">
        <v>185</v>
      </c>
      <c r="AB4" s="94"/>
      <c r="AN4" s="61" t="s">
        <v>186</v>
      </c>
      <c r="AO4" s="89"/>
      <c r="AP4" s="89"/>
      <c r="AQ4" s="89"/>
      <c r="AR4" s="89"/>
      <c r="AS4" s="89"/>
      <c r="AT4" s="89"/>
      <c r="AU4" s="89"/>
      <c r="AV4" s="89"/>
      <c r="AW4" s="89"/>
      <c r="AX4" s="89"/>
      <c r="AY4" s="89"/>
      <c r="AZ4" s="89"/>
    </row>
    <row r="5" spans="1:64" ht="14.25" customHeight="1">
      <c r="B5" s="10" t="s">
        <v>187</v>
      </c>
      <c r="E5" s="13"/>
      <c r="F5" s="93" t="s">
        <v>188</v>
      </c>
      <c r="S5" s="382">
        <f t="shared" ref="S5:S9" si="1">(S12/R12-1)*100</f>
        <v>2.2511343410794415</v>
      </c>
      <c r="T5" s="382">
        <f t="shared" ref="T5:U8" si="2">(T12/S12-1)*100</f>
        <v>-1.5469857069307924</v>
      </c>
      <c r="U5" s="382">
        <f t="shared" si="2"/>
        <v>-6.2005079934259637</v>
      </c>
      <c r="V5" s="96"/>
      <c r="W5" s="97"/>
      <c r="X5" s="502" t="s">
        <v>189</v>
      </c>
      <c r="Y5" s="502"/>
      <c r="Z5" s="502"/>
      <c r="AA5" s="98"/>
      <c r="AB5" s="99"/>
      <c r="AC5" s="502" t="s">
        <v>190</v>
      </c>
      <c r="AD5" s="502"/>
      <c r="AE5" s="502"/>
      <c r="AN5" s="503" t="s">
        <v>191</v>
      </c>
      <c r="AO5" s="503"/>
      <c r="AP5" s="503"/>
      <c r="AQ5" s="503"/>
      <c r="AW5" s="89"/>
      <c r="AX5" s="89"/>
      <c r="AY5" s="89"/>
      <c r="AZ5" s="89"/>
    </row>
    <row r="6" spans="1:64" ht="15">
      <c r="B6" s="11"/>
      <c r="E6" s="14"/>
      <c r="F6" s="93" t="s">
        <v>192</v>
      </c>
      <c r="S6" s="382">
        <f t="shared" si="1"/>
        <v>5.1400787219263666</v>
      </c>
      <c r="T6" s="382">
        <f t="shared" si="2"/>
        <v>-1.9599207223078619</v>
      </c>
      <c r="U6" s="382">
        <f t="shared" si="2"/>
        <v>-8.3557951482479798</v>
      </c>
      <c r="V6" s="96"/>
      <c r="W6" s="95"/>
      <c r="X6" s="98" t="s">
        <v>193</v>
      </c>
      <c r="Y6" s="98"/>
      <c r="Z6" s="98"/>
      <c r="AA6" s="98"/>
      <c r="AB6" s="100"/>
      <c r="AC6" s="98" t="s">
        <v>194</v>
      </c>
      <c r="AD6" s="98"/>
      <c r="AE6" s="98"/>
      <c r="AN6" s="723" t="s">
        <v>195</v>
      </c>
      <c r="AO6" s="724"/>
      <c r="AP6" s="724"/>
      <c r="AQ6" s="724"/>
      <c r="AR6" s="724"/>
      <c r="AS6" s="724" t="s">
        <v>196</v>
      </c>
      <c r="AT6" s="724"/>
      <c r="AU6" s="724"/>
      <c r="AV6" s="725"/>
      <c r="AW6" s="89"/>
      <c r="AX6" s="89"/>
      <c r="AY6" s="89"/>
      <c r="AZ6" s="89"/>
    </row>
    <row r="7" spans="1:64" ht="14.25" customHeight="1">
      <c r="E7" s="15"/>
      <c r="F7" s="93" t="s">
        <v>197</v>
      </c>
      <c r="S7" s="382">
        <f t="shared" si="1"/>
        <v>4.7957371225577194</v>
      </c>
      <c r="T7" s="382">
        <f t="shared" si="2"/>
        <v>-3.3898305084745783</v>
      </c>
      <c r="U7" s="382">
        <f t="shared" si="2"/>
        <v>-10.701754385964913</v>
      </c>
      <c r="AN7" s="726" t="s">
        <v>198</v>
      </c>
      <c r="AO7" s="727"/>
      <c r="AP7" s="727"/>
      <c r="AQ7" s="727"/>
      <c r="AR7" s="727"/>
      <c r="AS7" s="727" t="s">
        <v>199</v>
      </c>
      <c r="AT7" s="727"/>
      <c r="AU7" s="727"/>
      <c r="AV7" s="728"/>
      <c r="AW7" s="89"/>
      <c r="AX7" s="89"/>
      <c r="AY7" s="89"/>
      <c r="AZ7" s="89"/>
    </row>
    <row r="8" spans="1:64" ht="15.75">
      <c r="B8" s="16"/>
      <c r="C8" s="17"/>
      <c r="D8" s="17"/>
      <c r="E8" s="17"/>
      <c r="F8" s="17"/>
      <c r="G8" s="17"/>
      <c r="H8" s="17"/>
      <c r="I8" s="17"/>
      <c r="J8" s="17"/>
      <c r="K8" s="17"/>
      <c r="L8" s="17"/>
      <c r="M8" s="17"/>
      <c r="N8" s="17"/>
      <c r="O8" s="17"/>
      <c r="P8" s="17"/>
      <c r="Q8" s="17"/>
      <c r="R8" s="17"/>
      <c r="S8" s="382">
        <f t="shared" si="1"/>
        <v>2.8781786010060317</v>
      </c>
      <c r="T8" s="382">
        <f t="shared" si="2"/>
        <v>3.5399751044161265</v>
      </c>
      <c r="U8" s="382">
        <f t="shared" si="2"/>
        <v>3.0803706013667442</v>
      </c>
      <c r="V8" s="18"/>
      <c r="AI8" s="17"/>
      <c r="AJ8" s="17"/>
      <c r="AK8" s="17"/>
      <c r="AL8" s="17"/>
      <c r="AM8" s="17"/>
      <c r="AN8" s="729" t="s">
        <v>200</v>
      </c>
      <c r="AO8" s="730"/>
      <c r="AP8" s="730"/>
      <c r="AQ8" s="730"/>
      <c r="AR8" s="730"/>
      <c r="AS8" s="731"/>
      <c r="AT8" s="731"/>
      <c r="AU8" s="731"/>
      <c r="AV8" s="732"/>
      <c r="AW8" s="89"/>
      <c r="AX8" s="89"/>
      <c r="AY8" s="89"/>
      <c r="AZ8" s="89"/>
    </row>
    <row r="9" spans="1:64" ht="18.75" thickBot="1">
      <c r="B9" s="16"/>
      <c r="C9" s="17"/>
      <c r="D9" s="17"/>
      <c r="E9" s="17"/>
      <c r="F9" s="17"/>
      <c r="G9" s="17"/>
      <c r="H9" s="17"/>
      <c r="I9" s="17"/>
      <c r="J9" s="17"/>
      <c r="K9" s="17"/>
      <c r="L9" s="17"/>
      <c r="M9" s="17"/>
      <c r="N9" s="17"/>
      <c r="O9" s="17"/>
      <c r="P9" s="17"/>
      <c r="Q9" s="17"/>
      <c r="R9" s="17"/>
      <c r="S9" s="382">
        <f t="shared" si="1"/>
        <v>2.8767739954514981</v>
      </c>
      <c r="T9" s="382">
        <f>(T16/S16-1)*100</f>
        <v>3.5451458490100674</v>
      </c>
      <c r="U9" s="382">
        <f>(U16/T16-1)*100</f>
        <v>3.0899655204843501</v>
      </c>
      <c r="V9" s="18"/>
      <c r="AI9" s="17"/>
      <c r="AJ9" s="17"/>
      <c r="AK9" s="17"/>
      <c r="AL9" s="17"/>
      <c r="AM9" s="17"/>
      <c r="AN9" s="90"/>
      <c r="AO9" s="90"/>
      <c r="AP9" s="90"/>
      <c r="AQ9" s="90"/>
      <c r="AR9" s="91"/>
      <c r="AS9" s="92"/>
      <c r="AT9" s="89"/>
      <c r="AU9" s="89"/>
      <c r="AV9" s="89"/>
      <c r="AW9" s="89"/>
      <c r="AX9" s="89"/>
      <c r="AY9" s="89"/>
      <c r="AZ9" s="89"/>
    </row>
    <row r="10" spans="1:64" ht="36.75" customHeight="1" thickBot="1">
      <c r="B10" s="19" t="s">
        <v>201</v>
      </c>
      <c r="C10" s="20" t="s">
        <v>202</v>
      </c>
      <c r="D10" s="21">
        <v>2008</v>
      </c>
      <c r="E10" s="22">
        <v>2009</v>
      </c>
      <c r="F10" s="22">
        <v>2010</v>
      </c>
      <c r="G10" s="22">
        <v>2011</v>
      </c>
      <c r="H10" s="22">
        <v>2012</v>
      </c>
      <c r="I10" s="22">
        <v>2013</v>
      </c>
      <c r="J10" s="22">
        <v>2014</v>
      </c>
      <c r="K10" s="22">
        <v>2015</v>
      </c>
      <c r="L10" s="22">
        <v>2016</v>
      </c>
      <c r="M10" s="22">
        <v>2017</v>
      </c>
      <c r="N10" s="22">
        <v>2018</v>
      </c>
      <c r="O10" s="22">
        <v>2019</v>
      </c>
      <c r="P10" s="22">
        <v>2020</v>
      </c>
      <c r="Q10" s="22">
        <v>2021</v>
      </c>
      <c r="R10" s="22">
        <v>2022</v>
      </c>
      <c r="S10" s="22">
        <v>2023</v>
      </c>
      <c r="T10" s="22">
        <v>2024</v>
      </c>
      <c r="U10" s="22">
        <v>2025</v>
      </c>
      <c r="V10" s="161" t="s">
        <v>203</v>
      </c>
      <c r="W10" s="56">
        <v>2009</v>
      </c>
      <c r="X10" s="56">
        <v>2010</v>
      </c>
      <c r="Y10" s="56">
        <v>2011</v>
      </c>
      <c r="Z10" s="56">
        <v>2012</v>
      </c>
      <c r="AA10" s="56">
        <v>2013</v>
      </c>
      <c r="AB10" s="56">
        <v>2014</v>
      </c>
      <c r="AC10" s="56">
        <v>2015</v>
      </c>
      <c r="AD10" s="56">
        <v>2016</v>
      </c>
      <c r="AE10" s="56">
        <v>2017</v>
      </c>
      <c r="AF10" s="56">
        <v>2018</v>
      </c>
      <c r="AG10" s="56">
        <v>2019</v>
      </c>
      <c r="AH10" s="56">
        <v>2020</v>
      </c>
      <c r="AI10" s="56">
        <v>2021</v>
      </c>
      <c r="AJ10" s="56">
        <v>2022</v>
      </c>
      <c r="AK10" s="56">
        <v>2023</v>
      </c>
      <c r="AL10" s="56">
        <v>2024</v>
      </c>
      <c r="AM10" s="56">
        <v>2025</v>
      </c>
      <c r="AN10" s="116">
        <v>2008</v>
      </c>
      <c r="AO10" s="117">
        <v>2009</v>
      </c>
      <c r="AP10" s="117">
        <v>2010</v>
      </c>
      <c r="AQ10" s="117">
        <v>2011</v>
      </c>
      <c r="AR10" s="117">
        <v>2012</v>
      </c>
      <c r="AS10" s="117">
        <v>2013</v>
      </c>
      <c r="AT10" s="117">
        <v>2014</v>
      </c>
      <c r="AU10" s="117">
        <v>2015</v>
      </c>
      <c r="AV10" s="117">
        <v>2016</v>
      </c>
      <c r="AW10" s="117">
        <v>2017</v>
      </c>
      <c r="AX10" s="117">
        <v>2018</v>
      </c>
      <c r="AY10" s="117">
        <v>2019</v>
      </c>
      <c r="AZ10" s="117">
        <v>2020</v>
      </c>
      <c r="BA10" s="117">
        <v>2021</v>
      </c>
      <c r="BB10" s="117">
        <v>2022</v>
      </c>
      <c r="BC10" s="117">
        <v>2023</v>
      </c>
      <c r="BD10" s="117">
        <v>2024</v>
      </c>
      <c r="BE10" s="117">
        <v>2025</v>
      </c>
      <c r="BF10" s="243"/>
      <c r="BG10" s="11">
        <v>2023</v>
      </c>
      <c r="BH10" s="11">
        <v>2024</v>
      </c>
      <c r="BI10" s="11">
        <v>2025</v>
      </c>
      <c r="BJ10" s="11">
        <v>2023</v>
      </c>
      <c r="BK10" s="11">
        <v>2024</v>
      </c>
      <c r="BL10" s="11">
        <v>2025</v>
      </c>
    </row>
    <row r="11" spans="1:64" ht="15.75" customHeight="1" thickTop="1">
      <c r="B11" s="507" t="s">
        <v>204</v>
      </c>
      <c r="C11" s="6" t="s">
        <v>205</v>
      </c>
      <c r="D11" s="11">
        <v>838798</v>
      </c>
      <c r="E11" s="11">
        <v>802068</v>
      </c>
      <c r="F11" s="11">
        <v>767203</v>
      </c>
      <c r="G11" s="11">
        <v>724498</v>
      </c>
      <c r="H11" s="11">
        <v>702936</v>
      </c>
      <c r="I11" s="11">
        <v>677117</v>
      </c>
      <c r="J11" s="11">
        <v>814815</v>
      </c>
      <c r="K11" s="11">
        <v>764468</v>
      </c>
      <c r="L11" s="11">
        <v>766482</v>
      </c>
      <c r="M11" s="11">
        <v>688216</v>
      </c>
      <c r="N11" s="11">
        <v>672143</v>
      </c>
      <c r="O11" s="11">
        <v>677620</v>
      </c>
      <c r="P11" s="11">
        <v>675205</v>
      </c>
      <c r="Q11" s="11">
        <v>696658</v>
      </c>
      <c r="R11" s="11">
        <v>724394</v>
      </c>
      <c r="S11" s="11">
        <v>745385</v>
      </c>
      <c r="T11" s="11">
        <v>774137</v>
      </c>
      <c r="U11" s="11">
        <v>802298</v>
      </c>
      <c r="V11" s="159">
        <f>100</f>
        <v>100</v>
      </c>
      <c r="W11" s="58">
        <f t="shared" ref="W11:W42" si="3">E11*100/$D11</f>
        <v>95.621114976430562</v>
      </c>
      <c r="X11" s="58">
        <f t="shared" ref="X11:X42" si="4">F11*100/$D11</f>
        <v>91.464571923156711</v>
      </c>
      <c r="Y11" s="58">
        <f t="shared" ref="Y11:Y42" si="5">G11*100/$D11</f>
        <v>86.373358067138923</v>
      </c>
      <c r="Z11" s="58">
        <f t="shared" ref="Z11:Z42" si="6">H11*100/$D11</f>
        <v>83.802774923163867</v>
      </c>
      <c r="AA11" s="58">
        <f t="shared" ref="AA11:AA42" si="7">I11*100/$D11</f>
        <v>80.724679839484594</v>
      </c>
      <c r="AB11" s="58">
        <f t="shared" ref="AB11:AB42" si="8">J11*100/$D11</f>
        <v>97.140789558391887</v>
      </c>
      <c r="AC11" s="58">
        <f t="shared" ref="AC11:AC42" si="9">K11*100/$D11</f>
        <v>91.138510106128052</v>
      </c>
      <c r="AD11" s="58">
        <f t="shared" ref="AD11:AD42" si="10">L11*100/$D11</f>
        <v>91.378615590404365</v>
      </c>
      <c r="AE11" s="58">
        <f t="shared" ref="AE11:AE42" si="11">M11*100/$D11</f>
        <v>82.047882803726282</v>
      </c>
      <c r="AF11" s="58">
        <f t="shared" ref="AF11:AF42" si="12">N11*100/$D11</f>
        <v>80.131688439886602</v>
      </c>
      <c r="AG11" s="58">
        <f t="shared" ref="AG11:AG42" si="13">O11*100/$D11</f>
        <v>80.784646601446354</v>
      </c>
      <c r="AH11" s="58">
        <f t="shared" ref="AH11:AH42" si="14">P11*100/$D11</f>
        <v>80.496734613101125</v>
      </c>
      <c r="AI11" s="58">
        <f t="shared" ref="AI11:AI42" si="15">Q11*100/$D11</f>
        <v>83.054322971680904</v>
      </c>
      <c r="AJ11" s="58">
        <f t="shared" ref="AJ11:AJ42" si="16">R11*100/$D11</f>
        <v>86.360959372816822</v>
      </c>
      <c r="AK11" s="58">
        <f t="shared" ref="AK11:AK42" si="17">S11*100/$D11</f>
        <v>88.863468916234893</v>
      </c>
      <c r="AL11" s="58">
        <f t="shared" ref="AL11:AL42" si="18">T11*100/$D11</f>
        <v>92.291231023440687</v>
      </c>
      <c r="AM11" s="58">
        <f t="shared" ref="AM11:AM42" si="19">U11*100/$D11</f>
        <v>95.648535165796773</v>
      </c>
      <c r="AN11" s="160"/>
      <c r="AO11" s="118"/>
      <c r="AP11" s="119"/>
      <c r="AQ11" s="118"/>
      <c r="AR11" s="118"/>
      <c r="AS11" s="118"/>
      <c r="AT11" s="118"/>
      <c r="AU11" s="118"/>
      <c r="AV11" s="118"/>
      <c r="AW11" s="118"/>
      <c r="AX11" s="118"/>
      <c r="AY11" s="118"/>
      <c r="AZ11" s="118"/>
      <c r="BA11" s="118"/>
      <c r="BB11" s="118"/>
      <c r="BC11" s="118"/>
      <c r="BD11" s="118"/>
      <c r="BE11" s="118"/>
      <c r="BF11" s="118"/>
      <c r="BG11" s="242">
        <f t="shared" ref="BG11:BI16" si="20">S11/S$15*100</f>
        <v>94.196927859674844</v>
      </c>
      <c r="BH11" s="242">
        <f t="shared" si="20"/>
        <v>94.485650853088615</v>
      </c>
      <c r="BI11" s="242">
        <f t="shared" si="20"/>
        <v>94.996536637637575</v>
      </c>
      <c r="BJ11" s="242">
        <f t="shared" ref="BJ11:BL13" si="21">S11/S$16*100</f>
        <v>94.267213850755326</v>
      </c>
      <c r="BK11" s="242">
        <f t="shared" si="21"/>
        <v>94.551430417454966</v>
      </c>
      <c r="BL11" s="242">
        <f t="shared" si="21"/>
        <v>95.053824080678055</v>
      </c>
    </row>
    <row r="12" spans="1:64">
      <c r="B12" s="499"/>
      <c r="C12" s="2" t="s">
        <v>206</v>
      </c>
      <c r="D12" s="11">
        <v>25423</v>
      </c>
      <c r="E12" s="11">
        <v>26949</v>
      </c>
      <c r="F12" s="11">
        <v>25228</v>
      </c>
      <c r="G12" s="11">
        <v>21929</v>
      </c>
      <c r="H12" s="11">
        <v>20677</v>
      </c>
      <c r="I12" s="11">
        <v>18697</v>
      </c>
      <c r="J12" s="11">
        <v>21977</v>
      </c>
      <c r="K12" s="11">
        <v>22455</v>
      </c>
      <c r="L12" s="11">
        <v>24202</v>
      </c>
      <c r="M12" s="11">
        <v>27584</v>
      </c>
      <c r="N12" s="11">
        <v>32525</v>
      </c>
      <c r="O12" s="11">
        <v>35691</v>
      </c>
      <c r="P12" s="11">
        <v>32209</v>
      </c>
      <c r="Q12" s="11">
        <v>37174</v>
      </c>
      <c r="R12" s="11">
        <v>39891</v>
      </c>
      <c r="S12" s="11">
        <v>40789</v>
      </c>
      <c r="T12" s="11">
        <v>40158</v>
      </c>
      <c r="U12" s="11">
        <v>37668</v>
      </c>
      <c r="V12" s="159">
        <f>100</f>
        <v>100</v>
      </c>
      <c r="W12" s="58">
        <f t="shared" si="3"/>
        <v>106.00243873657712</v>
      </c>
      <c r="X12" s="58">
        <f t="shared" si="4"/>
        <v>99.232978012036341</v>
      </c>
      <c r="Y12" s="58">
        <f t="shared" si="5"/>
        <v>86.256539354128151</v>
      </c>
      <c r="Z12" s="58">
        <f t="shared" si="6"/>
        <v>81.331864846792271</v>
      </c>
      <c r="AA12" s="58">
        <f t="shared" si="7"/>
        <v>73.543641584392091</v>
      </c>
      <c r="AB12" s="58">
        <f t="shared" si="8"/>
        <v>86.445344766549979</v>
      </c>
      <c r="AC12" s="58">
        <f t="shared" si="9"/>
        <v>88.325531998583955</v>
      </c>
      <c r="AD12" s="58">
        <f t="shared" si="10"/>
        <v>95.197262321519887</v>
      </c>
      <c r="AE12" s="58">
        <f t="shared" si="11"/>
        <v>108.50017700507415</v>
      </c>
      <c r="AF12" s="58">
        <f t="shared" si="12"/>
        <v>127.93533414624552</v>
      </c>
      <c r="AG12" s="58">
        <f t="shared" si="13"/>
        <v>140.38862447390159</v>
      </c>
      <c r="AH12" s="58">
        <f t="shared" si="14"/>
        <v>126.69236518113519</v>
      </c>
      <c r="AI12" s="58">
        <f t="shared" si="15"/>
        <v>146.22192502851749</v>
      </c>
      <c r="AJ12" s="58">
        <f t="shared" si="16"/>
        <v>156.90909806081109</v>
      </c>
      <c r="AK12" s="58">
        <f t="shared" si="17"/>
        <v>160.44133265153602</v>
      </c>
      <c r="AL12" s="58">
        <f t="shared" si="18"/>
        <v>157.95932816740748</v>
      </c>
      <c r="AM12" s="58">
        <f t="shared" si="19"/>
        <v>148.16504739802542</v>
      </c>
      <c r="AN12" s="160"/>
      <c r="AO12" s="118"/>
      <c r="AP12" s="118"/>
      <c r="AQ12" s="118"/>
      <c r="AR12" s="118"/>
      <c r="AS12" s="118"/>
      <c r="AT12" s="118"/>
      <c r="AU12" s="118"/>
      <c r="AV12" s="118"/>
      <c r="AW12" s="118"/>
      <c r="AX12" s="118"/>
      <c r="AY12" s="118"/>
      <c r="AZ12" s="118"/>
      <c r="BA12" s="118"/>
      <c r="BB12" s="118"/>
      <c r="BC12" s="118"/>
      <c r="BD12" s="118"/>
      <c r="BE12" s="118"/>
      <c r="BF12" s="118"/>
      <c r="BG12" s="242">
        <f t="shared" si="20"/>
        <v>5.154649597816265</v>
      </c>
      <c r="BH12" s="242">
        <f t="shared" si="20"/>
        <v>4.9013995803821961</v>
      </c>
      <c r="BI12" s="242">
        <f t="shared" si="20"/>
        <v>4.4601002895015718</v>
      </c>
      <c r="BJ12" s="242">
        <f t="shared" si="21"/>
        <v>5.1584957917833858</v>
      </c>
      <c r="BK12" s="242">
        <f t="shared" si="21"/>
        <v>4.9048118649595054</v>
      </c>
      <c r="BL12" s="242">
        <f t="shared" si="21"/>
        <v>4.4627899427282403</v>
      </c>
    </row>
    <row r="13" spans="1:64">
      <c r="B13" s="499"/>
      <c r="C13" s="2" t="s">
        <v>207</v>
      </c>
      <c r="D13" s="11">
        <v>3636</v>
      </c>
      <c r="E13" s="11">
        <v>3225</v>
      </c>
      <c r="F13" s="11">
        <v>3007</v>
      </c>
      <c r="G13" s="11">
        <v>3137</v>
      </c>
      <c r="H13" s="11">
        <v>2543</v>
      </c>
      <c r="I13" s="11">
        <v>2445</v>
      </c>
      <c r="J13" s="11">
        <v>2602</v>
      </c>
      <c r="K13" s="11">
        <v>2619</v>
      </c>
      <c r="L13" s="11">
        <v>2885</v>
      </c>
      <c r="M13" s="11">
        <v>3220</v>
      </c>
      <c r="N13" s="11">
        <v>3518</v>
      </c>
      <c r="O13" s="11">
        <v>3843</v>
      </c>
      <c r="P13" s="11">
        <v>3294</v>
      </c>
      <c r="Q13" s="11">
        <v>3725</v>
      </c>
      <c r="R13" s="11">
        <v>4319</v>
      </c>
      <c r="S13" s="11">
        <v>4541</v>
      </c>
      <c r="T13" s="11">
        <v>4452</v>
      </c>
      <c r="U13" s="11">
        <v>4080</v>
      </c>
      <c r="V13" s="159">
        <f>100</f>
        <v>100</v>
      </c>
      <c r="W13" s="58">
        <f t="shared" si="3"/>
        <v>88.696369636963695</v>
      </c>
      <c r="X13" s="58">
        <f t="shared" si="4"/>
        <v>82.700770077007704</v>
      </c>
      <c r="Y13" s="58">
        <f t="shared" si="5"/>
        <v>86.276127612761272</v>
      </c>
      <c r="Z13" s="58">
        <f t="shared" si="6"/>
        <v>69.939493949394944</v>
      </c>
      <c r="AA13" s="58">
        <f t="shared" si="7"/>
        <v>67.244224422442244</v>
      </c>
      <c r="AB13" s="58">
        <f t="shared" si="8"/>
        <v>71.562156215621556</v>
      </c>
      <c r="AC13" s="58">
        <f t="shared" si="9"/>
        <v>72.029702970297024</v>
      </c>
      <c r="AD13" s="58">
        <f t="shared" si="10"/>
        <v>79.345434543454346</v>
      </c>
      <c r="AE13" s="58">
        <f t="shared" si="11"/>
        <v>88.558855885588557</v>
      </c>
      <c r="AF13" s="58">
        <f t="shared" si="12"/>
        <v>96.754675467546761</v>
      </c>
      <c r="AG13" s="58">
        <f t="shared" si="13"/>
        <v>105.6930693069307</v>
      </c>
      <c r="AH13" s="58">
        <f t="shared" si="14"/>
        <v>90.594059405940598</v>
      </c>
      <c r="AI13" s="58">
        <f t="shared" si="15"/>
        <v>102.44774477447744</v>
      </c>
      <c r="AJ13" s="58">
        <f t="shared" si="16"/>
        <v>118.78437843784378</v>
      </c>
      <c r="AK13" s="58">
        <f t="shared" si="17"/>
        <v>124.8899889988999</v>
      </c>
      <c r="AL13" s="58">
        <f t="shared" si="18"/>
        <v>122.44224422442244</v>
      </c>
      <c r="AM13" s="58">
        <f t="shared" si="19"/>
        <v>112.21122112211221</v>
      </c>
      <c r="AN13" s="160"/>
      <c r="AO13" s="118"/>
      <c r="AP13" s="118"/>
      <c r="AQ13" s="118"/>
      <c r="AR13" s="118"/>
      <c r="AS13" s="118"/>
      <c r="AT13" s="118"/>
      <c r="AU13" s="118"/>
      <c r="AV13" s="118"/>
      <c r="AW13" s="118"/>
      <c r="AX13" s="118"/>
      <c r="AY13" s="118"/>
      <c r="AZ13" s="118"/>
      <c r="BA13" s="118"/>
      <c r="BB13" s="118"/>
      <c r="BC13" s="118"/>
      <c r="BD13" s="118"/>
      <c r="BE13" s="118"/>
      <c r="BF13" s="118"/>
      <c r="BG13" s="242">
        <f t="shared" si="20"/>
        <v>0.57386216439931503</v>
      </c>
      <c r="BH13" s="242">
        <f t="shared" si="20"/>
        <v>0.54337942456948896</v>
      </c>
      <c r="BI13" s="242">
        <f t="shared" si="20"/>
        <v>0.48309464747707376</v>
      </c>
      <c r="BJ13" s="242">
        <f t="shared" si="21"/>
        <v>0.57429035746128498</v>
      </c>
      <c r="BK13" s="242">
        <f t="shared" si="21"/>
        <v>0.54375771758553004</v>
      </c>
      <c r="BL13" s="242">
        <f t="shared" si="21"/>
        <v>0.48338597659369276</v>
      </c>
    </row>
    <row r="14" spans="1:64">
      <c r="B14" s="499"/>
      <c r="C14" s="2" t="s">
        <v>208</v>
      </c>
      <c r="D14" s="11">
        <v>460</v>
      </c>
      <c r="E14" s="11">
        <v>485</v>
      </c>
      <c r="F14" s="11">
        <v>488</v>
      </c>
      <c r="G14" s="11">
        <v>365</v>
      </c>
      <c r="H14" s="11">
        <v>402</v>
      </c>
      <c r="I14" s="11">
        <v>388</v>
      </c>
      <c r="J14" s="11">
        <v>455</v>
      </c>
      <c r="K14" s="11">
        <v>435</v>
      </c>
      <c r="L14" s="11">
        <v>438</v>
      </c>
      <c r="M14" s="11">
        <v>486</v>
      </c>
      <c r="N14" s="11">
        <v>513</v>
      </c>
      <c r="O14" s="11">
        <v>526</v>
      </c>
      <c r="P14" s="11">
        <v>463</v>
      </c>
      <c r="Q14" s="11">
        <v>503</v>
      </c>
      <c r="R14" s="11">
        <v>563</v>
      </c>
      <c r="S14" s="11">
        <v>590</v>
      </c>
      <c r="T14" s="11">
        <v>570</v>
      </c>
      <c r="U14" s="11">
        <v>509</v>
      </c>
      <c r="V14" s="159">
        <f>100</f>
        <v>100</v>
      </c>
      <c r="W14" s="58">
        <f t="shared" si="3"/>
        <v>105.43478260869566</v>
      </c>
      <c r="X14" s="58">
        <f t="shared" si="4"/>
        <v>106.08695652173913</v>
      </c>
      <c r="Y14" s="58">
        <f t="shared" si="5"/>
        <v>79.347826086956516</v>
      </c>
      <c r="Z14" s="58">
        <f t="shared" si="6"/>
        <v>87.391304347826093</v>
      </c>
      <c r="AA14" s="58">
        <f t="shared" si="7"/>
        <v>84.347826086956516</v>
      </c>
      <c r="AB14" s="58">
        <f t="shared" si="8"/>
        <v>98.913043478260875</v>
      </c>
      <c r="AC14" s="58">
        <f t="shared" si="9"/>
        <v>94.565217391304344</v>
      </c>
      <c r="AD14" s="58">
        <f t="shared" si="10"/>
        <v>95.217391304347828</v>
      </c>
      <c r="AE14" s="58">
        <f t="shared" si="11"/>
        <v>105.65217391304348</v>
      </c>
      <c r="AF14" s="58">
        <f t="shared" si="12"/>
        <v>111.52173913043478</v>
      </c>
      <c r="AG14" s="58">
        <f t="shared" si="13"/>
        <v>114.34782608695652</v>
      </c>
      <c r="AH14" s="58">
        <f t="shared" si="14"/>
        <v>100.65217391304348</v>
      </c>
      <c r="AI14" s="58">
        <f t="shared" si="15"/>
        <v>109.34782608695652</v>
      </c>
      <c r="AJ14" s="58">
        <f t="shared" si="16"/>
        <v>122.39130434782609</v>
      </c>
      <c r="AK14" s="58">
        <f t="shared" si="17"/>
        <v>128.2608695652174</v>
      </c>
      <c r="AL14" s="58">
        <f t="shared" si="18"/>
        <v>123.91304347826087</v>
      </c>
      <c r="AM14" s="58">
        <f t="shared" si="19"/>
        <v>110.65217391304348</v>
      </c>
      <c r="AN14" s="160"/>
      <c r="AO14" s="118"/>
      <c r="AP14" s="118"/>
      <c r="AQ14" s="118"/>
      <c r="AR14" s="118"/>
      <c r="AS14" s="118"/>
      <c r="AT14" s="118"/>
      <c r="AU14" s="118"/>
      <c r="AV14" s="118"/>
      <c r="AW14" s="118"/>
      <c r="AX14" s="118"/>
      <c r="AY14" s="118"/>
      <c r="AZ14" s="118"/>
      <c r="BA14" s="118"/>
      <c r="BB14" s="118"/>
      <c r="BC14" s="118"/>
      <c r="BD14" s="118"/>
      <c r="BE14" s="118"/>
      <c r="BF14" s="118"/>
      <c r="BG14" s="242">
        <f t="shared" si="20"/>
        <v>7.4560378109578482E-2</v>
      </c>
      <c r="BH14" s="242">
        <f t="shared" si="20"/>
        <v>6.957014195970547E-2</v>
      </c>
      <c r="BI14" s="242">
        <f t="shared" si="20"/>
        <v>6.0268425383781993E-2</v>
      </c>
      <c r="BJ14" s="242"/>
      <c r="BK14" s="242"/>
      <c r="BL14" s="242"/>
    </row>
    <row r="15" spans="1:64">
      <c r="B15" s="499"/>
      <c r="C15" s="2" t="s">
        <v>209</v>
      </c>
      <c r="D15" s="11">
        <f>SUM(D11:D14)</f>
        <v>868317</v>
      </c>
      <c r="E15" s="11">
        <f t="shared" ref="E15:U15" si="22">SUM(E11:E14)</f>
        <v>832727</v>
      </c>
      <c r="F15" s="11">
        <f t="shared" si="22"/>
        <v>795926</v>
      </c>
      <c r="G15" s="11">
        <f t="shared" si="22"/>
        <v>749929</v>
      </c>
      <c r="H15" s="11">
        <f t="shared" si="22"/>
        <v>726558</v>
      </c>
      <c r="I15" s="11">
        <f t="shared" si="22"/>
        <v>698647</v>
      </c>
      <c r="J15" s="11">
        <f t="shared" si="22"/>
        <v>839849</v>
      </c>
      <c r="K15" s="11">
        <f t="shared" si="22"/>
        <v>789977</v>
      </c>
      <c r="L15" s="11">
        <f t="shared" si="22"/>
        <v>794007</v>
      </c>
      <c r="M15" s="11">
        <f t="shared" si="22"/>
        <v>719506</v>
      </c>
      <c r="N15" s="11">
        <f t="shared" si="22"/>
        <v>708699</v>
      </c>
      <c r="O15" s="11">
        <f t="shared" si="22"/>
        <v>717680</v>
      </c>
      <c r="P15" s="11">
        <f t="shared" si="22"/>
        <v>711171</v>
      </c>
      <c r="Q15" s="11">
        <f t="shared" si="22"/>
        <v>738060</v>
      </c>
      <c r="R15" s="11">
        <f t="shared" si="22"/>
        <v>769167</v>
      </c>
      <c r="S15" s="11">
        <f t="shared" si="22"/>
        <v>791305</v>
      </c>
      <c r="T15" s="11">
        <f t="shared" si="22"/>
        <v>819317</v>
      </c>
      <c r="U15" s="11">
        <f t="shared" si="22"/>
        <v>844555</v>
      </c>
      <c r="V15" s="159">
        <f>100</f>
        <v>100</v>
      </c>
      <c r="W15" s="58">
        <f t="shared" si="3"/>
        <v>95.901266472958611</v>
      </c>
      <c r="X15" s="58">
        <f t="shared" si="4"/>
        <v>91.663067750602607</v>
      </c>
      <c r="Y15" s="58">
        <f t="shared" si="5"/>
        <v>86.365808800242306</v>
      </c>
      <c r="Z15" s="58">
        <f t="shared" si="6"/>
        <v>83.674280245578515</v>
      </c>
      <c r="AA15" s="58">
        <f t="shared" si="7"/>
        <v>80.459901165127476</v>
      </c>
      <c r="AB15" s="58">
        <f t="shared" si="8"/>
        <v>96.721473839623087</v>
      </c>
      <c r="AC15" s="58">
        <f t="shared" si="9"/>
        <v>90.97794929731883</v>
      </c>
      <c r="AD15" s="58">
        <f t="shared" si="10"/>
        <v>91.442065512940545</v>
      </c>
      <c r="AE15" s="58">
        <f t="shared" si="11"/>
        <v>82.862134450897543</v>
      </c>
      <c r="AF15" s="58">
        <f t="shared" si="12"/>
        <v>81.617542901958615</v>
      </c>
      <c r="AG15" s="58">
        <f t="shared" si="13"/>
        <v>82.651842587442147</v>
      </c>
      <c r="AH15" s="58">
        <f t="shared" si="14"/>
        <v>81.902231558290353</v>
      </c>
      <c r="AI15" s="58">
        <f t="shared" si="15"/>
        <v>84.998911687782225</v>
      </c>
      <c r="AJ15" s="58">
        <f t="shared" si="16"/>
        <v>88.581359111937232</v>
      </c>
      <c r="AK15" s="58">
        <f t="shared" si="17"/>
        <v>91.130888834377302</v>
      </c>
      <c r="AL15" s="58">
        <f t="shared" si="18"/>
        <v>94.356899611547391</v>
      </c>
      <c r="AM15" s="58">
        <f t="shared" si="19"/>
        <v>97.263441807542634</v>
      </c>
      <c r="AN15" s="160"/>
      <c r="AO15" s="118"/>
      <c r="AP15" s="118"/>
      <c r="AQ15" s="118"/>
      <c r="AR15" s="118"/>
      <c r="AS15" s="118"/>
      <c r="AT15" s="118"/>
      <c r="AU15" s="118"/>
      <c r="AV15" s="118"/>
      <c r="AW15" s="118"/>
      <c r="AX15" s="118"/>
      <c r="AY15" s="118"/>
      <c r="AZ15" s="118"/>
      <c r="BA15" s="118"/>
      <c r="BB15" s="118"/>
      <c r="BC15" s="118"/>
      <c r="BD15" s="118"/>
      <c r="BE15" s="118"/>
      <c r="BF15" s="118"/>
      <c r="BG15" s="242">
        <f t="shared" si="20"/>
        <v>100</v>
      </c>
      <c r="BH15" s="242">
        <f t="shared" si="20"/>
        <v>100</v>
      </c>
      <c r="BI15" s="242">
        <f t="shared" si="20"/>
        <v>100</v>
      </c>
      <c r="BJ15" s="242"/>
      <c r="BK15" s="242"/>
      <c r="BL15" s="242"/>
    </row>
    <row r="16" spans="1:64" ht="15">
      <c r="B16" s="501"/>
      <c r="C16" s="4" t="s">
        <v>210</v>
      </c>
      <c r="D16" s="245">
        <f>SUM(D11:D13)</f>
        <v>867857</v>
      </c>
      <c r="E16" s="173">
        <f t="shared" ref="E16:U16" si="23">SUM(E11:E13)</f>
        <v>832242</v>
      </c>
      <c r="F16" s="173">
        <f t="shared" si="23"/>
        <v>795438</v>
      </c>
      <c r="G16" s="173">
        <f t="shared" si="23"/>
        <v>749564</v>
      </c>
      <c r="H16" s="173">
        <f t="shared" si="23"/>
        <v>726156</v>
      </c>
      <c r="I16" s="173">
        <f t="shared" si="23"/>
        <v>698259</v>
      </c>
      <c r="J16" s="173">
        <f t="shared" si="23"/>
        <v>839394</v>
      </c>
      <c r="K16" s="173">
        <f t="shared" si="23"/>
        <v>789542</v>
      </c>
      <c r="L16" s="173">
        <f t="shared" si="23"/>
        <v>793569</v>
      </c>
      <c r="M16" s="173">
        <f t="shared" si="23"/>
        <v>719020</v>
      </c>
      <c r="N16" s="173">
        <f t="shared" si="23"/>
        <v>708186</v>
      </c>
      <c r="O16" s="173">
        <f t="shared" si="23"/>
        <v>717154</v>
      </c>
      <c r="P16" s="173">
        <f t="shared" si="23"/>
        <v>710708</v>
      </c>
      <c r="Q16" s="173">
        <f t="shared" si="23"/>
        <v>737557</v>
      </c>
      <c r="R16" s="173">
        <f t="shared" si="23"/>
        <v>768604</v>
      </c>
      <c r="S16" s="173">
        <f t="shared" si="23"/>
        <v>790715</v>
      </c>
      <c r="T16" s="173">
        <f t="shared" si="23"/>
        <v>818747</v>
      </c>
      <c r="U16" s="173">
        <f t="shared" si="23"/>
        <v>844046</v>
      </c>
      <c r="V16" s="159">
        <f>100</f>
        <v>100</v>
      </c>
      <c r="W16" s="58">
        <f t="shared" si="3"/>
        <v>95.896213316249103</v>
      </c>
      <c r="X16" s="58">
        <f t="shared" si="4"/>
        <v>91.655422494719758</v>
      </c>
      <c r="Y16" s="58">
        <f t="shared" si="5"/>
        <v>86.369528620498542</v>
      </c>
      <c r="Z16" s="58">
        <f t="shared" si="6"/>
        <v>83.672310069516058</v>
      </c>
      <c r="AA16" s="58">
        <f t="shared" si="7"/>
        <v>80.457840404582782</v>
      </c>
      <c r="AB16" s="58">
        <f t="shared" si="8"/>
        <v>96.720312217335348</v>
      </c>
      <c r="AC16" s="58">
        <f t="shared" si="9"/>
        <v>90.976047897291835</v>
      </c>
      <c r="AD16" s="58">
        <f t="shared" si="10"/>
        <v>91.440064434578503</v>
      </c>
      <c r="AE16" s="58">
        <f t="shared" si="11"/>
        <v>82.850054790132475</v>
      </c>
      <c r="AF16" s="58">
        <f t="shared" si="12"/>
        <v>81.601692444723042</v>
      </c>
      <c r="AG16" s="58">
        <f t="shared" si="13"/>
        <v>82.635042409060475</v>
      </c>
      <c r="AH16" s="58">
        <f t="shared" si="14"/>
        <v>81.892293315603837</v>
      </c>
      <c r="AI16" s="58">
        <f t="shared" si="15"/>
        <v>84.986005759013295</v>
      </c>
      <c r="AJ16" s="58">
        <f t="shared" si="16"/>
        <v>88.563438446656534</v>
      </c>
      <c r="AK16" s="58">
        <f t="shared" si="17"/>
        <v>91.111208413367635</v>
      </c>
      <c r="AL16" s="58">
        <f t="shared" si="18"/>
        <v>94.341233636417059</v>
      </c>
      <c r="AM16" s="58">
        <f t="shared" si="19"/>
        <v>97.256345227381928</v>
      </c>
      <c r="AN16" s="120"/>
      <c r="AO16" s="121"/>
      <c r="AP16" s="121"/>
      <c r="AQ16" s="121"/>
      <c r="AR16" s="121"/>
      <c r="AS16" s="121"/>
      <c r="AT16" s="121"/>
      <c r="AU16" s="121"/>
      <c r="AV16" s="121"/>
      <c r="AW16" s="121"/>
      <c r="AX16" s="121"/>
      <c r="AY16" s="121"/>
      <c r="AZ16" s="121"/>
      <c r="BA16" s="121"/>
      <c r="BB16" s="121"/>
      <c r="BC16" s="121"/>
      <c r="BD16" s="121"/>
      <c r="BE16" s="121"/>
      <c r="BF16" s="118"/>
      <c r="BG16" s="242">
        <f t="shared" si="20"/>
        <v>99.925439621890419</v>
      </c>
      <c r="BH16" s="242">
        <f t="shared" si="20"/>
        <v>99.930429858040299</v>
      </c>
      <c r="BI16" s="242">
        <f t="shared" si="20"/>
        <v>99.939731574616218</v>
      </c>
      <c r="BJ16" s="242"/>
      <c r="BK16" s="242"/>
      <c r="BL16" s="242"/>
    </row>
    <row r="17" spans="2:58" ht="15" customHeight="1">
      <c r="B17" s="500" t="s">
        <v>211</v>
      </c>
      <c r="C17" s="2" t="s">
        <v>205</v>
      </c>
      <c r="D17" s="11">
        <v>433</v>
      </c>
      <c r="E17" s="11">
        <v>414</v>
      </c>
      <c r="F17" s="11">
        <v>362</v>
      </c>
      <c r="G17" s="11">
        <v>311</v>
      </c>
      <c r="H17" s="11">
        <v>293</v>
      </c>
      <c r="I17" s="11">
        <v>293</v>
      </c>
      <c r="J17" s="11">
        <v>718</v>
      </c>
      <c r="K17" s="11">
        <v>610</v>
      </c>
      <c r="L17" s="11">
        <v>626</v>
      </c>
      <c r="M17" s="11">
        <v>532</v>
      </c>
      <c r="N17" s="11">
        <v>472</v>
      </c>
      <c r="O17" s="11">
        <v>496</v>
      </c>
      <c r="P17" s="11">
        <v>483</v>
      </c>
      <c r="Q17" s="11">
        <v>484</v>
      </c>
      <c r="R17" s="11">
        <v>478</v>
      </c>
      <c r="S17" s="11">
        <v>482</v>
      </c>
      <c r="T17" s="11">
        <v>546</v>
      </c>
      <c r="U17" s="11">
        <v>581</v>
      </c>
      <c r="V17" s="159">
        <f>100</f>
        <v>100</v>
      </c>
      <c r="W17" s="58">
        <f t="shared" si="3"/>
        <v>95.612009237875284</v>
      </c>
      <c r="X17" s="58">
        <f t="shared" si="4"/>
        <v>83.602771362586608</v>
      </c>
      <c r="Y17" s="58">
        <f t="shared" si="5"/>
        <v>71.824480369515015</v>
      </c>
      <c r="Z17" s="58">
        <f t="shared" si="6"/>
        <v>67.667436489607397</v>
      </c>
      <c r="AA17" s="58">
        <f t="shared" si="7"/>
        <v>67.667436489607397</v>
      </c>
      <c r="AB17" s="58">
        <f t="shared" si="8"/>
        <v>165.81986143187066</v>
      </c>
      <c r="AC17" s="58">
        <f t="shared" si="9"/>
        <v>140.87759815242495</v>
      </c>
      <c r="AD17" s="58">
        <f t="shared" si="10"/>
        <v>144.57274826789839</v>
      </c>
      <c r="AE17" s="58">
        <f t="shared" si="11"/>
        <v>122.86374133949192</v>
      </c>
      <c r="AF17" s="58">
        <f t="shared" si="12"/>
        <v>109.00692840646651</v>
      </c>
      <c r="AG17" s="58">
        <f t="shared" si="13"/>
        <v>114.54965357967667</v>
      </c>
      <c r="AH17" s="58">
        <f t="shared" si="14"/>
        <v>111.54734411085451</v>
      </c>
      <c r="AI17" s="58">
        <f t="shared" si="15"/>
        <v>111.77829099307159</v>
      </c>
      <c r="AJ17" s="58">
        <f t="shared" si="16"/>
        <v>110.39260969976905</v>
      </c>
      <c r="AK17" s="58">
        <f t="shared" si="17"/>
        <v>111.31639722863741</v>
      </c>
      <c r="AL17" s="58">
        <f t="shared" si="18"/>
        <v>126.09699769053118</v>
      </c>
      <c r="AM17" s="58">
        <f t="shared" si="19"/>
        <v>134.18013856812934</v>
      </c>
      <c r="AN17" s="160">
        <v>1</v>
      </c>
      <c r="AO17">
        <v>1</v>
      </c>
      <c r="AP17">
        <v>1</v>
      </c>
      <c r="AQ17">
        <v>1</v>
      </c>
      <c r="AR17">
        <v>1</v>
      </c>
      <c r="AS17">
        <v>1</v>
      </c>
      <c r="AT17">
        <v>1</v>
      </c>
      <c r="AU17">
        <v>1</v>
      </c>
      <c r="AV17">
        <v>1</v>
      </c>
      <c r="AW17">
        <v>1</v>
      </c>
      <c r="AX17">
        <v>1</v>
      </c>
      <c r="AY17">
        <v>1</v>
      </c>
      <c r="AZ17">
        <v>1</v>
      </c>
      <c r="BA17">
        <v>1</v>
      </c>
      <c r="BB17">
        <v>1</v>
      </c>
      <c r="BC17">
        <v>1</v>
      </c>
      <c r="BD17">
        <v>6</v>
      </c>
      <c r="BE17" s="340">
        <v>7</v>
      </c>
      <c r="BF17"/>
    </row>
    <row r="18" spans="2:58" ht="15">
      <c r="B18" s="499"/>
      <c r="C18" s="2" t="s">
        <v>206</v>
      </c>
      <c r="D18" s="11">
        <v>67</v>
      </c>
      <c r="E18" s="11">
        <v>84</v>
      </c>
      <c r="F18" s="11">
        <v>80</v>
      </c>
      <c r="G18" s="11">
        <v>76</v>
      </c>
      <c r="H18" s="11">
        <v>70</v>
      </c>
      <c r="I18" s="11">
        <v>64</v>
      </c>
      <c r="J18" s="11">
        <v>68</v>
      </c>
      <c r="K18" s="11">
        <v>54</v>
      </c>
      <c r="L18" s="11">
        <v>40</v>
      </c>
      <c r="M18" s="11">
        <v>52</v>
      </c>
      <c r="N18" s="11">
        <v>114</v>
      </c>
      <c r="O18" s="11">
        <v>72</v>
      </c>
      <c r="P18" s="11">
        <v>62</v>
      </c>
      <c r="Q18" s="11">
        <v>58</v>
      </c>
      <c r="R18" s="11">
        <v>64</v>
      </c>
      <c r="S18" s="11">
        <v>57</v>
      </c>
      <c r="T18" s="11">
        <v>56</v>
      </c>
      <c r="U18" s="11">
        <v>47</v>
      </c>
      <c r="V18" s="159">
        <f>100</f>
        <v>100</v>
      </c>
      <c r="W18" s="58">
        <f t="shared" si="3"/>
        <v>125.3731343283582</v>
      </c>
      <c r="X18" s="58">
        <f t="shared" si="4"/>
        <v>119.40298507462687</v>
      </c>
      <c r="Y18" s="58">
        <f t="shared" si="5"/>
        <v>113.43283582089552</v>
      </c>
      <c r="Z18" s="58">
        <f t="shared" si="6"/>
        <v>104.4776119402985</v>
      </c>
      <c r="AA18" s="58">
        <f t="shared" si="7"/>
        <v>95.522388059701498</v>
      </c>
      <c r="AB18" s="58">
        <f t="shared" si="8"/>
        <v>101.49253731343283</v>
      </c>
      <c r="AC18" s="58">
        <f t="shared" si="9"/>
        <v>80.597014925373131</v>
      </c>
      <c r="AD18" s="58">
        <f t="shared" si="10"/>
        <v>59.701492537313435</v>
      </c>
      <c r="AE18" s="58">
        <f t="shared" si="11"/>
        <v>77.611940298507463</v>
      </c>
      <c r="AF18" s="58">
        <f t="shared" si="12"/>
        <v>170.14925373134329</v>
      </c>
      <c r="AG18" s="58">
        <f t="shared" si="13"/>
        <v>107.46268656716418</v>
      </c>
      <c r="AH18" s="58">
        <f t="shared" si="14"/>
        <v>92.537313432835816</v>
      </c>
      <c r="AI18" s="58">
        <f t="shared" si="15"/>
        <v>86.567164179104481</v>
      </c>
      <c r="AJ18" s="58">
        <f t="shared" si="16"/>
        <v>95.522388059701498</v>
      </c>
      <c r="AK18" s="58">
        <f t="shared" si="17"/>
        <v>85.074626865671647</v>
      </c>
      <c r="AL18" s="58">
        <f t="shared" si="18"/>
        <v>83.582089552238813</v>
      </c>
      <c r="AM18" s="58">
        <f t="shared" si="19"/>
        <v>70.149253731343279</v>
      </c>
      <c r="AN18" s="160">
        <v>1</v>
      </c>
      <c r="AO18">
        <v>1</v>
      </c>
      <c r="AP18">
        <v>1</v>
      </c>
      <c r="AQ18">
        <v>1</v>
      </c>
      <c r="AR18">
        <v>4</v>
      </c>
      <c r="AS18">
        <v>1</v>
      </c>
      <c r="AT18">
        <v>1</v>
      </c>
      <c r="AU18">
        <v>1</v>
      </c>
      <c r="AV18">
        <v>1</v>
      </c>
      <c r="AW18">
        <v>1</v>
      </c>
      <c r="AX18">
        <v>1</v>
      </c>
      <c r="AY18">
        <v>1</v>
      </c>
      <c r="AZ18">
        <v>4</v>
      </c>
      <c r="BA18">
        <v>1</v>
      </c>
      <c r="BB18">
        <v>4</v>
      </c>
      <c r="BC18">
        <v>1</v>
      </c>
      <c r="BD18">
        <v>6</v>
      </c>
      <c r="BE18">
        <v>7</v>
      </c>
      <c r="BF18"/>
    </row>
    <row r="19" spans="2:58" ht="15">
      <c r="B19" s="499"/>
      <c r="C19" s="2" t="s">
        <v>207</v>
      </c>
      <c r="D19" s="11">
        <v>15</v>
      </c>
      <c r="E19" s="11">
        <v>16</v>
      </c>
      <c r="F19" s="11">
        <v>15</v>
      </c>
      <c r="G19" s="11">
        <v>14</v>
      </c>
      <c r="H19" s="11">
        <v>12</v>
      </c>
      <c r="I19" s="11">
        <v>10</v>
      </c>
      <c r="J19" s="11">
        <v>15</v>
      </c>
      <c r="K19" s="11">
        <v>13</v>
      </c>
      <c r="L19" s="11">
        <v>11</v>
      </c>
      <c r="M19" s="11">
        <v>10</v>
      </c>
      <c r="N19" s="11">
        <v>12</v>
      </c>
      <c r="O19" s="11">
        <v>9</v>
      </c>
      <c r="P19" s="11">
        <v>9</v>
      </c>
      <c r="Q19" s="11">
        <v>11</v>
      </c>
      <c r="R19" s="11">
        <v>12</v>
      </c>
      <c r="S19" s="11">
        <v>13</v>
      </c>
      <c r="T19" s="11">
        <v>12</v>
      </c>
      <c r="U19" s="11">
        <v>10</v>
      </c>
      <c r="V19" s="159">
        <f>100</f>
        <v>100</v>
      </c>
      <c r="W19" s="58">
        <f t="shared" si="3"/>
        <v>106.66666666666667</v>
      </c>
      <c r="X19" s="58">
        <f t="shared" si="4"/>
        <v>100</v>
      </c>
      <c r="Y19" s="58">
        <f t="shared" si="5"/>
        <v>93.333333333333329</v>
      </c>
      <c r="Z19" s="58">
        <f t="shared" si="6"/>
        <v>80</v>
      </c>
      <c r="AA19" s="58">
        <f t="shared" si="7"/>
        <v>66.666666666666671</v>
      </c>
      <c r="AB19" s="58">
        <f t="shared" si="8"/>
        <v>100</v>
      </c>
      <c r="AC19" s="58">
        <f t="shared" si="9"/>
        <v>86.666666666666671</v>
      </c>
      <c r="AD19" s="58">
        <f t="shared" si="10"/>
        <v>73.333333333333329</v>
      </c>
      <c r="AE19" s="58">
        <f t="shared" si="11"/>
        <v>66.666666666666671</v>
      </c>
      <c r="AF19" s="58">
        <f t="shared" si="12"/>
        <v>80</v>
      </c>
      <c r="AG19" s="58">
        <f t="shared" si="13"/>
        <v>60</v>
      </c>
      <c r="AH19" s="58">
        <f t="shared" si="14"/>
        <v>60</v>
      </c>
      <c r="AI19" s="58">
        <f t="shared" si="15"/>
        <v>73.333333333333329</v>
      </c>
      <c r="AJ19" s="58">
        <f t="shared" si="16"/>
        <v>80</v>
      </c>
      <c r="AK19" s="58">
        <f t="shared" si="17"/>
        <v>86.666666666666671</v>
      </c>
      <c r="AL19" s="58">
        <f t="shared" si="18"/>
        <v>80</v>
      </c>
      <c r="AM19" s="58">
        <f t="shared" si="19"/>
        <v>66.666666666666671</v>
      </c>
      <c r="AN19" s="160">
        <v>1</v>
      </c>
      <c r="AO19">
        <v>1</v>
      </c>
      <c r="AP19">
        <v>1</v>
      </c>
      <c r="AQ19">
        <v>1</v>
      </c>
      <c r="AR19">
        <v>1</v>
      </c>
      <c r="AS19">
        <v>1</v>
      </c>
      <c r="AT19">
        <v>1</v>
      </c>
      <c r="AU19">
        <v>1</v>
      </c>
      <c r="AV19">
        <v>1</v>
      </c>
      <c r="AW19">
        <v>1</v>
      </c>
      <c r="AX19">
        <v>1</v>
      </c>
      <c r="AY19">
        <v>1</v>
      </c>
      <c r="AZ19">
        <v>1</v>
      </c>
      <c r="BA19">
        <v>1</v>
      </c>
      <c r="BB19">
        <v>1</v>
      </c>
      <c r="BC19">
        <v>1</v>
      </c>
      <c r="BD19">
        <v>6</v>
      </c>
      <c r="BE19">
        <v>7</v>
      </c>
      <c r="BF19"/>
    </row>
    <row r="20" spans="2:58" ht="15">
      <c r="B20" s="499"/>
      <c r="C20" s="2" t="s">
        <v>208</v>
      </c>
      <c r="D20" s="11">
        <v>5</v>
      </c>
      <c r="E20" s="11">
        <v>5</v>
      </c>
      <c r="F20" s="11">
        <v>6</v>
      </c>
      <c r="G20" s="11">
        <v>5</v>
      </c>
      <c r="H20" s="11">
        <v>5</v>
      </c>
      <c r="I20" s="11">
        <v>5</v>
      </c>
      <c r="J20" s="11">
        <v>5</v>
      </c>
      <c r="K20" s="11">
        <v>5</v>
      </c>
      <c r="L20" s="11">
        <v>5</v>
      </c>
      <c r="M20" s="11">
        <v>6</v>
      </c>
      <c r="N20" s="11">
        <v>7</v>
      </c>
      <c r="O20" s="11">
        <v>6</v>
      </c>
      <c r="P20" s="11">
        <v>6</v>
      </c>
      <c r="Q20" s="11">
        <v>4</v>
      </c>
      <c r="R20" s="11">
        <v>4</v>
      </c>
      <c r="S20" s="11">
        <v>6</v>
      </c>
      <c r="T20" s="11">
        <v>5</v>
      </c>
      <c r="U20" s="11">
        <v>4</v>
      </c>
      <c r="V20" s="159">
        <f>100</f>
        <v>100</v>
      </c>
      <c r="W20" s="58">
        <f t="shared" si="3"/>
        <v>100</v>
      </c>
      <c r="X20" s="58">
        <f t="shared" si="4"/>
        <v>120</v>
      </c>
      <c r="Y20" s="58">
        <f t="shared" si="5"/>
        <v>100</v>
      </c>
      <c r="Z20" s="58">
        <f t="shared" si="6"/>
        <v>100</v>
      </c>
      <c r="AA20" s="58">
        <f t="shared" si="7"/>
        <v>100</v>
      </c>
      <c r="AB20" s="58">
        <f t="shared" si="8"/>
        <v>100</v>
      </c>
      <c r="AC20" s="58">
        <f t="shared" si="9"/>
        <v>100</v>
      </c>
      <c r="AD20" s="58">
        <f t="shared" si="10"/>
        <v>100</v>
      </c>
      <c r="AE20" s="58">
        <f t="shared" si="11"/>
        <v>120</v>
      </c>
      <c r="AF20" s="58">
        <f t="shared" si="12"/>
        <v>140</v>
      </c>
      <c r="AG20" s="58">
        <f t="shared" si="13"/>
        <v>120</v>
      </c>
      <c r="AH20" s="58">
        <f t="shared" si="14"/>
        <v>120</v>
      </c>
      <c r="AI20" s="58">
        <f t="shared" si="15"/>
        <v>80</v>
      </c>
      <c r="AJ20" s="58">
        <f t="shared" si="16"/>
        <v>80</v>
      </c>
      <c r="AK20" s="58">
        <f t="shared" si="17"/>
        <v>120</v>
      </c>
      <c r="AL20" s="58">
        <f t="shared" si="18"/>
        <v>100</v>
      </c>
      <c r="AM20" s="58">
        <f t="shared" si="19"/>
        <v>80</v>
      </c>
      <c r="AN20" s="160">
        <v>1</v>
      </c>
      <c r="AO20">
        <v>1</v>
      </c>
      <c r="AP20">
        <v>1</v>
      </c>
      <c r="AQ20">
        <v>1</v>
      </c>
      <c r="AR20">
        <v>4</v>
      </c>
      <c r="AS20">
        <v>1</v>
      </c>
      <c r="AT20">
        <v>1</v>
      </c>
      <c r="AU20">
        <v>1</v>
      </c>
      <c r="AV20">
        <v>1</v>
      </c>
      <c r="AW20">
        <v>1</v>
      </c>
      <c r="AX20">
        <v>1</v>
      </c>
      <c r="AY20">
        <v>1</v>
      </c>
      <c r="AZ20">
        <v>4</v>
      </c>
      <c r="BA20">
        <v>1</v>
      </c>
      <c r="BB20">
        <v>4</v>
      </c>
      <c r="BC20">
        <v>1</v>
      </c>
      <c r="BD20">
        <v>6</v>
      </c>
      <c r="BE20">
        <v>7</v>
      </c>
      <c r="BF20"/>
    </row>
    <row r="21" spans="2:58" ht="15">
      <c r="B21" s="499"/>
      <c r="C21" s="2" t="s">
        <v>209</v>
      </c>
      <c r="D21" s="11">
        <v>520</v>
      </c>
      <c r="E21" s="11">
        <v>519</v>
      </c>
      <c r="F21" s="11">
        <v>463</v>
      </c>
      <c r="G21" s="11">
        <v>406</v>
      </c>
      <c r="H21" s="11">
        <v>380</v>
      </c>
      <c r="I21" s="11">
        <v>372</v>
      </c>
      <c r="J21" s="11">
        <v>806</v>
      </c>
      <c r="K21" s="11">
        <v>682</v>
      </c>
      <c r="L21" s="11">
        <v>682</v>
      </c>
      <c r="M21" s="11">
        <v>600</v>
      </c>
      <c r="N21" s="11">
        <v>605</v>
      </c>
      <c r="O21" s="11">
        <v>583</v>
      </c>
      <c r="P21" s="11">
        <v>560</v>
      </c>
      <c r="Q21" s="11">
        <v>557</v>
      </c>
      <c r="R21" s="11">
        <v>558</v>
      </c>
      <c r="S21" s="11">
        <v>558</v>
      </c>
      <c r="T21" s="11">
        <v>619</v>
      </c>
      <c r="U21" s="11">
        <v>642</v>
      </c>
      <c r="V21" s="159">
        <f>100</f>
        <v>100</v>
      </c>
      <c r="W21" s="58">
        <f t="shared" si="3"/>
        <v>99.807692307692307</v>
      </c>
      <c r="X21" s="58">
        <f t="shared" si="4"/>
        <v>89.038461538461533</v>
      </c>
      <c r="Y21" s="58">
        <f t="shared" si="5"/>
        <v>78.07692307692308</v>
      </c>
      <c r="Z21" s="58">
        <f t="shared" si="6"/>
        <v>73.07692307692308</v>
      </c>
      <c r="AA21" s="58">
        <f t="shared" si="7"/>
        <v>71.538461538461533</v>
      </c>
      <c r="AB21" s="58">
        <f t="shared" si="8"/>
        <v>155</v>
      </c>
      <c r="AC21" s="58">
        <f t="shared" si="9"/>
        <v>131.15384615384616</v>
      </c>
      <c r="AD21" s="58">
        <f t="shared" si="10"/>
        <v>131.15384615384616</v>
      </c>
      <c r="AE21" s="58">
        <f t="shared" si="11"/>
        <v>115.38461538461539</v>
      </c>
      <c r="AF21" s="58">
        <f t="shared" si="12"/>
        <v>116.34615384615384</v>
      </c>
      <c r="AG21" s="58">
        <f t="shared" si="13"/>
        <v>112.11538461538461</v>
      </c>
      <c r="AH21" s="58">
        <f t="shared" si="14"/>
        <v>107.69230769230769</v>
      </c>
      <c r="AI21" s="58">
        <f t="shared" si="15"/>
        <v>107.11538461538461</v>
      </c>
      <c r="AJ21" s="58">
        <f t="shared" si="16"/>
        <v>107.30769230769231</v>
      </c>
      <c r="AK21" s="58">
        <f t="shared" si="17"/>
        <v>107.30769230769231</v>
      </c>
      <c r="AL21" s="58">
        <f t="shared" si="18"/>
        <v>119.03846153846153</v>
      </c>
      <c r="AM21" s="58">
        <f t="shared" si="19"/>
        <v>123.46153846153847</v>
      </c>
      <c r="AN21" s="160"/>
      <c r="AO21"/>
      <c r="AP21"/>
      <c r="AQ21"/>
      <c r="AR21"/>
      <c r="AS21"/>
      <c r="AT21"/>
      <c r="AU21"/>
      <c r="AV21"/>
      <c r="AW21"/>
      <c r="AX21"/>
      <c r="AY21"/>
      <c r="AZ21"/>
      <c r="BA21"/>
      <c r="BB21"/>
      <c r="BC21"/>
      <c r="BD21"/>
      <c r="BE21"/>
      <c r="BF21"/>
    </row>
    <row r="22" spans="2:58" ht="15">
      <c r="B22" s="501"/>
      <c r="C22" s="4" t="s">
        <v>210</v>
      </c>
      <c r="D22" s="245">
        <v>515</v>
      </c>
      <c r="E22" s="173">
        <v>514</v>
      </c>
      <c r="F22" s="173">
        <v>457</v>
      </c>
      <c r="G22" s="173">
        <v>401</v>
      </c>
      <c r="H22" s="173">
        <v>375</v>
      </c>
      <c r="I22" s="173">
        <v>367</v>
      </c>
      <c r="J22" s="173">
        <v>801</v>
      </c>
      <c r="K22" s="173">
        <v>677</v>
      </c>
      <c r="L22" s="173">
        <v>677</v>
      </c>
      <c r="M22" s="173">
        <v>594</v>
      </c>
      <c r="N22" s="173">
        <v>598</v>
      </c>
      <c r="O22" s="173">
        <v>577</v>
      </c>
      <c r="P22" s="173">
        <v>554</v>
      </c>
      <c r="Q22" s="173">
        <v>553</v>
      </c>
      <c r="R22" s="173">
        <v>554</v>
      </c>
      <c r="S22" s="173">
        <v>552</v>
      </c>
      <c r="T22" s="173">
        <v>614</v>
      </c>
      <c r="U22" s="173">
        <v>638</v>
      </c>
      <c r="V22" s="159">
        <f>100</f>
        <v>100</v>
      </c>
      <c r="W22" s="58">
        <f t="shared" si="3"/>
        <v>99.805825242718441</v>
      </c>
      <c r="X22" s="58">
        <f t="shared" si="4"/>
        <v>88.737864077669897</v>
      </c>
      <c r="Y22" s="58">
        <f t="shared" si="5"/>
        <v>77.864077669902912</v>
      </c>
      <c r="Z22" s="58">
        <f t="shared" si="6"/>
        <v>72.815533980582529</v>
      </c>
      <c r="AA22" s="58">
        <f t="shared" si="7"/>
        <v>71.262135922330103</v>
      </c>
      <c r="AB22" s="58">
        <f t="shared" si="8"/>
        <v>155.53398058252426</v>
      </c>
      <c r="AC22" s="58">
        <f t="shared" si="9"/>
        <v>131.45631067961165</v>
      </c>
      <c r="AD22" s="58">
        <f t="shared" si="10"/>
        <v>131.45631067961165</v>
      </c>
      <c r="AE22" s="58">
        <f t="shared" si="11"/>
        <v>115.33980582524272</v>
      </c>
      <c r="AF22" s="58">
        <f t="shared" si="12"/>
        <v>116.11650485436893</v>
      </c>
      <c r="AG22" s="58">
        <f t="shared" si="13"/>
        <v>112.03883495145631</v>
      </c>
      <c r="AH22" s="58">
        <f t="shared" si="14"/>
        <v>107.57281553398059</v>
      </c>
      <c r="AI22" s="58">
        <f t="shared" si="15"/>
        <v>107.37864077669903</v>
      </c>
      <c r="AJ22" s="58">
        <f t="shared" si="16"/>
        <v>107.57281553398059</v>
      </c>
      <c r="AK22" s="58">
        <f t="shared" si="17"/>
        <v>107.18446601941747</v>
      </c>
      <c r="AL22" s="58">
        <f t="shared" si="18"/>
        <v>119.22330097087378</v>
      </c>
      <c r="AM22" s="58">
        <f t="shared" si="19"/>
        <v>123.88349514563107</v>
      </c>
      <c r="AN22" s="120"/>
      <c r="AO22" s="121"/>
      <c r="AP22" s="121"/>
      <c r="AQ22" s="121"/>
      <c r="AR22" s="121"/>
      <c r="AS22" s="121"/>
      <c r="AT22" s="121"/>
      <c r="AU22" s="121"/>
      <c r="AV22" s="121"/>
      <c r="AW22" s="121"/>
      <c r="AX22" s="121"/>
      <c r="AY22" s="121"/>
      <c r="AZ22" s="121"/>
      <c r="BA22" s="121"/>
      <c r="BB22" s="121"/>
      <c r="BC22" s="121"/>
      <c r="BD22" s="121"/>
      <c r="BE22" s="121"/>
      <c r="BF22"/>
    </row>
    <row r="23" spans="2:58" ht="15">
      <c r="B23" s="499" t="s">
        <v>212</v>
      </c>
      <c r="C23" s="2" t="s">
        <v>205</v>
      </c>
      <c r="D23" s="11">
        <v>81270</v>
      </c>
      <c r="E23" s="11">
        <v>79467</v>
      </c>
      <c r="F23" s="11">
        <v>75447</v>
      </c>
      <c r="G23" s="11">
        <v>70438</v>
      </c>
      <c r="H23" s="11">
        <v>61022</v>
      </c>
      <c r="I23" s="11">
        <v>54891</v>
      </c>
      <c r="J23" s="11">
        <v>61370</v>
      </c>
      <c r="K23" s="11">
        <v>57659</v>
      </c>
      <c r="L23" s="11">
        <v>57578</v>
      </c>
      <c r="M23" s="11">
        <v>52710</v>
      </c>
      <c r="N23" s="11">
        <v>51814</v>
      </c>
      <c r="O23" s="11">
        <v>51551</v>
      </c>
      <c r="P23" s="11">
        <v>50776</v>
      </c>
      <c r="Q23" s="11">
        <v>50959</v>
      </c>
      <c r="R23" s="11">
        <v>51580</v>
      </c>
      <c r="S23" s="11">
        <v>52149</v>
      </c>
      <c r="T23" s="11">
        <v>52990</v>
      </c>
      <c r="U23" s="11">
        <v>54146</v>
      </c>
      <c r="V23" s="159">
        <f>100</f>
        <v>100</v>
      </c>
      <c r="W23" s="58">
        <f t="shared" si="3"/>
        <v>97.781469176818021</v>
      </c>
      <c r="X23" s="58">
        <f t="shared" si="4"/>
        <v>92.834994462901435</v>
      </c>
      <c r="Y23" s="58">
        <f t="shared" si="5"/>
        <v>86.671588532053647</v>
      </c>
      <c r="Z23" s="58">
        <f t="shared" si="6"/>
        <v>75.085517411098806</v>
      </c>
      <c r="AA23" s="58">
        <f t="shared" si="7"/>
        <v>67.541528239202663</v>
      </c>
      <c r="AB23" s="58">
        <f t="shared" si="8"/>
        <v>75.513719699766213</v>
      </c>
      <c r="AC23" s="58">
        <f t="shared" si="9"/>
        <v>70.947459086993973</v>
      </c>
      <c r="AD23" s="58">
        <f t="shared" si="10"/>
        <v>70.847791312907589</v>
      </c>
      <c r="AE23" s="58">
        <f t="shared" si="11"/>
        <v>64.857881136950908</v>
      </c>
      <c r="AF23" s="58">
        <f t="shared" si="12"/>
        <v>63.755383290267012</v>
      </c>
      <c r="AG23" s="58">
        <f t="shared" si="13"/>
        <v>63.431770641072966</v>
      </c>
      <c r="AH23" s="58">
        <f t="shared" si="14"/>
        <v>62.478159222345269</v>
      </c>
      <c r="AI23" s="58">
        <f t="shared" si="15"/>
        <v>62.703334563799679</v>
      </c>
      <c r="AJ23" s="58">
        <f t="shared" si="16"/>
        <v>63.467454165128586</v>
      </c>
      <c r="AK23" s="58">
        <f t="shared" si="17"/>
        <v>64.16758951642673</v>
      </c>
      <c r="AL23" s="58">
        <f t="shared" si="18"/>
        <v>65.202411714039627</v>
      </c>
      <c r="AM23" s="58">
        <f t="shared" si="19"/>
        <v>66.624830810877327</v>
      </c>
      <c r="AN23" s="160">
        <v>1</v>
      </c>
      <c r="AO23">
        <v>1</v>
      </c>
      <c r="AP23">
        <v>1</v>
      </c>
      <c r="AQ23">
        <v>1</v>
      </c>
      <c r="AR23">
        <v>1</v>
      </c>
      <c r="AS23">
        <v>1</v>
      </c>
      <c r="AT23">
        <v>1</v>
      </c>
      <c r="AU23">
        <v>1</v>
      </c>
      <c r="AV23">
        <v>1</v>
      </c>
      <c r="AW23">
        <v>1</v>
      </c>
      <c r="AX23">
        <v>1</v>
      </c>
      <c r="AY23">
        <v>1</v>
      </c>
      <c r="AZ23">
        <v>1</v>
      </c>
      <c r="BA23">
        <v>1</v>
      </c>
      <c r="BB23">
        <v>1</v>
      </c>
      <c r="BC23">
        <v>1</v>
      </c>
      <c r="BD23">
        <v>6</v>
      </c>
      <c r="BE23" s="340">
        <v>7</v>
      </c>
      <c r="BF23"/>
    </row>
    <row r="24" spans="2:58" ht="15">
      <c r="B24" s="499"/>
      <c r="C24" s="2" t="s">
        <v>206</v>
      </c>
      <c r="D24" s="11">
        <v>2891</v>
      </c>
      <c r="E24" s="11">
        <v>3205</v>
      </c>
      <c r="F24" s="11">
        <v>3099</v>
      </c>
      <c r="G24" s="11">
        <v>2937</v>
      </c>
      <c r="H24" s="11">
        <v>2861</v>
      </c>
      <c r="I24" s="11">
        <v>2129</v>
      </c>
      <c r="J24" s="11">
        <v>3941</v>
      </c>
      <c r="K24" s="11">
        <v>3449</v>
      </c>
      <c r="L24" s="11">
        <v>3514</v>
      </c>
      <c r="M24" s="11">
        <v>3835</v>
      </c>
      <c r="N24" s="11">
        <v>4365</v>
      </c>
      <c r="O24" s="11">
        <v>4579</v>
      </c>
      <c r="P24" s="11">
        <v>4383</v>
      </c>
      <c r="Q24" s="11">
        <v>4715</v>
      </c>
      <c r="R24" s="11">
        <v>4854</v>
      </c>
      <c r="S24" s="11">
        <v>4917</v>
      </c>
      <c r="T24" s="11">
        <v>4448</v>
      </c>
      <c r="U24" s="11">
        <v>4219</v>
      </c>
      <c r="V24" s="159">
        <f>100</f>
        <v>100</v>
      </c>
      <c r="W24" s="58">
        <f t="shared" si="3"/>
        <v>110.86129367001038</v>
      </c>
      <c r="X24" s="58">
        <f t="shared" si="4"/>
        <v>107.19474230370115</v>
      </c>
      <c r="Y24" s="58">
        <f t="shared" si="5"/>
        <v>101.59114493254928</v>
      </c>
      <c r="Z24" s="58">
        <f t="shared" si="6"/>
        <v>98.962296783120024</v>
      </c>
      <c r="AA24" s="58">
        <f t="shared" si="7"/>
        <v>73.642338291248706</v>
      </c>
      <c r="AB24" s="58">
        <f t="shared" si="8"/>
        <v>136.31961259079904</v>
      </c>
      <c r="AC24" s="58">
        <f t="shared" si="9"/>
        <v>119.30127983396748</v>
      </c>
      <c r="AD24" s="58">
        <f t="shared" si="10"/>
        <v>121.54963680387409</v>
      </c>
      <c r="AE24" s="58">
        <f t="shared" si="11"/>
        <v>132.65306122448979</v>
      </c>
      <c r="AF24" s="58">
        <f t="shared" si="12"/>
        <v>150.98581805603598</v>
      </c>
      <c r="AG24" s="58">
        <f t="shared" si="13"/>
        <v>158.38810100311312</v>
      </c>
      <c r="AH24" s="58">
        <f t="shared" si="14"/>
        <v>151.60843998616394</v>
      </c>
      <c r="AI24" s="58">
        <f t="shared" si="15"/>
        <v>163.09235558630232</v>
      </c>
      <c r="AJ24" s="58">
        <f t="shared" si="16"/>
        <v>167.90038049117953</v>
      </c>
      <c r="AK24" s="58">
        <f t="shared" si="17"/>
        <v>170.07955724662747</v>
      </c>
      <c r="AL24" s="58">
        <f t="shared" si="18"/>
        <v>153.85679695607055</v>
      </c>
      <c r="AM24" s="58">
        <f t="shared" si="19"/>
        <v>145.93566240055344</v>
      </c>
      <c r="AN24" s="160">
        <v>1</v>
      </c>
      <c r="AO24">
        <v>1</v>
      </c>
      <c r="AP24">
        <v>1</v>
      </c>
      <c r="AQ24">
        <v>1</v>
      </c>
      <c r="AR24">
        <v>1</v>
      </c>
      <c r="AS24">
        <v>1</v>
      </c>
      <c r="AT24">
        <v>1</v>
      </c>
      <c r="AU24">
        <v>1</v>
      </c>
      <c r="AV24">
        <v>1</v>
      </c>
      <c r="AW24">
        <v>1</v>
      </c>
      <c r="AX24">
        <v>1</v>
      </c>
      <c r="AY24">
        <v>1</v>
      </c>
      <c r="AZ24">
        <v>1</v>
      </c>
      <c r="BA24">
        <v>1</v>
      </c>
      <c r="BB24">
        <v>1</v>
      </c>
      <c r="BC24">
        <v>1</v>
      </c>
      <c r="BD24">
        <v>6</v>
      </c>
      <c r="BE24">
        <v>7</v>
      </c>
      <c r="BF24"/>
    </row>
    <row r="25" spans="2:58" ht="15">
      <c r="B25" s="499"/>
      <c r="C25" s="2" t="s">
        <v>207</v>
      </c>
      <c r="D25" s="11">
        <v>702</v>
      </c>
      <c r="E25" s="11">
        <v>761</v>
      </c>
      <c r="F25" s="11">
        <v>658</v>
      </c>
      <c r="G25" s="11">
        <v>571</v>
      </c>
      <c r="H25" s="11">
        <v>587</v>
      </c>
      <c r="I25" s="11">
        <v>602</v>
      </c>
      <c r="J25" s="11">
        <v>656</v>
      </c>
      <c r="K25" s="11">
        <v>618</v>
      </c>
      <c r="L25" s="11">
        <v>673</v>
      </c>
      <c r="M25" s="11">
        <v>700</v>
      </c>
      <c r="N25" s="11">
        <v>741</v>
      </c>
      <c r="O25" s="11">
        <v>746</v>
      </c>
      <c r="P25" s="11">
        <v>741</v>
      </c>
      <c r="Q25" s="11">
        <v>783</v>
      </c>
      <c r="R25" s="11">
        <v>825</v>
      </c>
      <c r="S25" s="11">
        <v>840</v>
      </c>
      <c r="T25" s="11">
        <v>737</v>
      </c>
      <c r="U25" s="11">
        <v>679</v>
      </c>
      <c r="V25" s="159">
        <f>100</f>
        <v>100</v>
      </c>
      <c r="W25" s="58">
        <f t="shared" si="3"/>
        <v>108.4045584045584</v>
      </c>
      <c r="X25" s="58">
        <f t="shared" si="4"/>
        <v>93.732193732193736</v>
      </c>
      <c r="Y25" s="58">
        <f t="shared" si="5"/>
        <v>81.339031339031337</v>
      </c>
      <c r="Z25" s="58">
        <f t="shared" si="6"/>
        <v>83.618233618233617</v>
      </c>
      <c r="AA25" s="58">
        <f t="shared" si="7"/>
        <v>85.754985754985753</v>
      </c>
      <c r="AB25" s="58">
        <f t="shared" si="8"/>
        <v>93.447293447293447</v>
      </c>
      <c r="AC25" s="58">
        <f t="shared" si="9"/>
        <v>88.034188034188034</v>
      </c>
      <c r="AD25" s="58">
        <f t="shared" si="10"/>
        <v>95.868945868945872</v>
      </c>
      <c r="AE25" s="58">
        <f t="shared" si="11"/>
        <v>99.715099715099711</v>
      </c>
      <c r="AF25" s="58">
        <f t="shared" si="12"/>
        <v>105.55555555555556</v>
      </c>
      <c r="AG25" s="58">
        <f t="shared" si="13"/>
        <v>106.26780626780626</v>
      </c>
      <c r="AH25" s="58">
        <f t="shared" si="14"/>
        <v>105.55555555555556</v>
      </c>
      <c r="AI25" s="58">
        <f t="shared" si="15"/>
        <v>111.53846153846153</v>
      </c>
      <c r="AJ25" s="58">
        <f t="shared" si="16"/>
        <v>117.52136752136752</v>
      </c>
      <c r="AK25" s="58">
        <f t="shared" si="17"/>
        <v>119.65811965811966</v>
      </c>
      <c r="AL25" s="58">
        <f t="shared" si="18"/>
        <v>104.98575498575498</v>
      </c>
      <c r="AM25" s="58">
        <f t="shared" si="19"/>
        <v>96.723646723646723</v>
      </c>
      <c r="AN25" s="160">
        <v>1</v>
      </c>
      <c r="AO25">
        <v>1</v>
      </c>
      <c r="AP25">
        <v>1</v>
      </c>
      <c r="AQ25">
        <v>1</v>
      </c>
      <c r="AR25">
        <v>1</v>
      </c>
      <c r="AS25">
        <v>1</v>
      </c>
      <c r="AT25">
        <v>1</v>
      </c>
      <c r="AU25">
        <v>1</v>
      </c>
      <c r="AV25">
        <v>1</v>
      </c>
      <c r="AW25">
        <v>1</v>
      </c>
      <c r="AX25">
        <v>1</v>
      </c>
      <c r="AY25">
        <v>1</v>
      </c>
      <c r="AZ25">
        <v>1</v>
      </c>
      <c r="BA25">
        <v>1</v>
      </c>
      <c r="BB25">
        <v>1</v>
      </c>
      <c r="BC25">
        <v>1</v>
      </c>
      <c r="BD25">
        <v>6</v>
      </c>
      <c r="BE25">
        <v>7</v>
      </c>
      <c r="BF25"/>
    </row>
    <row r="26" spans="2:58" ht="15">
      <c r="B26" s="499"/>
      <c r="C26" s="2" t="s">
        <v>208</v>
      </c>
      <c r="D26" s="11">
        <v>141</v>
      </c>
      <c r="E26" s="11">
        <v>132</v>
      </c>
      <c r="F26" s="11">
        <v>134</v>
      </c>
      <c r="G26" s="11">
        <v>120</v>
      </c>
      <c r="H26" s="11">
        <v>112</v>
      </c>
      <c r="I26" s="11">
        <v>114</v>
      </c>
      <c r="J26" s="11">
        <v>119</v>
      </c>
      <c r="K26" s="11">
        <v>113</v>
      </c>
      <c r="L26" s="11">
        <v>118</v>
      </c>
      <c r="M26" s="11">
        <v>130</v>
      </c>
      <c r="N26" s="11">
        <v>141</v>
      </c>
      <c r="O26" s="11">
        <v>138</v>
      </c>
      <c r="P26" s="11">
        <v>140</v>
      </c>
      <c r="Q26" s="11">
        <v>147</v>
      </c>
      <c r="R26" s="11">
        <v>155</v>
      </c>
      <c r="S26" s="11">
        <v>155</v>
      </c>
      <c r="T26" s="11">
        <v>134</v>
      </c>
      <c r="U26" s="11">
        <v>121</v>
      </c>
      <c r="V26" s="159">
        <f>100</f>
        <v>100</v>
      </c>
      <c r="W26" s="58">
        <f t="shared" si="3"/>
        <v>93.61702127659575</v>
      </c>
      <c r="X26" s="58">
        <f t="shared" si="4"/>
        <v>95.035460992907801</v>
      </c>
      <c r="Y26" s="58">
        <f t="shared" si="5"/>
        <v>85.106382978723403</v>
      </c>
      <c r="Z26" s="58">
        <f t="shared" si="6"/>
        <v>79.432624113475171</v>
      </c>
      <c r="AA26" s="58">
        <f t="shared" si="7"/>
        <v>80.851063829787236</v>
      </c>
      <c r="AB26" s="58">
        <f t="shared" si="8"/>
        <v>84.39716312056737</v>
      </c>
      <c r="AC26" s="58">
        <f t="shared" si="9"/>
        <v>80.141843971631204</v>
      </c>
      <c r="AD26" s="58">
        <f t="shared" si="10"/>
        <v>83.687943262411352</v>
      </c>
      <c r="AE26" s="58">
        <f t="shared" si="11"/>
        <v>92.198581560283685</v>
      </c>
      <c r="AF26" s="58">
        <f t="shared" si="12"/>
        <v>100</v>
      </c>
      <c r="AG26" s="58">
        <f t="shared" si="13"/>
        <v>97.872340425531917</v>
      </c>
      <c r="AH26" s="58">
        <f t="shared" si="14"/>
        <v>99.290780141843967</v>
      </c>
      <c r="AI26" s="58">
        <f t="shared" si="15"/>
        <v>104.25531914893617</v>
      </c>
      <c r="AJ26" s="58">
        <f t="shared" si="16"/>
        <v>109.9290780141844</v>
      </c>
      <c r="AK26" s="58">
        <f t="shared" si="17"/>
        <v>109.9290780141844</v>
      </c>
      <c r="AL26" s="58">
        <f t="shared" si="18"/>
        <v>95.035460992907801</v>
      </c>
      <c r="AM26" s="58">
        <f t="shared" si="19"/>
        <v>85.815602836879435</v>
      </c>
      <c r="AN26" s="160">
        <v>1</v>
      </c>
      <c r="AO26">
        <v>1</v>
      </c>
      <c r="AP26">
        <v>1</v>
      </c>
      <c r="AQ26">
        <v>1</v>
      </c>
      <c r="AR26">
        <v>1</v>
      </c>
      <c r="AS26">
        <v>1</v>
      </c>
      <c r="AT26">
        <v>1</v>
      </c>
      <c r="AU26">
        <v>1</v>
      </c>
      <c r="AV26">
        <v>1</v>
      </c>
      <c r="AW26">
        <v>1</v>
      </c>
      <c r="AX26">
        <v>1</v>
      </c>
      <c r="AY26">
        <v>1</v>
      </c>
      <c r="AZ26">
        <v>1</v>
      </c>
      <c r="BA26">
        <v>1</v>
      </c>
      <c r="BB26">
        <v>1</v>
      </c>
      <c r="BC26">
        <v>1</v>
      </c>
      <c r="BD26">
        <v>6</v>
      </c>
      <c r="BE26">
        <v>7</v>
      </c>
      <c r="BF26"/>
    </row>
    <row r="27" spans="2:58" ht="15">
      <c r="B27" s="499"/>
      <c r="C27" s="2" t="s">
        <v>209</v>
      </c>
      <c r="D27" s="11">
        <v>85004</v>
      </c>
      <c r="E27" s="11">
        <v>83565</v>
      </c>
      <c r="F27" s="11">
        <v>79338</v>
      </c>
      <c r="G27" s="11">
        <v>74066</v>
      </c>
      <c r="H27" s="11">
        <v>64582</v>
      </c>
      <c r="I27" s="11">
        <v>57736</v>
      </c>
      <c r="J27" s="11">
        <v>66086</v>
      </c>
      <c r="K27" s="11">
        <v>61839</v>
      </c>
      <c r="L27" s="11">
        <v>61883</v>
      </c>
      <c r="M27" s="11">
        <v>57375</v>
      </c>
      <c r="N27" s="11">
        <v>57061</v>
      </c>
      <c r="O27" s="11">
        <v>57014</v>
      </c>
      <c r="P27" s="11">
        <v>56040</v>
      </c>
      <c r="Q27" s="11">
        <v>56604</v>
      </c>
      <c r="R27" s="11">
        <v>57414</v>
      </c>
      <c r="S27" s="11">
        <v>58061</v>
      </c>
      <c r="T27" s="11">
        <v>58309</v>
      </c>
      <c r="U27" s="11">
        <v>59165</v>
      </c>
      <c r="V27" s="159">
        <f>100</f>
        <v>100</v>
      </c>
      <c r="W27" s="58">
        <f t="shared" si="3"/>
        <v>98.307138487600582</v>
      </c>
      <c r="X27" s="58">
        <f t="shared" si="4"/>
        <v>93.33443132087902</v>
      </c>
      <c r="Y27" s="58">
        <f t="shared" si="5"/>
        <v>87.132370241400409</v>
      </c>
      <c r="Z27" s="58">
        <f t="shared" si="6"/>
        <v>75.975248223613008</v>
      </c>
      <c r="AA27" s="58">
        <f t="shared" si="7"/>
        <v>67.921509576019957</v>
      </c>
      <c r="AB27" s="58">
        <f t="shared" si="8"/>
        <v>77.744576725801139</v>
      </c>
      <c r="AC27" s="58">
        <f t="shared" si="9"/>
        <v>72.748341254529194</v>
      </c>
      <c r="AD27" s="58">
        <f t="shared" si="10"/>
        <v>72.80010352454002</v>
      </c>
      <c r="AE27" s="58">
        <f t="shared" si="11"/>
        <v>67.496823678885704</v>
      </c>
      <c r="AF27" s="58">
        <f t="shared" si="12"/>
        <v>67.12742929744482</v>
      </c>
      <c r="AG27" s="58">
        <f t="shared" si="13"/>
        <v>67.072137781751451</v>
      </c>
      <c r="AH27" s="58">
        <f t="shared" si="14"/>
        <v>65.92630935014823</v>
      </c>
      <c r="AI27" s="58">
        <f t="shared" si="15"/>
        <v>66.589807538468776</v>
      </c>
      <c r="AJ27" s="58">
        <f t="shared" si="16"/>
        <v>67.542703872758935</v>
      </c>
      <c r="AK27" s="58">
        <f t="shared" si="17"/>
        <v>68.303844524963537</v>
      </c>
      <c r="AL27" s="58">
        <f t="shared" si="18"/>
        <v>68.595595501388175</v>
      </c>
      <c r="AM27" s="58">
        <f t="shared" si="19"/>
        <v>69.602606936144184</v>
      </c>
      <c r="AN27" s="160"/>
      <c r="AO27"/>
      <c r="AP27"/>
      <c r="AQ27"/>
      <c r="AR27"/>
      <c r="AS27"/>
      <c r="AT27"/>
      <c r="AU27"/>
      <c r="AV27"/>
      <c r="AW27"/>
      <c r="AX27"/>
      <c r="AY27"/>
      <c r="AZ27"/>
      <c r="BA27"/>
      <c r="BB27"/>
      <c r="BC27"/>
      <c r="BD27"/>
      <c r="BE27"/>
      <c r="BF27"/>
    </row>
    <row r="28" spans="2:58" ht="15">
      <c r="B28" s="499"/>
      <c r="C28" s="2" t="s">
        <v>210</v>
      </c>
      <c r="D28" s="245">
        <v>84863</v>
      </c>
      <c r="E28" s="173">
        <v>83433</v>
      </c>
      <c r="F28" s="173">
        <v>79204</v>
      </c>
      <c r="G28" s="173">
        <v>73946</v>
      </c>
      <c r="H28" s="173">
        <v>64470</v>
      </c>
      <c r="I28" s="173">
        <v>57622</v>
      </c>
      <c r="J28" s="173">
        <v>65967</v>
      </c>
      <c r="K28" s="173">
        <v>61726</v>
      </c>
      <c r="L28" s="173">
        <v>61765</v>
      </c>
      <c r="M28" s="173">
        <v>57245</v>
      </c>
      <c r="N28" s="173">
        <v>56920</v>
      </c>
      <c r="O28" s="173">
        <v>56876</v>
      </c>
      <c r="P28" s="173">
        <v>55900</v>
      </c>
      <c r="Q28" s="173">
        <v>56457</v>
      </c>
      <c r="R28" s="173">
        <v>57259</v>
      </c>
      <c r="S28" s="173">
        <v>57906</v>
      </c>
      <c r="T28" s="173">
        <v>58175</v>
      </c>
      <c r="U28" s="173">
        <v>59044</v>
      </c>
      <c r="V28" s="159">
        <f>100</f>
        <v>100</v>
      </c>
      <c r="W28" s="58">
        <f t="shared" si="3"/>
        <v>98.314931124282666</v>
      </c>
      <c r="X28" s="58">
        <f t="shared" si="4"/>
        <v>93.331605057563365</v>
      </c>
      <c r="Y28" s="58">
        <f t="shared" si="5"/>
        <v>87.135736422233478</v>
      </c>
      <c r="Z28" s="58">
        <f t="shared" si="6"/>
        <v>75.96950378845905</v>
      </c>
      <c r="AA28" s="58">
        <f t="shared" si="7"/>
        <v>67.9000271025064</v>
      </c>
      <c r="AB28" s="58">
        <f t="shared" si="8"/>
        <v>77.733523443668034</v>
      </c>
      <c r="AC28" s="58">
        <f t="shared" si="9"/>
        <v>72.736056938830828</v>
      </c>
      <c r="AD28" s="58">
        <f t="shared" si="10"/>
        <v>72.782013362714025</v>
      </c>
      <c r="AE28" s="58">
        <f t="shared" si="11"/>
        <v>67.455781671635464</v>
      </c>
      <c r="AF28" s="58">
        <f t="shared" si="12"/>
        <v>67.072811472608791</v>
      </c>
      <c r="AG28" s="58">
        <f t="shared" si="13"/>
        <v>67.020963199509794</v>
      </c>
      <c r="AH28" s="58">
        <f t="shared" si="14"/>
        <v>65.870874232586644</v>
      </c>
      <c r="AI28" s="58">
        <f t="shared" si="15"/>
        <v>66.527226235226195</v>
      </c>
      <c r="AJ28" s="58">
        <f t="shared" si="16"/>
        <v>67.472278849439689</v>
      </c>
      <c r="AK28" s="58">
        <f t="shared" si="17"/>
        <v>68.234684137963541</v>
      </c>
      <c r="AL28" s="58">
        <f t="shared" si="18"/>
        <v>68.55166562577331</v>
      </c>
      <c r="AM28" s="58">
        <f t="shared" si="19"/>
        <v>69.575669019478454</v>
      </c>
      <c r="AN28" s="120"/>
      <c r="AO28" s="121"/>
      <c r="AP28" s="121"/>
      <c r="AQ28" s="121"/>
      <c r="AR28" s="121"/>
      <c r="AS28" s="121"/>
      <c r="AT28" s="121"/>
      <c r="AU28" s="121"/>
      <c r="AV28" s="121"/>
      <c r="AW28" s="121"/>
      <c r="AX28" s="121"/>
      <c r="AY28" s="121"/>
      <c r="AZ28" s="121"/>
      <c r="BA28" s="121"/>
      <c r="BB28" s="121"/>
      <c r="BC28" s="121"/>
      <c r="BD28" s="121"/>
      <c r="BE28" s="121"/>
      <c r="BF28"/>
    </row>
    <row r="29" spans="2:58" ht="15" customHeight="1">
      <c r="B29" s="500" t="s">
        <v>213</v>
      </c>
      <c r="C29" s="3" t="s">
        <v>205</v>
      </c>
      <c r="D29" s="11">
        <v>0</v>
      </c>
      <c r="E29" s="11">
        <v>0</v>
      </c>
      <c r="F29" s="11">
        <v>0</v>
      </c>
      <c r="G29" s="11">
        <v>0</v>
      </c>
      <c r="H29" s="11">
        <v>0</v>
      </c>
      <c r="I29" s="11">
        <v>0</v>
      </c>
      <c r="J29" s="11">
        <v>8392</v>
      </c>
      <c r="K29" s="11">
        <v>6994</v>
      </c>
      <c r="L29" s="11">
        <v>6874</v>
      </c>
      <c r="M29" s="11">
        <v>6931</v>
      </c>
      <c r="N29" s="11">
        <v>6958</v>
      </c>
      <c r="O29" s="11">
        <v>7694</v>
      </c>
      <c r="P29" s="11">
        <v>9161</v>
      </c>
      <c r="Q29" s="11">
        <v>10737</v>
      </c>
      <c r="R29" s="11">
        <v>12150</v>
      </c>
      <c r="S29" s="11">
        <v>12295</v>
      </c>
      <c r="T29" s="11">
        <v>13691</v>
      </c>
      <c r="U29" s="11">
        <v>14410</v>
      </c>
      <c r="V29" s="159">
        <f>100</f>
        <v>100</v>
      </c>
      <c r="W29" s="58" t="e">
        <f t="shared" si="3"/>
        <v>#DIV/0!</v>
      </c>
      <c r="X29" s="58" t="e">
        <f t="shared" si="4"/>
        <v>#DIV/0!</v>
      </c>
      <c r="Y29" s="58" t="e">
        <f t="shared" si="5"/>
        <v>#DIV/0!</v>
      </c>
      <c r="Z29" s="58" t="e">
        <f t="shared" si="6"/>
        <v>#DIV/0!</v>
      </c>
      <c r="AA29" s="58" t="e">
        <f t="shared" si="7"/>
        <v>#DIV/0!</v>
      </c>
      <c r="AB29" s="58" t="e">
        <f t="shared" si="8"/>
        <v>#DIV/0!</v>
      </c>
      <c r="AC29" s="58" t="e">
        <f t="shared" si="9"/>
        <v>#DIV/0!</v>
      </c>
      <c r="AD29" s="58" t="e">
        <f t="shared" si="10"/>
        <v>#DIV/0!</v>
      </c>
      <c r="AE29" s="58" t="e">
        <f t="shared" si="11"/>
        <v>#DIV/0!</v>
      </c>
      <c r="AF29" s="58" t="e">
        <f t="shared" si="12"/>
        <v>#DIV/0!</v>
      </c>
      <c r="AG29" s="58" t="e">
        <f t="shared" si="13"/>
        <v>#DIV/0!</v>
      </c>
      <c r="AH29" s="58" t="e">
        <f t="shared" si="14"/>
        <v>#DIV/0!</v>
      </c>
      <c r="AI29" s="58" t="e">
        <f t="shared" si="15"/>
        <v>#DIV/0!</v>
      </c>
      <c r="AJ29" s="58" t="e">
        <f t="shared" si="16"/>
        <v>#DIV/0!</v>
      </c>
      <c r="AK29" s="58" t="e">
        <f t="shared" si="17"/>
        <v>#DIV/0!</v>
      </c>
      <c r="AL29" s="58" t="e">
        <f t="shared" si="18"/>
        <v>#DIV/0!</v>
      </c>
      <c r="AM29" s="58" t="e">
        <f t="shared" si="19"/>
        <v>#DIV/0!</v>
      </c>
      <c r="AN29" s="160">
        <v>4</v>
      </c>
      <c r="AO29">
        <v>4</v>
      </c>
      <c r="AP29">
        <v>1</v>
      </c>
      <c r="AQ29">
        <v>4</v>
      </c>
      <c r="AR29">
        <v>1</v>
      </c>
      <c r="AS29">
        <v>1</v>
      </c>
      <c r="AT29">
        <v>1</v>
      </c>
      <c r="AU29">
        <v>1</v>
      </c>
      <c r="AV29">
        <v>1</v>
      </c>
      <c r="AW29">
        <v>1</v>
      </c>
      <c r="AX29">
        <v>1</v>
      </c>
      <c r="AY29">
        <v>1</v>
      </c>
      <c r="AZ29">
        <v>1</v>
      </c>
      <c r="BA29">
        <v>1</v>
      </c>
      <c r="BB29">
        <v>1</v>
      </c>
      <c r="BC29">
        <v>1</v>
      </c>
      <c r="BD29">
        <v>6</v>
      </c>
      <c r="BE29" s="340">
        <v>7</v>
      </c>
      <c r="BF29"/>
    </row>
    <row r="30" spans="2:58" ht="15">
      <c r="B30" s="499"/>
      <c r="C30" s="2" t="s">
        <v>206</v>
      </c>
      <c r="D30" s="11">
        <v>1</v>
      </c>
      <c r="E30" s="11">
        <v>1</v>
      </c>
      <c r="F30" s="11">
        <v>4</v>
      </c>
      <c r="G30" s="11">
        <v>4</v>
      </c>
      <c r="H30" s="11">
        <v>6</v>
      </c>
      <c r="I30" s="11">
        <v>19</v>
      </c>
      <c r="J30" s="11">
        <v>24</v>
      </c>
      <c r="K30" s="11">
        <v>29</v>
      </c>
      <c r="L30" s="11">
        <v>33</v>
      </c>
      <c r="M30" s="11">
        <v>40</v>
      </c>
      <c r="N30" s="11">
        <v>64</v>
      </c>
      <c r="O30" s="11">
        <v>45</v>
      </c>
      <c r="P30" s="11">
        <v>51</v>
      </c>
      <c r="Q30" s="11">
        <v>54</v>
      </c>
      <c r="R30" s="11">
        <v>57</v>
      </c>
      <c r="S30" s="11">
        <v>56</v>
      </c>
      <c r="T30" s="11">
        <v>35</v>
      </c>
      <c r="U30" s="11">
        <v>20</v>
      </c>
      <c r="V30" s="159">
        <f>100</f>
        <v>100</v>
      </c>
      <c r="W30" s="58">
        <f t="shared" si="3"/>
        <v>100</v>
      </c>
      <c r="X30" s="58">
        <f t="shared" si="4"/>
        <v>400</v>
      </c>
      <c r="Y30" s="58">
        <f t="shared" si="5"/>
        <v>400</v>
      </c>
      <c r="Z30" s="58">
        <f t="shared" si="6"/>
        <v>600</v>
      </c>
      <c r="AA30" s="58">
        <f t="shared" si="7"/>
        <v>1900</v>
      </c>
      <c r="AB30" s="58">
        <f t="shared" si="8"/>
        <v>2400</v>
      </c>
      <c r="AC30" s="58">
        <f t="shared" si="9"/>
        <v>2900</v>
      </c>
      <c r="AD30" s="58">
        <f t="shared" si="10"/>
        <v>3300</v>
      </c>
      <c r="AE30" s="58">
        <f t="shared" si="11"/>
        <v>4000</v>
      </c>
      <c r="AF30" s="58">
        <f t="shared" si="12"/>
        <v>6400</v>
      </c>
      <c r="AG30" s="58">
        <f t="shared" si="13"/>
        <v>4500</v>
      </c>
      <c r="AH30" s="58">
        <f t="shared" si="14"/>
        <v>5100</v>
      </c>
      <c r="AI30" s="58">
        <f t="shared" si="15"/>
        <v>5400</v>
      </c>
      <c r="AJ30" s="58">
        <f t="shared" si="16"/>
        <v>5700</v>
      </c>
      <c r="AK30" s="58">
        <f t="shared" si="17"/>
        <v>5600</v>
      </c>
      <c r="AL30" s="58">
        <f t="shared" si="18"/>
        <v>3500</v>
      </c>
      <c r="AM30" s="58">
        <f t="shared" si="19"/>
        <v>2000</v>
      </c>
      <c r="AN30" s="160">
        <v>4</v>
      </c>
      <c r="AO30">
        <v>4</v>
      </c>
      <c r="AP30">
        <v>4</v>
      </c>
      <c r="AQ30">
        <v>4</v>
      </c>
      <c r="AR30">
        <v>4</v>
      </c>
      <c r="AS30">
        <v>1</v>
      </c>
      <c r="AT30">
        <v>1</v>
      </c>
      <c r="AU30">
        <v>1</v>
      </c>
      <c r="AV30">
        <v>1</v>
      </c>
      <c r="AW30">
        <v>1</v>
      </c>
      <c r="AX30">
        <v>1</v>
      </c>
      <c r="AY30">
        <v>1</v>
      </c>
      <c r="AZ30">
        <v>1</v>
      </c>
      <c r="BA30">
        <v>1</v>
      </c>
      <c r="BB30">
        <v>1</v>
      </c>
      <c r="BC30">
        <v>1</v>
      </c>
      <c r="BD30">
        <v>6</v>
      </c>
      <c r="BE30">
        <v>7</v>
      </c>
      <c r="BF30"/>
    </row>
    <row r="31" spans="2:58" ht="15">
      <c r="B31" s="499"/>
      <c r="C31" s="2" t="s">
        <v>207</v>
      </c>
      <c r="D31" s="11">
        <v>3</v>
      </c>
      <c r="E31" s="11">
        <v>2</v>
      </c>
      <c r="F31" s="11">
        <v>3</v>
      </c>
      <c r="G31" s="11">
        <v>3</v>
      </c>
      <c r="H31" s="11">
        <v>6</v>
      </c>
      <c r="I31" s="11">
        <v>9</v>
      </c>
      <c r="J31" s="11">
        <v>10</v>
      </c>
      <c r="K31" s="11">
        <v>9</v>
      </c>
      <c r="L31" s="11">
        <v>9</v>
      </c>
      <c r="M31" s="11">
        <v>8</v>
      </c>
      <c r="N31" s="11">
        <v>16</v>
      </c>
      <c r="O31" s="11">
        <v>16</v>
      </c>
      <c r="P31" s="11">
        <v>18</v>
      </c>
      <c r="Q31" s="11">
        <v>19</v>
      </c>
      <c r="R31" s="11">
        <v>18</v>
      </c>
      <c r="S31" s="11">
        <v>20</v>
      </c>
      <c r="T31" s="11">
        <v>12</v>
      </c>
      <c r="U31" s="11">
        <v>7</v>
      </c>
      <c r="V31" s="159">
        <f>100</f>
        <v>100</v>
      </c>
      <c r="W31" s="58">
        <f t="shared" si="3"/>
        <v>66.666666666666671</v>
      </c>
      <c r="X31" s="58">
        <f t="shared" si="4"/>
        <v>100</v>
      </c>
      <c r="Y31" s="58">
        <f t="shared" si="5"/>
        <v>100</v>
      </c>
      <c r="Z31" s="58">
        <f t="shared" si="6"/>
        <v>200</v>
      </c>
      <c r="AA31" s="58">
        <f t="shared" si="7"/>
        <v>300</v>
      </c>
      <c r="AB31" s="58">
        <f t="shared" si="8"/>
        <v>333.33333333333331</v>
      </c>
      <c r="AC31" s="58">
        <f t="shared" si="9"/>
        <v>300</v>
      </c>
      <c r="AD31" s="58">
        <f t="shared" si="10"/>
        <v>300</v>
      </c>
      <c r="AE31" s="58">
        <f t="shared" si="11"/>
        <v>266.66666666666669</v>
      </c>
      <c r="AF31" s="58">
        <f t="shared" si="12"/>
        <v>533.33333333333337</v>
      </c>
      <c r="AG31" s="58">
        <f t="shared" si="13"/>
        <v>533.33333333333337</v>
      </c>
      <c r="AH31" s="58">
        <f t="shared" si="14"/>
        <v>600</v>
      </c>
      <c r="AI31" s="58">
        <f t="shared" si="15"/>
        <v>633.33333333333337</v>
      </c>
      <c r="AJ31" s="58">
        <f t="shared" si="16"/>
        <v>600</v>
      </c>
      <c r="AK31" s="58">
        <f t="shared" si="17"/>
        <v>666.66666666666663</v>
      </c>
      <c r="AL31" s="58">
        <f t="shared" si="18"/>
        <v>400</v>
      </c>
      <c r="AM31" s="58">
        <f t="shared" si="19"/>
        <v>233.33333333333334</v>
      </c>
      <c r="AN31" s="160">
        <v>1</v>
      </c>
      <c r="AO31">
        <v>4</v>
      </c>
      <c r="AP31">
        <v>4</v>
      </c>
      <c r="AQ31">
        <v>4</v>
      </c>
      <c r="AR31">
        <v>1</v>
      </c>
      <c r="AS31">
        <v>1</v>
      </c>
      <c r="AT31">
        <v>4</v>
      </c>
      <c r="AU31">
        <v>1</v>
      </c>
      <c r="AV31">
        <v>4</v>
      </c>
      <c r="AW31">
        <v>1</v>
      </c>
      <c r="AX31">
        <v>1</v>
      </c>
      <c r="AY31">
        <v>1</v>
      </c>
      <c r="AZ31">
        <v>1</v>
      </c>
      <c r="BA31">
        <v>1</v>
      </c>
      <c r="BB31">
        <v>1</v>
      </c>
      <c r="BC31">
        <v>1</v>
      </c>
      <c r="BD31">
        <v>6</v>
      </c>
      <c r="BE31">
        <v>7</v>
      </c>
      <c r="BF31"/>
    </row>
    <row r="32" spans="2:58" ht="15">
      <c r="B32" s="499"/>
      <c r="C32" s="2" t="s">
        <v>208</v>
      </c>
      <c r="D32" s="11">
        <v>1</v>
      </c>
      <c r="E32" s="11">
        <v>3</v>
      </c>
      <c r="F32" s="11">
        <v>3</v>
      </c>
      <c r="G32" s="11">
        <v>3</v>
      </c>
      <c r="H32" s="11">
        <v>4</v>
      </c>
      <c r="I32" s="11">
        <v>4</v>
      </c>
      <c r="J32" s="11">
        <v>4</v>
      </c>
      <c r="K32" s="11">
        <v>4</v>
      </c>
      <c r="L32" s="11">
        <v>4</v>
      </c>
      <c r="M32" s="11">
        <v>4</v>
      </c>
      <c r="N32" s="11">
        <v>4</v>
      </c>
      <c r="O32" s="11">
        <v>5</v>
      </c>
      <c r="P32" s="11">
        <v>7</v>
      </c>
      <c r="Q32" s="11">
        <v>5</v>
      </c>
      <c r="R32" s="11">
        <v>7</v>
      </c>
      <c r="S32" s="11">
        <v>6</v>
      </c>
      <c r="T32" s="11">
        <v>3</v>
      </c>
      <c r="U32" s="11">
        <v>2</v>
      </c>
      <c r="V32" s="159">
        <f>100</f>
        <v>100</v>
      </c>
      <c r="W32" s="58">
        <f t="shared" si="3"/>
        <v>300</v>
      </c>
      <c r="X32" s="58">
        <f t="shared" si="4"/>
        <v>300</v>
      </c>
      <c r="Y32" s="58">
        <f t="shared" si="5"/>
        <v>300</v>
      </c>
      <c r="Z32" s="58">
        <f t="shared" si="6"/>
        <v>400</v>
      </c>
      <c r="AA32" s="58">
        <f t="shared" si="7"/>
        <v>400</v>
      </c>
      <c r="AB32" s="58">
        <f t="shared" si="8"/>
        <v>400</v>
      </c>
      <c r="AC32" s="58">
        <f t="shared" si="9"/>
        <v>400</v>
      </c>
      <c r="AD32" s="58">
        <f t="shared" si="10"/>
        <v>400</v>
      </c>
      <c r="AE32" s="58">
        <f t="shared" si="11"/>
        <v>400</v>
      </c>
      <c r="AF32" s="58">
        <f t="shared" si="12"/>
        <v>400</v>
      </c>
      <c r="AG32" s="58">
        <f t="shared" si="13"/>
        <v>500</v>
      </c>
      <c r="AH32" s="58">
        <f t="shared" si="14"/>
        <v>700</v>
      </c>
      <c r="AI32" s="58">
        <f t="shared" si="15"/>
        <v>500</v>
      </c>
      <c r="AJ32" s="58">
        <f t="shared" si="16"/>
        <v>700</v>
      </c>
      <c r="AK32" s="58">
        <f t="shared" si="17"/>
        <v>600</v>
      </c>
      <c r="AL32" s="58">
        <f t="shared" si="18"/>
        <v>300</v>
      </c>
      <c r="AM32" s="58">
        <f t="shared" si="19"/>
        <v>200</v>
      </c>
      <c r="AN32" s="160">
        <v>4</v>
      </c>
      <c r="AO32">
        <v>4</v>
      </c>
      <c r="AP32">
        <v>4</v>
      </c>
      <c r="AQ32">
        <v>4</v>
      </c>
      <c r="AR32">
        <v>4</v>
      </c>
      <c r="AS32">
        <v>1</v>
      </c>
      <c r="AT32">
        <v>4</v>
      </c>
      <c r="AU32">
        <v>1</v>
      </c>
      <c r="AV32">
        <v>4</v>
      </c>
      <c r="AW32">
        <v>1</v>
      </c>
      <c r="AX32">
        <v>1</v>
      </c>
      <c r="AY32">
        <v>1</v>
      </c>
      <c r="AZ32">
        <v>1</v>
      </c>
      <c r="BA32">
        <v>1</v>
      </c>
      <c r="BB32">
        <v>1</v>
      </c>
      <c r="BC32">
        <v>1</v>
      </c>
      <c r="BD32">
        <v>6</v>
      </c>
      <c r="BE32">
        <v>7</v>
      </c>
      <c r="BF32"/>
    </row>
    <row r="33" spans="2:58" ht="15">
      <c r="B33" s="499"/>
      <c r="C33" s="2" t="s">
        <v>209</v>
      </c>
      <c r="D33" s="11">
        <v>5</v>
      </c>
      <c r="E33" s="11">
        <v>6</v>
      </c>
      <c r="F33" s="11">
        <v>10</v>
      </c>
      <c r="G33" s="11">
        <v>10</v>
      </c>
      <c r="H33" s="11">
        <v>16</v>
      </c>
      <c r="I33" s="11">
        <v>32</v>
      </c>
      <c r="J33" s="11">
        <v>8430</v>
      </c>
      <c r="K33" s="11">
        <v>7036</v>
      </c>
      <c r="L33" s="11">
        <v>6920</v>
      </c>
      <c r="M33" s="11">
        <v>6983</v>
      </c>
      <c r="N33" s="11">
        <v>7042</v>
      </c>
      <c r="O33" s="11">
        <v>7760</v>
      </c>
      <c r="P33" s="11">
        <v>9237</v>
      </c>
      <c r="Q33" s="11">
        <v>10815</v>
      </c>
      <c r="R33" s="11">
        <v>12232</v>
      </c>
      <c r="S33" s="11">
        <v>12377</v>
      </c>
      <c r="T33" s="11">
        <v>13741</v>
      </c>
      <c r="U33" s="11">
        <v>14439</v>
      </c>
      <c r="V33" s="159">
        <f>100</f>
        <v>100</v>
      </c>
      <c r="W33" s="58">
        <f t="shared" si="3"/>
        <v>120</v>
      </c>
      <c r="X33" s="58">
        <f t="shared" si="4"/>
        <v>200</v>
      </c>
      <c r="Y33" s="58">
        <f t="shared" si="5"/>
        <v>200</v>
      </c>
      <c r="Z33" s="58">
        <f t="shared" si="6"/>
        <v>320</v>
      </c>
      <c r="AA33" s="58">
        <f t="shared" si="7"/>
        <v>640</v>
      </c>
      <c r="AB33" s="58">
        <f t="shared" si="8"/>
        <v>168600</v>
      </c>
      <c r="AC33" s="58">
        <f t="shared" si="9"/>
        <v>140720</v>
      </c>
      <c r="AD33" s="58">
        <f t="shared" si="10"/>
        <v>138400</v>
      </c>
      <c r="AE33" s="58">
        <f t="shared" si="11"/>
        <v>139660</v>
      </c>
      <c r="AF33" s="58">
        <f t="shared" si="12"/>
        <v>140840</v>
      </c>
      <c r="AG33" s="58">
        <f t="shared" si="13"/>
        <v>155200</v>
      </c>
      <c r="AH33" s="58">
        <f t="shared" si="14"/>
        <v>184740</v>
      </c>
      <c r="AI33" s="58">
        <f t="shared" si="15"/>
        <v>216300</v>
      </c>
      <c r="AJ33" s="58">
        <f t="shared" si="16"/>
        <v>244640</v>
      </c>
      <c r="AK33" s="58">
        <f t="shared" si="17"/>
        <v>247540</v>
      </c>
      <c r="AL33" s="58">
        <f t="shared" si="18"/>
        <v>274820</v>
      </c>
      <c r="AM33" s="58">
        <f t="shared" si="19"/>
        <v>288780</v>
      </c>
      <c r="AN33" s="160"/>
      <c r="AO33"/>
      <c r="AP33"/>
      <c r="AQ33"/>
      <c r="AR33"/>
      <c r="AS33"/>
      <c r="AT33"/>
      <c r="AU33"/>
      <c r="AV33"/>
      <c r="AW33"/>
      <c r="AX33"/>
      <c r="AY33"/>
      <c r="AZ33"/>
      <c r="BA33"/>
      <c r="BB33"/>
      <c r="BC33"/>
      <c r="BD33"/>
      <c r="BE33"/>
      <c r="BF33"/>
    </row>
    <row r="34" spans="2:58" ht="15">
      <c r="B34" s="501"/>
      <c r="C34" s="4" t="s">
        <v>210</v>
      </c>
      <c r="D34" s="245">
        <v>4</v>
      </c>
      <c r="E34" s="173">
        <v>3</v>
      </c>
      <c r="F34" s="173">
        <v>7</v>
      </c>
      <c r="G34" s="173">
        <v>7</v>
      </c>
      <c r="H34" s="173">
        <v>12</v>
      </c>
      <c r="I34" s="173">
        <v>28</v>
      </c>
      <c r="J34" s="173">
        <v>8426</v>
      </c>
      <c r="K34" s="173">
        <v>7032</v>
      </c>
      <c r="L34" s="173">
        <v>6916</v>
      </c>
      <c r="M34" s="173">
        <v>6979</v>
      </c>
      <c r="N34" s="173">
        <v>7038</v>
      </c>
      <c r="O34" s="173">
        <v>7755</v>
      </c>
      <c r="P34" s="173">
        <v>9230</v>
      </c>
      <c r="Q34" s="173">
        <v>10810</v>
      </c>
      <c r="R34" s="173">
        <v>12225</v>
      </c>
      <c r="S34" s="173">
        <v>12371</v>
      </c>
      <c r="T34" s="173">
        <v>13738</v>
      </c>
      <c r="U34" s="173">
        <v>14437</v>
      </c>
      <c r="V34" s="159">
        <f>100</f>
        <v>100</v>
      </c>
      <c r="W34" s="58">
        <f t="shared" si="3"/>
        <v>75</v>
      </c>
      <c r="X34" s="58">
        <f t="shared" si="4"/>
        <v>175</v>
      </c>
      <c r="Y34" s="58">
        <f t="shared" si="5"/>
        <v>175</v>
      </c>
      <c r="Z34" s="58">
        <f t="shared" si="6"/>
        <v>300</v>
      </c>
      <c r="AA34" s="58">
        <f t="shared" si="7"/>
        <v>700</v>
      </c>
      <c r="AB34" s="58">
        <f t="shared" si="8"/>
        <v>210650</v>
      </c>
      <c r="AC34" s="58">
        <f t="shared" si="9"/>
        <v>175800</v>
      </c>
      <c r="AD34" s="58">
        <f t="shared" si="10"/>
        <v>172900</v>
      </c>
      <c r="AE34" s="58">
        <f t="shared" si="11"/>
        <v>174475</v>
      </c>
      <c r="AF34" s="58">
        <f t="shared" si="12"/>
        <v>175950</v>
      </c>
      <c r="AG34" s="58">
        <f t="shared" si="13"/>
        <v>193875</v>
      </c>
      <c r="AH34" s="58">
        <f t="shared" si="14"/>
        <v>230750</v>
      </c>
      <c r="AI34" s="58">
        <f t="shared" si="15"/>
        <v>270250</v>
      </c>
      <c r="AJ34" s="58">
        <f t="shared" si="16"/>
        <v>305625</v>
      </c>
      <c r="AK34" s="58">
        <f t="shared" si="17"/>
        <v>309275</v>
      </c>
      <c r="AL34" s="58">
        <f t="shared" si="18"/>
        <v>343450</v>
      </c>
      <c r="AM34" s="58">
        <f t="shared" si="19"/>
        <v>360925</v>
      </c>
      <c r="AN34" s="120"/>
      <c r="AO34" s="121"/>
      <c r="AP34" s="121"/>
      <c r="AQ34" s="121"/>
      <c r="AR34" s="121"/>
      <c r="AS34" s="121"/>
      <c r="AT34" s="121"/>
      <c r="AU34" s="121"/>
      <c r="AV34" s="121"/>
      <c r="AW34" s="121"/>
      <c r="AX34" s="121"/>
      <c r="AY34" s="121"/>
      <c r="AZ34" s="121"/>
      <c r="BA34" s="121"/>
      <c r="BB34" s="121"/>
      <c r="BC34" s="121"/>
      <c r="BD34" s="121"/>
      <c r="BE34" s="121"/>
      <c r="BF34"/>
    </row>
    <row r="35" spans="2:58" ht="15" customHeight="1">
      <c r="B35" s="499" t="s">
        <v>214</v>
      </c>
      <c r="C35" s="2" t="s">
        <v>205</v>
      </c>
      <c r="D35" s="11">
        <v>0</v>
      </c>
      <c r="E35" s="11">
        <v>2</v>
      </c>
      <c r="F35" s="11">
        <v>0</v>
      </c>
      <c r="G35" s="11">
        <v>27</v>
      </c>
      <c r="H35" s="11">
        <v>22</v>
      </c>
      <c r="I35" s="11">
        <v>19</v>
      </c>
      <c r="J35" s="11">
        <v>1888</v>
      </c>
      <c r="K35" s="11">
        <v>1856</v>
      </c>
      <c r="L35" s="11">
        <v>1880</v>
      </c>
      <c r="M35" s="11">
        <v>1596</v>
      </c>
      <c r="N35" s="11">
        <v>1683</v>
      </c>
      <c r="O35" s="11">
        <v>1734</v>
      </c>
      <c r="P35" s="11">
        <v>1723</v>
      </c>
      <c r="Q35" s="11">
        <v>1744</v>
      </c>
      <c r="R35" s="11">
        <v>1792</v>
      </c>
      <c r="S35" s="11">
        <v>1813</v>
      </c>
      <c r="T35" s="11">
        <v>2037</v>
      </c>
      <c r="U35" s="11">
        <v>2256</v>
      </c>
      <c r="V35" s="159">
        <f>100</f>
        <v>100</v>
      </c>
      <c r="W35" s="58" t="e">
        <f t="shared" si="3"/>
        <v>#DIV/0!</v>
      </c>
      <c r="X35" s="58" t="e">
        <f t="shared" si="4"/>
        <v>#DIV/0!</v>
      </c>
      <c r="Y35" s="58" t="e">
        <f t="shared" si="5"/>
        <v>#DIV/0!</v>
      </c>
      <c r="Z35" s="58" t="e">
        <f t="shared" si="6"/>
        <v>#DIV/0!</v>
      </c>
      <c r="AA35" s="58" t="e">
        <f t="shared" si="7"/>
        <v>#DIV/0!</v>
      </c>
      <c r="AB35" s="58" t="e">
        <f t="shared" si="8"/>
        <v>#DIV/0!</v>
      </c>
      <c r="AC35" s="58" t="e">
        <f t="shared" si="9"/>
        <v>#DIV/0!</v>
      </c>
      <c r="AD35" s="58" t="e">
        <f t="shared" si="10"/>
        <v>#DIV/0!</v>
      </c>
      <c r="AE35" s="58" t="e">
        <f t="shared" si="11"/>
        <v>#DIV/0!</v>
      </c>
      <c r="AF35" s="58" t="e">
        <f t="shared" si="12"/>
        <v>#DIV/0!</v>
      </c>
      <c r="AG35" s="58" t="e">
        <f t="shared" si="13"/>
        <v>#DIV/0!</v>
      </c>
      <c r="AH35" s="58" t="e">
        <f t="shared" si="14"/>
        <v>#DIV/0!</v>
      </c>
      <c r="AI35" s="58" t="e">
        <f t="shared" si="15"/>
        <v>#DIV/0!</v>
      </c>
      <c r="AJ35" s="58" t="e">
        <f t="shared" si="16"/>
        <v>#DIV/0!</v>
      </c>
      <c r="AK35" s="58" t="e">
        <f t="shared" si="17"/>
        <v>#DIV/0!</v>
      </c>
      <c r="AL35" s="58" t="e">
        <f t="shared" si="18"/>
        <v>#DIV/0!</v>
      </c>
      <c r="AM35" s="58" t="e">
        <f t="shared" si="19"/>
        <v>#DIV/0!</v>
      </c>
      <c r="AN35" s="160">
        <v>4</v>
      </c>
      <c r="AO35">
        <v>4</v>
      </c>
      <c r="AP35">
        <v>1</v>
      </c>
      <c r="AQ35">
        <v>1</v>
      </c>
      <c r="AR35">
        <v>1</v>
      </c>
      <c r="AS35">
        <v>1</v>
      </c>
      <c r="AT35">
        <v>1</v>
      </c>
      <c r="AU35">
        <v>1</v>
      </c>
      <c r="AV35">
        <v>1</v>
      </c>
      <c r="AW35">
        <v>1</v>
      </c>
      <c r="AX35">
        <v>1</v>
      </c>
      <c r="AY35">
        <v>1</v>
      </c>
      <c r="AZ35">
        <v>1</v>
      </c>
      <c r="BA35">
        <v>1</v>
      </c>
      <c r="BB35">
        <v>1</v>
      </c>
      <c r="BC35">
        <v>1</v>
      </c>
      <c r="BD35">
        <v>6</v>
      </c>
      <c r="BE35" s="340">
        <v>7</v>
      </c>
      <c r="BF35"/>
    </row>
    <row r="36" spans="2:58" ht="15">
      <c r="B36" s="499"/>
      <c r="C36" s="2" t="s">
        <v>206</v>
      </c>
      <c r="D36" s="11">
        <v>73</v>
      </c>
      <c r="E36" s="11">
        <v>85</v>
      </c>
      <c r="F36" s="11">
        <v>74</v>
      </c>
      <c r="G36" s="11">
        <v>88</v>
      </c>
      <c r="H36" s="11">
        <v>86</v>
      </c>
      <c r="I36" s="11">
        <v>98</v>
      </c>
      <c r="J36" s="11">
        <v>188</v>
      </c>
      <c r="K36" s="11">
        <v>185</v>
      </c>
      <c r="L36" s="11">
        <v>179</v>
      </c>
      <c r="M36" s="11">
        <v>133</v>
      </c>
      <c r="N36" s="11">
        <v>190</v>
      </c>
      <c r="O36" s="11">
        <v>147</v>
      </c>
      <c r="P36" s="11">
        <v>140</v>
      </c>
      <c r="Q36" s="11">
        <v>156</v>
      </c>
      <c r="R36" s="11">
        <v>165</v>
      </c>
      <c r="S36" s="11">
        <v>173</v>
      </c>
      <c r="T36" s="11">
        <v>177</v>
      </c>
      <c r="U36" s="11">
        <v>166</v>
      </c>
      <c r="V36" s="159">
        <f>100</f>
        <v>100</v>
      </c>
      <c r="W36" s="58">
        <f t="shared" si="3"/>
        <v>116.43835616438356</v>
      </c>
      <c r="X36" s="58">
        <f t="shared" si="4"/>
        <v>101.36986301369863</v>
      </c>
      <c r="Y36" s="58">
        <f t="shared" si="5"/>
        <v>120.54794520547945</v>
      </c>
      <c r="Z36" s="58">
        <f t="shared" si="6"/>
        <v>117.8082191780822</v>
      </c>
      <c r="AA36" s="58">
        <f t="shared" si="7"/>
        <v>134.24657534246575</v>
      </c>
      <c r="AB36" s="58">
        <f t="shared" si="8"/>
        <v>257.53424657534248</v>
      </c>
      <c r="AC36" s="58">
        <f t="shared" si="9"/>
        <v>253.42465753424656</v>
      </c>
      <c r="AD36" s="58">
        <f t="shared" si="10"/>
        <v>245.20547945205479</v>
      </c>
      <c r="AE36" s="58">
        <f t="shared" si="11"/>
        <v>182.1917808219178</v>
      </c>
      <c r="AF36" s="58">
        <f t="shared" si="12"/>
        <v>260.27397260273972</v>
      </c>
      <c r="AG36" s="58">
        <f t="shared" si="13"/>
        <v>201.36986301369862</v>
      </c>
      <c r="AH36" s="58">
        <f t="shared" si="14"/>
        <v>191.78082191780823</v>
      </c>
      <c r="AI36" s="58">
        <f t="shared" si="15"/>
        <v>213.69863013698631</v>
      </c>
      <c r="AJ36" s="58">
        <f t="shared" si="16"/>
        <v>226.02739726027397</v>
      </c>
      <c r="AK36" s="58">
        <f t="shared" si="17"/>
        <v>236.98630136986301</v>
      </c>
      <c r="AL36" s="58">
        <f t="shared" si="18"/>
        <v>242.46575342465752</v>
      </c>
      <c r="AM36" s="58">
        <f t="shared" si="19"/>
        <v>227.39726027397259</v>
      </c>
      <c r="AN36" s="160">
        <v>1</v>
      </c>
      <c r="AO36">
        <v>1</v>
      </c>
      <c r="AP36">
        <v>1</v>
      </c>
      <c r="AQ36">
        <v>4</v>
      </c>
      <c r="AR36">
        <v>1</v>
      </c>
      <c r="AS36">
        <v>1</v>
      </c>
      <c r="AT36">
        <v>1</v>
      </c>
      <c r="AU36">
        <v>1</v>
      </c>
      <c r="AV36">
        <v>1</v>
      </c>
      <c r="AW36">
        <v>1</v>
      </c>
      <c r="AX36">
        <v>1</v>
      </c>
      <c r="AY36">
        <v>1</v>
      </c>
      <c r="AZ36">
        <v>4</v>
      </c>
      <c r="BA36">
        <v>1</v>
      </c>
      <c r="BB36">
        <v>1</v>
      </c>
      <c r="BC36">
        <v>1</v>
      </c>
      <c r="BD36">
        <v>6</v>
      </c>
      <c r="BE36">
        <v>7</v>
      </c>
      <c r="BF36"/>
    </row>
    <row r="37" spans="2:58" ht="15">
      <c r="B37" s="499"/>
      <c r="C37" s="2" t="s">
        <v>207</v>
      </c>
      <c r="D37" s="11">
        <v>20</v>
      </c>
      <c r="E37" s="11">
        <v>19</v>
      </c>
      <c r="F37" s="11">
        <v>27</v>
      </c>
      <c r="G37" s="11">
        <v>36</v>
      </c>
      <c r="H37" s="11">
        <v>41</v>
      </c>
      <c r="I37" s="11">
        <v>46</v>
      </c>
      <c r="J37" s="11">
        <v>66</v>
      </c>
      <c r="K37" s="11">
        <v>61</v>
      </c>
      <c r="L37" s="11">
        <v>55</v>
      </c>
      <c r="M37" s="11">
        <v>51</v>
      </c>
      <c r="N37" s="11">
        <v>61</v>
      </c>
      <c r="O37" s="11">
        <v>56</v>
      </c>
      <c r="P37" s="11">
        <v>55</v>
      </c>
      <c r="Q37" s="11">
        <v>57</v>
      </c>
      <c r="R37" s="11">
        <v>57</v>
      </c>
      <c r="S37" s="11">
        <v>59</v>
      </c>
      <c r="T37" s="11">
        <v>58</v>
      </c>
      <c r="U37" s="11">
        <v>52</v>
      </c>
      <c r="V37" s="159">
        <f>100</f>
        <v>100</v>
      </c>
      <c r="W37" s="58">
        <f t="shared" si="3"/>
        <v>95</v>
      </c>
      <c r="X37" s="58">
        <f t="shared" si="4"/>
        <v>135</v>
      </c>
      <c r="Y37" s="58">
        <f t="shared" si="5"/>
        <v>180</v>
      </c>
      <c r="Z37" s="58">
        <f t="shared" si="6"/>
        <v>205</v>
      </c>
      <c r="AA37" s="58">
        <f t="shared" si="7"/>
        <v>230</v>
      </c>
      <c r="AB37" s="58">
        <f t="shared" si="8"/>
        <v>330</v>
      </c>
      <c r="AC37" s="58">
        <f t="shared" si="9"/>
        <v>305</v>
      </c>
      <c r="AD37" s="58">
        <f t="shared" si="10"/>
        <v>275</v>
      </c>
      <c r="AE37" s="58">
        <f t="shared" si="11"/>
        <v>255</v>
      </c>
      <c r="AF37" s="58">
        <f t="shared" si="12"/>
        <v>305</v>
      </c>
      <c r="AG37" s="58">
        <f t="shared" si="13"/>
        <v>280</v>
      </c>
      <c r="AH37" s="58">
        <f t="shared" si="14"/>
        <v>275</v>
      </c>
      <c r="AI37" s="58">
        <f t="shared" si="15"/>
        <v>285</v>
      </c>
      <c r="AJ37" s="58">
        <f t="shared" si="16"/>
        <v>285</v>
      </c>
      <c r="AK37" s="58">
        <f t="shared" si="17"/>
        <v>295</v>
      </c>
      <c r="AL37" s="58">
        <f t="shared" si="18"/>
        <v>290</v>
      </c>
      <c r="AM37" s="58">
        <f t="shared" si="19"/>
        <v>260</v>
      </c>
      <c r="AN37" s="160">
        <v>4</v>
      </c>
      <c r="AO37">
        <v>1</v>
      </c>
      <c r="AP37">
        <v>1</v>
      </c>
      <c r="AQ37">
        <v>4</v>
      </c>
      <c r="AR37">
        <v>1</v>
      </c>
      <c r="AS37">
        <v>1</v>
      </c>
      <c r="AT37">
        <v>4</v>
      </c>
      <c r="AU37">
        <v>4</v>
      </c>
      <c r="AV37">
        <v>1</v>
      </c>
      <c r="AW37">
        <v>1</v>
      </c>
      <c r="AX37">
        <v>1</v>
      </c>
      <c r="AY37">
        <v>1</v>
      </c>
      <c r="AZ37">
        <v>1</v>
      </c>
      <c r="BA37">
        <v>1</v>
      </c>
      <c r="BB37">
        <v>1</v>
      </c>
      <c r="BC37">
        <v>1</v>
      </c>
      <c r="BD37">
        <v>6</v>
      </c>
      <c r="BE37">
        <v>7</v>
      </c>
      <c r="BF37"/>
    </row>
    <row r="38" spans="2:58" ht="15">
      <c r="B38" s="499"/>
      <c r="C38" s="2" t="s">
        <v>208</v>
      </c>
      <c r="D38" s="11">
        <v>2</v>
      </c>
      <c r="E38" s="11">
        <v>2</v>
      </c>
      <c r="F38" s="11">
        <v>3</v>
      </c>
      <c r="G38" s="11">
        <v>3</v>
      </c>
      <c r="H38" s="11">
        <v>4</v>
      </c>
      <c r="I38" s="11">
        <v>3</v>
      </c>
      <c r="J38" s="11">
        <v>3</v>
      </c>
      <c r="K38" s="11">
        <v>3</v>
      </c>
      <c r="L38" s="11">
        <v>3</v>
      </c>
      <c r="M38" s="11">
        <v>4</v>
      </c>
      <c r="N38" s="11">
        <v>5</v>
      </c>
      <c r="O38" s="11">
        <v>4</v>
      </c>
      <c r="P38" s="11">
        <v>4</v>
      </c>
      <c r="Q38" s="11">
        <v>4</v>
      </c>
      <c r="R38" s="11">
        <v>5</v>
      </c>
      <c r="S38" s="11">
        <v>5</v>
      </c>
      <c r="T38" s="11">
        <v>5</v>
      </c>
      <c r="U38" s="11">
        <v>4</v>
      </c>
      <c r="V38" s="159">
        <f>100</f>
        <v>100</v>
      </c>
      <c r="W38" s="58">
        <f t="shared" si="3"/>
        <v>100</v>
      </c>
      <c r="X38" s="58">
        <f t="shared" si="4"/>
        <v>150</v>
      </c>
      <c r="Y38" s="58">
        <f t="shared" si="5"/>
        <v>150</v>
      </c>
      <c r="Z38" s="58">
        <f t="shared" si="6"/>
        <v>200</v>
      </c>
      <c r="AA38" s="58">
        <f t="shared" si="7"/>
        <v>150</v>
      </c>
      <c r="AB38" s="58">
        <f t="shared" si="8"/>
        <v>150</v>
      </c>
      <c r="AC38" s="58">
        <f t="shared" si="9"/>
        <v>150</v>
      </c>
      <c r="AD38" s="58">
        <f t="shared" si="10"/>
        <v>150</v>
      </c>
      <c r="AE38" s="58">
        <f t="shared" si="11"/>
        <v>200</v>
      </c>
      <c r="AF38" s="58">
        <f t="shared" si="12"/>
        <v>250</v>
      </c>
      <c r="AG38" s="58">
        <f t="shared" si="13"/>
        <v>200</v>
      </c>
      <c r="AH38" s="58">
        <f t="shared" si="14"/>
        <v>200</v>
      </c>
      <c r="AI38" s="58">
        <f t="shared" si="15"/>
        <v>200</v>
      </c>
      <c r="AJ38" s="58">
        <f t="shared" si="16"/>
        <v>250</v>
      </c>
      <c r="AK38" s="58">
        <f t="shared" si="17"/>
        <v>250</v>
      </c>
      <c r="AL38" s="58">
        <f t="shared" si="18"/>
        <v>250</v>
      </c>
      <c r="AM38" s="58">
        <f t="shared" si="19"/>
        <v>200</v>
      </c>
      <c r="AN38" s="160">
        <v>4</v>
      </c>
      <c r="AO38">
        <v>4</v>
      </c>
      <c r="AP38">
        <v>1</v>
      </c>
      <c r="AQ38">
        <v>4</v>
      </c>
      <c r="AR38">
        <v>1</v>
      </c>
      <c r="AS38">
        <v>1</v>
      </c>
      <c r="AT38">
        <v>4</v>
      </c>
      <c r="AU38">
        <v>4</v>
      </c>
      <c r="AV38">
        <v>1</v>
      </c>
      <c r="AW38">
        <v>1</v>
      </c>
      <c r="AX38">
        <v>1</v>
      </c>
      <c r="AY38">
        <v>1</v>
      </c>
      <c r="AZ38">
        <v>4</v>
      </c>
      <c r="BA38">
        <v>1</v>
      </c>
      <c r="BB38">
        <v>1</v>
      </c>
      <c r="BC38">
        <v>1</v>
      </c>
      <c r="BD38">
        <v>6</v>
      </c>
      <c r="BE38">
        <v>7</v>
      </c>
      <c r="BF38"/>
    </row>
    <row r="39" spans="2:58" ht="15">
      <c r="B39" s="499"/>
      <c r="C39" s="2" t="s">
        <v>209</v>
      </c>
      <c r="D39" s="11">
        <v>95</v>
      </c>
      <c r="E39" s="11">
        <v>108</v>
      </c>
      <c r="F39" s="11">
        <v>104</v>
      </c>
      <c r="G39" s="11">
        <v>154</v>
      </c>
      <c r="H39" s="11">
        <v>153</v>
      </c>
      <c r="I39" s="11">
        <v>166</v>
      </c>
      <c r="J39" s="11">
        <v>2145</v>
      </c>
      <c r="K39" s="11">
        <v>2105</v>
      </c>
      <c r="L39" s="11">
        <v>2117</v>
      </c>
      <c r="M39" s="11">
        <v>1784</v>
      </c>
      <c r="N39" s="11">
        <v>1939</v>
      </c>
      <c r="O39" s="11">
        <v>1941</v>
      </c>
      <c r="P39" s="11">
        <v>1922</v>
      </c>
      <c r="Q39" s="11">
        <v>1961</v>
      </c>
      <c r="R39" s="11">
        <v>2019</v>
      </c>
      <c r="S39" s="11">
        <v>2050</v>
      </c>
      <c r="T39" s="11">
        <v>2277</v>
      </c>
      <c r="U39" s="11">
        <v>2478</v>
      </c>
      <c r="V39" s="159">
        <f>100</f>
        <v>100</v>
      </c>
      <c r="W39" s="58">
        <f t="shared" si="3"/>
        <v>113.68421052631579</v>
      </c>
      <c r="X39" s="58">
        <f t="shared" si="4"/>
        <v>109.47368421052632</v>
      </c>
      <c r="Y39" s="58">
        <f t="shared" si="5"/>
        <v>162.10526315789474</v>
      </c>
      <c r="Z39" s="58">
        <f t="shared" si="6"/>
        <v>161.05263157894737</v>
      </c>
      <c r="AA39" s="58">
        <f t="shared" si="7"/>
        <v>174.73684210526315</v>
      </c>
      <c r="AB39" s="58">
        <f t="shared" si="8"/>
        <v>2257.8947368421054</v>
      </c>
      <c r="AC39" s="58">
        <f t="shared" si="9"/>
        <v>2215.7894736842104</v>
      </c>
      <c r="AD39" s="58">
        <f t="shared" si="10"/>
        <v>2228.4210526315787</v>
      </c>
      <c r="AE39" s="58">
        <f t="shared" si="11"/>
        <v>1877.8947368421052</v>
      </c>
      <c r="AF39" s="58">
        <f t="shared" si="12"/>
        <v>2041.0526315789473</v>
      </c>
      <c r="AG39" s="58">
        <f t="shared" si="13"/>
        <v>2043.1578947368421</v>
      </c>
      <c r="AH39" s="58">
        <f t="shared" si="14"/>
        <v>2023.1578947368421</v>
      </c>
      <c r="AI39" s="58">
        <f t="shared" si="15"/>
        <v>2064.2105263157896</v>
      </c>
      <c r="AJ39" s="58">
        <f t="shared" si="16"/>
        <v>2125.2631578947367</v>
      </c>
      <c r="AK39" s="58">
        <f t="shared" si="17"/>
        <v>2157.8947368421054</v>
      </c>
      <c r="AL39" s="58">
        <f t="shared" si="18"/>
        <v>2396.8421052631579</v>
      </c>
      <c r="AM39" s="58">
        <f t="shared" si="19"/>
        <v>2608.4210526315787</v>
      </c>
      <c r="AN39" s="160"/>
      <c r="AO39"/>
      <c r="AP39"/>
      <c r="AQ39"/>
      <c r="AR39"/>
      <c r="AS39"/>
      <c r="AT39"/>
      <c r="AU39"/>
      <c r="AV39"/>
      <c r="AW39"/>
      <c r="AX39"/>
      <c r="AY39"/>
      <c r="AZ39"/>
      <c r="BA39"/>
      <c r="BB39"/>
      <c r="BC39"/>
      <c r="BD39"/>
      <c r="BE39"/>
      <c r="BF39"/>
    </row>
    <row r="40" spans="2:58" ht="15">
      <c r="B40" s="499"/>
      <c r="C40" s="2" t="s">
        <v>210</v>
      </c>
      <c r="D40" s="245">
        <v>93</v>
      </c>
      <c r="E40" s="173">
        <v>106</v>
      </c>
      <c r="F40" s="173">
        <v>101</v>
      </c>
      <c r="G40" s="173">
        <v>151</v>
      </c>
      <c r="H40" s="173">
        <v>149</v>
      </c>
      <c r="I40" s="173">
        <v>163</v>
      </c>
      <c r="J40" s="173">
        <v>2142</v>
      </c>
      <c r="K40" s="173">
        <v>2102</v>
      </c>
      <c r="L40" s="173">
        <v>2114</v>
      </c>
      <c r="M40" s="173">
        <v>1780</v>
      </c>
      <c r="N40" s="173">
        <v>1934</v>
      </c>
      <c r="O40" s="173">
        <v>1937</v>
      </c>
      <c r="P40" s="173">
        <v>1918</v>
      </c>
      <c r="Q40" s="173">
        <v>1957</v>
      </c>
      <c r="R40" s="173">
        <v>2014</v>
      </c>
      <c r="S40" s="173">
        <v>2045</v>
      </c>
      <c r="T40" s="173">
        <v>2272</v>
      </c>
      <c r="U40" s="173">
        <v>2474</v>
      </c>
      <c r="V40" s="159">
        <f>100</f>
        <v>100</v>
      </c>
      <c r="W40" s="58">
        <f t="shared" si="3"/>
        <v>113.97849462365592</v>
      </c>
      <c r="X40" s="58">
        <f t="shared" si="4"/>
        <v>108.60215053763442</v>
      </c>
      <c r="Y40" s="58">
        <f t="shared" si="5"/>
        <v>162.36559139784947</v>
      </c>
      <c r="Z40" s="58">
        <f t="shared" si="6"/>
        <v>160.21505376344086</v>
      </c>
      <c r="AA40" s="58">
        <f t="shared" si="7"/>
        <v>175.26881720430109</v>
      </c>
      <c r="AB40" s="58">
        <f t="shared" si="8"/>
        <v>2303.2258064516127</v>
      </c>
      <c r="AC40" s="58">
        <f t="shared" si="9"/>
        <v>2260.2150537634407</v>
      </c>
      <c r="AD40" s="58">
        <f t="shared" si="10"/>
        <v>2273.1182795698924</v>
      </c>
      <c r="AE40" s="58">
        <f t="shared" si="11"/>
        <v>1913.9784946236559</v>
      </c>
      <c r="AF40" s="58">
        <f t="shared" si="12"/>
        <v>2079.5698924731182</v>
      </c>
      <c r="AG40" s="58">
        <f t="shared" si="13"/>
        <v>2082.7956989247314</v>
      </c>
      <c r="AH40" s="58">
        <f t="shared" si="14"/>
        <v>2062.3655913978496</v>
      </c>
      <c r="AI40" s="58">
        <f t="shared" si="15"/>
        <v>2104.3010752688174</v>
      </c>
      <c r="AJ40" s="58">
        <f t="shared" si="16"/>
        <v>2165.5913978494623</v>
      </c>
      <c r="AK40" s="58">
        <f t="shared" si="17"/>
        <v>2198.9247311827958</v>
      </c>
      <c r="AL40" s="58">
        <f t="shared" si="18"/>
        <v>2443.010752688172</v>
      </c>
      <c r="AM40" s="58">
        <f t="shared" si="19"/>
        <v>2660.2150537634407</v>
      </c>
      <c r="AN40" s="120"/>
      <c r="AO40" s="121"/>
      <c r="AP40" s="121"/>
      <c r="AQ40" s="121"/>
      <c r="AR40" s="121"/>
      <c r="AS40" s="121"/>
      <c r="AT40" s="121"/>
      <c r="AU40" s="121"/>
      <c r="AV40" s="121"/>
      <c r="AW40" s="121"/>
      <c r="AX40" s="121"/>
      <c r="AY40" s="121"/>
      <c r="AZ40" s="121"/>
      <c r="BA40" s="121"/>
      <c r="BB40" s="121"/>
      <c r="BC40" s="121"/>
      <c r="BD40" s="121"/>
      <c r="BE40" s="121"/>
      <c r="BF40"/>
    </row>
    <row r="41" spans="2:58" ht="15">
      <c r="B41" s="500" t="s">
        <v>215</v>
      </c>
      <c r="C41" s="3" t="s">
        <v>205</v>
      </c>
      <c r="D41" s="11">
        <v>132997</v>
      </c>
      <c r="E41" s="11">
        <v>109693</v>
      </c>
      <c r="F41" s="11">
        <v>102617</v>
      </c>
      <c r="G41" s="11">
        <v>90313</v>
      </c>
      <c r="H41" s="11">
        <v>84552</v>
      </c>
      <c r="I41" s="11">
        <v>82841</v>
      </c>
      <c r="J41" s="11">
        <v>85470</v>
      </c>
      <c r="K41" s="11">
        <v>72798</v>
      </c>
      <c r="L41" s="11">
        <v>75771</v>
      </c>
      <c r="M41" s="11">
        <v>60402</v>
      </c>
      <c r="N41" s="11">
        <v>57848</v>
      </c>
      <c r="O41" s="11">
        <v>59755</v>
      </c>
      <c r="P41" s="11">
        <v>60056</v>
      </c>
      <c r="Q41" s="11">
        <v>64390</v>
      </c>
      <c r="R41" s="11">
        <v>68057</v>
      </c>
      <c r="S41" s="11">
        <v>71254</v>
      </c>
      <c r="T41" s="11">
        <v>78859</v>
      </c>
      <c r="U41" s="11">
        <v>78704</v>
      </c>
      <c r="V41" s="159">
        <f>100</f>
        <v>100</v>
      </c>
      <c r="W41" s="58">
        <f t="shared" si="3"/>
        <v>82.477800251133488</v>
      </c>
      <c r="X41" s="58">
        <f t="shared" si="4"/>
        <v>77.157379489762931</v>
      </c>
      <c r="Y41" s="58">
        <f t="shared" si="5"/>
        <v>67.906042993450981</v>
      </c>
      <c r="Z41" s="58">
        <f t="shared" si="6"/>
        <v>63.574366339090354</v>
      </c>
      <c r="AA41" s="58">
        <f t="shared" si="7"/>
        <v>62.287871154988458</v>
      </c>
      <c r="AB41" s="58">
        <f t="shared" si="8"/>
        <v>64.264607472348999</v>
      </c>
      <c r="AC41" s="58">
        <f t="shared" si="9"/>
        <v>54.736573005406136</v>
      </c>
      <c r="AD41" s="58">
        <f t="shared" si="10"/>
        <v>56.971961773573838</v>
      </c>
      <c r="AE41" s="58">
        <f t="shared" si="11"/>
        <v>45.416062016436463</v>
      </c>
      <c r="AF41" s="58">
        <f t="shared" si="12"/>
        <v>43.495717948525154</v>
      </c>
      <c r="AG41" s="58">
        <f t="shared" si="13"/>
        <v>44.929584877854388</v>
      </c>
      <c r="AH41" s="58">
        <f t="shared" si="14"/>
        <v>45.155905772310653</v>
      </c>
      <c r="AI41" s="58">
        <f t="shared" si="15"/>
        <v>48.414625893817153</v>
      </c>
      <c r="AJ41" s="58">
        <f t="shared" si="16"/>
        <v>51.171830943555115</v>
      </c>
      <c r="AK41" s="58">
        <f t="shared" si="17"/>
        <v>53.575644563411203</v>
      </c>
      <c r="AL41" s="58">
        <f t="shared" si="18"/>
        <v>59.293818657563705</v>
      </c>
      <c r="AM41" s="58">
        <f t="shared" si="19"/>
        <v>59.177274675368615</v>
      </c>
      <c r="AN41" s="160">
        <v>4</v>
      </c>
      <c r="AO41">
        <v>1</v>
      </c>
      <c r="AP41">
        <v>1</v>
      </c>
      <c r="AQ41">
        <v>1</v>
      </c>
      <c r="AR41">
        <v>1</v>
      </c>
      <c r="AS41">
        <v>1</v>
      </c>
      <c r="AT41">
        <v>1</v>
      </c>
      <c r="AU41">
        <v>1</v>
      </c>
      <c r="AV41">
        <v>1</v>
      </c>
      <c r="AW41">
        <v>1</v>
      </c>
      <c r="AX41">
        <v>1</v>
      </c>
      <c r="AY41">
        <v>1</v>
      </c>
      <c r="AZ41">
        <v>1</v>
      </c>
      <c r="BA41">
        <v>1</v>
      </c>
      <c r="BB41">
        <v>1</v>
      </c>
      <c r="BC41">
        <v>1</v>
      </c>
      <c r="BD41">
        <v>6</v>
      </c>
      <c r="BE41" s="340">
        <v>7</v>
      </c>
      <c r="BF41"/>
    </row>
    <row r="42" spans="2:58" ht="15">
      <c r="B42" s="499"/>
      <c r="C42" s="2" t="s">
        <v>206</v>
      </c>
      <c r="D42" s="11">
        <v>3377</v>
      </c>
      <c r="E42" s="11">
        <v>2785</v>
      </c>
      <c r="F42" s="11">
        <v>2338</v>
      </c>
      <c r="G42" s="11">
        <v>2102</v>
      </c>
      <c r="H42" s="11">
        <v>2134</v>
      </c>
      <c r="I42" s="11">
        <v>1612</v>
      </c>
      <c r="J42" s="11">
        <v>1364</v>
      </c>
      <c r="K42" s="11">
        <v>1395</v>
      </c>
      <c r="L42" s="11">
        <v>1312</v>
      </c>
      <c r="M42" s="11">
        <v>1282</v>
      </c>
      <c r="N42" s="11">
        <v>1745</v>
      </c>
      <c r="O42" s="11">
        <v>1762</v>
      </c>
      <c r="P42" s="11">
        <v>1806</v>
      </c>
      <c r="Q42" s="11">
        <v>2121</v>
      </c>
      <c r="R42" s="11">
        <v>2304</v>
      </c>
      <c r="S42" s="11">
        <v>2416</v>
      </c>
      <c r="T42" s="11">
        <v>2219</v>
      </c>
      <c r="U42" s="11">
        <v>1932</v>
      </c>
      <c r="V42" s="159">
        <f>100</f>
        <v>100</v>
      </c>
      <c r="W42" s="58">
        <f t="shared" si="3"/>
        <v>82.469647616227419</v>
      </c>
      <c r="X42" s="58">
        <f t="shared" si="4"/>
        <v>69.233047083209954</v>
      </c>
      <c r="Y42" s="58">
        <f t="shared" si="5"/>
        <v>62.244595795084393</v>
      </c>
      <c r="Z42" s="58">
        <f t="shared" si="6"/>
        <v>63.192182410423456</v>
      </c>
      <c r="AA42" s="58">
        <f t="shared" si="7"/>
        <v>47.734675747705062</v>
      </c>
      <c r="AB42" s="58">
        <f t="shared" si="8"/>
        <v>40.390879478827358</v>
      </c>
      <c r="AC42" s="58">
        <f t="shared" si="9"/>
        <v>41.308854012437074</v>
      </c>
      <c r="AD42" s="58">
        <f t="shared" si="10"/>
        <v>38.85105122890139</v>
      </c>
      <c r="AE42" s="58">
        <f t="shared" si="11"/>
        <v>37.962688777021022</v>
      </c>
      <c r="AF42" s="58">
        <f t="shared" si="12"/>
        <v>51.673082617708026</v>
      </c>
      <c r="AG42" s="58">
        <f t="shared" si="13"/>
        <v>52.176488007106897</v>
      </c>
      <c r="AH42" s="58">
        <f t="shared" si="14"/>
        <v>53.479419603198103</v>
      </c>
      <c r="AI42" s="58">
        <f t="shared" si="15"/>
        <v>62.807225347941959</v>
      </c>
      <c r="AJ42" s="58">
        <f t="shared" si="16"/>
        <v>68.226236304412197</v>
      </c>
      <c r="AK42" s="58">
        <f t="shared" si="17"/>
        <v>71.542789458098909</v>
      </c>
      <c r="AL42" s="58">
        <f t="shared" si="18"/>
        <v>65.709209357417834</v>
      </c>
      <c r="AM42" s="58">
        <f t="shared" si="19"/>
        <v>57.210541901095645</v>
      </c>
      <c r="AN42" s="160">
        <v>4</v>
      </c>
      <c r="AO42">
        <v>1</v>
      </c>
      <c r="AP42">
        <v>1</v>
      </c>
      <c r="AQ42">
        <v>1</v>
      </c>
      <c r="AR42">
        <v>1</v>
      </c>
      <c r="AS42">
        <v>1</v>
      </c>
      <c r="AT42">
        <v>1</v>
      </c>
      <c r="AU42">
        <v>1</v>
      </c>
      <c r="AV42">
        <v>1</v>
      </c>
      <c r="AW42">
        <v>1</v>
      </c>
      <c r="AX42">
        <v>1</v>
      </c>
      <c r="AY42">
        <v>1</v>
      </c>
      <c r="AZ42">
        <v>1</v>
      </c>
      <c r="BA42">
        <v>1</v>
      </c>
      <c r="BB42">
        <v>1</v>
      </c>
      <c r="BC42">
        <v>1</v>
      </c>
      <c r="BD42">
        <v>6</v>
      </c>
      <c r="BE42">
        <v>7</v>
      </c>
      <c r="BF42"/>
    </row>
    <row r="43" spans="2:58" ht="15">
      <c r="B43" s="499"/>
      <c r="C43" s="2" t="s">
        <v>207</v>
      </c>
      <c r="D43" s="11">
        <v>560</v>
      </c>
      <c r="E43" s="11">
        <v>462</v>
      </c>
      <c r="F43" s="11">
        <v>331</v>
      </c>
      <c r="G43" s="11">
        <v>269</v>
      </c>
      <c r="H43" s="11">
        <v>175</v>
      </c>
      <c r="I43" s="11">
        <v>157</v>
      </c>
      <c r="J43" s="11">
        <v>139</v>
      </c>
      <c r="K43" s="11">
        <v>133</v>
      </c>
      <c r="L43" s="11">
        <v>139</v>
      </c>
      <c r="M43" s="11">
        <v>136</v>
      </c>
      <c r="N43" s="11">
        <v>172</v>
      </c>
      <c r="O43" s="11">
        <v>188</v>
      </c>
      <c r="P43" s="11">
        <v>185</v>
      </c>
      <c r="Q43" s="11">
        <v>200</v>
      </c>
      <c r="R43" s="11">
        <v>229</v>
      </c>
      <c r="S43" s="11">
        <v>240</v>
      </c>
      <c r="T43" s="11">
        <v>211</v>
      </c>
      <c r="U43" s="11">
        <v>179</v>
      </c>
      <c r="V43" s="159">
        <f>100</f>
        <v>100</v>
      </c>
      <c r="W43" s="58">
        <f t="shared" ref="W43:W74" si="24">E43*100/$D43</f>
        <v>82.5</v>
      </c>
      <c r="X43" s="58">
        <f t="shared" ref="X43:X74" si="25">F43*100/$D43</f>
        <v>59.107142857142854</v>
      </c>
      <c r="Y43" s="58">
        <f t="shared" ref="Y43:Y74" si="26">G43*100/$D43</f>
        <v>48.035714285714285</v>
      </c>
      <c r="Z43" s="58">
        <f t="shared" ref="Z43:Z74" si="27">H43*100/$D43</f>
        <v>31.25</v>
      </c>
      <c r="AA43" s="58">
        <f t="shared" ref="AA43:AA74" si="28">I43*100/$D43</f>
        <v>28.035714285714285</v>
      </c>
      <c r="AB43" s="58">
        <f t="shared" ref="AB43:AB74" si="29">J43*100/$D43</f>
        <v>24.821428571428573</v>
      </c>
      <c r="AC43" s="58">
        <f t="shared" ref="AC43:AC74" si="30">K43*100/$D43</f>
        <v>23.75</v>
      </c>
      <c r="AD43" s="58">
        <f t="shared" ref="AD43:AD74" si="31">L43*100/$D43</f>
        <v>24.821428571428573</v>
      </c>
      <c r="AE43" s="58">
        <f t="shared" ref="AE43:AE74" si="32">M43*100/$D43</f>
        <v>24.285714285714285</v>
      </c>
      <c r="AF43" s="58">
        <f t="shared" ref="AF43:AF74" si="33">N43*100/$D43</f>
        <v>30.714285714285715</v>
      </c>
      <c r="AG43" s="58">
        <f t="shared" ref="AG43:AG74" si="34">O43*100/$D43</f>
        <v>33.571428571428569</v>
      </c>
      <c r="AH43" s="58">
        <f t="shared" ref="AH43:AH74" si="35">P43*100/$D43</f>
        <v>33.035714285714285</v>
      </c>
      <c r="AI43" s="58">
        <f t="shared" ref="AI43:AI74" si="36">Q43*100/$D43</f>
        <v>35.714285714285715</v>
      </c>
      <c r="AJ43" s="58">
        <f t="shared" ref="AJ43:AJ74" si="37">R43*100/$D43</f>
        <v>40.892857142857146</v>
      </c>
      <c r="AK43" s="58">
        <f t="shared" ref="AK43:AK74" si="38">S43*100/$D43</f>
        <v>42.857142857142854</v>
      </c>
      <c r="AL43" s="58">
        <f t="shared" ref="AL43:AL74" si="39">T43*100/$D43</f>
        <v>37.678571428571431</v>
      </c>
      <c r="AM43" s="58">
        <f t="shared" ref="AM43:AM74" si="40">U43*100/$D43</f>
        <v>31.964285714285715</v>
      </c>
      <c r="AN43" s="160">
        <v>4</v>
      </c>
      <c r="AO43">
        <v>1</v>
      </c>
      <c r="AP43">
        <v>1</v>
      </c>
      <c r="AQ43">
        <v>1</v>
      </c>
      <c r="AR43">
        <v>1</v>
      </c>
      <c r="AS43">
        <v>1</v>
      </c>
      <c r="AT43">
        <v>1</v>
      </c>
      <c r="AU43">
        <v>1</v>
      </c>
      <c r="AV43">
        <v>1</v>
      </c>
      <c r="AW43">
        <v>1</v>
      </c>
      <c r="AX43">
        <v>1</v>
      </c>
      <c r="AY43">
        <v>1</v>
      </c>
      <c r="AZ43">
        <v>1</v>
      </c>
      <c r="BA43">
        <v>1</v>
      </c>
      <c r="BB43">
        <v>1</v>
      </c>
      <c r="BC43">
        <v>1</v>
      </c>
      <c r="BD43">
        <v>6</v>
      </c>
      <c r="BE43">
        <v>7</v>
      </c>
      <c r="BF43"/>
    </row>
    <row r="44" spans="2:58" ht="15">
      <c r="B44" s="499"/>
      <c r="C44" s="2" t="s">
        <v>208</v>
      </c>
      <c r="D44" s="11">
        <v>13</v>
      </c>
      <c r="E44" s="11">
        <v>12</v>
      </c>
      <c r="F44" s="11">
        <v>12</v>
      </c>
      <c r="G44" s="11">
        <v>15</v>
      </c>
      <c r="H44" s="11">
        <v>13</v>
      </c>
      <c r="I44" s="11">
        <v>12</v>
      </c>
      <c r="J44" s="11">
        <v>15</v>
      </c>
      <c r="K44" s="11">
        <v>10</v>
      </c>
      <c r="L44" s="11">
        <v>12</v>
      </c>
      <c r="M44" s="11">
        <v>12</v>
      </c>
      <c r="N44" s="11">
        <v>17</v>
      </c>
      <c r="O44" s="11">
        <v>15</v>
      </c>
      <c r="P44" s="11">
        <v>9</v>
      </c>
      <c r="Q44" s="11">
        <v>12</v>
      </c>
      <c r="R44" s="11">
        <v>14</v>
      </c>
      <c r="S44" s="11">
        <v>14</v>
      </c>
      <c r="T44" s="11">
        <v>12</v>
      </c>
      <c r="U44" s="11">
        <v>10</v>
      </c>
      <c r="V44" s="159">
        <f>100</f>
        <v>100</v>
      </c>
      <c r="W44" s="58">
        <f t="shared" si="24"/>
        <v>92.307692307692307</v>
      </c>
      <c r="X44" s="58">
        <f t="shared" si="25"/>
        <v>92.307692307692307</v>
      </c>
      <c r="Y44" s="58">
        <f t="shared" si="26"/>
        <v>115.38461538461539</v>
      </c>
      <c r="Z44" s="58">
        <f t="shared" si="27"/>
        <v>100</v>
      </c>
      <c r="AA44" s="58">
        <f t="shared" si="28"/>
        <v>92.307692307692307</v>
      </c>
      <c r="AB44" s="58">
        <f t="shared" si="29"/>
        <v>115.38461538461539</v>
      </c>
      <c r="AC44" s="58">
        <f t="shared" si="30"/>
        <v>76.92307692307692</v>
      </c>
      <c r="AD44" s="58">
        <f t="shared" si="31"/>
        <v>92.307692307692307</v>
      </c>
      <c r="AE44" s="58">
        <f t="shared" si="32"/>
        <v>92.307692307692307</v>
      </c>
      <c r="AF44" s="58">
        <f t="shared" si="33"/>
        <v>130.76923076923077</v>
      </c>
      <c r="AG44" s="58">
        <f t="shared" si="34"/>
        <v>115.38461538461539</v>
      </c>
      <c r="AH44" s="58">
        <f t="shared" si="35"/>
        <v>69.230769230769226</v>
      </c>
      <c r="AI44" s="58">
        <f t="shared" si="36"/>
        <v>92.307692307692307</v>
      </c>
      <c r="AJ44" s="58">
        <f t="shared" si="37"/>
        <v>107.69230769230769</v>
      </c>
      <c r="AK44" s="58">
        <f t="shared" si="38"/>
        <v>107.69230769230769</v>
      </c>
      <c r="AL44" s="58">
        <f t="shared" si="39"/>
        <v>92.307692307692307</v>
      </c>
      <c r="AM44" s="58">
        <f t="shared" si="40"/>
        <v>76.92307692307692</v>
      </c>
      <c r="AN44" s="160">
        <v>4</v>
      </c>
      <c r="AO44">
        <v>1</v>
      </c>
      <c r="AP44">
        <v>1</v>
      </c>
      <c r="AQ44">
        <v>1</v>
      </c>
      <c r="AR44">
        <v>1</v>
      </c>
      <c r="AS44">
        <v>1</v>
      </c>
      <c r="AT44">
        <v>1</v>
      </c>
      <c r="AU44">
        <v>1</v>
      </c>
      <c r="AV44">
        <v>1</v>
      </c>
      <c r="AW44">
        <v>1</v>
      </c>
      <c r="AX44">
        <v>1</v>
      </c>
      <c r="AY44">
        <v>1</v>
      </c>
      <c r="AZ44">
        <v>1</v>
      </c>
      <c r="BA44">
        <v>1</v>
      </c>
      <c r="BB44">
        <v>1</v>
      </c>
      <c r="BC44">
        <v>1</v>
      </c>
      <c r="BD44">
        <v>6</v>
      </c>
      <c r="BE44">
        <v>7</v>
      </c>
      <c r="BF44"/>
    </row>
    <row r="45" spans="2:58" ht="15">
      <c r="B45" s="499"/>
      <c r="C45" s="2" t="s">
        <v>209</v>
      </c>
      <c r="D45" s="11">
        <v>136947</v>
      </c>
      <c r="E45" s="11">
        <v>112952</v>
      </c>
      <c r="F45" s="11">
        <v>105298</v>
      </c>
      <c r="G45" s="11">
        <v>92699</v>
      </c>
      <c r="H45" s="11">
        <v>86874</v>
      </c>
      <c r="I45" s="11">
        <v>84622</v>
      </c>
      <c r="J45" s="11">
        <v>86988</v>
      </c>
      <c r="K45" s="11">
        <v>74336</v>
      </c>
      <c r="L45" s="11">
        <v>77234</v>
      </c>
      <c r="M45" s="11">
        <v>61832</v>
      </c>
      <c r="N45" s="11">
        <v>59782</v>
      </c>
      <c r="O45" s="11">
        <v>61720</v>
      </c>
      <c r="P45" s="11">
        <v>62056</v>
      </c>
      <c r="Q45" s="11">
        <v>66723</v>
      </c>
      <c r="R45" s="11">
        <v>70604</v>
      </c>
      <c r="S45" s="11">
        <v>73924</v>
      </c>
      <c r="T45" s="11">
        <v>81301</v>
      </c>
      <c r="U45" s="11">
        <v>80825</v>
      </c>
      <c r="V45" s="159">
        <f>100</f>
        <v>100</v>
      </c>
      <c r="W45" s="58">
        <f t="shared" si="24"/>
        <v>82.478623116972258</v>
      </c>
      <c r="X45" s="58">
        <f t="shared" si="25"/>
        <v>76.889599626132735</v>
      </c>
      <c r="Y45" s="58">
        <f t="shared" si="26"/>
        <v>67.689690172110375</v>
      </c>
      <c r="Z45" s="58">
        <f t="shared" si="27"/>
        <v>63.436219851475386</v>
      </c>
      <c r="AA45" s="58">
        <f t="shared" si="28"/>
        <v>61.791788063995561</v>
      </c>
      <c r="AB45" s="58">
        <f t="shared" si="29"/>
        <v>63.519463734145326</v>
      </c>
      <c r="AC45" s="58">
        <f t="shared" si="30"/>
        <v>54.280853176776418</v>
      </c>
      <c r="AD45" s="58">
        <f t="shared" si="31"/>
        <v>56.397000299385894</v>
      </c>
      <c r="AE45" s="58">
        <f t="shared" si="32"/>
        <v>45.150313624979006</v>
      </c>
      <c r="AF45" s="58">
        <f t="shared" si="33"/>
        <v>43.653384155914331</v>
      </c>
      <c r="AG45" s="58">
        <f t="shared" si="34"/>
        <v>45.068530161303279</v>
      </c>
      <c r="AH45" s="58">
        <f t="shared" si="35"/>
        <v>45.313880552330467</v>
      </c>
      <c r="AI45" s="58">
        <f t="shared" si="36"/>
        <v>48.72176827531819</v>
      </c>
      <c r="AJ45" s="58">
        <f t="shared" si="37"/>
        <v>51.555711333581606</v>
      </c>
      <c r="AK45" s="58">
        <f t="shared" si="38"/>
        <v>53.980006863969273</v>
      </c>
      <c r="AL45" s="58">
        <f t="shared" si="39"/>
        <v>59.366762324110788</v>
      </c>
      <c r="AM45" s="58">
        <f t="shared" si="40"/>
        <v>59.019182603488943</v>
      </c>
      <c r="AN45" s="160"/>
      <c r="AO45"/>
      <c r="AP45"/>
      <c r="AQ45"/>
      <c r="AR45"/>
      <c r="AS45"/>
      <c r="AT45"/>
      <c r="AU45"/>
      <c r="AV45"/>
      <c r="AW45"/>
      <c r="AX45"/>
      <c r="AY45"/>
      <c r="AZ45"/>
      <c r="BA45"/>
      <c r="BB45"/>
      <c r="BC45"/>
      <c r="BD45"/>
      <c r="BE45"/>
      <c r="BF45"/>
    </row>
    <row r="46" spans="2:58" ht="15">
      <c r="B46" s="501"/>
      <c r="C46" s="4" t="s">
        <v>210</v>
      </c>
      <c r="D46" s="245">
        <v>136934</v>
      </c>
      <c r="E46" s="173">
        <v>112940</v>
      </c>
      <c r="F46" s="173">
        <v>105286</v>
      </c>
      <c r="G46" s="173">
        <v>92684</v>
      </c>
      <c r="H46" s="173">
        <v>86861</v>
      </c>
      <c r="I46" s="173">
        <v>84610</v>
      </c>
      <c r="J46" s="173">
        <v>86973</v>
      </c>
      <c r="K46" s="173">
        <v>74326</v>
      </c>
      <c r="L46" s="173">
        <v>77222</v>
      </c>
      <c r="M46" s="173">
        <v>61820</v>
      </c>
      <c r="N46" s="173">
        <v>59765</v>
      </c>
      <c r="O46" s="173">
        <v>61705</v>
      </c>
      <c r="P46" s="173">
        <v>62047</v>
      </c>
      <c r="Q46" s="173">
        <v>66711</v>
      </c>
      <c r="R46" s="173">
        <v>70590</v>
      </c>
      <c r="S46" s="173">
        <v>73910</v>
      </c>
      <c r="T46" s="173">
        <v>81289</v>
      </c>
      <c r="U46" s="173">
        <v>80815</v>
      </c>
      <c r="V46" s="159">
        <f>100</f>
        <v>100</v>
      </c>
      <c r="W46" s="58">
        <f t="shared" si="24"/>
        <v>82.477689982035145</v>
      </c>
      <c r="X46" s="58">
        <f t="shared" si="25"/>
        <v>76.888135890282911</v>
      </c>
      <c r="Y46" s="58">
        <f t="shared" si="26"/>
        <v>67.685162194926022</v>
      </c>
      <c r="Z46" s="58">
        <f t="shared" si="27"/>
        <v>63.432748623424423</v>
      </c>
      <c r="AA46" s="58">
        <f t="shared" si="28"/>
        <v>61.788890998583263</v>
      </c>
      <c r="AB46" s="58">
        <f t="shared" si="29"/>
        <v>63.514539851315234</v>
      </c>
      <c r="AC46" s="58">
        <f t="shared" si="30"/>
        <v>54.278703609037933</v>
      </c>
      <c r="AD46" s="58">
        <f t="shared" si="31"/>
        <v>56.393591073071697</v>
      </c>
      <c r="AE46" s="58">
        <f t="shared" si="32"/>
        <v>45.145836680444596</v>
      </c>
      <c r="AF46" s="58">
        <f t="shared" si="33"/>
        <v>43.645113704412346</v>
      </c>
      <c r="AG46" s="58">
        <f t="shared" si="34"/>
        <v>45.061854616092425</v>
      </c>
      <c r="AH46" s="58">
        <f t="shared" si="35"/>
        <v>45.31160997268757</v>
      </c>
      <c r="AI46" s="58">
        <f t="shared" si="36"/>
        <v>48.717630391283393</v>
      </c>
      <c r="AJ46" s="58">
        <f t="shared" si="37"/>
        <v>51.550381935823097</v>
      </c>
      <c r="AK46" s="58">
        <f t="shared" si="38"/>
        <v>53.974907619729215</v>
      </c>
      <c r="AL46" s="58">
        <f t="shared" si="39"/>
        <v>59.363635035856689</v>
      </c>
      <c r="AM46" s="58">
        <f t="shared" si="40"/>
        <v>59.017482874961658</v>
      </c>
      <c r="AN46" s="120"/>
      <c r="AO46" s="121"/>
      <c r="AP46" s="121"/>
      <c r="AQ46" s="121"/>
      <c r="AR46" s="121"/>
      <c r="AS46" s="121"/>
      <c r="AT46" s="121"/>
      <c r="AU46" s="121"/>
      <c r="AV46" s="121"/>
      <c r="AW46" s="121"/>
      <c r="AX46" s="121"/>
      <c r="AY46" s="121"/>
      <c r="AZ46" s="121"/>
      <c r="BA46" s="121"/>
      <c r="BB46" s="121"/>
      <c r="BC46" s="121"/>
      <c r="BD46" s="121"/>
      <c r="BE46" s="121"/>
      <c r="BF46"/>
    </row>
    <row r="47" spans="2:58" ht="15" customHeight="1">
      <c r="B47" s="499" t="s">
        <v>216</v>
      </c>
      <c r="C47" s="2" t="s">
        <v>205</v>
      </c>
      <c r="D47" s="11">
        <v>285702</v>
      </c>
      <c r="E47" s="11">
        <v>278812</v>
      </c>
      <c r="F47" s="11">
        <v>275269</v>
      </c>
      <c r="G47" s="11">
        <v>250881</v>
      </c>
      <c r="H47" s="11">
        <v>251333</v>
      </c>
      <c r="I47" s="11">
        <v>243342</v>
      </c>
      <c r="J47" s="11">
        <v>262345</v>
      </c>
      <c r="K47" s="11">
        <v>247219</v>
      </c>
      <c r="L47" s="11">
        <v>249188</v>
      </c>
      <c r="M47" s="11">
        <v>224886</v>
      </c>
      <c r="N47" s="11">
        <v>219393</v>
      </c>
      <c r="O47" s="11">
        <v>217848</v>
      </c>
      <c r="P47" s="11">
        <v>213240</v>
      </c>
      <c r="Q47" s="11">
        <v>214168</v>
      </c>
      <c r="R47" s="11">
        <v>215435</v>
      </c>
      <c r="S47" s="11">
        <v>216714</v>
      </c>
      <c r="T47" s="11">
        <v>246841</v>
      </c>
      <c r="U47" s="11">
        <v>253145</v>
      </c>
      <c r="V47" s="159">
        <f>100</f>
        <v>100</v>
      </c>
      <c r="W47" s="58">
        <f t="shared" si="24"/>
        <v>97.588396301040945</v>
      </c>
      <c r="X47" s="58">
        <f t="shared" si="25"/>
        <v>96.348292976597989</v>
      </c>
      <c r="Y47" s="58">
        <f t="shared" si="26"/>
        <v>87.812125921414619</v>
      </c>
      <c r="Z47" s="58">
        <f t="shared" si="27"/>
        <v>87.970332724307141</v>
      </c>
      <c r="AA47" s="58">
        <f t="shared" si="28"/>
        <v>85.173362454585543</v>
      </c>
      <c r="AB47" s="58">
        <f t="shared" si="29"/>
        <v>91.824698462033865</v>
      </c>
      <c r="AC47" s="58">
        <f t="shared" si="30"/>
        <v>86.530370805944656</v>
      </c>
      <c r="AD47" s="58">
        <f t="shared" si="31"/>
        <v>87.219550440668954</v>
      </c>
      <c r="AE47" s="58">
        <f t="shared" si="32"/>
        <v>78.71348467984123</v>
      </c>
      <c r="AF47" s="58">
        <f t="shared" si="33"/>
        <v>76.790852006636285</v>
      </c>
      <c r="AG47" s="58">
        <f t="shared" si="34"/>
        <v>76.25007875338639</v>
      </c>
      <c r="AH47" s="58">
        <f t="shared" si="35"/>
        <v>74.637209400004195</v>
      </c>
      <c r="AI47" s="58">
        <f t="shared" si="36"/>
        <v>74.962023367004775</v>
      </c>
      <c r="AJ47" s="58">
        <f t="shared" si="37"/>
        <v>75.405492436174754</v>
      </c>
      <c r="AK47" s="58">
        <f t="shared" si="38"/>
        <v>75.8531616859525</v>
      </c>
      <c r="AL47" s="58">
        <f t="shared" si="39"/>
        <v>86.398065116800026</v>
      </c>
      <c r="AM47" s="58">
        <f t="shared" si="40"/>
        <v>88.604559996079828</v>
      </c>
      <c r="AN47" s="160">
        <v>1</v>
      </c>
      <c r="AO47">
        <v>1</v>
      </c>
      <c r="AP47">
        <v>1</v>
      </c>
      <c r="AQ47">
        <v>1</v>
      </c>
      <c r="AR47">
        <v>1</v>
      </c>
      <c r="AS47">
        <v>1</v>
      </c>
      <c r="AT47">
        <v>1</v>
      </c>
      <c r="AU47">
        <v>1</v>
      </c>
      <c r="AV47">
        <v>1</v>
      </c>
      <c r="AW47">
        <v>1</v>
      </c>
      <c r="AX47">
        <v>1</v>
      </c>
      <c r="AY47">
        <v>1</v>
      </c>
      <c r="AZ47">
        <v>1</v>
      </c>
      <c r="BA47">
        <v>1</v>
      </c>
      <c r="BB47">
        <v>1</v>
      </c>
      <c r="BC47">
        <v>1</v>
      </c>
      <c r="BD47">
        <v>6</v>
      </c>
      <c r="BE47" s="340">
        <v>7</v>
      </c>
      <c r="BF47"/>
    </row>
    <row r="48" spans="2:58" ht="15">
      <c r="B48" s="499"/>
      <c r="C48" s="2" t="s">
        <v>206</v>
      </c>
      <c r="D48" s="11">
        <v>10438</v>
      </c>
      <c r="E48" s="11">
        <v>11726</v>
      </c>
      <c r="F48" s="11">
        <v>9704</v>
      </c>
      <c r="G48" s="11">
        <v>8723</v>
      </c>
      <c r="H48" s="11">
        <v>8047</v>
      </c>
      <c r="I48" s="11">
        <v>7383</v>
      </c>
      <c r="J48" s="11">
        <v>5211</v>
      </c>
      <c r="K48" s="11">
        <v>5322</v>
      </c>
      <c r="L48" s="11">
        <v>5678</v>
      </c>
      <c r="M48" s="11">
        <v>6291</v>
      </c>
      <c r="N48" s="11">
        <v>7333</v>
      </c>
      <c r="O48" s="11">
        <v>8308</v>
      </c>
      <c r="P48" s="11">
        <v>7696</v>
      </c>
      <c r="Q48" s="11">
        <v>8838</v>
      </c>
      <c r="R48" s="11">
        <v>9451</v>
      </c>
      <c r="S48" s="11">
        <v>9609</v>
      </c>
      <c r="T48" s="11">
        <v>9340</v>
      </c>
      <c r="U48" s="11">
        <v>8256</v>
      </c>
      <c r="V48" s="159">
        <f>100</f>
        <v>100</v>
      </c>
      <c r="W48" s="58">
        <f t="shared" si="24"/>
        <v>112.33952864533435</v>
      </c>
      <c r="X48" s="58">
        <f t="shared" si="25"/>
        <v>92.968001532860697</v>
      </c>
      <c r="Y48" s="58">
        <f t="shared" si="26"/>
        <v>83.569649358114575</v>
      </c>
      <c r="Z48" s="58">
        <f t="shared" si="27"/>
        <v>77.09331289519065</v>
      </c>
      <c r="AA48" s="58">
        <f t="shared" si="28"/>
        <v>70.731940984863002</v>
      </c>
      <c r="AB48" s="58">
        <f t="shared" si="29"/>
        <v>49.923356964935813</v>
      </c>
      <c r="AC48" s="58">
        <f t="shared" si="30"/>
        <v>50.986779076451427</v>
      </c>
      <c r="AD48" s="58">
        <f t="shared" si="31"/>
        <v>54.397394136807819</v>
      </c>
      <c r="AE48" s="58">
        <f t="shared" si="32"/>
        <v>60.270166698601265</v>
      </c>
      <c r="AF48" s="58">
        <f t="shared" si="33"/>
        <v>70.252922015711817</v>
      </c>
      <c r="AG48" s="58">
        <f t="shared" si="34"/>
        <v>79.593791914159794</v>
      </c>
      <c r="AH48" s="58">
        <f t="shared" si="35"/>
        <v>73.730599731749379</v>
      </c>
      <c r="AI48" s="58">
        <f t="shared" si="36"/>
        <v>84.671392987162292</v>
      </c>
      <c r="AJ48" s="58">
        <f t="shared" si="37"/>
        <v>90.544165548955732</v>
      </c>
      <c r="AK48" s="58">
        <f t="shared" si="38"/>
        <v>92.057865491473464</v>
      </c>
      <c r="AL48" s="58">
        <f t="shared" si="39"/>
        <v>89.480743437440125</v>
      </c>
      <c r="AM48" s="58">
        <f t="shared" si="40"/>
        <v>79.095612186242576</v>
      </c>
      <c r="AN48" s="160">
        <v>1</v>
      </c>
      <c r="AO48">
        <v>1</v>
      </c>
      <c r="AP48">
        <v>1</v>
      </c>
      <c r="AQ48">
        <v>1</v>
      </c>
      <c r="AR48">
        <v>1</v>
      </c>
      <c r="AS48">
        <v>1</v>
      </c>
      <c r="AT48">
        <v>1</v>
      </c>
      <c r="AU48">
        <v>1</v>
      </c>
      <c r="AV48">
        <v>1</v>
      </c>
      <c r="AW48">
        <v>1</v>
      </c>
      <c r="AX48">
        <v>1</v>
      </c>
      <c r="AY48">
        <v>1</v>
      </c>
      <c r="AZ48">
        <v>1</v>
      </c>
      <c r="BA48">
        <v>1</v>
      </c>
      <c r="BB48">
        <v>1</v>
      </c>
      <c r="BC48">
        <v>1</v>
      </c>
      <c r="BD48">
        <v>6</v>
      </c>
      <c r="BE48">
        <v>7</v>
      </c>
      <c r="BF48"/>
    </row>
    <row r="49" spans="2:58" ht="15">
      <c r="B49" s="499"/>
      <c r="C49" s="2" t="s">
        <v>207</v>
      </c>
      <c r="D49" s="11">
        <v>1215</v>
      </c>
      <c r="E49" s="11">
        <v>897</v>
      </c>
      <c r="F49" s="11">
        <v>1036</v>
      </c>
      <c r="G49" s="11">
        <v>959</v>
      </c>
      <c r="H49" s="11">
        <v>807</v>
      </c>
      <c r="I49" s="11">
        <v>612</v>
      </c>
      <c r="J49" s="11">
        <v>542</v>
      </c>
      <c r="K49" s="11">
        <v>543</v>
      </c>
      <c r="L49" s="11">
        <v>581</v>
      </c>
      <c r="M49" s="11">
        <v>649</v>
      </c>
      <c r="N49" s="11">
        <v>691</v>
      </c>
      <c r="O49" s="11">
        <v>753</v>
      </c>
      <c r="P49" s="11">
        <v>740</v>
      </c>
      <c r="Q49" s="11">
        <v>783</v>
      </c>
      <c r="R49" s="11">
        <v>830</v>
      </c>
      <c r="S49" s="11">
        <v>877</v>
      </c>
      <c r="T49" s="11">
        <v>835</v>
      </c>
      <c r="U49" s="11">
        <v>736</v>
      </c>
      <c r="V49" s="159">
        <f>100</f>
        <v>100</v>
      </c>
      <c r="W49" s="58">
        <f t="shared" si="24"/>
        <v>73.827160493827165</v>
      </c>
      <c r="X49" s="58">
        <f t="shared" si="25"/>
        <v>85.267489711934161</v>
      </c>
      <c r="Y49" s="58">
        <f t="shared" si="26"/>
        <v>78.930041152263371</v>
      </c>
      <c r="Z49" s="58">
        <f t="shared" si="27"/>
        <v>66.419753086419746</v>
      </c>
      <c r="AA49" s="58">
        <f t="shared" si="28"/>
        <v>50.370370370370374</v>
      </c>
      <c r="AB49" s="58">
        <f t="shared" si="29"/>
        <v>44.609053497942384</v>
      </c>
      <c r="AC49" s="58">
        <f t="shared" si="30"/>
        <v>44.691358024691361</v>
      </c>
      <c r="AD49" s="58">
        <f t="shared" si="31"/>
        <v>47.818930041152264</v>
      </c>
      <c r="AE49" s="58">
        <f t="shared" si="32"/>
        <v>53.415637860082306</v>
      </c>
      <c r="AF49" s="58">
        <f t="shared" si="33"/>
        <v>56.872427983539097</v>
      </c>
      <c r="AG49" s="58">
        <f t="shared" si="34"/>
        <v>61.97530864197531</v>
      </c>
      <c r="AH49" s="58">
        <f t="shared" si="35"/>
        <v>60.905349794238681</v>
      </c>
      <c r="AI49" s="58">
        <f t="shared" si="36"/>
        <v>64.444444444444443</v>
      </c>
      <c r="AJ49" s="58">
        <f t="shared" si="37"/>
        <v>68.312757201646093</v>
      </c>
      <c r="AK49" s="58">
        <f t="shared" si="38"/>
        <v>72.181069958847743</v>
      </c>
      <c r="AL49" s="58">
        <f t="shared" si="39"/>
        <v>68.724279835390945</v>
      </c>
      <c r="AM49" s="58">
        <f t="shared" si="40"/>
        <v>60.5761316872428</v>
      </c>
      <c r="AN49" s="160">
        <v>1</v>
      </c>
      <c r="AO49">
        <v>1</v>
      </c>
      <c r="AP49">
        <v>1</v>
      </c>
      <c r="AQ49">
        <v>1</v>
      </c>
      <c r="AR49">
        <v>1</v>
      </c>
      <c r="AS49">
        <v>1</v>
      </c>
      <c r="AT49">
        <v>1</v>
      </c>
      <c r="AU49">
        <v>1</v>
      </c>
      <c r="AV49">
        <v>1</v>
      </c>
      <c r="AW49">
        <v>1</v>
      </c>
      <c r="AX49">
        <v>1</v>
      </c>
      <c r="AY49">
        <v>1</v>
      </c>
      <c r="AZ49">
        <v>1</v>
      </c>
      <c r="BA49">
        <v>1</v>
      </c>
      <c r="BB49">
        <v>1</v>
      </c>
      <c r="BC49">
        <v>1</v>
      </c>
      <c r="BD49">
        <v>6</v>
      </c>
      <c r="BE49">
        <v>7</v>
      </c>
      <c r="BF49"/>
    </row>
    <row r="50" spans="2:58" ht="15">
      <c r="B50" s="499"/>
      <c r="C50" s="2" t="s">
        <v>208</v>
      </c>
      <c r="D50" s="11">
        <v>95</v>
      </c>
      <c r="E50" s="11">
        <v>101</v>
      </c>
      <c r="F50" s="11">
        <v>92</v>
      </c>
      <c r="G50" s="11">
        <v>75</v>
      </c>
      <c r="H50" s="11">
        <v>63</v>
      </c>
      <c r="I50" s="11">
        <v>76</v>
      </c>
      <c r="J50" s="11">
        <v>91</v>
      </c>
      <c r="K50" s="11">
        <v>84</v>
      </c>
      <c r="L50" s="11">
        <v>87</v>
      </c>
      <c r="M50" s="11">
        <v>88</v>
      </c>
      <c r="N50" s="11">
        <v>88</v>
      </c>
      <c r="O50" s="11">
        <v>95</v>
      </c>
      <c r="P50" s="11">
        <v>87</v>
      </c>
      <c r="Q50" s="11">
        <v>96</v>
      </c>
      <c r="R50" s="11">
        <v>93</v>
      </c>
      <c r="S50" s="11">
        <v>88</v>
      </c>
      <c r="T50" s="11">
        <v>83</v>
      </c>
      <c r="U50" s="11">
        <v>73</v>
      </c>
      <c r="V50" s="159">
        <f>100</f>
        <v>100</v>
      </c>
      <c r="W50" s="58">
        <f t="shared" si="24"/>
        <v>106.31578947368421</v>
      </c>
      <c r="X50" s="58">
        <f t="shared" si="25"/>
        <v>96.84210526315789</v>
      </c>
      <c r="Y50" s="58">
        <f t="shared" si="26"/>
        <v>78.94736842105263</v>
      </c>
      <c r="Z50" s="58">
        <f t="shared" si="27"/>
        <v>66.315789473684205</v>
      </c>
      <c r="AA50" s="58">
        <f t="shared" si="28"/>
        <v>80</v>
      </c>
      <c r="AB50" s="58">
        <f t="shared" si="29"/>
        <v>95.78947368421052</v>
      </c>
      <c r="AC50" s="58">
        <f t="shared" si="30"/>
        <v>88.421052631578945</v>
      </c>
      <c r="AD50" s="58">
        <f t="shared" si="31"/>
        <v>91.578947368421055</v>
      </c>
      <c r="AE50" s="58">
        <f t="shared" si="32"/>
        <v>92.631578947368425</v>
      </c>
      <c r="AF50" s="58">
        <f t="shared" si="33"/>
        <v>92.631578947368425</v>
      </c>
      <c r="AG50" s="58">
        <f t="shared" si="34"/>
        <v>100</v>
      </c>
      <c r="AH50" s="58">
        <f t="shared" si="35"/>
        <v>91.578947368421055</v>
      </c>
      <c r="AI50" s="58">
        <f t="shared" si="36"/>
        <v>101.05263157894737</v>
      </c>
      <c r="AJ50" s="58">
        <f t="shared" si="37"/>
        <v>97.89473684210526</v>
      </c>
      <c r="AK50" s="58">
        <f t="shared" si="38"/>
        <v>92.631578947368425</v>
      </c>
      <c r="AL50" s="58">
        <f t="shared" si="39"/>
        <v>87.368421052631575</v>
      </c>
      <c r="AM50" s="58">
        <f t="shared" si="40"/>
        <v>76.84210526315789</v>
      </c>
      <c r="AN50" s="160">
        <v>1</v>
      </c>
      <c r="AO50">
        <v>1</v>
      </c>
      <c r="AP50">
        <v>1</v>
      </c>
      <c r="AQ50">
        <v>1</v>
      </c>
      <c r="AR50">
        <v>1</v>
      </c>
      <c r="AS50">
        <v>1</v>
      </c>
      <c r="AT50">
        <v>1</v>
      </c>
      <c r="AU50">
        <v>1</v>
      </c>
      <c r="AV50">
        <v>1</v>
      </c>
      <c r="AW50">
        <v>1</v>
      </c>
      <c r="AX50">
        <v>1</v>
      </c>
      <c r="AY50">
        <v>1</v>
      </c>
      <c r="AZ50">
        <v>1</v>
      </c>
      <c r="BA50">
        <v>1</v>
      </c>
      <c r="BB50">
        <v>1</v>
      </c>
      <c r="BC50">
        <v>1</v>
      </c>
      <c r="BD50">
        <v>6</v>
      </c>
      <c r="BE50">
        <v>7</v>
      </c>
      <c r="BF50"/>
    </row>
    <row r="51" spans="2:58" ht="15">
      <c r="B51" s="499"/>
      <c r="C51" s="2" t="s">
        <v>209</v>
      </c>
      <c r="D51" s="11">
        <v>297450</v>
      </c>
      <c r="E51" s="11">
        <v>291536</v>
      </c>
      <c r="F51" s="11">
        <v>286101</v>
      </c>
      <c r="G51" s="11">
        <v>260638</v>
      </c>
      <c r="H51" s="11">
        <v>260250</v>
      </c>
      <c r="I51" s="11">
        <v>251413</v>
      </c>
      <c r="J51" s="11">
        <v>268189</v>
      </c>
      <c r="K51" s="11">
        <v>253168</v>
      </c>
      <c r="L51" s="11">
        <v>255534</v>
      </c>
      <c r="M51" s="11">
        <v>231914</v>
      </c>
      <c r="N51" s="11">
        <v>227505</v>
      </c>
      <c r="O51" s="11">
        <v>227004</v>
      </c>
      <c r="P51" s="11">
        <v>221763</v>
      </c>
      <c r="Q51" s="11">
        <v>223885</v>
      </c>
      <c r="R51" s="11">
        <v>225809</v>
      </c>
      <c r="S51" s="11">
        <v>227288</v>
      </c>
      <c r="T51" s="11">
        <v>257099</v>
      </c>
      <c r="U51" s="11">
        <v>262210</v>
      </c>
      <c r="V51" s="159">
        <f>100</f>
        <v>100</v>
      </c>
      <c r="W51" s="58">
        <f t="shared" si="24"/>
        <v>98.01176668347621</v>
      </c>
      <c r="X51" s="58">
        <f t="shared" si="25"/>
        <v>96.184568835098332</v>
      </c>
      <c r="Y51" s="58">
        <f t="shared" si="26"/>
        <v>87.624138510674058</v>
      </c>
      <c r="Z51" s="58">
        <f t="shared" si="27"/>
        <v>87.493696419566319</v>
      </c>
      <c r="AA51" s="58">
        <f t="shared" si="28"/>
        <v>84.522776937300392</v>
      </c>
      <c r="AB51" s="58">
        <f t="shared" si="29"/>
        <v>90.162716422928227</v>
      </c>
      <c r="AC51" s="58">
        <f t="shared" si="30"/>
        <v>85.11279206589343</v>
      </c>
      <c r="AD51" s="58">
        <f t="shared" si="31"/>
        <v>85.908219868885524</v>
      </c>
      <c r="AE51" s="58">
        <f t="shared" si="32"/>
        <v>77.967389477223065</v>
      </c>
      <c r="AF51" s="58">
        <f t="shared" si="33"/>
        <v>76.485123550176496</v>
      </c>
      <c r="AG51" s="58">
        <f t="shared" si="34"/>
        <v>76.316691880988401</v>
      </c>
      <c r="AH51" s="58">
        <f t="shared" si="35"/>
        <v>74.554715078164392</v>
      </c>
      <c r="AI51" s="58">
        <f t="shared" si="36"/>
        <v>75.268112287779459</v>
      </c>
      <c r="AJ51" s="58">
        <f t="shared" si="37"/>
        <v>75.914943688014787</v>
      </c>
      <c r="AK51" s="58">
        <f t="shared" si="38"/>
        <v>76.412170112623969</v>
      </c>
      <c r="AL51" s="58">
        <f t="shared" si="39"/>
        <v>86.434358715750548</v>
      </c>
      <c r="AM51" s="58">
        <f t="shared" si="40"/>
        <v>88.152630694234318</v>
      </c>
      <c r="AN51" s="160"/>
      <c r="AO51"/>
      <c r="AP51"/>
      <c r="AQ51"/>
      <c r="AR51"/>
      <c r="AS51"/>
      <c r="AT51"/>
      <c r="AU51"/>
      <c r="AV51"/>
      <c r="AW51"/>
      <c r="AX51"/>
      <c r="AY51"/>
      <c r="AZ51"/>
      <c r="BA51"/>
      <c r="BB51"/>
      <c r="BC51"/>
      <c r="BD51"/>
      <c r="BE51"/>
      <c r="BF51"/>
    </row>
    <row r="52" spans="2:58" ht="15">
      <c r="B52" s="499"/>
      <c r="C52" s="2" t="s">
        <v>210</v>
      </c>
      <c r="D52" s="245">
        <v>297355</v>
      </c>
      <c r="E52" s="173">
        <v>291435</v>
      </c>
      <c r="F52" s="173">
        <v>286009</v>
      </c>
      <c r="G52" s="173">
        <v>260563</v>
      </c>
      <c r="H52" s="173">
        <v>260187</v>
      </c>
      <c r="I52" s="173">
        <v>251337</v>
      </c>
      <c r="J52" s="173">
        <v>268098</v>
      </c>
      <c r="K52" s="173">
        <v>253084</v>
      </c>
      <c r="L52" s="173">
        <v>255447</v>
      </c>
      <c r="M52" s="173">
        <v>231826</v>
      </c>
      <c r="N52" s="173">
        <v>227417</v>
      </c>
      <c r="O52" s="173">
        <v>226909</v>
      </c>
      <c r="P52" s="173">
        <v>221676</v>
      </c>
      <c r="Q52" s="173">
        <v>223789</v>
      </c>
      <c r="R52" s="173">
        <v>225716</v>
      </c>
      <c r="S52" s="173">
        <v>227200</v>
      </c>
      <c r="T52" s="173">
        <v>257016</v>
      </c>
      <c r="U52" s="173">
        <v>262137</v>
      </c>
      <c r="V52" s="159">
        <f>100</f>
        <v>100</v>
      </c>
      <c r="W52" s="58">
        <f t="shared" si="24"/>
        <v>98.009113685661916</v>
      </c>
      <c r="X52" s="58">
        <f t="shared" si="25"/>
        <v>96.184358763094622</v>
      </c>
      <c r="Y52" s="58">
        <f t="shared" si="26"/>
        <v>87.626910595079949</v>
      </c>
      <c r="Z52" s="58">
        <f t="shared" si="27"/>
        <v>87.500462410250378</v>
      </c>
      <c r="AA52" s="58">
        <f t="shared" si="28"/>
        <v>84.52422188966051</v>
      </c>
      <c r="AB52" s="58">
        <f t="shared" si="29"/>
        <v>90.160918767130198</v>
      </c>
      <c r="AC52" s="58">
        <f t="shared" si="30"/>
        <v>85.111735131408579</v>
      </c>
      <c r="AD52" s="58">
        <f t="shared" si="31"/>
        <v>85.906408165324279</v>
      </c>
      <c r="AE52" s="58">
        <f t="shared" si="32"/>
        <v>77.962704511442553</v>
      </c>
      <c r="AF52" s="58">
        <f t="shared" si="33"/>
        <v>76.479965024970156</v>
      </c>
      <c r="AG52" s="58">
        <f t="shared" si="34"/>
        <v>76.309125456104653</v>
      </c>
      <c r="AH52" s="58">
        <f t="shared" si="35"/>
        <v>74.549276117771683</v>
      </c>
      <c r="AI52" s="58">
        <f t="shared" si="36"/>
        <v>75.259874560710259</v>
      </c>
      <c r="AJ52" s="58">
        <f t="shared" si="37"/>
        <v>75.907921507961859</v>
      </c>
      <c r="AK52" s="58">
        <f t="shared" si="38"/>
        <v>76.406988280002011</v>
      </c>
      <c r="AL52" s="58">
        <f t="shared" si="39"/>
        <v>86.434060298296643</v>
      </c>
      <c r="AM52" s="58">
        <f t="shared" si="40"/>
        <v>88.156244219871866</v>
      </c>
      <c r="AN52" s="120"/>
      <c r="AO52" s="121"/>
      <c r="AP52" s="121"/>
      <c r="AQ52" s="121"/>
      <c r="AR52" s="121"/>
      <c r="AS52" s="121"/>
      <c r="AT52" s="121"/>
      <c r="AU52" s="121"/>
      <c r="AV52" s="121"/>
      <c r="AW52" s="121"/>
      <c r="AX52" s="121"/>
      <c r="AY52" s="121"/>
      <c r="AZ52" s="121"/>
      <c r="BA52" s="121"/>
      <c r="BB52" s="121"/>
      <c r="BC52" s="121"/>
      <c r="BD52" s="121"/>
      <c r="BE52" s="121"/>
      <c r="BF52"/>
    </row>
    <row r="53" spans="2:58" ht="15" customHeight="1">
      <c r="B53" s="500" t="s">
        <v>217</v>
      </c>
      <c r="C53" s="3" t="s">
        <v>205</v>
      </c>
      <c r="D53" s="11">
        <v>67396</v>
      </c>
      <c r="E53" s="11">
        <v>67218</v>
      </c>
      <c r="F53" s="11">
        <v>65802</v>
      </c>
      <c r="G53" s="11">
        <v>64396</v>
      </c>
      <c r="H53" s="11">
        <v>63337</v>
      </c>
      <c r="I53" s="11">
        <v>62408</v>
      </c>
      <c r="J53" s="11">
        <v>65183</v>
      </c>
      <c r="K53" s="11">
        <v>62113</v>
      </c>
      <c r="L53" s="11">
        <v>61430</v>
      </c>
      <c r="M53" s="11">
        <v>58562</v>
      </c>
      <c r="N53" s="11">
        <v>57923</v>
      </c>
      <c r="O53" s="11">
        <v>58083</v>
      </c>
      <c r="P53" s="11">
        <v>56860</v>
      </c>
      <c r="Q53" s="11">
        <v>58642</v>
      </c>
      <c r="R53" s="11">
        <v>62288</v>
      </c>
      <c r="S53" s="11">
        <v>62794</v>
      </c>
      <c r="T53" s="11">
        <v>71669</v>
      </c>
      <c r="U53" s="11">
        <v>73517</v>
      </c>
      <c r="V53" s="159">
        <f>100</f>
        <v>100</v>
      </c>
      <c r="W53" s="58">
        <f t="shared" si="24"/>
        <v>99.735889370289044</v>
      </c>
      <c r="X53" s="58">
        <f t="shared" si="25"/>
        <v>97.634874473262514</v>
      </c>
      <c r="Y53" s="58">
        <f t="shared" si="26"/>
        <v>95.548697252062439</v>
      </c>
      <c r="Z53" s="58">
        <f t="shared" si="27"/>
        <v>93.977387382040476</v>
      </c>
      <c r="AA53" s="58">
        <f t="shared" si="28"/>
        <v>92.598967297762485</v>
      </c>
      <c r="AB53" s="58">
        <f t="shared" si="29"/>
        <v>96.716422339604719</v>
      </c>
      <c r="AC53" s="58">
        <f t="shared" si="30"/>
        <v>92.161255860881951</v>
      </c>
      <c r="AD53" s="58">
        <f t="shared" si="31"/>
        <v>91.147842601934826</v>
      </c>
      <c r="AE53" s="58">
        <f t="shared" si="32"/>
        <v>86.89239717490652</v>
      </c>
      <c r="AF53" s="58">
        <f t="shared" si="33"/>
        <v>85.944269689595828</v>
      </c>
      <c r="AG53" s="58">
        <f t="shared" si="34"/>
        <v>86.181672502819154</v>
      </c>
      <c r="AH53" s="58">
        <f t="shared" si="35"/>
        <v>84.367024749243285</v>
      </c>
      <c r="AI53" s="58">
        <f t="shared" si="36"/>
        <v>87.011098581518198</v>
      </c>
      <c r="AJ53" s="58">
        <f t="shared" si="37"/>
        <v>92.420915187844983</v>
      </c>
      <c r="AK53" s="58">
        <f t="shared" si="38"/>
        <v>93.171701584663779</v>
      </c>
      <c r="AL53" s="58">
        <f t="shared" si="39"/>
        <v>106.34013888064574</v>
      </c>
      <c r="AM53" s="58">
        <f t="shared" si="40"/>
        <v>109.08214137337528</v>
      </c>
      <c r="AN53" s="160">
        <v>1</v>
      </c>
      <c r="AO53">
        <v>1</v>
      </c>
      <c r="AP53">
        <v>1</v>
      </c>
      <c r="AQ53">
        <v>1</v>
      </c>
      <c r="AR53">
        <v>1</v>
      </c>
      <c r="AS53">
        <v>1</v>
      </c>
      <c r="AT53">
        <v>1</v>
      </c>
      <c r="AU53">
        <v>1</v>
      </c>
      <c r="AV53">
        <v>1</v>
      </c>
      <c r="AW53">
        <v>1</v>
      </c>
      <c r="AX53">
        <v>1</v>
      </c>
      <c r="AY53">
        <v>1</v>
      </c>
      <c r="AZ53">
        <v>1</v>
      </c>
      <c r="BA53">
        <v>1</v>
      </c>
      <c r="BB53">
        <v>1</v>
      </c>
      <c r="BC53">
        <v>1</v>
      </c>
      <c r="BD53">
        <v>6</v>
      </c>
      <c r="BE53" s="340">
        <v>7</v>
      </c>
      <c r="BF53"/>
    </row>
    <row r="54" spans="2:58" ht="15">
      <c r="B54" s="499"/>
      <c r="C54" s="2" t="s">
        <v>206</v>
      </c>
      <c r="D54" s="11">
        <v>1505</v>
      </c>
      <c r="E54" s="11">
        <v>1435</v>
      </c>
      <c r="F54" s="11">
        <v>1548</v>
      </c>
      <c r="G54" s="11">
        <v>1237</v>
      </c>
      <c r="H54" s="11">
        <v>1068</v>
      </c>
      <c r="I54" s="11">
        <v>1200</v>
      </c>
      <c r="J54" s="11">
        <v>1206</v>
      </c>
      <c r="K54" s="11">
        <v>1186</v>
      </c>
      <c r="L54" s="11">
        <v>1193</v>
      </c>
      <c r="M54" s="11">
        <v>1316</v>
      </c>
      <c r="N54" s="11">
        <v>1499</v>
      </c>
      <c r="O54" s="11">
        <v>1632</v>
      </c>
      <c r="P54" s="11">
        <v>1566</v>
      </c>
      <c r="Q54" s="11">
        <v>1551</v>
      </c>
      <c r="R54" s="11">
        <v>1702</v>
      </c>
      <c r="S54" s="11">
        <v>1774</v>
      </c>
      <c r="T54" s="11">
        <v>1764</v>
      </c>
      <c r="U54" s="11">
        <v>1542</v>
      </c>
      <c r="V54" s="159">
        <f>100</f>
        <v>100</v>
      </c>
      <c r="W54" s="58">
        <f t="shared" si="24"/>
        <v>95.348837209302332</v>
      </c>
      <c r="X54" s="58">
        <f t="shared" si="25"/>
        <v>102.85714285714286</v>
      </c>
      <c r="Y54" s="58">
        <f t="shared" si="26"/>
        <v>82.192691029900331</v>
      </c>
      <c r="Z54" s="58">
        <f t="shared" si="27"/>
        <v>70.963455149501655</v>
      </c>
      <c r="AA54" s="58">
        <f t="shared" si="28"/>
        <v>79.734219269102994</v>
      </c>
      <c r="AB54" s="58">
        <f t="shared" si="29"/>
        <v>80.132890365448503</v>
      </c>
      <c r="AC54" s="58">
        <f t="shared" si="30"/>
        <v>78.803986710963457</v>
      </c>
      <c r="AD54" s="58">
        <f t="shared" si="31"/>
        <v>79.269102990033218</v>
      </c>
      <c r="AE54" s="58">
        <f t="shared" si="32"/>
        <v>87.441860465116278</v>
      </c>
      <c r="AF54" s="58">
        <f t="shared" si="33"/>
        <v>99.60132890365449</v>
      </c>
      <c r="AG54" s="58">
        <f t="shared" si="34"/>
        <v>108.43853820598007</v>
      </c>
      <c r="AH54" s="58">
        <f t="shared" si="35"/>
        <v>104.0531561461794</v>
      </c>
      <c r="AI54" s="58">
        <f t="shared" si="36"/>
        <v>103.05647840531562</v>
      </c>
      <c r="AJ54" s="58">
        <f t="shared" si="37"/>
        <v>113.08970099667773</v>
      </c>
      <c r="AK54" s="58">
        <f t="shared" si="38"/>
        <v>117.87375415282392</v>
      </c>
      <c r="AL54" s="58">
        <f t="shared" si="39"/>
        <v>117.20930232558139</v>
      </c>
      <c r="AM54" s="58">
        <f t="shared" si="40"/>
        <v>102.45847176079734</v>
      </c>
      <c r="AN54" s="160">
        <v>1</v>
      </c>
      <c r="AO54">
        <v>1</v>
      </c>
      <c r="AP54">
        <v>1</v>
      </c>
      <c r="AQ54">
        <v>1</v>
      </c>
      <c r="AR54">
        <v>1</v>
      </c>
      <c r="AS54">
        <v>1</v>
      </c>
      <c r="AT54">
        <v>1</v>
      </c>
      <c r="AU54">
        <v>1</v>
      </c>
      <c r="AV54">
        <v>1</v>
      </c>
      <c r="AW54">
        <v>1</v>
      </c>
      <c r="AX54">
        <v>1</v>
      </c>
      <c r="AY54">
        <v>1</v>
      </c>
      <c r="AZ54">
        <v>1</v>
      </c>
      <c r="BA54">
        <v>1</v>
      </c>
      <c r="BB54">
        <v>1</v>
      </c>
      <c r="BC54">
        <v>1</v>
      </c>
      <c r="BD54">
        <v>6</v>
      </c>
      <c r="BE54">
        <v>7</v>
      </c>
      <c r="BF54"/>
    </row>
    <row r="55" spans="2:58" ht="15">
      <c r="B55" s="499"/>
      <c r="C55" s="2" t="s">
        <v>207</v>
      </c>
      <c r="D55" s="11">
        <v>165</v>
      </c>
      <c r="E55" s="11">
        <v>184</v>
      </c>
      <c r="F55" s="11">
        <v>162</v>
      </c>
      <c r="G55" s="11">
        <v>151</v>
      </c>
      <c r="H55" s="11">
        <v>171</v>
      </c>
      <c r="I55" s="11">
        <v>176</v>
      </c>
      <c r="J55" s="11">
        <v>210</v>
      </c>
      <c r="K55" s="11">
        <v>215</v>
      </c>
      <c r="L55" s="11">
        <v>196</v>
      </c>
      <c r="M55" s="11">
        <v>207</v>
      </c>
      <c r="N55" s="11">
        <v>214</v>
      </c>
      <c r="O55" s="11">
        <v>231</v>
      </c>
      <c r="P55" s="11">
        <v>225</v>
      </c>
      <c r="Q55" s="11">
        <v>214</v>
      </c>
      <c r="R55" s="11">
        <v>227</v>
      </c>
      <c r="S55" s="11">
        <v>243</v>
      </c>
      <c r="T55" s="11">
        <v>236</v>
      </c>
      <c r="U55" s="11">
        <v>206</v>
      </c>
      <c r="V55" s="159">
        <f>100</f>
        <v>100</v>
      </c>
      <c r="W55" s="58">
        <f t="shared" si="24"/>
        <v>111.51515151515152</v>
      </c>
      <c r="X55" s="58">
        <f t="shared" si="25"/>
        <v>98.181818181818187</v>
      </c>
      <c r="Y55" s="58">
        <f t="shared" si="26"/>
        <v>91.515151515151516</v>
      </c>
      <c r="Z55" s="58">
        <f t="shared" si="27"/>
        <v>103.63636363636364</v>
      </c>
      <c r="AA55" s="58">
        <f t="shared" si="28"/>
        <v>106.66666666666667</v>
      </c>
      <c r="AB55" s="58">
        <f t="shared" si="29"/>
        <v>127.27272727272727</v>
      </c>
      <c r="AC55" s="58">
        <f t="shared" si="30"/>
        <v>130.30303030303031</v>
      </c>
      <c r="AD55" s="58">
        <f t="shared" si="31"/>
        <v>118.78787878787878</v>
      </c>
      <c r="AE55" s="58">
        <f t="shared" si="32"/>
        <v>125.45454545454545</v>
      </c>
      <c r="AF55" s="58">
        <f t="shared" si="33"/>
        <v>129.69696969696969</v>
      </c>
      <c r="AG55" s="58">
        <f t="shared" si="34"/>
        <v>140</v>
      </c>
      <c r="AH55" s="58">
        <f t="shared" si="35"/>
        <v>136.36363636363637</v>
      </c>
      <c r="AI55" s="58">
        <f t="shared" si="36"/>
        <v>129.69696969696969</v>
      </c>
      <c r="AJ55" s="58">
        <f t="shared" si="37"/>
        <v>137.57575757575756</v>
      </c>
      <c r="AK55" s="58">
        <f t="shared" si="38"/>
        <v>147.27272727272728</v>
      </c>
      <c r="AL55" s="58">
        <f t="shared" si="39"/>
        <v>143.03030303030303</v>
      </c>
      <c r="AM55" s="58">
        <f t="shared" si="40"/>
        <v>124.84848484848484</v>
      </c>
      <c r="AN55" s="160">
        <v>1</v>
      </c>
      <c r="AO55">
        <v>1</v>
      </c>
      <c r="AP55">
        <v>1</v>
      </c>
      <c r="AQ55">
        <v>1</v>
      </c>
      <c r="AR55">
        <v>1</v>
      </c>
      <c r="AS55">
        <v>1</v>
      </c>
      <c r="AT55">
        <v>1</v>
      </c>
      <c r="AU55">
        <v>1</v>
      </c>
      <c r="AV55">
        <v>1</v>
      </c>
      <c r="AW55">
        <v>1</v>
      </c>
      <c r="AX55">
        <v>1</v>
      </c>
      <c r="AY55">
        <v>1</v>
      </c>
      <c r="AZ55">
        <v>1</v>
      </c>
      <c r="BA55">
        <v>1</v>
      </c>
      <c r="BB55">
        <v>1</v>
      </c>
      <c r="BC55">
        <v>1</v>
      </c>
      <c r="BD55">
        <v>6</v>
      </c>
      <c r="BE55">
        <v>7</v>
      </c>
      <c r="BF55"/>
    </row>
    <row r="56" spans="2:58" ht="15">
      <c r="B56" s="499"/>
      <c r="C56" s="2" t="s">
        <v>208</v>
      </c>
      <c r="D56" s="11">
        <v>42</v>
      </c>
      <c r="E56" s="11">
        <v>42</v>
      </c>
      <c r="F56" s="11">
        <v>46</v>
      </c>
      <c r="G56" s="11">
        <v>40</v>
      </c>
      <c r="H56" s="11">
        <v>29</v>
      </c>
      <c r="I56" s="11">
        <v>29</v>
      </c>
      <c r="J56" s="11">
        <v>56</v>
      </c>
      <c r="K56" s="11">
        <v>56</v>
      </c>
      <c r="L56" s="11">
        <v>57</v>
      </c>
      <c r="M56" s="11">
        <v>58</v>
      </c>
      <c r="N56" s="11">
        <v>48</v>
      </c>
      <c r="O56" s="11">
        <v>51</v>
      </c>
      <c r="P56" s="11">
        <v>50</v>
      </c>
      <c r="Q56" s="11">
        <v>38</v>
      </c>
      <c r="R56" s="11">
        <v>41</v>
      </c>
      <c r="S56" s="11">
        <v>45</v>
      </c>
      <c r="T56" s="11">
        <v>43</v>
      </c>
      <c r="U56" s="11">
        <v>37</v>
      </c>
      <c r="V56" s="159">
        <f>100</f>
        <v>100</v>
      </c>
      <c r="W56" s="58">
        <f t="shared" si="24"/>
        <v>100</v>
      </c>
      <c r="X56" s="58">
        <f t="shared" si="25"/>
        <v>109.52380952380952</v>
      </c>
      <c r="Y56" s="58">
        <f t="shared" si="26"/>
        <v>95.238095238095241</v>
      </c>
      <c r="Z56" s="58">
        <f t="shared" si="27"/>
        <v>69.047619047619051</v>
      </c>
      <c r="AA56" s="58">
        <f t="shared" si="28"/>
        <v>69.047619047619051</v>
      </c>
      <c r="AB56" s="58">
        <f t="shared" si="29"/>
        <v>133.33333333333334</v>
      </c>
      <c r="AC56" s="58">
        <f t="shared" si="30"/>
        <v>133.33333333333334</v>
      </c>
      <c r="AD56" s="58">
        <f t="shared" si="31"/>
        <v>135.71428571428572</v>
      </c>
      <c r="AE56" s="58">
        <f t="shared" si="32"/>
        <v>138.0952380952381</v>
      </c>
      <c r="AF56" s="58">
        <f t="shared" si="33"/>
        <v>114.28571428571429</v>
      </c>
      <c r="AG56" s="58">
        <f t="shared" si="34"/>
        <v>121.42857142857143</v>
      </c>
      <c r="AH56" s="58">
        <f t="shared" si="35"/>
        <v>119.04761904761905</v>
      </c>
      <c r="AI56" s="58">
        <f t="shared" si="36"/>
        <v>90.476190476190482</v>
      </c>
      <c r="AJ56" s="58">
        <f t="shared" si="37"/>
        <v>97.61904761904762</v>
      </c>
      <c r="AK56" s="58">
        <f t="shared" si="38"/>
        <v>107.14285714285714</v>
      </c>
      <c r="AL56" s="58">
        <f t="shared" si="39"/>
        <v>102.38095238095238</v>
      </c>
      <c r="AM56" s="58">
        <f t="shared" si="40"/>
        <v>88.095238095238102</v>
      </c>
      <c r="AN56" s="160">
        <v>1</v>
      </c>
      <c r="AO56">
        <v>1</v>
      </c>
      <c r="AP56">
        <v>1</v>
      </c>
      <c r="AQ56">
        <v>1</v>
      </c>
      <c r="AR56">
        <v>1</v>
      </c>
      <c r="AS56">
        <v>1</v>
      </c>
      <c r="AT56">
        <v>1</v>
      </c>
      <c r="AU56">
        <v>1</v>
      </c>
      <c r="AV56">
        <v>1</v>
      </c>
      <c r="AW56">
        <v>1</v>
      </c>
      <c r="AX56">
        <v>1</v>
      </c>
      <c r="AY56">
        <v>1</v>
      </c>
      <c r="AZ56">
        <v>1</v>
      </c>
      <c r="BA56">
        <v>1</v>
      </c>
      <c r="BB56">
        <v>1</v>
      </c>
      <c r="BC56">
        <v>1</v>
      </c>
      <c r="BD56">
        <v>6</v>
      </c>
      <c r="BE56">
        <v>7</v>
      </c>
      <c r="BF56"/>
    </row>
    <row r="57" spans="2:58" ht="15">
      <c r="B57" s="499"/>
      <c r="C57" s="2" t="s">
        <v>209</v>
      </c>
      <c r="D57" s="11">
        <v>69108</v>
      </c>
      <c r="E57" s="11">
        <v>68879</v>
      </c>
      <c r="F57" s="11">
        <v>67558</v>
      </c>
      <c r="G57" s="11">
        <v>65824</v>
      </c>
      <c r="H57" s="11">
        <v>64605</v>
      </c>
      <c r="I57" s="11">
        <v>63813</v>
      </c>
      <c r="J57" s="11">
        <v>66655</v>
      </c>
      <c r="K57" s="11">
        <v>63570</v>
      </c>
      <c r="L57" s="11">
        <v>62876</v>
      </c>
      <c r="M57" s="11">
        <v>60143</v>
      </c>
      <c r="N57" s="11">
        <v>59684</v>
      </c>
      <c r="O57" s="11">
        <v>59997</v>
      </c>
      <c r="P57" s="11">
        <v>58701</v>
      </c>
      <c r="Q57" s="11">
        <v>60445</v>
      </c>
      <c r="R57" s="11">
        <v>64258</v>
      </c>
      <c r="S57" s="11">
        <v>64856</v>
      </c>
      <c r="T57" s="11">
        <v>73712</v>
      </c>
      <c r="U57" s="11">
        <v>75302</v>
      </c>
      <c r="V57" s="159">
        <f>100</f>
        <v>100</v>
      </c>
      <c r="W57" s="58">
        <f t="shared" si="24"/>
        <v>99.668634600914515</v>
      </c>
      <c r="X57" s="58">
        <f t="shared" si="25"/>
        <v>97.757133761648433</v>
      </c>
      <c r="Y57" s="58">
        <f t="shared" si="26"/>
        <v>95.248017595647397</v>
      </c>
      <c r="Z57" s="58">
        <f t="shared" si="27"/>
        <v>93.484111824969617</v>
      </c>
      <c r="AA57" s="58">
        <f t="shared" si="28"/>
        <v>92.338079527695783</v>
      </c>
      <c r="AB57" s="58">
        <f t="shared" si="29"/>
        <v>96.450483301499105</v>
      </c>
      <c r="AC57" s="58">
        <f t="shared" si="30"/>
        <v>91.986455981941305</v>
      </c>
      <c r="AD57" s="58">
        <f t="shared" si="31"/>
        <v>90.982230711350354</v>
      </c>
      <c r="AE57" s="58">
        <f t="shared" si="32"/>
        <v>87.027551079469816</v>
      </c>
      <c r="AF57" s="58">
        <f t="shared" si="33"/>
        <v>86.363373270822478</v>
      </c>
      <c r="AG57" s="58">
        <f t="shared" si="34"/>
        <v>86.816287549921867</v>
      </c>
      <c r="AH57" s="58">
        <f t="shared" si="35"/>
        <v>84.940961972564679</v>
      </c>
      <c r="AI57" s="58">
        <f t="shared" si="36"/>
        <v>87.464548243329276</v>
      </c>
      <c r="AJ57" s="58">
        <f t="shared" si="37"/>
        <v>92.981999189674127</v>
      </c>
      <c r="AK57" s="58">
        <f t="shared" si="38"/>
        <v>93.847311454534932</v>
      </c>
      <c r="AL57" s="58">
        <f t="shared" si="39"/>
        <v>106.66203623314233</v>
      </c>
      <c r="AM57" s="58">
        <f t="shared" si="40"/>
        <v>108.96278289054813</v>
      </c>
      <c r="AN57" s="160"/>
      <c r="AO57"/>
      <c r="AP57"/>
      <c r="AQ57"/>
      <c r="AR57"/>
      <c r="AS57"/>
      <c r="AT57"/>
      <c r="AU57"/>
      <c r="AV57"/>
      <c r="AW57"/>
      <c r="AX57"/>
      <c r="AY57"/>
      <c r="AZ57"/>
      <c r="BA57"/>
      <c r="BB57"/>
      <c r="BC57"/>
      <c r="BD57"/>
      <c r="BE57"/>
      <c r="BF57"/>
    </row>
    <row r="58" spans="2:58" ht="15">
      <c r="B58" s="501"/>
      <c r="C58" s="4" t="s">
        <v>210</v>
      </c>
      <c r="D58" s="245">
        <v>69066</v>
      </c>
      <c r="E58" s="173">
        <v>68837</v>
      </c>
      <c r="F58" s="173">
        <v>67512</v>
      </c>
      <c r="G58" s="173">
        <v>65784</v>
      </c>
      <c r="H58" s="173">
        <v>64576</v>
      </c>
      <c r="I58" s="173">
        <v>63784</v>
      </c>
      <c r="J58" s="173">
        <v>66599</v>
      </c>
      <c r="K58" s="173">
        <v>63514</v>
      </c>
      <c r="L58" s="173">
        <v>62819</v>
      </c>
      <c r="M58" s="173">
        <v>60085</v>
      </c>
      <c r="N58" s="173">
        <v>59636</v>
      </c>
      <c r="O58" s="173">
        <v>59946</v>
      </c>
      <c r="P58" s="173">
        <v>58651</v>
      </c>
      <c r="Q58" s="173">
        <v>60407</v>
      </c>
      <c r="R58" s="173">
        <v>64217</v>
      </c>
      <c r="S58" s="173">
        <v>64811</v>
      </c>
      <c r="T58" s="173">
        <v>73669</v>
      </c>
      <c r="U58" s="173">
        <v>75265</v>
      </c>
      <c r="V58" s="159">
        <f>100</f>
        <v>100</v>
      </c>
      <c r="W58" s="58">
        <f t="shared" si="24"/>
        <v>99.66843309298352</v>
      </c>
      <c r="X58" s="58">
        <f t="shared" si="25"/>
        <v>97.749978281643649</v>
      </c>
      <c r="Y58" s="58">
        <f t="shared" si="26"/>
        <v>95.248023629571719</v>
      </c>
      <c r="Z58" s="58">
        <f t="shared" si="27"/>
        <v>93.498971997799202</v>
      </c>
      <c r="AA58" s="58">
        <f t="shared" si="28"/>
        <v>92.352242782266245</v>
      </c>
      <c r="AB58" s="58">
        <f t="shared" si="29"/>
        <v>96.428054324848702</v>
      </c>
      <c r="AC58" s="58">
        <f t="shared" si="30"/>
        <v>91.961312367879998</v>
      </c>
      <c r="AD58" s="58">
        <f t="shared" si="31"/>
        <v>90.955028523441342</v>
      </c>
      <c r="AE58" s="58">
        <f t="shared" si="32"/>
        <v>86.996496105174757</v>
      </c>
      <c r="AF58" s="58">
        <f t="shared" si="33"/>
        <v>86.346393304954688</v>
      </c>
      <c r="AG58" s="58">
        <f t="shared" si="34"/>
        <v>86.795239336287025</v>
      </c>
      <c r="AH58" s="58">
        <f t="shared" si="35"/>
        <v>84.920221237656733</v>
      </c>
      <c r="AI58" s="58">
        <f t="shared" si="36"/>
        <v>87.462716821590945</v>
      </c>
      <c r="AJ58" s="58">
        <f t="shared" si="37"/>
        <v>92.979179335707869</v>
      </c>
      <c r="AK58" s="58">
        <f t="shared" si="38"/>
        <v>93.839226247357601</v>
      </c>
      <c r="AL58" s="58">
        <f t="shared" si="39"/>
        <v>106.66463962007356</v>
      </c>
      <c r="AM58" s="58">
        <f t="shared" si="40"/>
        <v>108.97547273622332</v>
      </c>
      <c r="AN58" s="120"/>
      <c r="AO58" s="121"/>
      <c r="AP58" s="121"/>
      <c r="AQ58" s="121"/>
      <c r="AR58" s="121"/>
      <c r="AS58" s="121"/>
      <c r="AT58" s="121"/>
      <c r="AU58" s="121"/>
      <c r="AV58" s="121"/>
      <c r="AW58" s="121"/>
      <c r="AX58" s="121"/>
      <c r="AY58" s="121"/>
      <c r="AZ58" s="121"/>
      <c r="BA58" s="121"/>
      <c r="BB58" s="121"/>
      <c r="BC58" s="121"/>
      <c r="BD58" s="121"/>
      <c r="BE58" s="121"/>
      <c r="BF58"/>
    </row>
    <row r="59" spans="2:58" ht="15" customHeight="1">
      <c r="B59" s="499" t="s">
        <v>218</v>
      </c>
      <c r="C59" s="2" t="s">
        <v>205</v>
      </c>
      <c r="D59" s="11">
        <v>99987</v>
      </c>
      <c r="E59" s="11">
        <v>93947</v>
      </c>
      <c r="F59" s="11">
        <v>91071</v>
      </c>
      <c r="G59" s="11">
        <v>89415</v>
      </c>
      <c r="H59" s="11">
        <v>88514</v>
      </c>
      <c r="I59" s="11">
        <v>86192</v>
      </c>
      <c r="J59" s="11">
        <v>112614</v>
      </c>
      <c r="K59" s="11">
        <v>109022</v>
      </c>
      <c r="L59" s="11">
        <v>107920</v>
      </c>
      <c r="M59" s="11">
        <v>98491</v>
      </c>
      <c r="N59" s="11">
        <v>93216</v>
      </c>
      <c r="O59" s="11">
        <v>92808</v>
      </c>
      <c r="P59" s="11">
        <v>90532</v>
      </c>
      <c r="Q59" s="11">
        <v>89646</v>
      </c>
      <c r="R59" s="11">
        <v>91777</v>
      </c>
      <c r="S59" s="11">
        <v>93764</v>
      </c>
      <c r="T59" s="11">
        <v>78782</v>
      </c>
      <c r="U59" s="11">
        <v>85930</v>
      </c>
      <c r="V59" s="159">
        <f>100</f>
        <v>100</v>
      </c>
      <c r="W59" s="58">
        <f t="shared" si="24"/>
        <v>93.959214697910724</v>
      </c>
      <c r="X59" s="58">
        <f t="shared" si="25"/>
        <v>91.082840769300006</v>
      </c>
      <c r="Y59" s="58">
        <f t="shared" si="26"/>
        <v>89.426625461309968</v>
      </c>
      <c r="Z59" s="58">
        <f t="shared" si="27"/>
        <v>88.525508316081087</v>
      </c>
      <c r="AA59" s="58">
        <f t="shared" si="28"/>
        <v>86.203206416834192</v>
      </c>
      <c r="AB59" s="58">
        <f t="shared" si="29"/>
        <v>112.62864172342404</v>
      </c>
      <c r="AC59" s="58">
        <f t="shared" si="30"/>
        <v>109.03617470271135</v>
      </c>
      <c r="AD59" s="58">
        <f t="shared" si="31"/>
        <v>107.93403142408513</v>
      </c>
      <c r="AE59" s="58">
        <f t="shared" si="32"/>
        <v>98.503805494714314</v>
      </c>
      <c r="AF59" s="58">
        <f t="shared" si="33"/>
        <v>93.228119655555219</v>
      </c>
      <c r="AG59" s="58">
        <f t="shared" si="34"/>
        <v>92.820066608659133</v>
      </c>
      <c r="AH59" s="58">
        <f t="shared" si="35"/>
        <v>90.543770690189731</v>
      </c>
      <c r="AI59" s="58">
        <f t="shared" si="36"/>
        <v>89.657655495214371</v>
      </c>
      <c r="AJ59" s="58">
        <f t="shared" si="37"/>
        <v>91.788932561232954</v>
      </c>
      <c r="AK59" s="58">
        <f t="shared" si="38"/>
        <v>93.776190904817625</v>
      </c>
      <c r="AL59" s="58">
        <f t="shared" si="39"/>
        <v>78.792242991588907</v>
      </c>
      <c r="AM59" s="58">
        <f t="shared" si="40"/>
        <v>85.941172352405815</v>
      </c>
      <c r="AN59" s="160">
        <v>1</v>
      </c>
      <c r="AO59">
        <v>1</v>
      </c>
      <c r="AP59">
        <v>1</v>
      </c>
      <c r="AQ59">
        <v>1</v>
      </c>
      <c r="AR59">
        <v>1</v>
      </c>
      <c r="AS59">
        <v>1</v>
      </c>
      <c r="AT59">
        <v>1</v>
      </c>
      <c r="AU59">
        <v>1</v>
      </c>
      <c r="AV59">
        <v>1</v>
      </c>
      <c r="AW59">
        <v>1</v>
      </c>
      <c r="AX59">
        <v>1</v>
      </c>
      <c r="AY59">
        <v>1</v>
      </c>
      <c r="AZ59">
        <v>1</v>
      </c>
      <c r="BA59">
        <v>1</v>
      </c>
      <c r="BB59">
        <v>1</v>
      </c>
      <c r="BC59">
        <v>1</v>
      </c>
      <c r="BD59">
        <v>6</v>
      </c>
      <c r="BE59" s="340">
        <v>7</v>
      </c>
      <c r="BF59"/>
    </row>
    <row r="60" spans="2:58" ht="15">
      <c r="B60" s="499"/>
      <c r="C60" s="2" t="s">
        <v>206</v>
      </c>
      <c r="D60" s="11">
        <v>3665</v>
      </c>
      <c r="E60" s="11">
        <v>3562</v>
      </c>
      <c r="F60" s="11">
        <v>3799</v>
      </c>
      <c r="G60" s="11">
        <v>3708</v>
      </c>
      <c r="H60" s="11">
        <v>2831</v>
      </c>
      <c r="I60" s="11">
        <v>3015</v>
      </c>
      <c r="J60" s="11">
        <v>7184</v>
      </c>
      <c r="K60" s="11">
        <v>8019</v>
      </c>
      <c r="L60" s="11">
        <v>9405</v>
      </c>
      <c r="M60" s="11">
        <v>11449</v>
      </c>
      <c r="N60" s="11">
        <v>13440</v>
      </c>
      <c r="O60" s="11">
        <v>15086</v>
      </c>
      <c r="P60" s="11">
        <v>12807</v>
      </c>
      <c r="Q60" s="11">
        <v>15373</v>
      </c>
      <c r="R60" s="11">
        <v>16506</v>
      </c>
      <c r="S60" s="11">
        <v>16574</v>
      </c>
      <c r="T60" s="11">
        <v>16101</v>
      </c>
      <c r="U60" s="11">
        <v>16187</v>
      </c>
      <c r="V60" s="159">
        <f>100</f>
        <v>100</v>
      </c>
      <c r="W60" s="58">
        <f t="shared" si="24"/>
        <v>97.189631650750343</v>
      </c>
      <c r="X60" s="58">
        <f t="shared" si="25"/>
        <v>103.65620736698499</v>
      </c>
      <c r="Y60" s="58">
        <f t="shared" si="26"/>
        <v>101.17326057298772</v>
      </c>
      <c r="Z60" s="58">
        <f t="shared" si="27"/>
        <v>77.244201909959074</v>
      </c>
      <c r="AA60" s="58">
        <f t="shared" si="28"/>
        <v>82.264665757162348</v>
      </c>
      <c r="AB60" s="58">
        <f t="shared" si="29"/>
        <v>196.01637107776261</v>
      </c>
      <c r="AC60" s="58">
        <f t="shared" si="30"/>
        <v>218.79945429740792</v>
      </c>
      <c r="AD60" s="58">
        <f t="shared" si="31"/>
        <v>256.61664392905868</v>
      </c>
      <c r="AE60" s="58">
        <f t="shared" si="32"/>
        <v>312.38744884038198</v>
      </c>
      <c r="AF60" s="58">
        <f t="shared" si="33"/>
        <v>366.71214188267396</v>
      </c>
      <c r="AG60" s="58">
        <f t="shared" si="34"/>
        <v>411.62346521145975</v>
      </c>
      <c r="AH60" s="58">
        <f t="shared" si="35"/>
        <v>349.44065484311051</v>
      </c>
      <c r="AI60" s="58">
        <f t="shared" si="36"/>
        <v>419.45429740791269</v>
      </c>
      <c r="AJ60" s="58">
        <f t="shared" si="37"/>
        <v>450.36834924965893</v>
      </c>
      <c r="AK60" s="58">
        <f t="shared" si="38"/>
        <v>452.22373806275579</v>
      </c>
      <c r="AL60" s="58">
        <f t="shared" si="39"/>
        <v>439.31787175989086</v>
      </c>
      <c r="AM60" s="58">
        <f t="shared" si="40"/>
        <v>441.66439290586629</v>
      </c>
      <c r="AN60" s="160">
        <v>1</v>
      </c>
      <c r="AO60">
        <v>1</v>
      </c>
      <c r="AP60">
        <v>1</v>
      </c>
      <c r="AQ60">
        <v>1</v>
      </c>
      <c r="AR60">
        <v>1</v>
      </c>
      <c r="AS60">
        <v>1</v>
      </c>
      <c r="AT60">
        <v>1</v>
      </c>
      <c r="AU60">
        <v>1</v>
      </c>
      <c r="AV60">
        <v>1</v>
      </c>
      <c r="AW60">
        <v>1</v>
      </c>
      <c r="AX60">
        <v>1</v>
      </c>
      <c r="AY60">
        <v>1</v>
      </c>
      <c r="AZ60">
        <v>1</v>
      </c>
      <c r="BA60">
        <v>1</v>
      </c>
      <c r="BB60">
        <v>1</v>
      </c>
      <c r="BC60">
        <v>1</v>
      </c>
      <c r="BD60">
        <v>6</v>
      </c>
      <c r="BE60">
        <v>7</v>
      </c>
      <c r="BF60"/>
    </row>
    <row r="61" spans="2:58" ht="15">
      <c r="B61" s="499"/>
      <c r="C61" s="2" t="s">
        <v>207</v>
      </c>
      <c r="D61" s="11">
        <v>222</v>
      </c>
      <c r="E61" s="11">
        <v>252</v>
      </c>
      <c r="F61" s="11">
        <v>210</v>
      </c>
      <c r="G61" s="11">
        <v>237</v>
      </c>
      <c r="H61" s="11">
        <v>210</v>
      </c>
      <c r="I61" s="11">
        <v>268</v>
      </c>
      <c r="J61" s="11">
        <v>456</v>
      </c>
      <c r="K61" s="11">
        <v>540</v>
      </c>
      <c r="L61" s="11">
        <v>685</v>
      </c>
      <c r="M61" s="11">
        <v>833</v>
      </c>
      <c r="N61" s="11">
        <v>950</v>
      </c>
      <c r="O61" s="11">
        <v>1169</v>
      </c>
      <c r="P61" s="11">
        <v>727</v>
      </c>
      <c r="Q61" s="11">
        <v>996</v>
      </c>
      <c r="R61" s="11">
        <v>1305</v>
      </c>
      <c r="S61" s="11">
        <v>1339</v>
      </c>
      <c r="T61" s="11">
        <v>1338</v>
      </c>
      <c r="U61" s="11">
        <v>1329</v>
      </c>
      <c r="V61" s="159">
        <f>100</f>
        <v>100</v>
      </c>
      <c r="W61" s="58">
        <f t="shared" si="24"/>
        <v>113.51351351351352</v>
      </c>
      <c r="X61" s="58">
        <f t="shared" si="25"/>
        <v>94.594594594594597</v>
      </c>
      <c r="Y61" s="58">
        <f t="shared" si="26"/>
        <v>106.75675675675676</v>
      </c>
      <c r="Z61" s="58">
        <f t="shared" si="27"/>
        <v>94.594594594594597</v>
      </c>
      <c r="AA61" s="58">
        <f t="shared" si="28"/>
        <v>120.72072072072072</v>
      </c>
      <c r="AB61" s="58">
        <f t="shared" si="29"/>
        <v>205.40540540540542</v>
      </c>
      <c r="AC61" s="58">
        <f t="shared" si="30"/>
        <v>243.24324324324326</v>
      </c>
      <c r="AD61" s="58">
        <f t="shared" si="31"/>
        <v>308.55855855855856</v>
      </c>
      <c r="AE61" s="58">
        <f t="shared" si="32"/>
        <v>375.22522522522524</v>
      </c>
      <c r="AF61" s="58">
        <f t="shared" si="33"/>
        <v>427.92792792792795</v>
      </c>
      <c r="AG61" s="58">
        <f t="shared" si="34"/>
        <v>526.5765765765766</v>
      </c>
      <c r="AH61" s="58">
        <f t="shared" si="35"/>
        <v>327.47747747747746</v>
      </c>
      <c r="AI61" s="58">
        <f t="shared" si="36"/>
        <v>448.64864864864865</v>
      </c>
      <c r="AJ61" s="58">
        <f t="shared" si="37"/>
        <v>587.83783783783781</v>
      </c>
      <c r="AK61" s="58">
        <f t="shared" si="38"/>
        <v>603.1531531531532</v>
      </c>
      <c r="AL61" s="58">
        <f t="shared" si="39"/>
        <v>602.70270270270271</v>
      </c>
      <c r="AM61" s="58">
        <f t="shared" si="40"/>
        <v>598.64864864864865</v>
      </c>
      <c r="AN61" s="160">
        <v>1</v>
      </c>
      <c r="AO61">
        <v>1</v>
      </c>
      <c r="AP61">
        <v>1</v>
      </c>
      <c r="AQ61">
        <v>1</v>
      </c>
      <c r="AR61">
        <v>1</v>
      </c>
      <c r="AS61">
        <v>1</v>
      </c>
      <c r="AT61">
        <v>1</v>
      </c>
      <c r="AU61">
        <v>1</v>
      </c>
      <c r="AV61">
        <v>1</v>
      </c>
      <c r="AW61">
        <v>1</v>
      </c>
      <c r="AX61">
        <v>1</v>
      </c>
      <c r="AY61">
        <v>1</v>
      </c>
      <c r="AZ61">
        <v>1</v>
      </c>
      <c r="BA61">
        <v>1</v>
      </c>
      <c r="BB61">
        <v>1</v>
      </c>
      <c r="BC61">
        <v>1</v>
      </c>
      <c r="BD61">
        <v>6</v>
      </c>
      <c r="BE61">
        <v>7</v>
      </c>
      <c r="BF61"/>
    </row>
    <row r="62" spans="2:58" ht="15">
      <c r="B62" s="499"/>
      <c r="C62" s="2" t="s">
        <v>208</v>
      </c>
      <c r="D62" s="11">
        <v>12</v>
      </c>
      <c r="E62" s="11">
        <v>13</v>
      </c>
      <c r="F62" s="11">
        <v>9</v>
      </c>
      <c r="G62" s="11">
        <v>12</v>
      </c>
      <c r="H62" s="11">
        <v>12</v>
      </c>
      <c r="I62" s="11">
        <v>15</v>
      </c>
      <c r="J62" s="11">
        <v>41</v>
      </c>
      <c r="K62" s="11">
        <v>36</v>
      </c>
      <c r="L62" s="11">
        <v>47</v>
      </c>
      <c r="M62" s="11">
        <v>61</v>
      </c>
      <c r="N62" s="11">
        <v>72</v>
      </c>
      <c r="O62" s="11">
        <v>81</v>
      </c>
      <c r="P62" s="11">
        <v>33</v>
      </c>
      <c r="Q62" s="11">
        <v>57</v>
      </c>
      <c r="R62" s="11">
        <v>93</v>
      </c>
      <c r="S62" s="11">
        <v>97</v>
      </c>
      <c r="T62" s="11">
        <v>99</v>
      </c>
      <c r="U62" s="11">
        <v>97</v>
      </c>
      <c r="V62" s="159">
        <f>100</f>
        <v>100</v>
      </c>
      <c r="W62" s="58">
        <f t="shared" si="24"/>
        <v>108.33333333333333</v>
      </c>
      <c r="X62" s="58">
        <f t="shared" si="25"/>
        <v>75</v>
      </c>
      <c r="Y62" s="58">
        <f t="shared" si="26"/>
        <v>100</v>
      </c>
      <c r="Z62" s="58">
        <f t="shared" si="27"/>
        <v>100</v>
      </c>
      <c r="AA62" s="58">
        <f t="shared" si="28"/>
        <v>125</v>
      </c>
      <c r="AB62" s="58">
        <f t="shared" si="29"/>
        <v>341.66666666666669</v>
      </c>
      <c r="AC62" s="58">
        <f t="shared" si="30"/>
        <v>300</v>
      </c>
      <c r="AD62" s="58">
        <f t="shared" si="31"/>
        <v>391.66666666666669</v>
      </c>
      <c r="AE62" s="58">
        <f t="shared" si="32"/>
        <v>508.33333333333331</v>
      </c>
      <c r="AF62" s="58">
        <f t="shared" si="33"/>
        <v>600</v>
      </c>
      <c r="AG62" s="58">
        <f t="shared" si="34"/>
        <v>675</v>
      </c>
      <c r="AH62" s="58">
        <f t="shared" si="35"/>
        <v>275</v>
      </c>
      <c r="AI62" s="58">
        <f t="shared" si="36"/>
        <v>475</v>
      </c>
      <c r="AJ62" s="58">
        <f t="shared" si="37"/>
        <v>775</v>
      </c>
      <c r="AK62" s="58">
        <f t="shared" si="38"/>
        <v>808.33333333333337</v>
      </c>
      <c r="AL62" s="58">
        <f t="shared" si="39"/>
        <v>825</v>
      </c>
      <c r="AM62" s="58">
        <f t="shared" si="40"/>
        <v>808.33333333333337</v>
      </c>
      <c r="AN62" s="160">
        <v>1</v>
      </c>
      <c r="AO62">
        <v>1</v>
      </c>
      <c r="AP62">
        <v>1</v>
      </c>
      <c r="AQ62">
        <v>1</v>
      </c>
      <c r="AR62">
        <v>1</v>
      </c>
      <c r="AS62">
        <v>1</v>
      </c>
      <c r="AT62">
        <v>1</v>
      </c>
      <c r="AU62">
        <v>1</v>
      </c>
      <c r="AV62">
        <v>1</v>
      </c>
      <c r="AW62">
        <v>1</v>
      </c>
      <c r="AX62">
        <v>1</v>
      </c>
      <c r="AY62">
        <v>1</v>
      </c>
      <c r="AZ62">
        <v>1</v>
      </c>
      <c r="BA62">
        <v>1</v>
      </c>
      <c r="BB62">
        <v>1</v>
      </c>
      <c r="BC62">
        <v>1</v>
      </c>
      <c r="BD62">
        <v>6</v>
      </c>
      <c r="BE62">
        <v>7</v>
      </c>
      <c r="BF62"/>
    </row>
    <row r="63" spans="2:58" ht="15">
      <c r="B63" s="499"/>
      <c r="C63" s="2" t="s">
        <v>209</v>
      </c>
      <c r="D63" s="11">
        <v>103886</v>
      </c>
      <c r="E63" s="11">
        <v>97774</v>
      </c>
      <c r="F63" s="11">
        <v>95089</v>
      </c>
      <c r="G63" s="11">
        <v>93372</v>
      </c>
      <c r="H63" s="11">
        <v>91567</v>
      </c>
      <c r="I63" s="11">
        <v>89490</v>
      </c>
      <c r="J63" s="11">
        <v>120295</v>
      </c>
      <c r="K63" s="11">
        <v>117617</v>
      </c>
      <c r="L63" s="11">
        <v>118057</v>
      </c>
      <c r="M63" s="11">
        <v>110834</v>
      </c>
      <c r="N63" s="11">
        <v>107678</v>
      </c>
      <c r="O63" s="11">
        <v>109144</v>
      </c>
      <c r="P63" s="11">
        <v>104099</v>
      </c>
      <c r="Q63" s="11">
        <v>106072</v>
      </c>
      <c r="R63" s="11">
        <v>109681</v>
      </c>
      <c r="S63" s="11">
        <v>111774</v>
      </c>
      <c r="T63" s="11">
        <v>96320</v>
      </c>
      <c r="U63" s="11">
        <v>103543</v>
      </c>
      <c r="V63" s="159">
        <f>100</f>
        <v>100</v>
      </c>
      <c r="W63" s="58">
        <f t="shared" si="24"/>
        <v>94.116627842057639</v>
      </c>
      <c r="X63" s="58">
        <f t="shared" si="25"/>
        <v>91.532063993223346</v>
      </c>
      <c r="Y63" s="58">
        <f t="shared" si="26"/>
        <v>89.87929076102651</v>
      </c>
      <c r="Z63" s="58">
        <f t="shared" si="27"/>
        <v>88.141809290953546</v>
      </c>
      <c r="AA63" s="58">
        <f t="shared" si="28"/>
        <v>86.142502358354349</v>
      </c>
      <c r="AB63" s="58">
        <f t="shared" si="29"/>
        <v>115.7951985830622</v>
      </c>
      <c r="AC63" s="58">
        <f t="shared" si="30"/>
        <v>113.2173728895135</v>
      </c>
      <c r="AD63" s="58">
        <f t="shared" si="31"/>
        <v>113.64091407889417</v>
      </c>
      <c r="AE63" s="58">
        <f t="shared" si="32"/>
        <v>106.68810041776563</v>
      </c>
      <c r="AF63" s="58">
        <f t="shared" si="33"/>
        <v>103.65015497757157</v>
      </c>
      <c r="AG63" s="58">
        <f t="shared" si="34"/>
        <v>105.06131721309897</v>
      </c>
      <c r="AH63" s="58">
        <f t="shared" si="35"/>
        <v>100.20503243940473</v>
      </c>
      <c r="AI63" s="58">
        <f t="shared" si="36"/>
        <v>102.10422963633214</v>
      </c>
      <c r="AJ63" s="58">
        <f t="shared" si="37"/>
        <v>105.57822998286584</v>
      </c>
      <c r="AK63" s="58">
        <f t="shared" si="38"/>
        <v>107.59293841326068</v>
      </c>
      <c r="AL63" s="58">
        <f t="shared" si="39"/>
        <v>92.717016729876974</v>
      </c>
      <c r="AM63" s="58">
        <f t="shared" si="40"/>
        <v>99.669830391005519</v>
      </c>
      <c r="AN63" s="160"/>
      <c r="AO63"/>
      <c r="AP63"/>
      <c r="AQ63"/>
      <c r="AR63"/>
      <c r="AS63"/>
      <c r="AT63"/>
      <c r="AU63"/>
      <c r="AV63"/>
      <c r="AW63"/>
      <c r="AX63"/>
      <c r="AY63"/>
      <c r="AZ63"/>
      <c r="BA63"/>
      <c r="BB63"/>
      <c r="BC63"/>
      <c r="BD63"/>
      <c r="BE63"/>
      <c r="BF63"/>
    </row>
    <row r="64" spans="2:58" ht="15">
      <c r="B64" s="499"/>
      <c r="C64" s="2" t="s">
        <v>210</v>
      </c>
      <c r="D64" s="245">
        <v>103874</v>
      </c>
      <c r="E64" s="173">
        <v>97761</v>
      </c>
      <c r="F64" s="173">
        <v>95080</v>
      </c>
      <c r="G64" s="173">
        <v>93360</v>
      </c>
      <c r="H64" s="173">
        <v>91555</v>
      </c>
      <c r="I64" s="173">
        <v>89475</v>
      </c>
      <c r="J64" s="173">
        <v>120254</v>
      </c>
      <c r="K64" s="173">
        <v>117581</v>
      </c>
      <c r="L64" s="173">
        <v>118010</v>
      </c>
      <c r="M64" s="173">
        <v>110773</v>
      </c>
      <c r="N64" s="173">
        <v>107606</v>
      </c>
      <c r="O64" s="173">
        <v>109063</v>
      </c>
      <c r="P64" s="173">
        <v>104066</v>
      </c>
      <c r="Q64" s="173">
        <v>106015</v>
      </c>
      <c r="R64" s="173">
        <v>109588</v>
      </c>
      <c r="S64" s="173">
        <v>111677</v>
      </c>
      <c r="T64" s="173">
        <v>96221</v>
      </c>
      <c r="U64" s="173">
        <v>103446</v>
      </c>
      <c r="V64" s="159">
        <f>100</f>
        <v>100</v>
      </c>
      <c r="W64" s="58">
        <f t="shared" si="24"/>
        <v>94.114985463157282</v>
      </c>
      <c r="X64" s="58">
        <f t="shared" si="25"/>
        <v>91.533973852937208</v>
      </c>
      <c r="Y64" s="58">
        <f t="shared" si="26"/>
        <v>89.878121570364101</v>
      </c>
      <c r="Z64" s="58">
        <f t="shared" si="27"/>
        <v>88.140439378477765</v>
      </c>
      <c r="AA64" s="58">
        <f t="shared" si="28"/>
        <v>86.138013362342832</v>
      </c>
      <c r="AB64" s="58">
        <f t="shared" si="29"/>
        <v>115.76910487706259</v>
      </c>
      <c r="AC64" s="58">
        <f t="shared" si="30"/>
        <v>113.19579490536611</v>
      </c>
      <c r="AD64" s="58">
        <f t="shared" si="31"/>
        <v>113.60879527119394</v>
      </c>
      <c r="AE64" s="58">
        <f t="shared" si="32"/>
        <v>106.64170052178601</v>
      </c>
      <c r="AF64" s="58">
        <f t="shared" si="33"/>
        <v>103.59281437125749</v>
      </c>
      <c r="AG64" s="58">
        <f t="shared" si="34"/>
        <v>104.99547528736738</v>
      </c>
      <c r="AH64" s="58">
        <f t="shared" si="35"/>
        <v>100.1848393245663</v>
      </c>
      <c r="AI64" s="58">
        <f t="shared" si="36"/>
        <v>102.06115100987735</v>
      </c>
      <c r="AJ64" s="58">
        <f t="shared" si="37"/>
        <v>105.50089531547837</v>
      </c>
      <c r="AK64" s="58">
        <f t="shared" si="38"/>
        <v>107.51198567495234</v>
      </c>
      <c r="AL64" s="58">
        <f t="shared" si="39"/>
        <v>92.632420047365073</v>
      </c>
      <c r="AM64" s="58">
        <f t="shared" si="40"/>
        <v>99.587962338987623</v>
      </c>
      <c r="AN64" s="120"/>
      <c r="AO64" s="121"/>
      <c r="AP64" s="121"/>
      <c r="AQ64" s="121"/>
      <c r="AR64" s="121"/>
      <c r="AS64" s="121"/>
      <c r="AT64" s="121"/>
      <c r="AU64" s="121"/>
      <c r="AV64" s="121"/>
      <c r="AW64" s="121"/>
      <c r="AX64" s="121"/>
      <c r="AY64" s="121"/>
      <c r="AZ64" s="121"/>
      <c r="BA64" s="121"/>
      <c r="BB64" s="121"/>
      <c r="BC64" s="121"/>
      <c r="BD64" s="121"/>
      <c r="BE64" s="121"/>
      <c r="BF64"/>
    </row>
    <row r="65" spans="2:58" ht="15" customHeight="1">
      <c r="B65" s="500" t="s">
        <v>219</v>
      </c>
      <c r="C65" s="3" t="s">
        <v>205</v>
      </c>
      <c r="D65" s="11">
        <v>12575</v>
      </c>
      <c r="E65" s="11">
        <v>12657</v>
      </c>
      <c r="F65" s="11">
        <v>11415</v>
      </c>
      <c r="G65" s="11">
        <v>11747</v>
      </c>
      <c r="H65" s="11">
        <v>11478</v>
      </c>
      <c r="I65" s="11">
        <v>11726</v>
      </c>
      <c r="J65" s="11">
        <v>19639</v>
      </c>
      <c r="K65" s="11">
        <v>18817</v>
      </c>
      <c r="L65" s="11">
        <v>18339</v>
      </c>
      <c r="M65" s="11">
        <v>15885</v>
      </c>
      <c r="N65" s="11">
        <v>15615</v>
      </c>
      <c r="O65" s="11">
        <v>15878</v>
      </c>
      <c r="P65" s="11">
        <v>16795</v>
      </c>
      <c r="Q65" s="11">
        <v>19393</v>
      </c>
      <c r="R65" s="11">
        <v>22339</v>
      </c>
      <c r="S65" s="11">
        <v>24451</v>
      </c>
      <c r="T65" s="11">
        <v>24195</v>
      </c>
      <c r="U65" s="11">
        <v>25064</v>
      </c>
      <c r="V65" s="159">
        <f>100</f>
        <v>100</v>
      </c>
      <c r="W65" s="58">
        <f t="shared" si="24"/>
        <v>100.6520874751491</v>
      </c>
      <c r="X65" s="58">
        <f t="shared" si="25"/>
        <v>90.77534791252485</v>
      </c>
      <c r="Y65" s="58">
        <f t="shared" si="26"/>
        <v>93.415506958250504</v>
      </c>
      <c r="Z65" s="58">
        <f t="shared" si="27"/>
        <v>91.276341948310133</v>
      </c>
      <c r="AA65" s="58">
        <f t="shared" si="28"/>
        <v>93.248508946322062</v>
      </c>
      <c r="AB65" s="58">
        <f t="shared" si="29"/>
        <v>156.17495029821075</v>
      </c>
      <c r="AC65" s="58">
        <f t="shared" si="30"/>
        <v>149.63817097415506</v>
      </c>
      <c r="AD65" s="58">
        <f t="shared" si="31"/>
        <v>145.83697813121273</v>
      </c>
      <c r="AE65" s="58">
        <f t="shared" si="32"/>
        <v>126.32206759443341</v>
      </c>
      <c r="AF65" s="58">
        <f t="shared" si="33"/>
        <v>124.17495029821073</v>
      </c>
      <c r="AG65" s="58">
        <f t="shared" si="34"/>
        <v>126.26640159045725</v>
      </c>
      <c r="AH65" s="58">
        <f t="shared" si="35"/>
        <v>133.55864811133202</v>
      </c>
      <c r="AI65" s="58">
        <f t="shared" si="36"/>
        <v>154.21868787276341</v>
      </c>
      <c r="AJ65" s="58">
        <f t="shared" si="37"/>
        <v>177.64612326043738</v>
      </c>
      <c r="AK65" s="58">
        <f t="shared" si="38"/>
        <v>194.44135188866798</v>
      </c>
      <c r="AL65" s="58">
        <f t="shared" si="39"/>
        <v>192.40556660039761</v>
      </c>
      <c r="AM65" s="58">
        <f t="shared" si="40"/>
        <v>199.31610337972168</v>
      </c>
      <c r="AN65" s="160">
        <v>1</v>
      </c>
      <c r="AO65">
        <v>1</v>
      </c>
      <c r="AP65">
        <v>1</v>
      </c>
      <c r="AQ65">
        <v>1</v>
      </c>
      <c r="AR65">
        <v>1</v>
      </c>
      <c r="AS65">
        <v>1</v>
      </c>
      <c r="AT65">
        <v>1</v>
      </c>
      <c r="AU65">
        <v>1</v>
      </c>
      <c r="AV65">
        <v>1</v>
      </c>
      <c r="AW65">
        <v>1</v>
      </c>
      <c r="AX65">
        <v>1</v>
      </c>
      <c r="AY65">
        <v>1</v>
      </c>
      <c r="AZ65">
        <v>1</v>
      </c>
      <c r="BA65">
        <v>1</v>
      </c>
      <c r="BB65">
        <v>1</v>
      </c>
      <c r="BC65">
        <v>1</v>
      </c>
      <c r="BD65">
        <v>6</v>
      </c>
      <c r="BE65" s="340">
        <v>7</v>
      </c>
      <c r="BF65"/>
    </row>
    <row r="66" spans="2:58" ht="15">
      <c r="B66" s="499"/>
      <c r="C66" s="2" t="s">
        <v>206</v>
      </c>
      <c r="D66" s="11">
        <v>1033</v>
      </c>
      <c r="E66" s="11">
        <v>850</v>
      </c>
      <c r="F66" s="11">
        <v>1161</v>
      </c>
      <c r="G66" s="11">
        <v>643</v>
      </c>
      <c r="H66" s="11">
        <v>851</v>
      </c>
      <c r="I66" s="11">
        <v>802</v>
      </c>
      <c r="J66" s="11">
        <v>618</v>
      </c>
      <c r="K66" s="11">
        <v>630</v>
      </c>
      <c r="L66" s="11">
        <v>576</v>
      </c>
      <c r="M66" s="11">
        <v>661</v>
      </c>
      <c r="N66" s="11">
        <v>744</v>
      </c>
      <c r="O66" s="11">
        <v>777</v>
      </c>
      <c r="P66" s="11">
        <v>780</v>
      </c>
      <c r="Q66" s="11">
        <v>885</v>
      </c>
      <c r="R66" s="11">
        <v>955</v>
      </c>
      <c r="S66" s="11">
        <v>1058</v>
      </c>
      <c r="T66" s="11">
        <v>1114</v>
      </c>
      <c r="U66" s="11">
        <v>1007</v>
      </c>
      <c r="V66" s="159">
        <f>100</f>
        <v>100</v>
      </c>
      <c r="W66" s="58">
        <f t="shared" si="24"/>
        <v>82.28460793804453</v>
      </c>
      <c r="X66" s="58">
        <f t="shared" si="25"/>
        <v>112.39109390125847</v>
      </c>
      <c r="Y66" s="58">
        <f t="shared" si="26"/>
        <v>62.245885769603099</v>
      </c>
      <c r="Z66" s="58">
        <f t="shared" si="27"/>
        <v>82.381413359148112</v>
      </c>
      <c r="AA66" s="58">
        <f t="shared" si="28"/>
        <v>77.637947725072607</v>
      </c>
      <c r="AB66" s="58">
        <f t="shared" si="29"/>
        <v>59.825750242013555</v>
      </c>
      <c r="AC66" s="58">
        <f t="shared" si="30"/>
        <v>60.987415295256532</v>
      </c>
      <c r="AD66" s="58">
        <f t="shared" si="31"/>
        <v>55.759922555663117</v>
      </c>
      <c r="AE66" s="58">
        <f t="shared" si="32"/>
        <v>63.988383349467568</v>
      </c>
      <c r="AF66" s="58">
        <f t="shared" si="33"/>
        <v>72.023233301064863</v>
      </c>
      <c r="AG66" s="58">
        <f t="shared" si="34"/>
        <v>75.217812197483056</v>
      </c>
      <c r="AH66" s="58">
        <f t="shared" si="35"/>
        <v>75.508228460793802</v>
      </c>
      <c r="AI66" s="58">
        <f t="shared" si="36"/>
        <v>85.672797676669887</v>
      </c>
      <c r="AJ66" s="58">
        <f t="shared" si="37"/>
        <v>92.449177153920616</v>
      </c>
      <c r="AK66" s="58">
        <f t="shared" si="38"/>
        <v>102.42013552758955</v>
      </c>
      <c r="AL66" s="58">
        <f t="shared" si="39"/>
        <v>107.84123910939013</v>
      </c>
      <c r="AM66" s="58">
        <f t="shared" si="40"/>
        <v>97.483059051306867</v>
      </c>
      <c r="AN66" s="160">
        <v>1</v>
      </c>
      <c r="AO66">
        <v>1</v>
      </c>
      <c r="AP66">
        <v>1</v>
      </c>
      <c r="AQ66">
        <v>1</v>
      </c>
      <c r="AR66">
        <v>1</v>
      </c>
      <c r="AS66">
        <v>1</v>
      </c>
      <c r="AT66">
        <v>1</v>
      </c>
      <c r="AU66">
        <v>1</v>
      </c>
      <c r="AV66">
        <v>1</v>
      </c>
      <c r="AW66">
        <v>1</v>
      </c>
      <c r="AX66">
        <v>1</v>
      </c>
      <c r="AY66">
        <v>1</v>
      </c>
      <c r="AZ66">
        <v>1</v>
      </c>
      <c r="BA66">
        <v>1</v>
      </c>
      <c r="BB66">
        <v>1</v>
      </c>
      <c r="BC66">
        <v>1</v>
      </c>
      <c r="BD66">
        <v>6</v>
      </c>
      <c r="BE66">
        <v>7</v>
      </c>
      <c r="BF66"/>
    </row>
    <row r="67" spans="2:58" ht="15">
      <c r="B67" s="499"/>
      <c r="C67" s="2" t="s">
        <v>207</v>
      </c>
      <c r="D67" s="11">
        <v>175</v>
      </c>
      <c r="E67" s="11">
        <v>197</v>
      </c>
      <c r="F67" s="11">
        <v>168</v>
      </c>
      <c r="G67" s="11">
        <v>179</v>
      </c>
      <c r="H67" s="11">
        <v>159</v>
      </c>
      <c r="I67" s="11">
        <v>121</v>
      </c>
      <c r="J67" s="11">
        <v>127</v>
      </c>
      <c r="K67" s="11">
        <v>125</v>
      </c>
      <c r="L67" s="11">
        <v>126</v>
      </c>
      <c r="M67" s="11">
        <v>146</v>
      </c>
      <c r="N67" s="11">
        <v>145</v>
      </c>
      <c r="O67" s="11">
        <v>160</v>
      </c>
      <c r="P67" s="11">
        <v>146</v>
      </c>
      <c r="Q67" s="11">
        <v>158</v>
      </c>
      <c r="R67" s="11">
        <v>206</v>
      </c>
      <c r="S67" s="11">
        <v>238</v>
      </c>
      <c r="T67" s="11">
        <v>251</v>
      </c>
      <c r="U67" s="11">
        <v>226</v>
      </c>
      <c r="V67" s="159">
        <f>100</f>
        <v>100</v>
      </c>
      <c r="W67" s="58">
        <f t="shared" si="24"/>
        <v>112.57142857142857</v>
      </c>
      <c r="X67" s="58">
        <f t="shared" si="25"/>
        <v>96</v>
      </c>
      <c r="Y67" s="58">
        <f t="shared" si="26"/>
        <v>102.28571428571429</v>
      </c>
      <c r="Z67" s="58">
        <f t="shared" si="27"/>
        <v>90.857142857142861</v>
      </c>
      <c r="AA67" s="58">
        <f t="shared" si="28"/>
        <v>69.142857142857139</v>
      </c>
      <c r="AB67" s="58">
        <f t="shared" si="29"/>
        <v>72.571428571428569</v>
      </c>
      <c r="AC67" s="58">
        <f t="shared" si="30"/>
        <v>71.428571428571431</v>
      </c>
      <c r="AD67" s="58">
        <f t="shared" si="31"/>
        <v>72</v>
      </c>
      <c r="AE67" s="58">
        <f t="shared" si="32"/>
        <v>83.428571428571431</v>
      </c>
      <c r="AF67" s="58">
        <f t="shared" si="33"/>
        <v>82.857142857142861</v>
      </c>
      <c r="AG67" s="58">
        <f t="shared" si="34"/>
        <v>91.428571428571431</v>
      </c>
      <c r="AH67" s="58">
        <f t="shared" si="35"/>
        <v>83.428571428571431</v>
      </c>
      <c r="AI67" s="58">
        <f t="shared" si="36"/>
        <v>90.285714285714292</v>
      </c>
      <c r="AJ67" s="58">
        <f t="shared" si="37"/>
        <v>117.71428571428571</v>
      </c>
      <c r="AK67" s="58">
        <f t="shared" si="38"/>
        <v>136</v>
      </c>
      <c r="AL67" s="58">
        <f t="shared" si="39"/>
        <v>143.42857142857142</v>
      </c>
      <c r="AM67" s="58">
        <f t="shared" si="40"/>
        <v>129.14285714285714</v>
      </c>
      <c r="AN67" s="160">
        <v>1</v>
      </c>
      <c r="AO67">
        <v>1</v>
      </c>
      <c r="AP67">
        <v>1</v>
      </c>
      <c r="AQ67">
        <v>1</v>
      </c>
      <c r="AR67">
        <v>1</v>
      </c>
      <c r="AS67">
        <v>1</v>
      </c>
      <c r="AT67">
        <v>1</v>
      </c>
      <c r="AU67">
        <v>4</v>
      </c>
      <c r="AV67">
        <v>4</v>
      </c>
      <c r="AW67">
        <v>4</v>
      </c>
      <c r="AX67">
        <v>4</v>
      </c>
      <c r="AY67">
        <v>1</v>
      </c>
      <c r="AZ67">
        <v>1</v>
      </c>
      <c r="BA67">
        <v>1</v>
      </c>
      <c r="BB67">
        <v>1</v>
      </c>
      <c r="BC67">
        <v>1</v>
      </c>
      <c r="BD67">
        <v>6</v>
      </c>
      <c r="BE67">
        <v>7</v>
      </c>
      <c r="BF67"/>
    </row>
    <row r="68" spans="2:58" ht="15">
      <c r="B68" s="499"/>
      <c r="C68" s="2" t="s">
        <v>208</v>
      </c>
      <c r="D68" s="11">
        <v>32</v>
      </c>
      <c r="E68" s="11">
        <v>29</v>
      </c>
      <c r="F68" s="11">
        <v>20</v>
      </c>
      <c r="G68" s="11">
        <v>18</v>
      </c>
      <c r="H68" s="11">
        <v>22</v>
      </c>
      <c r="I68" s="11">
        <v>20</v>
      </c>
      <c r="J68" s="11">
        <v>32</v>
      </c>
      <c r="K68" s="11">
        <v>30</v>
      </c>
      <c r="L68" s="11">
        <v>30</v>
      </c>
      <c r="M68" s="11">
        <v>34</v>
      </c>
      <c r="N68" s="11">
        <v>33</v>
      </c>
      <c r="O68" s="11">
        <v>36</v>
      </c>
      <c r="P68" s="11">
        <v>43</v>
      </c>
      <c r="Q68" s="11">
        <v>46</v>
      </c>
      <c r="R68" s="11">
        <v>49</v>
      </c>
      <c r="S68" s="11">
        <v>55</v>
      </c>
      <c r="T68" s="11">
        <v>58</v>
      </c>
      <c r="U68" s="11">
        <v>52</v>
      </c>
      <c r="V68" s="159">
        <f>100</f>
        <v>100</v>
      </c>
      <c r="W68" s="58">
        <f t="shared" si="24"/>
        <v>90.625</v>
      </c>
      <c r="X68" s="58">
        <f t="shared" si="25"/>
        <v>62.5</v>
      </c>
      <c r="Y68" s="58">
        <f t="shared" si="26"/>
        <v>56.25</v>
      </c>
      <c r="Z68" s="58">
        <f t="shared" si="27"/>
        <v>68.75</v>
      </c>
      <c r="AA68" s="58">
        <f t="shared" si="28"/>
        <v>62.5</v>
      </c>
      <c r="AB68" s="58">
        <f t="shared" si="29"/>
        <v>100</v>
      </c>
      <c r="AC68" s="58">
        <f t="shared" si="30"/>
        <v>93.75</v>
      </c>
      <c r="AD68" s="58">
        <f t="shared" si="31"/>
        <v>93.75</v>
      </c>
      <c r="AE68" s="58">
        <f t="shared" si="32"/>
        <v>106.25</v>
      </c>
      <c r="AF68" s="58">
        <f t="shared" si="33"/>
        <v>103.125</v>
      </c>
      <c r="AG68" s="58">
        <f t="shared" si="34"/>
        <v>112.5</v>
      </c>
      <c r="AH68" s="58">
        <f t="shared" si="35"/>
        <v>134.375</v>
      </c>
      <c r="AI68" s="58">
        <f t="shared" si="36"/>
        <v>143.75</v>
      </c>
      <c r="AJ68" s="58">
        <f t="shared" si="37"/>
        <v>153.125</v>
      </c>
      <c r="AK68" s="58">
        <f t="shared" si="38"/>
        <v>171.875</v>
      </c>
      <c r="AL68" s="58">
        <f t="shared" si="39"/>
        <v>181.25</v>
      </c>
      <c r="AM68" s="58">
        <f t="shared" si="40"/>
        <v>162.5</v>
      </c>
      <c r="AN68" s="160">
        <v>1</v>
      </c>
      <c r="AO68">
        <v>1</v>
      </c>
      <c r="AP68">
        <v>1</v>
      </c>
      <c r="AQ68">
        <v>1</v>
      </c>
      <c r="AR68">
        <v>1</v>
      </c>
      <c r="AS68">
        <v>1</v>
      </c>
      <c r="AT68">
        <v>1</v>
      </c>
      <c r="AU68">
        <v>4</v>
      </c>
      <c r="AV68">
        <v>4</v>
      </c>
      <c r="AW68">
        <v>4</v>
      </c>
      <c r="AX68">
        <v>4</v>
      </c>
      <c r="AY68">
        <v>1</v>
      </c>
      <c r="AZ68">
        <v>1</v>
      </c>
      <c r="BA68">
        <v>1</v>
      </c>
      <c r="BB68">
        <v>1</v>
      </c>
      <c r="BC68">
        <v>1</v>
      </c>
      <c r="BD68">
        <v>6</v>
      </c>
      <c r="BE68">
        <v>7</v>
      </c>
      <c r="BF68"/>
    </row>
    <row r="69" spans="2:58" ht="15">
      <c r="B69" s="499"/>
      <c r="C69" s="2" t="s">
        <v>209</v>
      </c>
      <c r="D69" s="11">
        <v>13815</v>
      </c>
      <c r="E69" s="11">
        <v>13733</v>
      </c>
      <c r="F69" s="11">
        <v>12764</v>
      </c>
      <c r="G69" s="11">
        <v>12587</v>
      </c>
      <c r="H69" s="11">
        <v>12510</v>
      </c>
      <c r="I69" s="11">
        <v>12669</v>
      </c>
      <c r="J69" s="11">
        <v>20416</v>
      </c>
      <c r="K69" s="11">
        <v>19602</v>
      </c>
      <c r="L69" s="11">
        <v>19071</v>
      </c>
      <c r="M69" s="11">
        <v>16726</v>
      </c>
      <c r="N69" s="11">
        <v>16537</v>
      </c>
      <c r="O69" s="11">
        <v>16851</v>
      </c>
      <c r="P69" s="11">
        <v>17764</v>
      </c>
      <c r="Q69" s="11">
        <v>20482</v>
      </c>
      <c r="R69" s="11">
        <v>23549</v>
      </c>
      <c r="S69" s="11">
        <v>25802</v>
      </c>
      <c r="T69" s="11">
        <v>25618</v>
      </c>
      <c r="U69" s="11">
        <v>26349</v>
      </c>
      <c r="V69" s="159">
        <f>100</f>
        <v>100</v>
      </c>
      <c r="W69" s="58">
        <f t="shared" si="24"/>
        <v>99.40644227289178</v>
      </c>
      <c r="X69" s="58">
        <f t="shared" si="25"/>
        <v>92.392327180600802</v>
      </c>
      <c r="Y69" s="58">
        <f t="shared" si="26"/>
        <v>91.111111111111114</v>
      </c>
      <c r="Z69" s="58">
        <f t="shared" si="27"/>
        <v>90.553745928338756</v>
      </c>
      <c r="AA69" s="58">
        <f t="shared" si="28"/>
        <v>91.704668838219334</v>
      </c>
      <c r="AB69" s="58">
        <f t="shared" si="29"/>
        <v>147.78139703221137</v>
      </c>
      <c r="AC69" s="58">
        <f t="shared" si="30"/>
        <v>141.88925081433226</v>
      </c>
      <c r="AD69" s="58">
        <f t="shared" si="31"/>
        <v>138.04560260586319</v>
      </c>
      <c r="AE69" s="58">
        <f t="shared" si="32"/>
        <v>121.07129931234165</v>
      </c>
      <c r="AF69" s="58">
        <f t="shared" si="33"/>
        <v>119.70322113644589</v>
      </c>
      <c r="AG69" s="58">
        <f t="shared" si="34"/>
        <v>121.97611292073833</v>
      </c>
      <c r="AH69" s="58">
        <f t="shared" si="35"/>
        <v>128.58487151646762</v>
      </c>
      <c r="AI69" s="58">
        <f t="shared" si="36"/>
        <v>148.25913861744482</v>
      </c>
      <c r="AJ69" s="58">
        <f t="shared" si="37"/>
        <v>170.45964531306552</v>
      </c>
      <c r="AK69" s="58">
        <f t="shared" si="38"/>
        <v>186.76800579080708</v>
      </c>
      <c r="AL69" s="58">
        <f t="shared" si="39"/>
        <v>185.4361201592472</v>
      </c>
      <c r="AM69" s="58">
        <f t="shared" si="40"/>
        <v>190.72747014115092</v>
      </c>
      <c r="AN69" s="160"/>
      <c r="AO69"/>
      <c r="AP69"/>
      <c r="AQ69"/>
      <c r="AR69"/>
      <c r="AS69"/>
      <c r="AT69"/>
      <c r="AU69"/>
      <c r="AV69"/>
      <c r="AW69"/>
      <c r="AX69"/>
      <c r="AY69"/>
      <c r="AZ69"/>
      <c r="BA69"/>
      <c r="BB69"/>
      <c r="BC69"/>
      <c r="BD69"/>
      <c r="BE69"/>
      <c r="BF69"/>
    </row>
    <row r="70" spans="2:58" ht="15">
      <c r="B70" s="501"/>
      <c r="C70" s="4" t="s">
        <v>210</v>
      </c>
      <c r="D70" s="245">
        <v>13783</v>
      </c>
      <c r="E70" s="173">
        <v>13704</v>
      </c>
      <c r="F70" s="173">
        <v>12744</v>
      </c>
      <c r="G70" s="173">
        <v>12569</v>
      </c>
      <c r="H70" s="173">
        <v>12488</v>
      </c>
      <c r="I70" s="173">
        <v>12649</v>
      </c>
      <c r="J70" s="173">
        <v>20384</v>
      </c>
      <c r="K70" s="173">
        <v>19572</v>
      </c>
      <c r="L70" s="173">
        <v>19041</v>
      </c>
      <c r="M70" s="173">
        <v>16692</v>
      </c>
      <c r="N70" s="173">
        <v>16504</v>
      </c>
      <c r="O70" s="173">
        <v>16815</v>
      </c>
      <c r="P70" s="173">
        <v>17721</v>
      </c>
      <c r="Q70" s="173">
        <v>20436</v>
      </c>
      <c r="R70" s="173">
        <v>23500</v>
      </c>
      <c r="S70" s="173">
        <v>25747</v>
      </c>
      <c r="T70" s="173">
        <v>25560</v>
      </c>
      <c r="U70" s="173">
        <v>26297</v>
      </c>
      <c r="V70" s="159">
        <f>100</f>
        <v>100</v>
      </c>
      <c r="W70" s="58">
        <f t="shared" si="24"/>
        <v>99.426830153087138</v>
      </c>
      <c r="X70" s="58">
        <f t="shared" si="25"/>
        <v>92.461728215918157</v>
      </c>
      <c r="Y70" s="58">
        <f t="shared" si="26"/>
        <v>91.192048175288406</v>
      </c>
      <c r="Z70" s="58">
        <f t="shared" si="27"/>
        <v>90.604367699339761</v>
      </c>
      <c r="AA70" s="58">
        <f t="shared" si="28"/>
        <v>91.772473336719145</v>
      </c>
      <c r="AB70" s="58">
        <f t="shared" si="29"/>
        <v>147.8923311325546</v>
      </c>
      <c r="AC70" s="58">
        <f t="shared" si="30"/>
        <v>142.00101574403251</v>
      </c>
      <c r="AD70" s="58">
        <f t="shared" si="31"/>
        <v>138.14844373503593</v>
      </c>
      <c r="AE70" s="58">
        <f t="shared" si="32"/>
        <v>121.10570993252557</v>
      </c>
      <c r="AF70" s="58">
        <f t="shared" si="33"/>
        <v>119.74171080316331</v>
      </c>
      <c r="AG70" s="58">
        <f t="shared" si="34"/>
        <v>121.99811361822535</v>
      </c>
      <c r="AH70" s="58">
        <f t="shared" si="35"/>
        <v>128.57142857142858</v>
      </c>
      <c r="AI70" s="58">
        <f t="shared" si="36"/>
        <v>148.26960748748459</v>
      </c>
      <c r="AJ70" s="58">
        <f t="shared" si="37"/>
        <v>170.49989117028224</v>
      </c>
      <c r="AK70" s="58">
        <f t="shared" si="38"/>
        <v>186.80258289196837</v>
      </c>
      <c r="AL70" s="58">
        <f t="shared" si="39"/>
        <v>185.44583907712399</v>
      </c>
      <c r="AM70" s="58">
        <f t="shared" si="40"/>
        <v>190.79300587680476</v>
      </c>
      <c r="AN70" s="120"/>
      <c r="AO70" s="121"/>
      <c r="AP70" s="121"/>
      <c r="AQ70" s="121"/>
      <c r="AR70" s="121"/>
      <c r="AS70" s="121"/>
      <c r="AT70" s="121"/>
      <c r="AU70" s="121"/>
      <c r="AV70" s="121"/>
      <c r="AW70" s="121"/>
      <c r="AX70" s="121"/>
      <c r="AY70" s="121"/>
      <c r="AZ70" s="121"/>
      <c r="BA70" s="121"/>
      <c r="BB70" s="121"/>
      <c r="BC70" s="121"/>
      <c r="BD70" s="121"/>
      <c r="BE70" s="121"/>
      <c r="BF70"/>
    </row>
    <row r="71" spans="2:58" ht="15">
      <c r="B71" s="500" t="s">
        <v>220</v>
      </c>
      <c r="C71" s="3" t="s">
        <v>205</v>
      </c>
      <c r="Q71" s="11">
        <v>15354</v>
      </c>
      <c r="R71" s="11">
        <v>15832</v>
      </c>
      <c r="S71" s="11">
        <v>16653</v>
      </c>
      <c r="V71" s="159">
        <f>100</f>
        <v>100</v>
      </c>
      <c r="W71" s="58" t="e">
        <f t="shared" si="24"/>
        <v>#DIV/0!</v>
      </c>
      <c r="X71" s="58" t="e">
        <f t="shared" si="25"/>
        <v>#DIV/0!</v>
      </c>
      <c r="Y71" s="58" t="e">
        <f t="shared" si="26"/>
        <v>#DIV/0!</v>
      </c>
      <c r="Z71" s="58" t="e">
        <f t="shared" si="27"/>
        <v>#DIV/0!</v>
      </c>
      <c r="AA71" s="58" t="e">
        <f t="shared" si="28"/>
        <v>#DIV/0!</v>
      </c>
      <c r="AB71" s="58" t="e">
        <f t="shared" si="29"/>
        <v>#DIV/0!</v>
      </c>
      <c r="AC71" s="58" t="e">
        <f t="shared" si="30"/>
        <v>#DIV/0!</v>
      </c>
      <c r="AD71" s="58" t="e">
        <f t="shared" si="31"/>
        <v>#DIV/0!</v>
      </c>
      <c r="AE71" s="58" t="e">
        <f t="shared" si="32"/>
        <v>#DIV/0!</v>
      </c>
      <c r="AF71" s="58" t="e">
        <f t="shared" si="33"/>
        <v>#DIV/0!</v>
      </c>
      <c r="AG71" s="58" t="e">
        <f t="shared" si="34"/>
        <v>#DIV/0!</v>
      </c>
      <c r="AH71" s="58" t="e">
        <f t="shared" si="35"/>
        <v>#DIV/0!</v>
      </c>
      <c r="AI71" s="58" t="e">
        <f t="shared" si="36"/>
        <v>#DIV/0!</v>
      </c>
      <c r="AJ71" s="58" t="e">
        <f t="shared" si="37"/>
        <v>#DIV/0!</v>
      </c>
      <c r="AK71" s="58" t="e">
        <f t="shared" si="38"/>
        <v>#DIV/0!</v>
      </c>
      <c r="AL71" s="58" t="e">
        <f t="shared" si="39"/>
        <v>#DIV/0!</v>
      </c>
      <c r="AM71" s="58" t="e">
        <f t="shared" si="40"/>
        <v>#DIV/0!</v>
      </c>
      <c r="AN71" s="160"/>
      <c r="AO71"/>
      <c r="AP71"/>
      <c r="AQ71"/>
      <c r="AR71"/>
      <c r="AS71"/>
      <c r="AT71"/>
      <c r="AU71"/>
      <c r="AV71"/>
      <c r="AW71"/>
      <c r="AX71"/>
      <c r="AY71"/>
      <c r="AZ71"/>
      <c r="BA71">
        <v>1</v>
      </c>
      <c r="BB71">
        <v>1</v>
      </c>
      <c r="BC71">
        <v>1</v>
      </c>
      <c r="BD71"/>
      <c r="BE71" s="340"/>
      <c r="BF71"/>
    </row>
    <row r="72" spans="2:58" ht="15">
      <c r="B72" s="499"/>
      <c r="C72" s="2" t="s">
        <v>206</v>
      </c>
      <c r="Q72" s="11">
        <v>271</v>
      </c>
      <c r="R72" s="11">
        <v>275</v>
      </c>
      <c r="S72" s="11">
        <v>306</v>
      </c>
      <c r="V72" s="159">
        <f>100</f>
        <v>100</v>
      </c>
      <c r="W72" s="58" t="e">
        <f t="shared" si="24"/>
        <v>#DIV/0!</v>
      </c>
      <c r="X72" s="58" t="e">
        <f t="shared" si="25"/>
        <v>#DIV/0!</v>
      </c>
      <c r="Y72" s="58" t="e">
        <f t="shared" si="26"/>
        <v>#DIV/0!</v>
      </c>
      <c r="Z72" s="58" t="e">
        <f t="shared" si="27"/>
        <v>#DIV/0!</v>
      </c>
      <c r="AA72" s="58" t="e">
        <f t="shared" si="28"/>
        <v>#DIV/0!</v>
      </c>
      <c r="AB72" s="58" t="e">
        <f t="shared" si="29"/>
        <v>#DIV/0!</v>
      </c>
      <c r="AC72" s="58" t="e">
        <f t="shared" si="30"/>
        <v>#DIV/0!</v>
      </c>
      <c r="AD72" s="58" t="e">
        <f t="shared" si="31"/>
        <v>#DIV/0!</v>
      </c>
      <c r="AE72" s="58" t="e">
        <f t="shared" si="32"/>
        <v>#DIV/0!</v>
      </c>
      <c r="AF72" s="58" t="e">
        <f t="shared" si="33"/>
        <v>#DIV/0!</v>
      </c>
      <c r="AG72" s="58" t="e">
        <f t="shared" si="34"/>
        <v>#DIV/0!</v>
      </c>
      <c r="AH72" s="58" t="e">
        <f t="shared" si="35"/>
        <v>#DIV/0!</v>
      </c>
      <c r="AI72" s="58" t="e">
        <f t="shared" si="36"/>
        <v>#DIV/0!</v>
      </c>
      <c r="AJ72" s="58" t="e">
        <f t="shared" si="37"/>
        <v>#DIV/0!</v>
      </c>
      <c r="AK72" s="58" t="e">
        <f t="shared" si="38"/>
        <v>#DIV/0!</v>
      </c>
      <c r="AL72" s="58" t="e">
        <f t="shared" si="39"/>
        <v>#DIV/0!</v>
      </c>
      <c r="AM72" s="58" t="e">
        <f t="shared" si="40"/>
        <v>#DIV/0!</v>
      </c>
      <c r="AN72" s="160"/>
      <c r="AO72"/>
      <c r="AP72"/>
      <c r="AQ72"/>
      <c r="AR72"/>
      <c r="AS72"/>
      <c r="AT72"/>
      <c r="AU72"/>
      <c r="AV72"/>
      <c r="AW72"/>
      <c r="AX72"/>
      <c r="AY72"/>
      <c r="AZ72"/>
      <c r="BA72">
        <v>1</v>
      </c>
      <c r="BB72">
        <v>1</v>
      </c>
      <c r="BC72">
        <v>1</v>
      </c>
      <c r="BD72"/>
      <c r="BE72"/>
      <c r="BF72"/>
    </row>
    <row r="73" spans="2:58" ht="15">
      <c r="B73" s="499"/>
      <c r="C73" s="2" t="s">
        <v>207</v>
      </c>
      <c r="Q73" s="11">
        <v>41</v>
      </c>
      <c r="R73" s="11">
        <v>45</v>
      </c>
      <c r="S73" s="11">
        <v>51</v>
      </c>
      <c r="V73" s="159">
        <f>100</f>
        <v>100</v>
      </c>
      <c r="W73" s="58" t="e">
        <f t="shared" si="24"/>
        <v>#DIV/0!</v>
      </c>
      <c r="X73" s="58" t="e">
        <f t="shared" si="25"/>
        <v>#DIV/0!</v>
      </c>
      <c r="Y73" s="58" t="e">
        <f t="shared" si="26"/>
        <v>#DIV/0!</v>
      </c>
      <c r="Z73" s="58" t="e">
        <f t="shared" si="27"/>
        <v>#DIV/0!</v>
      </c>
      <c r="AA73" s="58" t="e">
        <f t="shared" si="28"/>
        <v>#DIV/0!</v>
      </c>
      <c r="AB73" s="58" t="e">
        <f t="shared" si="29"/>
        <v>#DIV/0!</v>
      </c>
      <c r="AC73" s="58" t="e">
        <f t="shared" si="30"/>
        <v>#DIV/0!</v>
      </c>
      <c r="AD73" s="58" t="e">
        <f t="shared" si="31"/>
        <v>#DIV/0!</v>
      </c>
      <c r="AE73" s="58" t="e">
        <f t="shared" si="32"/>
        <v>#DIV/0!</v>
      </c>
      <c r="AF73" s="58" t="e">
        <f t="shared" si="33"/>
        <v>#DIV/0!</v>
      </c>
      <c r="AG73" s="58" t="e">
        <f t="shared" si="34"/>
        <v>#DIV/0!</v>
      </c>
      <c r="AH73" s="58" t="e">
        <f t="shared" si="35"/>
        <v>#DIV/0!</v>
      </c>
      <c r="AI73" s="58" t="e">
        <f t="shared" si="36"/>
        <v>#DIV/0!</v>
      </c>
      <c r="AJ73" s="58" t="e">
        <f t="shared" si="37"/>
        <v>#DIV/0!</v>
      </c>
      <c r="AK73" s="58" t="e">
        <f t="shared" si="38"/>
        <v>#DIV/0!</v>
      </c>
      <c r="AL73" s="58" t="e">
        <f t="shared" si="39"/>
        <v>#DIV/0!</v>
      </c>
      <c r="AM73" s="58" t="e">
        <f t="shared" si="40"/>
        <v>#DIV/0!</v>
      </c>
      <c r="AN73" s="160"/>
      <c r="AO73"/>
      <c r="AP73"/>
      <c r="AQ73"/>
      <c r="AR73"/>
      <c r="AS73"/>
      <c r="AT73"/>
      <c r="AU73"/>
      <c r="AV73"/>
      <c r="AW73"/>
      <c r="AX73"/>
      <c r="AY73"/>
      <c r="AZ73"/>
      <c r="BA73">
        <v>1</v>
      </c>
      <c r="BB73">
        <v>1</v>
      </c>
      <c r="BC73">
        <v>1</v>
      </c>
      <c r="BD73"/>
      <c r="BE73"/>
      <c r="BF73"/>
    </row>
    <row r="74" spans="2:58" ht="15">
      <c r="B74" s="499"/>
      <c r="C74" s="2" t="s">
        <v>208</v>
      </c>
      <c r="Q74" s="11">
        <v>22</v>
      </c>
      <c r="R74" s="11">
        <v>24</v>
      </c>
      <c r="S74" s="11">
        <v>23</v>
      </c>
      <c r="V74" s="159">
        <f>100</f>
        <v>100</v>
      </c>
      <c r="W74" s="58" t="e">
        <f t="shared" si="24"/>
        <v>#DIV/0!</v>
      </c>
      <c r="X74" s="58" t="e">
        <f t="shared" si="25"/>
        <v>#DIV/0!</v>
      </c>
      <c r="Y74" s="58" t="e">
        <f t="shared" si="26"/>
        <v>#DIV/0!</v>
      </c>
      <c r="Z74" s="58" t="e">
        <f t="shared" si="27"/>
        <v>#DIV/0!</v>
      </c>
      <c r="AA74" s="58" t="e">
        <f t="shared" si="28"/>
        <v>#DIV/0!</v>
      </c>
      <c r="AB74" s="58" t="e">
        <f t="shared" si="29"/>
        <v>#DIV/0!</v>
      </c>
      <c r="AC74" s="58" t="e">
        <f t="shared" si="30"/>
        <v>#DIV/0!</v>
      </c>
      <c r="AD74" s="58" t="e">
        <f t="shared" si="31"/>
        <v>#DIV/0!</v>
      </c>
      <c r="AE74" s="58" t="e">
        <f t="shared" si="32"/>
        <v>#DIV/0!</v>
      </c>
      <c r="AF74" s="58" t="e">
        <f t="shared" si="33"/>
        <v>#DIV/0!</v>
      </c>
      <c r="AG74" s="58" t="e">
        <f t="shared" si="34"/>
        <v>#DIV/0!</v>
      </c>
      <c r="AH74" s="58" t="e">
        <f t="shared" si="35"/>
        <v>#DIV/0!</v>
      </c>
      <c r="AI74" s="58" t="e">
        <f t="shared" si="36"/>
        <v>#DIV/0!</v>
      </c>
      <c r="AJ74" s="58" t="e">
        <f t="shared" si="37"/>
        <v>#DIV/0!</v>
      </c>
      <c r="AK74" s="58" t="e">
        <f t="shared" si="38"/>
        <v>#DIV/0!</v>
      </c>
      <c r="AL74" s="58" t="e">
        <f t="shared" si="39"/>
        <v>#DIV/0!</v>
      </c>
      <c r="AM74" s="58" t="e">
        <f t="shared" si="40"/>
        <v>#DIV/0!</v>
      </c>
      <c r="AN74" s="160"/>
      <c r="AO74"/>
      <c r="AP74"/>
      <c r="AQ74"/>
      <c r="AR74"/>
      <c r="AS74"/>
      <c r="AT74"/>
      <c r="AU74"/>
      <c r="AV74"/>
      <c r="AW74"/>
      <c r="AX74"/>
      <c r="AY74"/>
      <c r="AZ74"/>
      <c r="BA74">
        <v>1</v>
      </c>
      <c r="BB74">
        <v>1</v>
      </c>
      <c r="BC74">
        <v>1</v>
      </c>
      <c r="BD74"/>
      <c r="BE74"/>
      <c r="BF74"/>
    </row>
    <row r="75" spans="2:58" ht="15">
      <c r="B75" s="499"/>
      <c r="C75" s="2" t="s">
        <v>209</v>
      </c>
      <c r="Q75" s="11">
        <v>15688</v>
      </c>
      <c r="R75" s="11">
        <v>16176</v>
      </c>
      <c r="S75" s="11">
        <v>17033</v>
      </c>
      <c r="V75" s="159">
        <f>100</f>
        <v>100</v>
      </c>
      <c r="W75" s="58" t="e">
        <f t="shared" ref="W75:W106" si="41">E75*100/$D75</f>
        <v>#DIV/0!</v>
      </c>
      <c r="X75" s="58" t="e">
        <f t="shared" ref="X75:X106" si="42">F75*100/$D75</f>
        <v>#DIV/0!</v>
      </c>
      <c r="Y75" s="58" t="e">
        <f t="shared" ref="Y75:Y106" si="43">G75*100/$D75</f>
        <v>#DIV/0!</v>
      </c>
      <c r="Z75" s="58" t="e">
        <f t="shared" ref="Z75:Z106" si="44">H75*100/$D75</f>
        <v>#DIV/0!</v>
      </c>
      <c r="AA75" s="58" t="e">
        <f t="shared" ref="AA75:AA106" si="45">I75*100/$D75</f>
        <v>#DIV/0!</v>
      </c>
      <c r="AB75" s="58" t="e">
        <f t="shared" ref="AB75:AB106" si="46">J75*100/$D75</f>
        <v>#DIV/0!</v>
      </c>
      <c r="AC75" s="58" t="e">
        <f t="shared" ref="AC75:AC106" si="47">K75*100/$D75</f>
        <v>#DIV/0!</v>
      </c>
      <c r="AD75" s="58" t="e">
        <f t="shared" ref="AD75:AD106" si="48">L75*100/$D75</f>
        <v>#DIV/0!</v>
      </c>
      <c r="AE75" s="58" t="e">
        <f t="shared" ref="AE75:AE106" si="49">M75*100/$D75</f>
        <v>#DIV/0!</v>
      </c>
      <c r="AF75" s="58" t="e">
        <f t="shared" ref="AF75:AF106" si="50">N75*100/$D75</f>
        <v>#DIV/0!</v>
      </c>
      <c r="AG75" s="58" t="e">
        <f t="shared" ref="AG75:AG106" si="51">O75*100/$D75</f>
        <v>#DIV/0!</v>
      </c>
      <c r="AH75" s="58" t="e">
        <f t="shared" ref="AH75:AH106" si="52">P75*100/$D75</f>
        <v>#DIV/0!</v>
      </c>
      <c r="AI75" s="58" t="e">
        <f t="shared" ref="AI75:AI106" si="53">Q75*100/$D75</f>
        <v>#DIV/0!</v>
      </c>
      <c r="AJ75" s="58" t="e">
        <f t="shared" ref="AJ75:AJ106" si="54">R75*100/$D75</f>
        <v>#DIV/0!</v>
      </c>
      <c r="AK75" s="58" t="e">
        <f t="shared" ref="AK75:AK106" si="55">S75*100/$D75</f>
        <v>#DIV/0!</v>
      </c>
      <c r="AL75" s="58" t="e">
        <f t="shared" ref="AL75:AL106" si="56">T75*100/$D75</f>
        <v>#DIV/0!</v>
      </c>
      <c r="AM75" s="58" t="e">
        <f t="shared" ref="AM75:AM106" si="57">U75*100/$D75</f>
        <v>#DIV/0!</v>
      </c>
      <c r="AN75" s="160"/>
      <c r="AO75"/>
      <c r="AP75"/>
      <c r="AQ75"/>
      <c r="AR75"/>
      <c r="AS75"/>
      <c r="AT75"/>
      <c r="AU75"/>
      <c r="AV75"/>
      <c r="AW75"/>
      <c r="AX75"/>
      <c r="AY75"/>
      <c r="AZ75"/>
      <c r="BA75"/>
      <c r="BB75"/>
      <c r="BC75"/>
      <c r="BD75"/>
      <c r="BE75"/>
      <c r="BF75"/>
    </row>
    <row r="76" spans="2:58" ht="15">
      <c r="B76" s="501"/>
      <c r="C76" s="4" t="s">
        <v>210</v>
      </c>
      <c r="D76" s="245"/>
      <c r="E76" s="173"/>
      <c r="F76" s="173"/>
      <c r="G76" s="173"/>
      <c r="H76" s="173"/>
      <c r="I76" s="173"/>
      <c r="J76" s="173"/>
      <c r="K76" s="173"/>
      <c r="L76" s="173"/>
      <c r="M76" s="173"/>
      <c r="N76" s="173"/>
      <c r="O76" s="173"/>
      <c r="P76" s="173"/>
      <c r="Q76" s="173">
        <v>15666</v>
      </c>
      <c r="R76" s="173">
        <v>16152</v>
      </c>
      <c r="S76" s="173">
        <v>17010</v>
      </c>
      <c r="T76" s="173"/>
      <c r="U76" s="173"/>
      <c r="V76" s="159">
        <f>100</f>
        <v>100</v>
      </c>
      <c r="W76" s="58" t="e">
        <f t="shared" si="41"/>
        <v>#DIV/0!</v>
      </c>
      <c r="X76" s="58" t="e">
        <f t="shared" si="42"/>
        <v>#DIV/0!</v>
      </c>
      <c r="Y76" s="58" t="e">
        <f t="shared" si="43"/>
        <v>#DIV/0!</v>
      </c>
      <c r="Z76" s="58" t="e">
        <f t="shared" si="44"/>
        <v>#DIV/0!</v>
      </c>
      <c r="AA76" s="58" t="e">
        <f t="shared" si="45"/>
        <v>#DIV/0!</v>
      </c>
      <c r="AB76" s="58" t="e">
        <f t="shared" si="46"/>
        <v>#DIV/0!</v>
      </c>
      <c r="AC76" s="58" t="e">
        <f t="shared" si="47"/>
        <v>#DIV/0!</v>
      </c>
      <c r="AD76" s="58" t="e">
        <f t="shared" si="48"/>
        <v>#DIV/0!</v>
      </c>
      <c r="AE76" s="58" t="e">
        <f t="shared" si="49"/>
        <v>#DIV/0!</v>
      </c>
      <c r="AF76" s="58" t="e">
        <f t="shared" si="50"/>
        <v>#DIV/0!</v>
      </c>
      <c r="AG76" s="58" t="e">
        <f t="shared" si="51"/>
        <v>#DIV/0!</v>
      </c>
      <c r="AH76" s="58" t="e">
        <f t="shared" si="52"/>
        <v>#DIV/0!</v>
      </c>
      <c r="AI76" s="58" t="e">
        <f t="shared" si="53"/>
        <v>#DIV/0!</v>
      </c>
      <c r="AJ76" s="58" t="e">
        <f t="shared" si="54"/>
        <v>#DIV/0!</v>
      </c>
      <c r="AK76" s="58" t="e">
        <f t="shared" si="55"/>
        <v>#DIV/0!</v>
      </c>
      <c r="AL76" s="58" t="e">
        <f t="shared" si="56"/>
        <v>#DIV/0!</v>
      </c>
      <c r="AM76" s="58" t="e">
        <f t="shared" si="57"/>
        <v>#DIV/0!</v>
      </c>
      <c r="AN76" s="120"/>
      <c r="AO76" s="121"/>
      <c r="AP76" s="121"/>
      <c r="AQ76" s="121"/>
      <c r="AR76" s="121"/>
      <c r="AS76" s="121"/>
      <c r="AT76" s="121"/>
      <c r="AU76" s="121"/>
      <c r="AV76" s="121"/>
      <c r="AW76" s="121"/>
      <c r="AX76" s="121"/>
      <c r="AY76" s="121"/>
      <c r="AZ76" s="121"/>
      <c r="BA76" s="121"/>
      <c r="BB76" s="121"/>
      <c r="BC76" s="121"/>
      <c r="BD76" s="121"/>
      <c r="BE76" s="121"/>
      <c r="BF76"/>
    </row>
    <row r="77" spans="2:58" ht="15" customHeight="1">
      <c r="B77" s="499" t="s">
        <v>221</v>
      </c>
      <c r="C77" s="2" t="s">
        <v>205</v>
      </c>
      <c r="D77" s="11">
        <v>5898</v>
      </c>
      <c r="E77" s="11">
        <v>5927</v>
      </c>
      <c r="F77" s="11">
        <v>5864</v>
      </c>
      <c r="G77" s="11">
        <v>5832</v>
      </c>
      <c r="H77" s="11">
        <v>5712</v>
      </c>
      <c r="I77" s="11">
        <v>5656</v>
      </c>
      <c r="J77" s="11">
        <v>8755</v>
      </c>
      <c r="K77" s="11">
        <v>8746</v>
      </c>
      <c r="L77" s="11">
        <v>8627</v>
      </c>
      <c r="M77" s="11">
        <v>7682</v>
      </c>
      <c r="N77" s="11">
        <v>8141</v>
      </c>
      <c r="O77" s="11">
        <v>9443</v>
      </c>
      <c r="P77" s="11">
        <v>10201</v>
      </c>
      <c r="Q77" s="11">
        <v>11491</v>
      </c>
      <c r="R77" s="11">
        <v>13898</v>
      </c>
      <c r="S77" s="11">
        <v>15956</v>
      </c>
      <c r="T77" s="11">
        <v>14350</v>
      </c>
      <c r="U77" s="11">
        <v>16270</v>
      </c>
      <c r="V77" s="159">
        <f>100</f>
        <v>100</v>
      </c>
      <c r="W77" s="58">
        <f t="shared" si="41"/>
        <v>100.49169209901662</v>
      </c>
      <c r="X77" s="58">
        <f t="shared" si="42"/>
        <v>99.423533401152937</v>
      </c>
      <c r="Y77" s="58">
        <f t="shared" si="43"/>
        <v>98.88097660223805</v>
      </c>
      <c r="Z77" s="58">
        <f t="shared" si="44"/>
        <v>96.846388606307229</v>
      </c>
      <c r="AA77" s="58">
        <f t="shared" si="45"/>
        <v>95.896914208206169</v>
      </c>
      <c r="AB77" s="58">
        <f t="shared" si="46"/>
        <v>148.44014920311969</v>
      </c>
      <c r="AC77" s="58">
        <f t="shared" si="47"/>
        <v>148.28755510342489</v>
      </c>
      <c r="AD77" s="58">
        <f t="shared" si="48"/>
        <v>146.26992200746017</v>
      </c>
      <c r="AE77" s="58">
        <f t="shared" si="49"/>
        <v>130.24754153950491</v>
      </c>
      <c r="AF77" s="58">
        <f t="shared" si="50"/>
        <v>138.02984062394032</v>
      </c>
      <c r="AG77" s="58">
        <f t="shared" si="51"/>
        <v>160.10512037978975</v>
      </c>
      <c r="AH77" s="58">
        <f t="shared" si="52"/>
        <v>172.95693455408613</v>
      </c>
      <c r="AI77" s="58">
        <f t="shared" si="53"/>
        <v>194.82875551034249</v>
      </c>
      <c r="AJ77" s="58">
        <f t="shared" si="54"/>
        <v>235.63919972872159</v>
      </c>
      <c r="AK77" s="58">
        <f t="shared" si="55"/>
        <v>270.53238385893525</v>
      </c>
      <c r="AL77" s="58">
        <f t="shared" si="56"/>
        <v>243.30281451339437</v>
      </c>
      <c r="AM77" s="58">
        <f t="shared" si="57"/>
        <v>275.85622244828755</v>
      </c>
      <c r="AN77" s="160">
        <v>1</v>
      </c>
      <c r="AO77">
        <v>1</v>
      </c>
      <c r="AP77">
        <v>4</v>
      </c>
      <c r="AQ77">
        <v>1</v>
      </c>
      <c r="AR77">
        <v>1</v>
      </c>
      <c r="AS77">
        <v>1</v>
      </c>
      <c r="AT77">
        <v>1</v>
      </c>
      <c r="AU77">
        <v>1</v>
      </c>
      <c r="AV77">
        <v>1</v>
      </c>
      <c r="AW77">
        <v>1</v>
      </c>
      <c r="AX77">
        <v>1</v>
      </c>
      <c r="AY77">
        <v>1</v>
      </c>
      <c r="AZ77">
        <v>1</v>
      </c>
      <c r="BA77">
        <v>1</v>
      </c>
      <c r="BB77">
        <v>1</v>
      </c>
      <c r="BC77">
        <v>1</v>
      </c>
      <c r="BD77">
        <v>6</v>
      </c>
      <c r="BE77" s="340">
        <v>7</v>
      </c>
      <c r="BF77"/>
    </row>
    <row r="78" spans="2:58" ht="15">
      <c r="B78" s="499"/>
      <c r="C78" s="2" t="s">
        <v>206</v>
      </c>
      <c r="D78" s="11">
        <v>57</v>
      </c>
      <c r="E78" s="11">
        <v>32</v>
      </c>
      <c r="F78" s="11">
        <v>29</v>
      </c>
      <c r="G78" s="11">
        <v>37</v>
      </c>
      <c r="H78" s="11">
        <v>43</v>
      </c>
      <c r="I78" s="11">
        <v>63</v>
      </c>
      <c r="J78" s="11">
        <v>143</v>
      </c>
      <c r="K78" s="11">
        <v>149</v>
      </c>
      <c r="L78" s="11">
        <v>162</v>
      </c>
      <c r="M78" s="11">
        <v>169</v>
      </c>
      <c r="N78" s="11">
        <v>241</v>
      </c>
      <c r="O78" s="11">
        <v>247</v>
      </c>
      <c r="P78" s="11">
        <v>243</v>
      </c>
      <c r="Q78" s="11">
        <v>292</v>
      </c>
      <c r="R78" s="11">
        <v>305</v>
      </c>
      <c r="S78" s="11">
        <v>373</v>
      </c>
      <c r="T78" s="11">
        <v>645</v>
      </c>
      <c r="U78" s="11">
        <v>523</v>
      </c>
      <c r="V78" s="159">
        <f>100</f>
        <v>100</v>
      </c>
      <c r="W78" s="58">
        <f t="shared" si="41"/>
        <v>56.140350877192979</v>
      </c>
      <c r="X78" s="58">
        <f t="shared" si="42"/>
        <v>50.877192982456137</v>
      </c>
      <c r="Y78" s="58">
        <f t="shared" si="43"/>
        <v>64.912280701754383</v>
      </c>
      <c r="Z78" s="58">
        <f t="shared" si="44"/>
        <v>75.438596491228068</v>
      </c>
      <c r="AA78" s="58">
        <f t="shared" si="45"/>
        <v>110.52631578947368</v>
      </c>
      <c r="AB78" s="58">
        <f t="shared" si="46"/>
        <v>250.87719298245614</v>
      </c>
      <c r="AC78" s="58">
        <f t="shared" si="47"/>
        <v>261.40350877192981</v>
      </c>
      <c r="AD78" s="58">
        <f t="shared" si="48"/>
        <v>284.21052631578948</v>
      </c>
      <c r="AE78" s="58">
        <f t="shared" si="49"/>
        <v>296.49122807017545</v>
      </c>
      <c r="AF78" s="58">
        <f t="shared" si="50"/>
        <v>422.80701754385967</v>
      </c>
      <c r="AG78" s="58">
        <f t="shared" si="51"/>
        <v>433.33333333333331</v>
      </c>
      <c r="AH78" s="58">
        <f t="shared" si="52"/>
        <v>426.31578947368422</v>
      </c>
      <c r="AI78" s="58">
        <f t="shared" si="53"/>
        <v>512.28070175438597</v>
      </c>
      <c r="AJ78" s="58">
        <f t="shared" si="54"/>
        <v>535.08771929824559</v>
      </c>
      <c r="AK78" s="58">
        <f t="shared" si="55"/>
        <v>654.38596491228066</v>
      </c>
      <c r="AL78" s="58">
        <f t="shared" si="56"/>
        <v>1131.578947368421</v>
      </c>
      <c r="AM78" s="58">
        <f t="shared" si="57"/>
        <v>917.54385964912285</v>
      </c>
      <c r="AN78" s="160">
        <v>1</v>
      </c>
      <c r="AO78">
        <v>1</v>
      </c>
      <c r="AP78">
        <v>4</v>
      </c>
      <c r="AQ78">
        <v>4</v>
      </c>
      <c r="AR78">
        <v>4</v>
      </c>
      <c r="AS78">
        <v>4</v>
      </c>
      <c r="AT78">
        <v>1</v>
      </c>
      <c r="AU78">
        <v>4</v>
      </c>
      <c r="AV78">
        <v>4</v>
      </c>
      <c r="AW78">
        <v>4</v>
      </c>
      <c r="AX78">
        <v>1</v>
      </c>
      <c r="AY78">
        <v>4</v>
      </c>
      <c r="AZ78">
        <v>1</v>
      </c>
      <c r="BA78">
        <v>2</v>
      </c>
      <c r="BB78">
        <v>4</v>
      </c>
      <c r="BC78">
        <v>1</v>
      </c>
      <c r="BD78">
        <v>6</v>
      </c>
      <c r="BE78">
        <v>7</v>
      </c>
      <c r="BF78"/>
    </row>
    <row r="79" spans="2:58" ht="15">
      <c r="B79" s="499"/>
      <c r="C79" s="2" t="s">
        <v>207</v>
      </c>
      <c r="D79" s="11">
        <v>8</v>
      </c>
      <c r="E79" s="11">
        <v>15</v>
      </c>
      <c r="F79" s="11">
        <v>7</v>
      </c>
      <c r="G79" s="11">
        <v>9</v>
      </c>
      <c r="H79" s="11">
        <v>11</v>
      </c>
      <c r="I79" s="11">
        <v>9</v>
      </c>
      <c r="J79" s="11">
        <v>17</v>
      </c>
      <c r="K79" s="11">
        <v>20</v>
      </c>
      <c r="L79" s="11">
        <v>23</v>
      </c>
      <c r="M79" s="11">
        <v>26</v>
      </c>
      <c r="N79" s="11">
        <v>38</v>
      </c>
      <c r="O79" s="11">
        <v>33</v>
      </c>
      <c r="P79" s="11">
        <v>26</v>
      </c>
      <c r="Q79" s="11">
        <v>28</v>
      </c>
      <c r="R79" s="11">
        <v>38</v>
      </c>
      <c r="S79" s="11">
        <v>48</v>
      </c>
      <c r="T79" s="11">
        <v>84</v>
      </c>
      <c r="U79" s="11">
        <v>67</v>
      </c>
      <c r="V79" s="159">
        <f>100</f>
        <v>100</v>
      </c>
      <c r="W79" s="58">
        <f t="shared" si="41"/>
        <v>187.5</v>
      </c>
      <c r="X79" s="58">
        <f t="shared" si="42"/>
        <v>87.5</v>
      </c>
      <c r="Y79" s="58">
        <f t="shared" si="43"/>
        <v>112.5</v>
      </c>
      <c r="Z79" s="58">
        <f t="shared" si="44"/>
        <v>137.5</v>
      </c>
      <c r="AA79" s="58">
        <f t="shared" si="45"/>
        <v>112.5</v>
      </c>
      <c r="AB79" s="58">
        <f t="shared" si="46"/>
        <v>212.5</v>
      </c>
      <c r="AC79" s="58">
        <f t="shared" si="47"/>
        <v>250</v>
      </c>
      <c r="AD79" s="58">
        <f t="shared" si="48"/>
        <v>287.5</v>
      </c>
      <c r="AE79" s="58">
        <f t="shared" si="49"/>
        <v>325</v>
      </c>
      <c r="AF79" s="58">
        <f t="shared" si="50"/>
        <v>475</v>
      </c>
      <c r="AG79" s="58">
        <f t="shared" si="51"/>
        <v>412.5</v>
      </c>
      <c r="AH79" s="58">
        <f t="shared" si="52"/>
        <v>325</v>
      </c>
      <c r="AI79" s="58">
        <f t="shared" si="53"/>
        <v>350</v>
      </c>
      <c r="AJ79" s="58">
        <f t="shared" si="54"/>
        <v>475</v>
      </c>
      <c r="AK79" s="58">
        <f t="shared" si="55"/>
        <v>600</v>
      </c>
      <c r="AL79" s="58">
        <f t="shared" si="56"/>
        <v>1050</v>
      </c>
      <c r="AM79" s="58">
        <f t="shared" si="57"/>
        <v>837.5</v>
      </c>
      <c r="AN79" s="160">
        <v>1</v>
      </c>
      <c r="AO79">
        <v>1</v>
      </c>
      <c r="AP79">
        <v>4</v>
      </c>
      <c r="AQ79">
        <v>4</v>
      </c>
      <c r="AR79">
        <v>4</v>
      </c>
      <c r="AS79">
        <v>4</v>
      </c>
      <c r="AT79">
        <v>4</v>
      </c>
      <c r="AU79">
        <v>4</v>
      </c>
      <c r="AV79">
        <v>4</v>
      </c>
      <c r="AW79">
        <v>4</v>
      </c>
      <c r="AX79">
        <v>4</v>
      </c>
      <c r="AY79">
        <v>4</v>
      </c>
      <c r="AZ79">
        <v>1</v>
      </c>
      <c r="BA79">
        <v>1</v>
      </c>
      <c r="BB79">
        <v>1</v>
      </c>
      <c r="BC79">
        <v>1</v>
      </c>
      <c r="BD79">
        <v>6</v>
      </c>
      <c r="BE79">
        <v>7</v>
      </c>
      <c r="BF79"/>
    </row>
    <row r="80" spans="2:58" ht="15">
      <c r="B80" s="499"/>
      <c r="C80" s="2" t="s">
        <v>208</v>
      </c>
      <c r="D80" s="11">
        <v>0</v>
      </c>
      <c r="E80" s="11">
        <v>0</v>
      </c>
      <c r="F80" s="11">
        <v>0</v>
      </c>
      <c r="G80" s="11">
        <v>0</v>
      </c>
      <c r="H80" s="11">
        <v>0</v>
      </c>
      <c r="I80" s="11">
        <v>0</v>
      </c>
      <c r="J80" s="11">
        <v>0</v>
      </c>
      <c r="K80" s="11">
        <v>0</v>
      </c>
      <c r="L80" s="11">
        <v>0</v>
      </c>
      <c r="M80" s="11">
        <v>0</v>
      </c>
      <c r="N80" s="11">
        <v>0</v>
      </c>
      <c r="O80" s="11">
        <v>4</v>
      </c>
      <c r="P80" s="11">
        <v>4</v>
      </c>
      <c r="Q80" s="11">
        <v>3</v>
      </c>
      <c r="R80" s="11">
        <v>3</v>
      </c>
      <c r="S80" s="11">
        <v>4</v>
      </c>
      <c r="T80" s="11">
        <v>7</v>
      </c>
      <c r="U80" s="11">
        <v>5</v>
      </c>
      <c r="V80" s="159">
        <f>100</f>
        <v>100</v>
      </c>
      <c r="W80" s="58" t="e">
        <f t="shared" si="41"/>
        <v>#DIV/0!</v>
      </c>
      <c r="X80" s="58" t="e">
        <f t="shared" si="42"/>
        <v>#DIV/0!</v>
      </c>
      <c r="Y80" s="58" t="e">
        <f t="shared" si="43"/>
        <v>#DIV/0!</v>
      </c>
      <c r="Z80" s="58" t="e">
        <f t="shared" si="44"/>
        <v>#DIV/0!</v>
      </c>
      <c r="AA80" s="58" t="e">
        <f t="shared" si="45"/>
        <v>#DIV/0!</v>
      </c>
      <c r="AB80" s="58" t="e">
        <f t="shared" si="46"/>
        <v>#DIV/0!</v>
      </c>
      <c r="AC80" s="58" t="e">
        <f t="shared" si="47"/>
        <v>#DIV/0!</v>
      </c>
      <c r="AD80" s="58" t="e">
        <f t="shared" si="48"/>
        <v>#DIV/0!</v>
      </c>
      <c r="AE80" s="58" t="e">
        <f t="shared" si="49"/>
        <v>#DIV/0!</v>
      </c>
      <c r="AF80" s="58" t="e">
        <f t="shared" si="50"/>
        <v>#DIV/0!</v>
      </c>
      <c r="AG80" s="58" t="e">
        <f t="shared" si="51"/>
        <v>#DIV/0!</v>
      </c>
      <c r="AH80" s="58" t="e">
        <f t="shared" si="52"/>
        <v>#DIV/0!</v>
      </c>
      <c r="AI80" s="58" t="e">
        <f t="shared" si="53"/>
        <v>#DIV/0!</v>
      </c>
      <c r="AJ80" s="58" t="e">
        <f t="shared" si="54"/>
        <v>#DIV/0!</v>
      </c>
      <c r="AK80" s="58" t="e">
        <f t="shared" si="55"/>
        <v>#DIV/0!</v>
      </c>
      <c r="AL80" s="58" t="e">
        <f t="shared" si="56"/>
        <v>#DIV/0!</v>
      </c>
      <c r="AM80" s="58" t="e">
        <f t="shared" si="57"/>
        <v>#DIV/0!</v>
      </c>
      <c r="AN80" s="160">
        <v>1</v>
      </c>
      <c r="AO80">
        <v>1</v>
      </c>
      <c r="AP80">
        <v>1</v>
      </c>
      <c r="AQ80">
        <v>1</v>
      </c>
      <c r="AR80">
        <v>1</v>
      </c>
      <c r="AS80">
        <v>1</v>
      </c>
      <c r="AT80">
        <v>4</v>
      </c>
      <c r="AU80">
        <v>4</v>
      </c>
      <c r="AV80">
        <v>4</v>
      </c>
      <c r="AW80">
        <v>4</v>
      </c>
      <c r="AX80">
        <v>4</v>
      </c>
      <c r="AY80">
        <v>1</v>
      </c>
      <c r="AZ80">
        <v>1</v>
      </c>
      <c r="BA80">
        <v>4</v>
      </c>
      <c r="BB80">
        <v>4</v>
      </c>
      <c r="BC80">
        <v>1</v>
      </c>
      <c r="BD80">
        <v>6</v>
      </c>
      <c r="BE80">
        <v>7</v>
      </c>
      <c r="BF80"/>
    </row>
    <row r="81" spans="2:58" ht="15">
      <c r="B81" s="499"/>
      <c r="C81" s="2" t="s">
        <v>209</v>
      </c>
      <c r="D81" s="11">
        <v>5963</v>
      </c>
      <c r="E81" s="11">
        <v>5974</v>
      </c>
      <c r="F81" s="11">
        <v>5900</v>
      </c>
      <c r="G81" s="11">
        <v>5878</v>
      </c>
      <c r="H81" s="11">
        <v>5766</v>
      </c>
      <c r="I81" s="11">
        <v>5728</v>
      </c>
      <c r="J81" s="11">
        <v>8915</v>
      </c>
      <c r="K81" s="11">
        <v>8915</v>
      </c>
      <c r="L81" s="11">
        <v>8812</v>
      </c>
      <c r="M81" s="11">
        <v>7877</v>
      </c>
      <c r="N81" s="11">
        <v>8420</v>
      </c>
      <c r="O81" s="11">
        <v>9727</v>
      </c>
      <c r="P81" s="11">
        <v>10474</v>
      </c>
      <c r="Q81" s="11">
        <v>11814</v>
      </c>
      <c r="R81" s="11">
        <v>14244</v>
      </c>
      <c r="S81" s="11">
        <v>16381</v>
      </c>
      <c r="T81" s="11">
        <v>15086</v>
      </c>
      <c r="U81" s="11">
        <v>16865</v>
      </c>
      <c r="V81" s="159">
        <f>100</f>
        <v>100</v>
      </c>
      <c r="W81" s="58">
        <f t="shared" si="41"/>
        <v>100.18447090390742</v>
      </c>
      <c r="X81" s="58">
        <f t="shared" si="42"/>
        <v>98.943484823075636</v>
      </c>
      <c r="Y81" s="58">
        <f t="shared" si="43"/>
        <v>98.574543015260772</v>
      </c>
      <c r="Z81" s="58">
        <f t="shared" si="44"/>
        <v>96.696293811839681</v>
      </c>
      <c r="AA81" s="58">
        <f t="shared" si="45"/>
        <v>96.059030689250378</v>
      </c>
      <c r="AB81" s="58">
        <f t="shared" si="46"/>
        <v>149.50528257588462</v>
      </c>
      <c r="AC81" s="58">
        <f t="shared" si="47"/>
        <v>149.50528257588462</v>
      </c>
      <c r="AD81" s="58">
        <f t="shared" si="48"/>
        <v>147.77796411202414</v>
      </c>
      <c r="AE81" s="58">
        <f t="shared" si="49"/>
        <v>132.09793727989268</v>
      </c>
      <c r="AF81" s="58">
        <f t="shared" si="50"/>
        <v>141.20409190005032</v>
      </c>
      <c r="AG81" s="58">
        <f t="shared" si="51"/>
        <v>163.12258930068757</v>
      </c>
      <c r="AH81" s="58">
        <f t="shared" si="52"/>
        <v>175.64984068421936</v>
      </c>
      <c r="AI81" s="58">
        <f t="shared" si="53"/>
        <v>198.12175079657891</v>
      </c>
      <c r="AJ81" s="58">
        <f t="shared" si="54"/>
        <v>238.87305047794734</v>
      </c>
      <c r="AK81" s="58">
        <f t="shared" si="55"/>
        <v>274.71071608250878</v>
      </c>
      <c r="AL81" s="58">
        <f t="shared" si="56"/>
        <v>252.99345966795238</v>
      </c>
      <c r="AM81" s="58">
        <f t="shared" si="57"/>
        <v>282.82743585443569</v>
      </c>
      <c r="AN81" s="160"/>
      <c r="AO81"/>
      <c r="AP81"/>
      <c r="AQ81"/>
      <c r="AR81"/>
      <c r="AS81"/>
      <c r="AT81"/>
      <c r="AU81"/>
      <c r="AV81"/>
      <c r="AW81"/>
      <c r="AX81"/>
      <c r="AY81"/>
      <c r="AZ81"/>
      <c r="BA81"/>
      <c r="BB81"/>
      <c r="BC81"/>
      <c r="BD81"/>
      <c r="BE81"/>
      <c r="BF81"/>
    </row>
    <row r="82" spans="2:58" ht="15">
      <c r="B82" s="499"/>
      <c r="C82" s="2" t="s">
        <v>210</v>
      </c>
      <c r="D82" s="245">
        <v>5963</v>
      </c>
      <c r="E82" s="173">
        <v>5974</v>
      </c>
      <c r="F82" s="173">
        <v>5900</v>
      </c>
      <c r="G82" s="173">
        <v>5878</v>
      </c>
      <c r="H82" s="173">
        <v>5766</v>
      </c>
      <c r="I82" s="173">
        <v>5728</v>
      </c>
      <c r="J82" s="173">
        <v>8915</v>
      </c>
      <c r="K82" s="173">
        <v>8915</v>
      </c>
      <c r="L82" s="173">
        <v>8812</v>
      </c>
      <c r="M82" s="173">
        <v>7877</v>
      </c>
      <c r="N82" s="173">
        <v>8420</v>
      </c>
      <c r="O82" s="173">
        <v>9723</v>
      </c>
      <c r="P82" s="173">
        <v>10470</v>
      </c>
      <c r="Q82" s="173">
        <v>11811</v>
      </c>
      <c r="R82" s="173">
        <v>14241</v>
      </c>
      <c r="S82" s="173">
        <v>16377</v>
      </c>
      <c r="T82" s="173">
        <v>15079</v>
      </c>
      <c r="U82" s="173">
        <v>16860</v>
      </c>
      <c r="V82" s="159">
        <f>100</f>
        <v>100</v>
      </c>
      <c r="W82" s="58">
        <f t="shared" si="41"/>
        <v>100.18447090390742</v>
      </c>
      <c r="X82" s="58">
        <f t="shared" si="42"/>
        <v>98.943484823075636</v>
      </c>
      <c r="Y82" s="58">
        <f t="shared" si="43"/>
        <v>98.574543015260772</v>
      </c>
      <c r="Z82" s="58">
        <f t="shared" si="44"/>
        <v>96.696293811839681</v>
      </c>
      <c r="AA82" s="58">
        <f t="shared" si="45"/>
        <v>96.059030689250378</v>
      </c>
      <c r="AB82" s="58">
        <f t="shared" si="46"/>
        <v>149.50528257588462</v>
      </c>
      <c r="AC82" s="58">
        <f t="shared" si="47"/>
        <v>149.50528257588462</v>
      </c>
      <c r="AD82" s="58">
        <f t="shared" si="48"/>
        <v>147.77796411202414</v>
      </c>
      <c r="AE82" s="58">
        <f t="shared" si="49"/>
        <v>132.09793727989268</v>
      </c>
      <c r="AF82" s="58">
        <f t="shared" si="50"/>
        <v>141.20409190005032</v>
      </c>
      <c r="AG82" s="58">
        <f t="shared" si="51"/>
        <v>163.05550897199396</v>
      </c>
      <c r="AH82" s="58">
        <f t="shared" si="52"/>
        <v>175.58276035552575</v>
      </c>
      <c r="AI82" s="58">
        <f t="shared" si="53"/>
        <v>198.0714405500587</v>
      </c>
      <c r="AJ82" s="58">
        <f t="shared" si="54"/>
        <v>238.82274023142713</v>
      </c>
      <c r="AK82" s="58">
        <f t="shared" si="55"/>
        <v>274.6436357538152</v>
      </c>
      <c r="AL82" s="58">
        <f t="shared" si="56"/>
        <v>252.87606909273856</v>
      </c>
      <c r="AM82" s="58">
        <f t="shared" si="57"/>
        <v>282.74358544356869</v>
      </c>
      <c r="AN82" s="120"/>
      <c r="AO82" s="121"/>
      <c r="AP82" s="121"/>
      <c r="AQ82" s="121"/>
      <c r="AR82" s="121"/>
      <c r="AS82" s="121"/>
      <c r="AT82" s="121"/>
      <c r="AU82" s="121"/>
      <c r="AV82" s="121"/>
      <c r="AW82" s="121"/>
      <c r="AX82" s="121"/>
      <c r="AY82" s="121"/>
      <c r="AZ82" s="121"/>
      <c r="BA82" s="121"/>
      <c r="BB82" s="121"/>
      <c r="BC82" s="121"/>
      <c r="BD82" s="121"/>
      <c r="BE82" s="121"/>
      <c r="BF82"/>
    </row>
    <row r="83" spans="2:58" ht="15" customHeight="1">
      <c r="B83" s="500" t="s">
        <v>222</v>
      </c>
      <c r="C83" s="3" t="s">
        <v>205</v>
      </c>
      <c r="D83" s="11">
        <v>119739</v>
      </c>
      <c r="E83" s="11">
        <v>119891</v>
      </c>
      <c r="F83" s="11">
        <v>116539</v>
      </c>
      <c r="G83" s="11">
        <v>113026</v>
      </c>
      <c r="H83" s="11">
        <v>109299</v>
      </c>
      <c r="I83" s="11">
        <v>103421</v>
      </c>
      <c r="J83" s="11">
        <v>160504</v>
      </c>
      <c r="K83" s="11">
        <v>151498</v>
      </c>
      <c r="L83" s="11">
        <v>151080</v>
      </c>
      <c r="M83" s="11">
        <v>135867</v>
      </c>
      <c r="N83" s="11">
        <v>133829</v>
      </c>
      <c r="O83" s="11">
        <v>136041</v>
      </c>
      <c r="P83" s="11">
        <v>138587</v>
      </c>
      <c r="Q83" s="11">
        <v>146616</v>
      </c>
      <c r="R83" s="11">
        <v>154126</v>
      </c>
      <c r="S83" s="11">
        <v>161532</v>
      </c>
      <c r="T83" s="11">
        <v>154256</v>
      </c>
      <c r="U83" s="11">
        <v>160253</v>
      </c>
      <c r="V83" s="159">
        <f>100</f>
        <v>100</v>
      </c>
      <c r="W83" s="58">
        <f t="shared" si="41"/>
        <v>100.1269427671853</v>
      </c>
      <c r="X83" s="58">
        <f t="shared" si="42"/>
        <v>97.327520690835897</v>
      </c>
      <c r="Y83" s="58">
        <f t="shared" si="43"/>
        <v>94.393639499244188</v>
      </c>
      <c r="Z83" s="58">
        <f t="shared" si="44"/>
        <v>91.281036253852122</v>
      </c>
      <c r="AA83" s="58">
        <f t="shared" si="45"/>
        <v>86.372025822831318</v>
      </c>
      <c r="AB83" s="58">
        <f t="shared" si="46"/>
        <v>134.04488094939828</v>
      </c>
      <c r="AC83" s="58">
        <f t="shared" si="47"/>
        <v>126.52352199366956</v>
      </c>
      <c r="AD83" s="58">
        <f t="shared" si="48"/>
        <v>126.17442938391001</v>
      </c>
      <c r="AE83" s="58">
        <f t="shared" si="49"/>
        <v>113.46929571818706</v>
      </c>
      <c r="AF83" s="58">
        <f t="shared" si="50"/>
        <v>111.76726045816316</v>
      </c>
      <c r="AG83" s="58">
        <f t="shared" si="51"/>
        <v>113.61461178062285</v>
      </c>
      <c r="AH83" s="58">
        <f t="shared" si="52"/>
        <v>115.74090313097653</v>
      </c>
      <c r="AI83" s="58">
        <f t="shared" si="53"/>
        <v>122.44632074762609</v>
      </c>
      <c r="AJ83" s="58">
        <f t="shared" si="54"/>
        <v>128.71829562632058</v>
      </c>
      <c r="AK83" s="58">
        <f t="shared" si="55"/>
        <v>134.90341492746725</v>
      </c>
      <c r="AL83" s="58">
        <f t="shared" si="56"/>
        <v>128.82686509825538</v>
      </c>
      <c r="AM83" s="58">
        <f t="shared" si="57"/>
        <v>133.83525835358571</v>
      </c>
      <c r="AN83" s="160">
        <v>1</v>
      </c>
      <c r="AO83">
        <v>1</v>
      </c>
      <c r="AP83">
        <v>1</v>
      </c>
      <c r="AQ83">
        <v>1</v>
      </c>
      <c r="AR83">
        <v>1</v>
      </c>
      <c r="AS83">
        <v>1</v>
      </c>
      <c r="AT83">
        <v>1</v>
      </c>
      <c r="AU83">
        <v>1</v>
      </c>
      <c r="AV83">
        <v>1</v>
      </c>
      <c r="AW83">
        <v>1</v>
      </c>
      <c r="AX83">
        <v>1</v>
      </c>
      <c r="AY83">
        <v>1</v>
      </c>
      <c r="AZ83">
        <v>1</v>
      </c>
      <c r="BA83">
        <v>1</v>
      </c>
      <c r="BB83">
        <v>1</v>
      </c>
      <c r="BC83">
        <v>1</v>
      </c>
      <c r="BD83">
        <v>6</v>
      </c>
      <c r="BE83" s="340">
        <v>7</v>
      </c>
      <c r="BF83"/>
    </row>
    <row r="84" spans="2:58" ht="15">
      <c r="B84" s="499"/>
      <c r="C84" s="2" t="s">
        <v>206</v>
      </c>
      <c r="D84" s="11">
        <v>1339</v>
      </c>
      <c r="E84" s="11">
        <v>1615</v>
      </c>
      <c r="F84" s="11">
        <v>2359</v>
      </c>
      <c r="G84" s="11">
        <v>1443</v>
      </c>
      <c r="H84" s="11">
        <v>1685</v>
      </c>
      <c r="I84" s="11">
        <v>1289</v>
      </c>
      <c r="J84" s="11">
        <v>1067</v>
      </c>
      <c r="K84" s="11">
        <v>1048</v>
      </c>
      <c r="L84" s="11">
        <v>1056</v>
      </c>
      <c r="M84" s="11">
        <v>1192</v>
      </c>
      <c r="N84" s="11">
        <v>1437</v>
      </c>
      <c r="O84" s="11">
        <v>1590</v>
      </c>
      <c r="P84" s="11">
        <v>1486</v>
      </c>
      <c r="Q84" s="11">
        <v>1762</v>
      </c>
      <c r="R84" s="11">
        <v>1983</v>
      </c>
      <c r="S84" s="11">
        <v>2121</v>
      </c>
      <c r="T84" s="11">
        <v>2531</v>
      </c>
      <c r="U84" s="11">
        <v>2296</v>
      </c>
      <c r="V84" s="159">
        <f>100</f>
        <v>100</v>
      </c>
      <c r="W84" s="58">
        <f t="shared" si="41"/>
        <v>120.61239731142643</v>
      </c>
      <c r="X84" s="58">
        <f t="shared" si="42"/>
        <v>176.17625093353249</v>
      </c>
      <c r="Y84" s="58">
        <f t="shared" si="43"/>
        <v>107.76699029126213</v>
      </c>
      <c r="Z84" s="58">
        <f t="shared" si="44"/>
        <v>125.8401792382375</v>
      </c>
      <c r="AA84" s="58">
        <f t="shared" si="45"/>
        <v>96.265870052277819</v>
      </c>
      <c r="AB84" s="58">
        <f t="shared" si="46"/>
        <v>79.686333084391336</v>
      </c>
      <c r="AC84" s="58">
        <f t="shared" si="47"/>
        <v>78.267363704256908</v>
      </c>
      <c r="AD84" s="58">
        <f t="shared" si="48"/>
        <v>78.864824495892464</v>
      </c>
      <c r="AE84" s="58">
        <f t="shared" si="49"/>
        <v>89.021657953696788</v>
      </c>
      <c r="AF84" s="58">
        <f t="shared" si="50"/>
        <v>107.31889469753547</v>
      </c>
      <c r="AG84" s="58">
        <f t="shared" si="51"/>
        <v>118.74533233756534</v>
      </c>
      <c r="AH84" s="58">
        <f t="shared" si="52"/>
        <v>110.97834204630321</v>
      </c>
      <c r="AI84" s="58">
        <f t="shared" si="53"/>
        <v>131.59073935772966</v>
      </c>
      <c r="AJ84" s="58">
        <f t="shared" si="54"/>
        <v>148.09559372666169</v>
      </c>
      <c r="AK84" s="58">
        <f t="shared" si="55"/>
        <v>158.40179238237491</v>
      </c>
      <c r="AL84" s="58">
        <f t="shared" si="56"/>
        <v>189.0216579536968</v>
      </c>
      <c r="AM84" s="58">
        <f t="shared" si="57"/>
        <v>171.47124719940254</v>
      </c>
      <c r="AN84" s="160">
        <v>1</v>
      </c>
      <c r="AO84">
        <v>1</v>
      </c>
      <c r="AP84">
        <v>1</v>
      </c>
      <c r="AQ84">
        <v>1</v>
      </c>
      <c r="AR84">
        <v>1</v>
      </c>
      <c r="AS84">
        <v>1</v>
      </c>
      <c r="AT84">
        <v>1</v>
      </c>
      <c r="AU84">
        <v>1</v>
      </c>
      <c r="AV84">
        <v>1</v>
      </c>
      <c r="AW84">
        <v>1</v>
      </c>
      <c r="AX84">
        <v>1</v>
      </c>
      <c r="AY84">
        <v>1</v>
      </c>
      <c r="AZ84">
        <v>1</v>
      </c>
      <c r="BA84">
        <v>1</v>
      </c>
      <c r="BB84">
        <v>1</v>
      </c>
      <c r="BC84">
        <v>1</v>
      </c>
      <c r="BD84">
        <v>6</v>
      </c>
      <c r="BE84">
        <v>7</v>
      </c>
      <c r="BF84"/>
    </row>
    <row r="85" spans="2:58" ht="15">
      <c r="B85" s="499"/>
      <c r="C85" s="2" t="s">
        <v>207</v>
      </c>
      <c r="D85" s="11">
        <v>389</v>
      </c>
      <c r="E85" s="11">
        <v>291</v>
      </c>
      <c r="F85" s="11">
        <v>211</v>
      </c>
      <c r="G85" s="11">
        <v>203</v>
      </c>
      <c r="H85" s="11">
        <v>251</v>
      </c>
      <c r="I85" s="11">
        <v>269</v>
      </c>
      <c r="J85" s="11">
        <v>169</v>
      </c>
      <c r="K85" s="11">
        <v>147</v>
      </c>
      <c r="L85" s="11">
        <v>157</v>
      </c>
      <c r="M85" s="11">
        <v>179</v>
      </c>
      <c r="N85" s="11">
        <v>176</v>
      </c>
      <c r="O85" s="11">
        <v>196</v>
      </c>
      <c r="P85" s="11">
        <v>170</v>
      </c>
      <c r="Q85" s="11">
        <v>192</v>
      </c>
      <c r="R85" s="11">
        <v>227</v>
      </c>
      <c r="S85" s="11">
        <v>253</v>
      </c>
      <c r="T85" s="11">
        <v>304</v>
      </c>
      <c r="U85" s="11">
        <v>274</v>
      </c>
      <c r="V85" s="159">
        <f>100</f>
        <v>100</v>
      </c>
      <c r="W85" s="58">
        <f t="shared" si="41"/>
        <v>74.807197943444734</v>
      </c>
      <c r="X85" s="58">
        <f t="shared" si="42"/>
        <v>54.241645244215938</v>
      </c>
      <c r="Y85" s="58">
        <f t="shared" si="43"/>
        <v>52.185089974293057</v>
      </c>
      <c r="Z85" s="58">
        <f t="shared" si="44"/>
        <v>64.52442159383034</v>
      </c>
      <c r="AA85" s="58">
        <f t="shared" si="45"/>
        <v>69.151670951156817</v>
      </c>
      <c r="AB85" s="58">
        <f t="shared" si="46"/>
        <v>43.444730077120823</v>
      </c>
      <c r="AC85" s="58">
        <f t="shared" si="47"/>
        <v>37.789203084832906</v>
      </c>
      <c r="AD85" s="58">
        <f t="shared" si="48"/>
        <v>40.359897172236501</v>
      </c>
      <c r="AE85" s="58">
        <f t="shared" si="49"/>
        <v>46.015424164524418</v>
      </c>
      <c r="AF85" s="58">
        <f t="shared" si="50"/>
        <v>45.244215938303341</v>
      </c>
      <c r="AG85" s="58">
        <f t="shared" si="51"/>
        <v>50.385604113110539</v>
      </c>
      <c r="AH85" s="58">
        <f t="shared" si="52"/>
        <v>43.70179948586118</v>
      </c>
      <c r="AI85" s="58">
        <f t="shared" si="53"/>
        <v>49.357326478149098</v>
      </c>
      <c r="AJ85" s="58">
        <f t="shared" si="54"/>
        <v>58.354755784061695</v>
      </c>
      <c r="AK85" s="58">
        <f t="shared" si="55"/>
        <v>65.038560411311053</v>
      </c>
      <c r="AL85" s="58">
        <f t="shared" si="56"/>
        <v>78.149100257069406</v>
      </c>
      <c r="AM85" s="58">
        <f t="shared" si="57"/>
        <v>70.437017994858607</v>
      </c>
      <c r="AN85" s="160">
        <v>1</v>
      </c>
      <c r="AO85">
        <v>1</v>
      </c>
      <c r="AP85">
        <v>1</v>
      </c>
      <c r="AQ85">
        <v>1</v>
      </c>
      <c r="AR85">
        <v>1</v>
      </c>
      <c r="AS85">
        <v>1</v>
      </c>
      <c r="AT85">
        <v>1</v>
      </c>
      <c r="AU85">
        <v>1</v>
      </c>
      <c r="AV85">
        <v>1</v>
      </c>
      <c r="AW85">
        <v>1</v>
      </c>
      <c r="AX85">
        <v>1</v>
      </c>
      <c r="AY85">
        <v>1</v>
      </c>
      <c r="AZ85">
        <v>1</v>
      </c>
      <c r="BA85">
        <v>1</v>
      </c>
      <c r="BB85">
        <v>1</v>
      </c>
      <c r="BC85">
        <v>1</v>
      </c>
      <c r="BD85">
        <v>6</v>
      </c>
      <c r="BE85">
        <v>7</v>
      </c>
      <c r="BF85"/>
    </row>
    <row r="86" spans="2:58" ht="15">
      <c r="B86" s="499"/>
      <c r="C86" s="2" t="s">
        <v>208</v>
      </c>
      <c r="D86" s="11">
        <v>36</v>
      </c>
      <c r="E86" s="11">
        <v>26</v>
      </c>
      <c r="F86" s="11">
        <v>44</v>
      </c>
      <c r="G86" s="11">
        <v>43</v>
      </c>
      <c r="H86" s="11">
        <v>22</v>
      </c>
      <c r="I86" s="11">
        <v>23</v>
      </c>
      <c r="J86" s="11">
        <v>39</v>
      </c>
      <c r="K86" s="11">
        <v>39</v>
      </c>
      <c r="L86" s="11">
        <v>27</v>
      </c>
      <c r="M86" s="11">
        <v>31</v>
      </c>
      <c r="N86" s="11">
        <v>44</v>
      </c>
      <c r="O86" s="11">
        <v>30</v>
      </c>
      <c r="P86" s="11">
        <v>30</v>
      </c>
      <c r="Q86" s="11">
        <v>26</v>
      </c>
      <c r="R86" s="11">
        <v>29</v>
      </c>
      <c r="S86" s="11">
        <v>33</v>
      </c>
      <c r="T86" s="11">
        <v>40</v>
      </c>
      <c r="U86" s="11">
        <v>36</v>
      </c>
      <c r="V86" s="159">
        <f>100</f>
        <v>100</v>
      </c>
      <c r="W86" s="58">
        <f t="shared" si="41"/>
        <v>72.222222222222229</v>
      </c>
      <c r="X86" s="58">
        <f t="shared" si="42"/>
        <v>122.22222222222223</v>
      </c>
      <c r="Y86" s="58">
        <f t="shared" si="43"/>
        <v>119.44444444444444</v>
      </c>
      <c r="Z86" s="58">
        <f t="shared" si="44"/>
        <v>61.111111111111114</v>
      </c>
      <c r="AA86" s="58">
        <f t="shared" si="45"/>
        <v>63.888888888888886</v>
      </c>
      <c r="AB86" s="58">
        <f t="shared" si="46"/>
        <v>108.33333333333333</v>
      </c>
      <c r="AC86" s="58">
        <f t="shared" si="47"/>
        <v>108.33333333333333</v>
      </c>
      <c r="AD86" s="58">
        <f t="shared" si="48"/>
        <v>75</v>
      </c>
      <c r="AE86" s="58">
        <f t="shared" si="49"/>
        <v>86.111111111111114</v>
      </c>
      <c r="AF86" s="58">
        <f t="shared" si="50"/>
        <v>122.22222222222223</v>
      </c>
      <c r="AG86" s="58">
        <f t="shared" si="51"/>
        <v>83.333333333333329</v>
      </c>
      <c r="AH86" s="58">
        <f t="shared" si="52"/>
        <v>83.333333333333329</v>
      </c>
      <c r="AI86" s="58">
        <f t="shared" si="53"/>
        <v>72.222222222222229</v>
      </c>
      <c r="AJ86" s="58">
        <f t="shared" si="54"/>
        <v>80.555555555555557</v>
      </c>
      <c r="AK86" s="58">
        <f t="shared" si="55"/>
        <v>91.666666666666671</v>
      </c>
      <c r="AL86" s="58">
        <f t="shared" si="56"/>
        <v>111.11111111111111</v>
      </c>
      <c r="AM86" s="58">
        <f t="shared" si="57"/>
        <v>100</v>
      </c>
      <c r="AN86" s="160">
        <v>1</v>
      </c>
      <c r="AO86">
        <v>1</v>
      </c>
      <c r="AP86">
        <v>1</v>
      </c>
      <c r="AQ86">
        <v>1</v>
      </c>
      <c r="AR86">
        <v>1</v>
      </c>
      <c r="AS86">
        <v>1</v>
      </c>
      <c r="AT86">
        <v>1</v>
      </c>
      <c r="AU86">
        <v>1</v>
      </c>
      <c r="AV86">
        <v>1</v>
      </c>
      <c r="AW86">
        <v>1</v>
      </c>
      <c r="AX86">
        <v>1</v>
      </c>
      <c r="AY86">
        <v>1</v>
      </c>
      <c r="AZ86">
        <v>1</v>
      </c>
      <c r="BA86">
        <v>1</v>
      </c>
      <c r="BB86">
        <v>1</v>
      </c>
      <c r="BC86">
        <v>1</v>
      </c>
      <c r="BD86">
        <v>6</v>
      </c>
      <c r="BE86">
        <v>7</v>
      </c>
      <c r="BF86"/>
    </row>
    <row r="87" spans="2:58" ht="15">
      <c r="B87" s="499"/>
      <c r="C87" s="2" t="s">
        <v>209</v>
      </c>
      <c r="D87" s="11">
        <v>121503</v>
      </c>
      <c r="E87" s="11">
        <v>121823</v>
      </c>
      <c r="F87" s="11">
        <v>119153</v>
      </c>
      <c r="G87" s="11">
        <v>114715</v>
      </c>
      <c r="H87" s="11">
        <v>111257</v>
      </c>
      <c r="I87" s="11">
        <v>105002</v>
      </c>
      <c r="J87" s="11">
        <v>161779</v>
      </c>
      <c r="K87" s="11">
        <v>152732</v>
      </c>
      <c r="L87" s="11">
        <v>152320</v>
      </c>
      <c r="M87" s="11">
        <v>137269</v>
      </c>
      <c r="N87" s="11">
        <v>135486</v>
      </c>
      <c r="O87" s="11">
        <v>137857</v>
      </c>
      <c r="P87" s="11">
        <v>140273</v>
      </c>
      <c r="Q87" s="11">
        <v>148596</v>
      </c>
      <c r="R87" s="11">
        <v>156365</v>
      </c>
      <c r="S87" s="11">
        <v>163939</v>
      </c>
      <c r="T87" s="11">
        <v>157131</v>
      </c>
      <c r="U87" s="11">
        <v>162859</v>
      </c>
      <c r="V87" s="159">
        <f>100</f>
        <v>100</v>
      </c>
      <c r="W87" s="58">
        <f t="shared" si="41"/>
        <v>100.26336798268356</v>
      </c>
      <c r="X87" s="58">
        <f t="shared" si="42"/>
        <v>98.065891377167645</v>
      </c>
      <c r="Y87" s="58">
        <f t="shared" si="43"/>
        <v>94.413306667325088</v>
      </c>
      <c r="Z87" s="58">
        <f t="shared" si="44"/>
        <v>91.567286404450925</v>
      </c>
      <c r="AA87" s="58">
        <f t="shared" si="45"/>
        <v>86.419265367933306</v>
      </c>
      <c r="AB87" s="58">
        <f t="shared" si="46"/>
        <v>133.14815272050896</v>
      </c>
      <c r="AC87" s="58">
        <f t="shared" si="47"/>
        <v>125.70224603507732</v>
      </c>
      <c r="AD87" s="58">
        <f t="shared" si="48"/>
        <v>125.36315975737224</v>
      </c>
      <c r="AE87" s="58">
        <f t="shared" si="49"/>
        <v>112.9758112968404</v>
      </c>
      <c r="AF87" s="58">
        <f t="shared" si="50"/>
        <v>111.50835781832548</v>
      </c>
      <c r="AG87" s="58">
        <f t="shared" si="51"/>
        <v>113.45974996502144</v>
      </c>
      <c r="AH87" s="58">
        <f t="shared" si="52"/>
        <v>115.44817823428228</v>
      </c>
      <c r="AI87" s="58">
        <f t="shared" si="53"/>
        <v>122.29821485889238</v>
      </c>
      <c r="AJ87" s="58">
        <f t="shared" si="54"/>
        <v>128.69229566348156</v>
      </c>
      <c r="AK87" s="58">
        <f t="shared" si="55"/>
        <v>134.92588660362296</v>
      </c>
      <c r="AL87" s="58">
        <f t="shared" si="56"/>
        <v>129.32273277203032</v>
      </c>
      <c r="AM87" s="58">
        <f t="shared" si="57"/>
        <v>134.03701966206594</v>
      </c>
      <c r="AN87" s="160"/>
      <c r="AO87"/>
      <c r="AP87"/>
      <c r="AQ87"/>
      <c r="AR87"/>
      <c r="AS87"/>
      <c r="AT87"/>
      <c r="AU87"/>
      <c r="AV87"/>
      <c r="AW87"/>
      <c r="AX87"/>
      <c r="AY87"/>
      <c r="AZ87"/>
      <c r="BA87"/>
      <c r="BB87"/>
      <c r="BC87"/>
      <c r="BD87"/>
      <c r="BE87"/>
      <c r="BF87"/>
    </row>
    <row r="88" spans="2:58" ht="15">
      <c r="B88" s="501"/>
      <c r="C88" s="4" t="s">
        <v>210</v>
      </c>
      <c r="D88" s="245">
        <v>121467</v>
      </c>
      <c r="E88" s="173">
        <v>121797</v>
      </c>
      <c r="F88" s="173">
        <v>119109</v>
      </c>
      <c r="G88" s="173">
        <v>114672</v>
      </c>
      <c r="H88" s="173">
        <v>111235</v>
      </c>
      <c r="I88" s="173">
        <v>104979</v>
      </c>
      <c r="J88" s="173">
        <v>161740</v>
      </c>
      <c r="K88" s="173">
        <v>152693</v>
      </c>
      <c r="L88" s="173">
        <v>152293</v>
      </c>
      <c r="M88" s="173">
        <v>137238</v>
      </c>
      <c r="N88" s="173">
        <v>135442</v>
      </c>
      <c r="O88" s="173">
        <v>137827</v>
      </c>
      <c r="P88" s="173">
        <v>140243</v>
      </c>
      <c r="Q88" s="173">
        <v>148570</v>
      </c>
      <c r="R88" s="173">
        <v>156336</v>
      </c>
      <c r="S88" s="173">
        <v>163906</v>
      </c>
      <c r="T88" s="173">
        <v>157091</v>
      </c>
      <c r="U88" s="173">
        <v>162823</v>
      </c>
      <c r="V88" s="159">
        <f>100</f>
        <v>100</v>
      </c>
      <c r="W88" s="58">
        <f t="shared" si="41"/>
        <v>100.27167872755564</v>
      </c>
      <c r="X88" s="58">
        <f t="shared" si="42"/>
        <v>98.058732001284298</v>
      </c>
      <c r="Y88" s="58">
        <f t="shared" si="43"/>
        <v>94.405888018968113</v>
      </c>
      <c r="Z88" s="58">
        <f t="shared" si="44"/>
        <v>91.576312908032634</v>
      </c>
      <c r="AA88" s="58">
        <f t="shared" si="45"/>
        <v>86.42594284867495</v>
      </c>
      <c r="AB88" s="58">
        <f t="shared" si="46"/>
        <v>133.15550725711509</v>
      </c>
      <c r="AC88" s="58">
        <f t="shared" si="47"/>
        <v>125.70739377773387</v>
      </c>
      <c r="AD88" s="58">
        <f t="shared" si="48"/>
        <v>125.37808622918159</v>
      </c>
      <c r="AE88" s="58">
        <f t="shared" si="49"/>
        <v>112.98377337054508</v>
      </c>
      <c r="AF88" s="58">
        <f t="shared" si="50"/>
        <v>111.50518247754535</v>
      </c>
      <c r="AG88" s="58">
        <f t="shared" si="51"/>
        <v>113.46867873578832</v>
      </c>
      <c r="AH88" s="58">
        <f t="shared" si="52"/>
        <v>115.4576963290441</v>
      </c>
      <c r="AI88" s="58">
        <f t="shared" si="53"/>
        <v>122.31305622103123</v>
      </c>
      <c r="AJ88" s="58">
        <f t="shared" si="54"/>
        <v>128.70656227617377</v>
      </c>
      <c r="AK88" s="58">
        <f t="shared" si="55"/>
        <v>134.93870763252571</v>
      </c>
      <c r="AL88" s="58">
        <f t="shared" si="56"/>
        <v>129.32813027406621</v>
      </c>
      <c r="AM88" s="58">
        <f t="shared" si="57"/>
        <v>134.0471074448204</v>
      </c>
      <c r="AN88" s="120"/>
      <c r="AO88" s="121"/>
      <c r="AP88" s="121"/>
      <c r="AQ88" s="121"/>
      <c r="AR88" s="121"/>
      <c r="AS88" s="121"/>
      <c r="AT88" s="121"/>
      <c r="AU88" s="121"/>
      <c r="AV88" s="121"/>
      <c r="AW88" s="121"/>
      <c r="AX88" s="121"/>
      <c r="AY88" s="121"/>
      <c r="AZ88" s="121"/>
      <c r="BA88" s="121"/>
      <c r="BB88" s="121"/>
      <c r="BC88" s="121"/>
      <c r="BD88" s="121"/>
      <c r="BE88" s="121"/>
      <c r="BF88"/>
    </row>
    <row r="89" spans="2:58" ht="15" customHeight="1">
      <c r="B89" s="500" t="s">
        <v>223</v>
      </c>
      <c r="C89" s="3" t="s">
        <v>205</v>
      </c>
      <c r="D89" s="11">
        <v>23232</v>
      </c>
      <c r="E89" s="11">
        <v>24450</v>
      </c>
      <c r="F89" s="11">
        <v>22817</v>
      </c>
      <c r="G89" s="11">
        <v>20835</v>
      </c>
      <c r="H89" s="11">
        <v>20010</v>
      </c>
      <c r="I89" s="11">
        <v>19448</v>
      </c>
      <c r="J89" s="11">
        <v>20724</v>
      </c>
      <c r="K89" s="11">
        <v>20217</v>
      </c>
      <c r="L89" s="11">
        <v>20290</v>
      </c>
      <c r="M89" s="11">
        <v>18218</v>
      </c>
      <c r="N89" s="11">
        <v>18793</v>
      </c>
      <c r="O89" s="11">
        <v>19731</v>
      </c>
      <c r="P89" s="11">
        <v>20196</v>
      </c>
      <c r="Q89" s="11">
        <v>21714</v>
      </c>
      <c r="R89" s="11">
        <v>23719</v>
      </c>
      <c r="S89" s="11">
        <v>25364</v>
      </c>
      <c r="T89" s="11">
        <v>29342</v>
      </c>
      <c r="U89" s="11">
        <v>31356</v>
      </c>
      <c r="V89" s="159">
        <f>100</f>
        <v>100</v>
      </c>
      <c r="W89" s="58">
        <f t="shared" si="41"/>
        <v>105.24276859504133</v>
      </c>
      <c r="X89" s="58">
        <f t="shared" si="42"/>
        <v>98.213670798898065</v>
      </c>
      <c r="Y89" s="58">
        <f t="shared" si="43"/>
        <v>89.682334710743802</v>
      </c>
      <c r="Z89" s="58">
        <f t="shared" si="44"/>
        <v>86.131198347107443</v>
      </c>
      <c r="AA89" s="58">
        <f t="shared" si="45"/>
        <v>83.712121212121218</v>
      </c>
      <c r="AB89" s="58">
        <f t="shared" si="46"/>
        <v>89.204545454545453</v>
      </c>
      <c r="AC89" s="58">
        <f t="shared" si="47"/>
        <v>87.022210743801651</v>
      </c>
      <c r="AD89" s="58">
        <f t="shared" si="48"/>
        <v>87.33643250688705</v>
      </c>
      <c r="AE89" s="58">
        <f t="shared" si="49"/>
        <v>78.417699724517902</v>
      </c>
      <c r="AF89" s="58">
        <f t="shared" si="50"/>
        <v>80.892734159779607</v>
      </c>
      <c r="AG89" s="58">
        <f t="shared" si="51"/>
        <v>84.930268595041326</v>
      </c>
      <c r="AH89" s="58">
        <f t="shared" si="52"/>
        <v>86.931818181818187</v>
      </c>
      <c r="AI89" s="58">
        <f t="shared" si="53"/>
        <v>93.465909090909093</v>
      </c>
      <c r="AJ89" s="58">
        <f t="shared" si="54"/>
        <v>102.09624655647383</v>
      </c>
      <c r="AK89" s="58">
        <f t="shared" si="55"/>
        <v>109.17699724517907</v>
      </c>
      <c r="AL89" s="58">
        <f t="shared" si="56"/>
        <v>126.29993112947659</v>
      </c>
      <c r="AM89" s="58">
        <f t="shared" si="57"/>
        <v>134.96900826446281</v>
      </c>
      <c r="AN89" s="160">
        <v>1</v>
      </c>
      <c r="AO89">
        <v>1</v>
      </c>
      <c r="AP89">
        <v>1</v>
      </c>
      <c r="AQ89">
        <v>1</v>
      </c>
      <c r="AR89">
        <v>1</v>
      </c>
      <c r="AS89">
        <v>1</v>
      </c>
      <c r="AT89">
        <v>1</v>
      </c>
      <c r="AU89">
        <v>1</v>
      </c>
      <c r="AV89">
        <v>1</v>
      </c>
      <c r="AW89">
        <v>1</v>
      </c>
      <c r="AX89">
        <v>1</v>
      </c>
      <c r="AY89">
        <v>1</v>
      </c>
      <c r="AZ89">
        <v>1</v>
      </c>
      <c r="BA89">
        <v>1</v>
      </c>
      <c r="BB89">
        <v>1</v>
      </c>
      <c r="BC89">
        <v>1</v>
      </c>
      <c r="BD89">
        <v>6</v>
      </c>
      <c r="BE89" s="340">
        <v>7</v>
      </c>
      <c r="BF89"/>
    </row>
    <row r="90" spans="2:58" ht="15">
      <c r="B90" s="499"/>
      <c r="C90" s="2" t="s">
        <v>206</v>
      </c>
      <c r="D90" s="11">
        <v>920</v>
      </c>
      <c r="E90" s="11">
        <v>1527</v>
      </c>
      <c r="F90" s="11">
        <v>1033</v>
      </c>
      <c r="G90" s="11">
        <v>931</v>
      </c>
      <c r="H90" s="11">
        <v>995</v>
      </c>
      <c r="I90" s="11">
        <v>1005</v>
      </c>
      <c r="J90" s="11">
        <v>941</v>
      </c>
      <c r="K90" s="11">
        <v>965</v>
      </c>
      <c r="L90" s="11">
        <v>1024</v>
      </c>
      <c r="M90" s="11">
        <v>1129</v>
      </c>
      <c r="N90" s="11">
        <v>1308</v>
      </c>
      <c r="O90" s="11">
        <v>1393</v>
      </c>
      <c r="P90" s="11">
        <v>1137</v>
      </c>
      <c r="Q90" s="11">
        <v>1301</v>
      </c>
      <c r="R90" s="11">
        <v>1471</v>
      </c>
      <c r="S90" s="11">
        <v>1585</v>
      </c>
      <c r="T90" s="11">
        <v>1633</v>
      </c>
      <c r="U90" s="11">
        <v>1385</v>
      </c>
      <c r="V90" s="159">
        <f>100</f>
        <v>100</v>
      </c>
      <c r="W90" s="58">
        <f t="shared" si="41"/>
        <v>165.97826086956522</v>
      </c>
      <c r="X90" s="58">
        <f t="shared" si="42"/>
        <v>112.28260869565217</v>
      </c>
      <c r="Y90" s="58">
        <f t="shared" si="43"/>
        <v>101.19565217391305</v>
      </c>
      <c r="Z90" s="58">
        <f t="shared" si="44"/>
        <v>108.15217391304348</v>
      </c>
      <c r="AA90" s="58">
        <f t="shared" si="45"/>
        <v>109.23913043478261</v>
      </c>
      <c r="AB90" s="58">
        <f t="shared" si="46"/>
        <v>102.28260869565217</v>
      </c>
      <c r="AC90" s="58">
        <f t="shared" si="47"/>
        <v>104.89130434782609</v>
      </c>
      <c r="AD90" s="58">
        <f t="shared" si="48"/>
        <v>111.30434782608695</v>
      </c>
      <c r="AE90" s="58">
        <f t="shared" si="49"/>
        <v>122.71739130434783</v>
      </c>
      <c r="AF90" s="58">
        <f t="shared" si="50"/>
        <v>142.17391304347825</v>
      </c>
      <c r="AG90" s="58">
        <f t="shared" si="51"/>
        <v>151.41304347826087</v>
      </c>
      <c r="AH90" s="58">
        <f t="shared" si="52"/>
        <v>123.58695652173913</v>
      </c>
      <c r="AI90" s="58">
        <f t="shared" si="53"/>
        <v>141.41304347826087</v>
      </c>
      <c r="AJ90" s="58">
        <f t="shared" si="54"/>
        <v>159.89130434782609</v>
      </c>
      <c r="AK90" s="58">
        <f t="shared" si="55"/>
        <v>172.28260869565219</v>
      </c>
      <c r="AL90" s="58">
        <f t="shared" si="56"/>
        <v>177.5</v>
      </c>
      <c r="AM90" s="58">
        <f t="shared" si="57"/>
        <v>150.54347826086956</v>
      </c>
      <c r="AN90" s="160">
        <v>1</v>
      </c>
      <c r="AO90">
        <v>1</v>
      </c>
      <c r="AP90">
        <v>1</v>
      </c>
      <c r="AQ90">
        <v>1</v>
      </c>
      <c r="AR90">
        <v>1</v>
      </c>
      <c r="AS90">
        <v>1</v>
      </c>
      <c r="AT90">
        <v>1</v>
      </c>
      <c r="AU90">
        <v>1</v>
      </c>
      <c r="AV90">
        <v>1</v>
      </c>
      <c r="AW90">
        <v>1</v>
      </c>
      <c r="AX90">
        <v>1</v>
      </c>
      <c r="AY90">
        <v>1</v>
      </c>
      <c r="AZ90">
        <v>1</v>
      </c>
      <c r="BA90">
        <v>1</v>
      </c>
      <c r="BB90">
        <v>1</v>
      </c>
      <c r="BC90">
        <v>1</v>
      </c>
      <c r="BD90">
        <v>6</v>
      </c>
      <c r="BE90">
        <v>7</v>
      </c>
      <c r="BF90"/>
    </row>
    <row r="91" spans="2:58" ht="15">
      <c r="B91" s="499"/>
      <c r="C91" s="2" t="s">
        <v>207</v>
      </c>
      <c r="D91" s="11">
        <v>155</v>
      </c>
      <c r="E91" s="11">
        <v>123</v>
      </c>
      <c r="F91" s="11">
        <v>179</v>
      </c>
      <c r="G91" s="11">
        <v>506</v>
      </c>
      <c r="H91" s="11">
        <v>113</v>
      </c>
      <c r="I91" s="11">
        <v>160</v>
      </c>
      <c r="J91" s="11">
        <v>190</v>
      </c>
      <c r="K91" s="11">
        <v>191</v>
      </c>
      <c r="L91" s="11">
        <v>226</v>
      </c>
      <c r="M91" s="11">
        <v>271</v>
      </c>
      <c r="N91" s="11">
        <v>298</v>
      </c>
      <c r="O91" s="11">
        <v>282</v>
      </c>
      <c r="P91" s="11">
        <v>248</v>
      </c>
      <c r="Q91" s="11">
        <v>279</v>
      </c>
      <c r="R91" s="11">
        <v>341</v>
      </c>
      <c r="S91" s="11">
        <v>367</v>
      </c>
      <c r="T91" s="11">
        <v>369</v>
      </c>
      <c r="U91" s="11">
        <v>310</v>
      </c>
      <c r="V91" s="159">
        <f>100</f>
        <v>100</v>
      </c>
      <c r="W91" s="58">
        <f t="shared" si="41"/>
        <v>79.354838709677423</v>
      </c>
      <c r="X91" s="58">
        <f t="shared" si="42"/>
        <v>115.48387096774194</v>
      </c>
      <c r="Y91" s="58">
        <f t="shared" si="43"/>
        <v>326.45161290322579</v>
      </c>
      <c r="Z91" s="58">
        <f t="shared" si="44"/>
        <v>72.903225806451616</v>
      </c>
      <c r="AA91" s="58">
        <f t="shared" si="45"/>
        <v>103.2258064516129</v>
      </c>
      <c r="AB91" s="58">
        <f t="shared" si="46"/>
        <v>122.58064516129032</v>
      </c>
      <c r="AC91" s="58">
        <f t="shared" si="47"/>
        <v>123.2258064516129</v>
      </c>
      <c r="AD91" s="58">
        <f t="shared" si="48"/>
        <v>145.80645161290323</v>
      </c>
      <c r="AE91" s="58">
        <f t="shared" si="49"/>
        <v>174.83870967741936</v>
      </c>
      <c r="AF91" s="58">
        <f t="shared" si="50"/>
        <v>192.25806451612902</v>
      </c>
      <c r="AG91" s="58">
        <f t="shared" si="51"/>
        <v>181.93548387096774</v>
      </c>
      <c r="AH91" s="58">
        <f t="shared" si="52"/>
        <v>160</v>
      </c>
      <c r="AI91" s="58">
        <f t="shared" si="53"/>
        <v>180</v>
      </c>
      <c r="AJ91" s="58">
        <f t="shared" si="54"/>
        <v>220</v>
      </c>
      <c r="AK91" s="58">
        <f t="shared" si="55"/>
        <v>236.7741935483871</v>
      </c>
      <c r="AL91" s="58">
        <f t="shared" si="56"/>
        <v>238.06451612903226</v>
      </c>
      <c r="AM91" s="58">
        <f t="shared" si="57"/>
        <v>200</v>
      </c>
      <c r="AN91" s="160">
        <v>1</v>
      </c>
      <c r="AO91">
        <v>1</v>
      </c>
      <c r="AP91">
        <v>1</v>
      </c>
      <c r="AQ91">
        <v>1</v>
      </c>
      <c r="AR91">
        <v>1</v>
      </c>
      <c r="AS91">
        <v>1</v>
      </c>
      <c r="AT91">
        <v>1</v>
      </c>
      <c r="AU91">
        <v>1</v>
      </c>
      <c r="AV91">
        <v>1</v>
      </c>
      <c r="AW91">
        <v>1</v>
      </c>
      <c r="AX91">
        <v>1</v>
      </c>
      <c r="AY91">
        <v>1</v>
      </c>
      <c r="AZ91">
        <v>1</v>
      </c>
      <c r="BA91">
        <v>1</v>
      </c>
      <c r="BB91">
        <v>1</v>
      </c>
      <c r="BC91">
        <v>1</v>
      </c>
      <c r="BD91">
        <v>6</v>
      </c>
      <c r="BE91">
        <v>7</v>
      </c>
      <c r="BF91"/>
    </row>
    <row r="92" spans="2:58" ht="15">
      <c r="B92" s="499"/>
      <c r="C92" s="2" t="s">
        <v>208</v>
      </c>
      <c r="D92" s="11">
        <v>81</v>
      </c>
      <c r="E92" s="11">
        <v>120</v>
      </c>
      <c r="F92" s="11">
        <v>119</v>
      </c>
      <c r="G92" s="11">
        <v>31</v>
      </c>
      <c r="H92" s="11">
        <v>116</v>
      </c>
      <c r="I92" s="11">
        <v>87</v>
      </c>
      <c r="J92" s="11">
        <v>50</v>
      </c>
      <c r="K92" s="11">
        <v>55</v>
      </c>
      <c r="L92" s="11">
        <v>48</v>
      </c>
      <c r="M92" s="11">
        <v>58</v>
      </c>
      <c r="N92" s="11">
        <v>54</v>
      </c>
      <c r="O92" s="11">
        <v>61</v>
      </c>
      <c r="P92" s="11">
        <v>50</v>
      </c>
      <c r="Q92" s="11">
        <v>65</v>
      </c>
      <c r="R92" s="11">
        <v>70</v>
      </c>
      <c r="S92" s="11">
        <v>82</v>
      </c>
      <c r="T92" s="11">
        <v>81</v>
      </c>
      <c r="U92" s="11">
        <v>68</v>
      </c>
      <c r="V92" s="159">
        <f>100</f>
        <v>100</v>
      </c>
      <c r="W92" s="58">
        <f t="shared" si="41"/>
        <v>148.14814814814815</v>
      </c>
      <c r="X92" s="58">
        <f t="shared" si="42"/>
        <v>146.91358024691357</v>
      </c>
      <c r="Y92" s="58">
        <f t="shared" si="43"/>
        <v>38.271604938271608</v>
      </c>
      <c r="Z92" s="58">
        <f t="shared" si="44"/>
        <v>143.20987654320987</v>
      </c>
      <c r="AA92" s="58">
        <f t="shared" si="45"/>
        <v>107.4074074074074</v>
      </c>
      <c r="AB92" s="58">
        <f t="shared" si="46"/>
        <v>61.728395061728392</v>
      </c>
      <c r="AC92" s="58">
        <f t="shared" si="47"/>
        <v>67.901234567901241</v>
      </c>
      <c r="AD92" s="58">
        <f t="shared" si="48"/>
        <v>59.25925925925926</v>
      </c>
      <c r="AE92" s="58">
        <f t="shared" si="49"/>
        <v>71.604938271604937</v>
      </c>
      <c r="AF92" s="58">
        <f t="shared" si="50"/>
        <v>66.666666666666671</v>
      </c>
      <c r="AG92" s="58">
        <f t="shared" si="51"/>
        <v>75.308641975308646</v>
      </c>
      <c r="AH92" s="58">
        <f t="shared" si="52"/>
        <v>61.728395061728392</v>
      </c>
      <c r="AI92" s="58">
        <f t="shared" si="53"/>
        <v>80.246913580246911</v>
      </c>
      <c r="AJ92" s="58">
        <f t="shared" si="54"/>
        <v>86.419753086419746</v>
      </c>
      <c r="AK92" s="58">
        <f t="shared" si="55"/>
        <v>101.23456790123457</v>
      </c>
      <c r="AL92" s="58">
        <f t="shared" si="56"/>
        <v>100</v>
      </c>
      <c r="AM92" s="58">
        <f t="shared" si="57"/>
        <v>83.950617283950621</v>
      </c>
      <c r="AN92" s="160">
        <v>1</v>
      </c>
      <c r="AO92">
        <v>1</v>
      </c>
      <c r="AP92">
        <v>1</v>
      </c>
      <c r="AQ92">
        <v>1</v>
      </c>
      <c r="AR92">
        <v>1</v>
      </c>
      <c r="AS92">
        <v>1</v>
      </c>
      <c r="AT92">
        <v>1</v>
      </c>
      <c r="AU92">
        <v>1</v>
      </c>
      <c r="AV92">
        <v>1</v>
      </c>
      <c r="AW92">
        <v>1</v>
      </c>
      <c r="AX92">
        <v>1</v>
      </c>
      <c r="AY92">
        <v>1</v>
      </c>
      <c r="AZ92">
        <v>1</v>
      </c>
      <c r="BA92">
        <v>1</v>
      </c>
      <c r="BB92">
        <v>1</v>
      </c>
      <c r="BC92">
        <v>1</v>
      </c>
      <c r="BD92">
        <v>6</v>
      </c>
      <c r="BE92">
        <v>7</v>
      </c>
      <c r="BF92"/>
    </row>
    <row r="93" spans="2:58" ht="15">
      <c r="B93" s="499"/>
      <c r="C93" s="2" t="s">
        <v>209</v>
      </c>
      <c r="D93" s="11">
        <v>24388</v>
      </c>
      <c r="E93" s="11">
        <v>26220</v>
      </c>
      <c r="F93" s="11">
        <v>24148</v>
      </c>
      <c r="G93" s="11">
        <v>22303</v>
      </c>
      <c r="H93" s="11">
        <v>21234</v>
      </c>
      <c r="I93" s="11">
        <v>20700</v>
      </c>
      <c r="J93" s="11">
        <v>21905</v>
      </c>
      <c r="K93" s="11">
        <v>21428</v>
      </c>
      <c r="L93" s="11">
        <v>21588</v>
      </c>
      <c r="M93" s="11">
        <v>19676</v>
      </c>
      <c r="N93" s="11">
        <v>20453</v>
      </c>
      <c r="O93" s="11">
        <v>21467</v>
      </c>
      <c r="P93" s="11">
        <v>21631</v>
      </c>
      <c r="Q93" s="11">
        <v>23359</v>
      </c>
      <c r="R93" s="11">
        <v>25601</v>
      </c>
      <c r="S93" s="11">
        <v>27398</v>
      </c>
      <c r="T93" s="11">
        <v>31425</v>
      </c>
      <c r="U93" s="11">
        <v>33119</v>
      </c>
      <c r="V93" s="159">
        <f>100</f>
        <v>100</v>
      </c>
      <c r="W93" s="58">
        <f t="shared" si="41"/>
        <v>107.51189109398065</v>
      </c>
      <c r="X93" s="58">
        <f t="shared" si="42"/>
        <v>99.015909463670653</v>
      </c>
      <c r="Y93" s="58">
        <f t="shared" si="43"/>
        <v>91.450713465638842</v>
      </c>
      <c r="Z93" s="58">
        <f t="shared" si="44"/>
        <v>87.067410201738554</v>
      </c>
      <c r="AA93" s="58">
        <f t="shared" si="45"/>
        <v>84.877808758405777</v>
      </c>
      <c r="AB93" s="58">
        <f t="shared" si="46"/>
        <v>89.818763326226019</v>
      </c>
      <c r="AC93" s="58">
        <f t="shared" si="47"/>
        <v>87.862883385271445</v>
      </c>
      <c r="AD93" s="58">
        <f t="shared" si="48"/>
        <v>88.518943742824334</v>
      </c>
      <c r="AE93" s="58">
        <f t="shared" si="49"/>
        <v>80.679022470067252</v>
      </c>
      <c r="AF93" s="58">
        <f t="shared" si="50"/>
        <v>83.865015581433497</v>
      </c>
      <c r="AG93" s="58">
        <f t="shared" si="51"/>
        <v>88.022798097424968</v>
      </c>
      <c r="AH93" s="58">
        <f t="shared" si="52"/>
        <v>88.695259963916683</v>
      </c>
      <c r="AI93" s="58">
        <f t="shared" si="53"/>
        <v>95.780711825487941</v>
      </c>
      <c r="AJ93" s="58">
        <f t="shared" si="54"/>
        <v>104.97375758569788</v>
      </c>
      <c r="AK93" s="58">
        <f t="shared" si="55"/>
        <v>112.34213547646384</v>
      </c>
      <c r="AL93" s="58">
        <f t="shared" si="56"/>
        <v>128.85435460062325</v>
      </c>
      <c r="AM93" s="58">
        <f t="shared" si="57"/>
        <v>135.80039363621452</v>
      </c>
      <c r="AN93" s="160"/>
      <c r="AO93"/>
      <c r="AP93"/>
      <c r="AQ93"/>
      <c r="AR93"/>
      <c r="AS93"/>
      <c r="AT93"/>
      <c r="AU93"/>
      <c r="AV93"/>
      <c r="AW93"/>
      <c r="AX93"/>
      <c r="AY93"/>
      <c r="AZ93"/>
      <c r="BA93"/>
      <c r="BB93"/>
      <c r="BC93"/>
      <c r="BD93"/>
      <c r="BE93"/>
      <c r="BF93"/>
    </row>
    <row r="94" spans="2:58" ht="15">
      <c r="B94" s="501"/>
      <c r="C94" s="4" t="s">
        <v>210</v>
      </c>
      <c r="D94" s="245">
        <v>24307</v>
      </c>
      <c r="E94" s="173">
        <v>26100</v>
      </c>
      <c r="F94" s="173">
        <v>24029</v>
      </c>
      <c r="G94" s="173">
        <v>22272</v>
      </c>
      <c r="H94" s="173">
        <v>21118</v>
      </c>
      <c r="I94" s="173">
        <v>20613</v>
      </c>
      <c r="J94" s="173">
        <v>21855</v>
      </c>
      <c r="K94" s="173">
        <v>21373</v>
      </c>
      <c r="L94" s="173">
        <v>21540</v>
      </c>
      <c r="M94" s="173">
        <v>19618</v>
      </c>
      <c r="N94" s="173">
        <v>20399</v>
      </c>
      <c r="O94" s="173">
        <v>21406</v>
      </c>
      <c r="P94" s="173">
        <v>21581</v>
      </c>
      <c r="Q94" s="173">
        <v>23294</v>
      </c>
      <c r="R94" s="173">
        <v>25531</v>
      </c>
      <c r="S94" s="173">
        <v>27316</v>
      </c>
      <c r="T94" s="173">
        <v>31344</v>
      </c>
      <c r="U94" s="173">
        <v>33051</v>
      </c>
      <c r="V94" s="159">
        <f>100</f>
        <v>100</v>
      </c>
      <c r="W94" s="58">
        <f t="shared" si="41"/>
        <v>107.37647591228864</v>
      </c>
      <c r="X94" s="58">
        <f t="shared" si="42"/>
        <v>98.856296540091336</v>
      </c>
      <c r="Y94" s="58">
        <f t="shared" si="43"/>
        <v>91.627926111819647</v>
      </c>
      <c r="Z94" s="58">
        <f t="shared" si="44"/>
        <v>86.880322540831855</v>
      </c>
      <c r="AA94" s="58">
        <f t="shared" si="45"/>
        <v>84.802731723371863</v>
      </c>
      <c r="AB94" s="58">
        <f t="shared" si="46"/>
        <v>89.912370921956636</v>
      </c>
      <c r="AC94" s="58">
        <f t="shared" si="47"/>
        <v>87.929403052618582</v>
      </c>
      <c r="AD94" s="58">
        <f t="shared" si="48"/>
        <v>88.616447936808328</v>
      </c>
      <c r="AE94" s="58">
        <f t="shared" si="49"/>
        <v>80.709260706792278</v>
      </c>
      <c r="AF94" s="58">
        <f t="shared" si="50"/>
        <v>83.92232690171555</v>
      </c>
      <c r="AG94" s="58">
        <f t="shared" si="51"/>
        <v>88.065166412967457</v>
      </c>
      <c r="AH94" s="58">
        <f t="shared" si="52"/>
        <v>88.785123626938741</v>
      </c>
      <c r="AI94" s="58">
        <f t="shared" si="53"/>
        <v>95.832476241411939</v>
      </c>
      <c r="AJ94" s="58">
        <f t="shared" si="54"/>
        <v>105.0355864565763</v>
      </c>
      <c r="AK94" s="58">
        <f t="shared" si="55"/>
        <v>112.37915003908338</v>
      </c>
      <c r="AL94" s="58">
        <f t="shared" si="56"/>
        <v>128.95050808409101</v>
      </c>
      <c r="AM94" s="58">
        <f t="shared" si="57"/>
        <v>135.97317645122803</v>
      </c>
      <c r="AN94" s="120"/>
      <c r="AO94" s="121"/>
      <c r="AP94" s="121"/>
      <c r="AQ94" s="121"/>
      <c r="AR94" s="121"/>
      <c r="AS94" s="121"/>
      <c r="AT94" s="121"/>
      <c r="AU94" s="121"/>
      <c r="AV94" s="121"/>
      <c r="AW94" s="121"/>
      <c r="AX94" s="121"/>
      <c r="AY94" s="121"/>
      <c r="AZ94" s="121"/>
      <c r="BA94" s="121"/>
      <c r="BB94" s="121"/>
      <c r="BC94" s="121"/>
      <c r="BD94" s="121"/>
      <c r="BE94" s="121"/>
      <c r="BF94"/>
    </row>
    <row r="95" spans="2:58" ht="15">
      <c r="B95" s="505" t="s">
        <v>224</v>
      </c>
      <c r="C95" s="3" t="s">
        <v>205</v>
      </c>
      <c r="Q95" s="11">
        <v>18716</v>
      </c>
      <c r="R95" s="11">
        <v>19418</v>
      </c>
      <c r="S95" s="11">
        <v>20453</v>
      </c>
      <c r="V95" s="159">
        <f>100</f>
        <v>100</v>
      </c>
      <c r="W95" s="58" t="e">
        <f t="shared" si="41"/>
        <v>#DIV/0!</v>
      </c>
      <c r="X95" s="58" t="e">
        <f t="shared" si="42"/>
        <v>#DIV/0!</v>
      </c>
      <c r="Y95" s="58" t="e">
        <f t="shared" si="43"/>
        <v>#DIV/0!</v>
      </c>
      <c r="Z95" s="58" t="e">
        <f t="shared" si="44"/>
        <v>#DIV/0!</v>
      </c>
      <c r="AA95" s="58" t="e">
        <f t="shared" si="45"/>
        <v>#DIV/0!</v>
      </c>
      <c r="AB95" s="58" t="e">
        <f t="shared" si="46"/>
        <v>#DIV/0!</v>
      </c>
      <c r="AC95" s="58" t="e">
        <f t="shared" si="47"/>
        <v>#DIV/0!</v>
      </c>
      <c r="AD95" s="58" t="e">
        <f t="shared" si="48"/>
        <v>#DIV/0!</v>
      </c>
      <c r="AE95" s="58" t="e">
        <f t="shared" si="49"/>
        <v>#DIV/0!</v>
      </c>
      <c r="AF95" s="58" t="e">
        <f t="shared" si="50"/>
        <v>#DIV/0!</v>
      </c>
      <c r="AG95" s="58" t="e">
        <f t="shared" si="51"/>
        <v>#DIV/0!</v>
      </c>
      <c r="AH95" s="58" t="e">
        <f t="shared" si="52"/>
        <v>#DIV/0!</v>
      </c>
      <c r="AI95" s="58" t="e">
        <f t="shared" si="53"/>
        <v>#DIV/0!</v>
      </c>
      <c r="AJ95" s="58" t="e">
        <f t="shared" si="54"/>
        <v>#DIV/0!</v>
      </c>
      <c r="AK95" s="58" t="e">
        <f t="shared" si="55"/>
        <v>#DIV/0!</v>
      </c>
      <c r="AL95" s="58" t="e">
        <f t="shared" si="56"/>
        <v>#DIV/0!</v>
      </c>
      <c r="AM95" s="58" t="e">
        <f t="shared" si="57"/>
        <v>#DIV/0!</v>
      </c>
      <c r="AN95" s="160"/>
      <c r="AO95"/>
      <c r="AP95"/>
      <c r="AQ95"/>
      <c r="AR95"/>
      <c r="AS95"/>
      <c r="AT95"/>
      <c r="AU95"/>
      <c r="AV95"/>
      <c r="AW95"/>
      <c r="AX95"/>
      <c r="AY95"/>
      <c r="AZ95"/>
      <c r="BA95">
        <v>1</v>
      </c>
      <c r="BB95">
        <v>1</v>
      </c>
      <c r="BC95">
        <v>1</v>
      </c>
      <c r="BD95"/>
      <c r="BE95" s="340"/>
      <c r="BF95"/>
    </row>
    <row r="96" spans="2:58" ht="15">
      <c r="B96" s="505"/>
      <c r="C96" s="2" t="s">
        <v>206</v>
      </c>
      <c r="Q96" s="11">
        <v>2989</v>
      </c>
      <c r="R96" s="11">
        <v>3053</v>
      </c>
      <c r="S96" s="11">
        <v>3207</v>
      </c>
      <c r="V96" s="159">
        <f>100</f>
        <v>100</v>
      </c>
      <c r="W96" s="58" t="e">
        <f t="shared" si="41"/>
        <v>#DIV/0!</v>
      </c>
      <c r="X96" s="58" t="e">
        <f t="shared" si="42"/>
        <v>#DIV/0!</v>
      </c>
      <c r="Y96" s="58" t="e">
        <f t="shared" si="43"/>
        <v>#DIV/0!</v>
      </c>
      <c r="Z96" s="58" t="e">
        <f t="shared" si="44"/>
        <v>#DIV/0!</v>
      </c>
      <c r="AA96" s="58" t="e">
        <f t="shared" si="45"/>
        <v>#DIV/0!</v>
      </c>
      <c r="AB96" s="58" t="e">
        <f t="shared" si="46"/>
        <v>#DIV/0!</v>
      </c>
      <c r="AC96" s="58" t="e">
        <f t="shared" si="47"/>
        <v>#DIV/0!</v>
      </c>
      <c r="AD96" s="58" t="e">
        <f t="shared" si="48"/>
        <v>#DIV/0!</v>
      </c>
      <c r="AE96" s="58" t="e">
        <f t="shared" si="49"/>
        <v>#DIV/0!</v>
      </c>
      <c r="AF96" s="58" t="e">
        <f t="shared" si="50"/>
        <v>#DIV/0!</v>
      </c>
      <c r="AG96" s="58" t="e">
        <f t="shared" si="51"/>
        <v>#DIV/0!</v>
      </c>
      <c r="AH96" s="58" t="e">
        <f t="shared" si="52"/>
        <v>#DIV/0!</v>
      </c>
      <c r="AI96" s="58" t="e">
        <f t="shared" si="53"/>
        <v>#DIV/0!</v>
      </c>
      <c r="AJ96" s="58" t="e">
        <f t="shared" si="54"/>
        <v>#DIV/0!</v>
      </c>
      <c r="AK96" s="58" t="e">
        <f t="shared" si="55"/>
        <v>#DIV/0!</v>
      </c>
      <c r="AL96" s="58" t="e">
        <f t="shared" si="56"/>
        <v>#DIV/0!</v>
      </c>
      <c r="AM96" s="58" t="e">
        <f t="shared" si="57"/>
        <v>#DIV/0!</v>
      </c>
      <c r="AN96" s="160"/>
      <c r="AO96"/>
      <c r="AP96"/>
      <c r="AQ96"/>
      <c r="AR96"/>
      <c r="AS96"/>
      <c r="AT96"/>
      <c r="AU96"/>
      <c r="AV96"/>
      <c r="AW96"/>
      <c r="AX96"/>
      <c r="AY96"/>
      <c r="AZ96"/>
      <c r="BA96">
        <v>1</v>
      </c>
      <c r="BB96">
        <v>1</v>
      </c>
      <c r="BC96">
        <v>1</v>
      </c>
      <c r="BD96"/>
      <c r="BE96"/>
      <c r="BF96"/>
    </row>
    <row r="97" spans="2:58" ht="15">
      <c r="B97" s="505"/>
      <c r="C97" s="2" t="s">
        <v>207</v>
      </c>
      <c r="Q97" s="11">
        <v>241</v>
      </c>
      <c r="R97" s="11">
        <v>283</v>
      </c>
      <c r="S97" s="11">
        <v>297</v>
      </c>
      <c r="V97" s="159">
        <f>100</f>
        <v>100</v>
      </c>
      <c r="W97" s="58" t="e">
        <f t="shared" si="41"/>
        <v>#DIV/0!</v>
      </c>
      <c r="X97" s="58" t="e">
        <f t="shared" si="42"/>
        <v>#DIV/0!</v>
      </c>
      <c r="Y97" s="58" t="e">
        <f t="shared" si="43"/>
        <v>#DIV/0!</v>
      </c>
      <c r="Z97" s="58" t="e">
        <f t="shared" si="44"/>
        <v>#DIV/0!</v>
      </c>
      <c r="AA97" s="58" t="e">
        <f t="shared" si="45"/>
        <v>#DIV/0!</v>
      </c>
      <c r="AB97" s="58" t="e">
        <f t="shared" si="46"/>
        <v>#DIV/0!</v>
      </c>
      <c r="AC97" s="58" t="e">
        <f t="shared" si="47"/>
        <v>#DIV/0!</v>
      </c>
      <c r="AD97" s="58" t="e">
        <f t="shared" si="48"/>
        <v>#DIV/0!</v>
      </c>
      <c r="AE97" s="58" t="e">
        <f t="shared" si="49"/>
        <v>#DIV/0!</v>
      </c>
      <c r="AF97" s="58" t="e">
        <f t="shared" si="50"/>
        <v>#DIV/0!</v>
      </c>
      <c r="AG97" s="58" t="e">
        <f t="shared" si="51"/>
        <v>#DIV/0!</v>
      </c>
      <c r="AH97" s="58" t="e">
        <f t="shared" si="52"/>
        <v>#DIV/0!</v>
      </c>
      <c r="AI97" s="58" t="e">
        <f t="shared" si="53"/>
        <v>#DIV/0!</v>
      </c>
      <c r="AJ97" s="58" t="e">
        <f t="shared" si="54"/>
        <v>#DIV/0!</v>
      </c>
      <c r="AK97" s="58" t="e">
        <f t="shared" si="55"/>
        <v>#DIV/0!</v>
      </c>
      <c r="AL97" s="58" t="e">
        <f t="shared" si="56"/>
        <v>#DIV/0!</v>
      </c>
      <c r="AM97" s="58" t="e">
        <f t="shared" si="57"/>
        <v>#DIV/0!</v>
      </c>
      <c r="AN97" s="160"/>
      <c r="AO97"/>
      <c r="AP97"/>
      <c r="AQ97"/>
      <c r="AR97"/>
      <c r="AS97"/>
      <c r="AT97"/>
      <c r="AU97"/>
      <c r="AV97"/>
      <c r="AW97"/>
      <c r="AX97"/>
      <c r="AY97"/>
      <c r="AZ97"/>
      <c r="BA97">
        <v>1</v>
      </c>
      <c r="BB97">
        <v>1</v>
      </c>
      <c r="BC97">
        <v>1</v>
      </c>
      <c r="BD97"/>
      <c r="BE97"/>
      <c r="BF97"/>
    </row>
    <row r="98" spans="2:58" ht="15">
      <c r="B98" s="505"/>
      <c r="C98" s="2" t="s">
        <v>208</v>
      </c>
      <c r="Q98" s="11">
        <v>24</v>
      </c>
      <c r="R98" s="11">
        <v>42</v>
      </c>
      <c r="S98" s="11">
        <v>44</v>
      </c>
      <c r="V98" s="159">
        <f>100</f>
        <v>100</v>
      </c>
      <c r="W98" s="58" t="e">
        <f t="shared" si="41"/>
        <v>#DIV/0!</v>
      </c>
      <c r="X98" s="58" t="e">
        <f t="shared" si="42"/>
        <v>#DIV/0!</v>
      </c>
      <c r="Y98" s="58" t="e">
        <f t="shared" si="43"/>
        <v>#DIV/0!</v>
      </c>
      <c r="Z98" s="58" t="e">
        <f t="shared" si="44"/>
        <v>#DIV/0!</v>
      </c>
      <c r="AA98" s="58" t="e">
        <f t="shared" si="45"/>
        <v>#DIV/0!</v>
      </c>
      <c r="AB98" s="58" t="e">
        <f t="shared" si="46"/>
        <v>#DIV/0!</v>
      </c>
      <c r="AC98" s="58" t="e">
        <f t="shared" si="47"/>
        <v>#DIV/0!</v>
      </c>
      <c r="AD98" s="58" t="e">
        <f t="shared" si="48"/>
        <v>#DIV/0!</v>
      </c>
      <c r="AE98" s="58" t="e">
        <f t="shared" si="49"/>
        <v>#DIV/0!</v>
      </c>
      <c r="AF98" s="58" t="e">
        <f t="shared" si="50"/>
        <v>#DIV/0!</v>
      </c>
      <c r="AG98" s="58" t="e">
        <f t="shared" si="51"/>
        <v>#DIV/0!</v>
      </c>
      <c r="AH98" s="58" t="e">
        <f t="shared" si="52"/>
        <v>#DIV/0!</v>
      </c>
      <c r="AI98" s="58" t="e">
        <f t="shared" si="53"/>
        <v>#DIV/0!</v>
      </c>
      <c r="AJ98" s="58" t="e">
        <f t="shared" si="54"/>
        <v>#DIV/0!</v>
      </c>
      <c r="AK98" s="58" t="e">
        <f t="shared" si="55"/>
        <v>#DIV/0!</v>
      </c>
      <c r="AL98" s="58" t="e">
        <f t="shared" si="56"/>
        <v>#DIV/0!</v>
      </c>
      <c r="AM98" s="58" t="e">
        <f t="shared" si="57"/>
        <v>#DIV/0!</v>
      </c>
      <c r="AN98" s="160"/>
      <c r="AO98"/>
      <c r="AP98"/>
      <c r="AQ98"/>
      <c r="AR98"/>
      <c r="AS98"/>
      <c r="AT98"/>
      <c r="AU98"/>
      <c r="AV98"/>
      <c r="AW98"/>
      <c r="AX98"/>
      <c r="AY98"/>
      <c r="AZ98"/>
      <c r="BA98">
        <v>1</v>
      </c>
      <c r="BB98">
        <v>1</v>
      </c>
      <c r="BC98">
        <v>1</v>
      </c>
      <c r="BD98"/>
      <c r="BE98"/>
      <c r="BF98"/>
    </row>
    <row r="99" spans="2:58" ht="15">
      <c r="B99" s="505"/>
      <c r="C99" s="2" t="s">
        <v>209</v>
      </c>
      <c r="Q99" s="11">
        <v>21970</v>
      </c>
      <c r="R99" s="11">
        <v>22796</v>
      </c>
      <c r="S99" s="11">
        <v>24001</v>
      </c>
      <c r="V99" s="159">
        <f>100</f>
        <v>100</v>
      </c>
      <c r="W99" s="58" t="e">
        <f t="shared" si="41"/>
        <v>#DIV/0!</v>
      </c>
      <c r="X99" s="58" t="e">
        <f t="shared" si="42"/>
        <v>#DIV/0!</v>
      </c>
      <c r="Y99" s="58" t="e">
        <f t="shared" si="43"/>
        <v>#DIV/0!</v>
      </c>
      <c r="Z99" s="58" t="e">
        <f t="shared" si="44"/>
        <v>#DIV/0!</v>
      </c>
      <c r="AA99" s="58" t="e">
        <f t="shared" si="45"/>
        <v>#DIV/0!</v>
      </c>
      <c r="AB99" s="58" t="e">
        <f t="shared" si="46"/>
        <v>#DIV/0!</v>
      </c>
      <c r="AC99" s="58" t="e">
        <f t="shared" si="47"/>
        <v>#DIV/0!</v>
      </c>
      <c r="AD99" s="58" t="e">
        <f t="shared" si="48"/>
        <v>#DIV/0!</v>
      </c>
      <c r="AE99" s="58" t="e">
        <f t="shared" si="49"/>
        <v>#DIV/0!</v>
      </c>
      <c r="AF99" s="58" t="e">
        <f t="shared" si="50"/>
        <v>#DIV/0!</v>
      </c>
      <c r="AG99" s="58" t="e">
        <f t="shared" si="51"/>
        <v>#DIV/0!</v>
      </c>
      <c r="AH99" s="58" t="e">
        <f t="shared" si="52"/>
        <v>#DIV/0!</v>
      </c>
      <c r="AI99" s="58" t="e">
        <f t="shared" si="53"/>
        <v>#DIV/0!</v>
      </c>
      <c r="AJ99" s="58" t="e">
        <f t="shared" si="54"/>
        <v>#DIV/0!</v>
      </c>
      <c r="AK99" s="58" t="e">
        <f t="shared" si="55"/>
        <v>#DIV/0!</v>
      </c>
      <c r="AL99" s="58" t="e">
        <f t="shared" si="56"/>
        <v>#DIV/0!</v>
      </c>
      <c r="AM99" s="58" t="e">
        <f t="shared" si="57"/>
        <v>#DIV/0!</v>
      </c>
      <c r="AN99" s="160"/>
      <c r="AO99"/>
      <c r="AP99"/>
      <c r="AQ99"/>
      <c r="AR99"/>
      <c r="AS99"/>
      <c r="AT99"/>
      <c r="AU99"/>
      <c r="AV99"/>
      <c r="AW99"/>
      <c r="AX99"/>
      <c r="AY99"/>
      <c r="AZ99"/>
      <c r="BA99"/>
      <c r="BB99"/>
      <c r="BC99"/>
      <c r="BD99"/>
      <c r="BE99"/>
      <c r="BF99"/>
    </row>
    <row r="100" spans="2:58" ht="15">
      <c r="B100" s="505"/>
      <c r="C100" s="4" t="s">
        <v>210</v>
      </c>
      <c r="D100" s="245"/>
      <c r="E100" s="173"/>
      <c r="F100" s="173"/>
      <c r="G100" s="173"/>
      <c r="H100" s="173"/>
      <c r="I100" s="173"/>
      <c r="J100" s="173"/>
      <c r="K100" s="173"/>
      <c r="L100" s="173"/>
      <c r="M100" s="173"/>
      <c r="N100" s="173"/>
      <c r="O100" s="173"/>
      <c r="P100" s="173"/>
      <c r="Q100" s="173">
        <v>21946</v>
      </c>
      <c r="R100" s="173">
        <v>22754</v>
      </c>
      <c r="S100" s="173">
        <v>23957</v>
      </c>
      <c r="T100" s="173"/>
      <c r="U100" s="173"/>
      <c r="V100" s="159">
        <f>100</f>
        <v>100</v>
      </c>
      <c r="W100" s="58" t="e">
        <f t="shared" si="41"/>
        <v>#DIV/0!</v>
      </c>
      <c r="X100" s="58" t="e">
        <f t="shared" si="42"/>
        <v>#DIV/0!</v>
      </c>
      <c r="Y100" s="58" t="e">
        <f t="shared" si="43"/>
        <v>#DIV/0!</v>
      </c>
      <c r="Z100" s="58" t="e">
        <f t="shared" si="44"/>
        <v>#DIV/0!</v>
      </c>
      <c r="AA100" s="58" t="e">
        <f t="shared" si="45"/>
        <v>#DIV/0!</v>
      </c>
      <c r="AB100" s="58" t="e">
        <f t="shared" si="46"/>
        <v>#DIV/0!</v>
      </c>
      <c r="AC100" s="58" t="e">
        <f t="shared" si="47"/>
        <v>#DIV/0!</v>
      </c>
      <c r="AD100" s="58" t="e">
        <f t="shared" si="48"/>
        <v>#DIV/0!</v>
      </c>
      <c r="AE100" s="58" t="e">
        <f t="shared" si="49"/>
        <v>#DIV/0!</v>
      </c>
      <c r="AF100" s="58" t="e">
        <f t="shared" si="50"/>
        <v>#DIV/0!</v>
      </c>
      <c r="AG100" s="58" t="e">
        <f t="shared" si="51"/>
        <v>#DIV/0!</v>
      </c>
      <c r="AH100" s="58" t="e">
        <f t="shared" si="52"/>
        <v>#DIV/0!</v>
      </c>
      <c r="AI100" s="58" t="e">
        <f t="shared" si="53"/>
        <v>#DIV/0!</v>
      </c>
      <c r="AJ100" s="58" t="e">
        <f t="shared" si="54"/>
        <v>#DIV/0!</v>
      </c>
      <c r="AK100" s="58" t="e">
        <f t="shared" si="55"/>
        <v>#DIV/0!</v>
      </c>
      <c r="AL100" s="58" t="e">
        <f t="shared" si="56"/>
        <v>#DIV/0!</v>
      </c>
      <c r="AM100" s="58" t="e">
        <f t="shared" si="57"/>
        <v>#DIV/0!</v>
      </c>
      <c r="AN100" s="120"/>
      <c r="AO100" s="121"/>
      <c r="AP100" s="121"/>
      <c r="AQ100" s="121"/>
      <c r="AR100" s="121"/>
      <c r="AS100" s="121"/>
      <c r="AT100" s="121"/>
      <c r="AU100" s="121"/>
      <c r="AV100" s="121"/>
      <c r="AW100" s="121"/>
      <c r="AX100" s="121"/>
      <c r="AY100" s="121"/>
      <c r="AZ100" s="121"/>
      <c r="BA100" s="121"/>
      <c r="BB100" s="121"/>
      <c r="BC100" s="121"/>
      <c r="BD100" s="121"/>
      <c r="BE100" s="121"/>
      <c r="BF100"/>
    </row>
    <row r="101" spans="2:58" ht="15">
      <c r="B101" s="505" t="s">
        <v>225</v>
      </c>
      <c r="C101" s="3" t="s">
        <v>205</v>
      </c>
      <c r="Q101" s="11">
        <v>58305</v>
      </c>
      <c r="R101" s="11">
        <v>60851</v>
      </c>
      <c r="S101" s="11">
        <v>64997</v>
      </c>
      <c r="V101" s="159">
        <f>100</f>
        <v>100</v>
      </c>
      <c r="W101" s="58" t="e">
        <f t="shared" si="41"/>
        <v>#DIV/0!</v>
      </c>
      <c r="X101" s="58" t="e">
        <f t="shared" si="42"/>
        <v>#DIV/0!</v>
      </c>
      <c r="Y101" s="58" t="e">
        <f t="shared" si="43"/>
        <v>#DIV/0!</v>
      </c>
      <c r="Z101" s="58" t="e">
        <f t="shared" si="44"/>
        <v>#DIV/0!</v>
      </c>
      <c r="AA101" s="58" t="e">
        <f t="shared" si="45"/>
        <v>#DIV/0!</v>
      </c>
      <c r="AB101" s="58" t="e">
        <f t="shared" si="46"/>
        <v>#DIV/0!</v>
      </c>
      <c r="AC101" s="58" t="e">
        <f t="shared" si="47"/>
        <v>#DIV/0!</v>
      </c>
      <c r="AD101" s="58" t="e">
        <f t="shared" si="48"/>
        <v>#DIV/0!</v>
      </c>
      <c r="AE101" s="58" t="e">
        <f t="shared" si="49"/>
        <v>#DIV/0!</v>
      </c>
      <c r="AF101" s="58" t="e">
        <f t="shared" si="50"/>
        <v>#DIV/0!</v>
      </c>
      <c r="AG101" s="58" t="e">
        <f t="shared" si="51"/>
        <v>#DIV/0!</v>
      </c>
      <c r="AH101" s="58" t="e">
        <f t="shared" si="52"/>
        <v>#DIV/0!</v>
      </c>
      <c r="AI101" s="58" t="e">
        <f t="shared" si="53"/>
        <v>#DIV/0!</v>
      </c>
      <c r="AJ101" s="58" t="e">
        <f t="shared" si="54"/>
        <v>#DIV/0!</v>
      </c>
      <c r="AK101" s="58" t="e">
        <f t="shared" si="55"/>
        <v>#DIV/0!</v>
      </c>
      <c r="AL101" s="58" t="e">
        <f t="shared" si="56"/>
        <v>#DIV/0!</v>
      </c>
      <c r="AM101" s="58" t="e">
        <f t="shared" si="57"/>
        <v>#DIV/0!</v>
      </c>
      <c r="AN101" s="160"/>
      <c r="AO101"/>
      <c r="AP101"/>
      <c r="AQ101"/>
      <c r="AR101"/>
      <c r="AS101"/>
      <c r="AT101"/>
      <c r="AU101"/>
      <c r="AV101"/>
      <c r="AW101"/>
      <c r="AX101"/>
      <c r="AY101"/>
      <c r="AZ101"/>
      <c r="BA101">
        <v>1</v>
      </c>
      <c r="BB101">
        <v>1</v>
      </c>
      <c r="BC101">
        <v>1</v>
      </c>
      <c r="BD101"/>
      <c r="BE101" s="340"/>
      <c r="BF101"/>
    </row>
    <row r="102" spans="2:58" ht="15">
      <c r="B102" s="505"/>
      <c r="C102" s="2" t="s">
        <v>206</v>
      </c>
      <c r="Q102" s="11">
        <v>1768</v>
      </c>
      <c r="R102" s="11">
        <v>1949</v>
      </c>
      <c r="S102" s="11">
        <v>2089</v>
      </c>
      <c r="V102" s="159">
        <f>100</f>
        <v>100</v>
      </c>
      <c r="W102" s="58" t="e">
        <f t="shared" si="41"/>
        <v>#DIV/0!</v>
      </c>
      <c r="X102" s="58" t="e">
        <f t="shared" si="42"/>
        <v>#DIV/0!</v>
      </c>
      <c r="Y102" s="58" t="e">
        <f t="shared" si="43"/>
        <v>#DIV/0!</v>
      </c>
      <c r="Z102" s="58" t="e">
        <f t="shared" si="44"/>
        <v>#DIV/0!</v>
      </c>
      <c r="AA102" s="58" t="e">
        <f t="shared" si="45"/>
        <v>#DIV/0!</v>
      </c>
      <c r="AB102" s="58" t="e">
        <f t="shared" si="46"/>
        <v>#DIV/0!</v>
      </c>
      <c r="AC102" s="58" t="e">
        <f t="shared" si="47"/>
        <v>#DIV/0!</v>
      </c>
      <c r="AD102" s="58" t="e">
        <f t="shared" si="48"/>
        <v>#DIV/0!</v>
      </c>
      <c r="AE102" s="58" t="e">
        <f t="shared" si="49"/>
        <v>#DIV/0!</v>
      </c>
      <c r="AF102" s="58" t="e">
        <f t="shared" si="50"/>
        <v>#DIV/0!</v>
      </c>
      <c r="AG102" s="58" t="e">
        <f t="shared" si="51"/>
        <v>#DIV/0!</v>
      </c>
      <c r="AH102" s="58" t="e">
        <f t="shared" si="52"/>
        <v>#DIV/0!</v>
      </c>
      <c r="AI102" s="58" t="e">
        <f t="shared" si="53"/>
        <v>#DIV/0!</v>
      </c>
      <c r="AJ102" s="58" t="e">
        <f t="shared" si="54"/>
        <v>#DIV/0!</v>
      </c>
      <c r="AK102" s="58" t="e">
        <f t="shared" si="55"/>
        <v>#DIV/0!</v>
      </c>
      <c r="AL102" s="58" t="e">
        <f t="shared" si="56"/>
        <v>#DIV/0!</v>
      </c>
      <c r="AM102" s="58" t="e">
        <f t="shared" si="57"/>
        <v>#DIV/0!</v>
      </c>
      <c r="AN102" s="160"/>
      <c r="AO102"/>
      <c r="AP102"/>
      <c r="AQ102"/>
      <c r="AR102"/>
      <c r="AS102"/>
      <c r="AT102"/>
      <c r="AU102"/>
      <c r="AV102"/>
      <c r="AW102"/>
      <c r="AX102"/>
      <c r="AY102"/>
      <c r="AZ102"/>
      <c r="BA102">
        <v>1</v>
      </c>
      <c r="BB102">
        <v>1</v>
      </c>
      <c r="BC102">
        <v>1</v>
      </c>
      <c r="BD102"/>
      <c r="BE102"/>
      <c r="BF102"/>
    </row>
    <row r="103" spans="2:58" ht="15">
      <c r="B103" s="505"/>
      <c r="C103" s="2" t="s">
        <v>207</v>
      </c>
      <c r="Q103" s="11">
        <v>201</v>
      </c>
      <c r="R103" s="11">
        <v>196</v>
      </c>
      <c r="S103" s="11">
        <v>212</v>
      </c>
      <c r="V103" s="159">
        <f>100</f>
        <v>100</v>
      </c>
      <c r="W103" s="58" t="e">
        <f t="shared" si="41"/>
        <v>#DIV/0!</v>
      </c>
      <c r="X103" s="58" t="e">
        <f t="shared" si="42"/>
        <v>#DIV/0!</v>
      </c>
      <c r="Y103" s="58" t="e">
        <f t="shared" si="43"/>
        <v>#DIV/0!</v>
      </c>
      <c r="Z103" s="58" t="e">
        <f t="shared" si="44"/>
        <v>#DIV/0!</v>
      </c>
      <c r="AA103" s="58" t="e">
        <f t="shared" si="45"/>
        <v>#DIV/0!</v>
      </c>
      <c r="AB103" s="58" t="e">
        <f t="shared" si="46"/>
        <v>#DIV/0!</v>
      </c>
      <c r="AC103" s="58" t="e">
        <f t="shared" si="47"/>
        <v>#DIV/0!</v>
      </c>
      <c r="AD103" s="58" t="e">
        <f t="shared" si="48"/>
        <v>#DIV/0!</v>
      </c>
      <c r="AE103" s="58" t="e">
        <f t="shared" si="49"/>
        <v>#DIV/0!</v>
      </c>
      <c r="AF103" s="58" t="e">
        <f t="shared" si="50"/>
        <v>#DIV/0!</v>
      </c>
      <c r="AG103" s="58" t="e">
        <f t="shared" si="51"/>
        <v>#DIV/0!</v>
      </c>
      <c r="AH103" s="58" t="e">
        <f t="shared" si="52"/>
        <v>#DIV/0!</v>
      </c>
      <c r="AI103" s="58" t="e">
        <f t="shared" si="53"/>
        <v>#DIV/0!</v>
      </c>
      <c r="AJ103" s="58" t="e">
        <f t="shared" si="54"/>
        <v>#DIV/0!</v>
      </c>
      <c r="AK103" s="58" t="e">
        <f t="shared" si="55"/>
        <v>#DIV/0!</v>
      </c>
      <c r="AL103" s="58" t="e">
        <f t="shared" si="56"/>
        <v>#DIV/0!</v>
      </c>
      <c r="AM103" s="58" t="e">
        <f t="shared" si="57"/>
        <v>#DIV/0!</v>
      </c>
      <c r="AN103" s="160"/>
      <c r="AO103"/>
      <c r="AP103"/>
      <c r="AQ103"/>
      <c r="AR103"/>
      <c r="AS103"/>
      <c r="AT103"/>
      <c r="AU103"/>
      <c r="AV103"/>
      <c r="AW103"/>
      <c r="AX103"/>
      <c r="AY103"/>
      <c r="AZ103"/>
      <c r="BA103">
        <v>1</v>
      </c>
      <c r="BB103">
        <v>1</v>
      </c>
      <c r="BC103">
        <v>1</v>
      </c>
      <c r="BD103"/>
      <c r="BE103"/>
      <c r="BF103"/>
    </row>
    <row r="104" spans="2:58" ht="15">
      <c r="B104" s="505"/>
      <c r="C104" s="2" t="s">
        <v>208</v>
      </c>
      <c r="Q104" s="11">
        <v>18</v>
      </c>
      <c r="R104" s="11">
        <v>20</v>
      </c>
      <c r="S104" s="11">
        <v>23</v>
      </c>
      <c r="V104" s="159">
        <f>100</f>
        <v>100</v>
      </c>
      <c r="W104" s="58" t="e">
        <f t="shared" si="41"/>
        <v>#DIV/0!</v>
      </c>
      <c r="X104" s="58" t="e">
        <f t="shared" si="42"/>
        <v>#DIV/0!</v>
      </c>
      <c r="Y104" s="58" t="e">
        <f t="shared" si="43"/>
        <v>#DIV/0!</v>
      </c>
      <c r="Z104" s="58" t="e">
        <f t="shared" si="44"/>
        <v>#DIV/0!</v>
      </c>
      <c r="AA104" s="58" t="e">
        <f t="shared" si="45"/>
        <v>#DIV/0!</v>
      </c>
      <c r="AB104" s="58" t="e">
        <f t="shared" si="46"/>
        <v>#DIV/0!</v>
      </c>
      <c r="AC104" s="58" t="e">
        <f t="shared" si="47"/>
        <v>#DIV/0!</v>
      </c>
      <c r="AD104" s="58" t="e">
        <f t="shared" si="48"/>
        <v>#DIV/0!</v>
      </c>
      <c r="AE104" s="58" t="e">
        <f t="shared" si="49"/>
        <v>#DIV/0!</v>
      </c>
      <c r="AF104" s="58" t="e">
        <f t="shared" si="50"/>
        <v>#DIV/0!</v>
      </c>
      <c r="AG104" s="58" t="e">
        <f t="shared" si="51"/>
        <v>#DIV/0!</v>
      </c>
      <c r="AH104" s="58" t="e">
        <f t="shared" si="52"/>
        <v>#DIV/0!</v>
      </c>
      <c r="AI104" s="58" t="e">
        <f t="shared" si="53"/>
        <v>#DIV/0!</v>
      </c>
      <c r="AJ104" s="58" t="e">
        <f t="shared" si="54"/>
        <v>#DIV/0!</v>
      </c>
      <c r="AK104" s="58" t="e">
        <f t="shared" si="55"/>
        <v>#DIV/0!</v>
      </c>
      <c r="AL104" s="58" t="e">
        <f t="shared" si="56"/>
        <v>#DIV/0!</v>
      </c>
      <c r="AM104" s="58" t="e">
        <f t="shared" si="57"/>
        <v>#DIV/0!</v>
      </c>
      <c r="AN104" s="160"/>
      <c r="AO104"/>
      <c r="AP104"/>
      <c r="AQ104"/>
      <c r="AR104"/>
      <c r="AS104"/>
      <c r="AT104"/>
      <c r="AU104"/>
      <c r="AV104"/>
      <c r="AW104"/>
      <c r="AX104"/>
      <c r="AY104"/>
      <c r="AZ104"/>
      <c r="BA104">
        <v>1</v>
      </c>
      <c r="BB104">
        <v>1</v>
      </c>
      <c r="BC104">
        <v>1</v>
      </c>
      <c r="BD104"/>
      <c r="BE104"/>
      <c r="BF104"/>
    </row>
    <row r="105" spans="2:58" ht="15">
      <c r="B105" s="505"/>
      <c r="C105" s="2" t="s">
        <v>209</v>
      </c>
      <c r="Q105" s="11">
        <v>60292</v>
      </c>
      <c r="R105" s="11">
        <v>63016</v>
      </c>
      <c r="S105" s="11">
        <v>67321</v>
      </c>
      <c r="V105" s="159">
        <f>100</f>
        <v>100</v>
      </c>
      <c r="W105" s="58" t="e">
        <f t="shared" si="41"/>
        <v>#DIV/0!</v>
      </c>
      <c r="X105" s="58" t="e">
        <f t="shared" si="42"/>
        <v>#DIV/0!</v>
      </c>
      <c r="Y105" s="58" t="e">
        <f t="shared" si="43"/>
        <v>#DIV/0!</v>
      </c>
      <c r="Z105" s="58" t="e">
        <f t="shared" si="44"/>
        <v>#DIV/0!</v>
      </c>
      <c r="AA105" s="58" t="e">
        <f t="shared" si="45"/>
        <v>#DIV/0!</v>
      </c>
      <c r="AB105" s="58" t="e">
        <f t="shared" si="46"/>
        <v>#DIV/0!</v>
      </c>
      <c r="AC105" s="58" t="e">
        <f t="shared" si="47"/>
        <v>#DIV/0!</v>
      </c>
      <c r="AD105" s="58" t="e">
        <f t="shared" si="48"/>
        <v>#DIV/0!</v>
      </c>
      <c r="AE105" s="58" t="e">
        <f t="shared" si="49"/>
        <v>#DIV/0!</v>
      </c>
      <c r="AF105" s="58" t="e">
        <f t="shared" si="50"/>
        <v>#DIV/0!</v>
      </c>
      <c r="AG105" s="58" t="e">
        <f t="shared" si="51"/>
        <v>#DIV/0!</v>
      </c>
      <c r="AH105" s="58" t="e">
        <f t="shared" si="52"/>
        <v>#DIV/0!</v>
      </c>
      <c r="AI105" s="58" t="e">
        <f t="shared" si="53"/>
        <v>#DIV/0!</v>
      </c>
      <c r="AJ105" s="58" t="e">
        <f t="shared" si="54"/>
        <v>#DIV/0!</v>
      </c>
      <c r="AK105" s="58" t="e">
        <f t="shared" si="55"/>
        <v>#DIV/0!</v>
      </c>
      <c r="AL105" s="58" t="e">
        <f t="shared" si="56"/>
        <v>#DIV/0!</v>
      </c>
      <c r="AM105" s="58" t="e">
        <f t="shared" si="57"/>
        <v>#DIV/0!</v>
      </c>
      <c r="AN105" s="160"/>
      <c r="AO105"/>
      <c r="AP105"/>
      <c r="AQ105"/>
      <c r="AR105"/>
      <c r="AS105"/>
      <c r="AT105"/>
      <c r="AU105"/>
      <c r="AV105"/>
      <c r="AW105"/>
      <c r="AX105"/>
      <c r="AY105"/>
      <c r="AZ105"/>
      <c r="BA105"/>
      <c r="BB105"/>
      <c r="BC105"/>
      <c r="BD105"/>
      <c r="BE105"/>
      <c r="BF105"/>
    </row>
    <row r="106" spans="2:58" ht="15">
      <c r="B106" s="505"/>
      <c r="C106" s="4" t="s">
        <v>210</v>
      </c>
      <c r="D106" s="245"/>
      <c r="E106" s="173"/>
      <c r="F106" s="173"/>
      <c r="G106" s="173"/>
      <c r="H106" s="173"/>
      <c r="I106" s="173"/>
      <c r="J106" s="173"/>
      <c r="K106" s="173"/>
      <c r="L106" s="173"/>
      <c r="M106" s="173"/>
      <c r="N106" s="173"/>
      <c r="O106" s="173"/>
      <c r="P106" s="173"/>
      <c r="Q106" s="173">
        <v>60274</v>
      </c>
      <c r="R106" s="173">
        <v>62996</v>
      </c>
      <c r="S106" s="173">
        <v>67298</v>
      </c>
      <c r="T106" s="173"/>
      <c r="U106" s="173"/>
      <c r="V106" s="159">
        <f>100</f>
        <v>100</v>
      </c>
      <c r="W106" s="58" t="e">
        <f t="shared" si="41"/>
        <v>#DIV/0!</v>
      </c>
      <c r="X106" s="58" t="e">
        <f t="shared" si="42"/>
        <v>#DIV/0!</v>
      </c>
      <c r="Y106" s="58" t="e">
        <f t="shared" si="43"/>
        <v>#DIV/0!</v>
      </c>
      <c r="Z106" s="58" t="e">
        <f t="shared" si="44"/>
        <v>#DIV/0!</v>
      </c>
      <c r="AA106" s="58" t="e">
        <f t="shared" si="45"/>
        <v>#DIV/0!</v>
      </c>
      <c r="AB106" s="58" t="e">
        <f t="shared" si="46"/>
        <v>#DIV/0!</v>
      </c>
      <c r="AC106" s="58" t="e">
        <f t="shared" si="47"/>
        <v>#DIV/0!</v>
      </c>
      <c r="AD106" s="58" t="e">
        <f t="shared" si="48"/>
        <v>#DIV/0!</v>
      </c>
      <c r="AE106" s="58" t="e">
        <f t="shared" si="49"/>
        <v>#DIV/0!</v>
      </c>
      <c r="AF106" s="58" t="e">
        <f t="shared" si="50"/>
        <v>#DIV/0!</v>
      </c>
      <c r="AG106" s="58" t="e">
        <f t="shared" si="51"/>
        <v>#DIV/0!</v>
      </c>
      <c r="AH106" s="58" t="e">
        <f t="shared" si="52"/>
        <v>#DIV/0!</v>
      </c>
      <c r="AI106" s="58" t="e">
        <f t="shared" si="53"/>
        <v>#DIV/0!</v>
      </c>
      <c r="AJ106" s="58" t="e">
        <f t="shared" si="54"/>
        <v>#DIV/0!</v>
      </c>
      <c r="AK106" s="58" t="e">
        <f t="shared" si="55"/>
        <v>#DIV/0!</v>
      </c>
      <c r="AL106" s="58" t="e">
        <f t="shared" si="56"/>
        <v>#DIV/0!</v>
      </c>
      <c r="AM106" s="58" t="e">
        <f t="shared" si="57"/>
        <v>#DIV/0!</v>
      </c>
      <c r="AN106" s="120"/>
      <c r="AO106" s="121"/>
      <c r="AP106" s="121"/>
      <c r="AQ106" s="121"/>
      <c r="AR106" s="121"/>
      <c r="AS106" s="121"/>
      <c r="AT106" s="121"/>
      <c r="AU106" s="121"/>
      <c r="AV106" s="121"/>
      <c r="AW106" s="121"/>
      <c r="AX106" s="121"/>
      <c r="AY106" s="121"/>
      <c r="AZ106" s="121"/>
      <c r="BA106" s="121"/>
      <c r="BB106" s="121"/>
      <c r="BC106" s="121"/>
      <c r="BD106" s="121"/>
      <c r="BE106" s="121"/>
      <c r="BF106"/>
    </row>
    <row r="107" spans="2:58" ht="15">
      <c r="B107" s="505" t="s">
        <v>226</v>
      </c>
      <c r="C107" s="3" t="s">
        <v>205</v>
      </c>
      <c r="Q107" s="11">
        <v>17215</v>
      </c>
      <c r="R107" s="11">
        <v>17546</v>
      </c>
      <c r="S107" s="11">
        <v>18617</v>
      </c>
      <c r="V107" s="159">
        <f>100</f>
        <v>100</v>
      </c>
      <c r="W107" s="58" t="e">
        <f t="shared" ref="W107:W112" si="58">E107*100/$D107</f>
        <v>#DIV/0!</v>
      </c>
      <c r="X107" s="58" t="e">
        <f t="shared" ref="X107:X112" si="59">F107*100/$D107</f>
        <v>#DIV/0!</v>
      </c>
      <c r="Y107" s="58" t="e">
        <f t="shared" ref="Y107:Y112" si="60">G107*100/$D107</f>
        <v>#DIV/0!</v>
      </c>
      <c r="Z107" s="58" t="e">
        <f t="shared" ref="Z107:Z112" si="61">H107*100/$D107</f>
        <v>#DIV/0!</v>
      </c>
      <c r="AA107" s="58" t="e">
        <f t="shared" ref="AA107:AA112" si="62">I107*100/$D107</f>
        <v>#DIV/0!</v>
      </c>
      <c r="AB107" s="58" t="e">
        <f t="shared" ref="AB107:AB112" si="63">J107*100/$D107</f>
        <v>#DIV/0!</v>
      </c>
      <c r="AC107" s="58" t="e">
        <f t="shared" ref="AC107:AC112" si="64">K107*100/$D107</f>
        <v>#DIV/0!</v>
      </c>
      <c r="AD107" s="58" t="e">
        <f t="shared" ref="AD107:AD112" si="65">L107*100/$D107</f>
        <v>#DIV/0!</v>
      </c>
      <c r="AE107" s="58" t="e">
        <f t="shared" ref="AE107:AE112" si="66">M107*100/$D107</f>
        <v>#DIV/0!</v>
      </c>
      <c r="AF107" s="58" t="e">
        <f t="shared" ref="AF107:AF112" si="67">N107*100/$D107</f>
        <v>#DIV/0!</v>
      </c>
      <c r="AG107" s="58" t="e">
        <f t="shared" ref="AG107:AG112" si="68">O107*100/$D107</f>
        <v>#DIV/0!</v>
      </c>
      <c r="AH107" s="58" t="e">
        <f t="shared" ref="AH107:AH112" si="69">P107*100/$D107</f>
        <v>#DIV/0!</v>
      </c>
      <c r="AI107" s="58" t="e">
        <f t="shared" ref="AI107:AI112" si="70">Q107*100/$D107</f>
        <v>#DIV/0!</v>
      </c>
      <c r="AJ107" s="58" t="e">
        <f t="shared" ref="AJ107:AJ112" si="71">R107*100/$D107</f>
        <v>#DIV/0!</v>
      </c>
      <c r="AK107" s="58" t="e">
        <f t="shared" ref="AK107:AK112" si="72">S107*100/$D107</f>
        <v>#DIV/0!</v>
      </c>
      <c r="AL107" s="58" t="e">
        <f t="shared" ref="AL107:AL112" si="73">T107*100/$D107</f>
        <v>#DIV/0!</v>
      </c>
      <c r="AM107" s="58" t="e">
        <f t="shared" ref="AM107:AM112" si="74">U107*100/$D107</f>
        <v>#DIV/0!</v>
      </c>
      <c r="AN107" s="160"/>
      <c r="AO107"/>
      <c r="AP107"/>
      <c r="AQ107"/>
      <c r="AR107"/>
      <c r="AS107"/>
      <c r="AT107"/>
      <c r="AU107"/>
      <c r="AV107"/>
      <c r="AW107"/>
      <c r="AX107"/>
      <c r="AY107"/>
      <c r="AZ107"/>
      <c r="BA107">
        <v>1</v>
      </c>
      <c r="BB107">
        <v>1</v>
      </c>
      <c r="BC107">
        <v>1</v>
      </c>
      <c r="BD107"/>
      <c r="BE107"/>
      <c r="BF107"/>
    </row>
    <row r="108" spans="2:58" ht="15">
      <c r="B108" s="505"/>
      <c r="C108" s="2" t="s">
        <v>206</v>
      </c>
      <c r="Q108" s="11">
        <v>902</v>
      </c>
      <c r="S108" s="11">
        <v>1069</v>
      </c>
      <c r="V108" s="159">
        <f>100</f>
        <v>100</v>
      </c>
      <c r="W108" s="58" t="e">
        <f t="shared" si="58"/>
        <v>#DIV/0!</v>
      </c>
      <c r="X108" s="58" t="e">
        <f t="shared" si="59"/>
        <v>#DIV/0!</v>
      </c>
      <c r="Y108" s="58" t="e">
        <f t="shared" si="60"/>
        <v>#DIV/0!</v>
      </c>
      <c r="Z108" s="58" t="e">
        <f t="shared" si="61"/>
        <v>#DIV/0!</v>
      </c>
      <c r="AA108" s="58" t="e">
        <f t="shared" si="62"/>
        <v>#DIV/0!</v>
      </c>
      <c r="AB108" s="58" t="e">
        <f t="shared" si="63"/>
        <v>#DIV/0!</v>
      </c>
      <c r="AC108" s="58" t="e">
        <f t="shared" si="64"/>
        <v>#DIV/0!</v>
      </c>
      <c r="AD108" s="58" t="e">
        <f t="shared" si="65"/>
        <v>#DIV/0!</v>
      </c>
      <c r="AE108" s="58" t="e">
        <f t="shared" si="66"/>
        <v>#DIV/0!</v>
      </c>
      <c r="AF108" s="58" t="e">
        <f t="shared" si="67"/>
        <v>#DIV/0!</v>
      </c>
      <c r="AG108" s="58" t="e">
        <f t="shared" si="68"/>
        <v>#DIV/0!</v>
      </c>
      <c r="AH108" s="58" t="e">
        <f t="shared" si="69"/>
        <v>#DIV/0!</v>
      </c>
      <c r="AI108" s="58" t="e">
        <f t="shared" si="70"/>
        <v>#DIV/0!</v>
      </c>
      <c r="AJ108" s="58" t="e">
        <f t="shared" si="71"/>
        <v>#DIV/0!</v>
      </c>
      <c r="AK108" s="58" t="e">
        <f t="shared" si="72"/>
        <v>#DIV/0!</v>
      </c>
      <c r="AL108" s="58" t="e">
        <f t="shared" si="73"/>
        <v>#DIV/0!</v>
      </c>
      <c r="AM108" s="58" t="e">
        <f t="shared" si="74"/>
        <v>#DIV/0!</v>
      </c>
      <c r="AN108" s="160"/>
      <c r="AO108"/>
      <c r="AP108"/>
      <c r="AQ108"/>
      <c r="AR108"/>
      <c r="AS108"/>
      <c r="AT108"/>
      <c r="AU108"/>
      <c r="AV108"/>
      <c r="AW108"/>
      <c r="AX108"/>
      <c r="AY108"/>
      <c r="AZ108"/>
      <c r="BA108">
        <v>2</v>
      </c>
      <c r="BB108"/>
      <c r="BC108">
        <v>1</v>
      </c>
      <c r="BD108"/>
      <c r="BE108"/>
      <c r="BF108"/>
    </row>
    <row r="109" spans="2:58" ht="15">
      <c r="B109" s="505"/>
      <c r="C109" s="2" t="s">
        <v>207</v>
      </c>
      <c r="Q109" s="11">
        <v>54</v>
      </c>
      <c r="R109" s="11">
        <v>83</v>
      </c>
      <c r="S109" s="11">
        <v>88</v>
      </c>
      <c r="V109" s="159">
        <f>100</f>
        <v>100</v>
      </c>
      <c r="W109" s="58" t="e">
        <f t="shared" si="58"/>
        <v>#DIV/0!</v>
      </c>
      <c r="X109" s="58" t="e">
        <f t="shared" si="59"/>
        <v>#DIV/0!</v>
      </c>
      <c r="Y109" s="58" t="e">
        <f t="shared" si="60"/>
        <v>#DIV/0!</v>
      </c>
      <c r="Z109" s="58" t="e">
        <f t="shared" si="61"/>
        <v>#DIV/0!</v>
      </c>
      <c r="AA109" s="58" t="e">
        <f t="shared" si="62"/>
        <v>#DIV/0!</v>
      </c>
      <c r="AB109" s="58" t="e">
        <f t="shared" si="63"/>
        <v>#DIV/0!</v>
      </c>
      <c r="AC109" s="58" t="e">
        <f t="shared" si="64"/>
        <v>#DIV/0!</v>
      </c>
      <c r="AD109" s="58" t="e">
        <f t="shared" si="65"/>
        <v>#DIV/0!</v>
      </c>
      <c r="AE109" s="58" t="e">
        <f t="shared" si="66"/>
        <v>#DIV/0!</v>
      </c>
      <c r="AF109" s="58" t="e">
        <f t="shared" si="67"/>
        <v>#DIV/0!</v>
      </c>
      <c r="AG109" s="58" t="e">
        <f t="shared" si="68"/>
        <v>#DIV/0!</v>
      </c>
      <c r="AH109" s="58" t="e">
        <f t="shared" si="69"/>
        <v>#DIV/0!</v>
      </c>
      <c r="AI109" s="58" t="e">
        <f t="shared" si="70"/>
        <v>#DIV/0!</v>
      </c>
      <c r="AJ109" s="58" t="e">
        <f t="shared" si="71"/>
        <v>#DIV/0!</v>
      </c>
      <c r="AK109" s="58" t="e">
        <f t="shared" si="72"/>
        <v>#DIV/0!</v>
      </c>
      <c r="AL109" s="58" t="e">
        <f t="shared" si="73"/>
        <v>#DIV/0!</v>
      </c>
      <c r="AM109" s="58" t="e">
        <f t="shared" si="74"/>
        <v>#DIV/0!</v>
      </c>
      <c r="AN109" s="160"/>
      <c r="AO109"/>
      <c r="AP109"/>
      <c r="AQ109"/>
      <c r="AR109"/>
      <c r="AS109"/>
      <c r="AT109"/>
      <c r="AU109"/>
      <c r="AV109"/>
      <c r="AW109"/>
      <c r="AX109"/>
      <c r="AY109"/>
      <c r="AZ109"/>
      <c r="BA109">
        <v>4</v>
      </c>
      <c r="BB109">
        <v>1</v>
      </c>
      <c r="BC109">
        <v>1</v>
      </c>
      <c r="BD109"/>
      <c r="BE109"/>
      <c r="BF109"/>
    </row>
    <row r="110" spans="2:58" ht="15">
      <c r="B110" s="505"/>
      <c r="C110" s="2" t="s">
        <v>208</v>
      </c>
      <c r="J110" s="11">
        <v>7</v>
      </c>
      <c r="L110" s="11">
        <v>7</v>
      </c>
      <c r="M110" s="11">
        <v>7</v>
      </c>
      <c r="N110" s="11">
        <v>7</v>
      </c>
      <c r="O110" s="11">
        <v>7</v>
      </c>
      <c r="P110" s="11">
        <v>7</v>
      </c>
      <c r="Q110" s="11">
        <v>7</v>
      </c>
      <c r="S110" s="11">
        <v>7</v>
      </c>
      <c r="V110" s="159">
        <f>100</f>
        <v>100</v>
      </c>
      <c r="W110" s="58" t="e">
        <f t="shared" si="58"/>
        <v>#DIV/0!</v>
      </c>
      <c r="X110" s="58" t="e">
        <f t="shared" si="59"/>
        <v>#DIV/0!</v>
      </c>
      <c r="Y110" s="58" t="e">
        <f t="shared" si="60"/>
        <v>#DIV/0!</v>
      </c>
      <c r="Z110" s="58" t="e">
        <f t="shared" si="61"/>
        <v>#DIV/0!</v>
      </c>
      <c r="AA110" s="58" t="e">
        <f t="shared" si="62"/>
        <v>#DIV/0!</v>
      </c>
      <c r="AB110" s="58" t="e">
        <f t="shared" si="63"/>
        <v>#DIV/0!</v>
      </c>
      <c r="AC110" s="58" t="e">
        <f t="shared" si="64"/>
        <v>#DIV/0!</v>
      </c>
      <c r="AD110" s="58" t="e">
        <f t="shared" si="65"/>
        <v>#DIV/0!</v>
      </c>
      <c r="AE110" s="58" t="e">
        <f t="shared" si="66"/>
        <v>#DIV/0!</v>
      </c>
      <c r="AF110" s="58" t="e">
        <f t="shared" si="67"/>
        <v>#DIV/0!</v>
      </c>
      <c r="AG110" s="58" t="e">
        <f t="shared" si="68"/>
        <v>#DIV/0!</v>
      </c>
      <c r="AH110" s="58" t="e">
        <f t="shared" si="69"/>
        <v>#DIV/0!</v>
      </c>
      <c r="AI110" s="58" t="e">
        <f t="shared" si="70"/>
        <v>#DIV/0!</v>
      </c>
      <c r="AJ110" s="58" t="e">
        <f t="shared" si="71"/>
        <v>#DIV/0!</v>
      </c>
      <c r="AK110" s="58" t="e">
        <f t="shared" si="72"/>
        <v>#DIV/0!</v>
      </c>
      <c r="AL110" s="58" t="e">
        <f t="shared" si="73"/>
        <v>#DIV/0!</v>
      </c>
      <c r="AM110" s="58" t="e">
        <f t="shared" si="74"/>
        <v>#DIV/0!</v>
      </c>
      <c r="AN110" s="160"/>
      <c r="AO110"/>
      <c r="AP110"/>
      <c r="AQ110"/>
      <c r="AR110"/>
      <c r="AS110"/>
      <c r="AT110">
        <v>4</v>
      </c>
      <c r="AU110"/>
      <c r="AV110">
        <v>4</v>
      </c>
      <c r="AW110">
        <v>4</v>
      </c>
      <c r="AX110">
        <v>4</v>
      </c>
      <c r="AY110">
        <v>4</v>
      </c>
      <c r="AZ110">
        <v>4</v>
      </c>
      <c r="BA110">
        <v>4</v>
      </c>
      <c r="BB110"/>
      <c r="BC110">
        <v>1</v>
      </c>
      <c r="BD110"/>
      <c r="BE110"/>
      <c r="BF110"/>
    </row>
    <row r="111" spans="2:58" ht="15">
      <c r="B111" s="505"/>
      <c r="C111" s="2" t="s">
        <v>209</v>
      </c>
      <c r="Q111" s="11">
        <v>18178</v>
      </c>
      <c r="S111" s="11">
        <v>19781</v>
      </c>
      <c r="V111" s="159">
        <f>100</f>
        <v>100</v>
      </c>
      <c r="W111" s="58" t="e">
        <f t="shared" si="58"/>
        <v>#DIV/0!</v>
      </c>
      <c r="X111" s="58" t="e">
        <f t="shared" si="59"/>
        <v>#DIV/0!</v>
      </c>
      <c r="Y111" s="58" t="e">
        <f t="shared" si="60"/>
        <v>#DIV/0!</v>
      </c>
      <c r="Z111" s="58" t="e">
        <f t="shared" si="61"/>
        <v>#DIV/0!</v>
      </c>
      <c r="AA111" s="58" t="e">
        <f t="shared" si="62"/>
        <v>#DIV/0!</v>
      </c>
      <c r="AB111" s="58" t="e">
        <f t="shared" si="63"/>
        <v>#DIV/0!</v>
      </c>
      <c r="AC111" s="58" t="e">
        <f t="shared" si="64"/>
        <v>#DIV/0!</v>
      </c>
      <c r="AD111" s="58" t="e">
        <f t="shared" si="65"/>
        <v>#DIV/0!</v>
      </c>
      <c r="AE111" s="58" t="e">
        <f t="shared" si="66"/>
        <v>#DIV/0!</v>
      </c>
      <c r="AF111" s="58" t="e">
        <f t="shared" si="67"/>
        <v>#DIV/0!</v>
      </c>
      <c r="AG111" s="58" t="e">
        <f t="shared" si="68"/>
        <v>#DIV/0!</v>
      </c>
      <c r="AH111" s="58" t="e">
        <f t="shared" si="69"/>
        <v>#DIV/0!</v>
      </c>
      <c r="AI111" s="58" t="e">
        <f t="shared" si="70"/>
        <v>#DIV/0!</v>
      </c>
      <c r="AJ111" s="58" t="e">
        <f t="shared" si="71"/>
        <v>#DIV/0!</v>
      </c>
      <c r="AK111" s="58" t="e">
        <f t="shared" si="72"/>
        <v>#DIV/0!</v>
      </c>
      <c r="AL111" s="58" t="e">
        <f t="shared" si="73"/>
        <v>#DIV/0!</v>
      </c>
      <c r="AM111" s="58" t="e">
        <f t="shared" si="74"/>
        <v>#DIV/0!</v>
      </c>
      <c r="AN111" s="160"/>
      <c r="AO111"/>
      <c r="AP111"/>
      <c r="AQ111"/>
      <c r="AR111"/>
      <c r="AS111"/>
      <c r="AT111"/>
      <c r="AU111"/>
      <c r="AV111"/>
      <c r="AW111"/>
      <c r="AX111"/>
      <c r="AY111"/>
      <c r="AZ111"/>
      <c r="BA111"/>
      <c r="BB111"/>
      <c r="BC111"/>
      <c r="BD111"/>
      <c r="BE111"/>
      <c r="BF111"/>
    </row>
    <row r="112" spans="2:58" ht="15.75" thickBot="1">
      <c r="B112" s="506"/>
      <c r="C112" s="5" t="s">
        <v>210</v>
      </c>
      <c r="D112" s="245"/>
      <c r="E112" s="173"/>
      <c r="F112" s="173"/>
      <c r="G112" s="173"/>
      <c r="H112" s="173"/>
      <c r="I112" s="173"/>
      <c r="J112" s="173"/>
      <c r="K112" s="173"/>
      <c r="L112" s="173"/>
      <c r="M112" s="173"/>
      <c r="N112" s="173"/>
      <c r="O112" s="173"/>
      <c r="P112" s="173"/>
      <c r="Q112" s="173">
        <v>18171</v>
      </c>
      <c r="R112" s="173"/>
      <c r="S112" s="173">
        <v>19774</v>
      </c>
      <c r="T112" s="173"/>
      <c r="U112" s="173"/>
      <c r="V112" s="47">
        <f>100</f>
        <v>100</v>
      </c>
      <c r="W112" s="59" t="e">
        <f t="shared" si="58"/>
        <v>#DIV/0!</v>
      </c>
      <c r="X112" s="59" t="e">
        <f t="shared" si="59"/>
        <v>#DIV/0!</v>
      </c>
      <c r="Y112" s="59" t="e">
        <f t="shared" si="60"/>
        <v>#DIV/0!</v>
      </c>
      <c r="Z112" s="59" t="e">
        <f t="shared" si="61"/>
        <v>#DIV/0!</v>
      </c>
      <c r="AA112" s="59" t="e">
        <f t="shared" si="62"/>
        <v>#DIV/0!</v>
      </c>
      <c r="AB112" s="59" t="e">
        <f t="shared" si="63"/>
        <v>#DIV/0!</v>
      </c>
      <c r="AC112" s="59" t="e">
        <f t="shared" si="64"/>
        <v>#DIV/0!</v>
      </c>
      <c r="AD112" s="59" t="e">
        <f t="shared" si="65"/>
        <v>#DIV/0!</v>
      </c>
      <c r="AE112" s="59" t="e">
        <f t="shared" si="66"/>
        <v>#DIV/0!</v>
      </c>
      <c r="AF112" s="59" t="e">
        <f t="shared" si="67"/>
        <v>#DIV/0!</v>
      </c>
      <c r="AG112" s="59" t="e">
        <f t="shared" si="68"/>
        <v>#DIV/0!</v>
      </c>
      <c r="AH112" s="59" t="e">
        <f t="shared" si="69"/>
        <v>#DIV/0!</v>
      </c>
      <c r="AI112" s="59" t="e">
        <f t="shared" si="70"/>
        <v>#DIV/0!</v>
      </c>
      <c r="AJ112" s="59" t="e">
        <f t="shared" si="71"/>
        <v>#DIV/0!</v>
      </c>
      <c r="AK112" s="59" t="e">
        <f t="shared" si="72"/>
        <v>#DIV/0!</v>
      </c>
      <c r="AL112" s="59" t="e">
        <f t="shared" si="73"/>
        <v>#DIV/0!</v>
      </c>
      <c r="AM112" s="59" t="e">
        <f t="shared" si="74"/>
        <v>#DIV/0!</v>
      </c>
      <c r="AN112" s="214"/>
      <c r="AO112" s="215"/>
      <c r="AP112" s="215"/>
      <c r="AQ112" s="215"/>
      <c r="AR112" s="215"/>
      <c r="AS112" s="215"/>
      <c r="AT112" s="215"/>
      <c r="AU112" s="215"/>
      <c r="AV112" s="215"/>
      <c r="AW112" s="215"/>
      <c r="AX112" s="215"/>
      <c r="AY112" s="215"/>
      <c r="AZ112" s="215"/>
      <c r="BA112" s="215"/>
      <c r="BB112" s="215"/>
      <c r="BC112" s="215"/>
      <c r="BD112" s="215"/>
      <c r="BE112" s="215"/>
      <c r="BF112"/>
    </row>
    <row r="114" spans="2:21" ht="15">
      <c r="B114" s="504" t="s">
        <v>227</v>
      </c>
      <c r="C114" s="240" t="s">
        <v>205</v>
      </c>
      <c r="D114" s="394">
        <v>838798</v>
      </c>
      <c r="E114" s="394">
        <v>802068</v>
      </c>
      <c r="F114" s="394">
        <v>767203</v>
      </c>
      <c r="G114" s="394">
        <v>724498</v>
      </c>
      <c r="H114" s="394">
        <v>702936</v>
      </c>
      <c r="I114" s="394">
        <v>677117</v>
      </c>
      <c r="J114" s="394">
        <v>814815</v>
      </c>
      <c r="K114" s="394">
        <v>764468</v>
      </c>
      <c r="L114" s="394">
        <v>766482</v>
      </c>
      <c r="M114" s="394">
        <v>688216</v>
      </c>
      <c r="N114" s="394">
        <v>672143</v>
      </c>
      <c r="O114" s="394">
        <v>677620</v>
      </c>
      <c r="P114" s="394">
        <v>675205</v>
      </c>
      <c r="Q114" s="241">
        <v>831720</v>
      </c>
      <c r="R114" s="241">
        <v>864934</v>
      </c>
      <c r="S114" s="241">
        <v>894542</v>
      </c>
      <c r="T114" s="394">
        <v>774137</v>
      </c>
      <c r="U114" s="394">
        <v>802298</v>
      </c>
    </row>
    <row r="115" spans="2:21" ht="15">
      <c r="B115" s="504"/>
      <c r="C115" s="240" t="s">
        <v>206</v>
      </c>
      <c r="D115" s="394">
        <v>25423</v>
      </c>
      <c r="E115" s="394">
        <v>26949</v>
      </c>
      <c r="F115" s="394">
        <v>25228</v>
      </c>
      <c r="G115" s="394">
        <v>21929</v>
      </c>
      <c r="H115" s="394">
        <v>20677</v>
      </c>
      <c r="I115" s="394">
        <v>18697</v>
      </c>
      <c r="J115" s="394">
        <v>21977</v>
      </c>
      <c r="K115" s="394">
        <v>22455</v>
      </c>
      <c r="L115" s="394">
        <v>24202</v>
      </c>
      <c r="M115" s="394">
        <v>27584</v>
      </c>
      <c r="N115" s="394">
        <v>32525</v>
      </c>
      <c r="O115" s="394">
        <v>35691</v>
      </c>
      <c r="P115" s="394">
        <v>32209</v>
      </c>
      <c r="Q115" s="241">
        <v>43775</v>
      </c>
      <c r="R115" s="241">
        <v>45895</v>
      </c>
      <c r="S115" s="241">
        <v>48213</v>
      </c>
      <c r="T115" s="394">
        <v>40158</v>
      </c>
      <c r="U115" s="394">
        <v>37668</v>
      </c>
    </row>
    <row r="116" spans="2:21" ht="15">
      <c r="B116" s="504"/>
      <c r="C116" s="240" t="s">
        <v>207</v>
      </c>
      <c r="D116" s="394">
        <v>3636</v>
      </c>
      <c r="E116" s="394">
        <v>3225</v>
      </c>
      <c r="F116" s="394">
        <v>3007</v>
      </c>
      <c r="G116" s="394">
        <v>3137</v>
      </c>
      <c r="H116" s="394">
        <v>2543</v>
      </c>
      <c r="I116" s="394">
        <v>2445</v>
      </c>
      <c r="J116" s="394">
        <v>2602</v>
      </c>
      <c r="K116" s="394">
        <v>2619</v>
      </c>
      <c r="L116" s="394">
        <v>2885</v>
      </c>
      <c r="M116" s="394">
        <v>3220</v>
      </c>
      <c r="N116" s="394">
        <v>3518</v>
      </c>
      <c r="O116" s="394">
        <v>3843</v>
      </c>
      <c r="P116" s="394">
        <v>3294</v>
      </c>
      <c r="Q116" s="241">
        <v>4280</v>
      </c>
      <c r="R116" s="241">
        <v>4942</v>
      </c>
      <c r="S116" s="241">
        <v>5207</v>
      </c>
      <c r="T116" s="394">
        <v>4452</v>
      </c>
      <c r="U116" s="394">
        <v>4080</v>
      </c>
    </row>
    <row r="117" spans="2:21" ht="15">
      <c r="B117" s="504"/>
      <c r="C117" s="240" t="s">
        <v>208</v>
      </c>
      <c r="D117" s="394">
        <v>460</v>
      </c>
      <c r="E117" s="394">
        <v>485</v>
      </c>
      <c r="F117" s="394">
        <v>488</v>
      </c>
      <c r="G117" s="394">
        <v>365</v>
      </c>
      <c r="H117" s="394">
        <v>402</v>
      </c>
      <c r="I117" s="394">
        <v>388</v>
      </c>
      <c r="J117" s="394">
        <v>462</v>
      </c>
      <c r="K117" s="394">
        <v>435</v>
      </c>
      <c r="L117" s="394">
        <v>445</v>
      </c>
      <c r="M117" s="394">
        <v>493</v>
      </c>
      <c r="N117" s="394">
        <v>520</v>
      </c>
      <c r="O117" s="394">
        <v>533</v>
      </c>
      <c r="P117" s="394">
        <v>470</v>
      </c>
      <c r="Q117" s="241">
        <v>574</v>
      </c>
      <c r="R117" s="241">
        <v>649</v>
      </c>
      <c r="S117" s="241">
        <v>687</v>
      </c>
      <c r="T117" s="394">
        <v>570</v>
      </c>
      <c r="U117" s="394">
        <v>509</v>
      </c>
    </row>
    <row r="118" spans="2:21" ht="15">
      <c r="B118" s="504"/>
      <c r="C118" s="240" t="s">
        <v>209</v>
      </c>
      <c r="D118" s="394">
        <f>SUM(D114:D117)</f>
        <v>868317</v>
      </c>
      <c r="E118" s="394">
        <f t="shared" ref="E118:U118" si="75">SUM(E114:E117)</f>
        <v>832727</v>
      </c>
      <c r="F118" s="394">
        <f t="shared" si="75"/>
        <v>795926</v>
      </c>
      <c r="G118" s="394">
        <f t="shared" si="75"/>
        <v>749929</v>
      </c>
      <c r="H118" s="394">
        <f t="shared" si="75"/>
        <v>726558</v>
      </c>
      <c r="I118" s="394">
        <f t="shared" si="75"/>
        <v>698647</v>
      </c>
      <c r="J118" s="394">
        <f t="shared" si="75"/>
        <v>839856</v>
      </c>
      <c r="K118" s="394">
        <f t="shared" si="75"/>
        <v>789977</v>
      </c>
      <c r="L118" s="394">
        <f t="shared" si="75"/>
        <v>794014</v>
      </c>
      <c r="M118" s="394">
        <f t="shared" si="75"/>
        <v>719513</v>
      </c>
      <c r="N118" s="394">
        <f t="shared" si="75"/>
        <v>708706</v>
      </c>
      <c r="O118" s="394">
        <f t="shared" si="75"/>
        <v>717687</v>
      </c>
      <c r="P118" s="394">
        <f t="shared" si="75"/>
        <v>711178</v>
      </c>
      <c r="Q118" s="394">
        <f t="shared" si="75"/>
        <v>880349</v>
      </c>
      <c r="R118" s="394">
        <f t="shared" si="75"/>
        <v>916420</v>
      </c>
      <c r="S118" s="394">
        <f t="shared" si="75"/>
        <v>948649</v>
      </c>
      <c r="T118" s="394">
        <f t="shared" si="75"/>
        <v>819317</v>
      </c>
      <c r="U118" s="394">
        <f t="shared" si="75"/>
        <v>844555</v>
      </c>
    </row>
    <row r="119" spans="2:21" ht="15">
      <c r="B119" s="504"/>
      <c r="C119" s="240" t="s">
        <v>210</v>
      </c>
      <c r="D119" s="394">
        <f>SUM(D114:D116)</f>
        <v>867857</v>
      </c>
      <c r="E119" s="394">
        <f t="shared" ref="E119:U119" si="76">SUM(E114:E116)</f>
        <v>832242</v>
      </c>
      <c r="F119" s="394">
        <f t="shared" si="76"/>
        <v>795438</v>
      </c>
      <c r="G119" s="394">
        <f t="shared" si="76"/>
        <v>749564</v>
      </c>
      <c r="H119" s="394">
        <f t="shared" si="76"/>
        <v>726156</v>
      </c>
      <c r="I119" s="394">
        <f t="shared" si="76"/>
        <v>698259</v>
      </c>
      <c r="J119" s="394">
        <f t="shared" si="76"/>
        <v>839394</v>
      </c>
      <c r="K119" s="394">
        <f t="shared" si="76"/>
        <v>789542</v>
      </c>
      <c r="L119" s="394">
        <f t="shared" si="76"/>
        <v>793569</v>
      </c>
      <c r="M119" s="394">
        <f t="shared" si="76"/>
        <v>719020</v>
      </c>
      <c r="N119" s="394">
        <f t="shared" si="76"/>
        <v>708186</v>
      </c>
      <c r="O119" s="394">
        <f t="shared" si="76"/>
        <v>717154</v>
      </c>
      <c r="P119" s="394">
        <f t="shared" si="76"/>
        <v>710708</v>
      </c>
      <c r="Q119" s="394">
        <f t="shared" si="76"/>
        <v>879775</v>
      </c>
      <c r="R119" s="394">
        <f t="shared" si="76"/>
        <v>915771</v>
      </c>
      <c r="S119" s="394">
        <f t="shared" si="76"/>
        <v>947962</v>
      </c>
      <c r="T119" s="394">
        <f t="shared" si="76"/>
        <v>818747</v>
      </c>
      <c r="U119" s="394">
        <f t="shared" si="76"/>
        <v>844046</v>
      </c>
    </row>
  </sheetData>
  <mergeCells count="23">
    <mergeCell ref="B114:B119"/>
    <mergeCell ref="B107:B112"/>
    <mergeCell ref="B101:B106"/>
    <mergeCell ref="B95:B100"/>
    <mergeCell ref="B11:B16"/>
    <mergeCell ref="B65:B70"/>
    <mergeCell ref="B77:B82"/>
    <mergeCell ref="B83:B88"/>
    <mergeCell ref="B89:B94"/>
    <mergeCell ref="B17:B22"/>
    <mergeCell ref="B23:B28"/>
    <mergeCell ref="B29:B34"/>
    <mergeCell ref="B35:B40"/>
    <mergeCell ref="B41:B46"/>
    <mergeCell ref="B47:B52"/>
    <mergeCell ref="B53:B58"/>
    <mergeCell ref="B59:B64"/>
    <mergeCell ref="B71:B76"/>
    <mergeCell ref="AC5:AE5"/>
    <mergeCell ref="X5:Z5"/>
    <mergeCell ref="AS6:AV6"/>
    <mergeCell ref="AN6:AR6"/>
    <mergeCell ref="AN5:AQ5"/>
  </mergeCells>
  <conditionalFormatting sqref="V11:AC93">
    <cfRule type="cellIs" dxfId="3547" priority="498" stopIfTrue="1" operator="lessThan">
      <formula>80</formula>
    </cfRule>
  </conditionalFormatting>
  <conditionalFormatting sqref="AD11:AF93 AH11:AH93 AM11:AM93">
    <cfRule type="cellIs" dxfId="3546" priority="479" stopIfTrue="1" operator="greaterThan">
      <formula>110</formula>
    </cfRule>
    <cfRule type="cellIs" dxfId="3545" priority="480" stopIfTrue="1" operator="between">
      <formula>100</formula>
      <formula>110</formula>
    </cfRule>
    <cfRule type="cellIs" dxfId="3544" priority="481" stopIfTrue="1" operator="between">
      <formula>80</formula>
      <formula>100</formula>
    </cfRule>
    <cfRule type="cellIs" dxfId="3543" priority="482" stopIfTrue="1" operator="lessThan">
      <formula>80</formula>
    </cfRule>
  </conditionalFormatting>
  <conditionalFormatting sqref="AH11:AH93 V11:AF93 AM11:AM93">
    <cfRule type="cellIs" dxfId="3542" priority="495" stopIfTrue="1" operator="greaterThan">
      <formula>110</formula>
    </cfRule>
    <cfRule type="cellIs" dxfId="3541" priority="496" stopIfTrue="1" operator="between">
      <formula>100</formula>
      <formula>110</formula>
    </cfRule>
    <cfRule type="cellIs" dxfId="3540" priority="497" stopIfTrue="1" operator="between">
      <formula>80</formula>
      <formula>100</formula>
    </cfRule>
  </conditionalFormatting>
  <conditionalFormatting sqref="AG11:AG93">
    <cfRule type="cellIs" dxfId="3539" priority="468" stopIfTrue="1" operator="greaterThan">
      <formula>110</formula>
    </cfRule>
    <cfRule type="cellIs" dxfId="3538" priority="469" stopIfTrue="1" operator="between">
      <formula>100</formula>
      <formula>110</formula>
    </cfRule>
    <cfRule type="cellIs" dxfId="3537" priority="470" stopIfTrue="1" operator="between">
      <formula>80</formula>
      <formula>100</formula>
    </cfRule>
    <cfRule type="cellIs" dxfId="3536" priority="471" stopIfTrue="1" operator="lessThan">
      <formula>80</formula>
    </cfRule>
  </conditionalFormatting>
  <conditionalFormatting sqref="AG11:AG93">
    <cfRule type="cellIs" dxfId="3535" priority="472" stopIfTrue="1" operator="greaterThan">
      <formula>110</formula>
    </cfRule>
    <cfRule type="cellIs" dxfId="3534" priority="473" stopIfTrue="1" operator="between">
      <formula>100</formula>
      <formula>110</formula>
    </cfRule>
    <cfRule type="cellIs" dxfId="3533" priority="474" stopIfTrue="1" operator="between">
      <formula>80</formula>
      <formula>100</formula>
    </cfRule>
  </conditionalFormatting>
  <conditionalFormatting sqref="AH11:AH93">
    <cfRule type="cellIs" dxfId="3532" priority="457" stopIfTrue="1" operator="greaterThan">
      <formula>110</formula>
    </cfRule>
    <cfRule type="cellIs" dxfId="3531" priority="458" stopIfTrue="1" operator="between">
      <formula>100</formula>
      <formula>110</formula>
    </cfRule>
    <cfRule type="cellIs" dxfId="3530" priority="459" stopIfTrue="1" operator="between">
      <formula>80</formula>
      <formula>100</formula>
    </cfRule>
    <cfRule type="cellIs" dxfId="3529" priority="460" stopIfTrue="1" operator="lessThan">
      <formula>80</formula>
    </cfRule>
  </conditionalFormatting>
  <conditionalFormatting sqref="AH11:AH93">
    <cfRule type="cellIs" dxfId="3528" priority="461" stopIfTrue="1" operator="greaterThan">
      <formula>110</formula>
    </cfRule>
    <cfRule type="cellIs" dxfId="3527" priority="462" stopIfTrue="1" operator="between">
      <formula>100</formula>
      <formula>110</formula>
    </cfRule>
    <cfRule type="cellIs" dxfId="3526" priority="463" stopIfTrue="1" operator="between">
      <formula>80</formula>
      <formula>100</formula>
    </cfRule>
  </conditionalFormatting>
  <conditionalFormatting sqref="D11:U112">
    <cfRule type="expression" dxfId="3525" priority="145">
      <formula>AN11=1</formula>
    </cfRule>
    <cfRule type="expression" dxfId="3524" priority="453">
      <formula>AN11=2</formula>
    </cfRule>
    <cfRule type="expression" dxfId="3523" priority="455">
      <formula>AN11=6</formula>
    </cfRule>
  </conditionalFormatting>
  <conditionalFormatting sqref="D11:U112">
    <cfRule type="expression" dxfId="3522" priority="454">
      <formula>AN11=4</formula>
    </cfRule>
  </conditionalFormatting>
  <conditionalFormatting sqref="AI11:AI93">
    <cfRule type="cellIs" dxfId="3521" priority="417" stopIfTrue="1" operator="greaterThan">
      <formula>110</formula>
    </cfRule>
    <cfRule type="cellIs" dxfId="3520" priority="418" stopIfTrue="1" operator="between">
      <formula>100</formula>
      <formula>110</formula>
    </cfRule>
    <cfRule type="cellIs" dxfId="3519" priority="419" stopIfTrue="1" operator="between">
      <formula>80</formula>
      <formula>100</formula>
    </cfRule>
    <cfRule type="cellIs" dxfId="3518" priority="420" stopIfTrue="1" operator="lessThan">
      <formula>80</formula>
    </cfRule>
  </conditionalFormatting>
  <conditionalFormatting sqref="AI11:AI93">
    <cfRule type="cellIs" dxfId="3517" priority="421" stopIfTrue="1" operator="greaterThan">
      <formula>110</formula>
    </cfRule>
    <cfRule type="cellIs" dxfId="3516" priority="422" stopIfTrue="1" operator="between">
      <formula>100</formula>
      <formula>110</formula>
    </cfRule>
    <cfRule type="cellIs" dxfId="3515" priority="423" stopIfTrue="1" operator="between">
      <formula>80</formula>
      <formula>100</formula>
    </cfRule>
  </conditionalFormatting>
  <conditionalFormatting sqref="AI11:AI93">
    <cfRule type="cellIs" dxfId="3514" priority="410" stopIfTrue="1" operator="greaterThan">
      <formula>110</formula>
    </cfRule>
    <cfRule type="cellIs" dxfId="3513" priority="411" stopIfTrue="1" operator="between">
      <formula>100</formula>
      <formula>110</formula>
    </cfRule>
    <cfRule type="cellIs" dxfId="3512" priority="412" stopIfTrue="1" operator="between">
      <formula>80</formula>
      <formula>100</formula>
    </cfRule>
    <cfRule type="cellIs" dxfId="3511" priority="413" stopIfTrue="1" operator="lessThan">
      <formula>80</formula>
    </cfRule>
  </conditionalFormatting>
  <conditionalFormatting sqref="AI11:AI93">
    <cfRule type="cellIs" dxfId="3510" priority="414" stopIfTrue="1" operator="greaterThan">
      <formula>110</formula>
    </cfRule>
    <cfRule type="cellIs" dxfId="3509" priority="415" stopIfTrue="1" operator="between">
      <formula>100</formula>
      <formula>110</formula>
    </cfRule>
    <cfRule type="cellIs" dxfId="3508" priority="416" stopIfTrue="1" operator="between">
      <formula>80</formula>
      <formula>100</formula>
    </cfRule>
  </conditionalFormatting>
  <conditionalFormatting sqref="AJ11:AJ93">
    <cfRule type="cellIs" dxfId="3507" priority="403" stopIfTrue="1" operator="greaterThan">
      <formula>110</formula>
    </cfRule>
    <cfRule type="cellIs" dxfId="3506" priority="404" stopIfTrue="1" operator="between">
      <formula>100</formula>
      <formula>110</formula>
    </cfRule>
    <cfRule type="cellIs" dxfId="3505" priority="405" stopIfTrue="1" operator="between">
      <formula>80</formula>
      <formula>100</formula>
    </cfRule>
    <cfRule type="cellIs" dxfId="3504" priority="406" stopIfTrue="1" operator="lessThan">
      <formula>80</formula>
    </cfRule>
  </conditionalFormatting>
  <conditionalFormatting sqref="AJ11:AJ93">
    <cfRule type="cellIs" dxfId="3503" priority="407" stopIfTrue="1" operator="greaterThan">
      <formula>110</formula>
    </cfRule>
    <cfRule type="cellIs" dxfId="3502" priority="408" stopIfTrue="1" operator="between">
      <formula>100</formula>
      <formula>110</formula>
    </cfRule>
    <cfRule type="cellIs" dxfId="3501" priority="409" stopIfTrue="1" operator="between">
      <formula>80</formula>
      <formula>100</formula>
    </cfRule>
  </conditionalFormatting>
  <conditionalFormatting sqref="AJ11:AJ93">
    <cfRule type="cellIs" dxfId="3500" priority="396" stopIfTrue="1" operator="greaterThan">
      <formula>110</formula>
    </cfRule>
    <cfRule type="cellIs" dxfId="3499" priority="397" stopIfTrue="1" operator="between">
      <formula>100</formula>
      <formula>110</formula>
    </cfRule>
    <cfRule type="cellIs" dxfId="3498" priority="398" stopIfTrue="1" operator="between">
      <formula>80</formula>
      <formula>100</formula>
    </cfRule>
    <cfRule type="cellIs" dxfId="3497" priority="399" stopIfTrue="1" operator="lessThan">
      <formula>80</formula>
    </cfRule>
  </conditionalFormatting>
  <conditionalFormatting sqref="AJ11:AJ93">
    <cfRule type="cellIs" dxfId="3496" priority="400" stopIfTrue="1" operator="greaterThan">
      <formula>110</formula>
    </cfRule>
    <cfRule type="cellIs" dxfId="3495" priority="401" stopIfTrue="1" operator="between">
      <formula>100</formula>
      <formula>110</formula>
    </cfRule>
    <cfRule type="cellIs" dxfId="3494" priority="402" stopIfTrue="1" operator="between">
      <formula>80</formula>
      <formula>100</formula>
    </cfRule>
  </conditionalFormatting>
  <conditionalFormatting sqref="AK11:AK93">
    <cfRule type="cellIs" dxfId="3493" priority="389" stopIfTrue="1" operator="greaterThan">
      <formula>110</formula>
    </cfRule>
    <cfRule type="cellIs" dxfId="3492" priority="390" stopIfTrue="1" operator="between">
      <formula>100</formula>
      <formula>110</formula>
    </cfRule>
    <cfRule type="cellIs" dxfId="3491" priority="391" stopIfTrue="1" operator="between">
      <formula>80</formula>
      <formula>100</formula>
    </cfRule>
    <cfRule type="cellIs" dxfId="3490" priority="392" stopIfTrue="1" operator="lessThan">
      <formula>80</formula>
    </cfRule>
  </conditionalFormatting>
  <conditionalFormatting sqref="AK11:AK93">
    <cfRule type="cellIs" dxfId="3489" priority="393" stopIfTrue="1" operator="greaterThan">
      <formula>110</formula>
    </cfRule>
    <cfRule type="cellIs" dxfId="3488" priority="394" stopIfTrue="1" operator="between">
      <formula>100</formula>
      <formula>110</formula>
    </cfRule>
    <cfRule type="cellIs" dxfId="3487" priority="395" stopIfTrue="1" operator="between">
      <formula>80</formula>
      <formula>100</formula>
    </cfRule>
  </conditionalFormatting>
  <conditionalFormatting sqref="AK11:AK93">
    <cfRule type="cellIs" dxfId="3486" priority="382" stopIfTrue="1" operator="greaterThan">
      <formula>110</formula>
    </cfRule>
    <cfRule type="cellIs" dxfId="3485" priority="383" stopIfTrue="1" operator="between">
      <formula>100</formula>
      <formula>110</formula>
    </cfRule>
    <cfRule type="cellIs" dxfId="3484" priority="384" stopIfTrue="1" operator="between">
      <formula>80</formula>
      <formula>100</formula>
    </cfRule>
    <cfRule type="cellIs" dxfId="3483" priority="385" stopIfTrue="1" operator="lessThan">
      <formula>80</formula>
    </cfRule>
  </conditionalFormatting>
  <conditionalFormatting sqref="AK11:AK93">
    <cfRule type="cellIs" dxfId="3482" priority="386" stopIfTrue="1" operator="greaterThan">
      <formula>110</formula>
    </cfRule>
    <cfRule type="cellIs" dxfId="3481" priority="387" stopIfTrue="1" operator="between">
      <formula>100</formula>
      <formula>110</formula>
    </cfRule>
    <cfRule type="cellIs" dxfId="3480" priority="388" stopIfTrue="1" operator="between">
      <formula>80</formula>
      <formula>100</formula>
    </cfRule>
  </conditionalFormatting>
  <conditionalFormatting sqref="V94:AC112">
    <cfRule type="cellIs" dxfId="3479" priority="381" stopIfTrue="1" operator="lessThan">
      <formula>80</formula>
    </cfRule>
  </conditionalFormatting>
  <conditionalFormatting sqref="AD94:AF112 AH94:AH112 AM94:AM112">
    <cfRule type="cellIs" dxfId="3478" priority="374" stopIfTrue="1" operator="greaterThan">
      <formula>110</formula>
    </cfRule>
    <cfRule type="cellIs" dxfId="3477" priority="375" stopIfTrue="1" operator="between">
      <formula>100</formula>
      <formula>110</formula>
    </cfRule>
    <cfRule type="cellIs" dxfId="3476" priority="376" stopIfTrue="1" operator="between">
      <formula>80</formula>
      <formula>100</formula>
    </cfRule>
    <cfRule type="cellIs" dxfId="3475" priority="377" stopIfTrue="1" operator="lessThan">
      <formula>80</formula>
    </cfRule>
  </conditionalFormatting>
  <conditionalFormatting sqref="V94:AF112 AH94:AH112 AM94:AM112">
    <cfRule type="cellIs" dxfId="3474" priority="378" stopIfTrue="1" operator="greaterThan">
      <formula>110</formula>
    </cfRule>
    <cfRule type="cellIs" dxfId="3473" priority="379" stopIfTrue="1" operator="between">
      <formula>100</formula>
      <formula>110</formula>
    </cfRule>
    <cfRule type="cellIs" dxfId="3472" priority="380" stopIfTrue="1" operator="between">
      <formula>80</formula>
      <formula>100</formula>
    </cfRule>
  </conditionalFormatting>
  <conditionalFormatting sqref="AG94:AG112">
    <cfRule type="cellIs" dxfId="3471" priority="367" stopIfTrue="1" operator="greaterThan">
      <formula>110</formula>
    </cfRule>
    <cfRule type="cellIs" dxfId="3470" priority="368" stopIfTrue="1" operator="between">
      <formula>100</formula>
      <formula>110</formula>
    </cfRule>
    <cfRule type="cellIs" dxfId="3469" priority="369" stopIfTrue="1" operator="between">
      <formula>80</formula>
      <formula>100</formula>
    </cfRule>
    <cfRule type="cellIs" dxfId="3468" priority="370" stopIfTrue="1" operator="lessThan">
      <formula>80</formula>
    </cfRule>
  </conditionalFormatting>
  <conditionalFormatting sqref="AG94:AG112">
    <cfRule type="cellIs" dxfId="3467" priority="371" stopIfTrue="1" operator="greaterThan">
      <formula>110</formula>
    </cfRule>
    <cfRule type="cellIs" dxfId="3466" priority="372" stopIfTrue="1" operator="between">
      <formula>100</formula>
      <formula>110</formula>
    </cfRule>
    <cfRule type="cellIs" dxfId="3465" priority="373" stopIfTrue="1" operator="between">
      <formula>80</formula>
      <formula>100</formula>
    </cfRule>
  </conditionalFormatting>
  <conditionalFormatting sqref="AH94:AH112">
    <cfRule type="cellIs" dxfId="3464" priority="360" stopIfTrue="1" operator="greaterThan">
      <formula>110</formula>
    </cfRule>
    <cfRule type="cellIs" dxfId="3463" priority="361" stopIfTrue="1" operator="between">
      <formula>100</formula>
      <formula>110</formula>
    </cfRule>
    <cfRule type="cellIs" dxfId="3462" priority="362" stopIfTrue="1" operator="between">
      <formula>80</formula>
      <formula>100</formula>
    </cfRule>
    <cfRule type="cellIs" dxfId="3461" priority="363" stopIfTrue="1" operator="lessThan">
      <formula>80</formula>
    </cfRule>
  </conditionalFormatting>
  <conditionalFormatting sqref="AH94:AH112">
    <cfRule type="cellIs" dxfId="3460" priority="364" stopIfTrue="1" operator="greaterThan">
      <formula>110</formula>
    </cfRule>
    <cfRule type="cellIs" dxfId="3459" priority="365" stopIfTrue="1" operator="between">
      <formula>100</formula>
      <formula>110</formula>
    </cfRule>
    <cfRule type="cellIs" dxfId="3458" priority="366" stopIfTrue="1" operator="between">
      <formula>80</formula>
      <formula>100</formula>
    </cfRule>
  </conditionalFormatting>
  <conditionalFormatting sqref="AI94:AI112">
    <cfRule type="cellIs" dxfId="3457" priority="353" stopIfTrue="1" operator="greaterThan">
      <formula>110</formula>
    </cfRule>
    <cfRule type="cellIs" dxfId="3456" priority="354" stopIfTrue="1" operator="between">
      <formula>100</formula>
      <formula>110</formula>
    </cfRule>
    <cfRule type="cellIs" dxfId="3455" priority="355" stopIfTrue="1" operator="between">
      <formula>80</formula>
      <formula>100</formula>
    </cfRule>
    <cfRule type="cellIs" dxfId="3454" priority="356" stopIfTrue="1" operator="lessThan">
      <formula>80</formula>
    </cfRule>
  </conditionalFormatting>
  <conditionalFormatting sqref="AI94:AI112">
    <cfRule type="cellIs" dxfId="3453" priority="357" stopIfTrue="1" operator="greaterThan">
      <formula>110</formula>
    </cfRule>
    <cfRule type="cellIs" dxfId="3452" priority="358" stopIfTrue="1" operator="between">
      <formula>100</formula>
      <formula>110</formula>
    </cfRule>
    <cfRule type="cellIs" dxfId="3451" priority="359" stopIfTrue="1" operator="between">
      <formula>80</formula>
      <formula>100</formula>
    </cfRule>
  </conditionalFormatting>
  <conditionalFormatting sqref="AI94:AI112">
    <cfRule type="cellIs" dxfId="3450" priority="346" stopIfTrue="1" operator="greaterThan">
      <formula>110</formula>
    </cfRule>
    <cfRule type="cellIs" dxfId="3449" priority="347" stopIfTrue="1" operator="between">
      <formula>100</formula>
      <formula>110</formula>
    </cfRule>
    <cfRule type="cellIs" dxfId="3448" priority="348" stopIfTrue="1" operator="between">
      <formula>80</formula>
      <formula>100</formula>
    </cfRule>
    <cfRule type="cellIs" dxfId="3447" priority="349" stopIfTrue="1" operator="lessThan">
      <formula>80</formula>
    </cfRule>
  </conditionalFormatting>
  <conditionalFormatting sqref="AI94:AI112">
    <cfRule type="cellIs" dxfId="3446" priority="350" stopIfTrue="1" operator="greaterThan">
      <formula>110</formula>
    </cfRule>
    <cfRule type="cellIs" dxfId="3445" priority="351" stopIfTrue="1" operator="between">
      <formula>100</formula>
      <formula>110</formula>
    </cfRule>
    <cfRule type="cellIs" dxfId="3444" priority="352" stopIfTrue="1" operator="between">
      <formula>80</formula>
      <formula>100</formula>
    </cfRule>
  </conditionalFormatting>
  <conditionalFormatting sqref="AJ94:AJ112">
    <cfRule type="cellIs" dxfId="3443" priority="339" stopIfTrue="1" operator="greaterThan">
      <formula>110</formula>
    </cfRule>
    <cfRule type="cellIs" dxfId="3442" priority="340" stopIfTrue="1" operator="between">
      <formula>100</formula>
      <formula>110</formula>
    </cfRule>
    <cfRule type="cellIs" dxfId="3441" priority="341" stopIfTrue="1" operator="between">
      <formula>80</formula>
      <formula>100</formula>
    </cfRule>
    <cfRule type="cellIs" dxfId="3440" priority="342" stopIfTrue="1" operator="lessThan">
      <formula>80</formula>
    </cfRule>
  </conditionalFormatting>
  <conditionalFormatting sqref="AJ94:AJ112">
    <cfRule type="cellIs" dxfId="3439" priority="343" stopIfTrue="1" operator="greaterThan">
      <formula>110</formula>
    </cfRule>
    <cfRule type="cellIs" dxfId="3438" priority="344" stopIfTrue="1" operator="between">
      <formula>100</formula>
      <formula>110</formula>
    </cfRule>
    <cfRule type="cellIs" dxfId="3437" priority="345" stopIfTrue="1" operator="between">
      <formula>80</formula>
      <formula>100</formula>
    </cfRule>
  </conditionalFormatting>
  <conditionalFormatting sqref="AJ94:AJ112">
    <cfRule type="cellIs" dxfId="3436" priority="332" stopIfTrue="1" operator="greaterThan">
      <formula>110</formula>
    </cfRule>
    <cfRule type="cellIs" dxfId="3435" priority="333" stopIfTrue="1" operator="between">
      <formula>100</formula>
      <formula>110</formula>
    </cfRule>
    <cfRule type="cellIs" dxfId="3434" priority="334" stopIfTrue="1" operator="between">
      <formula>80</formula>
      <formula>100</formula>
    </cfRule>
    <cfRule type="cellIs" dxfId="3433" priority="335" stopIfTrue="1" operator="lessThan">
      <formula>80</formula>
    </cfRule>
  </conditionalFormatting>
  <conditionalFormatting sqref="AJ94:AJ112">
    <cfRule type="cellIs" dxfId="3432" priority="336" stopIfTrue="1" operator="greaterThan">
      <formula>110</formula>
    </cfRule>
    <cfRule type="cellIs" dxfId="3431" priority="337" stopIfTrue="1" operator="between">
      <formula>100</formula>
      <formula>110</formula>
    </cfRule>
    <cfRule type="cellIs" dxfId="3430" priority="338" stopIfTrue="1" operator="between">
      <formula>80</formula>
      <formula>100</formula>
    </cfRule>
  </conditionalFormatting>
  <conditionalFormatting sqref="AK94:AK112">
    <cfRule type="cellIs" dxfId="3429" priority="325" stopIfTrue="1" operator="greaterThan">
      <formula>110</formula>
    </cfRule>
    <cfRule type="cellIs" dxfId="3428" priority="326" stopIfTrue="1" operator="between">
      <formula>100</formula>
      <formula>110</formula>
    </cfRule>
    <cfRule type="cellIs" dxfId="3427" priority="327" stopIfTrue="1" operator="between">
      <formula>80</formula>
      <formula>100</formula>
    </cfRule>
    <cfRule type="cellIs" dxfId="3426" priority="328" stopIfTrue="1" operator="lessThan">
      <formula>80</formula>
    </cfRule>
  </conditionalFormatting>
  <conditionalFormatting sqref="AK94:AK112">
    <cfRule type="cellIs" dxfId="3425" priority="329" stopIfTrue="1" operator="greaterThan">
      <formula>110</formula>
    </cfRule>
    <cfRule type="cellIs" dxfId="3424" priority="330" stopIfTrue="1" operator="between">
      <formula>100</formula>
      <formula>110</formula>
    </cfRule>
    <cfRule type="cellIs" dxfId="3423" priority="331" stopIfTrue="1" operator="between">
      <formula>80</formula>
      <formula>100</formula>
    </cfRule>
  </conditionalFormatting>
  <conditionalFormatting sqref="AK94:AK112">
    <cfRule type="cellIs" dxfId="3422" priority="318" stopIfTrue="1" operator="greaterThan">
      <formula>110</formula>
    </cfRule>
    <cfRule type="cellIs" dxfId="3421" priority="319" stopIfTrue="1" operator="between">
      <formula>100</formula>
      <formula>110</formula>
    </cfRule>
    <cfRule type="cellIs" dxfId="3420" priority="320" stopIfTrue="1" operator="between">
      <formula>80</formula>
      <formula>100</formula>
    </cfRule>
    <cfRule type="cellIs" dxfId="3419" priority="321" stopIfTrue="1" operator="lessThan">
      <formula>80</formula>
    </cfRule>
  </conditionalFormatting>
  <conditionalFormatting sqref="AK94:AK112">
    <cfRule type="cellIs" dxfId="3418" priority="322" stopIfTrue="1" operator="greaterThan">
      <formula>110</formula>
    </cfRule>
    <cfRule type="cellIs" dxfId="3417" priority="323" stopIfTrue="1" operator="between">
      <formula>100</formula>
      <formula>110</formula>
    </cfRule>
    <cfRule type="cellIs" dxfId="3416" priority="324" stopIfTrue="1" operator="between">
      <formula>80</formula>
      <formula>100</formula>
    </cfRule>
  </conditionalFormatting>
  <conditionalFormatting sqref="D114:U119">
    <cfRule type="expression" dxfId="3415" priority="255">
      <formula>IF(#REF!=3,TRUE,FALSE)</formula>
    </cfRule>
    <cfRule type="expression" dxfId="3414" priority="256">
      <formula>IF(#REF!=2,TRUE,FALSE)</formula>
    </cfRule>
    <cfRule type="expression" dxfId="3413" priority="257">
      <formula>IF(#REF!=1,TRUE,FALSE)</formula>
    </cfRule>
  </conditionalFormatting>
  <conditionalFormatting sqref="D114:U119">
    <cfRule type="expression" dxfId="3412" priority="254">
      <formula>IF(#REF!&gt;=4,TRUE,FALSE)</formula>
    </cfRule>
  </conditionalFormatting>
  <conditionalFormatting sqref="AL11:AL93">
    <cfRule type="cellIs" dxfId="3411" priority="167" stopIfTrue="1" operator="greaterThan">
      <formula>110</formula>
    </cfRule>
    <cfRule type="cellIs" dxfId="3410" priority="168" stopIfTrue="1" operator="between">
      <formula>100</formula>
      <formula>110</formula>
    </cfRule>
    <cfRule type="cellIs" dxfId="3409" priority="169" stopIfTrue="1" operator="between">
      <formula>80</formula>
      <formula>100</formula>
    </cfRule>
    <cfRule type="cellIs" dxfId="3408" priority="170" stopIfTrue="1" operator="lessThan">
      <formula>80</formula>
    </cfRule>
  </conditionalFormatting>
  <conditionalFormatting sqref="AL11:AL93">
    <cfRule type="cellIs" dxfId="3407" priority="171" stopIfTrue="1" operator="greaterThan">
      <formula>110</formula>
    </cfRule>
    <cfRule type="cellIs" dxfId="3406" priority="172" stopIfTrue="1" operator="between">
      <formula>100</formula>
      <formula>110</formula>
    </cfRule>
    <cfRule type="cellIs" dxfId="3405" priority="173" stopIfTrue="1" operator="between">
      <formula>80</formula>
      <formula>100</formula>
    </cfRule>
  </conditionalFormatting>
  <conditionalFormatting sqref="AL11:AL93">
    <cfRule type="cellIs" dxfId="3404" priority="160" stopIfTrue="1" operator="greaterThan">
      <formula>110</formula>
    </cfRule>
    <cfRule type="cellIs" dxfId="3403" priority="161" stopIfTrue="1" operator="between">
      <formula>100</formula>
      <formula>110</formula>
    </cfRule>
    <cfRule type="cellIs" dxfId="3402" priority="162" stopIfTrue="1" operator="between">
      <formula>80</formula>
      <formula>100</formula>
    </cfRule>
    <cfRule type="cellIs" dxfId="3401" priority="163" stopIfTrue="1" operator="lessThan">
      <formula>80</formula>
    </cfRule>
  </conditionalFormatting>
  <conditionalFormatting sqref="AL11:AL93">
    <cfRule type="cellIs" dxfId="3400" priority="164" stopIfTrue="1" operator="greaterThan">
      <formula>110</formula>
    </cfRule>
    <cfRule type="cellIs" dxfId="3399" priority="165" stopIfTrue="1" operator="between">
      <formula>100</formula>
      <formula>110</formula>
    </cfRule>
    <cfRule type="cellIs" dxfId="3398" priority="166" stopIfTrue="1" operator="between">
      <formula>80</formula>
      <formula>100</formula>
    </cfRule>
  </conditionalFormatting>
  <conditionalFormatting sqref="AL94:AL112">
    <cfRule type="cellIs" dxfId="3397" priority="153" stopIfTrue="1" operator="greaterThan">
      <formula>110</formula>
    </cfRule>
    <cfRule type="cellIs" dxfId="3396" priority="154" stopIfTrue="1" operator="between">
      <formula>100</formula>
      <formula>110</formula>
    </cfRule>
    <cfRule type="cellIs" dxfId="3395" priority="155" stopIfTrue="1" operator="between">
      <formula>80</formula>
      <formula>100</formula>
    </cfRule>
    <cfRule type="cellIs" dxfId="3394" priority="156" stopIfTrue="1" operator="lessThan">
      <formula>80</formula>
    </cfRule>
  </conditionalFormatting>
  <conditionalFormatting sqref="AL94:AL112">
    <cfRule type="cellIs" dxfId="3393" priority="157" stopIfTrue="1" operator="greaterThan">
      <formula>110</formula>
    </cfRule>
    <cfRule type="cellIs" dxfId="3392" priority="158" stopIfTrue="1" operator="between">
      <formula>100</formula>
      <formula>110</formula>
    </cfRule>
    <cfRule type="cellIs" dxfId="3391" priority="159" stopIfTrue="1" operator="between">
      <formula>80</formula>
      <formula>100</formula>
    </cfRule>
  </conditionalFormatting>
  <conditionalFormatting sqref="AL94:AL112">
    <cfRule type="cellIs" dxfId="3390" priority="146" stopIfTrue="1" operator="greaterThan">
      <formula>110</formula>
    </cfRule>
    <cfRule type="cellIs" dxfId="3389" priority="147" stopIfTrue="1" operator="between">
      <formula>100</formula>
      <formula>110</formula>
    </cfRule>
    <cfRule type="cellIs" dxfId="3388" priority="148" stopIfTrue="1" operator="between">
      <formula>80</formula>
      <formula>100</formula>
    </cfRule>
    <cfRule type="cellIs" dxfId="3387" priority="149" stopIfTrue="1" operator="lessThan">
      <formula>80</formula>
    </cfRule>
  </conditionalFormatting>
  <conditionalFormatting sqref="AL94:AL112">
    <cfRule type="cellIs" dxfId="3386" priority="150" stopIfTrue="1" operator="greaterThan">
      <formula>110</formula>
    </cfRule>
    <cfRule type="cellIs" dxfId="3385" priority="151" stopIfTrue="1" operator="between">
      <formula>100</formula>
      <formula>110</formula>
    </cfRule>
    <cfRule type="cellIs" dxfId="3384" priority="152" stopIfTrue="1" operator="between">
      <formula>80</formula>
      <formula>100</formula>
    </cfRule>
  </conditionalFormatting>
  <conditionalFormatting sqref="D11 E11:U112">
    <cfRule type="expression" dxfId="3383" priority="456">
      <formula>AN11=7</formula>
    </cfRule>
  </conditionalFormatting>
  <conditionalFormatting sqref="D12:D16">
    <cfRule type="expression" dxfId="3382" priority="144">
      <formula>AN12=7</formula>
    </cfRule>
  </conditionalFormatting>
  <conditionalFormatting sqref="D17">
    <cfRule type="expression" dxfId="3381" priority="141">
      <formula>AN17=7</formula>
    </cfRule>
  </conditionalFormatting>
  <conditionalFormatting sqref="D18:D22">
    <cfRule type="expression" dxfId="3380" priority="136">
      <formula>AN18=7</formula>
    </cfRule>
  </conditionalFormatting>
  <conditionalFormatting sqref="D23">
    <cfRule type="expression" dxfId="3379" priority="133">
      <formula>AN23=7</formula>
    </cfRule>
  </conditionalFormatting>
  <conditionalFormatting sqref="D24:D28">
    <cfRule type="expression" dxfId="3378" priority="128">
      <formula>AN24=7</formula>
    </cfRule>
  </conditionalFormatting>
  <conditionalFormatting sqref="D29">
    <cfRule type="expression" dxfId="3377" priority="125">
      <formula>AN29=7</formula>
    </cfRule>
  </conditionalFormatting>
  <conditionalFormatting sqref="D30:D34">
    <cfRule type="expression" dxfId="3376" priority="120">
      <formula>AN30=7</formula>
    </cfRule>
  </conditionalFormatting>
  <conditionalFormatting sqref="D35">
    <cfRule type="expression" dxfId="3375" priority="117">
      <formula>AN35=7</formula>
    </cfRule>
  </conditionalFormatting>
  <conditionalFormatting sqref="D36:D40">
    <cfRule type="expression" dxfId="3374" priority="112">
      <formula>AN36=7</formula>
    </cfRule>
  </conditionalFormatting>
  <conditionalFormatting sqref="D41">
    <cfRule type="expression" dxfId="3373" priority="109">
      <formula>AN41=7</formula>
    </cfRule>
  </conditionalFormatting>
  <conditionalFormatting sqref="D42:D46">
    <cfRule type="expression" dxfId="3372" priority="104">
      <formula>AN42=7</formula>
    </cfRule>
  </conditionalFormatting>
  <conditionalFormatting sqref="D47">
    <cfRule type="expression" dxfId="3371" priority="101">
      <formula>AN47=7</formula>
    </cfRule>
  </conditionalFormatting>
  <conditionalFormatting sqref="D48:D52">
    <cfRule type="expression" dxfId="3370" priority="96">
      <formula>AN48=7</formula>
    </cfRule>
  </conditionalFormatting>
  <conditionalFormatting sqref="D53">
    <cfRule type="expression" dxfId="3369" priority="93">
      <formula>AN53=7</formula>
    </cfRule>
  </conditionalFormatting>
  <conditionalFormatting sqref="D54:D58">
    <cfRule type="expression" dxfId="3368" priority="88">
      <formula>AN54=7</formula>
    </cfRule>
  </conditionalFormatting>
  <conditionalFormatting sqref="D59">
    <cfRule type="expression" dxfId="3367" priority="85">
      <formula>AN59=7</formula>
    </cfRule>
  </conditionalFormatting>
  <conditionalFormatting sqref="D60:D64">
    <cfRule type="expression" dxfId="3366" priority="80">
      <formula>AN60=7</formula>
    </cfRule>
  </conditionalFormatting>
  <conditionalFormatting sqref="D107">
    <cfRule type="expression" dxfId="3365" priority="13">
      <formula>AN107=7</formula>
    </cfRule>
  </conditionalFormatting>
  <conditionalFormatting sqref="D108:D112">
    <cfRule type="expression" dxfId="3364" priority="8">
      <formula>AN108=7</formula>
    </cfRule>
  </conditionalFormatting>
  <conditionalFormatting sqref="D65">
    <cfRule type="expression" dxfId="3363" priority="69">
      <formula>AN65=7</formula>
    </cfRule>
  </conditionalFormatting>
  <conditionalFormatting sqref="D66:D70">
    <cfRule type="expression" dxfId="3362" priority="64">
      <formula>AN66=7</formula>
    </cfRule>
  </conditionalFormatting>
  <conditionalFormatting sqref="D71">
    <cfRule type="expression" dxfId="3361" priority="61">
      <formula>AN71=7</formula>
    </cfRule>
  </conditionalFormatting>
  <conditionalFormatting sqref="D72:D76">
    <cfRule type="expression" dxfId="3360" priority="56">
      <formula>AN72=7</formula>
    </cfRule>
  </conditionalFormatting>
  <conditionalFormatting sqref="D77">
    <cfRule type="expression" dxfId="3359" priority="53">
      <formula>AN77=7</formula>
    </cfRule>
  </conditionalFormatting>
  <conditionalFormatting sqref="D78:D82">
    <cfRule type="expression" dxfId="3358" priority="48">
      <formula>AN78=7</formula>
    </cfRule>
  </conditionalFormatting>
  <conditionalFormatting sqref="D83">
    <cfRule type="expression" dxfId="3357" priority="45">
      <formula>AN83=7</formula>
    </cfRule>
  </conditionalFormatting>
  <conditionalFormatting sqref="D84:D88">
    <cfRule type="expression" dxfId="3356" priority="40">
      <formula>AN84=7</formula>
    </cfRule>
  </conditionalFormatting>
  <conditionalFormatting sqref="D89">
    <cfRule type="expression" dxfId="3355" priority="37">
      <formula>AN89=7</formula>
    </cfRule>
  </conditionalFormatting>
  <conditionalFormatting sqref="D90:D94">
    <cfRule type="expression" dxfId="3354" priority="32">
      <formula>AN90=7</formula>
    </cfRule>
  </conditionalFormatting>
  <conditionalFormatting sqref="D95">
    <cfRule type="expression" dxfId="3353" priority="29">
      <formula>AN95=7</formula>
    </cfRule>
  </conditionalFormatting>
  <conditionalFormatting sqref="D96:D100">
    <cfRule type="expression" dxfId="3352" priority="24">
      <formula>AN96=7</formula>
    </cfRule>
  </conditionalFormatting>
  <conditionalFormatting sqref="D101">
    <cfRule type="expression" dxfId="3351" priority="21">
      <formula>AN101=7</formula>
    </cfRule>
  </conditionalFormatting>
  <conditionalFormatting sqref="D102:D106">
    <cfRule type="expression" dxfId="3350" priority="16">
      <formula>AN102=7</formula>
    </cfRule>
  </conditionalFormatting>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rgb="FF43AEFF"/>
  </sheetPr>
  <dimension ref="A1:BE491"/>
  <sheetViews>
    <sheetView zoomScale="40" zoomScaleNormal="40" workbookViewId="0">
      <selection activeCell="BJ23" sqref="BJ23"/>
    </sheetView>
  </sheetViews>
  <sheetFormatPr defaultColWidth="11.42578125" defaultRowHeight="14.25"/>
  <cols>
    <col min="1" max="1" width="3.42578125" style="11" customWidth="1"/>
    <col min="2" max="2" width="27.28515625" style="10" customWidth="1"/>
    <col min="3" max="3" width="11.42578125" style="11"/>
    <col min="4" max="17" width="10.7109375" style="11" customWidth="1"/>
    <col min="18" max="21" width="11.42578125" style="11" customWidth="1"/>
    <col min="22" max="22" width="8.140625" style="11" customWidth="1"/>
    <col min="23" max="39" width="8" style="11" customWidth="1"/>
    <col min="40" max="51" width="5.7109375" style="11" customWidth="1"/>
    <col min="52" max="52" width="6.28515625" style="11" bestFit="1" customWidth="1"/>
    <col min="53" max="53" width="6.42578125" style="11" customWidth="1"/>
    <col min="54" max="55" width="8" style="11" customWidth="1"/>
    <col min="56" max="57" width="7.85546875" style="11" customWidth="1"/>
    <col min="58" max="16384" width="11.42578125" style="11"/>
  </cols>
  <sheetData>
    <row r="1" spans="1:57" ht="36.75" customHeight="1">
      <c r="A1" s="101" t="s">
        <v>228</v>
      </c>
    </row>
    <row r="2" spans="1:57">
      <c r="B2" s="11"/>
      <c r="AN2" s="61"/>
    </row>
    <row r="3" spans="1:57" ht="20.25">
      <c r="A3" s="102"/>
      <c r="B3" s="12" t="s">
        <v>93</v>
      </c>
    </row>
    <row r="4" spans="1:57" ht="15">
      <c r="B4" s="10" t="str">
        <f>Translateupd!B7</f>
        <v>Greece</v>
      </c>
      <c r="D4" s="61"/>
      <c r="V4" s="61" t="s">
        <v>229</v>
      </c>
      <c r="AB4" s="94"/>
      <c r="AN4" s="61" t="s">
        <v>186</v>
      </c>
      <c r="AO4" s="89"/>
      <c r="AP4" s="89"/>
      <c r="AQ4" s="89"/>
      <c r="AR4" s="89"/>
      <c r="AS4" s="89"/>
      <c r="AT4" s="89"/>
      <c r="AU4" s="89"/>
      <c r="AV4" s="89"/>
      <c r="AW4" s="89"/>
      <c r="AX4" s="89"/>
      <c r="AY4" s="89"/>
      <c r="AZ4" s="89"/>
    </row>
    <row r="5" spans="1:57" ht="14.25" customHeight="1">
      <c r="B5" s="10" t="s">
        <v>187</v>
      </c>
      <c r="E5" s="13"/>
      <c r="F5" s="93" t="s">
        <v>188</v>
      </c>
      <c r="V5" s="96"/>
      <c r="W5" s="97"/>
      <c r="X5" s="502" t="s">
        <v>189</v>
      </c>
      <c r="Y5" s="502"/>
      <c r="Z5" s="502"/>
      <c r="AA5" s="98"/>
      <c r="AB5" s="99"/>
      <c r="AC5" s="502" t="s">
        <v>190</v>
      </c>
      <c r="AD5" s="502"/>
      <c r="AE5" s="502"/>
      <c r="AN5" s="503" t="s">
        <v>191</v>
      </c>
      <c r="AO5" s="503"/>
      <c r="AP5" s="503"/>
      <c r="AQ5" s="503"/>
      <c r="AW5" s="89"/>
      <c r="AX5" s="89"/>
      <c r="AY5" s="89"/>
      <c r="AZ5" s="89"/>
    </row>
    <row r="6" spans="1:57">
      <c r="B6" s="11"/>
      <c r="E6" s="14"/>
      <c r="F6" s="93" t="s">
        <v>192</v>
      </c>
      <c r="V6" s="96"/>
      <c r="W6" s="95"/>
      <c r="X6" s="98" t="s">
        <v>193</v>
      </c>
      <c r="Y6" s="98"/>
      <c r="Z6" s="98"/>
      <c r="AA6" s="98"/>
      <c r="AB6" s="100"/>
      <c r="AC6" s="98" t="s">
        <v>194</v>
      </c>
      <c r="AD6" s="98"/>
      <c r="AE6" s="98"/>
      <c r="AN6" s="733" t="s">
        <v>195</v>
      </c>
      <c r="AO6" s="734"/>
      <c r="AP6" s="734"/>
      <c r="AQ6" s="734"/>
      <c r="AR6" s="724"/>
      <c r="AS6" s="724" t="s">
        <v>196</v>
      </c>
      <c r="AT6" s="724"/>
      <c r="AU6" s="724"/>
      <c r="AV6" s="725"/>
      <c r="AW6" s="89"/>
      <c r="AX6" s="89"/>
      <c r="AY6" s="89"/>
      <c r="AZ6" s="89"/>
    </row>
    <row r="7" spans="1:57">
      <c r="E7" s="15"/>
      <c r="F7" s="93" t="s">
        <v>197</v>
      </c>
      <c r="AN7" s="726" t="s">
        <v>198</v>
      </c>
      <c r="AO7" s="727"/>
      <c r="AP7" s="727"/>
      <c r="AQ7" s="727"/>
      <c r="AR7" s="727"/>
      <c r="AS7" s="727" t="s">
        <v>199</v>
      </c>
      <c r="AT7" s="727"/>
      <c r="AU7" s="727"/>
      <c r="AV7" s="728"/>
      <c r="AW7" s="89"/>
      <c r="AX7" s="89"/>
      <c r="AY7" s="89"/>
      <c r="AZ7" s="89"/>
    </row>
    <row r="8" spans="1:57" ht="15.75">
      <c r="B8" s="16"/>
      <c r="C8" s="17"/>
      <c r="D8" s="17"/>
      <c r="E8" s="17"/>
      <c r="F8" s="17"/>
      <c r="G8" s="17"/>
      <c r="H8" s="17"/>
      <c r="I8" s="17"/>
      <c r="J8" s="17"/>
      <c r="K8" s="17"/>
      <c r="L8" s="17"/>
      <c r="M8" s="17"/>
      <c r="N8" s="17"/>
      <c r="O8" s="17"/>
      <c r="P8" s="17"/>
      <c r="Q8" s="17"/>
      <c r="R8" s="17"/>
      <c r="S8" s="17"/>
      <c r="T8" s="17"/>
      <c r="U8" s="17"/>
      <c r="V8" s="18"/>
      <c r="AI8" s="17"/>
      <c r="AJ8" s="17"/>
      <c r="AK8" s="17"/>
      <c r="AL8" s="17"/>
      <c r="AM8" s="17"/>
      <c r="AN8" s="729" t="s">
        <v>200</v>
      </c>
      <c r="AO8" s="730"/>
      <c r="AP8" s="730"/>
      <c r="AQ8" s="730"/>
      <c r="AR8" s="730"/>
      <c r="AS8" s="731"/>
      <c r="AT8" s="731"/>
      <c r="AU8" s="731"/>
      <c r="AV8" s="732"/>
      <c r="AW8" s="89"/>
      <c r="AX8" s="89"/>
      <c r="AY8" s="89"/>
      <c r="AZ8" s="89"/>
    </row>
    <row r="9" spans="1:57" ht="16.5" thickBot="1">
      <c r="B9" s="16"/>
      <c r="C9" s="17"/>
      <c r="D9" s="17"/>
      <c r="E9" s="17"/>
      <c r="F9" s="17"/>
      <c r="G9" s="17"/>
      <c r="H9" s="17"/>
      <c r="I9" s="17"/>
      <c r="J9" s="17"/>
      <c r="K9" s="17"/>
      <c r="L9" s="17"/>
      <c r="M9" s="17"/>
      <c r="N9" s="17"/>
      <c r="O9" s="17"/>
      <c r="P9" s="17"/>
      <c r="Q9" s="17"/>
      <c r="R9" s="17"/>
      <c r="S9" s="17"/>
      <c r="T9" s="17"/>
      <c r="U9" s="17"/>
      <c r="V9" s="18"/>
      <c r="AI9" s="17"/>
      <c r="AJ9" s="17"/>
      <c r="AK9" s="17"/>
      <c r="AL9" s="17"/>
      <c r="AM9" s="17"/>
      <c r="AN9" s="727"/>
      <c r="AO9" s="727"/>
      <c r="AP9" s="727"/>
      <c r="AQ9" s="727"/>
      <c r="AR9" s="727"/>
      <c r="AS9" s="735"/>
      <c r="AT9" s="735"/>
      <c r="AU9" s="735"/>
      <c r="AV9" s="735"/>
      <c r="AW9" s="89"/>
      <c r="AX9" s="89"/>
      <c r="AY9" s="89"/>
      <c r="AZ9" s="89"/>
    </row>
    <row r="10" spans="1:57" ht="45" customHeight="1" thickBot="1">
      <c r="B10" s="19" t="s">
        <v>230</v>
      </c>
      <c r="C10" s="20" t="s">
        <v>202</v>
      </c>
      <c r="D10" s="21">
        <v>2008</v>
      </c>
      <c r="E10" s="22">
        <v>2009</v>
      </c>
      <c r="F10" s="22">
        <v>2010</v>
      </c>
      <c r="G10" s="22">
        <v>2011</v>
      </c>
      <c r="H10" s="22">
        <v>2012</v>
      </c>
      <c r="I10" s="22">
        <v>2013</v>
      </c>
      <c r="J10" s="22">
        <v>2014</v>
      </c>
      <c r="K10" s="22">
        <v>2015</v>
      </c>
      <c r="L10" s="22">
        <v>2016</v>
      </c>
      <c r="M10" s="22">
        <v>2017</v>
      </c>
      <c r="N10" s="22">
        <v>2018</v>
      </c>
      <c r="O10" s="22">
        <v>2019</v>
      </c>
      <c r="P10" s="22">
        <v>2020</v>
      </c>
      <c r="Q10" s="22">
        <v>2021</v>
      </c>
      <c r="R10" s="22">
        <v>2022</v>
      </c>
      <c r="S10" s="22">
        <v>2023</v>
      </c>
      <c r="T10" s="22">
        <v>2024</v>
      </c>
      <c r="U10" s="22">
        <v>2025</v>
      </c>
      <c r="V10" s="161" t="s">
        <v>203</v>
      </c>
      <c r="W10" s="56">
        <v>2009</v>
      </c>
      <c r="X10" s="56">
        <v>2010</v>
      </c>
      <c r="Y10" s="56">
        <v>2011</v>
      </c>
      <c r="Z10" s="56">
        <v>2012</v>
      </c>
      <c r="AA10" s="56">
        <v>2013</v>
      </c>
      <c r="AB10" s="56">
        <v>2014</v>
      </c>
      <c r="AC10" s="56">
        <v>2015</v>
      </c>
      <c r="AD10" s="56">
        <v>2016</v>
      </c>
      <c r="AE10" s="56">
        <v>2017</v>
      </c>
      <c r="AF10" s="56">
        <v>2018</v>
      </c>
      <c r="AG10" s="56">
        <v>2019</v>
      </c>
      <c r="AH10" s="56">
        <v>2020</v>
      </c>
      <c r="AI10" s="56">
        <v>2021</v>
      </c>
      <c r="AJ10" s="56">
        <v>2022</v>
      </c>
      <c r="AK10" s="56">
        <v>2023</v>
      </c>
      <c r="AL10" s="56">
        <v>2024</v>
      </c>
      <c r="AM10" s="56">
        <v>2025</v>
      </c>
      <c r="AN10" s="116">
        <v>2008</v>
      </c>
      <c r="AO10" s="117">
        <v>2009</v>
      </c>
      <c r="AP10" s="117">
        <v>2010</v>
      </c>
      <c r="AQ10" s="117">
        <v>2011</v>
      </c>
      <c r="AR10" s="117">
        <v>2012</v>
      </c>
      <c r="AS10" s="117">
        <v>2013</v>
      </c>
      <c r="AT10" s="117">
        <v>2014</v>
      </c>
      <c r="AU10" s="117">
        <v>2015</v>
      </c>
      <c r="AV10" s="117">
        <v>2016</v>
      </c>
      <c r="AW10" s="117">
        <v>2017</v>
      </c>
      <c r="AX10" s="117">
        <v>2018</v>
      </c>
      <c r="AY10" s="117">
        <v>2019</v>
      </c>
      <c r="AZ10" s="117">
        <v>2020</v>
      </c>
      <c r="BA10" s="117">
        <v>2021</v>
      </c>
      <c r="BB10" s="117">
        <v>2022</v>
      </c>
      <c r="BC10" s="117">
        <v>2023</v>
      </c>
      <c r="BD10" s="117">
        <v>2024</v>
      </c>
      <c r="BE10" s="117">
        <v>2025</v>
      </c>
    </row>
    <row r="11" spans="1:57" ht="15" thickTop="1">
      <c r="B11" s="25"/>
      <c r="C11" s="26"/>
      <c r="D11" s="27"/>
      <c r="E11" s="26"/>
      <c r="F11" s="26"/>
      <c r="G11" s="26"/>
      <c r="H11" s="26"/>
      <c r="I11" s="26"/>
      <c r="J11" s="26"/>
      <c r="K11" s="26"/>
      <c r="L11" s="26"/>
      <c r="M11" s="26"/>
      <c r="N11" s="26"/>
      <c r="O11" s="26"/>
      <c r="P11" s="26"/>
      <c r="Q11" s="26"/>
      <c r="R11" s="244"/>
      <c r="S11" s="244"/>
      <c r="T11" s="244"/>
      <c r="U11" s="244"/>
      <c r="V11" s="159"/>
      <c r="W11" s="57"/>
      <c r="X11" s="57"/>
      <c r="Y11" s="57"/>
      <c r="Z11" s="57"/>
      <c r="AA11" s="57"/>
      <c r="AB11" s="57"/>
      <c r="AC11" s="57"/>
      <c r="AD11" s="57"/>
      <c r="AE11" s="57"/>
      <c r="AF11" s="57"/>
      <c r="AG11" s="57"/>
      <c r="AH11" s="57"/>
      <c r="AI11" s="57"/>
      <c r="AJ11" s="57"/>
      <c r="AK11" s="57"/>
      <c r="AL11" s="57"/>
      <c r="AM11" s="57"/>
      <c r="AN11" s="736"/>
      <c r="AO11" s="115"/>
      <c r="AP11" s="115"/>
      <c r="AQ11" s="115"/>
      <c r="AR11" s="115"/>
      <c r="AS11" s="115"/>
      <c r="AT11" s="115"/>
      <c r="AU11" s="115"/>
      <c r="AV11" s="115"/>
      <c r="AW11" s="115"/>
      <c r="AX11" s="115"/>
      <c r="AY11" s="115"/>
      <c r="AZ11" s="115"/>
      <c r="BA11" s="115"/>
      <c r="BB11" s="115"/>
      <c r="BC11" s="115"/>
      <c r="BD11" s="115"/>
      <c r="BE11" s="115"/>
    </row>
    <row r="12" spans="1:57" ht="15" customHeight="1">
      <c r="B12" s="500" t="s">
        <v>231</v>
      </c>
      <c r="C12" s="7" t="s">
        <v>205</v>
      </c>
      <c r="D12" s="246"/>
      <c r="H12" s="11">
        <v>0</v>
      </c>
      <c r="I12" s="11">
        <v>0</v>
      </c>
      <c r="J12" s="11">
        <v>12</v>
      </c>
      <c r="K12" s="11">
        <v>9</v>
      </c>
      <c r="L12" s="11">
        <v>0</v>
      </c>
      <c r="M12" s="11">
        <v>7</v>
      </c>
      <c r="N12" s="11">
        <v>6</v>
      </c>
      <c r="O12" s="11">
        <v>6</v>
      </c>
      <c r="P12" s="11">
        <v>7</v>
      </c>
      <c r="Q12" s="11">
        <v>7</v>
      </c>
      <c r="R12" s="11">
        <v>8</v>
      </c>
      <c r="S12" s="11">
        <v>2</v>
      </c>
      <c r="T12" s="11">
        <v>3</v>
      </c>
      <c r="U12" s="11">
        <v>2</v>
      </c>
      <c r="V12" s="159">
        <f>100</f>
        <v>100</v>
      </c>
      <c r="W12" s="58" t="e">
        <f>E12*100/$D12</f>
        <v>#DIV/0!</v>
      </c>
      <c r="X12" s="58" t="e">
        <f t="shared" ref="X12:AG12" si="0">F12*100/$D12</f>
        <v>#DIV/0!</v>
      </c>
      <c r="Y12" s="58" t="e">
        <f t="shared" si="0"/>
        <v>#DIV/0!</v>
      </c>
      <c r="Z12" s="58" t="e">
        <f t="shared" si="0"/>
        <v>#DIV/0!</v>
      </c>
      <c r="AA12" s="58" t="e">
        <f t="shared" si="0"/>
        <v>#DIV/0!</v>
      </c>
      <c r="AB12" s="58" t="e">
        <f t="shared" si="0"/>
        <v>#DIV/0!</v>
      </c>
      <c r="AC12" s="58" t="e">
        <f t="shared" si="0"/>
        <v>#DIV/0!</v>
      </c>
      <c r="AD12" s="58" t="e">
        <f t="shared" si="0"/>
        <v>#DIV/0!</v>
      </c>
      <c r="AE12" s="58" t="e">
        <f t="shared" si="0"/>
        <v>#DIV/0!</v>
      </c>
      <c r="AF12" s="58" t="e">
        <f t="shared" si="0"/>
        <v>#DIV/0!</v>
      </c>
      <c r="AG12" s="58" t="e">
        <f t="shared" si="0"/>
        <v>#DIV/0!</v>
      </c>
      <c r="AH12" s="58" t="e">
        <f t="shared" ref="AH12" si="1">P12*100/$D12</f>
        <v>#DIV/0!</v>
      </c>
      <c r="AI12" s="58" t="e">
        <f t="shared" ref="AI12:AI75" si="2">Q12*100/$D12</f>
        <v>#DIV/0!</v>
      </c>
      <c r="AJ12" s="58" t="e">
        <f t="shared" ref="AJ12:AJ75" si="3">R12*100/$D12</f>
        <v>#DIV/0!</v>
      </c>
      <c r="AK12" s="58" t="e">
        <f t="shared" ref="AK12:AK75" si="4">S12*100/$D12</f>
        <v>#DIV/0!</v>
      </c>
      <c r="AL12" s="58" t="e">
        <f t="shared" ref="AL12:AL75" si="5">T12*100/$D12</f>
        <v>#DIV/0!</v>
      </c>
      <c r="AM12" s="58" t="e">
        <f t="shared" ref="AM12:AM75" si="6">U12*100/$D12</f>
        <v>#DIV/0!</v>
      </c>
      <c r="AN12" s="160"/>
      <c r="AO12" s="118"/>
      <c r="AP12" s="118"/>
      <c r="AQ12" s="118"/>
      <c r="AR12" s="118">
        <v>1</v>
      </c>
      <c r="AS12" s="118">
        <v>1</v>
      </c>
      <c r="AT12" s="118">
        <v>1</v>
      </c>
      <c r="AU12" s="118">
        <v>1</v>
      </c>
      <c r="AV12" s="118">
        <v>4</v>
      </c>
      <c r="AW12" s="118">
        <v>4</v>
      </c>
      <c r="AX12" s="118">
        <v>4</v>
      </c>
      <c r="AY12" s="118">
        <v>4</v>
      </c>
      <c r="AZ12" s="118">
        <v>4</v>
      </c>
      <c r="BA12" s="118">
        <v>1</v>
      </c>
      <c r="BB12" s="118">
        <v>4</v>
      </c>
      <c r="BC12" s="118">
        <v>4</v>
      </c>
      <c r="BD12" s="118">
        <v>6</v>
      </c>
      <c r="BE12" s="118">
        <v>7</v>
      </c>
    </row>
    <row r="13" spans="1:57" ht="15">
      <c r="B13" s="499"/>
      <c r="C13" s="1" t="s">
        <v>206</v>
      </c>
      <c r="D13" s="196">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59">
        <f>100</f>
        <v>100</v>
      </c>
      <c r="W13" s="58" t="e">
        <f t="shared" ref="W13:W76" si="7">E13*100/$D13</f>
        <v>#DIV/0!</v>
      </c>
      <c r="X13" s="58" t="e">
        <f t="shared" ref="X13:X76" si="8">F13*100/$D13</f>
        <v>#DIV/0!</v>
      </c>
      <c r="Y13" s="58" t="e">
        <f t="shared" ref="Y13:Y76" si="9">G13*100/$D13</f>
        <v>#DIV/0!</v>
      </c>
      <c r="Z13" s="58" t="e">
        <f t="shared" ref="Z13:Z76" si="10">H13*100/$D13</f>
        <v>#DIV/0!</v>
      </c>
      <c r="AA13" s="58" t="e">
        <f t="shared" ref="AA13:AA76" si="11">I13*100/$D13</f>
        <v>#DIV/0!</v>
      </c>
      <c r="AB13" s="58" t="e">
        <f t="shared" ref="AB13:AB76" si="12">J13*100/$D13</f>
        <v>#DIV/0!</v>
      </c>
      <c r="AC13" s="58" t="e">
        <f t="shared" ref="AC13:AC76" si="13">K13*100/$D13</f>
        <v>#DIV/0!</v>
      </c>
      <c r="AD13" s="58" t="e">
        <f t="shared" ref="AD13:AG76" si="14">L13*100/$D13</f>
        <v>#DIV/0!</v>
      </c>
      <c r="AE13" s="58" t="e">
        <f t="shared" si="14"/>
        <v>#DIV/0!</v>
      </c>
      <c r="AF13" s="58" t="e">
        <f t="shared" si="14"/>
        <v>#DIV/0!</v>
      </c>
      <c r="AG13" s="58" t="e">
        <f t="shared" si="14"/>
        <v>#DIV/0!</v>
      </c>
      <c r="AH13" s="58" t="e">
        <f t="shared" ref="AH13:AH27" si="15">P13*100/$D13</f>
        <v>#DIV/0!</v>
      </c>
      <c r="AI13" s="58" t="e">
        <f t="shared" si="2"/>
        <v>#DIV/0!</v>
      </c>
      <c r="AJ13" s="58" t="e">
        <f t="shared" si="3"/>
        <v>#DIV/0!</v>
      </c>
      <c r="AK13" s="58" t="e">
        <f t="shared" si="4"/>
        <v>#DIV/0!</v>
      </c>
      <c r="AL13" s="58" t="e">
        <f t="shared" si="5"/>
        <v>#DIV/0!</v>
      </c>
      <c r="AM13" s="58" t="e">
        <f t="shared" si="6"/>
        <v>#DIV/0!</v>
      </c>
      <c r="AN13" s="160"/>
      <c r="AO13" s="118"/>
      <c r="AP13" s="118">
        <v>1</v>
      </c>
      <c r="AQ13" s="118"/>
      <c r="AR13" s="118">
        <v>1</v>
      </c>
      <c r="AS13" s="118">
        <v>1</v>
      </c>
      <c r="AT13" s="118">
        <v>1</v>
      </c>
      <c r="AU13" s="118">
        <v>1</v>
      </c>
      <c r="AV13" s="118">
        <v>4</v>
      </c>
      <c r="AW13" s="118">
        <v>1</v>
      </c>
      <c r="AX13" s="118">
        <v>4</v>
      </c>
      <c r="AY13" s="118">
        <v>4</v>
      </c>
      <c r="AZ13" s="118">
        <v>1</v>
      </c>
      <c r="BA13" s="118">
        <v>1</v>
      </c>
      <c r="BB13" s="118">
        <v>1</v>
      </c>
      <c r="BC13" s="118">
        <v>1</v>
      </c>
      <c r="BD13" s="118">
        <v>6</v>
      </c>
      <c r="BE13" s="118">
        <v>7</v>
      </c>
    </row>
    <row r="14" spans="1:57" ht="15">
      <c r="B14" s="499"/>
      <c r="C14" s="1" t="s">
        <v>207</v>
      </c>
      <c r="D14" s="196"/>
      <c r="I14" s="11">
        <v>2</v>
      </c>
      <c r="J14" s="11">
        <v>3</v>
      </c>
      <c r="K14" s="11">
        <v>3</v>
      </c>
      <c r="L14" s="11">
        <v>0</v>
      </c>
      <c r="M14" s="11">
        <v>3</v>
      </c>
      <c r="N14" s="11">
        <v>5</v>
      </c>
      <c r="O14" s="11">
        <v>5</v>
      </c>
      <c r="P14" s="11">
        <v>6</v>
      </c>
      <c r="Q14" s="11">
        <v>6</v>
      </c>
      <c r="R14" s="11">
        <v>7</v>
      </c>
      <c r="S14" s="11">
        <v>3</v>
      </c>
      <c r="T14" s="11">
        <v>3</v>
      </c>
      <c r="U14" s="11">
        <v>3</v>
      </c>
      <c r="V14" s="159">
        <f>100</f>
        <v>100</v>
      </c>
      <c r="W14" s="58" t="e">
        <f t="shared" si="7"/>
        <v>#DIV/0!</v>
      </c>
      <c r="X14" s="58" t="e">
        <f t="shared" si="8"/>
        <v>#DIV/0!</v>
      </c>
      <c r="Y14" s="58" t="e">
        <f t="shared" si="9"/>
        <v>#DIV/0!</v>
      </c>
      <c r="Z14" s="58" t="e">
        <f t="shared" si="10"/>
        <v>#DIV/0!</v>
      </c>
      <c r="AA14" s="58" t="e">
        <f t="shared" si="11"/>
        <v>#DIV/0!</v>
      </c>
      <c r="AB14" s="58" t="e">
        <f t="shared" si="12"/>
        <v>#DIV/0!</v>
      </c>
      <c r="AC14" s="58" t="e">
        <f t="shared" si="13"/>
        <v>#DIV/0!</v>
      </c>
      <c r="AD14" s="58" t="e">
        <f t="shared" si="14"/>
        <v>#DIV/0!</v>
      </c>
      <c r="AE14" s="58" t="e">
        <f t="shared" si="14"/>
        <v>#DIV/0!</v>
      </c>
      <c r="AF14" s="58" t="e">
        <f t="shared" si="14"/>
        <v>#DIV/0!</v>
      </c>
      <c r="AG14" s="58" t="e">
        <f t="shared" si="14"/>
        <v>#DIV/0!</v>
      </c>
      <c r="AH14" s="58" t="e">
        <f t="shared" si="15"/>
        <v>#DIV/0!</v>
      </c>
      <c r="AI14" s="58" t="e">
        <f t="shared" si="2"/>
        <v>#DIV/0!</v>
      </c>
      <c r="AJ14" s="58" t="e">
        <f t="shared" si="3"/>
        <v>#DIV/0!</v>
      </c>
      <c r="AK14" s="58" t="e">
        <f t="shared" si="4"/>
        <v>#DIV/0!</v>
      </c>
      <c r="AL14" s="58" t="e">
        <f t="shared" si="5"/>
        <v>#DIV/0!</v>
      </c>
      <c r="AM14" s="58" t="e">
        <f t="shared" si="6"/>
        <v>#DIV/0!</v>
      </c>
      <c r="AN14" s="160"/>
      <c r="AO14" s="118"/>
      <c r="AP14" s="118"/>
      <c r="AQ14" s="118"/>
      <c r="AR14" s="118"/>
      <c r="AS14" s="118">
        <v>4</v>
      </c>
      <c r="AT14" s="118">
        <v>1</v>
      </c>
      <c r="AU14" s="118">
        <v>1</v>
      </c>
      <c r="AV14" s="118">
        <v>4</v>
      </c>
      <c r="AW14" s="118">
        <v>4</v>
      </c>
      <c r="AX14" s="118">
        <v>4</v>
      </c>
      <c r="AY14" s="118">
        <v>4</v>
      </c>
      <c r="AZ14" s="118">
        <v>4</v>
      </c>
      <c r="BA14" s="118">
        <v>4</v>
      </c>
      <c r="BB14" s="118">
        <v>4</v>
      </c>
      <c r="BC14" s="118">
        <v>4</v>
      </c>
      <c r="BD14" s="118">
        <v>6</v>
      </c>
      <c r="BE14" s="118">
        <v>7</v>
      </c>
    </row>
    <row r="15" spans="1:57" ht="15">
      <c r="B15" s="499"/>
      <c r="C15" s="1" t="s">
        <v>208</v>
      </c>
      <c r="D15" s="196">
        <v>0</v>
      </c>
      <c r="E15" s="11">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59">
        <f>100</f>
        <v>100</v>
      </c>
      <c r="W15" s="58" t="e">
        <f t="shared" si="7"/>
        <v>#DIV/0!</v>
      </c>
      <c r="X15" s="58" t="e">
        <f t="shared" si="8"/>
        <v>#DIV/0!</v>
      </c>
      <c r="Y15" s="58" t="e">
        <f t="shared" si="9"/>
        <v>#DIV/0!</v>
      </c>
      <c r="Z15" s="58" t="e">
        <f t="shared" si="10"/>
        <v>#DIV/0!</v>
      </c>
      <c r="AA15" s="58" t="e">
        <f t="shared" si="11"/>
        <v>#DIV/0!</v>
      </c>
      <c r="AB15" s="58" t="e">
        <f t="shared" si="12"/>
        <v>#DIV/0!</v>
      </c>
      <c r="AC15" s="58" t="e">
        <f t="shared" si="13"/>
        <v>#DIV/0!</v>
      </c>
      <c r="AD15" s="58" t="e">
        <f t="shared" si="14"/>
        <v>#DIV/0!</v>
      </c>
      <c r="AE15" s="58" t="e">
        <f t="shared" si="14"/>
        <v>#DIV/0!</v>
      </c>
      <c r="AF15" s="58" t="e">
        <f t="shared" si="14"/>
        <v>#DIV/0!</v>
      </c>
      <c r="AG15" s="58" t="e">
        <f t="shared" si="14"/>
        <v>#DIV/0!</v>
      </c>
      <c r="AH15" s="58" t="e">
        <f t="shared" si="15"/>
        <v>#DIV/0!</v>
      </c>
      <c r="AI15" s="58" t="e">
        <f t="shared" si="2"/>
        <v>#DIV/0!</v>
      </c>
      <c r="AJ15" s="58" t="e">
        <f t="shared" si="3"/>
        <v>#DIV/0!</v>
      </c>
      <c r="AK15" s="58" t="e">
        <f t="shared" si="4"/>
        <v>#DIV/0!</v>
      </c>
      <c r="AL15" s="58" t="e">
        <f t="shared" si="5"/>
        <v>#DIV/0!</v>
      </c>
      <c r="AM15" s="58" t="e">
        <f t="shared" si="6"/>
        <v>#DIV/0!</v>
      </c>
      <c r="AN15" s="160">
        <v>4</v>
      </c>
      <c r="AO15" s="118">
        <v>4</v>
      </c>
      <c r="AP15" s="118">
        <v>1</v>
      </c>
      <c r="AQ15" s="118">
        <v>4</v>
      </c>
      <c r="AR15" s="118">
        <v>1</v>
      </c>
      <c r="AS15" s="118">
        <v>1</v>
      </c>
      <c r="AT15" s="118">
        <v>1</v>
      </c>
      <c r="AU15" s="118">
        <v>1</v>
      </c>
      <c r="AV15" s="118">
        <v>1</v>
      </c>
      <c r="AW15" s="118">
        <v>1</v>
      </c>
      <c r="AX15" s="118">
        <v>4</v>
      </c>
      <c r="AY15" s="118">
        <v>4</v>
      </c>
      <c r="AZ15" s="118">
        <v>1</v>
      </c>
      <c r="BA15" s="118">
        <v>1</v>
      </c>
      <c r="BB15" s="118">
        <v>1</v>
      </c>
      <c r="BC15" s="118">
        <v>1</v>
      </c>
      <c r="BD15" s="118">
        <v>6</v>
      </c>
      <c r="BE15" s="118">
        <v>7</v>
      </c>
    </row>
    <row r="16" spans="1:57" ht="15">
      <c r="B16" s="499"/>
      <c r="C16" s="1" t="s">
        <v>209</v>
      </c>
      <c r="D16" s="196"/>
      <c r="I16" s="11">
        <v>2</v>
      </c>
      <c r="J16" s="11">
        <v>15</v>
      </c>
      <c r="K16" s="11">
        <v>12</v>
      </c>
      <c r="L16" s="11">
        <v>0</v>
      </c>
      <c r="M16" s="11">
        <v>10</v>
      </c>
      <c r="N16" s="11">
        <v>11</v>
      </c>
      <c r="O16" s="11">
        <v>11</v>
      </c>
      <c r="P16" s="11">
        <v>13</v>
      </c>
      <c r="Q16" s="11">
        <v>13</v>
      </c>
      <c r="R16" s="11">
        <v>15</v>
      </c>
      <c r="S16" s="11">
        <v>5</v>
      </c>
      <c r="T16" s="11">
        <v>6</v>
      </c>
      <c r="U16" s="11">
        <v>5</v>
      </c>
      <c r="V16" s="159">
        <f>100</f>
        <v>100</v>
      </c>
      <c r="W16" s="58" t="e">
        <f t="shared" si="7"/>
        <v>#DIV/0!</v>
      </c>
      <c r="X16" s="58" t="e">
        <f t="shared" si="8"/>
        <v>#DIV/0!</v>
      </c>
      <c r="Y16" s="58" t="e">
        <f t="shared" si="9"/>
        <v>#DIV/0!</v>
      </c>
      <c r="Z16" s="58" t="e">
        <f t="shared" si="10"/>
        <v>#DIV/0!</v>
      </c>
      <c r="AA16" s="58" t="e">
        <f t="shared" si="11"/>
        <v>#DIV/0!</v>
      </c>
      <c r="AB16" s="58" t="e">
        <f t="shared" si="12"/>
        <v>#DIV/0!</v>
      </c>
      <c r="AC16" s="58" t="e">
        <f t="shared" si="13"/>
        <v>#DIV/0!</v>
      </c>
      <c r="AD16" s="58" t="e">
        <f t="shared" si="14"/>
        <v>#DIV/0!</v>
      </c>
      <c r="AE16" s="58" t="e">
        <f t="shared" si="14"/>
        <v>#DIV/0!</v>
      </c>
      <c r="AF16" s="58" t="e">
        <f t="shared" si="14"/>
        <v>#DIV/0!</v>
      </c>
      <c r="AG16" s="58" t="e">
        <f t="shared" si="14"/>
        <v>#DIV/0!</v>
      </c>
      <c r="AH16" s="58" t="e">
        <f t="shared" si="15"/>
        <v>#DIV/0!</v>
      </c>
      <c r="AI16" s="58" t="e">
        <f t="shared" si="2"/>
        <v>#DIV/0!</v>
      </c>
      <c r="AJ16" s="58" t="e">
        <f t="shared" si="3"/>
        <v>#DIV/0!</v>
      </c>
      <c r="AK16" s="58" t="e">
        <f t="shared" si="4"/>
        <v>#DIV/0!</v>
      </c>
      <c r="AL16" s="58" t="e">
        <f t="shared" si="5"/>
        <v>#DIV/0!</v>
      </c>
      <c r="AM16" s="58" t="e">
        <f t="shared" si="6"/>
        <v>#DIV/0!</v>
      </c>
      <c r="AN16" s="160"/>
      <c r="AO16" s="118"/>
      <c r="AP16" s="118"/>
      <c r="AQ16" s="118"/>
      <c r="AR16" s="118"/>
      <c r="AS16" s="118"/>
      <c r="AT16" s="118"/>
      <c r="AU16" s="118"/>
      <c r="AV16" s="118"/>
      <c r="AW16" s="118"/>
      <c r="AX16" s="118"/>
      <c r="AY16" s="118"/>
      <c r="AZ16" s="118"/>
      <c r="BA16" s="118"/>
      <c r="BB16" s="118"/>
      <c r="BC16" s="118"/>
      <c r="BD16" s="118"/>
      <c r="BE16" s="118"/>
    </row>
    <row r="17" spans="2:57" ht="15">
      <c r="B17" s="501"/>
      <c r="C17" s="8" t="s">
        <v>210</v>
      </c>
      <c r="D17" s="245"/>
      <c r="E17" s="173"/>
      <c r="F17" s="173"/>
      <c r="G17" s="173"/>
      <c r="H17" s="173"/>
      <c r="I17" s="173">
        <v>2</v>
      </c>
      <c r="J17" s="173">
        <v>15</v>
      </c>
      <c r="K17" s="173">
        <v>12</v>
      </c>
      <c r="L17" s="173">
        <v>0</v>
      </c>
      <c r="M17" s="173">
        <v>10</v>
      </c>
      <c r="N17" s="173">
        <v>11</v>
      </c>
      <c r="O17" s="173">
        <v>11</v>
      </c>
      <c r="P17" s="173">
        <v>13</v>
      </c>
      <c r="Q17" s="173">
        <v>13</v>
      </c>
      <c r="R17" s="173">
        <v>15</v>
      </c>
      <c r="S17" s="173">
        <v>5</v>
      </c>
      <c r="T17" s="173">
        <v>6</v>
      </c>
      <c r="U17" s="173">
        <v>5</v>
      </c>
      <c r="V17" s="159">
        <f>100</f>
        <v>100</v>
      </c>
      <c r="W17" s="58" t="e">
        <f t="shared" si="7"/>
        <v>#DIV/0!</v>
      </c>
      <c r="X17" s="58" t="e">
        <f t="shared" si="8"/>
        <v>#DIV/0!</v>
      </c>
      <c r="Y17" s="58" t="e">
        <f t="shared" si="9"/>
        <v>#DIV/0!</v>
      </c>
      <c r="Z17" s="58" t="e">
        <f t="shared" si="10"/>
        <v>#DIV/0!</v>
      </c>
      <c r="AA17" s="58" t="e">
        <f t="shared" si="11"/>
        <v>#DIV/0!</v>
      </c>
      <c r="AB17" s="58" t="e">
        <f t="shared" si="12"/>
        <v>#DIV/0!</v>
      </c>
      <c r="AC17" s="58" t="e">
        <f t="shared" si="13"/>
        <v>#DIV/0!</v>
      </c>
      <c r="AD17" s="58" t="e">
        <f t="shared" si="14"/>
        <v>#DIV/0!</v>
      </c>
      <c r="AE17" s="58" t="e">
        <f t="shared" si="14"/>
        <v>#DIV/0!</v>
      </c>
      <c r="AF17" s="58" t="e">
        <f t="shared" si="14"/>
        <v>#DIV/0!</v>
      </c>
      <c r="AG17" s="58" t="e">
        <f t="shared" si="14"/>
        <v>#DIV/0!</v>
      </c>
      <c r="AH17" s="58" t="e">
        <f t="shared" si="15"/>
        <v>#DIV/0!</v>
      </c>
      <c r="AI17" s="58" t="e">
        <f t="shared" si="2"/>
        <v>#DIV/0!</v>
      </c>
      <c r="AJ17" s="58" t="e">
        <f t="shared" si="3"/>
        <v>#DIV/0!</v>
      </c>
      <c r="AK17" s="58" t="e">
        <f t="shared" si="4"/>
        <v>#DIV/0!</v>
      </c>
      <c r="AL17" s="58" t="e">
        <f t="shared" si="5"/>
        <v>#DIV/0!</v>
      </c>
      <c r="AM17" s="58" t="e">
        <f t="shared" si="6"/>
        <v>#DIV/0!</v>
      </c>
      <c r="AN17" s="120"/>
      <c r="AO17" s="121"/>
      <c r="AP17" s="121"/>
      <c r="AQ17" s="121"/>
      <c r="AR17" s="121"/>
      <c r="AS17" s="121"/>
      <c r="AT17" s="121"/>
      <c r="AU17" s="121"/>
      <c r="AV17" s="121"/>
      <c r="AW17" s="121"/>
      <c r="AX17" s="121"/>
      <c r="AY17" s="121"/>
      <c r="AZ17" s="121"/>
      <c r="BA17" s="121"/>
      <c r="BB17" s="121"/>
      <c r="BC17" s="121"/>
      <c r="BD17" s="121"/>
      <c r="BE17" s="121"/>
    </row>
    <row r="18" spans="2:57" ht="15" customHeight="1">
      <c r="B18" s="500" t="s">
        <v>232</v>
      </c>
      <c r="C18" s="1" t="s">
        <v>205</v>
      </c>
      <c r="D18" s="246"/>
      <c r="I18" s="11">
        <v>0</v>
      </c>
      <c r="J18" s="11">
        <v>0</v>
      </c>
      <c r="K18" s="11">
        <v>0</v>
      </c>
      <c r="L18" s="11">
        <v>0</v>
      </c>
      <c r="M18" s="11">
        <v>0</v>
      </c>
      <c r="N18" s="11">
        <v>0</v>
      </c>
      <c r="O18" s="11">
        <v>0</v>
      </c>
      <c r="P18" s="11">
        <v>0</v>
      </c>
      <c r="Q18" s="11">
        <v>0</v>
      </c>
      <c r="R18" s="11">
        <v>0</v>
      </c>
      <c r="S18" s="11">
        <v>3</v>
      </c>
      <c r="T18" s="11">
        <v>3</v>
      </c>
      <c r="U18" s="11">
        <v>2</v>
      </c>
      <c r="V18" s="159">
        <f>100</f>
        <v>100</v>
      </c>
      <c r="W18" s="58" t="e">
        <f t="shared" si="7"/>
        <v>#DIV/0!</v>
      </c>
      <c r="X18" s="58" t="e">
        <f t="shared" si="8"/>
        <v>#DIV/0!</v>
      </c>
      <c r="Y18" s="58" t="e">
        <f t="shared" si="9"/>
        <v>#DIV/0!</v>
      </c>
      <c r="Z18" s="58" t="e">
        <f t="shared" si="10"/>
        <v>#DIV/0!</v>
      </c>
      <c r="AA18" s="58" t="e">
        <f t="shared" si="11"/>
        <v>#DIV/0!</v>
      </c>
      <c r="AB18" s="58" t="e">
        <f t="shared" si="12"/>
        <v>#DIV/0!</v>
      </c>
      <c r="AC18" s="58" t="e">
        <f t="shared" si="13"/>
        <v>#DIV/0!</v>
      </c>
      <c r="AD18" s="58" t="e">
        <f t="shared" si="14"/>
        <v>#DIV/0!</v>
      </c>
      <c r="AE18" s="58" t="e">
        <f t="shared" si="14"/>
        <v>#DIV/0!</v>
      </c>
      <c r="AF18" s="58" t="e">
        <f t="shared" si="14"/>
        <v>#DIV/0!</v>
      </c>
      <c r="AG18" s="58" t="e">
        <f t="shared" si="14"/>
        <v>#DIV/0!</v>
      </c>
      <c r="AH18" s="58" t="e">
        <f t="shared" si="15"/>
        <v>#DIV/0!</v>
      </c>
      <c r="AI18" s="58" t="e">
        <f t="shared" si="2"/>
        <v>#DIV/0!</v>
      </c>
      <c r="AJ18" s="58" t="e">
        <f t="shared" si="3"/>
        <v>#DIV/0!</v>
      </c>
      <c r="AK18" s="58" t="e">
        <f t="shared" si="4"/>
        <v>#DIV/0!</v>
      </c>
      <c r="AL18" s="58" t="e">
        <f t="shared" si="5"/>
        <v>#DIV/0!</v>
      </c>
      <c r="AM18" s="58" t="e">
        <f t="shared" si="6"/>
        <v>#DIV/0!</v>
      </c>
      <c r="AN18" s="160"/>
      <c r="AO18" s="118"/>
      <c r="AP18" s="118"/>
      <c r="AQ18" s="118"/>
      <c r="AR18" s="118"/>
      <c r="AS18" s="118">
        <v>1</v>
      </c>
      <c r="AT18" s="118">
        <v>4</v>
      </c>
      <c r="AU18" s="118">
        <v>4</v>
      </c>
      <c r="AV18" s="118">
        <v>4</v>
      </c>
      <c r="AW18" s="118">
        <v>4</v>
      </c>
      <c r="AX18" s="118">
        <v>4</v>
      </c>
      <c r="AY18" s="118">
        <v>4</v>
      </c>
      <c r="AZ18" s="118">
        <v>4</v>
      </c>
      <c r="BA18" s="118">
        <v>4</v>
      </c>
      <c r="BB18" s="118">
        <v>4</v>
      </c>
      <c r="BC18" s="118">
        <v>1</v>
      </c>
      <c r="BD18" s="118">
        <v>6</v>
      </c>
      <c r="BE18" s="118">
        <v>7</v>
      </c>
    </row>
    <row r="19" spans="2:57" ht="15">
      <c r="B19" s="499"/>
      <c r="C19" s="1" t="s">
        <v>206</v>
      </c>
      <c r="D19" s="196"/>
      <c r="F19" s="11">
        <v>0</v>
      </c>
      <c r="G19" s="11">
        <v>0</v>
      </c>
      <c r="H19" s="11">
        <v>0</v>
      </c>
      <c r="I19" s="11">
        <v>3</v>
      </c>
      <c r="J19" s="11">
        <v>4</v>
      </c>
      <c r="K19" s="11">
        <v>3</v>
      </c>
      <c r="L19" s="11">
        <v>0</v>
      </c>
      <c r="M19" s="11">
        <v>0</v>
      </c>
      <c r="N19" s="11">
        <v>0</v>
      </c>
      <c r="O19" s="11">
        <v>0</v>
      </c>
      <c r="P19" s="11">
        <v>0</v>
      </c>
      <c r="Q19" s="11">
        <v>0</v>
      </c>
      <c r="R19" s="11">
        <v>0</v>
      </c>
      <c r="S19" s="11">
        <v>0</v>
      </c>
      <c r="T19" s="11">
        <v>0</v>
      </c>
      <c r="U19" s="11">
        <v>0</v>
      </c>
      <c r="V19" s="159">
        <f>100</f>
        <v>100</v>
      </c>
      <c r="W19" s="58" t="e">
        <f t="shared" si="7"/>
        <v>#DIV/0!</v>
      </c>
      <c r="X19" s="58" t="e">
        <f t="shared" si="8"/>
        <v>#DIV/0!</v>
      </c>
      <c r="Y19" s="58" t="e">
        <f t="shared" si="9"/>
        <v>#DIV/0!</v>
      </c>
      <c r="Z19" s="58" t="e">
        <f t="shared" si="10"/>
        <v>#DIV/0!</v>
      </c>
      <c r="AA19" s="58" t="e">
        <f t="shared" si="11"/>
        <v>#DIV/0!</v>
      </c>
      <c r="AB19" s="58" t="e">
        <f t="shared" si="12"/>
        <v>#DIV/0!</v>
      </c>
      <c r="AC19" s="58" t="e">
        <f t="shared" si="13"/>
        <v>#DIV/0!</v>
      </c>
      <c r="AD19" s="58" t="e">
        <f t="shared" si="14"/>
        <v>#DIV/0!</v>
      </c>
      <c r="AE19" s="58" t="e">
        <f t="shared" si="14"/>
        <v>#DIV/0!</v>
      </c>
      <c r="AF19" s="58" t="e">
        <f t="shared" si="14"/>
        <v>#DIV/0!</v>
      </c>
      <c r="AG19" s="58" t="e">
        <f t="shared" si="14"/>
        <v>#DIV/0!</v>
      </c>
      <c r="AH19" s="58" t="e">
        <f t="shared" si="15"/>
        <v>#DIV/0!</v>
      </c>
      <c r="AI19" s="58" t="e">
        <f t="shared" si="2"/>
        <v>#DIV/0!</v>
      </c>
      <c r="AJ19" s="58" t="e">
        <f t="shared" si="3"/>
        <v>#DIV/0!</v>
      </c>
      <c r="AK19" s="58" t="e">
        <f t="shared" si="4"/>
        <v>#DIV/0!</v>
      </c>
      <c r="AL19" s="58" t="e">
        <f t="shared" si="5"/>
        <v>#DIV/0!</v>
      </c>
      <c r="AM19" s="58" t="e">
        <f t="shared" si="6"/>
        <v>#DIV/0!</v>
      </c>
      <c r="AN19" s="160"/>
      <c r="AO19" s="118"/>
      <c r="AP19" s="118">
        <v>1</v>
      </c>
      <c r="AQ19" s="118"/>
      <c r="AR19" s="118">
        <v>1</v>
      </c>
      <c r="AS19" s="118">
        <v>4</v>
      </c>
      <c r="AT19" s="118">
        <v>4</v>
      </c>
      <c r="AU19" s="118">
        <v>4</v>
      </c>
      <c r="AV19" s="118">
        <v>1</v>
      </c>
      <c r="AW19" s="118">
        <v>1</v>
      </c>
      <c r="AX19" s="118">
        <v>4</v>
      </c>
      <c r="AY19" s="118">
        <v>4</v>
      </c>
      <c r="AZ19" s="118">
        <v>4</v>
      </c>
      <c r="BA19" s="118">
        <v>4</v>
      </c>
      <c r="BB19" s="118">
        <v>4</v>
      </c>
      <c r="BC19" s="118">
        <v>1</v>
      </c>
      <c r="BD19" s="118">
        <v>6</v>
      </c>
      <c r="BE19" s="118">
        <v>7</v>
      </c>
    </row>
    <row r="20" spans="2:57" ht="15">
      <c r="B20" s="499"/>
      <c r="C20" s="1" t="s">
        <v>207</v>
      </c>
      <c r="D20" s="196"/>
      <c r="F20" s="11">
        <v>0</v>
      </c>
      <c r="G20" s="11">
        <v>0</v>
      </c>
      <c r="H20" s="11">
        <v>0</v>
      </c>
      <c r="I20" s="11">
        <v>0</v>
      </c>
      <c r="J20" s="11">
        <v>0</v>
      </c>
      <c r="K20" s="11">
        <v>0</v>
      </c>
      <c r="L20" s="11">
        <v>0</v>
      </c>
      <c r="M20" s="11">
        <v>0</v>
      </c>
      <c r="N20" s="11">
        <v>0</v>
      </c>
      <c r="O20" s="11">
        <v>0</v>
      </c>
      <c r="P20" s="11">
        <v>0</v>
      </c>
      <c r="Q20" s="11">
        <v>0</v>
      </c>
      <c r="R20" s="11">
        <v>0</v>
      </c>
      <c r="S20" s="11">
        <v>0</v>
      </c>
      <c r="T20" s="11">
        <v>0</v>
      </c>
      <c r="U20" s="11">
        <v>0</v>
      </c>
      <c r="V20" s="159">
        <f>100</f>
        <v>100</v>
      </c>
      <c r="W20" s="58" t="e">
        <f t="shared" si="7"/>
        <v>#DIV/0!</v>
      </c>
      <c r="X20" s="58" t="e">
        <f t="shared" si="8"/>
        <v>#DIV/0!</v>
      </c>
      <c r="Y20" s="58" t="e">
        <f t="shared" si="9"/>
        <v>#DIV/0!</v>
      </c>
      <c r="Z20" s="58" t="e">
        <f t="shared" si="10"/>
        <v>#DIV/0!</v>
      </c>
      <c r="AA20" s="58" t="e">
        <f t="shared" si="11"/>
        <v>#DIV/0!</v>
      </c>
      <c r="AB20" s="58" t="e">
        <f t="shared" si="12"/>
        <v>#DIV/0!</v>
      </c>
      <c r="AC20" s="58" t="e">
        <f t="shared" si="13"/>
        <v>#DIV/0!</v>
      </c>
      <c r="AD20" s="58" t="e">
        <f t="shared" si="14"/>
        <v>#DIV/0!</v>
      </c>
      <c r="AE20" s="58" t="e">
        <f t="shared" si="14"/>
        <v>#DIV/0!</v>
      </c>
      <c r="AF20" s="58" t="e">
        <f t="shared" si="14"/>
        <v>#DIV/0!</v>
      </c>
      <c r="AG20" s="58" t="e">
        <f t="shared" si="14"/>
        <v>#DIV/0!</v>
      </c>
      <c r="AH20" s="58" t="e">
        <f t="shared" si="15"/>
        <v>#DIV/0!</v>
      </c>
      <c r="AI20" s="58" t="e">
        <f t="shared" si="2"/>
        <v>#DIV/0!</v>
      </c>
      <c r="AJ20" s="58" t="e">
        <f t="shared" si="3"/>
        <v>#DIV/0!</v>
      </c>
      <c r="AK20" s="58" t="e">
        <f t="shared" si="4"/>
        <v>#DIV/0!</v>
      </c>
      <c r="AL20" s="58" t="e">
        <f t="shared" si="5"/>
        <v>#DIV/0!</v>
      </c>
      <c r="AM20" s="58" t="e">
        <f t="shared" si="6"/>
        <v>#DIV/0!</v>
      </c>
      <c r="AN20" s="160"/>
      <c r="AO20" s="118"/>
      <c r="AP20" s="118">
        <v>1</v>
      </c>
      <c r="AQ20" s="118"/>
      <c r="AR20" s="118">
        <v>1</v>
      </c>
      <c r="AS20" s="118">
        <v>1</v>
      </c>
      <c r="AT20" s="118">
        <v>1</v>
      </c>
      <c r="AU20" s="118">
        <v>1</v>
      </c>
      <c r="AV20" s="118">
        <v>4</v>
      </c>
      <c r="AW20" s="118">
        <v>4</v>
      </c>
      <c r="AX20" s="118">
        <v>1</v>
      </c>
      <c r="AY20" s="118">
        <v>4</v>
      </c>
      <c r="AZ20" s="118">
        <v>1</v>
      </c>
      <c r="BA20" s="118">
        <v>1</v>
      </c>
      <c r="BB20" s="118">
        <v>1</v>
      </c>
      <c r="BC20" s="118">
        <v>1</v>
      </c>
      <c r="BD20" s="118">
        <v>6</v>
      </c>
      <c r="BE20" s="118">
        <v>7</v>
      </c>
    </row>
    <row r="21" spans="2:57" ht="15">
      <c r="B21" s="499"/>
      <c r="C21" s="1" t="s">
        <v>208</v>
      </c>
      <c r="D21" s="196">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59">
        <f>100</f>
        <v>100</v>
      </c>
      <c r="W21" s="58" t="e">
        <f t="shared" si="7"/>
        <v>#DIV/0!</v>
      </c>
      <c r="X21" s="58" t="e">
        <f t="shared" si="8"/>
        <v>#DIV/0!</v>
      </c>
      <c r="Y21" s="58" t="e">
        <f t="shared" si="9"/>
        <v>#DIV/0!</v>
      </c>
      <c r="Z21" s="58" t="e">
        <f t="shared" si="10"/>
        <v>#DIV/0!</v>
      </c>
      <c r="AA21" s="58" t="e">
        <f t="shared" si="11"/>
        <v>#DIV/0!</v>
      </c>
      <c r="AB21" s="58" t="e">
        <f t="shared" si="12"/>
        <v>#DIV/0!</v>
      </c>
      <c r="AC21" s="58" t="e">
        <f t="shared" si="13"/>
        <v>#DIV/0!</v>
      </c>
      <c r="AD21" s="58" t="e">
        <f t="shared" si="14"/>
        <v>#DIV/0!</v>
      </c>
      <c r="AE21" s="58" t="e">
        <f t="shared" si="14"/>
        <v>#DIV/0!</v>
      </c>
      <c r="AF21" s="58" t="e">
        <f t="shared" si="14"/>
        <v>#DIV/0!</v>
      </c>
      <c r="AG21" s="58" t="e">
        <f t="shared" si="14"/>
        <v>#DIV/0!</v>
      </c>
      <c r="AH21" s="58" t="e">
        <f t="shared" si="15"/>
        <v>#DIV/0!</v>
      </c>
      <c r="AI21" s="58" t="e">
        <f t="shared" si="2"/>
        <v>#DIV/0!</v>
      </c>
      <c r="AJ21" s="58" t="e">
        <f t="shared" si="3"/>
        <v>#DIV/0!</v>
      </c>
      <c r="AK21" s="58" t="e">
        <f t="shared" si="4"/>
        <v>#DIV/0!</v>
      </c>
      <c r="AL21" s="58" t="e">
        <f t="shared" si="5"/>
        <v>#DIV/0!</v>
      </c>
      <c r="AM21" s="58" t="e">
        <f t="shared" si="6"/>
        <v>#DIV/0!</v>
      </c>
      <c r="AN21" s="160">
        <v>4</v>
      </c>
      <c r="AO21" s="118">
        <v>4</v>
      </c>
      <c r="AP21" s="118">
        <v>1</v>
      </c>
      <c r="AQ21" s="118">
        <v>4</v>
      </c>
      <c r="AR21" s="118">
        <v>1</v>
      </c>
      <c r="AS21" s="118">
        <v>1</v>
      </c>
      <c r="AT21" s="118">
        <v>1</v>
      </c>
      <c r="AU21" s="118">
        <v>1</v>
      </c>
      <c r="AV21" s="118">
        <v>1</v>
      </c>
      <c r="AW21" s="118">
        <v>1</v>
      </c>
      <c r="AX21" s="118">
        <v>4</v>
      </c>
      <c r="AY21" s="118">
        <v>4</v>
      </c>
      <c r="AZ21" s="118">
        <v>4</v>
      </c>
      <c r="BA21" s="118">
        <v>4</v>
      </c>
      <c r="BB21" s="118">
        <v>4</v>
      </c>
      <c r="BC21" s="118">
        <v>1</v>
      </c>
      <c r="BD21" s="118">
        <v>6</v>
      </c>
      <c r="BE21" s="118">
        <v>7</v>
      </c>
    </row>
    <row r="22" spans="2:57" ht="15">
      <c r="B22" s="499"/>
      <c r="C22" s="1" t="s">
        <v>209</v>
      </c>
      <c r="D22" s="196"/>
      <c r="I22" s="11">
        <v>3</v>
      </c>
      <c r="J22" s="11">
        <v>4</v>
      </c>
      <c r="K22" s="11">
        <v>3</v>
      </c>
      <c r="L22" s="11">
        <v>0</v>
      </c>
      <c r="M22" s="11">
        <v>0</v>
      </c>
      <c r="N22" s="11">
        <v>0</v>
      </c>
      <c r="O22" s="11">
        <v>0</v>
      </c>
      <c r="P22" s="11">
        <v>0</v>
      </c>
      <c r="Q22" s="11">
        <v>0</v>
      </c>
      <c r="R22" s="11">
        <v>0</v>
      </c>
      <c r="S22" s="11">
        <v>3</v>
      </c>
      <c r="T22" s="11">
        <v>3</v>
      </c>
      <c r="U22" s="11">
        <v>2</v>
      </c>
      <c r="V22" s="159">
        <f>100</f>
        <v>100</v>
      </c>
      <c r="W22" s="58" t="e">
        <f t="shared" si="7"/>
        <v>#DIV/0!</v>
      </c>
      <c r="X22" s="58" t="e">
        <f t="shared" si="8"/>
        <v>#DIV/0!</v>
      </c>
      <c r="Y22" s="58" t="e">
        <f t="shared" si="9"/>
        <v>#DIV/0!</v>
      </c>
      <c r="Z22" s="58" t="e">
        <f t="shared" si="10"/>
        <v>#DIV/0!</v>
      </c>
      <c r="AA22" s="58" t="e">
        <f t="shared" si="11"/>
        <v>#DIV/0!</v>
      </c>
      <c r="AB22" s="58" t="e">
        <f t="shared" si="12"/>
        <v>#DIV/0!</v>
      </c>
      <c r="AC22" s="58" t="e">
        <f t="shared" si="13"/>
        <v>#DIV/0!</v>
      </c>
      <c r="AD22" s="58" t="e">
        <f t="shared" si="14"/>
        <v>#DIV/0!</v>
      </c>
      <c r="AE22" s="58" t="e">
        <f t="shared" si="14"/>
        <v>#DIV/0!</v>
      </c>
      <c r="AF22" s="58" t="e">
        <f t="shared" si="14"/>
        <v>#DIV/0!</v>
      </c>
      <c r="AG22" s="58" t="e">
        <f t="shared" si="14"/>
        <v>#DIV/0!</v>
      </c>
      <c r="AH22" s="58" t="e">
        <f t="shared" si="15"/>
        <v>#DIV/0!</v>
      </c>
      <c r="AI22" s="58" t="e">
        <f t="shared" si="2"/>
        <v>#DIV/0!</v>
      </c>
      <c r="AJ22" s="58" t="e">
        <f t="shared" si="3"/>
        <v>#DIV/0!</v>
      </c>
      <c r="AK22" s="58" t="e">
        <f t="shared" si="4"/>
        <v>#DIV/0!</v>
      </c>
      <c r="AL22" s="58" t="e">
        <f t="shared" si="5"/>
        <v>#DIV/0!</v>
      </c>
      <c r="AM22" s="58" t="e">
        <f t="shared" si="6"/>
        <v>#DIV/0!</v>
      </c>
      <c r="AN22" s="160"/>
      <c r="AO22" s="118"/>
      <c r="AP22" s="118"/>
      <c r="AQ22" s="118"/>
      <c r="AR22" s="118"/>
      <c r="AS22" s="118"/>
      <c r="AT22" s="118"/>
      <c r="AU22" s="118"/>
      <c r="AV22" s="118"/>
      <c r="AW22" s="118"/>
      <c r="AX22" s="118"/>
      <c r="AY22" s="118"/>
      <c r="AZ22" s="118"/>
      <c r="BA22" s="118"/>
      <c r="BB22" s="118"/>
      <c r="BC22" s="118"/>
      <c r="BD22" s="118"/>
      <c r="BE22" s="118"/>
    </row>
    <row r="23" spans="2:57" ht="15">
      <c r="B23" s="501"/>
      <c r="C23" s="1" t="s">
        <v>210</v>
      </c>
      <c r="D23" s="245"/>
      <c r="E23" s="173"/>
      <c r="F23" s="173"/>
      <c r="G23" s="173"/>
      <c r="H23" s="173"/>
      <c r="I23" s="173">
        <v>3</v>
      </c>
      <c r="J23" s="173">
        <v>4</v>
      </c>
      <c r="K23" s="173">
        <v>3</v>
      </c>
      <c r="L23" s="173">
        <v>0</v>
      </c>
      <c r="M23" s="173">
        <v>0</v>
      </c>
      <c r="N23" s="173">
        <v>0</v>
      </c>
      <c r="O23" s="173">
        <v>0</v>
      </c>
      <c r="P23" s="173">
        <v>0</v>
      </c>
      <c r="Q23" s="173">
        <v>0</v>
      </c>
      <c r="R23" s="173">
        <v>0</v>
      </c>
      <c r="S23" s="173">
        <v>3</v>
      </c>
      <c r="T23" s="173">
        <v>3</v>
      </c>
      <c r="U23" s="173">
        <v>2</v>
      </c>
      <c r="V23" s="159">
        <f>100</f>
        <v>100</v>
      </c>
      <c r="W23" s="58" t="e">
        <f t="shared" si="7"/>
        <v>#DIV/0!</v>
      </c>
      <c r="X23" s="58" t="e">
        <f t="shared" si="8"/>
        <v>#DIV/0!</v>
      </c>
      <c r="Y23" s="58" t="e">
        <f t="shared" si="9"/>
        <v>#DIV/0!</v>
      </c>
      <c r="Z23" s="58" t="e">
        <f t="shared" si="10"/>
        <v>#DIV/0!</v>
      </c>
      <c r="AA23" s="58" t="e">
        <f t="shared" si="11"/>
        <v>#DIV/0!</v>
      </c>
      <c r="AB23" s="58" t="e">
        <f t="shared" si="12"/>
        <v>#DIV/0!</v>
      </c>
      <c r="AC23" s="58" t="e">
        <f t="shared" si="13"/>
        <v>#DIV/0!</v>
      </c>
      <c r="AD23" s="58" t="e">
        <f t="shared" si="14"/>
        <v>#DIV/0!</v>
      </c>
      <c r="AE23" s="58" t="e">
        <f t="shared" si="14"/>
        <v>#DIV/0!</v>
      </c>
      <c r="AF23" s="58" t="e">
        <f t="shared" si="14"/>
        <v>#DIV/0!</v>
      </c>
      <c r="AG23" s="58" t="e">
        <f t="shared" si="14"/>
        <v>#DIV/0!</v>
      </c>
      <c r="AH23" s="58" t="e">
        <f t="shared" si="15"/>
        <v>#DIV/0!</v>
      </c>
      <c r="AI23" s="58" t="e">
        <f t="shared" si="2"/>
        <v>#DIV/0!</v>
      </c>
      <c r="AJ23" s="58" t="e">
        <f t="shared" si="3"/>
        <v>#DIV/0!</v>
      </c>
      <c r="AK23" s="58" t="e">
        <f t="shared" si="4"/>
        <v>#DIV/0!</v>
      </c>
      <c r="AL23" s="58" t="e">
        <f t="shared" si="5"/>
        <v>#DIV/0!</v>
      </c>
      <c r="AM23" s="58" t="e">
        <f t="shared" si="6"/>
        <v>#DIV/0!</v>
      </c>
      <c r="AN23" s="120"/>
      <c r="AO23" s="121"/>
      <c r="AP23" s="121"/>
      <c r="AQ23" s="121"/>
      <c r="AR23" s="121"/>
      <c r="AS23" s="121"/>
      <c r="AT23" s="121"/>
      <c r="AU23" s="121"/>
      <c r="AV23" s="121"/>
      <c r="AW23" s="121"/>
      <c r="AX23" s="121"/>
      <c r="AY23" s="121"/>
      <c r="AZ23" s="121"/>
      <c r="BA23" s="121"/>
      <c r="BB23" s="121"/>
      <c r="BC23" s="121"/>
      <c r="BD23" s="121"/>
      <c r="BE23" s="121"/>
    </row>
    <row r="24" spans="2:57" ht="15" customHeight="1">
      <c r="B24" s="500" t="s">
        <v>233</v>
      </c>
      <c r="C24" s="7" t="s">
        <v>205</v>
      </c>
      <c r="D24" s="246"/>
      <c r="H24" s="11">
        <v>0</v>
      </c>
      <c r="I24" s="11">
        <v>0</v>
      </c>
      <c r="J24" s="11">
        <v>17</v>
      </c>
      <c r="K24" s="11">
        <v>26</v>
      </c>
      <c r="L24" s="11">
        <v>91</v>
      </c>
      <c r="M24" s="11">
        <v>147</v>
      </c>
      <c r="N24" s="11">
        <v>154</v>
      </c>
      <c r="O24" s="11">
        <v>97</v>
      </c>
      <c r="P24" s="11">
        <v>158</v>
      </c>
      <c r="Q24" s="11">
        <v>11</v>
      </c>
      <c r="R24" s="11">
        <v>12</v>
      </c>
      <c r="S24" s="11">
        <v>151</v>
      </c>
      <c r="T24" s="11">
        <v>76</v>
      </c>
      <c r="U24" s="11">
        <v>99</v>
      </c>
      <c r="V24" s="159">
        <f>100</f>
        <v>100</v>
      </c>
      <c r="W24" s="58" t="e">
        <f t="shared" si="7"/>
        <v>#DIV/0!</v>
      </c>
      <c r="X24" s="58" t="e">
        <f t="shared" si="8"/>
        <v>#DIV/0!</v>
      </c>
      <c r="Y24" s="58" t="e">
        <f t="shared" si="9"/>
        <v>#DIV/0!</v>
      </c>
      <c r="Z24" s="58" t="e">
        <f t="shared" si="10"/>
        <v>#DIV/0!</v>
      </c>
      <c r="AA24" s="58" t="e">
        <f t="shared" si="11"/>
        <v>#DIV/0!</v>
      </c>
      <c r="AB24" s="58" t="e">
        <f t="shared" si="12"/>
        <v>#DIV/0!</v>
      </c>
      <c r="AC24" s="58" t="e">
        <f t="shared" si="13"/>
        <v>#DIV/0!</v>
      </c>
      <c r="AD24" s="58" t="e">
        <f t="shared" si="14"/>
        <v>#DIV/0!</v>
      </c>
      <c r="AE24" s="58" t="e">
        <f t="shared" si="14"/>
        <v>#DIV/0!</v>
      </c>
      <c r="AF24" s="58" t="e">
        <f t="shared" si="14"/>
        <v>#DIV/0!</v>
      </c>
      <c r="AG24" s="58" t="e">
        <f t="shared" si="14"/>
        <v>#DIV/0!</v>
      </c>
      <c r="AH24" s="58" t="e">
        <f t="shared" si="15"/>
        <v>#DIV/0!</v>
      </c>
      <c r="AI24" s="58" t="e">
        <f t="shared" si="2"/>
        <v>#DIV/0!</v>
      </c>
      <c r="AJ24" s="58" t="e">
        <f t="shared" si="3"/>
        <v>#DIV/0!</v>
      </c>
      <c r="AK24" s="58" t="e">
        <f t="shared" si="4"/>
        <v>#DIV/0!</v>
      </c>
      <c r="AL24" s="58" t="e">
        <f t="shared" si="5"/>
        <v>#DIV/0!</v>
      </c>
      <c r="AM24" s="58" t="e">
        <f t="shared" si="6"/>
        <v>#DIV/0!</v>
      </c>
      <c r="AN24" s="160"/>
      <c r="AO24" s="118"/>
      <c r="AP24" s="118"/>
      <c r="AQ24" s="118"/>
      <c r="AR24" s="118">
        <v>1</v>
      </c>
      <c r="AS24" s="118">
        <v>1</v>
      </c>
      <c r="AT24" s="118">
        <v>4</v>
      </c>
      <c r="AU24" s="118">
        <v>1</v>
      </c>
      <c r="AV24" s="118">
        <v>4</v>
      </c>
      <c r="AW24" s="118">
        <v>4</v>
      </c>
      <c r="AX24" s="118">
        <v>4</v>
      </c>
      <c r="AY24" s="118">
        <v>4</v>
      </c>
      <c r="AZ24" s="118">
        <v>4</v>
      </c>
      <c r="BA24" s="118">
        <v>1</v>
      </c>
      <c r="BB24" s="118">
        <v>4</v>
      </c>
      <c r="BC24" s="118">
        <v>4</v>
      </c>
      <c r="BD24" s="118">
        <v>6</v>
      </c>
      <c r="BE24" s="118">
        <v>7</v>
      </c>
    </row>
    <row r="25" spans="2:57" ht="15">
      <c r="B25" s="499"/>
      <c r="C25" s="1" t="s">
        <v>206</v>
      </c>
      <c r="D25" s="196">
        <v>0</v>
      </c>
      <c r="F25" s="11">
        <v>0</v>
      </c>
      <c r="G25" s="11">
        <v>0</v>
      </c>
      <c r="H25" s="11">
        <v>0</v>
      </c>
      <c r="I25" s="11">
        <v>0</v>
      </c>
      <c r="J25" s="11">
        <v>0</v>
      </c>
      <c r="K25" s="11">
        <v>0</v>
      </c>
      <c r="L25" s="11">
        <v>0</v>
      </c>
      <c r="M25" s="11">
        <v>0</v>
      </c>
      <c r="N25" s="11">
        <v>0</v>
      </c>
      <c r="O25" s="11">
        <v>0</v>
      </c>
      <c r="P25" s="11">
        <v>0</v>
      </c>
      <c r="Q25" s="11">
        <v>0</v>
      </c>
      <c r="R25" s="11">
        <v>0</v>
      </c>
      <c r="S25" s="11">
        <v>0</v>
      </c>
      <c r="T25" s="11">
        <v>0</v>
      </c>
      <c r="U25" s="11">
        <v>0</v>
      </c>
      <c r="V25" s="159">
        <f>100</f>
        <v>100</v>
      </c>
      <c r="W25" s="58" t="e">
        <f t="shared" si="7"/>
        <v>#DIV/0!</v>
      </c>
      <c r="X25" s="58" t="e">
        <f t="shared" si="8"/>
        <v>#DIV/0!</v>
      </c>
      <c r="Y25" s="58" t="e">
        <f t="shared" si="9"/>
        <v>#DIV/0!</v>
      </c>
      <c r="Z25" s="58" t="e">
        <f t="shared" si="10"/>
        <v>#DIV/0!</v>
      </c>
      <c r="AA25" s="58" t="e">
        <f t="shared" si="11"/>
        <v>#DIV/0!</v>
      </c>
      <c r="AB25" s="58" t="e">
        <f t="shared" si="12"/>
        <v>#DIV/0!</v>
      </c>
      <c r="AC25" s="58" t="e">
        <f t="shared" si="13"/>
        <v>#DIV/0!</v>
      </c>
      <c r="AD25" s="58" t="e">
        <f t="shared" si="14"/>
        <v>#DIV/0!</v>
      </c>
      <c r="AE25" s="58" t="e">
        <f t="shared" si="14"/>
        <v>#DIV/0!</v>
      </c>
      <c r="AF25" s="58" t="e">
        <f t="shared" si="14"/>
        <v>#DIV/0!</v>
      </c>
      <c r="AG25" s="58" t="e">
        <f t="shared" si="14"/>
        <v>#DIV/0!</v>
      </c>
      <c r="AH25" s="58" t="e">
        <f t="shared" si="15"/>
        <v>#DIV/0!</v>
      </c>
      <c r="AI25" s="58" t="e">
        <f t="shared" si="2"/>
        <v>#DIV/0!</v>
      </c>
      <c r="AJ25" s="58" t="e">
        <f t="shared" si="3"/>
        <v>#DIV/0!</v>
      </c>
      <c r="AK25" s="58" t="e">
        <f t="shared" si="4"/>
        <v>#DIV/0!</v>
      </c>
      <c r="AL25" s="58" t="e">
        <f t="shared" si="5"/>
        <v>#DIV/0!</v>
      </c>
      <c r="AM25" s="58" t="e">
        <f t="shared" si="6"/>
        <v>#DIV/0!</v>
      </c>
      <c r="AN25" s="160"/>
      <c r="AO25" s="118"/>
      <c r="AP25" s="118">
        <v>1</v>
      </c>
      <c r="AQ25" s="118"/>
      <c r="AR25" s="118">
        <v>1</v>
      </c>
      <c r="AS25" s="118">
        <v>1</v>
      </c>
      <c r="AT25" s="118">
        <v>1</v>
      </c>
      <c r="AU25" s="118">
        <v>1</v>
      </c>
      <c r="AV25" s="118">
        <v>1</v>
      </c>
      <c r="AW25" s="118">
        <v>1</v>
      </c>
      <c r="AX25" s="118">
        <v>4</v>
      </c>
      <c r="AY25" s="118">
        <v>4</v>
      </c>
      <c r="AZ25" s="118">
        <v>1</v>
      </c>
      <c r="BA25" s="118">
        <v>1</v>
      </c>
      <c r="BB25" s="118">
        <v>4</v>
      </c>
      <c r="BC25" s="118">
        <v>4</v>
      </c>
      <c r="BD25" s="118">
        <v>6</v>
      </c>
      <c r="BE25" s="118">
        <v>7</v>
      </c>
    </row>
    <row r="26" spans="2:57" ht="15">
      <c r="B26" s="499"/>
      <c r="C26" s="1" t="s">
        <v>207</v>
      </c>
      <c r="D26" s="196">
        <v>3</v>
      </c>
      <c r="H26" s="11">
        <v>5</v>
      </c>
      <c r="I26" s="11">
        <v>7</v>
      </c>
      <c r="J26" s="11">
        <v>22</v>
      </c>
      <c r="K26" s="11">
        <v>6</v>
      </c>
      <c r="L26" s="11">
        <v>7</v>
      </c>
      <c r="M26" s="11">
        <v>1</v>
      </c>
      <c r="N26" s="11">
        <v>0</v>
      </c>
      <c r="O26" s="11">
        <v>0</v>
      </c>
      <c r="P26" s="11">
        <v>0</v>
      </c>
      <c r="Q26" s="11">
        <v>0</v>
      </c>
      <c r="R26" s="11">
        <v>0</v>
      </c>
      <c r="S26" s="11">
        <v>0</v>
      </c>
      <c r="T26" s="11">
        <v>0</v>
      </c>
      <c r="U26" s="11">
        <v>0</v>
      </c>
      <c r="V26" s="159">
        <f>100</f>
        <v>100</v>
      </c>
      <c r="W26" s="58">
        <f t="shared" si="7"/>
        <v>0</v>
      </c>
      <c r="X26" s="58">
        <f t="shared" si="8"/>
        <v>0</v>
      </c>
      <c r="Y26" s="58">
        <f t="shared" si="9"/>
        <v>0</v>
      </c>
      <c r="Z26" s="58">
        <f t="shared" si="10"/>
        <v>166.66666666666666</v>
      </c>
      <c r="AA26" s="58">
        <f t="shared" si="11"/>
        <v>233.33333333333334</v>
      </c>
      <c r="AB26" s="58">
        <f t="shared" si="12"/>
        <v>733.33333333333337</v>
      </c>
      <c r="AC26" s="58">
        <f t="shared" si="13"/>
        <v>200</v>
      </c>
      <c r="AD26" s="58">
        <f t="shared" si="14"/>
        <v>233.33333333333334</v>
      </c>
      <c r="AE26" s="58">
        <f t="shared" si="14"/>
        <v>33.333333333333336</v>
      </c>
      <c r="AF26" s="58">
        <f t="shared" si="14"/>
        <v>0</v>
      </c>
      <c r="AG26" s="58">
        <f t="shared" si="14"/>
        <v>0</v>
      </c>
      <c r="AH26" s="58">
        <f t="shared" si="15"/>
        <v>0</v>
      </c>
      <c r="AI26" s="58">
        <f t="shared" si="2"/>
        <v>0</v>
      </c>
      <c r="AJ26" s="58">
        <f t="shared" si="3"/>
        <v>0</v>
      </c>
      <c r="AK26" s="58">
        <f t="shared" si="4"/>
        <v>0</v>
      </c>
      <c r="AL26" s="58">
        <f t="shared" si="5"/>
        <v>0</v>
      </c>
      <c r="AM26" s="58">
        <f t="shared" si="6"/>
        <v>0</v>
      </c>
      <c r="AN26" s="160">
        <v>4</v>
      </c>
      <c r="AO26" s="118"/>
      <c r="AP26" s="118"/>
      <c r="AQ26" s="118"/>
      <c r="AR26" s="118">
        <v>4</v>
      </c>
      <c r="AS26" s="118">
        <v>4</v>
      </c>
      <c r="AT26" s="118">
        <v>4</v>
      </c>
      <c r="AU26" s="118">
        <v>4</v>
      </c>
      <c r="AV26" s="118">
        <v>4</v>
      </c>
      <c r="AW26" s="118">
        <v>4</v>
      </c>
      <c r="AX26" s="118">
        <v>1</v>
      </c>
      <c r="AY26" s="118">
        <v>4</v>
      </c>
      <c r="AZ26" s="118">
        <v>4</v>
      </c>
      <c r="BA26" s="118">
        <v>4</v>
      </c>
      <c r="BB26" s="118">
        <v>4</v>
      </c>
      <c r="BC26" s="118">
        <v>4</v>
      </c>
      <c r="BD26" s="118">
        <v>6</v>
      </c>
      <c r="BE26" s="118">
        <v>7</v>
      </c>
    </row>
    <row r="27" spans="2:57" ht="15">
      <c r="B27" s="499"/>
      <c r="C27" s="1" t="s">
        <v>208</v>
      </c>
      <c r="D27" s="196">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59">
        <f>100</f>
        <v>100</v>
      </c>
      <c r="W27" s="58" t="e">
        <f t="shared" si="7"/>
        <v>#DIV/0!</v>
      </c>
      <c r="X27" s="58" t="e">
        <f t="shared" si="8"/>
        <v>#DIV/0!</v>
      </c>
      <c r="Y27" s="58" t="e">
        <f t="shared" si="9"/>
        <v>#DIV/0!</v>
      </c>
      <c r="Z27" s="58" t="e">
        <f t="shared" si="10"/>
        <v>#DIV/0!</v>
      </c>
      <c r="AA27" s="58" t="e">
        <f t="shared" si="11"/>
        <v>#DIV/0!</v>
      </c>
      <c r="AB27" s="58" t="e">
        <f t="shared" si="12"/>
        <v>#DIV/0!</v>
      </c>
      <c r="AC27" s="58" t="e">
        <f t="shared" si="13"/>
        <v>#DIV/0!</v>
      </c>
      <c r="AD27" s="58" t="e">
        <f t="shared" si="14"/>
        <v>#DIV/0!</v>
      </c>
      <c r="AE27" s="58" t="e">
        <f t="shared" si="14"/>
        <v>#DIV/0!</v>
      </c>
      <c r="AF27" s="58" t="e">
        <f t="shared" si="14"/>
        <v>#DIV/0!</v>
      </c>
      <c r="AG27" s="58" t="e">
        <f t="shared" si="14"/>
        <v>#DIV/0!</v>
      </c>
      <c r="AH27" s="58" t="e">
        <f t="shared" si="15"/>
        <v>#DIV/0!</v>
      </c>
      <c r="AI27" s="58" t="e">
        <f t="shared" si="2"/>
        <v>#DIV/0!</v>
      </c>
      <c r="AJ27" s="58" t="e">
        <f t="shared" si="3"/>
        <v>#DIV/0!</v>
      </c>
      <c r="AK27" s="58" t="e">
        <f t="shared" si="4"/>
        <v>#DIV/0!</v>
      </c>
      <c r="AL27" s="58" t="e">
        <f t="shared" si="5"/>
        <v>#DIV/0!</v>
      </c>
      <c r="AM27" s="58" t="e">
        <f t="shared" si="6"/>
        <v>#DIV/0!</v>
      </c>
      <c r="AN27" s="160">
        <v>4</v>
      </c>
      <c r="AO27" s="118">
        <v>4</v>
      </c>
      <c r="AP27" s="118">
        <v>1</v>
      </c>
      <c r="AQ27" s="118">
        <v>4</v>
      </c>
      <c r="AR27" s="118">
        <v>4</v>
      </c>
      <c r="AS27" s="118">
        <v>4</v>
      </c>
      <c r="AT27" s="118">
        <v>4</v>
      </c>
      <c r="AU27" s="118">
        <v>4</v>
      </c>
      <c r="AV27" s="118">
        <v>4</v>
      </c>
      <c r="AW27" s="118">
        <v>4</v>
      </c>
      <c r="AX27" s="118">
        <v>4</v>
      </c>
      <c r="AY27" s="118">
        <v>4</v>
      </c>
      <c r="AZ27" s="118">
        <v>4</v>
      </c>
      <c r="BA27" s="118">
        <v>4</v>
      </c>
      <c r="BB27" s="118">
        <v>4</v>
      </c>
      <c r="BC27" s="118">
        <v>4</v>
      </c>
      <c r="BD27" s="118">
        <v>6</v>
      </c>
      <c r="BE27" s="118">
        <v>7</v>
      </c>
    </row>
    <row r="28" spans="2:57" ht="15">
      <c r="B28" s="499"/>
      <c r="C28" s="1" t="s">
        <v>209</v>
      </c>
      <c r="D28" s="196"/>
      <c r="H28" s="11">
        <v>5</v>
      </c>
      <c r="I28" s="11">
        <v>7</v>
      </c>
      <c r="J28" s="11">
        <v>39</v>
      </c>
      <c r="K28" s="11">
        <v>32</v>
      </c>
      <c r="L28" s="11">
        <v>98</v>
      </c>
      <c r="M28" s="11">
        <v>148</v>
      </c>
      <c r="N28" s="11">
        <v>154</v>
      </c>
      <c r="O28" s="11">
        <v>97</v>
      </c>
      <c r="P28" s="11">
        <v>158</v>
      </c>
      <c r="Q28" s="11">
        <v>11</v>
      </c>
      <c r="R28" s="11">
        <v>12</v>
      </c>
      <c r="S28" s="11">
        <v>151</v>
      </c>
      <c r="T28" s="11">
        <v>76</v>
      </c>
      <c r="U28" s="11">
        <v>99</v>
      </c>
      <c r="V28" s="159">
        <f>100</f>
        <v>100</v>
      </c>
      <c r="W28" s="58" t="e">
        <f t="shared" si="7"/>
        <v>#DIV/0!</v>
      </c>
      <c r="X28" s="58" t="e">
        <f t="shared" si="8"/>
        <v>#DIV/0!</v>
      </c>
      <c r="Y28" s="58" t="e">
        <f t="shared" si="9"/>
        <v>#DIV/0!</v>
      </c>
      <c r="Z28" s="58" t="e">
        <f t="shared" si="10"/>
        <v>#DIV/0!</v>
      </c>
      <c r="AA28" s="58" t="e">
        <f t="shared" si="11"/>
        <v>#DIV/0!</v>
      </c>
      <c r="AB28" s="58" t="e">
        <f t="shared" si="12"/>
        <v>#DIV/0!</v>
      </c>
      <c r="AC28" s="58" t="e">
        <f t="shared" si="13"/>
        <v>#DIV/0!</v>
      </c>
      <c r="AD28" s="58" t="e">
        <f t="shared" si="14"/>
        <v>#DIV/0!</v>
      </c>
      <c r="AE28" s="58" t="e">
        <f t="shared" si="14"/>
        <v>#DIV/0!</v>
      </c>
      <c r="AF28" s="58" t="e">
        <f t="shared" si="14"/>
        <v>#DIV/0!</v>
      </c>
      <c r="AG28" s="58" t="e">
        <f t="shared" si="14"/>
        <v>#DIV/0!</v>
      </c>
      <c r="AH28" s="58" t="e">
        <f t="shared" ref="AH28:AH76" si="16">P28*100/$D28</f>
        <v>#DIV/0!</v>
      </c>
      <c r="AI28" s="58" t="e">
        <f t="shared" si="2"/>
        <v>#DIV/0!</v>
      </c>
      <c r="AJ28" s="58" t="e">
        <f t="shared" si="3"/>
        <v>#DIV/0!</v>
      </c>
      <c r="AK28" s="58" t="e">
        <f t="shared" si="4"/>
        <v>#DIV/0!</v>
      </c>
      <c r="AL28" s="58" t="e">
        <f t="shared" si="5"/>
        <v>#DIV/0!</v>
      </c>
      <c r="AM28" s="58" t="e">
        <f t="shared" si="6"/>
        <v>#DIV/0!</v>
      </c>
      <c r="AN28" s="160"/>
      <c r="AO28" s="118"/>
      <c r="AP28" s="118"/>
      <c r="AQ28" s="118"/>
      <c r="AR28" s="118"/>
      <c r="AS28" s="118"/>
      <c r="AT28" s="118"/>
      <c r="AU28" s="118"/>
      <c r="AV28" s="118"/>
      <c r="AW28" s="118"/>
      <c r="AX28" s="118"/>
      <c r="AY28" s="118"/>
      <c r="AZ28" s="118"/>
      <c r="BA28" s="118"/>
      <c r="BB28" s="118"/>
      <c r="BC28" s="118"/>
      <c r="BD28" s="118"/>
      <c r="BE28" s="118"/>
    </row>
    <row r="29" spans="2:57" ht="15">
      <c r="B29" s="501"/>
      <c r="C29" s="8" t="s">
        <v>210</v>
      </c>
      <c r="D29" s="245"/>
      <c r="E29" s="173"/>
      <c r="F29" s="173"/>
      <c r="G29" s="173"/>
      <c r="H29" s="173">
        <v>5</v>
      </c>
      <c r="I29" s="173">
        <v>7</v>
      </c>
      <c r="J29" s="173">
        <v>39</v>
      </c>
      <c r="K29" s="173">
        <v>32</v>
      </c>
      <c r="L29" s="173">
        <v>98</v>
      </c>
      <c r="M29" s="173">
        <v>148</v>
      </c>
      <c r="N29" s="173">
        <v>154</v>
      </c>
      <c r="O29" s="173">
        <v>97</v>
      </c>
      <c r="P29" s="173">
        <v>158</v>
      </c>
      <c r="Q29" s="173">
        <v>11</v>
      </c>
      <c r="R29" s="173">
        <v>12</v>
      </c>
      <c r="S29" s="173">
        <v>151</v>
      </c>
      <c r="T29" s="173">
        <v>76</v>
      </c>
      <c r="U29" s="173">
        <v>99</v>
      </c>
      <c r="V29" s="159">
        <f>100</f>
        <v>100</v>
      </c>
      <c r="W29" s="58" t="e">
        <f t="shared" si="7"/>
        <v>#DIV/0!</v>
      </c>
      <c r="X29" s="58" t="e">
        <f t="shared" si="8"/>
        <v>#DIV/0!</v>
      </c>
      <c r="Y29" s="58" t="e">
        <f t="shared" si="9"/>
        <v>#DIV/0!</v>
      </c>
      <c r="Z29" s="58" t="e">
        <f t="shared" si="10"/>
        <v>#DIV/0!</v>
      </c>
      <c r="AA29" s="58" t="e">
        <f t="shared" si="11"/>
        <v>#DIV/0!</v>
      </c>
      <c r="AB29" s="58" t="e">
        <f t="shared" si="12"/>
        <v>#DIV/0!</v>
      </c>
      <c r="AC29" s="58" t="e">
        <f t="shared" si="13"/>
        <v>#DIV/0!</v>
      </c>
      <c r="AD29" s="58" t="e">
        <f t="shared" si="14"/>
        <v>#DIV/0!</v>
      </c>
      <c r="AE29" s="58" t="e">
        <f t="shared" si="14"/>
        <v>#DIV/0!</v>
      </c>
      <c r="AF29" s="58" t="e">
        <f t="shared" si="14"/>
        <v>#DIV/0!</v>
      </c>
      <c r="AG29" s="58" t="e">
        <f t="shared" si="14"/>
        <v>#DIV/0!</v>
      </c>
      <c r="AH29" s="58" t="e">
        <f t="shared" si="16"/>
        <v>#DIV/0!</v>
      </c>
      <c r="AI29" s="58" t="e">
        <f t="shared" si="2"/>
        <v>#DIV/0!</v>
      </c>
      <c r="AJ29" s="58" t="e">
        <f t="shared" si="3"/>
        <v>#DIV/0!</v>
      </c>
      <c r="AK29" s="58" t="e">
        <f t="shared" si="4"/>
        <v>#DIV/0!</v>
      </c>
      <c r="AL29" s="58" t="e">
        <f t="shared" si="5"/>
        <v>#DIV/0!</v>
      </c>
      <c r="AM29" s="58" t="e">
        <f t="shared" si="6"/>
        <v>#DIV/0!</v>
      </c>
      <c r="AN29" s="120"/>
      <c r="AO29" s="121"/>
      <c r="AP29" s="121"/>
      <c r="AQ29" s="121"/>
      <c r="AR29" s="121"/>
      <c r="AS29" s="121"/>
      <c r="AT29" s="121"/>
      <c r="AU29" s="121"/>
      <c r="AV29" s="121"/>
      <c r="AW29" s="121"/>
      <c r="AX29" s="121"/>
      <c r="AY29" s="121"/>
      <c r="AZ29" s="121"/>
      <c r="BA29" s="121"/>
      <c r="BB29" s="121"/>
      <c r="BC29" s="121"/>
      <c r="BD29" s="121"/>
      <c r="BE29" s="121"/>
    </row>
    <row r="30" spans="2:57" ht="15" customHeight="1">
      <c r="B30" s="500" t="s">
        <v>234</v>
      </c>
      <c r="C30" s="1" t="s">
        <v>205</v>
      </c>
      <c r="D30" s="246">
        <v>432</v>
      </c>
      <c r="E30" s="11">
        <v>412</v>
      </c>
      <c r="F30" s="11">
        <v>360</v>
      </c>
      <c r="G30" s="11">
        <v>309</v>
      </c>
      <c r="H30" s="11">
        <v>291</v>
      </c>
      <c r="I30" s="11">
        <v>299</v>
      </c>
      <c r="J30" s="11">
        <v>646</v>
      </c>
      <c r="K30" s="11">
        <v>560</v>
      </c>
      <c r="L30" s="11">
        <v>583</v>
      </c>
      <c r="M30" s="11">
        <v>508</v>
      </c>
      <c r="N30" s="11">
        <v>491</v>
      </c>
      <c r="O30" s="11">
        <v>477</v>
      </c>
      <c r="P30" s="11">
        <v>457</v>
      </c>
      <c r="Q30" s="11">
        <v>456</v>
      </c>
      <c r="R30" s="11">
        <v>446</v>
      </c>
      <c r="S30" s="11">
        <v>311</v>
      </c>
      <c r="T30" s="11">
        <v>512</v>
      </c>
      <c r="U30" s="11">
        <v>546</v>
      </c>
      <c r="V30" s="159">
        <f>100</f>
        <v>100</v>
      </c>
      <c r="W30" s="58">
        <f t="shared" si="7"/>
        <v>95.370370370370367</v>
      </c>
      <c r="X30" s="58">
        <f t="shared" si="8"/>
        <v>83.333333333333329</v>
      </c>
      <c r="Y30" s="58">
        <f t="shared" si="9"/>
        <v>71.527777777777771</v>
      </c>
      <c r="Z30" s="58">
        <f t="shared" si="10"/>
        <v>67.361111111111114</v>
      </c>
      <c r="AA30" s="58">
        <f t="shared" si="11"/>
        <v>69.212962962962962</v>
      </c>
      <c r="AB30" s="58">
        <f t="shared" si="12"/>
        <v>149.53703703703704</v>
      </c>
      <c r="AC30" s="58">
        <f t="shared" si="13"/>
        <v>129.62962962962962</v>
      </c>
      <c r="AD30" s="58">
        <f t="shared" si="14"/>
        <v>134.9537037037037</v>
      </c>
      <c r="AE30" s="58">
        <f t="shared" si="14"/>
        <v>117.5925925925926</v>
      </c>
      <c r="AF30" s="58">
        <f t="shared" si="14"/>
        <v>113.6574074074074</v>
      </c>
      <c r="AG30" s="58">
        <f t="shared" si="14"/>
        <v>110.41666666666667</v>
      </c>
      <c r="AH30" s="58">
        <f t="shared" si="16"/>
        <v>105.78703703703704</v>
      </c>
      <c r="AI30" s="58">
        <f t="shared" si="2"/>
        <v>105.55555555555556</v>
      </c>
      <c r="AJ30" s="58">
        <f t="shared" si="3"/>
        <v>103.24074074074075</v>
      </c>
      <c r="AK30" s="58">
        <f t="shared" si="4"/>
        <v>71.990740740740748</v>
      </c>
      <c r="AL30" s="58">
        <f t="shared" si="5"/>
        <v>118.51851851851852</v>
      </c>
      <c r="AM30" s="58">
        <f t="shared" si="6"/>
        <v>126.38888888888889</v>
      </c>
      <c r="AN30" s="160">
        <v>1</v>
      </c>
      <c r="AO30" s="118">
        <v>4</v>
      </c>
      <c r="AP30" s="118">
        <v>4</v>
      </c>
      <c r="AQ30" s="118">
        <v>4</v>
      </c>
      <c r="AR30" s="118">
        <v>4</v>
      </c>
      <c r="AS30" s="118">
        <v>4</v>
      </c>
      <c r="AT30" s="118">
        <v>1</v>
      </c>
      <c r="AU30" s="118">
        <v>4</v>
      </c>
      <c r="AV30" s="118">
        <v>1</v>
      </c>
      <c r="AW30" s="118">
        <v>4</v>
      </c>
      <c r="AX30" s="118">
        <v>4</v>
      </c>
      <c r="AY30" s="118">
        <v>4</v>
      </c>
      <c r="AZ30" s="118">
        <v>4</v>
      </c>
      <c r="BA30" s="118">
        <v>4</v>
      </c>
      <c r="BB30" s="118">
        <v>1</v>
      </c>
      <c r="BC30" s="118">
        <v>4</v>
      </c>
      <c r="BD30" s="118">
        <v>6</v>
      </c>
      <c r="BE30" s="118">
        <v>7</v>
      </c>
    </row>
    <row r="31" spans="2:57" ht="15">
      <c r="B31" s="499"/>
      <c r="C31" s="1" t="s">
        <v>206</v>
      </c>
      <c r="D31" s="196">
        <v>65</v>
      </c>
      <c r="E31" s="11">
        <v>83</v>
      </c>
      <c r="F31" s="11">
        <v>80</v>
      </c>
      <c r="G31" s="11">
        <v>76</v>
      </c>
      <c r="I31" s="11">
        <v>59</v>
      </c>
      <c r="J31" s="11">
        <v>63</v>
      </c>
      <c r="K31" s="11">
        <v>43</v>
      </c>
      <c r="L31" s="11">
        <v>38</v>
      </c>
      <c r="M31" s="11">
        <v>39</v>
      </c>
      <c r="N31" s="11">
        <v>143</v>
      </c>
      <c r="O31" s="11">
        <v>106</v>
      </c>
      <c r="P31" s="11">
        <v>85</v>
      </c>
      <c r="Q31" s="11">
        <v>83</v>
      </c>
      <c r="R31" s="11">
        <v>59</v>
      </c>
      <c r="S31" s="11">
        <v>69</v>
      </c>
      <c r="T31" s="11">
        <v>56</v>
      </c>
      <c r="U31" s="11">
        <v>47</v>
      </c>
      <c r="V31" s="159">
        <f>100</f>
        <v>100</v>
      </c>
      <c r="W31" s="58">
        <f t="shared" si="7"/>
        <v>127.69230769230769</v>
      </c>
      <c r="X31" s="58">
        <f t="shared" si="8"/>
        <v>123.07692307692308</v>
      </c>
      <c r="Y31" s="58">
        <f t="shared" si="9"/>
        <v>116.92307692307692</v>
      </c>
      <c r="Z31" s="58">
        <f t="shared" si="10"/>
        <v>0</v>
      </c>
      <c r="AA31" s="58">
        <f t="shared" si="11"/>
        <v>90.769230769230774</v>
      </c>
      <c r="AB31" s="58">
        <f t="shared" si="12"/>
        <v>96.92307692307692</v>
      </c>
      <c r="AC31" s="58">
        <f t="shared" si="13"/>
        <v>66.15384615384616</v>
      </c>
      <c r="AD31" s="58">
        <f t="shared" si="14"/>
        <v>58.46153846153846</v>
      </c>
      <c r="AE31" s="58">
        <f t="shared" si="14"/>
        <v>60</v>
      </c>
      <c r="AF31" s="58">
        <f t="shared" si="14"/>
        <v>220</v>
      </c>
      <c r="AG31" s="58">
        <f t="shared" si="14"/>
        <v>163.07692307692307</v>
      </c>
      <c r="AH31" s="58">
        <f t="shared" si="16"/>
        <v>130.76923076923077</v>
      </c>
      <c r="AI31" s="58">
        <f t="shared" si="2"/>
        <v>127.69230769230769</v>
      </c>
      <c r="AJ31" s="58">
        <f t="shared" si="3"/>
        <v>90.769230769230774</v>
      </c>
      <c r="AK31" s="58">
        <f t="shared" si="4"/>
        <v>106.15384615384616</v>
      </c>
      <c r="AL31" s="58">
        <f t="shared" si="5"/>
        <v>86.15384615384616</v>
      </c>
      <c r="AM31" s="58">
        <f t="shared" si="6"/>
        <v>72.307692307692307</v>
      </c>
      <c r="AN31" s="160">
        <v>1</v>
      </c>
      <c r="AO31" s="118">
        <v>4</v>
      </c>
      <c r="AP31" s="118">
        <v>1</v>
      </c>
      <c r="AQ31" s="118">
        <v>1</v>
      </c>
      <c r="AR31" s="118"/>
      <c r="AS31" s="118">
        <v>4</v>
      </c>
      <c r="AT31" s="118">
        <v>4</v>
      </c>
      <c r="AU31" s="118">
        <v>4</v>
      </c>
      <c r="AV31" s="118">
        <v>4</v>
      </c>
      <c r="AW31" s="118">
        <v>4</v>
      </c>
      <c r="AX31" s="118">
        <v>4</v>
      </c>
      <c r="AY31" s="118">
        <v>4</v>
      </c>
      <c r="AZ31" s="118">
        <v>4</v>
      </c>
      <c r="BA31" s="118">
        <v>4</v>
      </c>
      <c r="BB31" s="118">
        <v>4</v>
      </c>
      <c r="BC31" s="118">
        <v>4</v>
      </c>
      <c r="BD31" s="118">
        <v>6</v>
      </c>
      <c r="BE31" s="118">
        <v>7</v>
      </c>
    </row>
    <row r="32" spans="2:57" ht="15">
      <c r="B32" s="499"/>
      <c r="C32" s="1" t="s">
        <v>207</v>
      </c>
      <c r="D32" s="196">
        <v>11</v>
      </c>
      <c r="F32" s="11">
        <v>10</v>
      </c>
      <c r="G32" s="11">
        <v>8</v>
      </c>
      <c r="I32" s="11">
        <v>0</v>
      </c>
      <c r="J32" s="11">
        <v>7</v>
      </c>
      <c r="K32" s="11">
        <v>6</v>
      </c>
      <c r="L32" s="11">
        <v>3</v>
      </c>
      <c r="M32" s="11">
        <v>1</v>
      </c>
      <c r="N32" s="11">
        <v>3</v>
      </c>
      <c r="O32" s="11">
        <v>2</v>
      </c>
      <c r="P32" s="11">
        <v>1</v>
      </c>
      <c r="Q32" s="11">
        <v>3</v>
      </c>
      <c r="R32" s="11">
        <v>3</v>
      </c>
      <c r="S32" s="11">
        <v>4</v>
      </c>
      <c r="T32" s="11">
        <v>10</v>
      </c>
      <c r="U32" s="11">
        <v>8</v>
      </c>
      <c r="V32" s="159">
        <f>100</f>
        <v>100</v>
      </c>
      <c r="W32" s="58">
        <f t="shared" si="7"/>
        <v>0</v>
      </c>
      <c r="X32" s="58">
        <f t="shared" si="8"/>
        <v>90.909090909090907</v>
      </c>
      <c r="Y32" s="58">
        <f t="shared" si="9"/>
        <v>72.727272727272734</v>
      </c>
      <c r="Z32" s="58">
        <f t="shared" si="10"/>
        <v>0</v>
      </c>
      <c r="AA32" s="58">
        <f t="shared" si="11"/>
        <v>0</v>
      </c>
      <c r="AB32" s="58">
        <f t="shared" si="12"/>
        <v>63.636363636363633</v>
      </c>
      <c r="AC32" s="58">
        <f t="shared" si="13"/>
        <v>54.545454545454547</v>
      </c>
      <c r="AD32" s="58">
        <f t="shared" si="14"/>
        <v>27.272727272727273</v>
      </c>
      <c r="AE32" s="58">
        <f t="shared" si="14"/>
        <v>9.0909090909090917</v>
      </c>
      <c r="AF32" s="58">
        <f t="shared" si="14"/>
        <v>27.272727272727273</v>
      </c>
      <c r="AG32" s="58">
        <f t="shared" si="14"/>
        <v>18.181818181818183</v>
      </c>
      <c r="AH32" s="58">
        <f t="shared" si="16"/>
        <v>9.0909090909090917</v>
      </c>
      <c r="AI32" s="58">
        <f t="shared" si="2"/>
        <v>27.272727272727273</v>
      </c>
      <c r="AJ32" s="58">
        <f t="shared" si="3"/>
        <v>27.272727272727273</v>
      </c>
      <c r="AK32" s="58">
        <f t="shared" si="4"/>
        <v>36.363636363636367</v>
      </c>
      <c r="AL32" s="58">
        <f t="shared" si="5"/>
        <v>90.909090909090907</v>
      </c>
      <c r="AM32" s="58">
        <f t="shared" si="6"/>
        <v>72.727272727272734</v>
      </c>
      <c r="AN32" s="160">
        <v>1</v>
      </c>
      <c r="AO32" s="118"/>
      <c r="AP32" s="118">
        <v>4</v>
      </c>
      <c r="AQ32" s="118">
        <v>4</v>
      </c>
      <c r="AR32" s="118"/>
      <c r="AS32" s="118">
        <v>4</v>
      </c>
      <c r="AT32" s="118">
        <v>4</v>
      </c>
      <c r="AU32" s="118">
        <v>4</v>
      </c>
      <c r="AV32" s="118">
        <v>4</v>
      </c>
      <c r="AW32" s="118">
        <v>4</v>
      </c>
      <c r="AX32" s="118">
        <v>4</v>
      </c>
      <c r="AY32" s="118">
        <v>4</v>
      </c>
      <c r="AZ32" s="118">
        <v>4</v>
      </c>
      <c r="BA32" s="118">
        <v>4</v>
      </c>
      <c r="BB32" s="118">
        <v>4</v>
      </c>
      <c r="BC32" s="118">
        <v>4</v>
      </c>
      <c r="BD32" s="118">
        <v>6</v>
      </c>
      <c r="BE32" s="118">
        <v>7</v>
      </c>
    </row>
    <row r="33" spans="2:57" ht="15">
      <c r="B33" s="499"/>
      <c r="C33" s="1" t="s">
        <v>208</v>
      </c>
      <c r="D33" s="196">
        <v>4</v>
      </c>
      <c r="E33" s="11">
        <v>4</v>
      </c>
      <c r="F33" s="11">
        <v>4</v>
      </c>
      <c r="G33" s="11">
        <v>4</v>
      </c>
      <c r="H33" s="11">
        <v>4</v>
      </c>
      <c r="I33" s="11">
        <v>4</v>
      </c>
      <c r="J33" s="11">
        <v>4</v>
      </c>
      <c r="K33" s="11">
        <v>4</v>
      </c>
      <c r="L33" s="11">
        <v>2</v>
      </c>
      <c r="M33" s="11">
        <v>6</v>
      </c>
      <c r="N33" s="11">
        <v>7</v>
      </c>
      <c r="O33" s="11">
        <v>6</v>
      </c>
      <c r="P33" s="11">
        <v>5</v>
      </c>
      <c r="Q33" s="11">
        <v>4</v>
      </c>
      <c r="R33" s="11">
        <v>4</v>
      </c>
      <c r="S33" s="11">
        <v>9</v>
      </c>
      <c r="T33" s="11">
        <v>5</v>
      </c>
      <c r="U33" s="11">
        <v>4</v>
      </c>
      <c r="V33" s="159">
        <f>100</f>
        <v>100</v>
      </c>
      <c r="W33" s="58">
        <f t="shared" si="7"/>
        <v>100</v>
      </c>
      <c r="X33" s="58">
        <f t="shared" si="8"/>
        <v>100</v>
      </c>
      <c r="Y33" s="58">
        <f t="shared" si="9"/>
        <v>100</v>
      </c>
      <c r="Z33" s="58">
        <f t="shared" si="10"/>
        <v>100</v>
      </c>
      <c r="AA33" s="58">
        <f t="shared" si="11"/>
        <v>100</v>
      </c>
      <c r="AB33" s="58">
        <f t="shared" si="12"/>
        <v>100</v>
      </c>
      <c r="AC33" s="58">
        <f t="shared" si="13"/>
        <v>100</v>
      </c>
      <c r="AD33" s="58">
        <f t="shared" si="14"/>
        <v>50</v>
      </c>
      <c r="AE33" s="58">
        <f t="shared" si="14"/>
        <v>150</v>
      </c>
      <c r="AF33" s="58">
        <f t="shared" si="14"/>
        <v>175</v>
      </c>
      <c r="AG33" s="58">
        <f t="shared" si="14"/>
        <v>150</v>
      </c>
      <c r="AH33" s="58">
        <f t="shared" si="16"/>
        <v>125</v>
      </c>
      <c r="AI33" s="58">
        <f t="shared" si="2"/>
        <v>100</v>
      </c>
      <c r="AJ33" s="58">
        <f t="shared" si="3"/>
        <v>100</v>
      </c>
      <c r="AK33" s="58">
        <f t="shared" si="4"/>
        <v>225</v>
      </c>
      <c r="AL33" s="58">
        <f t="shared" si="5"/>
        <v>125</v>
      </c>
      <c r="AM33" s="58">
        <f t="shared" si="6"/>
        <v>100</v>
      </c>
      <c r="AN33" s="160">
        <v>1</v>
      </c>
      <c r="AO33" s="118">
        <v>4</v>
      </c>
      <c r="AP33" s="118">
        <v>4</v>
      </c>
      <c r="AQ33" s="118">
        <v>4</v>
      </c>
      <c r="AR33" s="118">
        <v>4</v>
      </c>
      <c r="AS33" s="118">
        <v>4</v>
      </c>
      <c r="AT33" s="118">
        <v>4</v>
      </c>
      <c r="AU33" s="118">
        <v>4</v>
      </c>
      <c r="AV33" s="118">
        <v>4</v>
      </c>
      <c r="AW33" s="118">
        <v>4</v>
      </c>
      <c r="AX33" s="118">
        <v>4</v>
      </c>
      <c r="AY33" s="118">
        <v>4</v>
      </c>
      <c r="AZ33" s="118">
        <v>4</v>
      </c>
      <c r="BA33" s="118">
        <v>4</v>
      </c>
      <c r="BB33" s="118">
        <v>4</v>
      </c>
      <c r="BC33" s="118">
        <v>4</v>
      </c>
      <c r="BD33" s="118">
        <v>6</v>
      </c>
      <c r="BE33" s="118">
        <v>7</v>
      </c>
    </row>
    <row r="34" spans="2:57" ht="15">
      <c r="B34" s="499"/>
      <c r="C34" s="1" t="s">
        <v>209</v>
      </c>
      <c r="D34" s="196">
        <v>512</v>
      </c>
      <c r="F34" s="11">
        <v>454</v>
      </c>
      <c r="G34" s="11">
        <v>397</v>
      </c>
      <c r="I34" s="11">
        <v>362</v>
      </c>
      <c r="J34" s="11">
        <v>720</v>
      </c>
      <c r="K34" s="11">
        <v>613</v>
      </c>
      <c r="L34" s="11">
        <v>626</v>
      </c>
      <c r="M34" s="11">
        <v>554</v>
      </c>
      <c r="N34" s="11">
        <v>644</v>
      </c>
      <c r="O34" s="11">
        <v>591</v>
      </c>
      <c r="P34" s="11">
        <v>548</v>
      </c>
      <c r="Q34" s="11">
        <v>546</v>
      </c>
      <c r="R34" s="11">
        <v>512</v>
      </c>
      <c r="S34" s="11">
        <v>393</v>
      </c>
      <c r="T34" s="11">
        <v>583</v>
      </c>
      <c r="U34" s="11">
        <v>605</v>
      </c>
      <c r="V34" s="159">
        <f>100</f>
        <v>100</v>
      </c>
      <c r="W34" s="58">
        <f t="shared" si="7"/>
        <v>0</v>
      </c>
      <c r="X34" s="58">
        <f t="shared" si="8"/>
        <v>88.671875</v>
      </c>
      <c r="Y34" s="58">
        <f t="shared" si="9"/>
        <v>77.5390625</v>
      </c>
      <c r="Z34" s="58">
        <f t="shared" si="10"/>
        <v>0</v>
      </c>
      <c r="AA34" s="58">
        <f t="shared" si="11"/>
        <v>70.703125</v>
      </c>
      <c r="AB34" s="58">
        <f t="shared" si="12"/>
        <v>140.625</v>
      </c>
      <c r="AC34" s="58">
        <f t="shared" si="13"/>
        <v>119.7265625</v>
      </c>
      <c r="AD34" s="58">
        <f t="shared" si="14"/>
        <v>122.265625</v>
      </c>
      <c r="AE34" s="58">
        <f t="shared" si="14"/>
        <v>108.203125</v>
      </c>
      <c r="AF34" s="58">
        <f t="shared" si="14"/>
        <v>125.78125</v>
      </c>
      <c r="AG34" s="58">
        <f t="shared" si="14"/>
        <v>115.4296875</v>
      </c>
      <c r="AH34" s="58">
        <f t="shared" si="16"/>
        <v>107.03125</v>
      </c>
      <c r="AI34" s="58">
        <f t="shared" si="2"/>
        <v>106.640625</v>
      </c>
      <c r="AJ34" s="58">
        <f t="shared" si="3"/>
        <v>100</v>
      </c>
      <c r="AK34" s="58">
        <f t="shared" si="4"/>
        <v>76.7578125</v>
      </c>
      <c r="AL34" s="58">
        <f t="shared" si="5"/>
        <v>113.8671875</v>
      </c>
      <c r="AM34" s="58">
        <f t="shared" si="6"/>
        <v>118.1640625</v>
      </c>
      <c r="AN34" s="160"/>
      <c r="AO34" s="118"/>
      <c r="AP34" s="118"/>
      <c r="AQ34" s="118"/>
      <c r="AR34" s="118"/>
      <c r="AS34" s="118"/>
      <c r="AT34" s="118"/>
      <c r="AU34" s="118"/>
      <c r="AV34" s="118"/>
      <c r="AW34" s="118"/>
      <c r="AX34" s="118"/>
      <c r="AY34" s="118"/>
      <c r="AZ34" s="118"/>
      <c r="BA34" s="118"/>
      <c r="BB34" s="118"/>
      <c r="BC34" s="118"/>
      <c r="BD34" s="118"/>
      <c r="BE34" s="118"/>
    </row>
    <row r="35" spans="2:57" ht="15">
      <c r="B35" s="501"/>
      <c r="C35" s="1" t="s">
        <v>210</v>
      </c>
      <c r="D35" s="245">
        <v>508</v>
      </c>
      <c r="E35" s="173"/>
      <c r="F35" s="173">
        <v>450</v>
      </c>
      <c r="G35" s="173">
        <v>393</v>
      </c>
      <c r="H35" s="173"/>
      <c r="I35" s="173">
        <v>358</v>
      </c>
      <c r="J35" s="173">
        <v>716</v>
      </c>
      <c r="K35" s="173">
        <v>609</v>
      </c>
      <c r="L35" s="173">
        <v>624</v>
      </c>
      <c r="M35" s="173">
        <v>548</v>
      </c>
      <c r="N35" s="173">
        <v>637</v>
      </c>
      <c r="O35" s="173">
        <v>585</v>
      </c>
      <c r="P35" s="173">
        <v>543</v>
      </c>
      <c r="Q35" s="173">
        <v>542</v>
      </c>
      <c r="R35" s="173">
        <v>508</v>
      </c>
      <c r="S35" s="173">
        <v>384</v>
      </c>
      <c r="T35" s="173">
        <v>578</v>
      </c>
      <c r="U35" s="173">
        <v>601</v>
      </c>
      <c r="V35" s="159">
        <f>100</f>
        <v>100</v>
      </c>
      <c r="W35" s="58">
        <f t="shared" si="7"/>
        <v>0</v>
      </c>
      <c r="X35" s="58">
        <f t="shared" si="8"/>
        <v>88.582677165354326</v>
      </c>
      <c r="Y35" s="58">
        <f t="shared" si="9"/>
        <v>77.362204724409452</v>
      </c>
      <c r="Z35" s="58">
        <f t="shared" si="10"/>
        <v>0</v>
      </c>
      <c r="AA35" s="58">
        <f t="shared" si="11"/>
        <v>70.472440944881896</v>
      </c>
      <c r="AB35" s="58">
        <f t="shared" si="12"/>
        <v>140.94488188976379</v>
      </c>
      <c r="AC35" s="58">
        <f t="shared" si="13"/>
        <v>119.88188976377953</v>
      </c>
      <c r="AD35" s="58">
        <f t="shared" si="14"/>
        <v>122.83464566929133</v>
      </c>
      <c r="AE35" s="58">
        <f t="shared" si="14"/>
        <v>107.8740157480315</v>
      </c>
      <c r="AF35" s="58">
        <f t="shared" si="14"/>
        <v>125.39370078740157</v>
      </c>
      <c r="AG35" s="58">
        <f t="shared" si="14"/>
        <v>115.15748031496064</v>
      </c>
      <c r="AH35" s="58">
        <f t="shared" si="16"/>
        <v>106.88976377952756</v>
      </c>
      <c r="AI35" s="58">
        <f t="shared" si="2"/>
        <v>106.69291338582677</v>
      </c>
      <c r="AJ35" s="58">
        <f t="shared" si="3"/>
        <v>100</v>
      </c>
      <c r="AK35" s="58">
        <f t="shared" si="4"/>
        <v>75.590551181102356</v>
      </c>
      <c r="AL35" s="58">
        <f t="shared" si="5"/>
        <v>113.77952755905511</v>
      </c>
      <c r="AM35" s="58">
        <f t="shared" si="6"/>
        <v>118.30708661417323</v>
      </c>
      <c r="AN35" s="120"/>
      <c r="AO35" s="121"/>
      <c r="AP35" s="121"/>
      <c r="AQ35" s="121"/>
      <c r="AR35" s="121"/>
      <c r="AS35" s="121"/>
      <c r="AT35" s="121"/>
      <c r="AU35" s="121"/>
      <c r="AV35" s="121"/>
      <c r="AW35" s="121"/>
      <c r="AX35" s="121"/>
      <c r="AY35" s="121"/>
      <c r="AZ35" s="121"/>
      <c r="BA35" s="121"/>
      <c r="BB35" s="121"/>
      <c r="BC35" s="121"/>
      <c r="BD35" s="121"/>
      <c r="BE35" s="121"/>
    </row>
    <row r="36" spans="2:57" ht="15" customHeight="1">
      <c r="B36" s="500" t="s">
        <v>235</v>
      </c>
      <c r="C36" s="7" t="s">
        <v>205</v>
      </c>
      <c r="D36" s="246"/>
      <c r="F36" s="11">
        <v>0</v>
      </c>
      <c r="I36" s="11">
        <v>0</v>
      </c>
      <c r="J36" s="11">
        <v>0</v>
      </c>
      <c r="K36" s="11">
        <v>0</v>
      </c>
      <c r="L36" s="11">
        <v>0</v>
      </c>
      <c r="M36" s="11">
        <v>0</v>
      </c>
      <c r="N36" s="11">
        <v>0</v>
      </c>
      <c r="O36" s="11">
        <v>0</v>
      </c>
      <c r="P36" s="11">
        <v>0</v>
      </c>
      <c r="Q36" s="11">
        <v>0</v>
      </c>
      <c r="R36" s="11">
        <v>0</v>
      </c>
      <c r="S36" s="11">
        <v>0</v>
      </c>
      <c r="T36" s="11">
        <v>0</v>
      </c>
      <c r="U36" s="11">
        <v>0</v>
      </c>
      <c r="V36" s="159">
        <f>100</f>
        <v>100</v>
      </c>
      <c r="W36" s="58" t="e">
        <f t="shared" si="7"/>
        <v>#DIV/0!</v>
      </c>
      <c r="X36" s="58" t="e">
        <f t="shared" si="8"/>
        <v>#DIV/0!</v>
      </c>
      <c r="Y36" s="58" t="e">
        <f t="shared" si="9"/>
        <v>#DIV/0!</v>
      </c>
      <c r="Z36" s="58" t="e">
        <f t="shared" si="10"/>
        <v>#DIV/0!</v>
      </c>
      <c r="AA36" s="58" t="e">
        <f t="shared" si="11"/>
        <v>#DIV/0!</v>
      </c>
      <c r="AB36" s="58" t="e">
        <f t="shared" si="12"/>
        <v>#DIV/0!</v>
      </c>
      <c r="AC36" s="58" t="e">
        <f t="shared" si="13"/>
        <v>#DIV/0!</v>
      </c>
      <c r="AD36" s="58" t="e">
        <f t="shared" si="14"/>
        <v>#DIV/0!</v>
      </c>
      <c r="AE36" s="58" t="e">
        <f t="shared" si="14"/>
        <v>#DIV/0!</v>
      </c>
      <c r="AF36" s="58" t="e">
        <f t="shared" si="14"/>
        <v>#DIV/0!</v>
      </c>
      <c r="AG36" s="58" t="e">
        <f t="shared" si="14"/>
        <v>#DIV/0!</v>
      </c>
      <c r="AH36" s="58" t="e">
        <f t="shared" si="16"/>
        <v>#DIV/0!</v>
      </c>
      <c r="AI36" s="58" t="e">
        <f t="shared" si="2"/>
        <v>#DIV/0!</v>
      </c>
      <c r="AJ36" s="58" t="e">
        <f t="shared" si="3"/>
        <v>#DIV/0!</v>
      </c>
      <c r="AK36" s="58" t="e">
        <f t="shared" si="4"/>
        <v>#DIV/0!</v>
      </c>
      <c r="AL36" s="58" t="e">
        <f t="shared" si="5"/>
        <v>#DIV/0!</v>
      </c>
      <c r="AM36" s="58" t="e">
        <f t="shared" si="6"/>
        <v>#DIV/0!</v>
      </c>
      <c r="AN36" s="160"/>
      <c r="AO36" s="118"/>
      <c r="AP36" s="118">
        <v>1</v>
      </c>
      <c r="AQ36" s="118"/>
      <c r="AR36" s="118"/>
      <c r="AS36" s="118">
        <v>4</v>
      </c>
      <c r="AT36" s="118">
        <v>4</v>
      </c>
      <c r="AU36" s="118">
        <v>4</v>
      </c>
      <c r="AV36" s="118">
        <v>4</v>
      </c>
      <c r="AW36" s="118">
        <v>4</v>
      </c>
      <c r="AX36" s="118">
        <v>4</v>
      </c>
      <c r="AY36" s="118">
        <v>4</v>
      </c>
      <c r="AZ36" s="118">
        <v>4</v>
      </c>
      <c r="BA36" s="118">
        <v>4</v>
      </c>
      <c r="BB36" s="118">
        <v>4</v>
      </c>
      <c r="BC36" s="118">
        <v>4</v>
      </c>
      <c r="BD36" s="118">
        <v>6</v>
      </c>
      <c r="BE36" s="118">
        <v>7</v>
      </c>
    </row>
    <row r="37" spans="2:57" ht="15">
      <c r="B37" s="499"/>
      <c r="C37" s="1" t="s">
        <v>206</v>
      </c>
      <c r="D37" s="196"/>
      <c r="F37" s="11">
        <v>0</v>
      </c>
      <c r="G37" s="11">
        <v>0</v>
      </c>
      <c r="H37" s="11">
        <v>0</v>
      </c>
      <c r="I37" s="11">
        <v>0</v>
      </c>
      <c r="J37" s="11">
        <v>0</v>
      </c>
      <c r="V37" s="159">
        <f>100</f>
        <v>100</v>
      </c>
      <c r="W37" s="58" t="e">
        <f t="shared" si="7"/>
        <v>#DIV/0!</v>
      </c>
      <c r="X37" s="58" t="e">
        <f t="shared" si="8"/>
        <v>#DIV/0!</v>
      </c>
      <c r="Y37" s="58" t="e">
        <f t="shared" si="9"/>
        <v>#DIV/0!</v>
      </c>
      <c r="Z37" s="58" t="e">
        <f t="shared" si="10"/>
        <v>#DIV/0!</v>
      </c>
      <c r="AA37" s="58" t="e">
        <f t="shared" si="11"/>
        <v>#DIV/0!</v>
      </c>
      <c r="AB37" s="58" t="e">
        <f t="shared" si="12"/>
        <v>#DIV/0!</v>
      </c>
      <c r="AC37" s="58" t="e">
        <f t="shared" si="13"/>
        <v>#DIV/0!</v>
      </c>
      <c r="AD37" s="58" t="e">
        <f t="shared" si="14"/>
        <v>#DIV/0!</v>
      </c>
      <c r="AE37" s="58" t="e">
        <f t="shared" si="14"/>
        <v>#DIV/0!</v>
      </c>
      <c r="AF37" s="58" t="e">
        <f t="shared" si="14"/>
        <v>#DIV/0!</v>
      </c>
      <c r="AG37" s="58" t="e">
        <f t="shared" si="14"/>
        <v>#DIV/0!</v>
      </c>
      <c r="AH37" s="58" t="e">
        <f t="shared" si="16"/>
        <v>#DIV/0!</v>
      </c>
      <c r="AI37" s="58" t="e">
        <f t="shared" si="2"/>
        <v>#DIV/0!</v>
      </c>
      <c r="AJ37" s="58" t="e">
        <f t="shared" si="3"/>
        <v>#DIV/0!</v>
      </c>
      <c r="AK37" s="58" t="e">
        <f t="shared" si="4"/>
        <v>#DIV/0!</v>
      </c>
      <c r="AL37" s="58" t="e">
        <f t="shared" si="5"/>
        <v>#DIV/0!</v>
      </c>
      <c r="AM37" s="58" t="e">
        <f t="shared" si="6"/>
        <v>#DIV/0!</v>
      </c>
      <c r="AN37" s="160"/>
      <c r="AO37" s="118"/>
      <c r="AP37" s="118">
        <v>1</v>
      </c>
      <c r="AQ37" s="118"/>
      <c r="AR37" s="118"/>
      <c r="AS37" s="118">
        <v>4</v>
      </c>
      <c r="AT37" s="118">
        <v>4</v>
      </c>
      <c r="AU37" s="118"/>
      <c r="AV37" s="118"/>
      <c r="AW37" s="118"/>
      <c r="AX37" s="118"/>
      <c r="AY37" s="118"/>
      <c r="AZ37" s="118"/>
      <c r="BA37" s="118"/>
      <c r="BB37" s="118"/>
      <c r="BC37" s="118"/>
      <c r="BD37" s="118"/>
      <c r="BE37" s="118"/>
    </row>
    <row r="38" spans="2:57" ht="15">
      <c r="B38" s="499"/>
      <c r="C38" s="1" t="s">
        <v>207</v>
      </c>
      <c r="D38" s="196"/>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59">
        <f>100</f>
        <v>100</v>
      </c>
      <c r="W38" s="58" t="e">
        <f t="shared" si="7"/>
        <v>#DIV/0!</v>
      </c>
      <c r="X38" s="58" t="e">
        <f t="shared" si="8"/>
        <v>#DIV/0!</v>
      </c>
      <c r="Y38" s="58" t="e">
        <f t="shared" si="9"/>
        <v>#DIV/0!</v>
      </c>
      <c r="Z38" s="58" t="e">
        <f t="shared" si="10"/>
        <v>#DIV/0!</v>
      </c>
      <c r="AA38" s="58" t="e">
        <f t="shared" si="11"/>
        <v>#DIV/0!</v>
      </c>
      <c r="AB38" s="58" t="e">
        <f t="shared" si="12"/>
        <v>#DIV/0!</v>
      </c>
      <c r="AC38" s="58" t="e">
        <f t="shared" si="13"/>
        <v>#DIV/0!</v>
      </c>
      <c r="AD38" s="58" t="e">
        <f t="shared" si="14"/>
        <v>#DIV/0!</v>
      </c>
      <c r="AE38" s="58" t="e">
        <f t="shared" si="14"/>
        <v>#DIV/0!</v>
      </c>
      <c r="AF38" s="58" t="e">
        <f t="shared" si="14"/>
        <v>#DIV/0!</v>
      </c>
      <c r="AG38" s="58" t="e">
        <f t="shared" si="14"/>
        <v>#DIV/0!</v>
      </c>
      <c r="AH38" s="58" t="e">
        <f t="shared" si="16"/>
        <v>#DIV/0!</v>
      </c>
      <c r="AI38" s="58" t="e">
        <f t="shared" si="2"/>
        <v>#DIV/0!</v>
      </c>
      <c r="AJ38" s="58" t="e">
        <f t="shared" si="3"/>
        <v>#DIV/0!</v>
      </c>
      <c r="AK38" s="58" t="e">
        <f t="shared" si="4"/>
        <v>#DIV/0!</v>
      </c>
      <c r="AL38" s="58" t="e">
        <f t="shared" si="5"/>
        <v>#DIV/0!</v>
      </c>
      <c r="AM38" s="58" t="e">
        <f t="shared" si="6"/>
        <v>#DIV/0!</v>
      </c>
      <c r="AN38" s="160"/>
      <c r="AO38" s="118"/>
      <c r="AP38" s="118">
        <v>1</v>
      </c>
      <c r="AQ38" s="118"/>
      <c r="AR38" s="118">
        <v>1</v>
      </c>
      <c r="AS38" s="118">
        <v>1</v>
      </c>
      <c r="AT38" s="118">
        <v>1</v>
      </c>
      <c r="AU38" s="118">
        <v>4</v>
      </c>
      <c r="AV38" s="118">
        <v>1</v>
      </c>
      <c r="AW38" s="118">
        <v>1</v>
      </c>
      <c r="AX38" s="118">
        <v>1</v>
      </c>
      <c r="AY38" s="118">
        <v>4</v>
      </c>
      <c r="AZ38" s="118">
        <v>1</v>
      </c>
      <c r="BA38" s="118">
        <v>1</v>
      </c>
      <c r="BB38" s="118">
        <v>1</v>
      </c>
      <c r="BC38" s="118">
        <v>1</v>
      </c>
      <c r="BD38" s="118">
        <v>6</v>
      </c>
      <c r="BE38" s="118">
        <v>7</v>
      </c>
    </row>
    <row r="39" spans="2:57" ht="15">
      <c r="B39" s="499"/>
      <c r="C39" s="1" t="s">
        <v>208</v>
      </c>
      <c r="D39" s="196">
        <v>0</v>
      </c>
      <c r="E39" s="11">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59">
        <f>100</f>
        <v>100</v>
      </c>
      <c r="W39" s="58" t="e">
        <f t="shared" si="7"/>
        <v>#DIV/0!</v>
      </c>
      <c r="X39" s="58" t="e">
        <f t="shared" si="8"/>
        <v>#DIV/0!</v>
      </c>
      <c r="Y39" s="58" t="e">
        <f t="shared" si="9"/>
        <v>#DIV/0!</v>
      </c>
      <c r="Z39" s="58" t="e">
        <f t="shared" si="10"/>
        <v>#DIV/0!</v>
      </c>
      <c r="AA39" s="58" t="e">
        <f t="shared" si="11"/>
        <v>#DIV/0!</v>
      </c>
      <c r="AB39" s="58" t="e">
        <f t="shared" si="12"/>
        <v>#DIV/0!</v>
      </c>
      <c r="AC39" s="58" t="e">
        <f t="shared" si="13"/>
        <v>#DIV/0!</v>
      </c>
      <c r="AD39" s="58" t="e">
        <f t="shared" si="14"/>
        <v>#DIV/0!</v>
      </c>
      <c r="AE39" s="58" t="e">
        <f t="shared" si="14"/>
        <v>#DIV/0!</v>
      </c>
      <c r="AF39" s="58" t="e">
        <f t="shared" si="14"/>
        <v>#DIV/0!</v>
      </c>
      <c r="AG39" s="58" t="e">
        <f t="shared" si="14"/>
        <v>#DIV/0!</v>
      </c>
      <c r="AH39" s="58" t="e">
        <f t="shared" si="16"/>
        <v>#DIV/0!</v>
      </c>
      <c r="AI39" s="58" t="e">
        <f t="shared" si="2"/>
        <v>#DIV/0!</v>
      </c>
      <c r="AJ39" s="58" t="e">
        <f t="shared" si="3"/>
        <v>#DIV/0!</v>
      </c>
      <c r="AK39" s="58" t="e">
        <f t="shared" si="4"/>
        <v>#DIV/0!</v>
      </c>
      <c r="AL39" s="58" t="e">
        <f t="shared" si="5"/>
        <v>#DIV/0!</v>
      </c>
      <c r="AM39" s="58" t="e">
        <f t="shared" si="6"/>
        <v>#DIV/0!</v>
      </c>
      <c r="AN39" s="160"/>
      <c r="AO39" s="118"/>
      <c r="AP39" s="118"/>
      <c r="AQ39" s="118"/>
      <c r="AR39" s="118"/>
      <c r="AS39" s="118">
        <v>4</v>
      </c>
      <c r="AT39" s="118">
        <v>4</v>
      </c>
      <c r="AU39" s="118">
        <v>1</v>
      </c>
      <c r="AV39" s="118">
        <v>4</v>
      </c>
      <c r="AW39" s="118">
        <v>4</v>
      </c>
      <c r="AX39" s="118">
        <v>4</v>
      </c>
      <c r="AY39" s="118">
        <v>1</v>
      </c>
      <c r="AZ39" s="118">
        <v>1</v>
      </c>
      <c r="BA39" s="118">
        <v>1</v>
      </c>
      <c r="BB39" s="118">
        <v>1</v>
      </c>
      <c r="BC39" s="118">
        <v>1</v>
      </c>
      <c r="BD39" s="118">
        <v>6</v>
      </c>
      <c r="BE39" s="118">
        <v>7</v>
      </c>
    </row>
    <row r="40" spans="2:57" ht="15">
      <c r="B40" s="499"/>
      <c r="C40" s="1" t="s">
        <v>209</v>
      </c>
      <c r="D40" s="196"/>
      <c r="F40" s="11">
        <v>0</v>
      </c>
      <c r="I40" s="11">
        <v>0</v>
      </c>
      <c r="J40" s="11">
        <v>0</v>
      </c>
      <c r="V40" s="159">
        <f>100</f>
        <v>100</v>
      </c>
      <c r="W40" s="58" t="e">
        <f t="shared" si="7"/>
        <v>#DIV/0!</v>
      </c>
      <c r="X40" s="58" t="e">
        <f t="shared" si="8"/>
        <v>#DIV/0!</v>
      </c>
      <c r="Y40" s="58" t="e">
        <f t="shared" si="9"/>
        <v>#DIV/0!</v>
      </c>
      <c r="Z40" s="58" t="e">
        <f t="shared" si="10"/>
        <v>#DIV/0!</v>
      </c>
      <c r="AA40" s="58" t="e">
        <f t="shared" si="11"/>
        <v>#DIV/0!</v>
      </c>
      <c r="AB40" s="58" t="e">
        <f t="shared" si="12"/>
        <v>#DIV/0!</v>
      </c>
      <c r="AC40" s="58" t="e">
        <f t="shared" si="13"/>
        <v>#DIV/0!</v>
      </c>
      <c r="AD40" s="58" t="e">
        <f t="shared" si="14"/>
        <v>#DIV/0!</v>
      </c>
      <c r="AE40" s="58" t="e">
        <f t="shared" si="14"/>
        <v>#DIV/0!</v>
      </c>
      <c r="AF40" s="58" t="e">
        <f t="shared" si="14"/>
        <v>#DIV/0!</v>
      </c>
      <c r="AG40" s="58" t="e">
        <f t="shared" si="14"/>
        <v>#DIV/0!</v>
      </c>
      <c r="AH40" s="58" t="e">
        <f t="shared" si="16"/>
        <v>#DIV/0!</v>
      </c>
      <c r="AI40" s="58" t="e">
        <f t="shared" si="2"/>
        <v>#DIV/0!</v>
      </c>
      <c r="AJ40" s="58" t="e">
        <f t="shared" si="3"/>
        <v>#DIV/0!</v>
      </c>
      <c r="AK40" s="58" t="e">
        <f t="shared" si="4"/>
        <v>#DIV/0!</v>
      </c>
      <c r="AL40" s="58" t="e">
        <f t="shared" si="5"/>
        <v>#DIV/0!</v>
      </c>
      <c r="AM40" s="58" t="e">
        <f t="shared" si="6"/>
        <v>#DIV/0!</v>
      </c>
      <c r="AN40" s="160"/>
      <c r="AO40" s="118"/>
      <c r="AP40" s="118"/>
      <c r="AQ40" s="118"/>
      <c r="AR40" s="118"/>
      <c r="AS40" s="118"/>
      <c r="AT40" s="118"/>
      <c r="AU40" s="118"/>
      <c r="AV40" s="118"/>
      <c r="AW40" s="118"/>
      <c r="AX40" s="118"/>
      <c r="AY40" s="118"/>
      <c r="AZ40" s="118"/>
      <c r="BA40" s="118"/>
      <c r="BB40" s="118"/>
      <c r="BC40" s="118"/>
      <c r="BD40" s="118"/>
      <c r="BE40" s="118"/>
    </row>
    <row r="41" spans="2:57" ht="15">
      <c r="B41" s="501"/>
      <c r="C41" s="8" t="s">
        <v>210</v>
      </c>
      <c r="D41" s="245"/>
      <c r="E41" s="173"/>
      <c r="F41" s="173">
        <v>0</v>
      </c>
      <c r="G41" s="173"/>
      <c r="H41" s="173"/>
      <c r="I41" s="173">
        <v>0</v>
      </c>
      <c r="J41" s="173">
        <v>0</v>
      </c>
      <c r="K41" s="173"/>
      <c r="L41" s="173"/>
      <c r="M41" s="173"/>
      <c r="N41" s="173"/>
      <c r="O41" s="173"/>
      <c r="P41" s="173"/>
      <c r="Q41" s="173"/>
      <c r="R41" s="173"/>
      <c r="S41" s="173"/>
      <c r="T41" s="173"/>
      <c r="U41" s="173"/>
      <c r="V41" s="159">
        <f>100</f>
        <v>100</v>
      </c>
      <c r="W41" s="58" t="e">
        <f t="shared" si="7"/>
        <v>#DIV/0!</v>
      </c>
      <c r="X41" s="58" t="e">
        <f t="shared" si="8"/>
        <v>#DIV/0!</v>
      </c>
      <c r="Y41" s="58" t="e">
        <f t="shared" si="9"/>
        <v>#DIV/0!</v>
      </c>
      <c r="Z41" s="58" t="e">
        <f t="shared" si="10"/>
        <v>#DIV/0!</v>
      </c>
      <c r="AA41" s="58" t="e">
        <f t="shared" si="11"/>
        <v>#DIV/0!</v>
      </c>
      <c r="AB41" s="58" t="e">
        <f t="shared" si="12"/>
        <v>#DIV/0!</v>
      </c>
      <c r="AC41" s="58" t="e">
        <f t="shared" si="13"/>
        <v>#DIV/0!</v>
      </c>
      <c r="AD41" s="58" t="e">
        <f t="shared" si="14"/>
        <v>#DIV/0!</v>
      </c>
      <c r="AE41" s="58" t="e">
        <f t="shared" si="14"/>
        <v>#DIV/0!</v>
      </c>
      <c r="AF41" s="58" t="e">
        <f t="shared" si="14"/>
        <v>#DIV/0!</v>
      </c>
      <c r="AG41" s="58" t="e">
        <f t="shared" si="14"/>
        <v>#DIV/0!</v>
      </c>
      <c r="AH41" s="58" t="e">
        <f t="shared" si="16"/>
        <v>#DIV/0!</v>
      </c>
      <c r="AI41" s="58" t="e">
        <f t="shared" si="2"/>
        <v>#DIV/0!</v>
      </c>
      <c r="AJ41" s="58" t="e">
        <f t="shared" si="3"/>
        <v>#DIV/0!</v>
      </c>
      <c r="AK41" s="58" t="e">
        <f t="shared" si="4"/>
        <v>#DIV/0!</v>
      </c>
      <c r="AL41" s="58" t="e">
        <f t="shared" si="5"/>
        <v>#DIV/0!</v>
      </c>
      <c r="AM41" s="58" t="e">
        <f t="shared" si="6"/>
        <v>#DIV/0!</v>
      </c>
      <c r="AN41" s="120"/>
      <c r="AO41" s="121"/>
      <c r="AP41" s="121"/>
      <c r="AQ41" s="121"/>
      <c r="AR41" s="121"/>
      <c r="AS41" s="121"/>
      <c r="AT41" s="121"/>
      <c r="AU41" s="121"/>
      <c r="AV41" s="121"/>
      <c r="AW41" s="121"/>
      <c r="AX41" s="121"/>
      <c r="AY41" s="121"/>
      <c r="AZ41" s="121"/>
      <c r="BA41" s="121"/>
      <c r="BB41" s="121"/>
      <c r="BC41" s="121"/>
      <c r="BD41" s="121"/>
      <c r="BE41" s="121"/>
    </row>
    <row r="42" spans="2:57" ht="15" customHeight="1">
      <c r="B42" s="500" t="s">
        <v>128</v>
      </c>
      <c r="C42" s="1" t="s">
        <v>205</v>
      </c>
      <c r="D42" s="246">
        <v>14744</v>
      </c>
      <c r="E42" s="11">
        <v>14967</v>
      </c>
      <c r="F42" s="11">
        <v>14492</v>
      </c>
      <c r="G42" s="11">
        <v>14068</v>
      </c>
      <c r="H42" s="11">
        <v>12888</v>
      </c>
      <c r="I42" s="11">
        <v>14007</v>
      </c>
      <c r="J42" s="11">
        <v>14874</v>
      </c>
      <c r="K42" s="11">
        <v>14279</v>
      </c>
      <c r="L42" s="11">
        <v>14305</v>
      </c>
      <c r="M42" s="11">
        <v>13642</v>
      </c>
      <c r="N42" s="11">
        <v>13355</v>
      </c>
      <c r="O42" s="11">
        <v>13081</v>
      </c>
      <c r="P42" s="11">
        <v>12837</v>
      </c>
      <c r="Q42" s="11">
        <v>12712</v>
      </c>
      <c r="R42" s="11">
        <v>12614</v>
      </c>
      <c r="S42" s="11">
        <v>12605</v>
      </c>
      <c r="T42" s="11">
        <v>12807</v>
      </c>
      <c r="U42" s="11">
        <v>13087</v>
      </c>
      <c r="V42" s="159">
        <f>100</f>
        <v>100</v>
      </c>
      <c r="W42" s="58">
        <f t="shared" si="7"/>
        <v>101.5124796527401</v>
      </c>
      <c r="X42" s="58">
        <f t="shared" si="8"/>
        <v>98.29083016820401</v>
      </c>
      <c r="Y42" s="58">
        <f t="shared" si="9"/>
        <v>95.415084102007597</v>
      </c>
      <c r="Z42" s="58">
        <f t="shared" si="10"/>
        <v>87.41182854042323</v>
      </c>
      <c r="AA42" s="58">
        <f t="shared" si="11"/>
        <v>95.00135648399349</v>
      </c>
      <c r="AB42" s="58">
        <f t="shared" si="12"/>
        <v>100.88171459576778</v>
      </c>
      <c r="AC42" s="58">
        <f t="shared" si="13"/>
        <v>96.846174715138361</v>
      </c>
      <c r="AD42" s="58">
        <f t="shared" si="14"/>
        <v>97.022517634291916</v>
      </c>
      <c r="AE42" s="58">
        <f t="shared" si="14"/>
        <v>92.525773195876283</v>
      </c>
      <c r="AF42" s="58">
        <f t="shared" si="14"/>
        <v>90.579218665219756</v>
      </c>
      <c r="AG42" s="58">
        <f t="shared" si="14"/>
        <v>88.720835594139984</v>
      </c>
      <c r="AH42" s="58">
        <f t="shared" si="16"/>
        <v>87.065925122083556</v>
      </c>
      <c r="AI42" s="58">
        <f t="shared" si="2"/>
        <v>86.218122626153018</v>
      </c>
      <c r="AJ42" s="58">
        <f t="shared" si="3"/>
        <v>85.553445469343458</v>
      </c>
      <c r="AK42" s="58">
        <f t="shared" si="4"/>
        <v>85.492403689636461</v>
      </c>
      <c r="AL42" s="58">
        <f t="shared" si="5"/>
        <v>86.862452523060227</v>
      </c>
      <c r="AM42" s="58">
        <f t="shared" si="6"/>
        <v>88.761530113944659</v>
      </c>
      <c r="AN42" s="160">
        <v>1</v>
      </c>
      <c r="AO42" s="118">
        <v>1</v>
      </c>
      <c r="AP42" s="118">
        <v>1</v>
      </c>
      <c r="AQ42" s="118">
        <v>1</v>
      </c>
      <c r="AR42" s="118">
        <v>1</v>
      </c>
      <c r="AS42" s="118">
        <v>1</v>
      </c>
      <c r="AT42" s="118">
        <v>1</v>
      </c>
      <c r="AU42" s="118">
        <v>1</v>
      </c>
      <c r="AV42" s="118">
        <v>1</v>
      </c>
      <c r="AW42" s="118">
        <v>1</v>
      </c>
      <c r="AX42" s="118">
        <v>1</v>
      </c>
      <c r="AY42" s="118">
        <v>1</v>
      </c>
      <c r="AZ42" s="118">
        <v>1</v>
      </c>
      <c r="BA42" s="118">
        <v>1</v>
      </c>
      <c r="BB42" s="118">
        <v>1</v>
      </c>
      <c r="BC42" s="118">
        <v>1</v>
      </c>
      <c r="BD42" s="118">
        <v>6</v>
      </c>
      <c r="BE42" s="118">
        <v>7</v>
      </c>
    </row>
    <row r="43" spans="2:57" ht="15">
      <c r="B43" s="499"/>
      <c r="C43" s="1" t="s">
        <v>206</v>
      </c>
      <c r="D43" s="196">
        <v>553</v>
      </c>
      <c r="E43" s="11">
        <v>598</v>
      </c>
      <c r="F43" s="11">
        <v>616</v>
      </c>
      <c r="G43" s="11">
        <v>604</v>
      </c>
      <c r="H43" s="11">
        <v>600</v>
      </c>
      <c r="I43" s="11">
        <v>431</v>
      </c>
      <c r="J43" s="11">
        <v>1179</v>
      </c>
      <c r="K43" s="11">
        <v>1148</v>
      </c>
      <c r="L43" s="11">
        <v>1259</v>
      </c>
      <c r="M43" s="11">
        <v>1370</v>
      </c>
      <c r="N43" s="11">
        <v>1500</v>
      </c>
      <c r="O43" s="11">
        <v>1688</v>
      </c>
      <c r="P43" s="11">
        <v>1604</v>
      </c>
      <c r="Q43" s="11">
        <v>1707</v>
      </c>
      <c r="R43" s="11">
        <v>1766</v>
      </c>
      <c r="S43" s="11">
        <v>1777</v>
      </c>
      <c r="T43" s="11">
        <v>1609</v>
      </c>
      <c r="U43" s="11">
        <v>1526</v>
      </c>
      <c r="V43" s="159">
        <f>100</f>
        <v>100</v>
      </c>
      <c r="W43" s="58">
        <f t="shared" si="7"/>
        <v>108.13743218806511</v>
      </c>
      <c r="X43" s="58">
        <f t="shared" si="8"/>
        <v>111.39240506329114</v>
      </c>
      <c r="Y43" s="58">
        <f t="shared" si="9"/>
        <v>109.22242314647377</v>
      </c>
      <c r="Z43" s="58">
        <f t="shared" si="10"/>
        <v>108.49909584086799</v>
      </c>
      <c r="AA43" s="58">
        <f t="shared" si="11"/>
        <v>77.938517179023506</v>
      </c>
      <c r="AB43" s="58">
        <f t="shared" si="12"/>
        <v>213.20072332730561</v>
      </c>
      <c r="AC43" s="58">
        <f t="shared" si="13"/>
        <v>207.59493670886076</v>
      </c>
      <c r="AD43" s="58">
        <f t="shared" si="14"/>
        <v>227.66726943942135</v>
      </c>
      <c r="AE43" s="58">
        <f t="shared" si="14"/>
        <v>247.73960216998191</v>
      </c>
      <c r="AF43" s="58">
        <f t="shared" si="14"/>
        <v>271.24773960216999</v>
      </c>
      <c r="AG43" s="58">
        <f t="shared" si="14"/>
        <v>305.24412296564196</v>
      </c>
      <c r="AH43" s="58">
        <f t="shared" si="16"/>
        <v>290.05424954792045</v>
      </c>
      <c r="AI43" s="58">
        <f t="shared" si="2"/>
        <v>308.67992766726945</v>
      </c>
      <c r="AJ43" s="58">
        <f t="shared" si="3"/>
        <v>319.34900542495478</v>
      </c>
      <c r="AK43" s="58">
        <f t="shared" si="4"/>
        <v>321.33815551537072</v>
      </c>
      <c r="AL43" s="58">
        <f t="shared" si="5"/>
        <v>290.95840867992769</v>
      </c>
      <c r="AM43" s="58">
        <f t="shared" si="6"/>
        <v>275.94936708860757</v>
      </c>
      <c r="AN43" s="160">
        <v>1</v>
      </c>
      <c r="AO43" s="118">
        <v>1</v>
      </c>
      <c r="AP43" s="118">
        <v>1</v>
      </c>
      <c r="AQ43" s="118">
        <v>1</v>
      </c>
      <c r="AR43" s="118">
        <v>1</v>
      </c>
      <c r="AS43" s="118">
        <v>1</v>
      </c>
      <c r="AT43" s="118">
        <v>1</v>
      </c>
      <c r="AU43" s="118">
        <v>1</v>
      </c>
      <c r="AV43" s="118">
        <v>1</v>
      </c>
      <c r="AW43" s="118">
        <v>1</v>
      </c>
      <c r="AX43" s="118">
        <v>1</v>
      </c>
      <c r="AY43" s="118">
        <v>1</v>
      </c>
      <c r="AZ43" s="118">
        <v>1</v>
      </c>
      <c r="BA43" s="118">
        <v>1</v>
      </c>
      <c r="BB43" s="118">
        <v>1</v>
      </c>
      <c r="BC43" s="118">
        <v>1</v>
      </c>
      <c r="BD43" s="118">
        <v>6</v>
      </c>
      <c r="BE43" s="118">
        <v>7</v>
      </c>
    </row>
    <row r="44" spans="2:57" ht="15">
      <c r="B44" s="499"/>
      <c r="C44" s="1" t="s">
        <v>207</v>
      </c>
      <c r="D44" s="196">
        <v>152</v>
      </c>
      <c r="E44" s="11">
        <v>167</v>
      </c>
      <c r="F44" s="11">
        <v>174</v>
      </c>
      <c r="G44" s="11">
        <v>171</v>
      </c>
      <c r="H44" s="11">
        <v>185</v>
      </c>
      <c r="I44" s="11">
        <v>193</v>
      </c>
      <c r="J44" s="11">
        <v>223</v>
      </c>
      <c r="K44" s="11">
        <v>221</v>
      </c>
      <c r="L44" s="11">
        <v>233</v>
      </c>
      <c r="M44" s="11">
        <v>242</v>
      </c>
      <c r="N44" s="11">
        <v>248</v>
      </c>
      <c r="O44" s="11">
        <v>267</v>
      </c>
      <c r="P44" s="11">
        <v>262</v>
      </c>
      <c r="Q44" s="11">
        <v>266</v>
      </c>
      <c r="R44" s="11">
        <v>286</v>
      </c>
      <c r="S44" s="11">
        <v>282</v>
      </c>
      <c r="T44" s="11">
        <v>247</v>
      </c>
      <c r="U44" s="11">
        <v>227</v>
      </c>
      <c r="V44" s="159">
        <f>100</f>
        <v>100</v>
      </c>
      <c r="W44" s="58">
        <f t="shared" si="7"/>
        <v>109.86842105263158</v>
      </c>
      <c r="X44" s="58">
        <f t="shared" si="8"/>
        <v>114.47368421052632</v>
      </c>
      <c r="Y44" s="58">
        <f t="shared" si="9"/>
        <v>112.5</v>
      </c>
      <c r="Z44" s="58">
        <f t="shared" si="10"/>
        <v>121.71052631578948</v>
      </c>
      <c r="AA44" s="58">
        <f t="shared" si="11"/>
        <v>126.97368421052632</v>
      </c>
      <c r="AB44" s="58">
        <f t="shared" si="12"/>
        <v>146.71052631578948</v>
      </c>
      <c r="AC44" s="58">
        <f t="shared" si="13"/>
        <v>145.39473684210526</v>
      </c>
      <c r="AD44" s="58">
        <f t="shared" si="14"/>
        <v>153.28947368421052</v>
      </c>
      <c r="AE44" s="58">
        <f t="shared" si="14"/>
        <v>159.21052631578948</v>
      </c>
      <c r="AF44" s="58">
        <f t="shared" si="14"/>
        <v>163.15789473684211</v>
      </c>
      <c r="AG44" s="58">
        <f t="shared" si="14"/>
        <v>175.65789473684211</v>
      </c>
      <c r="AH44" s="58">
        <f t="shared" si="16"/>
        <v>172.36842105263159</v>
      </c>
      <c r="AI44" s="58">
        <f t="shared" si="2"/>
        <v>175</v>
      </c>
      <c r="AJ44" s="58">
        <f t="shared" si="3"/>
        <v>188.15789473684211</v>
      </c>
      <c r="AK44" s="58">
        <f t="shared" si="4"/>
        <v>185.52631578947367</v>
      </c>
      <c r="AL44" s="58">
        <f t="shared" si="5"/>
        <v>162.5</v>
      </c>
      <c r="AM44" s="58">
        <f t="shared" si="6"/>
        <v>149.34210526315789</v>
      </c>
      <c r="AN44" s="160">
        <v>1</v>
      </c>
      <c r="AO44" s="118">
        <v>1</v>
      </c>
      <c r="AP44" s="118">
        <v>1</v>
      </c>
      <c r="AQ44" s="118">
        <v>1</v>
      </c>
      <c r="AR44" s="118">
        <v>1</v>
      </c>
      <c r="AS44" s="118">
        <v>1</v>
      </c>
      <c r="AT44" s="118">
        <v>1</v>
      </c>
      <c r="AU44" s="118">
        <v>1</v>
      </c>
      <c r="AV44" s="118">
        <v>1</v>
      </c>
      <c r="AW44" s="118">
        <v>1</v>
      </c>
      <c r="AX44" s="118">
        <v>1</v>
      </c>
      <c r="AY44" s="118">
        <v>1</v>
      </c>
      <c r="AZ44" s="118">
        <v>1</v>
      </c>
      <c r="BA44" s="118">
        <v>1</v>
      </c>
      <c r="BB44" s="118">
        <v>1</v>
      </c>
      <c r="BC44" s="118">
        <v>1</v>
      </c>
      <c r="BD44" s="118">
        <v>6</v>
      </c>
      <c r="BE44" s="118">
        <v>7</v>
      </c>
    </row>
    <row r="45" spans="2:57" ht="15">
      <c r="B45" s="499"/>
      <c r="C45" s="1" t="s">
        <v>208</v>
      </c>
      <c r="D45" s="196">
        <v>36</v>
      </c>
      <c r="E45" s="11">
        <v>37</v>
      </c>
      <c r="F45" s="11">
        <v>43</v>
      </c>
      <c r="G45" s="11">
        <v>40</v>
      </c>
      <c r="H45" s="11">
        <v>42</v>
      </c>
      <c r="I45" s="11">
        <v>43</v>
      </c>
      <c r="J45" s="11">
        <v>43</v>
      </c>
      <c r="K45" s="11">
        <v>42</v>
      </c>
      <c r="L45" s="11">
        <v>45</v>
      </c>
      <c r="M45" s="11">
        <v>55</v>
      </c>
      <c r="N45" s="11">
        <v>61</v>
      </c>
      <c r="O45" s="11">
        <v>57</v>
      </c>
      <c r="P45" s="11">
        <v>57</v>
      </c>
      <c r="Q45" s="11">
        <v>62</v>
      </c>
      <c r="R45" s="11">
        <v>65</v>
      </c>
      <c r="S45" s="11">
        <v>68</v>
      </c>
      <c r="T45" s="11">
        <v>59</v>
      </c>
      <c r="U45" s="11">
        <v>51</v>
      </c>
      <c r="V45" s="159">
        <f>100</f>
        <v>100</v>
      </c>
      <c r="W45" s="58">
        <f t="shared" si="7"/>
        <v>102.77777777777777</v>
      </c>
      <c r="X45" s="58">
        <f t="shared" si="8"/>
        <v>119.44444444444444</v>
      </c>
      <c r="Y45" s="58">
        <f t="shared" si="9"/>
        <v>111.11111111111111</v>
      </c>
      <c r="Z45" s="58">
        <f t="shared" si="10"/>
        <v>116.66666666666667</v>
      </c>
      <c r="AA45" s="58">
        <f t="shared" si="11"/>
        <v>119.44444444444444</v>
      </c>
      <c r="AB45" s="58">
        <f t="shared" si="12"/>
        <v>119.44444444444444</v>
      </c>
      <c r="AC45" s="58">
        <f t="shared" si="13"/>
        <v>116.66666666666667</v>
      </c>
      <c r="AD45" s="58">
        <f t="shared" si="14"/>
        <v>125</v>
      </c>
      <c r="AE45" s="58">
        <f t="shared" si="14"/>
        <v>152.77777777777777</v>
      </c>
      <c r="AF45" s="58">
        <f t="shared" si="14"/>
        <v>169.44444444444446</v>
      </c>
      <c r="AG45" s="58">
        <f t="shared" si="14"/>
        <v>158.33333333333334</v>
      </c>
      <c r="AH45" s="58">
        <f t="shared" si="16"/>
        <v>158.33333333333334</v>
      </c>
      <c r="AI45" s="58">
        <f t="shared" si="2"/>
        <v>172.22222222222223</v>
      </c>
      <c r="AJ45" s="58">
        <f t="shared" si="3"/>
        <v>180.55555555555554</v>
      </c>
      <c r="AK45" s="58">
        <f t="shared" si="4"/>
        <v>188.88888888888889</v>
      </c>
      <c r="AL45" s="58">
        <f t="shared" si="5"/>
        <v>163.88888888888889</v>
      </c>
      <c r="AM45" s="58">
        <f t="shared" si="6"/>
        <v>141.66666666666666</v>
      </c>
      <c r="AN45" s="160">
        <v>1</v>
      </c>
      <c r="AO45" s="118">
        <v>1</v>
      </c>
      <c r="AP45" s="118">
        <v>1</v>
      </c>
      <c r="AQ45" s="118">
        <v>1</v>
      </c>
      <c r="AR45" s="118">
        <v>1</v>
      </c>
      <c r="AS45" s="118">
        <v>1</v>
      </c>
      <c r="AT45" s="118">
        <v>1</v>
      </c>
      <c r="AU45" s="118">
        <v>1</v>
      </c>
      <c r="AV45" s="118">
        <v>1</v>
      </c>
      <c r="AW45" s="118">
        <v>1</v>
      </c>
      <c r="AX45" s="118">
        <v>1</v>
      </c>
      <c r="AY45" s="118">
        <v>1</v>
      </c>
      <c r="AZ45" s="118">
        <v>1</v>
      </c>
      <c r="BA45" s="118">
        <v>1</v>
      </c>
      <c r="BB45" s="118">
        <v>1</v>
      </c>
      <c r="BC45" s="118">
        <v>1</v>
      </c>
      <c r="BD45" s="118">
        <v>6</v>
      </c>
      <c r="BE45" s="118">
        <v>7</v>
      </c>
    </row>
    <row r="46" spans="2:57" ht="15">
      <c r="B46" s="499"/>
      <c r="C46" s="1" t="s">
        <v>209</v>
      </c>
      <c r="D46" s="196">
        <v>15485</v>
      </c>
      <c r="E46" s="11">
        <v>15769</v>
      </c>
      <c r="F46" s="11">
        <v>15325</v>
      </c>
      <c r="G46" s="11">
        <v>14883</v>
      </c>
      <c r="H46" s="11">
        <v>13715</v>
      </c>
      <c r="I46" s="11">
        <v>14674</v>
      </c>
      <c r="J46" s="11">
        <v>16319</v>
      </c>
      <c r="K46" s="11">
        <v>15690</v>
      </c>
      <c r="L46" s="11">
        <v>15842</v>
      </c>
      <c r="M46" s="11">
        <v>15309</v>
      </c>
      <c r="N46" s="11">
        <v>15164</v>
      </c>
      <c r="O46" s="11">
        <v>15093</v>
      </c>
      <c r="P46" s="11">
        <v>14760</v>
      </c>
      <c r="Q46" s="11">
        <v>14747</v>
      </c>
      <c r="R46" s="11">
        <v>14731</v>
      </c>
      <c r="S46" s="11">
        <v>14732</v>
      </c>
      <c r="T46" s="11">
        <v>14722</v>
      </c>
      <c r="U46" s="11">
        <v>14891</v>
      </c>
      <c r="V46" s="159">
        <f>100</f>
        <v>100</v>
      </c>
      <c r="W46" s="58">
        <f t="shared" si="7"/>
        <v>101.83403293509848</v>
      </c>
      <c r="X46" s="58">
        <f t="shared" si="8"/>
        <v>98.966742008395215</v>
      </c>
      <c r="Y46" s="58">
        <f t="shared" si="9"/>
        <v>96.112366806587019</v>
      </c>
      <c r="Z46" s="58">
        <f t="shared" si="10"/>
        <v>88.569583467872135</v>
      </c>
      <c r="AA46" s="58">
        <f t="shared" si="11"/>
        <v>94.762673555053283</v>
      </c>
      <c r="AB46" s="58">
        <f t="shared" si="12"/>
        <v>105.38585728123991</v>
      </c>
      <c r="AC46" s="58">
        <f t="shared" si="13"/>
        <v>101.32386180174362</v>
      </c>
      <c r="AD46" s="58">
        <f t="shared" si="14"/>
        <v>102.30545689376817</v>
      </c>
      <c r="AE46" s="58">
        <f t="shared" si="14"/>
        <v>98.863416209234742</v>
      </c>
      <c r="AF46" s="58">
        <f t="shared" si="14"/>
        <v>97.927026154342911</v>
      </c>
      <c r="AG46" s="58">
        <f t="shared" si="14"/>
        <v>97.468517920568289</v>
      </c>
      <c r="AH46" s="58">
        <f t="shared" si="16"/>
        <v>95.318049725540845</v>
      </c>
      <c r="AI46" s="58">
        <f t="shared" si="2"/>
        <v>95.234097513722958</v>
      </c>
      <c r="AJ46" s="58">
        <f t="shared" si="3"/>
        <v>95.130771714562485</v>
      </c>
      <c r="AK46" s="58">
        <f t="shared" si="4"/>
        <v>95.137229577010004</v>
      </c>
      <c r="AL46" s="58">
        <f t="shared" si="5"/>
        <v>95.072650952534715</v>
      </c>
      <c r="AM46" s="58">
        <f t="shared" si="6"/>
        <v>96.164029706167256</v>
      </c>
      <c r="AN46" s="160"/>
      <c r="AO46" s="118"/>
      <c r="AP46" s="118"/>
      <c r="AQ46" s="118"/>
      <c r="AR46" s="118"/>
      <c r="AS46" s="118"/>
      <c r="AT46" s="118"/>
      <c r="AU46" s="118"/>
      <c r="AV46" s="118"/>
      <c r="AW46" s="118"/>
      <c r="AX46" s="118"/>
      <c r="AY46" s="118"/>
      <c r="AZ46" s="118"/>
      <c r="BA46" s="118"/>
      <c r="BB46" s="118"/>
      <c r="BC46" s="118"/>
      <c r="BD46" s="118"/>
      <c r="BE46" s="118"/>
    </row>
    <row r="47" spans="2:57" ht="15">
      <c r="B47" s="501"/>
      <c r="C47" s="1" t="s">
        <v>210</v>
      </c>
      <c r="D47" s="245">
        <v>15449</v>
      </c>
      <c r="E47" s="173">
        <v>15732</v>
      </c>
      <c r="F47" s="173">
        <v>15282</v>
      </c>
      <c r="G47" s="173">
        <v>14843</v>
      </c>
      <c r="H47" s="173">
        <v>13673</v>
      </c>
      <c r="I47" s="173">
        <v>14631</v>
      </c>
      <c r="J47" s="173">
        <v>16276</v>
      </c>
      <c r="K47" s="173">
        <v>15648</v>
      </c>
      <c r="L47" s="173">
        <v>15797</v>
      </c>
      <c r="M47" s="173">
        <v>15254</v>
      </c>
      <c r="N47" s="173">
        <v>15103</v>
      </c>
      <c r="O47" s="173">
        <v>15036</v>
      </c>
      <c r="P47" s="173">
        <v>14703</v>
      </c>
      <c r="Q47" s="173">
        <v>14685</v>
      </c>
      <c r="R47" s="173">
        <v>14666</v>
      </c>
      <c r="S47" s="173">
        <v>14664</v>
      </c>
      <c r="T47" s="173">
        <v>14663</v>
      </c>
      <c r="U47" s="173">
        <v>14840</v>
      </c>
      <c r="V47" s="159">
        <f>100</f>
        <v>100</v>
      </c>
      <c r="W47" s="58">
        <f t="shared" si="7"/>
        <v>101.8318337756489</v>
      </c>
      <c r="X47" s="58">
        <f t="shared" si="8"/>
        <v>98.919023885041099</v>
      </c>
      <c r="Y47" s="58">
        <f t="shared" si="9"/>
        <v>96.077416013981491</v>
      </c>
      <c r="Z47" s="58">
        <f t="shared" si="10"/>
        <v>88.504110298401187</v>
      </c>
      <c r="AA47" s="58">
        <f t="shared" si="11"/>
        <v>94.70515890996181</v>
      </c>
      <c r="AB47" s="58">
        <f t="shared" si="12"/>
        <v>105.35309728785035</v>
      </c>
      <c r="AC47" s="58">
        <f t="shared" si="13"/>
        <v>101.28810926273545</v>
      </c>
      <c r="AD47" s="58">
        <f t="shared" si="14"/>
        <v>102.25257298207003</v>
      </c>
      <c r="AE47" s="58">
        <f t="shared" si="14"/>
        <v>98.737782380736618</v>
      </c>
      <c r="AF47" s="58">
        <f t="shared" si="14"/>
        <v>97.760372839666005</v>
      </c>
      <c r="AG47" s="58">
        <f t="shared" si="14"/>
        <v>97.326687811508833</v>
      </c>
      <c r="AH47" s="58">
        <f t="shared" si="16"/>
        <v>95.171208492459058</v>
      </c>
      <c r="AI47" s="58">
        <f t="shared" si="2"/>
        <v>95.054696096834746</v>
      </c>
      <c r="AJ47" s="58">
        <f t="shared" si="3"/>
        <v>94.931710790342422</v>
      </c>
      <c r="AK47" s="58">
        <f t="shared" si="4"/>
        <v>94.918764968606382</v>
      </c>
      <c r="AL47" s="58">
        <f t="shared" si="5"/>
        <v>94.91229205773837</v>
      </c>
      <c r="AM47" s="58">
        <f t="shared" si="6"/>
        <v>96.057997281377439</v>
      </c>
      <c r="AN47" s="120"/>
      <c r="AO47" s="121"/>
      <c r="AP47" s="121"/>
      <c r="AQ47" s="121"/>
      <c r="AR47" s="121"/>
      <c r="AS47" s="121"/>
      <c r="AT47" s="121"/>
      <c r="AU47" s="121"/>
      <c r="AV47" s="121"/>
      <c r="AW47" s="121"/>
      <c r="AX47" s="121"/>
      <c r="AY47" s="121"/>
      <c r="AZ47" s="121"/>
      <c r="BA47" s="121"/>
      <c r="BB47" s="121"/>
      <c r="BC47" s="121"/>
      <c r="BD47" s="121"/>
      <c r="BE47" s="121"/>
    </row>
    <row r="48" spans="2:57" ht="15" customHeight="1">
      <c r="B48" s="500" t="s">
        <v>129</v>
      </c>
      <c r="C48" s="7" t="s">
        <v>205</v>
      </c>
      <c r="D48" s="246">
        <v>787</v>
      </c>
      <c r="E48" s="11">
        <v>835</v>
      </c>
      <c r="F48" s="11">
        <v>824</v>
      </c>
      <c r="G48" s="11">
        <v>804</v>
      </c>
      <c r="H48" s="11">
        <v>695</v>
      </c>
      <c r="I48" s="11">
        <v>663</v>
      </c>
      <c r="J48" s="11">
        <v>1017</v>
      </c>
      <c r="K48" s="11">
        <v>911</v>
      </c>
      <c r="L48" s="11">
        <v>992</v>
      </c>
      <c r="M48" s="11">
        <v>1021</v>
      </c>
      <c r="N48" s="11">
        <v>995</v>
      </c>
      <c r="O48" s="11">
        <v>1032</v>
      </c>
      <c r="P48" s="11">
        <v>1043</v>
      </c>
      <c r="Q48" s="11">
        <v>1039</v>
      </c>
      <c r="R48" s="11">
        <v>1049</v>
      </c>
      <c r="S48" s="11">
        <v>1054</v>
      </c>
      <c r="T48" s="11">
        <v>1071</v>
      </c>
      <c r="U48" s="11">
        <v>1094</v>
      </c>
      <c r="V48" s="159">
        <f>100</f>
        <v>100</v>
      </c>
      <c r="W48" s="58">
        <f t="shared" si="7"/>
        <v>106.09911054637865</v>
      </c>
      <c r="X48" s="58">
        <f t="shared" si="8"/>
        <v>104.70139771283354</v>
      </c>
      <c r="Y48" s="58">
        <f t="shared" si="9"/>
        <v>102.16010165184244</v>
      </c>
      <c r="Z48" s="58">
        <f t="shared" si="10"/>
        <v>88.310038119440918</v>
      </c>
      <c r="AA48" s="58">
        <f t="shared" si="11"/>
        <v>84.243964421855139</v>
      </c>
      <c r="AB48" s="58">
        <f t="shared" si="12"/>
        <v>129.22490470139772</v>
      </c>
      <c r="AC48" s="58">
        <f t="shared" si="13"/>
        <v>115.75603557814486</v>
      </c>
      <c r="AD48" s="58">
        <f t="shared" si="14"/>
        <v>126.04828462515883</v>
      </c>
      <c r="AE48" s="58">
        <f t="shared" si="14"/>
        <v>129.73316391359594</v>
      </c>
      <c r="AF48" s="58">
        <f t="shared" si="14"/>
        <v>126.42947903430749</v>
      </c>
      <c r="AG48" s="58">
        <f t="shared" si="14"/>
        <v>131.13087674714103</v>
      </c>
      <c r="AH48" s="58">
        <f t="shared" si="16"/>
        <v>132.52858958068614</v>
      </c>
      <c r="AI48" s="58">
        <f t="shared" si="2"/>
        <v>132.02033036848792</v>
      </c>
      <c r="AJ48" s="58">
        <f t="shared" si="3"/>
        <v>133.29097839898347</v>
      </c>
      <c r="AK48" s="58">
        <f t="shared" si="4"/>
        <v>133.92630241423126</v>
      </c>
      <c r="AL48" s="58">
        <f t="shared" si="5"/>
        <v>136.0864040660737</v>
      </c>
      <c r="AM48" s="58">
        <f t="shared" si="6"/>
        <v>139.00889453621346</v>
      </c>
      <c r="AN48" s="160">
        <v>1</v>
      </c>
      <c r="AO48" s="118">
        <v>1</v>
      </c>
      <c r="AP48" s="118">
        <v>1</v>
      </c>
      <c r="AQ48" s="118">
        <v>1</v>
      </c>
      <c r="AR48" s="118">
        <v>1</v>
      </c>
      <c r="AS48" s="118">
        <v>1</v>
      </c>
      <c r="AT48" s="118">
        <v>1</v>
      </c>
      <c r="AU48" s="118">
        <v>1</v>
      </c>
      <c r="AV48" s="118">
        <v>1</v>
      </c>
      <c r="AW48" s="118">
        <v>1</v>
      </c>
      <c r="AX48" s="118">
        <v>1</v>
      </c>
      <c r="AY48" s="118">
        <v>1</v>
      </c>
      <c r="AZ48" s="118">
        <v>1</v>
      </c>
      <c r="BA48" s="118">
        <v>1</v>
      </c>
      <c r="BB48" s="118">
        <v>1</v>
      </c>
      <c r="BC48" s="118">
        <v>1</v>
      </c>
      <c r="BD48" s="118">
        <v>6</v>
      </c>
      <c r="BE48" s="118">
        <v>7</v>
      </c>
    </row>
    <row r="49" spans="2:57" ht="15">
      <c r="B49" s="499"/>
      <c r="C49" s="1" t="s">
        <v>206</v>
      </c>
      <c r="D49" s="196">
        <v>56</v>
      </c>
      <c r="E49" s="11">
        <v>60</v>
      </c>
      <c r="F49" s="11">
        <v>64</v>
      </c>
      <c r="G49" s="11">
        <v>58</v>
      </c>
      <c r="H49" s="11">
        <v>69</v>
      </c>
      <c r="I49" s="11">
        <v>60</v>
      </c>
      <c r="J49" s="11">
        <v>88</v>
      </c>
      <c r="K49" s="11">
        <v>74</v>
      </c>
      <c r="L49" s="11">
        <v>78</v>
      </c>
      <c r="M49" s="11">
        <v>74</v>
      </c>
      <c r="N49" s="11">
        <v>77</v>
      </c>
      <c r="O49" s="11">
        <v>87</v>
      </c>
      <c r="P49" s="11">
        <v>71</v>
      </c>
      <c r="Q49" s="11">
        <v>73</v>
      </c>
      <c r="R49" s="11">
        <v>92</v>
      </c>
      <c r="S49" s="11">
        <v>92</v>
      </c>
      <c r="T49" s="11">
        <v>83</v>
      </c>
      <c r="U49" s="11">
        <v>79</v>
      </c>
      <c r="V49" s="159">
        <f>100</f>
        <v>100</v>
      </c>
      <c r="W49" s="58">
        <f t="shared" si="7"/>
        <v>107.14285714285714</v>
      </c>
      <c r="X49" s="58">
        <f t="shared" si="8"/>
        <v>114.28571428571429</v>
      </c>
      <c r="Y49" s="58">
        <f t="shared" si="9"/>
        <v>103.57142857142857</v>
      </c>
      <c r="Z49" s="58">
        <f t="shared" si="10"/>
        <v>123.21428571428571</v>
      </c>
      <c r="AA49" s="58">
        <f t="shared" si="11"/>
        <v>107.14285714285714</v>
      </c>
      <c r="AB49" s="58">
        <f t="shared" si="12"/>
        <v>157.14285714285714</v>
      </c>
      <c r="AC49" s="58">
        <f t="shared" si="13"/>
        <v>132.14285714285714</v>
      </c>
      <c r="AD49" s="58">
        <f t="shared" si="14"/>
        <v>139.28571428571428</v>
      </c>
      <c r="AE49" s="58">
        <f t="shared" si="14"/>
        <v>132.14285714285714</v>
      </c>
      <c r="AF49" s="58">
        <f t="shared" si="14"/>
        <v>137.5</v>
      </c>
      <c r="AG49" s="58">
        <f t="shared" si="14"/>
        <v>155.35714285714286</v>
      </c>
      <c r="AH49" s="58">
        <f t="shared" si="16"/>
        <v>126.78571428571429</v>
      </c>
      <c r="AI49" s="58">
        <f t="shared" si="2"/>
        <v>130.35714285714286</v>
      </c>
      <c r="AJ49" s="58">
        <f t="shared" si="3"/>
        <v>164.28571428571428</v>
      </c>
      <c r="AK49" s="58">
        <f t="shared" si="4"/>
        <v>164.28571428571428</v>
      </c>
      <c r="AL49" s="58">
        <f t="shared" si="5"/>
        <v>148.21428571428572</v>
      </c>
      <c r="AM49" s="58">
        <f t="shared" si="6"/>
        <v>141.07142857142858</v>
      </c>
      <c r="AN49" s="160">
        <v>1</v>
      </c>
      <c r="AO49" s="118">
        <v>1</v>
      </c>
      <c r="AP49" s="118">
        <v>1</v>
      </c>
      <c r="AQ49" s="118">
        <v>1</v>
      </c>
      <c r="AR49" s="118">
        <v>1</v>
      </c>
      <c r="AS49" s="118">
        <v>1</v>
      </c>
      <c r="AT49" s="118">
        <v>1</v>
      </c>
      <c r="AU49" s="118">
        <v>1</v>
      </c>
      <c r="AV49" s="118">
        <v>1</v>
      </c>
      <c r="AW49" s="118">
        <v>1</v>
      </c>
      <c r="AX49" s="118">
        <v>1</v>
      </c>
      <c r="AY49" s="118">
        <v>1</v>
      </c>
      <c r="AZ49" s="118">
        <v>1</v>
      </c>
      <c r="BA49" s="118">
        <v>1</v>
      </c>
      <c r="BB49" s="118">
        <v>1</v>
      </c>
      <c r="BC49" s="118">
        <v>1</v>
      </c>
      <c r="BD49" s="118">
        <v>6</v>
      </c>
      <c r="BE49" s="118">
        <v>7</v>
      </c>
    </row>
    <row r="50" spans="2:57" ht="15">
      <c r="B50" s="499"/>
      <c r="C50" s="1" t="s">
        <v>207</v>
      </c>
      <c r="D50" s="196">
        <v>19</v>
      </c>
      <c r="E50" s="11">
        <v>25</v>
      </c>
      <c r="F50" s="11">
        <v>25</v>
      </c>
      <c r="G50" s="11">
        <v>26</v>
      </c>
      <c r="H50" s="11">
        <v>25</v>
      </c>
      <c r="I50" s="11">
        <v>26</v>
      </c>
      <c r="J50" s="11">
        <v>26</v>
      </c>
      <c r="K50" s="11">
        <v>24</v>
      </c>
      <c r="L50" s="11">
        <v>23</v>
      </c>
      <c r="M50" s="11">
        <v>24</v>
      </c>
      <c r="N50" s="11">
        <v>24</v>
      </c>
      <c r="O50" s="11">
        <v>26</v>
      </c>
      <c r="P50" s="11">
        <v>28</v>
      </c>
      <c r="Q50" s="11">
        <v>27</v>
      </c>
      <c r="R50" s="11">
        <v>26</v>
      </c>
      <c r="S50" s="11">
        <v>29</v>
      </c>
      <c r="T50" s="11">
        <v>26</v>
      </c>
      <c r="U50" s="11">
        <v>24</v>
      </c>
      <c r="V50" s="159">
        <f>100</f>
        <v>100</v>
      </c>
      <c r="W50" s="58">
        <f t="shared" si="7"/>
        <v>131.57894736842104</v>
      </c>
      <c r="X50" s="58">
        <f t="shared" si="8"/>
        <v>131.57894736842104</v>
      </c>
      <c r="Y50" s="58">
        <f t="shared" si="9"/>
        <v>136.84210526315789</v>
      </c>
      <c r="Z50" s="58">
        <f t="shared" si="10"/>
        <v>131.57894736842104</v>
      </c>
      <c r="AA50" s="58">
        <f t="shared" si="11"/>
        <v>136.84210526315789</v>
      </c>
      <c r="AB50" s="58">
        <f t="shared" si="12"/>
        <v>136.84210526315789</v>
      </c>
      <c r="AC50" s="58">
        <f t="shared" si="13"/>
        <v>126.31578947368421</v>
      </c>
      <c r="AD50" s="58">
        <f t="shared" si="14"/>
        <v>121.05263157894737</v>
      </c>
      <c r="AE50" s="58">
        <f t="shared" si="14"/>
        <v>126.31578947368421</v>
      </c>
      <c r="AF50" s="58">
        <f t="shared" si="14"/>
        <v>126.31578947368421</v>
      </c>
      <c r="AG50" s="58">
        <f t="shared" si="14"/>
        <v>136.84210526315789</v>
      </c>
      <c r="AH50" s="58">
        <f t="shared" si="16"/>
        <v>147.36842105263159</v>
      </c>
      <c r="AI50" s="58">
        <f t="shared" si="2"/>
        <v>142.10526315789474</v>
      </c>
      <c r="AJ50" s="58">
        <f t="shared" si="3"/>
        <v>136.84210526315789</v>
      </c>
      <c r="AK50" s="58">
        <f t="shared" si="4"/>
        <v>152.63157894736841</v>
      </c>
      <c r="AL50" s="58">
        <f t="shared" si="5"/>
        <v>136.84210526315789</v>
      </c>
      <c r="AM50" s="58">
        <f t="shared" si="6"/>
        <v>126.31578947368421</v>
      </c>
      <c r="AN50" s="160">
        <v>1</v>
      </c>
      <c r="AO50" s="118">
        <v>1</v>
      </c>
      <c r="AP50" s="118">
        <v>1</v>
      </c>
      <c r="AQ50" s="118">
        <v>1</v>
      </c>
      <c r="AR50" s="118">
        <v>1</v>
      </c>
      <c r="AS50" s="118">
        <v>1</v>
      </c>
      <c r="AT50" s="118">
        <v>1</v>
      </c>
      <c r="AU50" s="118">
        <v>1</v>
      </c>
      <c r="AV50" s="118">
        <v>1</v>
      </c>
      <c r="AW50" s="118">
        <v>1</v>
      </c>
      <c r="AX50" s="118">
        <v>1</v>
      </c>
      <c r="AY50" s="118">
        <v>1</v>
      </c>
      <c r="AZ50" s="118">
        <v>1</v>
      </c>
      <c r="BA50" s="118">
        <v>1</v>
      </c>
      <c r="BB50" s="118">
        <v>1</v>
      </c>
      <c r="BC50" s="118">
        <v>1</v>
      </c>
      <c r="BD50" s="118">
        <v>6</v>
      </c>
      <c r="BE50" s="118">
        <v>7</v>
      </c>
    </row>
    <row r="51" spans="2:57" ht="15">
      <c r="B51" s="499"/>
      <c r="C51" s="1" t="s">
        <v>208</v>
      </c>
      <c r="D51" s="196">
        <v>6</v>
      </c>
      <c r="E51" s="11">
        <v>6</v>
      </c>
      <c r="F51" s="11">
        <v>5</v>
      </c>
      <c r="G51" s="11">
        <v>5</v>
      </c>
      <c r="H51" s="11">
        <v>6</v>
      </c>
      <c r="I51" s="11">
        <v>6</v>
      </c>
      <c r="J51" s="11">
        <v>6</v>
      </c>
      <c r="K51" s="11">
        <v>4</v>
      </c>
      <c r="L51" s="11">
        <v>4</v>
      </c>
      <c r="M51" s="11">
        <v>4</v>
      </c>
      <c r="N51" s="11">
        <v>5</v>
      </c>
      <c r="O51" s="11">
        <v>5</v>
      </c>
      <c r="P51" s="11">
        <v>5</v>
      </c>
      <c r="Q51" s="11">
        <v>5</v>
      </c>
      <c r="R51" s="11">
        <v>5</v>
      </c>
      <c r="S51" s="11">
        <v>5</v>
      </c>
      <c r="T51" s="11">
        <v>5</v>
      </c>
      <c r="U51" s="11">
        <v>4</v>
      </c>
      <c r="V51" s="159">
        <f>100</f>
        <v>100</v>
      </c>
      <c r="W51" s="58">
        <f t="shared" si="7"/>
        <v>100</v>
      </c>
      <c r="X51" s="58">
        <f t="shared" si="8"/>
        <v>83.333333333333329</v>
      </c>
      <c r="Y51" s="58">
        <f t="shared" si="9"/>
        <v>83.333333333333329</v>
      </c>
      <c r="Z51" s="58">
        <f t="shared" si="10"/>
        <v>100</v>
      </c>
      <c r="AA51" s="58">
        <f t="shared" si="11"/>
        <v>100</v>
      </c>
      <c r="AB51" s="58">
        <f t="shared" si="12"/>
        <v>100</v>
      </c>
      <c r="AC51" s="58">
        <f t="shared" si="13"/>
        <v>66.666666666666671</v>
      </c>
      <c r="AD51" s="58">
        <f t="shared" si="14"/>
        <v>66.666666666666671</v>
      </c>
      <c r="AE51" s="58">
        <f t="shared" si="14"/>
        <v>66.666666666666671</v>
      </c>
      <c r="AF51" s="58">
        <f t="shared" si="14"/>
        <v>83.333333333333329</v>
      </c>
      <c r="AG51" s="58">
        <f t="shared" si="14"/>
        <v>83.333333333333329</v>
      </c>
      <c r="AH51" s="58">
        <f t="shared" si="16"/>
        <v>83.333333333333329</v>
      </c>
      <c r="AI51" s="58">
        <f t="shared" si="2"/>
        <v>83.333333333333329</v>
      </c>
      <c r="AJ51" s="58">
        <f t="shared" si="3"/>
        <v>83.333333333333329</v>
      </c>
      <c r="AK51" s="58">
        <f t="shared" si="4"/>
        <v>83.333333333333329</v>
      </c>
      <c r="AL51" s="58">
        <f t="shared" si="5"/>
        <v>83.333333333333329</v>
      </c>
      <c r="AM51" s="58">
        <f t="shared" si="6"/>
        <v>66.666666666666671</v>
      </c>
      <c r="AN51" s="160">
        <v>1</v>
      </c>
      <c r="AO51" s="118">
        <v>1</v>
      </c>
      <c r="AP51" s="118">
        <v>1</v>
      </c>
      <c r="AQ51" s="118">
        <v>1</v>
      </c>
      <c r="AR51" s="118">
        <v>1</v>
      </c>
      <c r="AS51" s="118">
        <v>1</v>
      </c>
      <c r="AT51" s="118">
        <v>1</v>
      </c>
      <c r="AU51" s="118">
        <v>1</v>
      </c>
      <c r="AV51" s="118">
        <v>1</v>
      </c>
      <c r="AW51" s="118">
        <v>1</v>
      </c>
      <c r="AX51" s="118">
        <v>1</v>
      </c>
      <c r="AY51" s="118">
        <v>1</v>
      </c>
      <c r="AZ51" s="118">
        <v>1</v>
      </c>
      <c r="BA51" s="118">
        <v>1</v>
      </c>
      <c r="BB51" s="118">
        <v>1</v>
      </c>
      <c r="BC51" s="118">
        <v>1</v>
      </c>
      <c r="BD51" s="118">
        <v>6</v>
      </c>
      <c r="BE51" s="118">
        <v>7</v>
      </c>
    </row>
    <row r="52" spans="2:57" ht="15">
      <c r="B52" s="499"/>
      <c r="C52" s="1" t="s">
        <v>209</v>
      </c>
      <c r="D52" s="196">
        <v>868</v>
      </c>
      <c r="E52" s="11">
        <v>926</v>
      </c>
      <c r="F52" s="11">
        <v>918</v>
      </c>
      <c r="G52" s="11">
        <v>893</v>
      </c>
      <c r="H52" s="11">
        <v>795</v>
      </c>
      <c r="I52" s="11">
        <v>755</v>
      </c>
      <c r="J52" s="11">
        <v>1137</v>
      </c>
      <c r="K52" s="11">
        <v>1013</v>
      </c>
      <c r="L52" s="11">
        <v>1097</v>
      </c>
      <c r="M52" s="11">
        <v>1123</v>
      </c>
      <c r="N52" s="11">
        <v>1101</v>
      </c>
      <c r="O52" s="11">
        <v>1150</v>
      </c>
      <c r="P52" s="11">
        <v>1147</v>
      </c>
      <c r="Q52" s="11">
        <v>1144</v>
      </c>
      <c r="R52" s="11">
        <v>1172</v>
      </c>
      <c r="S52" s="11">
        <v>1180</v>
      </c>
      <c r="T52" s="11">
        <v>1185</v>
      </c>
      <c r="U52" s="11">
        <v>1201</v>
      </c>
      <c r="V52" s="159">
        <f>100</f>
        <v>100</v>
      </c>
      <c r="W52" s="58">
        <f t="shared" si="7"/>
        <v>106.68202764976958</v>
      </c>
      <c r="X52" s="58">
        <f t="shared" si="8"/>
        <v>105.76036866359448</v>
      </c>
      <c r="Y52" s="58">
        <f t="shared" si="9"/>
        <v>102.88018433179724</v>
      </c>
      <c r="Z52" s="58">
        <f t="shared" si="10"/>
        <v>91.589861751152071</v>
      </c>
      <c r="AA52" s="58">
        <f t="shared" si="11"/>
        <v>86.981566820276498</v>
      </c>
      <c r="AB52" s="58">
        <f t="shared" si="12"/>
        <v>130.99078341013825</v>
      </c>
      <c r="AC52" s="58">
        <f t="shared" si="13"/>
        <v>116.70506912442396</v>
      </c>
      <c r="AD52" s="58">
        <f t="shared" si="14"/>
        <v>126.38248847926268</v>
      </c>
      <c r="AE52" s="58">
        <f t="shared" si="14"/>
        <v>129.37788018433179</v>
      </c>
      <c r="AF52" s="58">
        <f t="shared" si="14"/>
        <v>126.84331797235023</v>
      </c>
      <c r="AG52" s="58">
        <f t="shared" si="14"/>
        <v>132.4884792626728</v>
      </c>
      <c r="AH52" s="58">
        <f t="shared" si="16"/>
        <v>132.14285714285714</v>
      </c>
      <c r="AI52" s="58">
        <f t="shared" si="2"/>
        <v>131.79723502304148</v>
      </c>
      <c r="AJ52" s="58">
        <f t="shared" si="3"/>
        <v>135.02304147465438</v>
      </c>
      <c r="AK52" s="58">
        <f t="shared" si="4"/>
        <v>135.94470046082949</v>
      </c>
      <c r="AL52" s="58">
        <f t="shared" si="5"/>
        <v>136.52073732718895</v>
      </c>
      <c r="AM52" s="58">
        <f t="shared" si="6"/>
        <v>138.36405529953916</v>
      </c>
      <c r="AN52" s="160"/>
      <c r="AO52" s="118"/>
      <c r="AP52" s="118"/>
      <c r="AQ52" s="118"/>
      <c r="AR52" s="118"/>
      <c r="AS52" s="118"/>
      <c r="AT52" s="118"/>
      <c r="AU52" s="118"/>
      <c r="AV52" s="118"/>
      <c r="AW52" s="118"/>
      <c r="AX52" s="118"/>
      <c r="AY52" s="118"/>
      <c r="AZ52" s="118"/>
      <c r="BA52" s="118"/>
      <c r="BB52" s="118"/>
      <c r="BC52" s="118"/>
      <c r="BD52" s="118"/>
      <c r="BE52" s="118"/>
    </row>
    <row r="53" spans="2:57" ht="15">
      <c r="B53" s="501"/>
      <c r="C53" s="8" t="s">
        <v>210</v>
      </c>
      <c r="D53" s="245">
        <v>862</v>
      </c>
      <c r="E53" s="173">
        <v>920</v>
      </c>
      <c r="F53" s="173">
        <v>913</v>
      </c>
      <c r="G53" s="173">
        <v>888</v>
      </c>
      <c r="H53" s="173">
        <v>789</v>
      </c>
      <c r="I53" s="173">
        <v>749</v>
      </c>
      <c r="J53" s="173">
        <v>1131</v>
      </c>
      <c r="K53" s="173">
        <v>1009</v>
      </c>
      <c r="L53" s="173">
        <v>1093</v>
      </c>
      <c r="M53" s="173">
        <v>1119</v>
      </c>
      <c r="N53" s="173">
        <v>1096</v>
      </c>
      <c r="O53" s="173">
        <v>1145</v>
      </c>
      <c r="P53" s="173">
        <v>1142</v>
      </c>
      <c r="Q53" s="173">
        <v>1139</v>
      </c>
      <c r="R53" s="173">
        <v>1167</v>
      </c>
      <c r="S53" s="173">
        <v>1175</v>
      </c>
      <c r="T53" s="173">
        <v>1180</v>
      </c>
      <c r="U53" s="173">
        <v>1197</v>
      </c>
      <c r="V53" s="159">
        <f>100</f>
        <v>100</v>
      </c>
      <c r="W53" s="58">
        <f t="shared" si="7"/>
        <v>106.72853828306265</v>
      </c>
      <c r="X53" s="58">
        <f t="shared" si="8"/>
        <v>105.91647331786542</v>
      </c>
      <c r="Y53" s="58">
        <f t="shared" si="9"/>
        <v>103.01624129930394</v>
      </c>
      <c r="Z53" s="58">
        <f t="shared" si="10"/>
        <v>91.53132250580046</v>
      </c>
      <c r="AA53" s="58">
        <f t="shared" si="11"/>
        <v>86.890951276102086</v>
      </c>
      <c r="AB53" s="58">
        <f t="shared" si="12"/>
        <v>131.20649651972158</v>
      </c>
      <c r="AC53" s="58">
        <f t="shared" si="13"/>
        <v>117.05336426914153</v>
      </c>
      <c r="AD53" s="58">
        <f t="shared" si="14"/>
        <v>126.79814385150812</v>
      </c>
      <c r="AE53" s="58">
        <f t="shared" si="14"/>
        <v>129.81438515081206</v>
      </c>
      <c r="AF53" s="58">
        <f t="shared" si="14"/>
        <v>127.1461716937355</v>
      </c>
      <c r="AG53" s="58">
        <f t="shared" si="14"/>
        <v>132.830626450116</v>
      </c>
      <c r="AH53" s="58">
        <f t="shared" si="16"/>
        <v>132.48259860788863</v>
      </c>
      <c r="AI53" s="58">
        <f t="shared" si="2"/>
        <v>132.13457076566127</v>
      </c>
      <c r="AJ53" s="58">
        <f t="shared" si="3"/>
        <v>135.38283062645013</v>
      </c>
      <c r="AK53" s="58">
        <f t="shared" si="4"/>
        <v>136.31090487238978</v>
      </c>
      <c r="AL53" s="58">
        <f t="shared" si="5"/>
        <v>136.8909512761021</v>
      </c>
      <c r="AM53" s="58">
        <f t="shared" si="6"/>
        <v>138.86310904872389</v>
      </c>
      <c r="AN53" s="120"/>
      <c r="AO53" s="121"/>
      <c r="AP53" s="121"/>
      <c r="AQ53" s="121"/>
      <c r="AR53" s="121"/>
      <c r="AS53" s="121"/>
      <c r="AT53" s="121"/>
      <c r="AU53" s="121"/>
      <c r="AV53" s="121"/>
      <c r="AW53" s="121"/>
      <c r="AX53" s="121"/>
      <c r="AY53" s="121"/>
      <c r="AZ53" s="121"/>
      <c r="BA53" s="121"/>
      <c r="BB53" s="121"/>
      <c r="BC53" s="121"/>
      <c r="BD53" s="121"/>
      <c r="BE53" s="121"/>
    </row>
    <row r="54" spans="2:57" ht="15" customHeight="1">
      <c r="B54" s="500" t="s">
        <v>130</v>
      </c>
      <c r="C54" s="1" t="s">
        <v>205</v>
      </c>
      <c r="D54" s="246">
        <v>0</v>
      </c>
      <c r="E54" s="11">
        <v>0</v>
      </c>
      <c r="F54" s="11">
        <v>0</v>
      </c>
      <c r="G54" s="11">
        <v>0</v>
      </c>
      <c r="H54" s="11">
        <v>0</v>
      </c>
      <c r="I54" s="11">
        <v>0</v>
      </c>
      <c r="J54" s="11">
        <v>12</v>
      </c>
      <c r="K54" s="11">
        <v>12</v>
      </c>
      <c r="L54" s="11">
        <v>14</v>
      </c>
      <c r="M54" s="11">
        <v>10</v>
      </c>
      <c r="N54" s="11">
        <v>11</v>
      </c>
      <c r="O54" s="11">
        <v>13</v>
      </c>
      <c r="P54" s="11">
        <v>12</v>
      </c>
      <c r="Q54" s="11">
        <v>13</v>
      </c>
      <c r="R54" s="11">
        <v>16</v>
      </c>
      <c r="S54" s="11">
        <v>17</v>
      </c>
      <c r="T54" s="11">
        <v>18</v>
      </c>
      <c r="U54" s="11">
        <v>19</v>
      </c>
      <c r="V54" s="159">
        <f>100</f>
        <v>100</v>
      </c>
      <c r="W54" s="58" t="e">
        <f t="shared" si="7"/>
        <v>#DIV/0!</v>
      </c>
      <c r="X54" s="58" t="e">
        <f t="shared" si="8"/>
        <v>#DIV/0!</v>
      </c>
      <c r="Y54" s="58" t="e">
        <f t="shared" si="9"/>
        <v>#DIV/0!</v>
      </c>
      <c r="Z54" s="58" t="e">
        <f t="shared" si="10"/>
        <v>#DIV/0!</v>
      </c>
      <c r="AA54" s="58" t="e">
        <f t="shared" si="11"/>
        <v>#DIV/0!</v>
      </c>
      <c r="AB54" s="58" t="e">
        <f t="shared" si="12"/>
        <v>#DIV/0!</v>
      </c>
      <c r="AC54" s="58" t="e">
        <f t="shared" si="13"/>
        <v>#DIV/0!</v>
      </c>
      <c r="AD54" s="58" t="e">
        <f t="shared" si="14"/>
        <v>#DIV/0!</v>
      </c>
      <c r="AE54" s="58" t="e">
        <f t="shared" si="14"/>
        <v>#DIV/0!</v>
      </c>
      <c r="AF54" s="58" t="e">
        <f t="shared" si="14"/>
        <v>#DIV/0!</v>
      </c>
      <c r="AG54" s="58" t="e">
        <f t="shared" si="14"/>
        <v>#DIV/0!</v>
      </c>
      <c r="AH54" s="58" t="e">
        <f t="shared" si="16"/>
        <v>#DIV/0!</v>
      </c>
      <c r="AI54" s="58" t="e">
        <f t="shared" si="2"/>
        <v>#DIV/0!</v>
      </c>
      <c r="AJ54" s="58" t="e">
        <f t="shared" si="3"/>
        <v>#DIV/0!</v>
      </c>
      <c r="AK54" s="58" t="e">
        <f t="shared" si="4"/>
        <v>#DIV/0!</v>
      </c>
      <c r="AL54" s="58" t="e">
        <f t="shared" si="5"/>
        <v>#DIV/0!</v>
      </c>
      <c r="AM54" s="58" t="e">
        <f t="shared" si="6"/>
        <v>#DIV/0!</v>
      </c>
      <c r="AN54" s="160">
        <v>4</v>
      </c>
      <c r="AO54" s="118">
        <v>4</v>
      </c>
      <c r="AP54" s="118">
        <v>1</v>
      </c>
      <c r="AQ54" s="118">
        <v>4</v>
      </c>
      <c r="AR54" s="118">
        <v>1</v>
      </c>
      <c r="AS54" s="118">
        <v>1</v>
      </c>
      <c r="AT54" s="118">
        <v>1</v>
      </c>
      <c r="AU54" s="118">
        <v>1</v>
      </c>
      <c r="AV54" s="118">
        <v>1</v>
      </c>
      <c r="AW54" s="118">
        <v>1</v>
      </c>
      <c r="AX54" s="118">
        <v>1</v>
      </c>
      <c r="AY54" s="118">
        <v>1</v>
      </c>
      <c r="AZ54" s="118">
        <v>4</v>
      </c>
      <c r="BA54" s="118">
        <v>1</v>
      </c>
      <c r="BB54" s="118">
        <v>1</v>
      </c>
      <c r="BC54" s="118">
        <v>1</v>
      </c>
      <c r="BD54" s="118">
        <v>6</v>
      </c>
      <c r="BE54" s="118">
        <v>7</v>
      </c>
    </row>
    <row r="55" spans="2:57" ht="15">
      <c r="B55" s="499"/>
      <c r="C55" s="1" t="s">
        <v>206</v>
      </c>
      <c r="D55" s="196">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59">
        <f>100</f>
        <v>100</v>
      </c>
      <c r="W55" s="58" t="e">
        <f t="shared" si="7"/>
        <v>#DIV/0!</v>
      </c>
      <c r="X55" s="58" t="e">
        <f t="shared" si="8"/>
        <v>#DIV/0!</v>
      </c>
      <c r="Y55" s="58" t="e">
        <f t="shared" si="9"/>
        <v>#DIV/0!</v>
      </c>
      <c r="Z55" s="58" t="e">
        <f t="shared" si="10"/>
        <v>#DIV/0!</v>
      </c>
      <c r="AA55" s="58" t="e">
        <f t="shared" si="11"/>
        <v>#DIV/0!</v>
      </c>
      <c r="AB55" s="58" t="e">
        <f t="shared" si="12"/>
        <v>#DIV/0!</v>
      </c>
      <c r="AC55" s="58" t="e">
        <f t="shared" si="13"/>
        <v>#DIV/0!</v>
      </c>
      <c r="AD55" s="58" t="e">
        <f t="shared" si="14"/>
        <v>#DIV/0!</v>
      </c>
      <c r="AE55" s="58" t="e">
        <f t="shared" si="14"/>
        <v>#DIV/0!</v>
      </c>
      <c r="AF55" s="58" t="e">
        <f t="shared" si="14"/>
        <v>#DIV/0!</v>
      </c>
      <c r="AG55" s="58" t="e">
        <f t="shared" si="14"/>
        <v>#DIV/0!</v>
      </c>
      <c r="AH55" s="58" t="e">
        <f t="shared" si="16"/>
        <v>#DIV/0!</v>
      </c>
      <c r="AI55" s="58" t="e">
        <f t="shared" si="2"/>
        <v>#DIV/0!</v>
      </c>
      <c r="AJ55" s="58" t="e">
        <f t="shared" si="3"/>
        <v>#DIV/0!</v>
      </c>
      <c r="AK55" s="58" t="e">
        <f t="shared" si="4"/>
        <v>#DIV/0!</v>
      </c>
      <c r="AL55" s="58" t="e">
        <f t="shared" si="5"/>
        <v>#DIV/0!</v>
      </c>
      <c r="AM55" s="58" t="e">
        <f t="shared" si="6"/>
        <v>#DIV/0!</v>
      </c>
      <c r="AN55" s="160">
        <v>4</v>
      </c>
      <c r="AO55" s="118">
        <v>4</v>
      </c>
      <c r="AP55" s="118">
        <v>1</v>
      </c>
      <c r="AQ55" s="118">
        <v>4</v>
      </c>
      <c r="AR55" s="118">
        <v>4</v>
      </c>
      <c r="AS55" s="118">
        <v>1</v>
      </c>
      <c r="AT55" s="118">
        <v>1</v>
      </c>
      <c r="AU55" s="118">
        <v>1</v>
      </c>
      <c r="AV55" s="118">
        <v>1</v>
      </c>
      <c r="AW55" s="118">
        <v>1</v>
      </c>
      <c r="AX55" s="118">
        <v>4</v>
      </c>
      <c r="AY55" s="118">
        <v>1</v>
      </c>
      <c r="AZ55" s="118">
        <v>4</v>
      </c>
      <c r="BA55" s="118">
        <v>1</v>
      </c>
      <c r="BB55" s="118">
        <v>1</v>
      </c>
      <c r="BC55" s="118">
        <v>1</v>
      </c>
      <c r="BD55" s="118">
        <v>6</v>
      </c>
      <c r="BE55" s="118">
        <v>7</v>
      </c>
    </row>
    <row r="56" spans="2:57" ht="15">
      <c r="B56" s="499"/>
      <c r="C56" s="1" t="s">
        <v>207</v>
      </c>
      <c r="D56" s="196">
        <v>1</v>
      </c>
      <c r="E56" s="11">
        <v>0</v>
      </c>
      <c r="F56" s="11">
        <v>2</v>
      </c>
      <c r="G56" s="11">
        <v>2</v>
      </c>
      <c r="H56" s="11">
        <v>3</v>
      </c>
      <c r="I56" s="11">
        <v>2</v>
      </c>
      <c r="J56" s="11">
        <v>2</v>
      </c>
      <c r="K56" s="11">
        <v>2</v>
      </c>
      <c r="L56" s="11">
        <v>2</v>
      </c>
      <c r="M56" s="11">
        <v>3</v>
      </c>
      <c r="N56" s="11">
        <v>6</v>
      </c>
      <c r="O56" s="11">
        <v>4</v>
      </c>
      <c r="P56" s="11">
        <v>3</v>
      </c>
      <c r="Q56" s="11">
        <v>3</v>
      </c>
      <c r="R56" s="11">
        <v>4</v>
      </c>
      <c r="S56" s="11">
        <v>4</v>
      </c>
      <c r="T56" s="11">
        <v>4</v>
      </c>
      <c r="U56" s="11">
        <v>4</v>
      </c>
      <c r="V56" s="159">
        <f>100</f>
        <v>100</v>
      </c>
      <c r="W56" s="58">
        <f t="shared" si="7"/>
        <v>0</v>
      </c>
      <c r="X56" s="58">
        <f t="shared" si="8"/>
        <v>200</v>
      </c>
      <c r="Y56" s="58">
        <f t="shared" si="9"/>
        <v>200</v>
      </c>
      <c r="Z56" s="58">
        <f t="shared" si="10"/>
        <v>300</v>
      </c>
      <c r="AA56" s="58">
        <f t="shared" si="11"/>
        <v>200</v>
      </c>
      <c r="AB56" s="58">
        <f t="shared" si="12"/>
        <v>200</v>
      </c>
      <c r="AC56" s="58">
        <f t="shared" si="13"/>
        <v>200</v>
      </c>
      <c r="AD56" s="58">
        <f t="shared" si="14"/>
        <v>200</v>
      </c>
      <c r="AE56" s="58">
        <f t="shared" si="14"/>
        <v>300</v>
      </c>
      <c r="AF56" s="58">
        <f t="shared" si="14"/>
        <v>600</v>
      </c>
      <c r="AG56" s="58">
        <f t="shared" si="14"/>
        <v>400</v>
      </c>
      <c r="AH56" s="58">
        <f t="shared" si="16"/>
        <v>300</v>
      </c>
      <c r="AI56" s="58">
        <f t="shared" si="2"/>
        <v>300</v>
      </c>
      <c r="AJ56" s="58">
        <f t="shared" si="3"/>
        <v>400</v>
      </c>
      <c r="AK56" s="58">
        <f t="shared" si="4"/>
        <v>400</v>
      </c>
      <c r="AL56" s="58">
        <f t="shared" si="5"/>
        <v>400</v>
      </c>
      <c r="AM56" s="58">
        <f t="shared" si="6"/>
        <v>400</v>
      </c>
      <c r="AN56" s="160">
        <v>4</v>
      </c>
      <c r="AO56" s="118">
        <v>4</v>
      </c>
      <c r="AP56" s="118">
        <v>4</v>
      </c>
      <c r="AQ56" s="118">
        <v>4</v>
      </c>
      <c r="AR56" s="118">
        <v>4</v>
      </c>
      <c r="AS56" s="118">
        <v>4</v>
      </c>
      <c r="AT56" s="118">
        <v>4</v>
      </c>
      <c r="AU56" s="118">
        <v>4</v>
      </c>
      <c r="AV56" s="118">
        <v>4</v>
      </c>
      <c r="AW56" s="118">
        <v>1</v>
      </c>
      <c r="AX56" s="118">
        <v>4</v>
      </c>
      <c r="AY56" s="118">
        <v>1</v>
      </c>
      <c r="AZ56" s="118">
        <v>4</v>
      </c>
      <c r="BA56" s="118">
        <v>1</v>
      </c>
      <c r="BB56" s="118">
        <v>1</v>
      </c>
      <c r="BC56" s="118">
        <v>1</v>
      </c>
      <c r="BD56" s="118">
        <v>6</v>
      </c>
      <c r="BE56" s="118">
        <v>7</v>
      </c>
    </row>
    <row r="57" spans="2:57" ht="15">
      <c r="B57" s="499"/>
      <c r="C57" s="1" t="s">
        <v>208</v>
      </c>
      <c r="D57" s="196">
        <v>4</v>
      </c>
      <c r="E57" s="11">
        <v>4</v>
      </c>
      <c r="F57" s="11">
        <v>3</v>
      </c>
      <c r="G57" s="11">
        <v>3</v>
      </c>
      <c r="H57" s="11">
        <v>3</v>
      </c>
      <c r="I57" s="11">
        <v>4</v>
      </c>
      <c r="J57" s="11">
        <v>4</v>
      </c>
      <c r="K57" s="11">
        <v>4</v>
      </c>
      <c r="L57" s="11">
        <v>4</v>
      </c>
      <c r="M57" s="11">
        <v>3</v>
      </c>
      <c r="N57" s="11">
        <v>3</v>
      </c>
      <c r="O57" s="11">
        <v>3</v>
      </c>
      <c r="P57" s="11">
        <v>3</v>
      </c>
      <c r="Q57" s="11">
        <v>4</v>
      </c>
      <c r="R57" s="11">
        <v>3</v>
      </c>
      <c r="S57" s="11">
        <v>3</v>
      </c>
      <c r="T57" s="11">
        <v>3</v>
      </c>
      <c r="U57" s="11">
        <v>3</v>
      </c>
      <c r="V57" s="159">
        <f>100</f>
        <v>100</v>
      </c>
      <c r="W57" s="58">
        <f t="shared" si="7"/>
        <v>100</v>
      </c>
      <c r="X57" s="58">
        <f t="shared" si="8"/>
        <v>75</v>
      </c>
      <c r="Y57" s="58">
        <f t="shared" si="9"/>
        <v>75</v>
      </c>
      <c r="Z57" s="58">
        <f t="shared" si="10"/>
        <v>75</v>
      </c>
      <c r="AA57" s="58">
        <f t="shared" si="11"/>
        <v>100</v>
      </c>
      <c r="AB57" s="58">
        <f t="shared" si="12"/>
        <v>100</v>
      </c>
      <c r="AC57" s="58">
        <f t="shared" si="13"/>
        <v>100</v>
      </c>
      <c r="AD57" s="58">
        <f t="shared" si="14"/>
        <v>100</v>
      </c>
      <c r="AE57" s="58">
        <f t="shared" si="14"/>
        <v>75</v>
      </c>
      <c r="AF57" s="58">
        <f t="shared" si="14"/>
        <v>75</v>
      </c>
      <c r="AG57" s="58">
        <f t="shared" si="14"/>
        <v>75</v>
      </c>
      <c r="AH57" s="58">
        <f t="shared" si="16"/>
        <v>75</v>
      </c>
      <c r="AI57" s="58">
        <f t="shared" si="2"/>
        <v>100</v>
      </c>
      <c r="AJ57" s="58">
        <f t="shared" si="3"/>
        <v>75</v>
      </c>
      <c r="AK57" s="58">
        <f t="shared" si="4"/>
        <v>75</v>
      </c>
      <c r="AL57" s="58">
        <f t="shared" si="5"/>
        <v>75</v>
      </c>
      <c r="AM57" s="58">
        <f t="shared" si="6"/>
        <v>75</v>
      </c>
      <c r="AN57" s="160">
        <v>4</v>
      </c>
      <c r="AO57" s="118">
        <v>1</v>
      </c>
      <c r="AP57" s="118">
        <v>4</v>
      </c>
      <c r="AQ57" s="118">
        <v>4</v>
      </c>
      <c r="AR57" s="118">
        <v>4</v>
      </c>
      <c r="AS57" s="118">
        <v>4</v>
      </c>
      <c r="AT57" s="118">
        <v>4</v>
      </c>
      <c r="AU57" s="118">
        <v>4</v>
      </c>
      <c r="AV57" s="118">
        <v>4</v>
      </c>
      <c r="AW57" s="118">
        <v>1</v>
      </c>
      <c r="AX57" s="118">
        <v>4</v>
      </c>
      <c r="AY57" s="118">
        <v>1</v>
      </c>
      <c r="AZ57" s="118">
        <v>4</v>
      </c>
      <c r="BA57" s="118">
        <v>1</v>
      </c>
      <c r="BB57" s="118">
        <v>1</v>
      </c>
      <c r="BC57" s="118">
        <v>1</v>
      </c>
      <c r="BD57" s="118">
        <v>6</v>
      </c>
      <c r="BE57" s="118">
        <v>7</v>
      </c>
    </row>
    <row r="58" spans="2:57" ht="15">
      <c r="B58" s="499"/>
      <c r="C58" s="1" t="s">
        <v>209</v>
      </c>
      <c r="D58" s="196">
        <v>5</v>
      </c>
      <c r="E58" s="11">
        <v>4</v>
      </c>
      <c r="F58" s="11">
        <v>5</v>
      </c>
      <c r="G58" s="11">
        <v>5</v>
      </c>
      <c r="H58" s="11">
        <v>6</v>
      </c>
      <c r="I58" s="11">
        <v>6</v>
      </c>
      <c r="J58" s="11">
        <v>18</v>
      </c>
      <c r="K58" s="11">
        <v>18</v>
      </c>
      <c r="L58" s="11">
        <v>20</v>
      </c>
      <c r="M58" s="11">
        <v>16</v>
      </c>
      <c r="N58" s="11">
        <v>20</v>
      </c>
      <c r="O58" s="11">
        <v>20</v>
      </c>
      <c r="P58" s="11">
        <v>18</v>
      </c>
      <c r="Q58" s="11">
        <v>20</v>
      </c>
      <c r="R58" s="11">
        <v>23</v>
      </c>
      <c r="S58" s="11">
        <v>24</v>
      </c>
      <c r="T58" s="11">
        <v>25</v>
      </c>
      <c r="U58" s="11">
        <v>26</v>
      </c>
      <c r="V58" s="159">
        <f>100</f>
        <v>100</v>
      </c>
      <c r="W58" s="58">
        <f t="shared" si="7"/>
        <v>80</v>
      </c>
      <c r="X58" s="58">
        <f t="shared" si="8"/>
        <v>100</v>
      </c>
      <c r="Y58" s="58">
        <f t="shared" si="9"/>
        <v>100</v>
      </c>
      <c r="Z58" s="58">
        <f t="shared" si="10"/>
        <v>120</v>
      </c>
      <c r="AA58" s="58">
        <f t="shared" si="11"/>
        <v>120</v>
      </c>
      <c r="AB58" s="58">
        <f t="shared" si="12"/>
        <v>360</v>
      </c>
      <c r="AC58" s="58">
        <f t="shared" si="13"/>
        <v>360</v>
      </c>
      <c r="AD58" s="58">
        <f t="shared" si="14"/>
        <v>400</v>
      </c>
      <c r="AE58" s="58">
        <f t="shared" si="14"/>
        <v>320</v>
      </c>
      <c r="AF58" s="58">
        <f t="shared" si="14"/>
        <v>400</v>
      </c>
      <c r="AG58" s="58">
        <f t="shared" si="14"/>
        <v>400</v>
      </c>
      <c r="AH58" s="58">
        <f t="shared" si="16"/>
        <v>360</v>
      </c>
      <c r="AI58" s="58">
        <f t="shared" si="2"/>
        <v>400</v>
      </c>
      <c r="AJ58" s="58">
        <f t="shared" si="3"/>
        <v>460</v>
      </c>
      <c r="AK58" s="58">
        <f t="shared" si="4"/>
        <v>480</v>
      </c>
      <c r="AL58" s="58">
        <f t="shared" si="5"/>
        <v>500</v>
      </c>
      <c r="AM58" s="58">
        <f t="shared" si="6"/>
        <v>520</v>
      </c>
      <c r="AN58" s="160"/>
      <c r="AO58" s="118"/>
      <c r="AP58" s="118"/>
      <c r="AQ58" s="118"/>
      <c r="AR58" s="118"/>
      <c r="AS58" s="118"/>
      <c r="AT58" s="118"/>
      <c r="AU58" s="118"/>
      <c r="AV58" s="118"/>
      <c r="AW58" s="118"/>
      <c r="AX58" s="118"/>
      <c r="AY58" s="118"/>
      <c r="AZ58" s="118"/>
      <c r="BA58" s="118"/>
      <c r="BB58" s="118"/>
      <c r="BC58" s="118"/>
      <c r="BD58" s="118"/>
      <c r="BE58" s="118"/>
    </row>
    <row r="59" spans="2:57" ht="15">
      <c r="B59" s="501"/>
      <c r="C59" s="1" t="s">
        <v>210</v>
      </c>
      <c r="D59" s="245">
        <v>1</v>
      </c>
      <c r="E59" s="173">
        <v>0</v>
      </c>
      <c r="F59" s="173">
        <v>2</v>
      </c>
      <c r="G59" s="173">
        <v>2</v>
      </c>
      <c r="H59" s="173">
        <v>3</v>
      </c>
      <c r="I59" s="173">
        <v>2</v>
      </c>
      <c r="J59" s="173">
        <v>14</v>
      </c>
      <c r="K59" s="173">
        <v>14</v>
      </c>
      <c r="L59" s="173">
        <v>16</v>
      </c>
      <c r="M59" s="173">
        <v>13</v>
      </c>
      <c r="N59" s="173">
        <v>17</v>
      </c>
      <c r="O59" s="173">
        <v>17</v>
      </c>
      <c r="P59" s="173">
        <v>15</v>
      </c>
      <c r="Q59" s="173">
        <v>16</v>
      </c>
      <c r="R59" s="173">
        <v>20</v>
      </c>
      <c r="S59" s="173">
        <v>21</v>
      </c>
      <c r="T59" s="173">
        <v>22</v>
      </c>
      <c r="U59" s="173">
        <v>23</v>
      </c>
      <c r="V59" s="159">
        <f>100</f>
        <v>100</v>
      </c>
      <c r="W59" s="58">
        <f t="shared" si="7"/>
        <v>0</v>
      </c>
      <c r="X59" s="58">
        <f t="shared" si="8"/>
        <v>200</v>
      </c>
      <c r="Y59" s="58">
        <f t="shared" si="9"/>
        <v>200</v>
      </c>
      <c r="Z59" s="58">
        <f t="shared" si="10"/>
        <v>300</v>
      </c>
      <c r="AA59" s="58">
        <f t="shared" si="11"/>
        <v>200</v>
      </c>
      <c r="AB59" s="58">
        <f t="shared" si="12"/>
        <v>1400</v>
      </c>
      <c r="AC59" s="58">
        <f t="shared" si="13"/>
        <v>1400</v>
      </c>
      <c r="AD59" s="58">
        <f t="shared" si="14"/>
        <v>1600</v>
      </c>
      <c r="AE59" s="58">
        <f t="shared" si="14"/>
        <v>1300</v>
      </c>
      <c r="AF59" s="58">
        <f t="shared" si="14"/>
        <v>1700</v>
      </c>
      <c r="AG59" s="58">
        <f t="shared" si="14"/>
        <v>1700</v>
      </c>
      <c r="AH59" s="58">
        <f t="shared" si="16"/>
        <v>1500</v>
      </c>
      <c r="AI59" s="58">
        <f t="shared" si="2"/>
        <v>1600</v>
      </c>
      <c r="AJ59" s="58">
        <f t="shared" si="3"/>
        <v>2000</v>
      </c>
      <c r="AK59" s="58">
        <f t="shared" si="4"/>
        <v>2100</v>
      </c>
      <c r="AL59" s="58">
        <f t="shared" si="5"/>
        <v>2200</v>
      </c>
      <c r="AM59" s="58">
        <f t="shared" si="6"/>
        <v>2300</v>
      </c>
      <c r="AN59" s="120"/>
      <c r="AO59" s="121"/>
      <c r="AP59" s="121"/>
      <c r="AQ59" s="121"/>
      <c r="AR59" s="121"/>
      <c r="AS59" s="121"/>
      <c r="AT59" s="121"/>
      <c r="AU59" s="121"/>
      <c r="AV59" s="121"/>
      <c r="AW59" s="121"/>
      <c r="AX59" s="121"/>
      <c r="AY59" s="121"/>
      <c r="AZ59" s="121"/>
      <c r="BA59" s="121"/>
      <c r="BB59" s="121"/>
      <c r="BC59" s="121"/>
      <c r="BD59" s="121"/>
      <c r="BE59" s="121"/>
    </row>
    <row r="60" spans="2:57" ht="15" customHeight="1">
      <c r="B60" s="500" t="s">
        <v>131</v>
      </c>
      <c r="C60" s="7" t="s">
        <v>205</v>
      </c>
      <c r="D60" s="246">
        <v>2561</v>
      </c>
      <c r="E60" s="11">
        <v>2045</v>
      </c>
      <c r="F60" s="11">
        <v>1928</v>
      </c>
      <c r="G60" s="11">
        <v>1824</v>
      </c>
      <c r="H60" s="11">
        <v>1690</v>
      </c>
      <c r="I60" s="11">
        <v>1541</v>
      </c>
      <c r="J60" s="11">
        <v>1621</v>
      </c>
      <c r="K60" s="11">
        <v>1556</v>
      </c>
      <c r="L60" s="11">
        <v>1535</v>
      </c>
      <c r="M60" s="11">
        <v>1387</v>
      </c>
      <c r="N60" s="11">
        <v>1347</v>
      </c>
      <c r="O60" s="11">
        <v>1367</v>
      </c>
      <c r="P60" s="11">
        <v>1372</v>
      </c>
      <c r="Q60" s="11">
        <v>1372</v>
      </c>
      <c r="R60" s="11">
        <v>1406</v>
      </c>
      <c r="S60" s="11">
        <v>1404</v>
      </c>
      <c r="T60" s="11">
        <v>1426</v>
      </c>
      <c r="U60" s="11">
        <v>1457</v>
      </c>
      <c r="V60" s="159">
        <f>100</f>
        <v>100</v>
      </c>
      <c r="W60" s="58">
        <f t="shared" si="7"/>
        <v>79.851620460757516</v>
      </c>
      <c r="X60" s="58">
        <f t="shared" si="8"/>
        <v>75.28309254197579</v>
      </c>
      <c r="Y60" s="58">
        <f t="shared" si="9"/>
        <v>71.222178836392033</v>
      </c>
      <c r="Z60" s="58">
        <f t="shared" si="10"/>
        <v>65.989847715736047</v>
      </c>
      <c r="AA60" s="58">
        <f t="shared" si="11"/>
        <v>60.171807887543928</v>
      </c>
      <c r="AB60" s="58">
        <f t="shared" si="12"/>
        <v>63.295587661069895</v>
      </c>
      <c r="AC60" s="58">
        <f t="shared" si="13"/>
        <v>60.757516595080048</v>
      </c>
      <c r="AD60" s="58">
        <f t="shared" si="14"/>
        <v>59.937524404529483</v>
      </c>
      <c r="AE60" s="58">
        <f t="shared" si="14"/>
        <v>54.158531823506443</v>
      </c>
      <c r="AF60" s="58">
        <f t="shared" si="14"/>
        <v>52.59664193674346</v>
      </c>
      <c r="AG60" s="58">
        <f t="shared" si="14"/>
        <v>53.377586880124952</v>
      </c>
      <c r="AH60" s="58">
        <f t="shared" si="16"/>
        <v>53.572823115970323</v>
      </c>
      <c r="AI60" s="58">
        <f t="shared" si="2"/>
        <v>53.572823115970323</v>
      </c>
      <c r="AJ60" s="58">
        <f t="shared" si="3"/>
        <v>54.900429519718863</v>
      </c>
      <c r="AK60" s="58">
        <f t="shared" si="4"/>
        <v>54.82233502538071</v>
      </c>
      <c r="AL60" s="58">
        <f t="shared" si="5"/>
        <v>55.681374463100354</v>
      </c>
      <c r="AM60" s="58">
        <f t="shared" si="6"/>
        <v>56.891839125341662</v>
      </c>
      <c r="AN60" s="160">
        <v>1</v>
      </c>
      <c r="AO60" s="118">
        <v>1</v>
      </c>
      <c r="AP60" s="118">
        <v>1</v>
      </c>
      <c r="AQ60" s="118">
        <v>1</v>
      </c>
      <c r="AR60" s="118">
        <v>1</v>
      </c>
      <c r="AS60" s="118">
        <v>1</v>
      </c>
      <c r="AT60" s="118">
        <v>1</v>
      </c>
      <c r="AU60" s="118">
        <v>1</v>
      </c>
      <c r="AV60" s="118">
        <v>1</v>
      </c>
      <c r="AW60" s="118">
        <v>1</v>
      </c>
      <c r="AX60" s="118">
        <v>1</v>
      </c>
      <c r="AY60" s="118">
        <v>1</v>
      </c>
      <c r="AZ60" s="118">
        <v>1</v>
      </c>
      <c r="BA60" s="118">
        <v>1</v>
      </c>
      <c r="BB60" s="118">
        <v>1</v>
      </c>
      <c r="BC60" s="118">
        <v>1</v>
      </c>
      <c r="BD60" s="118">
        <v>6</v>
      </c>
      <c r="BE60" s="118">
        <v>7</v>
      </c>
    </row>
    <row r="61" spans="2:57" ht="15">
      <c r="B61" s="499"/>
      <c r="C61" s="1" t="s">
        <v>206</v>
      </c>
      <c r="D61" s="196">
        <v>109</v>
      </c>
      <c r="E61" s="11">
        <v>119</v>
      </c>
      <c r="F61" s="11">
        <v>108</v>
      </c>
      <c r="G61" s="11">
        <v>106</v>
      </c>
      <c r="H61" s="11">
        <v>97</v>
      </c>
      <c r="I61" s="11">
        <v>67</v>
      </c>
      <c r="J61" s="11">
        <v>111</v>
      </c>
      <c r="K61" s="11">
        <v>89</v>
      </c>
      <c r="L61" s="11">
        <v>88</v>
      </c>
      <c r="M61" s="11">
        <v>96</v>
      </c>
      <c r="N61" s="11">
        <v>128</v>
      </c>
      <c r="O61" s="11">
        <v>122</v>
      </c>
      <c r="P61" s="11">
        <v>107</v>
      </c>
      <c r="Q61" s="11">
        <v>123</v>
      </c>
      <c r="R61" s="11">
        <v>124</v>
      </c>
      <c r="S61" s="11">
        <v>122</v>
      </c>
      <c r="T61" s="11">
        <v>110</v>
      </c>
      <c r="U61" s="11">
        <v>104</v>
      </c>
      <c r="V61" s="159">
        <f>100</f>
        <v>100</v>
      </c>
      <c r="W61" s="58">
        <f t="shared" si="7"/>
        <v>109.1743119266055</v>
      </c>
      <c r="X61" s="58">
        <f t="shared" si="8"/>
        <v>99.082568807339456</v>
      </c>
      <c r="Y61" s="58">
        <f t="shared" si="9"/>
        <v>97.247706422018354</v>
      </c>
      <c r="Z61" s="58">
        <f t="shared" si="10"/>
        <v>88.9908256880734</v>
      </c>
      <c r="AA61" s="58">
        <f t="shared" si="11"/>
        <v>61.467889908256879</v>
      </c>
      <c r="AB61" s="58">
        <f t="shared" si="12"/>
        <v>101.8348623853211</v>
      </c>
      <c r="AC61" s="58">
        <f t="shared" si="13"/>
        <v>81.651376146788991</v>
      </c>
      <c r="AD61" s="58">
        <f t="shared" si="14"/>
        <v>80.733944954128447</v>
      </c>
      <c r="AE61" s="58">
        <f t="shared" si="14"/>
        <v>88.073394495412842</v>
      </c>
      <c r="AF61" s="58">
        <f t="shared" si="14"/>
        <v>117.43119266055047</v>
      </c>
      <c r="AG61" s="58">
        <f t="shared" si="14"/>
        <v>111.92660550458716</v>
      </c>
      <c r="AH61" s="58">
        <f t="shared" si="16"/>
        <v>98.165137614678898</v>
      </c>
      <c r="AI61" s="58">
        <f t="shared" si="2"/>
        <v>112.8440366972477</v>
      </c>
      <c r="AJ61" s="58">
        <f t="shared" si="3"/>
        <v>113.76146788990826</v>
      </c>
      <c r="AK61" s="58">
        <f t="shared" si="4"/>
        <v>111.92660550458716</v>
      </c>
      <c r="AL61" s="58">
        <f t="shared" si="5"/>
        <v>100.91743119266054</v>
      </c>
      <c r="AM61" s="58">
        <f t="shared" si="6"/>
        <v>95.412844036697251</v>
      </c>
      <c r="AN61" s="160">
        <v>1</v>
      </c>
      <c r="AO61" s="118">
        <v>1</v>
      </c>
      <c r="AP61" s="118">
        <v>1</v>
      </c>
      <c r="AQ61" s="118">
        <v>1</v>
      </c>
      <c r="AR61" s="118">
        <v>4</v>
      </c>
      <c r="AS61" s="118">
        <v>1</v>
      </c>
      <c r="AT61" s="118">
        <v>4</v>
      </c>
      <c r="AU61" s="118">
        <v>1</v>
      </c>
      <c r="AV61" s="118">
        <v>1</v>
      </c>
      <c r="AW61" s="118">
        <v>1</v>
      </c>
      <c r="AX61" s="118">
        <v>1</v>
      </c>
      <c r="AY61" s="118">
        <v>4</v>
      </c>
      <c r="AZ61" s="118">
        <v>4</v>
      </c>
      <c r="BA61" s="118">
        <v>1</v>
      </c>
      <c r="BB61" s="118">
        <v>1</v>
      </c>
      <c r="BC61" s="118">
        <v>1</v>
      </c>
      <c r="BD61" s="118">
        <v>6</v>
      </c>
      <c r="BE61" s="118">
        <v>7</v>
      </c>
    </row>
    <row r="62" spans="2:57" ht="15">
      <c r="B62" s="499"/>
      <c r="C62" s="1" t="s">
        <v>207</v>
      </c>
      <c r="D62" s="196">
        <v>36</v>
      </c>
      <c r="E62" s="11">
        <v>36</v>
      </c>
      <c r="F62" s="11">
        <v>24</v>
      </c>
      <c r="G62" s="11">
        <v>20</v>
      </c>
      <c r="H62" s="11">
        <v>20</v>
      </c>
      <c r="I62" s="11">
        <v>18</v>
      </c>
      <c r="J62" s="11">
        <v>19</v>
      </c>
      <c r="K62" s="11">
        <v>17</v>
      </c>
      <c r="L62" s="11">
        <v>20</v>
      </c>
      <c r="M62" s="11">
        <v>19</v>
      </c>
      <c r="N62" s="11">
        <v>23</v>
      </c>
      <c r="O62" s="11">
        <v>19</v>
      </c>
      <c r="P62" s="11">
        <v>17</v>
      </c>
      <c r="Q62" s="11">
        <v>19</v>
      </c>
      <c r="R62" s="11">
        <v>21</v>
      </c>
      <c r="S62" s="11">
        <v>21</v>
      </c>
      <c r="T62" s="11">
        <v>18</v>
      </c>
      <c r="U62" s="11">
        <v>17</v>
      </c>
      <c r="V62" s="159">
        <f>100</f>
        <v>100</v>
      </c>
      <c r="W62" s="58">
        <f t="shared" si="7"/>
        <v>100</v>
      </c>
      <c r="X62" s="58">
        <f t="shared" si="8"/>
        <v>66.666666666666671</v>
      </c>
      <c r="Y62" s="58">
        <f t="shared" si="9"/>
        <v>55.555555555555557</v>
      </c>
      <c r="Z62" s="58">
        <f t="shared" si="10"/>
        <v>55.555555555555557</v>
      </c>
      <c r="AA62" s="58">
        <f t="shared" si="11"/>
        <v>50</v>
      </c>
      <c r="AB62" s="58">
        <f t="shared" si="12"/>
        <v>52.777777777777779</v>
      </c>
      <c r="AC62" s="58">
        <f t="shared" si="13"/>
        <v>47.222222222222221</v>
      </c>
      <c r="AD62" s="58">
        <f t="shared" si="14"/>
        <v>55.555555555555557</v>
      </c>
      <c r="AE62" s="58">
        <f t="shared" si="14"/>
        <v>52.777777777777779</v>
      </c>
      <c r="AF62" s="58">
        <f t="shared" si="14"/>
        <v>63.888888888888886</v>
      </c>
      <c r="AG62" s="58">
        <f t="shared" si="14"/>
        <v>52.777777777777779</v>
      </c>
      <c r="AH62" s="58">
        <f t="shared" si="16"/>
        <v>47.222222222222221</v>
      </c>
      <c r="AI62" s="58">
        <f t="shared" si="2"/>
        <v>52.777777777777779</v>
      </c>
      <c r="AJ62" s="58">
        <f t="shared" si="3"/>
        <v>58.333333333333336</v>
      </c>
      <c r="AK62" s="58">
        <f t="shared" si="4"/>
        <v>58.333333333333336</v>
      </c>
      <c r="AL62" s="58">
        <f t="shared" si="5"/>
        <v>50</v>
      </c>
      <c r="AM62" s="58">
        <f t="shared" si="6"/>
        <v>47.222222222222221</v>
      </c>
      <c r="AN62" s="160">
        <v>1</v>
      </c>
      <c r="AO62" s="118">
        <v>1</v>
      </c>
      <c r="AP62" s="118">
        <v>1</v>
      </c>
      <c r="AQ62" s="118">
        <v>1</v>
      </c>
      <c r="AR62" s="118">
        <v>1</v>
      </c>
      <c r="AS62" s="118">
        <v>4</v>
      </c>
      <c r="AT62" s="118">
        <v>1</v>
      </c>
      <c r="AU62" s="118">
        <v>4</v>
      </c>
      <c r="AV62" s="118">
        <v>1</v>
      </c>
      <c r="AW62" s="118">
        <v>1</v>
      </c>
      <c r="AX62" s="118">
        <v>1</v>
      </c>
      <c r="AY62" s="118">
        <v>1</v>
      </c>
      <c r="AZ62" s="118">
        <v>4</v>
      </c>
      <c r="BA62" s="118">
        <v>1</v>
      </c>
      <c r="BB62" s="118">
        <v>1</v>
      </c>
      <c r="BC62" s="118">
        <v>1</v>
      </c>
      <c r="BD62" s="118">
        <v>6</v>
      </c>
      <c r="BE62" s="118">
        <v>7</v>
      </c>
    </row>
    <row r="63" spans="2:57" ht="15">
      <c r="B63" s="499"/>
      <c r="C63" s="1" t="s">
        <v>208</v>
      </c>
      <c r="D63" s="196">
        <v>6</v>
      </c>
      <c r="E63" s="11">
        <v>6</v>
      </c>
      <c r="F63" s="11">
        <v>5</v>
      </c>
      <c r="G63" s="11">
        <v>4</v>
      </c>
      <c r="H63" s="11">
        <v>4</v>
      </c>
      <c r="I63" s="11">
        <v>4</v>
      </c>
      <c r="J63" s="11">
        <v>4</v>
      </c>
      <c r="K63" s="11">
        <v>4</v>
      </c>
      <c r="L63" s="11">
        <v>3</v>
      </c>
      <c r="M63" s="11">
        <v>3</v>
      </c>
      <c r="N63" s="11">
        <v>4</v>
      </c>
      <c r="O63" s="11">
        <v>4</v>
      </c>
      <c r="P63" s="11">
        <v>4</v>
      </c>
      <c r="Q63" s="11">
        <v>3</v>
      </c>
      <c r="R63" s="11">
        <v>3</v>
      </c>
      <c r="S63" s="11">
        <v>3</v>
      </c>
      <c r="T63" s="11">
        <v>3</v>
      </c>
      <c r="U63" s="11">
        <v>3</v>
      </c>
      <c r="V63" s="159">
        <f>100</f>
        <v>100</v>
      </c>
      <c r="W63" s="58">
        <f t="shared" si="7"/>
        <v>100</v>
      </c>
      <c r="X63" s="58">
        <f t="shared" si="8"/>
        <v>83.333333333333329</v>
      </c>
      <c r="Y63" s="58">
        <f t="shared" si="9"/>
        <v>66.666666666666671</v>
      </c>
      <c r="Z63" s="58">
        <f t="shared" si="10"/>
        <v>66.666666666666671</v>
      </c>
      <c r="AA63" s="58">
        <f t="shared" si="11"/>
        <v>66.666666666666671</v>
      </c>
      <c r="AB63" s="58">
        <f t="shared" si="12"/>
        <v>66.666666666666671</v>
      </c>
      <c r="AC63" s="58">
        <f t="shared" si="13"/>
        <v>66.666666666666671</v>
      </c>
      <c r="AD63" s="58">
        <f t="shared" si="14"/>
        <v>50</v>
      </c>
      <c r="AE63" s="58">
        <f t="shared" si="14"/>
        <v>50</v>
      </c>
      <c r="AF63" s="58">
        <f t="shared" si="14"/>
        <v>66.666666666666671</v>
      </c>
      <c r="AG63" s="58">
        <f t="shared" si="14"/>
        <v>66.666666666666671</v>
      </c>
      <c r="AH63" s="58">
        <f t="shared" si="16"/>
        <v>66.666666666666671</v>
      </c>
      <c r="AI63" s="58">
        <f t="shared" si="2"/>
        <v>50</v>
      </c>
      <c r="AJ63" s="58">
        <f t="shared" si="3"/>
        <v>50</v>
      </c>
      <c r="AK63" s="58">
        <f t="shared" si="4"/>
        <v>50</v>
      </c>
      <c r="AL63" s="58">
        <f t="shared" si="5"/>
        <v>50</v>
      </c>
      <c r="AM63" s="58">
        <f t="shared" si="6"/>
        <v>50</v>
      </c>
      <c r="AN63" s="160">
        <v>1</v>
      </c>
      <c r="AO63" s="118">
        <v>1</v>
      </c>
      <c r="AP63" s="118">
        <v>1</v>
      </c>
      <c r="AQ63" s="118">
        <v>1</v>
      </c>
      <c r="AR63" s="118">
        <v>4</v>
      </c>
      <c r="AS63" s="118">
        <v>4</v>
      </c>
      <c r="AT63" s="118">
        <v>4</v>
      </c>
      <c r="AU63" s="118">
        <v>4</v>
      </c>
      <c r="AV63" s="118">
        <v>4</v>
      </c>
      <c r="AW63" s="118">
        <v>4</v>
      </c>
      <c r="AX63" s="118">
        <v>1</v>
      </c>
      <c r="AY63" s="118">
        <v>4</v>
      </c>
      <c r="AZ63" s="118">
        <v>4</v>
      </c>
      <c r="BA63" s="118">
        <v>1</v>
      </c>
      <c r="BB63" s="118">
        <v>1</v>
      </c>
      <c r="BC63" s="118">
        <v>1</v>
      </c>
      <c r="BD63" s="118">
        <v>6</v>
      </c>
      <c r="BE63" s="118">
        <v>7</v>
      </c>
    </row>
    <row r="64" spans="2:57" ht="15">
      <c r="B64" s="499"/>
      <c r="C64" s="1" t="s">
        <v>209</v>
      </c>
      <c r="D64" s="196">
        <v>2712</v>
      </c>
      <c r="E64" s="11">
        <v>2206</v>
      </c>
      <c r="F64" s="11">
        <v>2065</v>
      </c>
      <c r="G64" s="11">
        <v>1954</v>
      </c>
      <c r="H64" s="11">
        <v>1811</v>
      </c>
      <c r="I64" s="11">
        <v>1630</v>
      </c>
      <c r="J64" s="11">
        <v>1755</v>
      </c>
      <c r="K64" s="11">
        <v>1666</v>
      </c>
      <c r="L64" s="11">
        <v>1646</v>
      </c>
      <c r="M64" s="11">
        <v>1505</v>
      </c>
      <c r="N64" s="11">
        <v>1502</v>
      </c>
      <c r="O64" s="11">
        <v>1512</v>
      </c>
      <c r="P64" s="11">
        <v>1500</v>
      </c>
      <c r="Q64" s="11">
        <v>1517</v>
      </c>
      <c r="R64" s="11">
        <v>1554</v>
      </c>
      <c r="S64" s="11">
        <v>1550</v>
      </c>
      <c r="T64" s="11">
        <v>1557</v>
      </c>
      <c r="U64" s="11">
        <v>1581</v>
      </c>
      <c r="V64" s="159">
        <f>100</f>
        <v>100</v>
      </c>
      <c r="W64" s="58">
        <f t="shared" si="7"/>
        <v>81.342182890855455</v>
      </c>
      <c r="X64" s="58">
        <f t="shared" si="8"/>
        <v>76.143067846607664</v>
      </c>
      <c r="Y64" s="58">
        <f t="shared" si="9"/>
        <v>72.050147492625371</v>
      </c>
      <c r="Z64" s="58">
        <f t="shared" si="10"/>
        <v>66.777286135693217</v>
      </c>
      <c r="AA64" s="58">
        <f t="shared" si="11"/>
        <v>60.103244837758112</v>
      </c>
      <c r="AB64" s="58">
        <f t="shared" si="12"/>
        <v>64.712389380530979</v>
      </c>
      <c r="AC64" s="58">
        <f t="shared" si="13"/>
        <v>61.430678466076699</v>
      </c>
      <c r="AD64" s="58">
        <f t="shared" si="14"/>
        <v>60.693215339233035</v>
      </c>
      <c r="AE64" s="58">
        <f t="shared" si="14"/>
        <v>55.494100294985252</v>
      </c>
      <c r="AF64" s="58">
        <f t="shared" si="14"/>
        <v>55.383480825958699</v>
      </c>
      <c r="AG64" s="58">
        <f t="shared" si="14"/>
        <v>55.752212389380531</v>
      </c>
      <c r="AH64" s="58">
        <f t="shared" si="16"/>
        <v>55.309734513274336</v>
      </c>
      <c r="AI64" s="58">
        <f t="shared" si="2"/>
        <v>55.936578171091448</v>
      </c>
      <c r="AJ64" s="58">
        <f t="shared" si="3"/>
        <v>57.30088495575221</v>
      </c>
      <c r="AK64" s="58">
        <f t="shared" si="4"/>
        <v>57.153392330383483</v>
      </c>
      <c r="AL64" s="58">
        <f t="shared" si="5"/>
        <v>57.411504424778762</v>
      </c>
      <c r="AM64" s="58">
        <f t="shared" si="6"/>
        <v>58.296460176991154</v>
      </c>
      <c r="AN64" s="160"/>
      <c r="AO64" s="118"/>
      <c r="AP64" s="118"/>
      <c r="AQ64" s="118"/>
      <c r="AR64" s="118"/>
      <c r="AS64" s="118"/>
      <c r="AT64" s="118"/>
      <c r="AU64" s="118"/>
      <c r="AV64" s="118"/>
      <c r="AW64" s="118"/>
      <c r="AX64" s="118"/>
      <c r="AY64" s="118"/>
      <c r="AZ64" s="118"/>
      <c r="BA64" s="118"/>
      <c r="BB64" s="118"/>
      <c r="BC64" s="118"/>
      <c r="BD64" s="118"/>
      <c r="BE64" s="118"/>
    </row>
    <row r="65" spans="2:57" ht="15">
      <c r="B65" s="501"/>
      <c r="C65" s="8" t="s">
        <v>210</v>
      </c>
      <c r="D65" s="245">
        <v>2706</v>
      </c>
      <c r="E65" s="173">
        <v>2200</v>
      </c>
      <c r="F65" s="173">
        <v>2060</v>
      </c>
      <c r="G65" s="173">
        <v>1950</v>
      </c>
      <c r="H65" s="173">
        <v>1807</v>
      </c>
      <c r="I65" s="173">
        <v>1626</v>
      </c>
      <c r="J65" s="173">
        <v>1751</v>
      </c>
      <c r="K65" s="173">
        <v>1662</v>
      </c>
      <c r="L65" s="173">
        <v>1643</v>
      </c>
      <c r="M65" s="173">
        <v>1502</v>
      </c>
      <c r="N65" s="173">
        <v>1498</v>
      </c>
      <c r="O65" s="173">
        <v>1508</v>
      </c>
      <c r="P65" s="173">
        <v>1496</v>
      </c>
      <c r="Q65" s="173">
        <v>1514</v>
      </c>
      <c r="R65" s="173">
        <v>1551</v>
      </c>
      <c r="S65" s="173">
        <v>1547</v>
      </c>
      <c r="T65" s="173">
        <v>1554</v>
      </c>
      <c r="U65" s="173">
        <v>1578</v>
      </c>
      <c r="V65" s="159">
        <f>100</f>
        <v>100</v>
      </c>
      <c r="W65" s="58">
        <f t="shared" si="7"/>
        <v>81.300813008130078</v>
      </c>
      <c r="X65" s="58">
        <f t="shared" si="8"/>
        <v>76.127124907612711</v>
      </c>
      <c r="Y65" s="58">
        <f t="shared" si="9"/>
        <v>72.062084257206209</v>
      </c>
      <c r="Z65" s="58">
        <f t="shared" si="10"/>
        <v>66.777531411677757</v>
      </c>
      <c r="AA65" s="58">
        <f t="shared" si="11"/>
        <v>60.088691796008867</v>
      </c>
      <c r="AB65" s="58">
        <f t="shared" si="12"/>
        <v>64.708056171470801</v>
      </c>
      <c r="AC65" s="58">
        <f t="shared" si="13"/>
        <v>61.419068736141909</v>
      </c>
      <c r="AD65" s="58">
        <f t="shared" si="14"/>
        <v>60.716925351071694</v>
      </c>
      <c r="AE65" s="58">
        <f t="shared" si="14"/>
        <v>55.50628233555063</v>
      </c>
      <c r="AF65" s="58">
        <f t="shared" si="14"/>
        <v>55.358462675535847</v>
      </c>
      <c r="AG65" s="58">
        <f t="shared" si="14"/>
        <v>55.7280118255728</v>
      </c>
      <c r="AH65" s="58">
        <f t="shared" si="16"/>
        <v>55.284552845528452</v>
      </c>
      <c r="AI65" s="58">
        <f t="shared" si="2"/>
        <v>55.949741315594977</v>
      </c>
      <c r="AJ65" s="58">
        <f t="shared" si="3"/>
        <v>57.31707317073171</v>
      </c>
      <c r="AK65" s="58">
        <f t="shared" si="4"/>
        <v>57.169253510716928</v>
      </c>
      <c r="AL65" s="58">
        <f t="shared" si="5"/>
        <v>57.427937915742795</v>
      </c>
      <c r="AM65" s="58">
        <f t="shared" si="6"/>
        <v>58.314855875831483</v>
      </c>
      <c r="AN65" s="120"/>
      <c r="AO65" s="121"/>
      <c r="AP65" s="121"/>
      <c r="AQ65" s="121"/>
      <c r="AR65" s="121"/>
      <c r="AS65" s="121"/>
      <c r="AT65" s="121"/>
      <c r="AU65" s="121"/>
      <c r="AV65" s="121"/>
      <c r="AW65" s="121"/>
      <c r="AX65" s="121"/>
      <c r="AY65" s="121"/>
      <c r="AZ65" s="121"/>
      <c r="BA65" s="121"/>
      <c r="BB65" s="121"/>
      <c r="BC65" s="121"/>
      <c r="BD65" s="121"/>
      <c r="BE65" s="121"/>
    </row>
    <row r="66" spans="2:57" ht="15" customHeight="1">
      <c r="B66" s="500" t="s">
        <v>132</v>
      </c>
      <c r="C66" s="1" t="s">
        <v>205</v>
      </c>
      <c r="D66" s="246">
        <v>11034</v>
      </c>
      <c r="E66" s="11">
        <v>10550</v>
      </c>
      <c r="F66" s="11">
        <v>9647</v>
      </c>
      <c r="G66" s="11">
        <v>7531</v>
      </c>
      <c r="H66" s="11">
        <v>7486</v>
      </c>
      <c r="I66" s="11">
        <v>6129</v>
      </c>
      <c r="J66" s="11">
        <v>4799</v>
      </c>
      <c r="K66" s="11">
        <v>4460</v>
      </c>
      <c r="L66" s="11">
        <v>4475</v>
      </c>
      <c r="M66" s="11">
        <v>3618</v>
      </c>
      <c r="N66" s="11">
        <v>3502</v>
      </c>
      <c r="O66" s="11">
        <v>3442</v>
      </c>
      <c r="P66" s="11">
        <v>3276</v>
      </c>
      <c r="Q66" s="11">
        <v>3200</v>
      </c>
      <c r="R66" s="11">
        <v>3207</v>
      </c>
      <c r="S66" s="11">
        <v>3122</v>
      </c>
      <c r="T66" s="11">
        <v>3173</v>
      </c>
      <c r="U66" s="11">
        <v>3242</v>
      </c>
      <c r="V66" s="159">
        <f>100</f>
        <v>100</v>
      </c>
      <c r="W66" s="58">
        <f t="shared" si="7"/>
        <v>95.613558093166574</v>
      </c>
      <c r="X66" s="58">
        <f t="shared" si="8"/>
        <v>87.429762552111654</v>
      </c>
      <c r="Y66" s="58">
        <f t="shared" si="9"/>
        <v>68.252673554468004</v>
      </c>
      <c r="Z66" s="58">
        <f t="shared" si="10"/>
        <v>67.84484321189052</v>
      </c>
      <c r="AA66" s="58">
        <f t="shared" si="11"/>
        <v>55.546492659053833</v>
      </c>
      <c r="AB66" s="58">
        <f t="shared" si="12"/>
        <v>43.492840311763636</v>
      </c>
      <c r="AC66" s="58">
        <f t="shared" si="13"/>
        <v>40.420518397679899</v>
      </c>
      <c r="AD66" s="58">
        <f t="shared" si="14"/>
        <v>40.556461845205725</v>
      </c>
      <c r="AE66" s="58">
        <f t="shared" si="14"/>
        <v>32.78955954323002</v>
      </c>
      <c r="AF66" s="58">
        <f t="shared" si="14"/>
        <v>31.738263549030272</v>
      </c>
      <c r="AG66" s="58">
        <f t="shared" si="14"/>
        <v>31.194489758926952</v>
      </c>
      <c r="AH66" s="58">
        <f t="shared" si="16"/>
        <v>29.690048939641109</v>
      </c>
      <c r="AI66" s="58">
        <f t="shared" si="2"/>
        <v>29.001268805510239</v>
      </c>
      <c r="AJ66" s="58">
        <f t="shared" si="3"/>
        <v>29.064709081022293</v>
      </c>
      <c r="AK66" s="58">
        <f t="shared" si="4"/>
        <v>28.294362878375928</v>
      </c>
      <c r="AL66" s="58">
        <f t="shared" si="5"/>
        <v>28.756570599963748</v>
      </c>
      <c r="AM66" s="58">
        <f t="shared" si="6"/>
        <v>29.381910458582563</v>
      </c>
      <c r="AN66" s="160">
        <v>1</v>
      </c>
      <c r="AO66" s="118">
        <v>1</v>
      </c>
      <c r="AP66" s="118">
        <v>1</v>
      </c>
      <c r="AQ66" s="118">
        <v>1</v>
      </c>
      <c r="AR66" s="118">
        <v>1</v>
      </c>
      <c r="AS66" s="118">
        <v>1</v>
      </c>
      <c r="AT66" s="118">
        <v>1</v>
      </c>
      <c r="AU66" s="118">
        <v>1</v>
      </c>
      <c r="AV66" s="118">
        <v>1</v>
      </c>
      <c r="AW66" s="118">
        <v>1</v>
      </c>
      <c r="AX66" s="118">
        <v>1</v>
      </c>
      <c r="AY66" s="118">
        <v>1</v>
      </c>
      <c r="AZ66" s="118">
        <v>1</v>
      </c>
      <c r="BA66" s="118">
        <v>1</v>
      </c>
      <c r="BB66" s="118">
        <v>1</v>
      </c>
      <c r="BC66" s="118">
        <v>1</v>
      </c>
      <c r="BD66" s="118">
        <v>6</v>
      </c>
      <c r="BE66" s="118">
        <v>7</v>
      </c>
    </row>
    <row r="67" spans="2:57" ht="15">
      <c r="B67" s="499"/>
      <c r="C67" s="1" t="s">
        <v>206</v>
      </c>
      <c r="D67" s="196">
        <v>261</v>
      </c>
      <c r="E67" s="11">
        <v>265</v>
      </c>
      <c r="F67" s="11">
        <v>239</v>
      </c>
      <c r="G67" s="11">
        <v>225</v>
      </c>
      <c r="H67" s="11">
        <v>212</v>
      </c>
      <c r="I67" s="11">
        <v>125</v>
      </c>
      <c r="J67" s="11">
        <v>262</v>
      </c>
      <c r="K67" s="11">
        <v>216</v>
      </c>
      <c r="L67" s="11">
        <v>220</v>
      </c>
      <c r="M67" s="11">
        <v>249</v>
      </c>
      <c r="N67" s="11">
        <v>323</v>
      </c>
      <c r="O67" s="11">
        <v>285</v>
      </c>
      <c r="P67" s="11">
        <v>250</v>
      </c>
      <c r="Q67" s="11">
        <v>265</v>
      </c>
      <c r="R67" s="11">
        <v>246</v>
      </c>
      <c r="S67" s="11">
        <v>237</v>
      </c>
      <c r="T67" s="11">
        <v>215</v>
      </c>
      <c r="U67" s="11">
        <v>204</v>
      </c>
      <c r="V67" s="159">
        <f>100</f>
        <v>100</v>
      </c>
      <c r="W67" s="58">
        <f t="shared" si="7"/>
        <v>101.53256704980843</v>
      </c>
      <c r="X67" s="58">
        <f t="shared" si="8"/>
        <v>91.570881226053643</v>
      </c>
      <c r="Y67" s="58">
        <f t="shared" si="9"/>
        <v>86.206896551724142</v>
      </c>
      <c r="Z67" s="58">
        <f t="shared" si="10"/>
        <v>81.226053639846739</v>
      </c>
      <c r="AA67" s="58">
        <f t="shared" si="11"/>
        <v>47.892720306513411</v>
      </c>
      <c r="AB67" s="58">
        <f t="shared" si="12"/>
        <v>100.38314176245211</v>
      </c>
      <c r="AC67" s="58">
        <f t="shared" si="13"/>
        <v>82.758620689655174</v>
      </c>
      <c r="AD67" s="58">
        <f t="shared" si="14"/>
        <v>84.291187739463595</v>
      </c>
      <c r="AE67" s="58">
        <f t="shared" si="14"/>
        <v>95.402298850574709</v>
      </c>
      <c r="AF67" s="58">
        <f t="shared" si="14"/>
        <v>123.75478927203065</v>
      </c>
      <c r="AG67" s="58">
        <f t="shared" si="14"/>
        <v>109.19540229885058</v>
      </c>
      <c r="AH67" s="58">
        <f t="shared" si="16"/>
        <v>95.785440613026822</v>
      </c>
      <c r="AI67" s="58">
        <f t="shared" si="2"/>
        <v>101.53256704980843</v>
      </c>
      <c r="AJ67" s="58">
        <f t="shared" si="3"/>
        <v>94.252873563218387</v>
      </c>
      <c r="AK67" s="58">
        <f t="shared" si="4"/>
        <v>90.804597701149419</v>
      </c>
      <c r="AL67" s="58">
        <f t="shared" si="5"/>
        <v>82.375478927203062</v>
      </c>
      <c r="AM67" s="58">
        <f t="shared" si="6"/>
        <v>78.160919540229884</v>
      </c>
      <c r="AN67" s="160">
        <v>1</v>
      </c>
      <c r="AO67" s="118">
        <v>4</v>
      </c>
      <c r="AP67" s="118">
        <v>4</v>
      </c>
      <c r="AQ67" s="118">
        <v>1</v>
      </c>
      <c r="AR67" s="118">
        <v>1</v>
      </c>
      <c r="AS67" s="118">
        <v>1</v>
      </c>
      <c r="AT67" s="118">
        <v>1</v>
      </c>
      <c r="AU67" s="118">
        <v>1</v>
      </c>
      <c r="AV67" s="118">
        <v>1</v>
      </c>
      <c r="AW67" s="118">
        <v>1</v>
      </c>
      <c r="AX67" s="118">
        <v>1</v>
      </c>
      <c r="AY67" s="118">
        <v>4</v>
      </c>
      <c r="AZ67" s="118">
        <v>1</v>
      </c>
      <c r="BA67" s="118">
        <v>1</v>
      </c>
      <c r="BB67" s="118">
        <v>1</v>
      </c>
      <c r="BC67" s="118">
        <v>1</v>
      </c>
      <c r="BD67" s="118">
        <v>6</v>
      </c>
      <c r="BE67" s="118">
        <v>7</v>
      </c>
    </row>
    <row r="68" spans="2:57" ht="15">
      <c r="B68" s="499"/>
      <c r="C68" s="1" t="s">
        <v>207</v>
      </c>
      <c r="D68" s="196">
        <v>51</v>
      </c>
      <c r="E68" s="11">
        <v>65</v>
      </c>
      <c r="F68" s="11">
        <v>41</v>
      </c>
      <c r="G68" s="11">
        <v>26</v>
      </c>
      <c r="H68" s="11">
        <v>29</v>
      </c>
      <c r="I68" s="11">
        <v>25</v>
      </c>
      <c r="J68" s="11">
        <v>35</v>
      </c>
      <c r="K68" s="11">
        <v>31</v>
      </c>
      <c r="L68" s="11">
        <v>30</v>
      </c>
      <c r="M68" s="11">
        <v>27</v>
      </c>
      <c r="N68" s="11">
        <v>42</v>
      </c>
      <c r="O68" s="11">
        <v>39</v>
      </c>
      <c r="P68" s="11">
        <v>31</v>
      </c>
      <c r="Q68" s="11">
        <v>30</v>
      </c>
      <c r="R68" s="11">
        <v>30</v>
      </c>
      <c r="S68" s="11">
        <v>30</v>
      </c>
      <c r="T68" s="11">
        <v>27</v>
      </c>
      <c r="U68" s="11">
        <v>25</v>
      </c>
      <c r="V68" s="159">
        <f>100</f>
        <v>100</v>
      </c>
      <c r="W68" s="58">
        <f t="shared" si="7"/>
        <v>127.45098039215686</v>
      </c>
      <c r="X68" s="58">
        <f t="shared" si="8"/>
        <v>80.392156862745097</v>
      </c>
      <c r="Y68" s="58">
        <f t="shared" si="9"/>
        <v>50.980392156862742</v>
      </c>
      <c r="Z68" s="58">
        <f t="shared" si="10"/>
        <v>56.862745098039213</v>
      </c>
      <c r="AA68" s="58">
        <f t="shared" si="11"/>
        <v>49.019607843137258</v>
      </c>
      <c r="AB68" s="58">
        <f t="shared" si="12"/>
        <v>68.627450980392155</v>
      </c>
      <c r="AC68" s="58">
        <f t="shared" si="13"/>
        <v>60.784313725490193</v>
      </c>
      <c r="AD68" s="58">
        <f t="shared" si="14"/>
        <v>58.823529411764703</v>
      </c>
      <c r="AE68" s="58">
        <f t="shared" si="14"/>
        <v>52.941176470588232</v>
      </c>
      <c r="AF68" s="58">
        <f t="shared" si="14"/>
        <v>82.352941176470594</v>
      </c>
      <c r="AG68" s="58">
        <f t="shared" si="14"/>
        <v>76.470588235294116</v>
      </c>
      <c r="AH68" s="58">
        <f t="shared" si="16"/>
        <v>60.784313725490193</v>
      </c>
      <c r="AI68" s="58">
        <f t="shared" si="2"/>
        <v>58.823529411764703</v>
      </c>
      <c r="AJ68" s="58">
        <f t="shared" si="3"/>
        <v>58.823529411764703</v>
      </c>
      <c r="AK68" s="58">
        <f t="shared" si="4"/>
        <v>58.823529411764703</v>
      </c>
      <c r="AL68" s="58">
        <f t="shared" si="5"/>
        <v>52.941176470588232</v>
      </c>
      <c r="AM68" s="58">
        <f t="shared" si="6"/>
        <v>49.019607843137258</v>
      </c>
      <c r="AN68" s="160">
        <v>1</v>
      </c>
      <c r="AO68" s="118">
        <v>1</v>
      </c>
      <c r="AP68" s="118">
        <v>1</v>
      </c>
      <c r="AQ68" s="118">
        <v>4</v>
      </c>
      <c r="AR68" s="118">
        <v>1</v>
      </c>
      <c r="AS68" s="118">
        <v>1</v>
      </c>
      <c r="AT68" s="118">
        <v>4</v>
      </c>
      <c r="AU68" s="118">
        <v>4</v>
      </c>
      <c r="AV68" s="118">
        <v>4</v>
      </c>
      <c r="AW68" s="118">
        <v>4</v>
      </c>
      <c r="AX68" s="118">
        <v>4</v>
      </c>
      <c r="AY68" s="118">
        <v>1</v>
      </c>
      <c r="AZ68" s="118">
        <v>4</v>
      </c>
      <c r="BA68" s="118">
        <v>1</v>
      </c>
      <c r="BB68" s="118">
        <v>1</v>
      </c>
      <c r="BC68" s="118">
        <v>1</v>
      </c>
      <c r="BD68" s="118">
        <v>6</v>
      </c>
      <c r="BE68" s="118">
        <v>7</v>
      </c>
    </row>
    <row r="69" spans="2:57" ht="15">
      <c r="B69" s="499"/>
      <c r="C69" s="1" t="s">
        <v>208</v>
      </c>
      <c r="D69" s="196">
        <v>3</v>
      </c>
      <c r="E69" s="11">
        <v>2</v>
      </c>
      <c r="F69" s="11">
        <v>2</v>
      </c>
      <c r="G69" s="11">
        <v>1</v>
      </c>
      <c r="H69" s="11">
        <v>0</v>
      </c>
      <c r="I69" s="11">
        <v>3</v>
      </c>
      <c r="J69" s="11">
        <v>3</v>
      </c>
      <c r="K69" s="11">
        <v>3</v>
      </c>
      <c r="L69" s="11">
        <v>3</v>
      </c>
      <c r="M69" s="11">
        <v>3</v>
      </c>
      <c r="N69" s="11">
        <v>3</v>
      </c>
      <c r="O69" s="11">
        <v>3</v>
      </c>
      <c r="P69" s="11">
        <v>3</v>
      </c>
      <c r="Q69" s="11">
        <v>2</v>
      </c>
      <c r="R69" s="11">
        <v>3</v>
      </c>
      <c r="S69" s="11">
        <v>3</v>
      </c>
      <c r="T69" s="11">
        <v>3</v>
      </c>
      <c r="U69" s="11">
        <v>3</v>
      </c>
      <c r="V69" s="159">
        <f>100</f>
        <v>100</v>
      </c>
      <c r="W69" s="58">
        <f t="shared" si="7"/>
        <v>66.666666666666671</v>
      </c>
      <c r="X69" s="58">
        <f t="shared" si="8"/>
        <v>66.666666666666671</v>
      </c>
      <c r="Y69" s="58">
        <f t="shared" si="9"/>
        <v>33.333333333333336</v>
      </c>
      <c r="Z69" s="58">
        <f t="shared" si="10"/>
        <v>0</v>
      </c>
      <c r="AA69" s="58">
        <f t="shared" si="11"/>
        <v>100</v>
      </c>
      <c r="AB69" s="58">
        <f t="shared" si="12"/>
        <v>100</v>
      </c>
      <c r="AC69" s="58">
        <f t="shared" si="13"/>
        <v>100</v>
      </c>
      <c r="AD69" s="58">
        <f t="shared" si="14"/>
        <v>100</v>
      </c>
      <c r="AE69" s="58">
        <f t="shared" si="14"/>
        <v>100</v>
      </c>
      <c r="AF69" s="58">
        <f t="shared" si="14"/>
        <v>100</v>
      </c>
      <c r="AG69" s="58">
        <f t="shared" si="14"/>
        <v>100</v>
      </c>
      <c r="AH69" s="58">
        <f t="shared" si="16"/>
        <v>100</v>
      </c>
      <c r="AI69" s="58">
        <f t="shared" si="2"/>
        <v>66.666666666666671</v>
      </c>
      <c r="AJ69" s="58">
        <f t="shared" si="3"/>
        <v>100</v>
      </c>
      <c r="AK69" s="58">
        <f t="shared" si="4"/>
        <v>100</v>
      </c>
      <c r="AL69" s="58">
        <f t="shared" si="5"/>
        <v>100</v>
      </c>
      <c r="AM69" s="58">
        <f t="shared" si="6"/>
        <v>100</v>
      </c>
      <c r="AN69" s="160">
        <v>1</v>
      </c>
      <c r="AO69" s="118">
        <v>4</v>
      </c>
      <c r="AP69" s="118">
        <v>4</v>
      </c>
      <c r="AQ69" s="118">
        <v>4</v>
      </c>
      <c r="AR69" s="118">
        <v>1</v>
      </c>
      <c r="AS69" s="118">
        <v>1</v>
      </c>
      <c r="AT69" s="118">
        <v>4</v>
      </c>
      <c r="AU69" s="118">
        <v>4</v>
      </c>
      <c r="AV69" s="118">
        <v>4</v>
      </c>
      <c r="AW69" s="118">
        <v>4</v>
      </c>
      <c r="AX69" s="118">
        <v>4</v>
      </c>
      <c r="AY69" s="118">
        <v>4</v>
      </c>
      <c r="AZ69" s="118">
        <v>4</v>
      </c>
      <c r="BA69" s="118">
        <v>4</v>
      </c>
      <c r="BB69" s="118">
        <v>1</v>
      </c>
      <c r="BC69" s="118">
        <v>1</v>
      </c>
      <c r="BD69" s="118">
        <v>6</v>
      </c>
      <c r="BE69" s="118">
        <v>7</v>
      </c>
    </row>
    <row r="70" spans="2:57" ht="15">
      <c r="B70" s="499"/>
      <c r="C70" s="1" t="s">
        <v>209</v>
      </c>
      <c r="D70" s="196">
        <v>11349</v>
      </c>
      <c r="E70" s="11">
        <v>10882</v>
      </c>
      <c r="F70" s="11">
        <v>9929</v>
      </c>
      <c r="G70" s="11">
        <v>7783</v>
      </c>
      <c r="H70" s="11">
        <v>7727</v>
      </c>
      <c r="I70" s="11">
        <v>6282</v>
      </c>
      <c r="J70" s="11">
        <v>5099</v>
      </c>
      <c r="K70" s="11">
        <v>4710</v>
      </c>
      <c r="L70" s="11">
        <v>4728</v>
      </c>
      <c r="M70" s="11">
        <v>3897</v>
      </c>
      <c r="N70" s="11">
        <v>3870</v>
      </c>
      <c r="O70" s="11">
        <v>3769</v>
      </c>
      <c r="P70" s="11">
        <v>3560</v>
      </c>
      <c r="Q70" s="11">
        <v>3497</v>
      </c>
      <c r="R70" s="11">
        <v>3486</v>
      </c>
      <c r="S70" s="11">
        <v>3392</v>
      </c>
      <c r="T70" s="11">
        <v>3418</v>
      </c>
      <c r="U70" s="11">
        <v>3474</v>
      </c>
      <c r="V70" s="159">
        <f>100</f>
        <v>100</v>
      </c>
      <c r="W70" s="58">
        <f t="shared" si="7"/>
        <v>95.885100008811349</v>
      </c>
      <c r="X70" s="58">
        <f t="shared" si="8"/>
        <v>87.487884395100892</v>
      </c>
      <c r="Y70" s="58">
        <f t="shared" si="9"/>
        <v>68.578729403471669</v>
      </c>
      <c r="Z70" s="58">
        <f t="shared" si="10"/>
        <v>68.085293858489734</v>
      </c>
      <c r="AA70" s="58">
        <f t="shared" si="11"/>
        <v>55.352894528152262</v>
      </c>
      <c r="AB70" s="58">
        <f t="shared" si="12"/>
        <v>44.929068640408843</v>
      </c>
      <c r="AC70" s="58">
        <f t="shared" si="13"/>
        <v>41.501453872587895</v>
      </c>
      <c r="AD70" s="58">
        <f t="shared" si="14"/>
        <v>41.660058154903517</v>
      </c>
      <c r="AE70" s="58">
        <f t="shared" si="14"/>
        <v>34.337827121332275</v>
      </c>
      <c r="AF70" s="58">
        <f t="shared" si="14"/>
        <v>34.099920697858842</v>
      </c>
      <c r="AG70" s="58">
        <f t="shared" si="14"/>
        <v>33.209974447087852</v>
      </c>
      <c r="AH70" s="58">
        <f t="shared" si="16"/>
        <v>31.36840250242312</v>
      </c>
      <c r="AI70" s="58">
        <f t="shared" si="2"/>
        <v>30.813287514318443</v>
      </c>
      <c r="AJ70" s="58">
        <f t="shared" si="3"/>
        <v>30.716362675125563</v>
      </c>
      <c r="AK70" s="58">
        <f t="shared" si="4"/>
        <v>29.888095867477311</v>
      </c>
      <c r="AL70" s="58">
        <f t="shared" si="5"/>
        <v>30.11719094193321</v>
      </c>
      <c r="AM70" s="58">
        <f t="shared" si="6"/>
        <v>30.610626486915148</v>
      </c>
      <c r="AN70" s="160"/>
      <c r="AO70" s="118"/>
      <c r="AP70" s="118"/>
      <c r="AQ70" s="118"/>
      <c r="AR70" s="118"/>
      <c r="AS70" s="118"/>
      <c r="AT70" s="118"/>
      <c r="AU70" s="118"/>
      <c r="AV70" s="118"/>
      <c r="AW70" s="118"/>
      <c r="AX70" s="118"/>
      <c r="AY70" s="118"/>
      <c r="AZ70" s="118"/>
      <c r="BA70" s="118"/>
      <c r="BB70" s="118"/>
      <c r="BC70" s="118"/>
      <c r="BD70" s="118"/>
      <c r="BE70" s="118"/>
    </row>
    <row r="71" spans="2:57" ht="15">
      <c r="B71" s="501"/>
      <c r="C71" s="1" t="s">
        <v>210</v>
      </c>
      <c r="D71" s="245">
        <v>11346</v>
      </c>
      <c r="E71" s="173">
        <v>10880</v>
      </c>
      <c r="F71" s="173">
        <v>9927</v>
      </c>
      <c r="G71" s="173">
        <v>7782</v>
      </c>
      <c r="H71" s="173">
        <v>7727</v>
      </c>
      <c r="I71" s="173">
        <v>6279</v>
      </c>
      <c r="J71" s="173">
        <v>5096</v>
      </c>
      <c r="K71" s="173">
        <v>4707</v>
      </c>
      <c r="L71" s="173">
        <v>4725</v>
      </c>
      <c r="M71" s="173">
        <v>3894</v>
      </c>
      <c r="N71" s="173">
        <v>3867</v>
      </c>
      <c r="O71" s="173">
        <v>3766</v>
      </c>
      <c r="P71" s="173">
        <v>3557</v>
      </c>
      <c r="Q71" s="173">
        <v>3495</v>
      </c>
      <c r="R71" s="173">
        <v>3483</v>
      </c>
      <c r="S71" s="173">
        <v>3389</v>
      </c>
      <c r="T71" s="173">
        <v>3415</v>
      </c>
      <c r="U71" s="173">
        <v>3471</v>
      </c>
      <c r="V71" s="159">
        <f>100</f>
        <v>100</v>
      </c>
      <c r="W71" s="58">
        <f t="shared" si="7"/>
        <v>95.892825665432753</v>
      </c>
      <c r="X71" s="58">
        <f t="shared" si="8"/>
        <v>87.493389740877845</v>
      </c>
      <c r="Y71" s="58">
        <f t="shared" si="9"/>
        <v>68.588048651507137</v>
      </c>
      <c r="Z71" s="58">
        <f t="shared" si="10"/>
        <v>68.103296315882247</v>
      </c>
      <c r="AA71" s="58">
        <f t="shared" si="11"/>
        <v>55.34108937070333</v>
      </c>
      <c r="AB71" s="58">
        <f t="shared" si="12"/>
        <v>44.914507315353426</v>
      </c>
      <c r="AC71" s="58">
        <f t="shared" si="13"/>
        <v>41.485986250661028</v>
      </c>
      <c r="AD71" s="58">
        <f t="shared" si="14"/>
        <v>41.644632469592807</v>
      </c>
      <c r="AE71" s="58">
        <f t="shared" si="14"/>
        <v>34.320465362242203</v>
      </c>
      <c r="AF71" s="58">
        <f t="shared" si="14"/>
        <v>34.082496033844528</v>
      </c>
      <c r="AG71" s="58">
        <f t="shared" si="14"/>
        <v>33.192314472060637</v>
      </c>
      <c r="AH71" s="58">
        <f t="shared" si="16"/>
        <v>31.350255596686058</v>
      </c>
      <c r="AI71" s="58">
        <f t="shared" si="2"/>
        <v>30.803807509254362</v>
      </c>
      <c r="AJ71" s="58">
        <f t="shared" si="3"/>
        <v>30.698043363299842</v>
      </c>
      <c r="AK71" s="58">
        <f t="shared" si="4"/>
        <v>29.869557553322757</v>
      </c>
      <c r="AL71" s="58">
        <f t="shared" si="5"/>
        <v>30.098713202890888</v>
      </c>
      <c r="AM71" s="58">
        <f t="shared" si="6"/>
        <v>30.592279217345318</v>
      </c>
      <c r="AN71" s="120"/>
      <c r="AO71" s="121"/>
      <c r="AP71" s="121"/>
      <c r="AQ71" s="121"/>
      <c r="AR71" s="121"/>
      <c r="AS71" s="121"/>
      <c r="AT71" s="121"/>
      <c r="AU71" s="121"/>
      <c r="AV71" s="121"/>
      <c r="AW71" s="121"/>
      <c r="AX71" s="121"/>
      <c r="AY71" s="121"/>
      <c r="AZ71" s="121"/>
      <c r="BA71" s="121"/>
      <c r="BB71" s="121"/>
      <c r="BC71" s="121"/>
      <c r="BD71" s="121"/>
      <c r="BE71" s="121"/>
    </row>
    <row r="72" spans="2:57" ht="15" customHeight="1">
      <c r="B72" s="500" t="s">
        <v>133</v>
      </c>
      <c r="C72" s="7" t="s">
        <v>205</v>
      </c>
      <c r="D72" s="246">
        <v>1347</v>
      </c>
      <c r="E72" s="11">
        <v>1316</v>
      </c>
      <c r="F72" s="11">
        <v>1231</v>
      </c>
      <c r="G72" s="11">
        <v>999</v>
      </c>
      <c r="H72" s="11">
        <v>786</v>
      </c>
      <c r="I72" s="11">
        <v>1019</v>
      </c>
      <c r="J72" s="11">
        <v>778</v>
      </c>
      <c r="K72" s="11">
        <v>743</v>
      </c>
      <c r="L72" s="11">
        <v>739</v>
      </c>
      <c r="M72" s="11">
        <v>662</v>
      </c>
      <c r="N72" s="11">
        <v>671</v>
      </c>
      <c r="O72" s="11">
        <v>677</v>
      </c>
      <c r="P72" s="11">
        <v>641</v>
      </c>
      <c r="Q72" s="11">
        <v>627</v>
      </c>
      <c r="R72" s="11">
        <v>614</v>
      </c>
      <c r="S72" s="11">
        <v>596</v>
      </c>
      <c r="T72" s="11">
        <v>606</v>
      </c>
      <c r="U72" s="11">
        <v>619</v>
      </c>
      <c r="V72" s="159">
        <f>100</f>
        <v>100</v>
      </c>
      <c r="W72" s="58">
        <f t="shared" si="7"/>
        <v>97.69858945805494</v>
      </c>
      <c r="X72" s="58">
        <f t="shared" si="8"/>
        <v>91.38827023014106</v>
      </c>
      <c r="Y72" s="58">
        <f t="shared" si="9"/>
        <v>74.164810690423167</v>
      </c>
      <c r="Z72" s="58">
        <f t="shared" si="10"/>
        <v>58.351893095768375</v>
      </c>
      <c r="AA72" s="58">
        <f t="shared" si="11"/>
        <v>75.649591685226426</v>
      </c>
      <c r="AB72" s="58">
        <f t="shared" si="12"/>
        <v>57.757980697847067</v>
      </c>
      <c r="AC72" s="58">
        <f t="shared" si="13"/>
        <v>55.159613956941349</v>
      </c>
      <c r="AD72" s="58">
        <f t="shared" si="14"/>
        <v>54.862657757980699</v>
      </c>
      <c r="AE72" s="58">
        <f t="shared" si="14"/>
        <v>49.14625092798812</v>
      </c>
      <c r="AF72" s="58">
        <f t="shared" si="14"/>
        <v>49.814402375649593</v>
      </c>
      <c r="AG72" s="58">
        <f t="shared" si="14"/>
        <v>50.259836674090572</v>
      </c>
      <c r="AH72" s="58">
        <f t="shared" si="16"/>
        <v>47.58723088344469</v>
      </c>
      <c r="AI72" s="58">
        <f t="shared" si="2"/>
        <v>46.547884187082403</v>
      </c>
      <c r="AJ72" s="58">
        <f t="shared" si="3"/>
        <v>45.58277654046028</v>
      </c>
      <c r="AK72" s="58">
        <f t="shared" si="4"/>
        <v>44.246473645137343</v>
      </c>
      <c r="AL72" s="58">
        <f t="shared" si="5"/>
        <v>44.988864142538972</v>
      </c>
      <c r="AM72" s="58">
        <f t="shared" si="6"/>
        <v>45.953971789161102</v>
      </c>
      <c r="AN72" s="160">
        <v>1</v>
      </c>
      <c r="AO72" s="118">
        <v>1</v>
      </c>
      <c r="AP72" s="118">
        <v>1</v>
      </c>
      <c r="AQ72" s="118">
        <v>1</v>
      </c>
      <c r="AR72" s="118">
        <v>1</v>
      </c>
      <c r="AS72" s="118">
        <v>1</v>
      </c>
      <c r="AT72" s="118">
        <v>1</v>
      </c>
      <c r="AU72" s="118">
        <v>1</v>
      </c>
      <c r="AV72" s="118">
        <v>1</v>
      </c>
      <c r="AW72" s="118">
        <v>1</v>
      </c>
      <c r="AX72" s="118">
        <v>1</v>
      </c>
      <c r="AY72" s="118">
        <v>1</v>
      </c>
      <c r="AZ72" s="118">
        <v>1</v>
      </c>
      <c r="BA72" s="118">
        <v>1</v>
      </c>
      <c r="BB72" s="118">
        <v>1</v>
      </c>
      <c r="BC72" s="118">
        <v>1</v>
      </c>
      <c r="BD72" s="118">
        <v>6</v>
      </c>
      <c r="BE72" s="118">
        <v>7</v>
      </c>
    </row>
    <row r="73" spans="2:57" ht="15">
      <c r="B73" s="499"/>
      <c r="C73" s="1" t="s">
        <v>206</v>
      </c>
      <c r="D73" s="196">
        <v>53</v>
      </c>
      <c r="E73" s="11">
        <v>56</v>
      </c>
      <c r="F73" s="11">
        <v>42</v>
      </c>
      <c r="G73" s="11">
        <v>35</v>
      </c>
      <c r="H73" s="11">
        <v>34</v>
      </c>
      <c r="I73" s="11">
        <v>26</v>
      </c>
      <c r="J73" s="11">
        <v>52</v>
      </c>
      <c r="K73" s="11">
        <v>42</v>
      </c>
      <c r="L73" s="11">
        <v>40</v>
      </c>
      <c r="M73" s="11">
        <v>44</v>
      </c>
      <c r="N73" s="11">
        <v>54</v>
      </c>
      <c r="O73" s="11">
        <v>51</v>
      </c>
      <c r="P73" s="11">
        <v>44</v>
      </c>
      <c r="Q73" s="11">
        <v>45</v>
      </c>
      <c r="R73" s="11">
        <v>40</v>
      </c>
      <c r="S73" s="11">
        <v>39</v>
      </c>
      <c r="T73" s="11">
        <v>35</v>
      </c>
      <c r="U73" s="11">
        <v>33</v>
      </c>
      <c r="V73" s="159">
        <f>100</f>
        <v>100</v>
      </c>
      <c r="W73" s="58">
        <f t="shared" si="7"/>
        <v>105.66037735849056</v>
      </c>
      <c r="X73" s="58">
        <f t="shared" si="8"/>
        <v>79.245283018867923</v>
      </c>
      <c r="Y73" s="58">
        <f t="shared" si="9"/>
        <v>66.037735849056602</v>
      </c>
      <c r="Z73" s="58">
        <f t="shared" si="10"/>
        <v>64.15094339622641</v>
      </c>
      <c r="AA73" s="58">
        <f t="shared" si="11"/>
        <v>49.056603773584904</v>
      </c>
      <c r="AB73" s="58">
        <f t="shared" si="12"/>
        <v>98.113207547169807</v>
      </c>
      <c r="AC73" s="58">
        <f t="shared" si="13"/>
        <v>79.245283018867923</v>
      </c>
      <c r="AD73" s="58">
        <f t="shared" si="14"/>
        <v>75.471698113207552</v>
      </c>
      <c r="AE73" s="58">
        <f t="shared" si="14"/>
        <v>83.018867924528308</v>
      </c>
      <c r="AF73" s="58">
        <f t="shared" si="14"/>
        <v>101.88679245283019</v>
      </c>
      <c r="AG73" s="58">
        <f t="shared" si="14"/>
        <v>96.226415094339629</v>
      </c>
      <c r="AH73" s="58">
        <f t="shared" si="16"/>
        <v>83.018867924528308</v>
      </c>
      <c r="AI73" s="58">
        <f t="shared" si="2"/>
        <v>84.905660377358487</v>
      </c>
      <c r="AJ73" s="58">
        <f t="shared" si="3"/>
        <v>75.471698113207552</v>
      </c>
      <c r="AK73" s="58">
        <f t="shared" si="4"/>
        <v>73.584905660377359</v>
      </c>
      <c r="AL73" s="58">
        <f t="shared" si="5"/>
        <v>66.037735849056602</v>
      </c>
      <c r="AM73" s="58">
        <f t="shared" si="6"/>
        <v>62.264150943396224</v>
      </c>
      <c r="AN73" s="160">
        <v>1</v>
      </c>
      <c r="AO73" s="118">
        <v>4</v>
      </c>
      <c r="AP73" s="118">
        <v>1</v>
      </c>
      <c r="AQ73" s="118">
        <v>1</v>
      </c>
      <c r="AR73" s="118">
        <v>1</v>
      </c>
      <c r="AS73" s="118">
        <v>1</v>
      </c>
      <c r="AT73" s="118">
        <v>1</v>
      </c>
      <c r="AU73" s="118">
        <v>1</v>
      </c>
      <c r="AV73" s="118">
        <v>1</v>
      </c>
      <c r="AW73" s="118">
        <v>1</v>
      </c>
      <c r="AX73" s="118">
        <v>1</v>
      </c>
      <c r="AY73" s="118">
        <v>1</v>
      </c>
      <c r="AZ73" s="118">
        <v>1</v>
      </c>
      <c r="BA73" s="118">
        <v>1</v>
      </c>
      <c r="BB73" s="118">
        <v>1</v>
      </c>
      <c r="BC73" s="118">
        <v>1</v>
      </c>
      <c r="BD73" s="118">
        <v>6</v>
      </c>
      <c r="BE73" s="118">
        <v>7</v>
      </c>
    </row>
    <row r="74" spans="2:57" ht="15">
      <c r="B74" s="499"/>
      <c r="C74" s="1" t="s">
        <v>207</v>
      </c>
      <c r="D74" s="196">
        <v>7</v>
      </c>
      <c r="E74" s="11">
        <v>8</v>
      </c>
      <c r="F74" s="11">
        <v>7</v>
      </c>
      <c r="G74" s="11">
        <v>4</v>
      </c>
      <c r="H74" s="11">
        <v>5</v>
      </c>
      <c r="I74" s="11">
        <v>4</v>
      </c>
      <c r="J74" s="11">
        <v>7</v>
      </c>
      <c r="K74" s="11">
        <v>8</v>
      </c>
      <c r="L74" s="11">
        <v>8</v>
      </c>
      <c r="M74" s="11">
        <v>9</v>
      </c>
      <c r="N74" s="11">
        <v>9</v>
      </c>
      <c r="O74" s="11">
        <v>9</v>
      </c>
      <c r="P74" s="11">
        <v>9</v>
      </c>
      <c r="Q74" s="11">
        <v>8</v>
      </c>
      <c r="R74" s="11">
        <v>7</v>
      </c>
      <c r="S74" s="11">
        <v>7</v>
      </c>
      <c r="T74" s="11">
        <v>6</v>
      </c>
      <c r="U74" s="11">
        <v>6</v>
      </c>
      <c r="V74" s="159">
        <f>100</f>
        <v>100</v>
      </c>
      <c r="W74" s="58">
        <f t="shared" si="7"/>
        <v>114.28571428571429</v>
      </c>
      <c r="X74" s="58">
        <f t="shared" si="8"/>
        <v>100</v>
      </c>
      <c r="Y74" s="58">
        <f t="shared" si="9"/>
        <v>57.142857142857146</v>
      </c>
      <c r="Z74" s="58">
        <f t="shared" si="10"/>
        <v>71.428571428571431</v>
      </c>
      <c r="AA74" s="58">
        <f t="shared" si="11"/>
        <v>57.142857142857146</v>
      </c>
      <c r="AB74" s="58">
        <f t="shared" si="12"/>
        <v>100</v>
      </c>
      <c r="AC74" s="58">
        <f t="shared" si="13"/>
        <v>114.28571428571429</v>
      </c>
      <c r="AD74" s="58">
        <f t="shared" si="14"/>
        <v>114.28571428571429</v>
      </c>
      <c r="AE74" s="58">
        <f t="shared" si="14"/>
        <v>128.57142857142858</v>
      </c>
      <c r="AF74" s="58">
        <f t="shared" si="14"/>
        <v>128.57142857142858</v>
      </c>
      <c r="AG74" s="58">
        <f t="shared" si="14"/>
        <v>128.57142857142858</v>
      </c>
      <c r="AH74" s="58">
        <f t="shared" si="16"/>
        <v>128.57142857142858</v>
      </c>
      <c r="AI74" s="58">
        <f t="shared" si="2"/>
        <v>114.28571428571429</v>
      </c>
      <c r="AJ74" s="58">
        <f t="shared" si="3"/>
        <v>100</v>
      </c>
      <c r="AK74" s="58">
        <f t="shared" si="4"/>
        <v>100</v>
      </c>
      <c r="AL74" s="58">
        <f t="shared" si="5"/>
        <v>85.714285714285708</v>
      </c>
      <c r="AM74" s="58">
        <f t="shared" si="6"/>
        <v>85.714285714285708</v>
      </c>
      <c r="AN74" s="160">
        <v>4</v>
      </c>
      <c r="AO74" s="118">
        <v>4</v>
      </c>
      <c r="AP74" s="118">
        <v>1</v>
      </c>
      <c r="AQ74" s="118">
        <v>1</v>
      </c>
      <c r="AR74" s="118">
        <v>1</v>
      </c>
      <c r="AS74" s="118">
        <v>1</v>
      </c>
      <c r="AT74" s="118">
        <v>1</v>
      </c>
      <c r="AU74" s="118">
        <v>1</v>
      </c>
      <c r="AV74" s="118">
        <v>1</v>
      </c>
      <c r="AW74" s="118">
        <v>1</v>
      </c>
      <c r="AX74" s="118">
        <v>1</v>
      </c>
      <c r="AY74" s="118">
        <v>1</v>
      </c>
      <c r="AZ74" s="118">
        <v>1</v>
      </c>
      <c r="BA74" s="118">
        <v>1</v>
      </c>
      <c r="BB74" s="118">
        <v>1</v>
      </c>
      <c r="BC74" s="118">
        <v>1</v>
      </c>
      <c r="BD74" s="118">
        <v>6</v>
      </c>
      <c r="BE74" s="118">
        <v>7</v>
      </c>
    </row>
    <row r="75" spans="2:57" ht="15">
      <c r="B75" s="499"/>
      <c r="C75" s="1" t="s">
        <v>208</v>
      </c>
      <c r="D75" s="196">
        <v>1</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59">
        <f>100</f>
        <v>100</v>
      </c>
      <c r="W75" s="58">
        <f t="shared" si="7"/>
        <v>0</v>
      </c>
      <c r="X75" s="58">
        <f t="shared" si="8"/>
        <v>0</v>
      </c>
      <c r="Y75" s="58">
        <f t="shared" si="9"/>
        <v>0</v>
      </c>
      <c r="Z75" s="58">
        <f t="shared" si="10"/>
        <v>0</v>
      </c>
      <c r="AA75" s="58">
        <f t="shared" si="11"/>
        <v>0</v>
      </c>
      <c r="AB75" s="58">
        <f t="shared" si="12"/>
        <v>0</v>
      </c>
      <c r="AC75" s="58">
        <f t="shared" si="13"/>
        <v>0</v>
      </c>
      <c r="AD75" s="58">
        <f t="shared" si="14"/>
        <v>0</v>
      </c>
      <c r="AE75" s="58">
        <f t="shared" si="14"/>
        <v>0</v>
      </c>
      <c r="AF75" s="58">
        <f t="shared" si="14"/>
        <v>0</v>
      </c>
      <c r="AG75" s="58">
        <f t="shared" si="14"/>
        <v>0</v>
      </c>
      <c r="AH75" s="58">
        <f t="shared" si="16"/>
        <v>0</v>
      </c>
      <c r="AI75" s="58">
        <f t="shared" si="2"/>
        <v>0</v>
      </c>
      <c r="AJ75" s="58">
        <f t="shared" si="3"/>
        <v>0</v>
      </c>
      <c r="AK75" s="58">
        <f t="shared" si="4"/>
        <v>0</v>
      </c>
      <c r="AL75" s="58">
        <f t="shared" si="5"/>
        <v>0</v>
      </c>
      <c r="AM75" s="58">
        <f t="shared" si="6"/>
        <v>0</v>
      </c>
      <c r="AN75" s="160">
        <v>4</v>
      </c>
      <c r="AO75" s="118">
        <v>4</v>
      </c>
      <c r="AP75" s="118">
        <v>1</v>
      </c>
      <c r="AQ75" s="118">
        <v>4</v>
      </c>
      <c r="AR75" s="118">
        <v>1</v>
      </c>
      <c r="AS75" s="118">
        <v>1</v>
      </c>
      <c r="AT75" s="118">
        <v>1</v>
      </c>
      <c r="AU75" s="118">
        <v>1</v>
      </c>
      <c r="AV75" s="118">
        <v>1</v>
      </c>
      <c r="AW75" s="118">
        <v>1</v>
      </c>
      <c r="AX75" s="118">
        <v>1</v>
      </c>
      <c r="AY75" s="118">
        <v>1</v>
      </c>
      <c r="AZ75" s="118">
        <v>1</v>
      </c>
      <c r="BA75" s="118">
        <v>1</v>
      </c>
      <c r="BB75" s="118">
        <v>1</v>
      </c>
      <c r="BC75" s="118">
        <v>1</v>
      </c>
      <c r="BD75" s="118">
        <v>6</v>
      </c>
      <c r="BE75" s="118">
        <v>7</v>
      </c>
    </row>
    <row r="76" spans="2:57" ht="15">
      <c r="B76" s="499"/>
      <c r="C76" s="1" t="s">
        <v>209</v>
      </c>
      <c r="D76" s="196">
        <v>1408</v>
      </c>
      <c r="E76" s="11">
        <v>1380</v>
      </c>
      <c r="F76" s="11">
        <v>1280</v>
      </c>
      <c r="G76" s="11">
        <v>1038</v>
      </c>
      <c r="H76" s="11">
        <v>825</v>
      </c>
      <c r="I76" s="11">
        <v>1049</v>
      </c>
      <c r="J76" s="11">
        <v>837</v>
      </c>
      <c r="K76" s="11">
        <v>793</v>
      </c>
      <c r="L76" s="11">
        <v>787</v>
      </c>
      <c r="M76" s="11">
        <v>715</v>
      </c>
      <c r="N76" s="11">
        <v>734</v>
      </c>
      <c r="O76" s="11">
        <v>737</v>
      </c>
      <c r="P76" s="11">
        <v>694</v>
      </c>
      <c r="Q76" s="11">
        <v>680</v>
      </c>
      <c r="R76" s="11">
        <v>661</v>
      </c>
      <c r="S76" s="11">
        <v>642</v>
      </c>
      <c r="T76" s="11">
        <v>647</v>
      </c>
      <c r="U76" s="11">
        <v>658</v>
      </c>
      <c r="V76" s="159">
        <f>100</f>
        <v>100</v>
      </c>
      <c r="W76" s="58">
        <f t="shared" si="7"/>
        <v>98.01136363636364</v>
      </c>
      <c r="X76" s="58">
        <f t="shared" si="8"/>
        <v>90.909090909090907</v>
      </c>
      <c r="Y76" s="58">
        <f t="shared" si="9"/>
        <v>73.721590909090907</v>
      </c>
      <c r="Z76" s="58">
        <f t="shared" si="10"/>
        <v>58.59375</v>
      </c>
      <c r="AA76" s="58">
        <f t="shared" si="11"/>
        <v>74.502840909090907</v>
      </c>
      <c r="AB76" s="58">
        <f t="shared" si="12"/>
        <v>59.446022727272727</v>
      </c>
      <c r="AC76" s="58">
        <f t="shared" si="13"/>
        <v>56.321022727272727</v>
      </c>
      <c r="AD76" s="58">
        <f t="shared" si="14"/>
        <v>55.894886363636367</v>
      </c>
      <c r="AE76" s="58">
        <f t="shared" si="14"/>
        <v>50.78125</v>
      </c>
      <c r="AF76" s="58">
        <f t="shared" si="14"/>
        <v>52.13068181818182</v>
      </c>
      <c r="AG76" s="58">
        <f t="shared" ref="AG76" si="17">O76*100/$D76</f>
        <v>52.34375</v>
      </c>
      <c r="AH76" s="58">
        <f t="shared" si="16"/>
        <v>49.289772727272727</v>
      </c>
      <c r="AI76" s="58">
        <f t="shared" ref="AI76:AI139" si="18">Q76*100/$D76</f>
        <v>48.295454545454547</v>
      </c>
      <c r="AJ76" s="58">
        <f t="shared" ref="AJ76:AJ139" si="19">R76*100/$D76</f>
        <v>46.946022727272727</v>
      </c>
      <c r="AK76" s="58">
        <f t="shared" ref="AK76:AK139" si="20">S76*100/$D76</f>
        <v>45.596590909090907</v>
      </c>
      <c r="AL76" s="58">
        <f t="shared" ref="AL76:AL139" si="21">T76*100/$D76</f>
        <v>45.951704545454547</v>
      </c>
      <c r="AM76" s="58">
        <f t="shared" ref="AM76:AM139" si="22">U76*100/$D76</f>
        <v>46.732954545454547</v>
      </c>
      <c r="AN76" s="160"/>
      <c r="AO76" s="118"/>
      <c r="AP76" s="118"/>
      <c r="AQ76" s="118"/>
      <c r="AR76" s="118"/>
      <c r="AS76" s="118"/>
      <c r="AT76" s="118"/>
      <c r="AU76" s="118"/>
      <c r="AV76" s="118"/>
      <c r="AW76" s="118"/>
      <c r="AX76" s="118"/>
      <c r="AY76" s="118"/>
      <c r="AZ76" s="118"/>
      <c r="BA76" s="118"/>
      <c r="BB76" s="118"/>
      <c r="BC76" s="118"/>
      <c r="BD76" s="118"/>
      <c r="BE76" s="118"/>
    </row>
    <row r="77" spans="2:57" ht="15">
      <c r="B77" s="501"/>
      <c r="C77" s="8" t="s">
        <v>210</v>
      </c>
      <c r="D77" s="245">
        <v>1407</v>
      </c>
      <c r="E77" s="173">
        <v>1380</v>
      </c>
      <c r="F77" s="173">
        <v>1280</v>
      </c>
      <c r="G77" s="173">
        <v>1038</v>
      </c>
      <c r="H77" s="173">
        <v>825</v>
      </c>
      <c r="I77" s="173">
        <v>1049</v>
      </c>
      <c r="J77" s="173">
        <v>837</v>
      </c>
      <c r="K77" s="173">
        <v>793</v>
      </c>
      <c r="L77" s="173">
        <v>787</v>
      </c>
      <c r="M77" s="173">
        <v>715</v>
      </c>
      <c r="N77" s="173">
        <v>734</v>
      </c>
      <c r="O77" s="173">
        <v>737</v>
      </c>
      <c r="P77" s="173">
        <v>694</v>
      </c>
      <c r="Q77" s="173">
        <v>680</v>
      </c>
      <c r="R77" s="173">
        <v>661</v>
      </c>
      <c r="S77" s="173">
        <v>642</v>
      </c>
      <c r="T77" s="173">
        <v>647</v>
      </c>
      <c r="U77" s="173">
        <v>658</v>
      </c>
      <c r="V77" s="159">
        <f>100</f>
        <v>100</v>
      </c>
      <c r="W77" s="58">
        <f t="shared" ref="W77:W140" si="23">E77*100/$D77</f>
        <v>98.081023454157787</v>
      </c>
      <c r="X77" s="58">
        <f t="shared" ref="X77:X140" si="24">F77*100/$D77</f>
        <v>90.973702914001422</v>
      </c>
      <c r="Y77" s="58">
        <f t="shared" ref="Y77:Y140" si="25">G77*100/$D77</f>
        <v>73.773987206823023</v>
      </c>
      <c r="Z77" s="58">
        <f t="shared" ref="Z77:Z140" si="26">H77*100/$D77</f>
        <v>58.63539445628998</v>
      </c>
      <c r="AA77" s="58">
        <f t="shared" ref="AA77:AA140" si="27">I77*100/$D77</f>
        <v>74.555792466240234</v>
      </c>
      <c r="AB77" s="58">
        <f t="shared" ref="AB77:AB140" si="28">J77*100/$D77</f>
        <v>59.488272921108745</v>
      </c>
      <c r="AC77" s="58">
        <f t="shared" ref="AC77:AC140" si="29">K77*100/$D77</f>
        <v>56.361051883439941</v>
      </c>
      <c r="AD77" s="58">
        <f t="shared" ref="AD77:AG140" si="30">L77*100/$D77</f>
        <v>55.934612651030562</v>
      </c>
      <c r="AE77" s="58">
        <f t="shared" si="30"/>
        <v>50.817341862117985</v>
      </c>
      <c r="AF77" s="58">
        <f t="shared" si="30"/>
        <v>52.16773276474769</v>
      </c>
      <c r="AG77" s="58">
        <f t="shared" si="30"/>
        <v>52.38095238095238</v>
      </c>
      <c r="AH77" s="58">
        <f t="shared" ref="AH77:AH91" si="31">P77*100/$D77</f>
        <v>49.324804548685144</v>
      </c>
      <c r="AI77" s="58">
        <f t="shared" si="18"/>
        <v>48.329779673063257</v>
      </c>
      <c r="AJ77" s="58">
        <f t="shared" si="19"/>
        <v>46.979388770433545</v>
      </c>
      <c r="AK77" s="58">
        <f t="shared" si="20"/>
        <v>45.628997867803839</v>
      </c>
      <c r="AL77" s="58">
        <f t="shared" si="21"/>
        <v>45.984363894811658</v>
      </c>
      <c r="AM77" s="58">
        <f t="shared" si="22"/>
        <v>46.766169154228855</v>
      </c>
      <c r="AN77" s="120"/>
      <c r="AO77" s="121"/>
      <c r="AP77" s="121"/>
      <c r="AQ77" s="121"/>
      <c r="AR77" s="121"/>
      <c r="AS77" s="121"/>
      <c r="AT77" s="121"/>
      <c r="AU77" s="121"/>
      <c r="AV77" s="121"/>
      <c r="AW77" s="121"/>
      <c r="AX77" s="121"/>
      <c r="AY77" s="121"/>
      <c r="AZ77" s="121"/>
      <c r="BA77" s="121"/>
      <c r="BB77" s="121"/>
      <c r="BC77" s="121"/>
      <c r="BD77" s="121"/>
      <c r="BE77" s="121"/>
    </row>
    <row r="78" spans="2:57" ht="15" customHeight="1">
      <c r="B78" s="500" t="s">
        <v>134</v>
      </c>
      <c r="C78" s="1" t="s">
        <v>205</v>
      </c>
      <c r="D78" s="246">
        <v>5837</v>
      </c>
      <c r="E78" s="11">
        <v>6301</v>
      </c>
      <c r="F78" s="11">
        <v>5902</v>
      </c>
      <c r="G78" s="11">
        <v>5506</v>
      </c>
      <c r="H78" s="11">
        <v>4812</v>
      </c>
      <c r="I78" s="11">
        <v>3109</v>
      </c>
      <c r="J78" s="11">
        <v>3086</v>
      </c>
      <c r="K78" s="11">
        <v>2898</v>
      </c>
      <c r="L78" s="11">
        <v>3015</v>
      </c>
      <c r="M78" s="11">
        <v>2347</v>
      </c>
      <c r="N78" s="11">
        <v>2241</v>
      </c>
      <c r="O78" s="11">
        <v>2231</v>
      </c>
      <c r="P78" s="11">
        <v>2178</v>
      </c>
      <c r="Q78" s="11">
        <v>2140</v>
      </c>
      <c r="R78" s="11">
        <v>2156</v>
      </c>
      <c r="S78" s="11">
        <v>2131</v>
      </c>
      <c r="T78" s="11">
        <v>2166</v>
      </c>
      <c r="U78" s="11">
        <v>2213</v>
      </c>
      <c r="V78" s="159">
        <f>100</f>
        <v>100</v>
      </c>
      <c r="W78" s="58">
        <f t="shared" si="23"/>
        <v>107.94928901833133</v>
      </c>
      <c r="X78" s="58">
        <f t="shared" si="24"/>
        <v>101.11358574610244</v>
      </c>
      <c r="Y78" s="58">
        <f t="shared" si="25"/>
        <v>94.329278739078291</v>
      </c>
      <c r="Z78" s="58">
        <f t="shared" si="26"/>
        <v>82.43960938838444</v>
      </c>
      <c r="AA78" s="58">
        <f t="shared" si="27"/>
        <v>53.26366284050026</v>
      </c>
      <c r="AB78" s="58">
        <f t="shared" si="28"/>
        <v>52.869624807264003</v>
      </c>
      <c r="AC78" s="58">
        <f t="shared" si="29"/>
        <v>49.64879218776769</v>
      </c>
      <c r="AD78" s="58">
        <f t="shared" si="30"/>
        <v>51.653246530752099</v>
      </c>
      <c r="AE78" s="58">
        <f t="shared" si="30"/>
        <v>40.209011478499228</v>
      </c>
      <c r="AF78" s="58">
        <f t="shared" si="30"/>
        <v>38.393010107932156</v>
      </c>
      <c r="AG78" s="58">
        <f t="shared" si="30"/>
        <v>38.221689223916393</v>
      </c>
      <c r="AH78" s="58">
        <f t="shared" si="31"/>
        <v>37.31368853863286</v>
      </c>
      <c r="AI78" s="58">
        <f t="shared" si="18"/>
        <v>36.662669179372969</v>
      </c>
      <c r="AJ78" s="58">
        <f t="shared" si="19"/>
        <v>36.936782593798185</v>
      </c>
      <c r="AK78" s="58">
        <f t="shared" si="20"/>
        <v>36.50848038375878</v>
      </c>
      <c r="AL78" s="58">
        <f t="shared" si="21"/>
        <v>37.108103477813948</v>
      </c>
      <c r="AM78" s="58">
        <f t="shared" si="22"/>
        <v>37.913311632688021</v>
      </c>
      <c r="AN78" s="160">
        <v>1</v>
      </c>
      <c r="AO78" s="118">
        <v>1</v>
      </c>
      <c r="AP78" s="118">
        <v>1</v>
      </c>
      <c r="AQ78" s="118">
        <v>1</v>
      </c>
      <c r="AR78" s="118">
        <v>1</v>
      </c>
      <c r="AS78" s="118">
        <v>1</v>
      </c>
      <c r="AT78" s="118">
        <v>1</v>
      </c>
      <c r="AU78" s="118">
        <v>1</v>
      </c>
      <c r="AV78" s="118">
        <v>1</v>
      </c>
      <c r="AW78" s="118">
        <v>1</v>
      </c>
      <c r="AX78" s="118">
        <v>1</v>
      </c>
      <c r="AY78" s="118">
        <v>1</v>
      </c>
      <c r="AZ78" s="118">
        <v>1</v>
      </c>
      <c r="BA78" s="118">
        <v>1</v>
      </c>
      <c r="BB78" s="118">
        <v>1</v>
      </c>
      <c r="BC78" s="118">
        <v>1</v>
      </c>
      <c r="BD78" s="118">
        <v>6</v>
      </c>
      <c r="BE78" s="118">
        <v>7</v>
      </c>
    </row>
    <row r="79" spans="2:57" ht="15">
      <c r="B79" s="499"/>
      <c r="C79" s="1" t="s">
        <v>206</v>
      </c>
      <c r="D79" s="196">
        <v>90</v>
      </c>
      <c r="E79" s="11">
        <v>113</v>
      </c>
      <c r="F79" s="11">
        <v>99</v>
      </c>
      <c r="G79" s="11">
        <v>91</v>
      </c>
      <c r="H79" s="11">
        <v>88</v>
      </c>
      <c r="I79" s="11">
        <v>57</v>
      </c>
      <c r="J79" s="11">
        <v>90</v>
      </c>
      <c r="K79" s="11">
        <v>75</v>
      </c>
      <c r="L79" s="11">
        <v>94</v>
      </c>
      <c r="M79" s="11">
        <v>94</v>
      </c>
      <c r="N79" s="11">
        <v>111</v>
      </c>
      <c r="O79" s="11">
        <v>112</v>
      </c>
      <c r="P79" s="11">
        <v>103</v>
      </c>
      <c r="Q79" s="11">
        <v>120</v>
      </c>
      <c r="R79" s="11">
        <v>134</v>
      </c>
      <c r="S79" s="11">
        <v>134</v>
      </c>
      <c r="T79" s="11">
        <v>121</v>
      </c>
      <c r="U79" s="11">
        <v>115</v>
      </c>
      <c r="V79" s="159">
        <f>100</f>
        <v>100</v>
      </c>
      <c r="W79" s="58">
        <f t="shared" si="23"/>
        <v>125.55555555555556</v>
      </c>
      <c r="X79" s="58">
        <f t="shared" si="24"/>
        <v>110</v>
      </c>
      <c r="Y79" s="58">
        <f t="shared" si="25"/>
        <v>101.11111111111111</v>
      </c>
      <c r="Z79" s="58">
        <f t="shared" si="26"/>
        <v>97.777777777777771</v>
      </c>
      <c r="AA79" s="58">
        <f t="shared" si="27"/>
        <v>63.333333333333336</v>
      </c>
      <c r="AB79" s="58">
        <f t="shared" si="28"/>
        <v>100</v>
      </c>
      <c r="AC79" s="58">
        <f t="shared" si="29"/>
        <v>83.333333333333329</v>
      </c>
      <c r="AD79" s="58">
        <f t="shared" si="30"/>
        <v>104.44444444444444</v>
      </c>
      <c r="AE79" s="58">
        <f t="shared" si="30"/>
        <v>104.44444444444444</v>
      </c>
      <c r="AF79" s="58">
        <f t="shared" si="30"/>
        <v>123.33333333333333</v>
      </c>
      <c r="AG79" s="58">
        <f t="shared" si="30"/>
        <v>124.44444444444444</v>
      </c>
      <c r="AH79" s="58">
        <f t="shared" si="31"/>
        <v>114.44444444444444</v>
      </c>
      <c r="AI79" s="58">
        <f t="shared" si="18"/>
        <v>133.33333333333334</v>
      </c>
      <c r="AJ79" s="58">
        <f t="shared" si="19"/>
        <v>148.88888888888889</v>
      </c>
      <c r="AK79" s="58">
        <f t="shared" si="20"/>
        <v>148.88888888888889</v>
      </c>
      <c r="AL79" s="58">
        <f t="shared" si="21"/>
        <v>134.44444444444446</v>
      </c>
      <c r="AM79" s="58">
        <f t="shared" si="22"/>
        <v>127.77777777777777</v>
      </c>
      <c r="AN79" s="160">
        <v>1</v>
      </c>
      <c r="AO79" s="118">
        <v>4</v>
      </c>
      <c r="AP79" s="118">
        <v>1</v>
      </c>
      <c r="AQ79" s="118">
        <v>1</v>
      </c>
      <c r="AR79" s="118">
        <v>4</v>
      </c>
      <c r="AS79" s="118">
        <v>4</v>
      </c>
      <c r="AT79" s="118">
        <v>4</v>
      </c>
      <c r="AU79" s="118">
        <v>4</v>
      </c>
      <c r="AV79" s="118">
        <v>1</v>
      </c>
      <c r="AW79" s="118">
        <v>4</v>
      </c>
      <c r="AX79" s="118">
        <v>4</v>
      </c>
      <c r="AY79" s="118">
        <v>1</v>
      </c>
      <c r="AZ79" s="118">
        <v>1</v>
      </c>
      <c r="BA79" s="118">
        <v>1</v>
      </c>
      <c r="BB79" s="118">
        <v>4</v>
      </c>
      <c r="BC79" s="118">
        <v>4</v>
      </c>
      <c r="BD79" s="118">
        <v>6</v>
      </c>
      <c r="BE79" s="118">
        <v>7</v>
      </c>
    </row>
    <row r="80" spans="2:57" ht="15">
      <c r="B80" s="499"/>
      <c r="C80" s="1" t="s">
        <v>207</v>
      </c>
      <c r="D80" s="196">
        <v>8</v>
      </c>
      <c r="E80" s="11">
        <v>10</v>
      </c>
      <c r="F80" s="11">
        <v>7</v>
      </c>
      <c r="G80" s="11">
        <v>5</v>
      </c>
      <c r="H80" s="11">
        <v>6</v>
      </c>
      <c r="I80" s="11">
        <v>3</v>
      </c>
      <c r="J80" s="11">
        <v>6</v>
      </c>
      <c r="K80" s="11">
        <v>5</v>
      </c>
      <c r="L80" s="11">
        <v>6</v>
      </c>
      <c r="M80" s="11">
        <v>7</v>
      </c>
      <c r="N80" s="11">
        <v>8</v>
      </c>
      <c r="O80" s="11">
        <v>9</v>
      </c>
      <c r="P80" s="11">
        <v>10</v>
      </c>
      <c r="Q80" s="11">
        <v>10</v>
      </c>
      <c r="R80" s="11">
        <v>13</v>
      </c>
      <c r="S80" s="11">
        <v>12</v>
      </c>
      <c r="T80" s="11">
        <v>10</v>
      </c>
      <c r="U80" s="11">
        <v>9</v>
      </c>
      <c r="V80" s="159">
        <f>100</f>
        <v>100</v>
      </c>
      <c r="W80" s="58">
        <f t="shared" si="23"/>
        <v>125</v>
      </c>
      <c r="X80" s="58">
        <f t="shared" si="24"/>
        <v>87.5</v>
      </c>
      <c r="Y80" s="58">
        <f t="shared" si="25"/>
        <v>62.5</v>
      </c>
      <c r="Z80" s="58">
        <f t="shared" si="26"/>
        <v>75</v>
      </c>
      <c r="AA80" s="58">
        <f t="shared" si="27"/>
        <v>37.5</v>
      </c>
      <c r="AB80" s="58">
        <f t="shared" si="28"/>
        <v>75</v>
      </c>
      <c r="AC80" s="58">
        <f t="shared" si="29"/>
        <v>62.5</v>
      </c>
      <c r="AD80" s="58">
        <f t="shared" si="30"/>
        <v>75</v>
      </c>
      <c r="AE80" s="58">
        <f t="shared" si="30"/>
        <v>87.5</v>
      </c>
      <c r="AF80" s="58">
        <f t="shared" si="30"/>
        <v>100</v>
      </c>
      <c r="AG80" s="58">
        <f t="shared" si="30"/>
        <v>112.5</v>
      </c>
      <c r="AH80" s="58">
        <f t="shared" si="31"/>
        <v>125</v>
      </c>
      <c r="AI80" s="58">
        <f t="shared" si="18"/>
        <v>125</v>
      </c>
      <c r="AJ80" s="58">
        <f t="shared" si="19"/>
        <v>162.5</v>
      </c>
      <c r="AK80" s="58">
        <f t="shared" si="20"/>
        <v>150</v>
      </c>
      <c r="AL80" s="58">
        <f t="shared" si="21"/>
        <v>125</v>
      </c>
      <c r="AM80" s="58">
        <f t="shared" si="22"/>
        <v>112.5</v>
      </c>
      <c r="AN80" s="160">
        <v>1</v>
      </c>
      <c r="AO80" s="118">
        <v>1</v>
      </c>
      <c r="AP80" s="118">
        <v>1</v>
      </c>
      <c r="AQ80" s="118">
        <v>1</v>
      </c>
      <c r="AR80" s="118">
        <v>4</v>
      </c>
      <c r="AS80" s="118">
        <v>4</v>
      </c>
      <c r="AT80" s="118">
        <v>4</v>
      </c>
      <c r="AU80" s="118">
        <v>4</v>
      </c>
      <c r="AV80" s="118">
        <v>1</v>
      </c>
      <c r="AW80" s="118">
        <v>4</v>
      </c>
      <c r="AX80" s="118">
        <v>4</v>
      </c>
      <c r="AY80" s="118">
        <v>1</v>
      </c>
      <c r="AZ80" s="118">
        <v>1</v>
      </c>
      <c r="BA80" s="118">
        <v>1</v>
      </c>
      <c r="BB80" s="118">
        <v>4</v>
      </c>
      <c r="BC80" s="118">
        <v>4</v>
      </c>
      <c r="BD80" s="118">
        <v>6</v>
      </c>
      <c r="BE80" s="118">
        <v>7</v>
      </c>
    </row>
    <row r="81" spans="2:57" ht="15">
      <c r="B81" s="499"/>
      <c r="C81" s="1" t="s">
        <v>208</v>
      </c>
      <c r="D81" s="196">
        <v>3</v>
      </c>
      <c r="E81" s="11">
        <v>3</v>
      </c>
      <c r="F81" s="11">
        <v>3</v>
      </c>
      <c r="G81" s="11">
        <v>3</v>
      </c>
      <c r="H81" s="11">
        <v>2</v>
      </c>
      <c r="I81" s="11">
        <v>2</v>
      </c>
      <c r="J81" s="11">
        <v>1</v>
      </c>
      <c r="K81" s="11">
        <v>0</v>
      </c>
      <c r="L81" s="11">
        <v>0</v>
      </c>
      <c r="M81" s="11">
        <v>0</v>
      </c>
      <c r="N81" s="11">
        <v>0</v>
      </c>
      <c r="O81" s="11">
        <v>0</v>
      </c>
      <c r="P81" s="11">
        <v>0</v>
      </c>
      <c r="Q81" s="11">
        <v>0</v>
      </c>
      <c r="R81" s="11">
        <v>0</v>
      </c>
      <c r="S81" s="11">
        <v>0</v>
      </c>
      <c r="T81" s="11">
        <v>0</v>
      </c>
      <c r="U81" s="11">
        <v>0</v>
      </c>
      <c r="V81" s="159">
        <f>100</f>
        <v>100</v>
      </c>
      <c r="W81" s="58">
        <f t="shared" si="23"/>
        <v>100</v>
      </c>
      <c r="X81" s="58">
        <f t="shared" si="24"/>
        <v>100</v>
      </c>
      <c r="Y81" s="58">
        <f t="shared" si="25"/>
        <v>100</v>
      </c>
      <c r="Z81" s="58">
        <f t="shared" si="26"/>
        <v>66.666666666666671</v>
      </c>
      <c r="AA81" s="58">
        <f t="shared" si="27"/>
        <v>66.666666666666671</v>
      </c>
      <c r="AB81" s="58">
        <f t="shared" si="28"/>
        <v>33.333333333333336</v>
      </c>
      <c r="AC81" s="58">
        <f t="shared" si="29"/>
        <v>0</v>
      </c>
      <c r="AD81" s="58">
        <f t="shared" si="30"/>
        <v>0</v>
      </c>
      <c r="AE81" s="58">
        <f t="shared" si="30"/>
        <v>0</v>
      </c>
      <c r="AF81" s="58">
        <f t="shared" si="30"/>
        <v>0</v>
      </c>
      <c r="AG81" s="58">
        <f t="shared" si="30"/>
        <v>0</v>
      </c>
      <c r="AH81" s="58">
        <f t="shared" si="31"/>
        <v>0</v>
      </c>
      <c r="AI81" s="58">
        <f t="shared" si="18"/>
        <v>0</v>
      </c>
      <c r="AJ81" s="58">
        <f t="shared" si="19"/>
        <v>0</v>
      </c>
      <c r="AK81" s="58">
        <f t="shared" si="20"/>
        <v>0</v>
      </c>
      <c r="AL81" s="58">
        <f t="shared" si="21"/>
        <v>0</v>
      </c>
      <c r="AM81" s="58">
        <f t="shared" si="22"/>
        <v>0</v>
      </c>
      <c r="AN81" s="160">
        <v>1</v>
      </c>
      <c r="AO81" s="118">
        <v>4</v>
      </c>
      <c r="AP81" s="118">
        <v>1</v>
      </c>
      <c r="AQ81" s="118">
        <v>1</v>
      </c>
      <c r="AR81" s="118">
        <v>4</v>
      </c>
      <c r="AS81" s="118">
        <v>4</v>
      </c>
      <c r="AT81" s="118">
        <v>4</v>
      </c>
      <c r="AU81" s="118">
        <v>4</v>
      </c>
      <c r="AV81" s="118">
        <v>1</v>
      </c>
      <c r="AW81" s="118">
        <v>4</v>
      </c>
      <c r="AX81" s="118">
        <v>4</v>
      </c>
      <c r="AY81" s="118">
        <v>1</v>
      </c>
      <c r="AZ81" s="118">
        <v>1</v>
      </c>
      <c r="BA81" s="118">
        <v>1</v>
      </c>
      <c r="BB81" s="118">
        <v>4</v>
      </c>
      <c r="BC81" s="118">
        <v>4</v>
      </c>
      <c r="BD81" s="118">
        <v>6</v>
      </c>
      <c r="BE81" s="118">
        <v>7</v>
      </c>
    </row>
    <row r="82" spans="2:57" ht="15">
      <c r="B82" s="499"/>
      <c r="C82" s="1" t="s">
        <v>209</v>
      </c>
      <c r="D82" s="196">
        <v>5938</v>
      </c>
      <c r="E82" s="11">
        <v>6427</v>
      </c>
      <c r="F82" s="11">
        <v>6011</v>
      </c>
      <c r="G82" s="11">
        <v>5605</v>
      </c>
      <c r="H82" s="11">
        <v>4908</v>
      </c>
      <c r="I82" s="11">
        <v>3171</v>
      </c>
      <c r="J82" s="11">
        <v>3183</v>
      </c>
      <c r="K82" s="11">
        <v>2978</v>
      </c>
      <c r="L82" s="11">
        <v>3115</v>
      </c>
      <c r="M82" s="11">
        <v>2448</v>
      </c>
      <c r="N82" s="11">
        <v>2360</v>
      </c>
      <c r="O82" s="11">
        <v>2352</v>
      </c>
      <c r="P82" s="11">
        <v>2291</v>
      </c>
      <c r="Q82" s="11">
        <v>2270</v>
      </c>
      <c r="R82" s="11">
        <v>2303</v>
      </c>
      <c r="S82" s="11">
        <v>2277</v>
      </c>
      <c r="T82" s="11">
        <v>2297</v>
      </c>
      <c r="U82" s="11">
        <v>2337</v>
      </c>
      <c r="V82" s="159">
        <f>100</f>
        <v>100</v>
      </c>
      <c r="W82" s="58">
        <f t="shared" si="23"/>
        <v>108.23509599191647</v>
      </c>
      <c r="X82" s="58">
        <f t="shared" si="24"/>
        <v>101.22937015830246</v>
      </c>
      <c r="Y82" s="58">
        <f t="shared" si="25"/>
        <v>94.392051195688779</v>
      </c>
      <c r="Z82" s="58">
        <f t="shared" si="26"/>
        <v>82.654092286965309</v>
      </c>
      <c r="AA82" s="58">
        <f t="shared" si="27"/>
        <v>53.401818794206804</v>
      </c>
      <c r="AB82" s="58">
        <f t="shared" si="28"/>
        <v>53.603907039407211</v>
      </c>
      <c r="AC82" s="58">
        <f t="shared" si="29"/>
        <v>50.1515661839003</v>
      </c>
      <c r="AD82" s="58">
        <f t="shared" si="30"/>
        <v>52.458740316604917</v>
      </c>
      <c r="AE82" s="58">
        <f t="shared" si="30"/>
        <v>41.226002020882454</v>
      </c>
      <c r="AF82" s="58">
        <f t="shared" si="30"/>
        <v>39.744021556079488</v>
      </c>
      <c r="AG82" s="58">
        <f t="shared" si="30"/>
        <v>39.609296059279217</v>
      </c>
      <c r="AH82" s="58">
        <f t="shared" si="31"/>
        <v>38.582014146177166</v>
      </c>
      <c r="AI82" s="58">
        <f t="shared" si="18"/>
        <v>38.228359717076458</v>
      </c>
      <c r="AJ82" s="58">
        <f t="shared" si="19"/>
        <v>38.784102391377566</v>
      </c>
      <c r="AK82" s="58">
        <f t="shared" si="20"/>
        <v>38.346244526776694</v>
      </c>
      <c r="AL82" s="58">
        <f t="shared" si="21"/>
        <v>38.683058268777366</v>
      </c>
      <c r="AM82" s="58">
        <f t="shared" si="22"/>
        <v>39.356685752778716</v>
      </c>
      <c r="AN82" s="160"/>
      <c r="AO82" s="118"/>
      <c r="AP82" s="118"/>
      <c r="AQ82" s="118"/>
      <c r="AR82" s="118"/>
      <c r="AS82" s="118"/>
      <c r="AT82" s="118"/>
      <c r="AU82" s="118"/>
      <c r="AV82" s="118"/>
      <c r="AW82" s="118"/>
      <c r="AX82" s="118"/>
      <c r="AY82" s="118"/>
      <c r="AZ82" s="118"/>
      <c r="BA82" s="118"/>
      <c r="BB82" s="118"/>
      <c r="BC82" s="118"/>
      <c r="BD82" s="118"/>
      <c r="BE82" s="118"/>
    </row>
    <row r="83" spans="2:57" ht="15">
      <c r="B83" s="501"/>
      <c r="C83" s="1" t="s">
        <v>210</v>
      </c>
      <c r="D83" s="245">
        <v>5935</v>
      </c>
      <c r="E83" s="173">
        <v>6424</v>
      </c>
      <c r="F83" s="173">
        <v>6008</v>
      </c>
      <c r="G83" s="173">
        <v>5602</v>
      </c>
      <c r="H83" s="173">
        <v>4906</v>
      </c>
      <c r="I83" s="173">
        <v>3169</v>
      </c>
      <c r="J83" s="173">
        <v>3182</v>
      </c>
      <c r="K83" s="173">
        <v>2978</v>
      </c>
      <c r="L83" s="173">
        <v>3115</v>
      </c>
      <c r="M83" s="173">
        <v>2448</v>
      </c>
      <c r="N83" s="173">
        <v>2360</v>
      </c>
      <c r="O83" s="173">
        <v>2352</v>
      </c>
      <c r="P83" s="173">
        <v>2291</v>
      </c>
      <c r="Q83" s="173">
        <v>2270</v>
      </c>
      <c r="R83" s="173">
        <v>2303</v>
      </c>
      <c r="S83" s="173">
        <v>2277</v>
      </c>
      <c r="T83" s="173">
        <v>2297</v>
      </c>
      <c r="U83" s="173">
        <v>2337</v>
      </c>
      <c r="V83" s="159">
        <f>100</f>
        <v>100</v>
      </c>
      <c r="W83" s="58">
        <f t="shared" si="23"/>
        <v>108.23925863521482</v>
      </c>
      <c r="X83" s="58">
        <f t="shared" si="24"/>
        <v>101.22999157540016</v>
      </c>
      <c r="Y83" s="58">
        <f t="shared" si="25"/>
        <v>94.389216512215668</v>
      </c>
      <c r="Z83" s="58">
        <f t="shared" si="26"/>
        <v>82.662173546756534</v>
      </c>
      <c r="AA83" s="58">
        <f t="shared" si="27"/>
        <v>53.395113732097727</v>
      </c>
      <c r="AB83" s="58">
        <f t="shared" si="28"/>
        <v>53.614153327716934</v>
      </c>
      <c r="AC83" s="58">
        <f t="shared" si="29"/>
        <v>50.176916596461666</v>
      </c>
      <c r="AD83" s="58">
        <f t="shared" si="30"/>
        <v>52.485256950294861</v>
      </c>
      <c r="AE83" s="58">
        <f t="shared" si="30"/>
        <v>41.246840775063184</v>
      </c>
      <c r="AF83" s="58">
        <f t="shared" si="30"/>
        <v>39.764111204717778</v>
      </c>
      <c r="AG83" s="58">
        <f t="shared" si="30"/>
        <v>39.629317607413647</v>
      </c>
      <c r="AH83" s="58">
        <f t="shared" si="31"/>
        <v>38.601516427969671</v>
      </c>
      <c r="AI83" s="58">
        <f t="shared" si="18"/>
        <v>38.247683235046338</v>
      </c>
      <c r="AJ83" s="58">
        <f t="shared" si="19"/>
        <v>38.803706823925864</v>
      </c>
      <c r="AK83" s="58">
        <f t="shared" si="20"/>
        <v>38.365627632687449</v>
      </c>
      <c r="AL83" s="58">
        <f t="shared" si="21"/>
        <v>38.702611625947767</v>
      </c>
      <c r="AM83" s="58">
        <f t="shared" si="22"/>
        <v>39.376579612468404</v>
      </c>
      <c r="AN83" s="120"/>
      <c r="AO83" s="121"/>
      <c r="AP83" s="121"/>
      <c r="AQ83" s="121"/>
      <c r="AR83" s="121"/>
      <c r="AS83" s="121"/>
      <c r="AT83" s="121"/>
      <c r="AU83" s="121"/>
      <c r="AV83" s="121"/>
      <c r="AW83" s="121"/>
      <c r="AX83" s="121"/>
      <c r="AY83" s="121"/>
      <c r="AZ83" s="121"/>
      <c r="BA83" s="121"/>
      <c r="BB83" s="121"/>
      <c r="BC83" s="121"/>
      <c r="BD83" s="121"/>
      <c r="BE83" s="121"/>
    </row>
    <row r="84" spans="2:57" ht="15" customHeight="1">
      <c r="B84" s="499" t="s">
        <v>135</v>
      </c>
      <c r="C84" s="7" t="s">
        <v>205</v>
      </c>
      <c r="D84" s="246">
        <v>768</v>
      </c>
      <c r="E84" s="11">
        <v>739</v>
      </c>
      <c r="F84" s="11">
        <v>705</v>
      </c>
      <c r="G84" s="11">
        <v>642</v>
      </c>
      <c r="H84" s="11">
        <v>637</v>
      </c>
      <c r="I84" s="11">
        <v>529</v>
      </c>
      <c r="J84" s="11">
        <v>536</v>
      </c>
      <c r="K84" s="11">
        <v>540</v>
      </c>
      <c r="L84" s="11">
        <v>521</v>
      </c>
      <c r="M84" s="11">
        <v>482</v>
      </c>
      <c r="N84" s="11">
        <v>474</v>
      </c>
      <c r="O84" s="11">
        <v>460</v>
      </c>
      <c r="P84" s="11">
        <v>454</v>
      </c>
      <c r="Q84" s="11">
        <v>443</v>
      </c>
      <c r="R84" s="11">
        <v>441</v>
      </c>
      <c r="S84" s="11">
        <v>438</v>
      </c>
      <c r="T84" s="11">
        <v>445</v>
      </c>
      <c r="U84" s="11">
        <v>455</v>
      </c>
      <c r="V84" s="159">
        <f>100</f>
        <v>100</v>
      </c>
      <c r="W84" s="58">
        <f t="shared" si="23"/>
        <v>96.223958333333329</v>
      </c>
      <c r="X84" s="58">
        <f t="shared" si="24"/>
        <v>91.796875</v>
      </c>
      <c r="Y84" s="58">
        <f t="shared" si="25"/>
        <v>83.59375</v>
      </c>
      <c r="Z84" s="58">
        <f t="shared" si="26"/>
        <v>82.942708333333329</v>
      </c>
      <c r="AA84" s="58">
        <f t="shared" si="27"/>
        <v>68.880208333333329</v>
      </c>
      <c r="AB84" s="58">
        <f t="shared" si="28"/>
        <v>69.791666666666671</v>
      </c>
      <c r="AC84" s="58">
        <f t="shared" si="29"/>
        <v>70.3125</v>
      </c>
      <c r="AD84" s="58">
        <f t="shared" si="30"/>
        <v>67.838541666666671</v>
      </c>
      <c r="AE84" s="58">
        <f t="shared" si="30"/>
        <v>62.760416666666664</v>
      </c>
      <c r="AF84" s="58">
        <f t="shared" si="30"/>
        <v>61.71875</v>
      </c>
      <c r="AG84" s="58">
        <f t="shared" si="30"/>
        <v>59.895833333333336</v>
      </c>
      <c r="AH84" s="58">
        <f t="shared" si="31"/>
        <v>59.114583333333336</v>
      </c>
      <c r="AI84" s="58">
        <f t="shared" si="18"/>
        <v>57.682291666666664</v>
      </c>
      <c r="AJ84" s="58">
        <f t="shared" si="19"/>
        <v>57.421875</v>
      </c>
      <c r="AK84" s="58">
        <f t="shared" si="20"/>
        <v>57.03125</v>
      </c>
      <c r="AL84" s="58">
        <f t="shared" si="21"/>
        <v>57.942708333333336</v>
      </c>
      <c r="AM84" s="58">
        <f t="shared" si="22"/>
        <v>59.244791666666664</v>
      </c>
      <c r="AN84" s="160">
        <v>1</v>
      </c>
      <c r="AO84" s="118">
        <v>1</v>
      </c>
      <c r="AP84" s="118">
        <v>1</v>
      </c>
      <c r="AQ84" s="118">
        <v>1</v>
      </c>
      <c r="AR84" s="118">
        <v>1</v>
      </c>
      <c r="AS84" s="118">
        <v>1</v>
      </c>
      <c r="AT84" s="118">
        <v>1</v>
      </c>
      <c r="AU84" s="118">
        <v>1</v>
      </c>
      <c r="AV84" s="118">
        <v>1</v>
      </c>
      <c r="AW84" s="118">
        <v>1</v>
      </c>
      <c r="AX84" s="118">
        <v>1</v>
      </c>
      <c r="AY84" s="118">
        <v>1</v>
      </c>
      <c r="AZ84" s="118">
        <v>1</v>
      </c>
      <c r="BA84" s="118">
        <v>1</v>
      </c>
      <c r="BB84" s="118">
        <v>1</v>
      </c>
      <c r="BC84" s="118">
        <v>1</v>
      </c>
      <c r="BD84" s="118">
        <v>6</v>
      </c>
      <c r="BE84" s="118">
        <v>7</v>
      </c>
    </row>
    <row r="85" spans="2:57" ht="15">
      <c r="B85" s="499"/>
      <c r="C85" s="1" t="s">
        <v>206</v>
      </c>
      <c r="D85" s="196">
        <v>75</v>
      </c>
      <c r="E85" s="11">
        <v>87</v>
      </c>
      <c r="F85" s="11">
        <v>87</v>
      </c>
      <c r="G85" s="11">
        <v>84</v>
      </c>
      <c r="H85" s="11">
        <v>79</v>
      </c>
      <c r="I85" s="11">
        <v>73</v>
      </c>
      <c r="J85" s="11">
        <v>114</v>
      </c>
      <c r="K85" s="11">
        <v>103</v>
      </c>
      <c r="L85" s="11">
        <v>85</v>
      </c>
      <c r="M85" s="11">
        <v>98</v>
      </c>
      <c r="N85" s="11">
        <v>108</v>
      </c>
      <c r="O85" s="11">
        <v>114</v>
      </c>
      <c r="P85" s="11">
        <v>109</v>
      </c>
      <c r="Q85" s="11">
        <v>110</v>
      </c>
      <c r="R85" s="11">
        <v>110</v>
      </c>
      <c r="S85" s="11">
        <v>111</v>
      </c>
      <c r="T85" s="11">
        <v>101</v>
      </c>
      <c r="U85" s="11">
        <v>96</v>
      </c>
      <c r="V85" s="159">
        <f>100</f>
        <v>100</v>
      </c>
      <c r="W85" s="58">
        <f t="shared" si="23"/>
        <v>116</v>
      </c>
      <c r="X85" s="58">
        <f t="shared" si="24"/>
        <v>116</v>
      </c>
      <c r="Y85" s="58">
        <f t="shared" si="25"/>
        <v>112</v>
      </c>
      <c r="Z85" s="58">
        <f t="shared" si="26"/>
        <v>105.33333333333333</v>
      </c>
      <c r="AA85" s="58">
        <f t="shared" si="27"/>
        <v>97.333333333333329</v>
      </c>
      <c r="AB85" s="58">
        <f t="shared" si="28"/>
        <v>152</v>
      </c>
      <c r="AC85" s="58">
        <f t="shared" si="29"/>
        <v>137.33333333333334</v>
      </c>
      <c r="AD85" s="58">
        <f t="shared" si="30"/>
        <v>113.33333333333333</v>
      </c>
      <c r="AE85" s="58">
        <f t="shared" si="30"/>
        <v>130.66666666666666</v>
      </c>
      <c r="AF85" s="58">
        <f t="shared" si="30"/>
        <v>144</v>
      </c>
      <c r="AG85" s="58">
        <f t="shared" si="30"/>
        <v>152</v>
      </c>
      <c r="AH85" s="58">
        <f t="shared" si="31"/>
        <v>145.33333333333334</v>
      </c>
      <c r="AI85" s="58">
        <f t="shared" si="18"/>
        <v>146.66666666666666</v>
      </c>
      <c r="AJ85" s="58">
        <f t="shared" si="19"/>
        <v>146.66666666666666</v>
      </c>
      <c r="AK85" s="58">
        <f t="shared" si="20"/>
        <v>148</v>
      </c>
      <c r="AL85" s="58">
        <f t="shared" si="21"/>
        <v>134.66666666666666</v>
      </c>
      <c r="AM85" s="58">
        <f t="shared" si="22"/>
        <v>128</v>
      </c>
      <c r="AN85" s="160">
        <v>1</v>
      </c>
      <c r="AO85" s="118">
        <v>1</v>
      </c>
      <c r="AP85" s="118">
        <v>1</v>
      </c>
      <c r="AQ85" s="118">
        <v>1</v>
      </c>
      <c r="AR85" s="118">
        <v>1</v>
      </c>
      <c r="AS85" s="118">
        <v>1</v>
      </c>
      <c r="AT85" s="118">
        <v>1</v>
      </c>
      <c r="AU85" s="118">
        <v>1</v>
      </c>
      <c r="AV85" s="118">
        <v>1</v>
      </c>
      <c r="AW85" s="118">
        <v>1</v>
      </c>
      <c r="AX85" s="118">
        <v>1</v>
      </c>
      <c r="AY85" s="118">
        <v>1</v>
      </c>
      <c r="AZ85" s="118">
        <v>1</v>
      </c>
      <c r="BA85" s="118">
        <v>1</v>
      </c>
      <c r="BB85" s="118">
        <v>1</v>
      </c>
      <c r="BC85" s="118">
        <v>1</v>
      </c>
      <c r="BD85" s="118">
        <v>6</v>
      </c>
      <c r="BE85" s="118">
        <v>7</v>
      </c>
    </row>
    <row r="86" spans="2:57" ht="15">
      <c r="B86" s="499"/>
      <c r="C86" s="1" t="s">
        <v>207</v>
      </c>
      <c r="D86" s="196">
        <v>28</v>
      </c>
      <c r="E86" s="11">
        <v>33</v>
      </c>
      <c r="F86" s="11">
        <v>27</v>
      </c>
      <c r="G86" s="11">
        <v>25</v>
      </c>
      <c r="H86" s="11">
        <v>29</v>
      </c>
      <c r="I86" s="11">
        <v>28</v>
      </c>
      <c r="J86" s="11">
        <v>28</v>
      </c>
      <c r="K86" s="11">
        <v>27</v>
      </c>
      <c r="L86" s="11">
        <v>31</v>
      </c>
      <c r="M86" s="11">
        <v>31</v>
      </c>
      <c r="N86" s="11">
        <v>32</v>
      </c>
      <c r="O86" s="11">
        <v>35</v>
      </c>
      <c r="P86" s="11">
        <v>33</v>
      </c>
      <c r="Q86" s="11">
        <v>39</v>
      </c>
      <c r="R86" s="11">
        <v>38</v>
      </c>
      <c r="S86" s="11">
        <v>36</v>
      </c>
      <c r="T86" s="11">
        <v>31</v>
      </c>
      <c r="U86" s="11">
        <v>29</v>
      </c>
      <c r="V86" s="159">
        <f>100</f>
        <v>100</v>
      </c>
      <c r="W86" s="58">
        <f t="shared" si="23"/>
        <v>117.85714285714286</v>
      </c>
      <c r="X86" s="58">
        <f t="shared" si="24"/>
        <v>96.428571428571431</v>
      </c>
      <c r="Y86" s="58">
        <f t="shared" si="25"/>
        <v>89.285714285714292</v>
      </c>
      <c r="Z86" s="58">
        <f t="shared" si="26"/>
        <v>103.57142857142857</v>
      </c>
      <c r="AA86" s="58">
        <f t="shared" si="27"/>
        <v>100</v>
      </c>
      <c r="AB86" s="58">
        <f t="shared" si="28"/>
        <v>100</v>
      </c>
      <c r="AC86" s="58">
        <f t="shared" si="29"/>
        <v>96.428571428571431</v>
      </c>
      <c r="AD86" s="58">
        <f t="shared" si="30"/>
        <v>110.71428571428571</v>
      </c>
      <c r="AE86" s="58">
        <f t="shared" si="30"/>
        <v>110.71428571428571</v>
      </c>
      <c r="AF86" s="58">
        <f t="shared" si="30"/>
        <v>114.28571428571429</v>
      </c>
      <c r="AG86" s="58">
        <f t="shared" si="30"/>
        <v>125</v>
      </c>
      <c r="AH86" s="58">
        <f t="shared" si="31"/>
        <v>117.85714285714286</v>
      </c>
      <c r="AI86" s="58">
        <f t="shared" si="18"/>
        <v>139.28571428571428</v>
      </c>
      <c r="AJ86" s="58">
        <f t="shared" si="19"/>
        <v>135.71428571428572</v>
      </c>
      <c r="AK86" s="58">
        <f t="shared" si="20"/>
        <v>128.57142857142858</v>
      </c>
      <c r="AL86" s="58">
        <f t="shared" si="21"/>
        <v>110.71428571428571</v>
      </c>
      <c r="AM86" s="58">
        <f t="shared" si="22"/>
        <v>103.57142857142857</v>
      </c>
      <c r="AN86" s="160">
        <v>1</v>
      </c>
      <c r="AO86" s="118">
        <v>1</v>
      </c>
      <c r="AP86" s="118">
        <v>1</v>
      </c>
      <c r="AQ86" s="118">
        <v>1</v>
      </c>
      <c r="AR86" s="118">
        <v>1</v>
      </c>
      <c r="AS86" s="118">
        <v>4</v>
      </c>
      <c r="AT86" s="118">
        <v>4</v>
      </c>
      <c r="AU86" s="118">
        <v>4</v>
      </c>
      <c r="AV86" s="118">
        <v>4</v>
      </c>
      <c r="AW86" s="118">
        <v>4</v>
      </c>
      <c r="AX86" s="118">
        <v>1</v>
      </c>
      <c r="AY86" s="118">
        <v>1</v>
      </c>
      <c r="AZ86" s="118">
        <v>1</v>
      </c>
      <c r="BA86" s="118">
        <v>1</v>
      </c>
      <c r="BB86" s="118">
        <v>1</v>
      </c>
      <c r="BC86" s="118">
        <v>1</v>
      </c>
      <c r="BD86" s="118">
        <v>6</v>
      </c>
      <c r="BE86" s="118">
        <v>7</v>
      </c>
    </row>
    <row r="87" spans="2:57" ht="15">
      <c r="B87" s="499"/>
      <c r="C87" s="1" t="s">
        <v>208</v>
      </c>
      <c r="D87" s="196">
        <v>7</v>
      </c>
      <c r="E87" s="11">
        <v>5</v>
      </c>
      <c r="F87" s="11">
        <v>3</v>
      </c>
      <c r="G87" s="11">
        <v>3</v>
      </c>
      <c r="H87" s="11">
        <v>3</v>
      </c>
      <c r="I87" s="11">
        <v>3</v>
      </c>
      <c r="J87" s="11">
        <v>3</v>
      </c>
      <c r="K87" s="11">
        <v>3</v>
      </c>
      <c r="L87" s="11">
        <v>3</v>
      </c>
      <c r="M87" s="11">
        <v>3</v>
      </c>
      <c r="N87" s="11">
        <v>4</v>
      </c>
      <c r="O87" s="11">
        <v>3</v>
      </c>
      <c r="P87" s="11">
        <v>4</v>
      </c>
      <c r="Q87" s="11">
        <v>3</v>
      </c>
      <c r="R87" s="11">
        <v>6</v>
      </c>
      <c r="S87" s="11">
        <v>5</v>
      </c>
      <c r="T87" s="11">
        <v>5</v>
      </c>
      <c r="U87" s="11">
        <v>4</v>
      </c>
      <c r="V87" s="159">
        <f>100</f>
        <v>100</v>
      </c>
      <c r="W87" s="58">
        <f t="shared" si="23"/>
        <v>71.428571428571431</v>
      </c>
      <c r="X87" s="58">
        <f t="shared" si="24"/>
        <v>42.857142857142854</v>
      </c>
      <c r="Y87" s="58">
        <f t="shared" si="25"/>
        <v>42.857142857142854</v>
      </c>
      <c r="Z87" s="58">
        <f t="shared" si="26"/>
        <v>42.857142857142854</v>
      </c>
      <c r="AA87" s="58">
        <f t="shared" si="27"/>
        <v>42.857142857142854</v>
      </c>
      <c r="AB87" s="58">
        <f t="shared" si="28"/>
        <v>42.857142857142854</v>
      </c>
      <c r="AC87" s="58">
        <f t="shared" si="29"/>
        <v>42.857142857142854</v>
      </c>
      <c r="AD87" s="58">
        <f t="shared" si="30"/>
        <v>42.857142857142854</v>
      </c>
      <c r="AE87" s="58">
        <f t="shared" si="30"/>
        <v>42.857142857142854</v>
      </c>
      <c r="AF87" s="58">
        <f t="shared" si="30"/>
        <v>57.142857142857146</v>
      </c>
      <c r="AG87" s="58">
        <f t="shared" si="30"/>
        <v>42.857142857142854</v>
      </c>
      <c r="AH87" s="58">
        <f t="shared" si="31"/>
        <v>57.142857142857146</v>
      </c>
      <c r="AI87" s="58">
        <f t="shared" si="18"/>
        <v>42.857142857142854</v>
      </c>
      <c r="AJ87" s="58">
        <f t="shared" si="19"/>
        <v>85.714285714285708</v>
      </c>
      <c r="AK87" s="58">
        <f t="shared" si="20"/>
        <v>71.428571428571431</v>
      </c>
      <c r="AL87" s="58">
        <f t="shared" si="21"/>
        <v>71.428571428571431</v>
      </c>
      <c r="AM87" s="58">
        <f t="shared" si="22"/>
        <v>57.142857142857146</v>
      </c>
      <c r="AN87" s="160">
        <v>1</v>
      </c>
      <c r="AO87" s="118">
        <v>1</v>
      </c>
      <c r="AP87" s="118">
        <v>1</v>
      </c>
      <c r="AQ87" s="118">
        <v>1</v>
      </c>
      <c r="AR87" s="118">
        <v>1</v>
      </c>
      <c r="AS87" s="118">
        <v>4</v>
      </c>
      <c r="AT87" s="118">
        <v>4</v>
      </c>
      <c r="AU87" s="118">
        <v>4</v>
      </c>
      <c r="AV87" s="118">
        <v>4</v>
      </c>
      <c r="AW87" s="118">
        <v>4</v>
      </c>
      <c r="AX87" s="118">
        <v>1</v>
      </c>
      <c r="AY87" s="118">
        <v>1</v>
      </c>
      <c r="AZ87" s="118">
        <v>1</v>
      </c>
      <c r="BA87" s="118">
        <v>1</v>
      </c>
      <c r="BB87" s="118">
        <v>1</v>
      </c>
      <c r="BC87" s="118">
        <v>1</v>
      </c>
      <c r="BD87" s="118">
        <v>6</v>
      </c>
      <c r="BE87" s="118">
        <v>7</v>
      </c>
    </row>
    <row r="88" spans="2:57" ht="15">
      <c r="B88" s="499"/>
      <c r="C88" s="1" t="s">
        <v>209</v>
      </c>
      <c r="D88" s="196">
        <v>878</v>
      </c>
      <c r="E88" s="11">
        <v>864</v>
      </c>
      <c r="F88" s="11">
        <v>822</v>
      </c>
      <c r="G88" s="11">
        <v>754</v>
      </c>
      <c r="H88" s="11">
        <v>748</v>
      </c>
      <c r="I88" s="11">
        <v>633</v>
      </c>
      <c r="J88" s="11">
        <v>681</v>
      </c>
      <c r="K88" s="11">
        <v>673</v>
      </c>
      <c r="L88" s="11">
        <v>640</v>
      </c>
      <c r="M88" s="11">
        <v>614</v>
      </c>
      <c r="N88" s="11">
        <v>618</v>
      </c>
      <c r="O88" s="11">
        <v>612</v>
      </c>
      <c r="P88" s="11">
        <v>600</v>
      </c>
      <c r="Q88" s="11">
        <v>595</v>
      </c>
      <c r="R88" s="11">
        <v>595</v>
      </c>
      <c r="S88" s="11">
        <v>590</v>
      </c>
      <c r="T88" s="11">
        <v>582</v>
      </c>
      <c r="U88" s="11">
        <v>584</v>
      </c>
      <c r="V88" s="159">
        <f>100</f>
        <v>100</v>
      </c>
      <c r="W88" s="58">
        <f t="shared" si="23"/>
        <v>98.405466970387238</v>
      </c>
      <c r="X88" s="58">
        <f t="shared" si="24"/>
        <v>93.62186788154898</v>
      </c>
      <c r="Y88" s="58">
        <f t="shared" si="25"/>
        <v>85.876993166287022</v>
      </c>
      <c r="Z88" s="58">
        <f t="shared" si="26"/>
        <v>85.193621867881546</v>
      </c>
      <c r="AA88" s="58">
        <f t="shared" si="27"/>
        <v>72.095671981776761</v>
      </c>
      <c r="AB88" s="58">
        <f t="shared" si="28"/>
        <v>77.562642369020494</v>
      </c>
      <c r="AC88" s="58">
        <f t="shared" si="29"/>
        <v>76.651480637813208</v>
      </c>
      <c r="AD88" s="58">
        <f t="shared" si="30"/>
        <v>72.892938496583142</v>
      </c>
      <c r="AE88" s="58">
        <f t="shared" si="30"/>
        <v>69.931662870159457</v>
      </c>
      <c r="AF88" s="58">
        <f t="shared" si="30"/>
        <v>70.387243735763093</v>
      </c>
      <c r="AG88" s="58">
        <f t="shared" si="30"/>
        <v>69.703872437357631</v>
      </c>
      <c r="AH88" s="58">
        <f t="shared" si="31"/>
        <v>68.337129840546694</v>
      </c>
      <c r="AI88" s="58">
        <f t="shared" si="18"/>
        <v>67.767653758542139</v>
      </c>
      <c r="AJ88" s="58">
        <f t="shared" si="19"/>
        <v>67.767653758542139</v>
      </c>
      <c r="AK88" s="58">
        <f t="shared" si="20"/>
        <v>67.198177676537583</v>
      </c>
      <c r="AL88" s="58">
        <f t="shared" si="21"/>
        <v>66.287015945330296</v>
      </c>
      <c r="AM88" s="58">
        <f t="shared" si="22"/>
        <v>66.514806378132121</v>
      </c>
      <c r="AN88" s="160"/>
      <c r="AO88" s="118"/>
      <c r="AP88" s="118"/>
      <c r="AQ88" s="118"/>
      <c r="AR88" s="118"/>
      <c r="AS88" s="118"/>
      <c r="AT88" s="118"/>
      <c r="AU88" s="118"/>
      <c r="AV88" s="118"/>
      <c r="AW88" s="118"/>
      <c r="AX88" s="118"/>
      <c r="AY88" s="118"/>
      <c r="AZ88" s="118"/>
      <c r="BA88" s="118"/>
      <c r="BB88" s="118"/>
      <c r="BC88" s="118"/>
      <c r="BD88" s="118"/>
      <c r="BE88" s="118"/>
    </row>
    <row r="89" spans="2:57" ht="15">
      <c r="B89" s="501"/>
      <c r="C89" s="8" t="s">
        <v>210</v>
      </c>
      <c r="D89" s="245">
        <v>871</v>
      </c>
      <c r="E89" s="173">
        <v>859</v>
      </c>
      <c r="F89" s="173">
        <v>819</v>
      </c>
      <c r="G89" s="173">
        <v>751</v>
      </c>
      <c r="H89" s="173">
        <v>745</v>
      </c>
      <c r="I89" s="173">
        <v>630</v>
      </c>
      <c r="J89" s="173">
        <v>678</v>
      </c>
      <c r="K89" s="173">
        <v>670</v>
      </c>
      <c r="L89" s="173">
        <v>637</v>
      </c>
      <c r="M89" s="173">
        <v>611</v>
      </c>
      <c r="N89" s="173">
        <v>614</v>
      </c>
      <c r="O89" s="173">
        <v>609</v>
      </c>
      <c r="P89" s="173">
        <v>596</v>
      </c>
      <c r="Q89" s="173">
        <v>592</v>
      </c>
      <c r="R89" s="173">
        <v>589</v>
      </c>
      <c r="S89" s="173">
        <v>585</v>
      </c>
      <c r="T89" s="173">
        <v>577</v>
      </c>
      <c r="U89" s="173">
        <v>580</v>
      </c>
      <c r="V89" s="159">
        <f>100</f>
        <v>100</v>
      </c>
      <c r="W89" s="58">
        <f t="shared" si="23"/>
        <v>98.622273249138914</v>
      </c>
      <c r="X89" s="58">
        <f t="shared" si="24"/>
        <v>94.02985074626865</v>
      </c>
      <c r="Y89" s="58">
        <f t="shared" si="25"/>
        <v>86.222732491389209</v>
      </c>
      <c r="Z89" s="58">
        <f t="shared" si="26"/>
        <v>85.533869115958666</v>
      </c>
      <c r="AA89" s="58">
        <f t="shared" si="27"/>
        <v>72.330654420206656</v>
      </c>
      <c r="AB89" s="58">
        <f t="shared" si="28"/>
        <v>77.841561423650973</v>
      </c>
      <c r="AC89" s="58">
        <f t="shared" si="29"/>
        <v>76.92307692307692</v>
      </c>
      <c r="AD89" s="58">
        <f t="shared" si="30"/>
        <v>73.134328358208961</v>
      </c>
      <c r="AE89" s="58">
        <f t="shared" si="30"/>
        <v>70.149253731343279</v>
      </c>
      <c r="AF89" s="58">
        <f t="shared" si="30"/>
        <v>70.493685419058551</v>
      </c>
      <c r="AG89" s="58">
        <f t="shared" si="30"/>
        <v>69.919632606199769</v>
      </c>
      <c r="AH89" s="58">
        <f t="shared" si="31"/>
        <v>68.427095292766936</v>
      </c>
      <c r="AI89" s="58">
        <f t="shared" si="18"/>
        <v>67.967853042479902</v>
      </c>
      <c r="AJ89" s="58">
        <f t="shared" si="19"/>
        <v>67.623421354764645</v>
      </c>
      <c r="AK89" s="58">
        <f t="shared" si="20"/>
        <v>67.164179104477611</v>
      </c>
      <c r="AL89" s="58">
        <f t="shared" si="21"/>
        <v>66.245694603903559</v>
      </c>
      <c r="AM89" s="58">
        <f t="shared" si="22"/>
        <v>66.59012629161883</v>
      </c>
      <c r="AN89" s="120"/>
      <c r="AO89" s="121"/>
      <c r="AP89" s="121"/>
      <c r="AQ89" s="121"/>
      <c r="AR89" s="121"/>
      <c r="AS89" s="121"/>
      <c r="AT89" s="121"/>
      <c r="AU89" s="121"/>
      <c r="AV89" s="121"/>
      <c r="AW89" s="121"/>
      <c r="AX89" s="121"/>
      <c r="AY89" s="121"/>
      <c r="AZ89" s="121"/>
      <c r="BA89" s="121"/>
      <c r="BB89" s="121"/>
      <c r="BC89" s="121"/>
      <c r="BD89" s="121"/>
      <c r="BE89" s="121"/>
    </row>
    <row r="90" spans="2:57" ht="15" customHeight="1">
      <c r="B90" s="499" t="s">
        <v>136</v>
      </c>
      <c r="C90" s="1" t="s">
        <v>205</v>
      </c>
      <c r="D90" s="246">
        <v>3230</v>
      </c>
      <c r="E90" s="11">
        <v>3293</v>
      </c>
      <c r="F90" s="11">
        <v>3168</v>
      </c>
      <c r="G90" s="11">
        <v>2948</v>
      </c>
      <c r="H90" s="11">
        <v>2354</v>
      </c>
      <c r="I90" s="11">
        <v>2311</v>
      </c>
      <c r="J90" s="11">
        <v>2850</v>
      </c>
      <c r="K90" s="11">
        <v>2688</v>
      </c>
      <c r="L90" s="11">
        <v>2564</v>
      </c>
      <c r="M90" s="11">
        <v>2439</v>
      </c>
      <c r="N90" s="11">
        <v>2443</v>
      </c>
      <c r="O90" s="11">
        <v>2465</v>
      </c>
      <c r="P90" s="11">
        <v>2466</v>
      </c>
      <c r="Q90" s="11">
        <v>2553</v>
      </c>
      <c r="R90" s="11">
        <v>2692</v>
      </c>
      <c r="S90" s="11">
        <v>2742</v>
      </c>
      <c r="T90" s="11">
        <v>2787</v>
      </c>
      <c r="U90" s="11">
        <v>2848</v>
      </c>
      <c r="V90" s="159">
        <f>100</f>
        <v>100</v>
      </c>
      <c r="W90" s="58">
        <f t="shared" si="23"/>
        <v>101.95046439628483</v>
      </c>
      <c r="X90" s="58">
        <f t="shared" si="24"/>
        <v>98.080495356037147</v>
      </c>
      <c r="Y90" s="58">
        <f t="shared" si="25"/>
        <v>91.269349845201234</v>
      </c>
      <c r="Z90" s="58">
        <f t="shared" si="26"/>
        <v>72.879256965944279</v>
      </c>
      <c r="AA90" s="58">
        <f t="shared" si="27"/>
        <v>71.547987616099064</v>
      </c>
      <c r="AB90" s="58">
        <f t="shared" si="28"/>
        <v>88.235294117647058</v>
      </c>
      <c r="AC90" s="58">
        <f t="shared" si="29"/>
        <v>83.219814241486063</v>
      </c>
      <c r="AD90" s="58">
        <f t="shared" si="30"/>
        <v>79.380804953560371</v>
      </c>
      <c r="AE90" s="58">
        <f t="shared" si="30"/>
        <v>75.51083591331269</v>
      </c>
      <c r="AF90" s="58">
        <f t="shared" si="30"/>
        <v>75.634674922600624</v>
      </c>
      <c r="AG90" s="58">
        <f t="shared" si="30"/>
        <v>76.315789473684205</v>
      </c>
      <c r="AH90" s="58">
        <f t="shared" si="31"/>
        <v>76.346749226006196</v>
      </c>
      <c r="AI90" s="58">
        <f t="shared" si="18"/>
        <v>79.040247678018574</v>
      </c>
      <c r="AJ90" s="58">
        <f t="shared" si="19"/>
        <v>83.343653250773997</v>
      </c>
      <c r="AK90" s="58">
        <f t="shared" si="20"/>
        <v>84.891640866873061</v>
      </c>
      <c r="AL90" s="58">
        <f t="shared" si="21"/>
        <v>86.284829721362229</v>
      </c>
      <c r="AM90" s="58">
        <f t="shared" si="22"/>
        <v>88.173374613003091</v>
      </c>
      <c r="AN90" s="160">
        <v>1</v>
      </c>
      <c r="AO90" s="118">
        <v>1</v>
      </c>
      <c r="AP90" s="118">
        <v>1</v>
      </c>
      <c r="AQ90" s="118">
        <v>1</v>
      </c>
      <c r="AR90" s="118">
        <v>1</v>
      </c>
      <c r="AS90" s="118">
        <v>1</v>
      </c>
      <c r="AT90" s="118">
        <v>1</v>
      </c>
      <c r="AU90" s="118">
        <v>1</v>
      </c>
      <c r="AV90" s="118">
        <v>1</v>
      </c>
      <c r="AW90" s="118">
        <v>1</v>
      </c>
      <c r="AX90" s="118">
        <v>1</v>
      </c>
      <c r="AY90" s="118">
        <v>1</v>
      </c>
      <c r="AZ90" s="118">
        <v>1</v>
      </c>
      <c r="BA90" s="118">
        <v>1</v>
      </c>
      <c r="BB90" s="118">
        <v>1</v>
      </c>
      <c r="BC90" s="118">
        <v>1</v>
      </c>
      <c r="BD90" s="118">
        <v>6</v>
      </c>
      <c r="BE90" s="118">
        <v>7</v>
      </c>
    </row>
    <row r="91" spans="2:57" ht="15">
      <c r="B91" s="499"/>
      <c r="C91" s="1" t="s">
        <v>206</v>
      </c>
      <c r="D91" s="196">
        <v>140</v>
      </c>
      <c r="E91" s="11">
        <v>145</v>
      </c>
      <c r="F91" s="11">
        <v>156</v>
      </c>
      <c r="G91" s="11">
        <v>147</v>
      </c>
      <c r="H91" s="11">
        <v>142</v>
      </c>
      <c r="I91" s="11">
        <v>94</v>
      </c>
      <c r="J91" s="11">
        <v>139</v>
      </c>
      <c r="K91" s="11">
        <v>125</v>
      </c>
      <c r="L91" s="11">
        <v>134</v>
      </c>
      <c r="M91" s="11">
        <v>136</v>
      </c>
      <c r="N91" s="11">
        <v>160</v>
      </c>
      <c r="O91" s="11">
        <v>167</v>
      </c>
      <c r="P91" s="11">
        <v>156</v>
      </c>
      <c r="Q91" s="11">
        <v>161</v>
      </c>
      <c r="R91" s="11">
        <v>174</v>
      </c>
      <c r="S91" s="11">
        <v>173</v>
      </c>
      <c r="T91" s="11">
        <v>157</v>
      </c>
      <c r="U91" s="11">
        <v>149</v>
      </c>
      <c r="V91" s="159">
        <f>100</f>
        <v>100</v>
      </c>
      <c r="W91" s="58">
        <f t="shared" si="23"/>
        <v>103.57142857142857</v>
      </c>
      <c r="X91" s="58">
        <f t="shared" si="24"/>
        <v>111.42857142857143</v>
      </c>
      <c r="Y91" s="58">
        <f t="shared" si="25"/>
        <v>105</v>
      </c>
      <c r="Z91" s="58">
        <f t="shared" si="26"/>
        <v>101.42857142857143</v>
      </c>
      <c r="AA91" s="58">
        <f t="shared" si="27"/>
        <v>67.142857142857139</v>
      </c>
      <c r="AB91" s="58">
        <f t="shared" si="28"/>
        <v>99.285714285714292</v>
      </c>
      <c r="AC91" s="58">
        <f t="shared" si="29"/>
        <v>89.285714285714292</v>
      </c>
      <c r="AD91" s="58">
        <f t="shared" si="30"/>
        <v>95.714285714285708</v>
      </c>
      <c r="AE91" s="58">
        <f t="shared" si="30"/>
        <v>97.142857142857139</v>
      </c>
      <c r="AF91" s="58">
        <f t="shared" si="30"/>
        <v>114.28571428571429</v>
      </c>
      <c r="AG91" s="58">
        <f t="shared" si="30"/>
        <v>119.28571428571429</v>
      </c>
      <c r="AH91" s="58">
        <f t="shared" si="31"/>
        <v>111.42857142857143</v>
      </c>
      <c r="AI91" s="58">
        <f t="shared" si="18"/>
        <v>115</v>
      </c>
      <c r="AJ91" s="58">
        <f t="shared" si="19"/>
        <v>124.28571428571429</v>
      </c>
      <c r="AK91" s="58">
        <f t="shared" si="20"/>
        <v>123.57142857142857</v>
      </c>
      <c r="AL91" s="58">
        <f t="shared" si="21"/>
        <v>112.14285714285714</v>
      </c>
      <c r="AM91" s="58">
        <f t="shared" si="22"/>
        <v>106.42857142857143</v>
      </c>
      <c r="AN91" s="160">
        <v>1</v>
      </c>
      <c r="AO91" s="118">
        <v>4</v>
      </c>
      <c r="AP91" s="118">
        <v>1</v>
      </c>
      <c r="AQ91" s="118">
        <v>1</v>
      </c>
      <c r="AR91" s="118">
        <v>4</v>
      </c>
      <c r="AS91" s="118">
        <v>4</v>
      </c>
      <c r="AT91" s="118">
        <v>4</v>
      </c>
      <c r="AU91" s="118">
        <v>4</v>
      </c>
      <c r="AV91" s="118">
        <v>4</v>
      </c>
      <c r="AW91" s="118">
        <v>4</v>
      </c>
      <c r="AX91" s="118">
        <v>1</v>
      </c>
      <c r="AY91" s="118">
        <v>4</v>
      </c>
      <c r="AZ91" s="118">
        <v>4</v>
      </c>
      <c r="BA91" s="118">
        <v>2</v>
      </c>
      <c r="BB91" s="118">
        <v>4</v>
      </c>
      <c r="BC91" s="118">
        <v>4</v>
      </c>
      <c r="BD91" s="118">
        <v>6</v>
      </c>
      <c r="BE91" s="118">
        <v>7</v>
      </c>
    </row>
    <row r="92" spans="2:57" ht="15">
      <c r="B92" s="499"/>
      <c r="C92" s="1" t="s">
        <v>207</v>
      </c>
      <c r="D92" s="196">
        <v>22</v>
      </c>
      <c r="E92" s="11">
        <v>22</v>
      </c>
      <c r="F92" s="11">
        <v>21</v>
      </c>
      <c r="G92" s="11">
        <v>15</v>
      </c>
      <c r="H92" s="11">
        <v>15</v>
      </c>
      <c r="I92" s="11">
        <v>9</v>
      </c>
      <c r="J92" s="11">
        <v>14</v>
      </c>
      <c r="K92" s="11">
        <v>13</v>
      </c>
      <c r="L92" s="11">
        <v>14</v>
      </c>
      <c r="M92" s="11">
        <v>14</v>
      </c>
      <c r="N92" s="11">
        <v>16</v>
      </c>
      <c r="O92" s="11">
        <v>14</v>
      </c>
      <c r="P92" s="11">
        <v>13</v>
      </c>
      <c r="Q92" s="11">
        <v>14</v>
      </c>
      <c r="R92" s="11">
        <v>17</v>
      </c>
      <c r="S92" s="11">
        <v>20</v>
      </c>
      <c r="T92" s="11">
        <v>17</v>
      </c>
      <c r="U92" s="11">
        <v>16</v>
      </c>
      <c r="V92" s="159">
        <f>100</f>
        <v>100</v>
      </c>
      <c r="W92" s="58">
        <f t="shared" si="23"/>
        <v>100</v>
      </c>
      <c r="X92" s="58">
        <f t="shared" si="24"/>
        <v>95.454545454545453</v>
      </c>
      <c r="Y92" s="58">
        <f t="shared" si="25"/>
        <v>68.181818181818187</v>
      </c>
      <c r="Z92" s="58">
        <f t="shared" si="26"/>
        <v>68.181818181818187</v>
      </c>
      <c r="AA92" s="58">
        <f t="shared" si="27"/>
        <v>40.909090909090907</v>
      </c>
      <c r="AB92" s="58">
        <f t="shared" si="28"/>
        <v>63.636363636363633</v>
      </c>
      <c r="AC92" s="58">
        <f t="shared" si="29"/>
        <v>59.090909090909093</v>
      </c>
      <c r="AD92" s="58">
        <f t="shared" si="30"/>
        <v>63.636363636363633</v>
      </c>
      <c r="AE92" s="58">
        <f t="shared" si="30"/>
        <v>63.636363636363633</v>
      </c>
      <c r="AF92" s="58">
        <f t="shared" si="30"/>
        <v>72.727272727272734</v>
      </c>
      <c r="AG92" s="58">
        <f t="shared" si="30"/>
        <v>63.636363636363633</v>
      </c>
      <c r="AH92" s="58">
        <f t="shared" ref="AH92:AH140" si="32">P92*100/$D92</f>
        <v>59.090909090909093</v>
      </c>
      <c r="AI92" s="58">
        <f t="shared" si="18"/>
        <v>63.636363636363633</v>
      </c>
      <c r="AJ92" s="58">
        <f t="shared" si="19"/>
        <v>77.272727272727266</v>
      </c>
      <c r="AK92" s="58">
        <f t="shared" si="20"/>
        <v>90.909090909090907</v>
      </c>
      <c r="AL92" s="58">
        <f t="shared" si="21"/>
        <v>77.272727272727266</v>
      </c>
      <c r="AM92" s="58">
        <f t="shared" si="22"/>
        <v>72.727272727272734</v>
      </c>
      <c r="AN92" s="160">
        <v>4</v>
      </c>
      <c r="AO92" s="118">
        <v>1</v>
      </c>
      <c r="AP92" s="118">
        <v>1</v>
      </c>
      <c r="AQ92" s="118">
        <v>1</v>
      </c>
      <c r="AR92" s="118">
        <v>4</v>
      </c>
      <c r="AS92" s="118">
        <v>4</v>
      </c>
      <c r="AT92" s="118">
        <v>4</v>
      </c>
      <c r="AU92" s="118">
        <v>4</v>
      </c>
      <c r="AV92" s="118">
        <v>4</v>
      </c>
      <c r="AW92" s="118">
        <v>4</v>
      </c>
      <c r="AX92" s="118">
        <v>1</v>
      </c>
      <c r="AY92" s="118">
        <v>1</v>
      </c>
      <c r="AZ92" s="118">
        <v>4</v>
      </c>
      <c r="BA92" s="118">
        <v>1</v>
      </c>
      <c r="BB92" s="118">
        <v>1</v>
      </c>
      <c r="BC92" s="118">
        <v>4</v>
      </c>
      <c r="BD92" s="118">
        <v>6</v>
      </c>
      <c r="BE92" s="118">
        <v>7</v>
      </c>
    </row>
    <row r="93" spans="2:57" ht="15">
      <c r="B93" s="499"/>
      <c r="C93" s="1" t="s">
        <v>208</v>
      </c>
      <c r="D93" s="196">
        <v>1</v>
      </c>
      <c r="E93" s="11">
        <v>2</v>
      </c>
      <c r="F93" s="11">
        <v>3</v>
      </c>
      <c r="G93" s="11">
        <v>3</v>
      </c>
      <c r="H93" s="11">
        <v>2</v>
      </c>
      <c r="I93" s="11">
        <v>2</v>
      </c>
      <c r="J93" s="11">
        <v>2</v>
      </c>
      <c r="K93" s="11">
        <v>1</v>
      </c>
      <c r="L93" s="11">
        <v>1</v>
      </c>
      <c r="M93" s="11">
        <v>0</v>
      </c>
      <c r="N93" s="11">
        <v>0</v>
      </c>
      <c r="O93" s="11">
        <v>0</v>
      </c>
      <c r="P93" s="11">
        <v>0</v>
      </c>
      <c r="Q93" s="11">
        <v>0</v>
      </c>
      <c r="R93" s="11">
        <v>0</v>
      </c>
      <c r="S93" s="11">
        <v>0</v>
      </c>
      <c r="T93" s="11">
        <v>0</v>
      </c>
      <c r="U93" s="11">
        <v>0</v>
      </c>
      <c r="V93" s="159">
        <f>100</f>
        <v>100</v>
      </c>
      <c r="W93" s="58">
        <f t="shared" si="23"/>
        <v>200</v>
      </c>
      <c r="X93" s="58">
        <f t="shared" si="24"/>
        <v>300</v>
      </c>
      <c r="Y93" s="58">
        <f t="shared" si="25"/>
        <v>300</v>
      </c>
      <c r="Z93" s="58">
        <f t="shared" si="26"/>
        <v>200</v>
      </c>
      <c r="AA93" s="58">
        <f t="shared" si="27"/>
        <v>200</v>
      </c>
      <c r="AB93" s="58">
        <f t="shared" si="28"/>
        <v>200</v>
      </c>
      <c r="AC93" s="58">
        <f t="shared" si="29"/>
        <v>100</v>
      </c>
      <c r="AD93" s="58">
        <f t="shared" si="30"/>
        <v>100</v>
      </c>
      <c r="AE93" s="58">
        <f t="shared" si="30"/>
        <v>0</v>
      </c>
      <c r="AF93" s="58">
        <f t="shared" si="30"/>
        <v>0</v>
      </c>
      <c r="AG93" s="58">
        <f t="shared" si="30"/>
        <v>0</v>
      </c>
      <c r="AH93" s="58">
        <f t="shared" si="32"/>
        <v>0</v>
      </c>
      <c r="AI93" s="58">
        <f t="shared" si="18"/>
        <v>0</v>
      </c>
      <c r="AJ93" s="58">
        <f t="shared" si="19"/>
        <v>0</v>
      </c>
      <c r="AK93" s="58">
        <f t="shared" si="20"/>
        <v>0</v>
      </c>
      <c r="AL93" s="58">
        <f t="shared" si="21"/>
        <v>0</v>
      </c>
      <c r="AM93" s="58">
        <f t="shared" si="22"/>
        <v>0</v>
      </c>
      <c r="AN93" s="160">
        <v>4</v>
      </c>
      <c r="AO93" s="118">
        <v>4</v>
      </c>
      <c r="AP93" s="118">
        <v>1</v>
      </c>
      <c r="AQ93" s="118">
        <v>1</v>
      </c>
      <c r="AR93" s="118">
        <v>4</v>
      </c>
      <c r="AS93" s="118">
        <v>4</v>
      </c>
      <c r="AT93" s="118">
        <v>4</v>
      </c>
      <c r="AU93" s="118">
        <v>4</v>
      </c>
      <c r="AV93" s="118">
        <v>4</v>
      </c>
      <c r="AW93" s="118">
        <v>4</v>
      </c>
      <c r="AX93" s="118">
        <v>1</v>
      </c>
      <c r="AY93" s="118">
        <v>4</v>
      </c>
      <c r="AZ93" s="118">
        <v>4</v>
      </c>
      <c r="BA93" s="118">
        <v>4</v>
      </c>
      <c r="BB93" s="118">
        <v>4</v>
      </c>
      <c r="BC93" s="118">
        <v>4</v>
      </c>
      <c r="BD93" s="118">
        <v>6</v>
      </c>
      <c r="BE93" s="118">
        <v>7</v>
      </c>
    </row>
    <row r="94" spans="2:57" ht="15">
      <c r="B94" s="499"/>
      <c r="C94" s="1" t="s">
        <v>209</v>
      </c>
      <c r="D94" s="196">
        <v>3393</v>
      </c>
      <c r="E94" s="11">
        <v>3462</v>
      </c>
      <c r="F94" s="11">
        <v>3348</v>
      </c>
      <c r="G94" s="11">
        <v>3113</v>
      </c>
      <c r="H94" s="11">
        <v>2513</v>
      </c>
      <c r="I94" s="11">
        <v>2416</v>
      </c>
      <c r="J94" s="11">
        <v>3005</v>
      </c>
      <c r="K94" s="11">
        <v>2827</v>
      </c>
      <c r="L94" s="11">
        <v>2713</v>
      </c>
      <c r="M94" s="11">
        <v>2589</v>
      </c>
      <c r="N94" s="11">
        <v>2619</v>
      </c>
      <c r="O94" s="11">
        <v>2646</v>
      </c>
      <c r="P94" s="11">
        <v>2635</v>
      </c>
      <c r="Q94" s="11">
        <v>2728</v>
      </c>
      <c r="R94" s="11">
        <v>2883</v>
      </c>
      <c r="S94" s="11">
        <v>2935</v>
      </c>
      <c r="T94" s="11">
        <v>2961</v>
      </c>
      <c r="U94" s="11">
        <v>3013</v>
      </c>
      <c r="V94" s="159">
        <f>100</f>
        <v>100</v>
      </c>
      <c r="W94" s="58">
        <f t="shared" si="23"/>
        <v>102.03359858532272</v>
      </c>
      <c r="X94" s="58">
        <f t="shared" si="24"/>
        <v>98.673740053050395</v>
      </c>
      <c r="Y94" s="58">
        <f t="shared" si="25"/>
        <v>91.747715885646926</v>
      </c>
      <c r="Z94" s="58">
        <f t="shared" si="26"/>
        <v>74.064249926318894</v>
      </c>
      <c r="AA94" s="58">
        <f t="shared" si="27"/>
        <v>71.205422929560854</v>
      </c>
      <c r="AB94" s="58">
        <f t="shared" si="28"/>
        <v>88.564692012967882</v>
      </c>
      <c r="AC94" s="58">
        <f t="shared" si="29"/>
        <v>83.318597111700555</v>
      </c>
      <c r="AD94" s="58">
        <f t="shared" si="30"/>
        <v>79.958738579428228</v>
      </c>
      <c r="AE94" s="58">
        <f t="shared" si="30"/>
        <v>76.304155614500445</v>
      </c>
      <c r="AF94" s="58">
        <f t="shared" si="30"/>
        <v>77.188328912466844</v>
      </c>
      <c r="AG94" s="58">
        <f t="shared" si="30"/>
        <v>77.984084880636601</v>
      </c>
      <c r="AH94" s="58">
        <f t="shared" si="32"/>
        <v>77.659888004715597</v>
      </c>
      <c r="AI94" s="58">
        <f t="shared" si="18"/>
        <v>80.400825228411435</v>
      </c>
      <c r="AJ94" s="58">
        <f t="shared" si="19"/>
        <v>84.969053934571178</v>
      </c>
      <c r="AK94" s="58">
        <f t="shared" si="20"/>
        <v>86.501620984379599</v>
      </c>
      <c r="AL94" s="58">
        <f t="shared" si="21"/>
        <v>87.267904509283824</v>
      </c>
      <c r="AM94" s="58">
        <f t="shared" si="22"/>
        <v>88.800471559092244</v>
      </c>
      <c r="AN94" s="160"/>
      <c r="AO94" s="118"/>
      <c r="AP94" s="118"/>
      <c r="AQ94" s="118"/>
      <c r="AR94" s="118"/>
      <c r="AS94" s="118"/>
      <c r="AT94" s="118"/>
      <c r="AU94" s="118"/>
      <c r="AV94" s="118"/>
      <c r="AW94" s="118"/>
      <c r="AX94" s="118"/>
      <c r="AY94" s="118"/>
      <c r="AZ94" s="118"/>
      <c r="BA94" s="118"/>
      <c r="BB94" s="118"/>
      <c r="BC94" s="118"/>
      <c r="BD94" s="118"/>
      <c r="BE94" s="118"/>
    </row>
    <row r="95" spans="2:57" ht="15">
      <c r="B95" s="501"/>
      <c r="C95" s="8" t="s">
        <v>210</v>
      </c>
      <c r="D95" s="245">
        <v>3392</v>
      </c>
      <c r="E95" s="173">
        <v>3460</v>
      </c>
      <c r="F95" s="173">
        <v>3345</v>
      </c>
      <c r="G95" s="173">
        <v>3110</v>
      </c>
      <c r="H95" s="173">
        <v>2511</v>
      </c>
      <c r="I95" s="173">
        <v>2414</v>
      </c>
      <c r="J95" s="173">
        <v>3003</v>
      </c>
      <c r="K95" s="173">
        <v>2826</v>
      </c>
      <c r="L95" s="173">
        <v>2712</v>
      </c>
      <c r="M95" s="173">
        <v>2589</v>
      </c>
      <c r="N95" s="173">
        <v>2619</v>
      </c>
      <c r="O95" s="173">
        <v>2646</v>
      </c>
      <c r="P95" s="173">
        <v>2635</v>
      </c>
      <c r="Q95" s="173">
        <v>2728</v>
      </c>
      <c r="R95" s="173">
        <v>2883</v>
      </c>
      <c r="S95" s="173">
        <v>2935</v>
      </c>
      <c r="T95" s="173">
        <v>2961</v>
      </c>
      <c r="U95" s="173">
        <v>3013</v>
      </c>
      <c r="V95" s="159">
        <f>100</f>
        <v>100</v>
      </c>
      <c r="W95" s="58">
        <f t="shared" si="23"/>
        <v>102.00471698113208</v>
      </c>
      <c r="X95" s="58">
        <f t="shared" si="24"/>
        <v>98.614386792452834</v>
      </c>
      <c r="Y95" s="58">
        <f t="shared" si="25"/>
        <v>91.686320754716988</v>
      </c>
      <c r="Z95" s="58">
        <f t="shared" si="26"/>
        <v>74.027122641509436</v>
      </c>
      <c r="AA95" s="58">
        <f t="shared" si="27"/>
        <v>71.16745283018868</v>
      </c>
      <c r="AB95" s="58">
        <f t="shared" si="28"/>
        <v>88.531839622641513</v>
      </c>
      <c r="AC95" s="58">
        <f t="shared" si="29"/>
        <v>83.313679245283012</v>
      </c>
      <c r="AD95" s="58">
        <f t="shared" si="30"/>
        <v>79.952830188679243</v>
      </c>
      <c r="AE95" s="58">
        <f t="shared" si="30"/>
        <v>76.326650943396231</v>
      </c>
      <c r="AF95" s="58">
        <f t="shared" si="30"/>
        <v>77.211084905660371</v>
      </c>
      <c r="AG95" s="58">
        <f t="shared" si="30"/>
        <v>78.007075471698116</v>
      </c>
      <c r="AH95" s="58">
        <f t="shared" si="32"/>
        <v>77.682783018867923</v>
      </c>
      <c r="AI95" s="58">
        <f t="shared" si="18"/>
        <v>80.424528301886795</v>
      </c>
      <c r="AJ95" s="58">
        <f t="shared" si="19"/>
        <v>84.994103773584911</v>
      </c>
      <c r="AK95" s="58">
        <f t="shared" si="20"/>
        <v>86.527122641509436</v>
      </c>
      <c r="AL95" s="58">
        <f t="shared" si="21"/>
        <v>87.293632075471692</v>
      </c>
      <c r="AM95" s="58">
        <f t="shared" si="22"/>
        <v>88.826650943396231</v>
      </c>
      <c r="AN95" s="120"/>
      <c r="AO95" s="121"/>
      <c r="AP95" s="121"/>
      <c r="AQ95" s="121"/>
      <c r="AR95" s="121"/>
      <c r="AS95" s="121"/>
      <c r="AT95" s="121"/>
      <c r="AU95" s="121"/>
      <c r="AV95" s="121"/>
      <c r="AW95" s="121"/>
      <c r="AX95" s="121"/>
      <c r="AY95" s="121"/>
      <c r="AZ95" s="121"/>
      <c r="BA95" s="121"/>
      <c r="BB95" s="121"/>
      <c r="BC95" s="121"/>
      <c r="BD95" s="121"/>
      <c r="BE95" s="121"/>
    </row>
    <row r="96" spans="2:57" ht="15" customHeight="1">
      <c r="B96" s="499" t="s">
        <v>122</v>
      </c>
      <c r="C96" s="1" t="s">
        <v>205</v>
      </c>
      <c r="D96" s="246">
        <v>0</v>
      </c>
      <c r="E96" s="11">
        <v>0</v>
      </c>
      <c r="F96" s="11">
        <v>0</v>
      </c>
      <c r="G96" s="11">
        <v>59</v>
      </c>
      <c r="H96" s="11">
        <v>46</v>
      </c>
      <c r="I96" s="11">
        <v>40</v>
      </c>
      <c r="J96" s="11">
        <v>41</v>
      </c>
      <c r="K96" s="11">
        <v>34</v>
      </c>
      <c r="L96" s="11">
        <v>35</v>
      </c>
      <c r="M96" s="11">
        <v>30</v>
      </c>
      <c r="N96" s="11">
        <v>32</v>
      </c>
      <c r="O96" s="11">
        <v>29</v>
      </c>
      <c r="P96" s="11">
        <v>31</v>
      </c>
      <c r="Q96" s="11">
        <v>32</v>
      </c>
      <c r="R96" s="11">
        <v>28</v>
      </c>
      <c r="S96" s="11">
        <v>27</v>
      </c>
      <c r="T96" s="11">
        <v>28</v>
      </c>
      <c r="U96" s="11">
        <v>29</v>
      </c>
      <c r="V96" s="159">
        <f>100</f>
        <v>100</v>
      </c>
      <c r="W96" s="58" t="e">
        <f t="shared" si="23"/>
        <v>#DIV/0!</v>
      </c>
      <c r="X96" s="58" t="e">
        <f t="shared" si="24"/>
        <v>#DIV/0!</v>
      </c>
      <c r="Y96" s="58" t="e">
        <f t="shared" si="25"/>
        <v>#DIV/0!</v>
      </c>
      <c r="Z96" s="58" t="e">
        <f t="shared" si="26"/>
        <v>#DIV/0!</v>
      </c>
      <c r="AA96" s="58" t="e">
        <f t="shared" si="27"/>
        <v>#DIV/0!</v>
      </c>
      <c r="AB96" s="58" t="e">
        <f t="shared" si="28"/>
        <v>#DIV/0!</v>
      </c>
      <c r="AC96" s="58" t="e">
        <f t="shared" si="29"/>
        <v>#DIV/0!</v>
      </c>
      <c r="AD96" s="58" t="e">
        <f t="shared" si="30"/>
        <v>#DIV/0!</v>
      </c>
      <c r="AE96" s="58" t="e">
        <f t="shared" si="30"/>
        <v>#DIV/0!</v>
      </c>
      <c r="AF96" s="58" t="e">
        <f t="shared" si="30"/>
        <v>#DIV/0!</v>
      </c>
      <c r="AG96" s="58" t="e">
        <f t="shared" si="30"/>
        <v>#DIV/0!</v>
      </c>
      <c r="AH96" s="58" t="e">
        <f t="shared" si="32"/>
        <v>#DIV/0!</v>
      </c>
      <c r="AI96" s="58" t="e">
        <f t="shared" si="18"/>
        <v>#DIV/0!</v>
      </c>
      <c r="AJ96" s="58" t="e">
        <f t="shared" si="19"/>
        <v>#DIV/0!</v>
      </c>
      <c r="AK96" s="58" t="e">
        <f t="shared" si="20"/>
        <v>#DIV/0!</v>
      </c>
      <c r="AL96" s="58" t="e">
        <f t="shared" si="21"/>
        <v>#DIV/0!</v>
      </c>
      <c r="AM96" s="58" t="e">
        <f t="shared" si="22"/>
        <v>#DIV/0!</v>
      </c>
      <c r="AN96" s="160">
        <v>4</v>
      </c>
      <c r="AO96" s="118">
        <v>4</v>
      </c>
      <c r="AP96" s="118">
        <v>1</v>
      </c>
      <c r="AQ96" s="118">
        <v>1</v>
      </c>
      <c r="AR96" s="118">
        <v>1</v>
      </c>
      <c r="AS96" s="118">
        <v>1</v>
      </c>
      <c r="AT96" s="118">
        <v>1</v>
      </c>
      <c r="AU96" s="118">
        <v>1</v>
      </c>
      <c r="AV96" s="118">
        <v>1</v>
      </c>
      <c r="AW96" s="118">
        <v>1</v>
      </c>
      <c r="AX96" s="118">
        <v>1</v>
      </c>
      <c r="AY96" s="118">
        <v>1</v>
      </c>
      <c r="AZ96" s="118">
        <v>1</v>
      </c>
      <c r="BA96" s="118">
        <v>1</v>
      </c>
      <c r="BB96" s="118">
        <v>1</v>
      </c>
      <c r="BC96" s="118">
        <v>1</v>
      </c>
      <c r="BD96" s="118">
        <v>6</v>
      </c>
      <c r="BE96" s="118">
        <v>7</v>
      </c>
    </row>
    <row r="97" spans="2:57" ht="15">
      <c r="B97" s="499"/>
      <c r="C97" s="1" t="s">
        <v>206</v>
      </c>
      <c r="D97" s="196">
        <v>4</v>
      </c>
      <c r="E97" s="11">
        <v>4</v>
      </c>
      <c r="F97" s="11">
        <v>4</v>
      </c>
      <c r="G97" s="11">
        <v>5</v>
      </c>
      <c r="H97" s="11">
        <v>6</v>
      </c>
      <c r="I97" s="11">
        <v>5</v>
      </c>
      <c r="J97" s="11">
        <v>3</v>
      </c>
      <c r="K97" s="11">
        <v>3</v>
      </c>
      <c r="L97" s="11">
        <v>3</v>
      </c>
      <c r="M97" s="11">
        <v>5</v>
      </c>
      <c r="N97" s="11">
        <v>2</v>
      </c>
      <c r="O97" s="11">
        <v>3</v>
      </c>
      <c r="P97" s="11">
        <v>3</v>
      </c>
      <c r="Q97" s="11">
        <v>3</v>
      </c>
      <c r="R97" s="11">
        <v>4</v>
      </c>
      <c r="S97" s="11">
        <v>2</v>
      </c>
      <c r="T97" s="11">
        <v>2</v>
      </c>
      <c r="U97" s="11">
        <v>2</v>
      </c>
      <c r="V97" s="159">
        <f>100</f>
        <v>100</v>
      </c>
      <c r="W97" s="58">
        <f t="shared" si="23"/>
        <v>100</v>
      </c>
      <c r="X97" s="58">
        <f t="shared" si="24"/>
        <v>100</v>
      </c>
      <c r="Y97" s="58">
        <f t="shared" si="25"/>
        <v>125</v>
      </c>
      <c r="Z97" s="58">
        <f t="shared" si="26"/>
        <v>150</v>
      </c>
      <c r="AA97" s="58">
        <f t="shared" si="27"/>
        <v>125</v>
      </c>
      <c r="AB97" s="58">
        <f t="shared" si="28"/>
        <v>75</v>
      </c>
      <c r="AC97" s="58">
        <f t="shared" si="29"/>
        <v>75</v>
      </c>
      <c r="AD97" s="58">
        <f t="shared" si="30"/>
        <v>75</v>
      </c>
      <c r="AE97" s="58">
        <f t="shared" si="30"/>
        <v>125</v>
      </c>
      <c r="AF97" s="58">
        <f t="shared" si="30"/>
        <v>50</v>
      </c>
      <c r="AG97" s="58">
        <f t="shared" si="30"/>
        <v>75</v>
      </c>
      <c r="AH97" s="58">
        <f t="shared" si="32"/>
        <v>75</v>
      </c>
      <c r="AI97" s="58">
        <f t="shared" si="18"/>
        <v>75</v>
      </c>
      <c r="AJ97" s="58">
        <f t="shared" si="19"/>
        <v>100</v>
      </c>
      <c r="AK97" s="58">
        <f t="shared" si="20"/>
        <v>50</v>
      </c>
      <c r="AL97" s="58">
        <f t="shared" si="21"/>
        <v>50</v>
      </c>
      <c r="AM97" s="58">
        <f t="shared" si="22"/>
        <v>50</v>
      </c>
      <c r="AN97" s="160">
        <v>4</v>
      </c>
      <c r="AO97" s="118">
        <v>4</v>
      </c>
      <c r="AP97" s="118">
        <v>1</v>
      </c>
      <c r="AQ97" s="118">
        <v>4</v>
      </c>
      <c r="AR97" s="118">
        <v>1</v>
      </c>
      <c r="AS97" s="118">
        <v>1</v>
      </c>
      <c r="AT97" s="118">
        <v>1</v>
      </c>
      <c r="AU97" s="118">
        <v>4</v>
      </c>
      <c r="AV97" s="118">
        <v>4</v>
      </c>
      <c r="AW97" s="118">
        <v>4</v>
      </c>
      <c r="AX97" s="118">
        <v>4</v>
      </c>
      <c r="AY97" s="118">
        <v>4</v>
      </c>
      <c r="AZ97" s="118">
        <v>4</v>
      </c>
      <c r="BA97" s="118">
        <v>2</v>
      </c>
      <c r="BB97" s="118">
        <v>4</v>
      </c>
      <c r="BC97" s="118">
        <v>4</v>
      </c>
      <c r="BD97" s="118">
        <v>6</v>
      </c>
      <c r="BE97" s="118">
        <v>7</v>
      </c>
    </row>
    <row r="98" spans="2:57" ht="15">
      <c r="B98" s="499"/>
      <c r="C98" s="1" t="s">
        <v>207</v>
      </c>
      <c r="D98" s="196">
        <v>0</v>
      </c>
      <c r="E98" s="11">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59">
        <f>100</f>
        <v>100</v>
      </c>
      <c r="W98" s="58" t="e">
        <f t="shared" si="23"/>
        <v>#DIV/0!</v>
      </c>
      <c r="X98" s="58" t="e">
        <f t="shared" si="24"/>
        <v>#DIV/0!</v>
      </c>
      <c r="Y98" s="58" t="e">
        <f t="shared" si="25"/>
        <v>#DIV/0!</v>
      </c>
      <c r="Z98" s="58" t="e">
        <f t="shared" si="26"/>
        <v>#DIV/0!</v>
      </c>
      <c r="AA98" s="58" t="e">
        <f t="shared" si="27"/>
        <v>#DIV/0!</v>
      </c>
      <c r="AB98" s="58" t="e">
        <f t="shared" si="28"/>
        <v>#DIV/0!</v>
      </c>
      <c r="AC98" s="58" t="e">
        <f t="shared" si="29"/>
        <v>#DIV/0!</v>
      </c>
      <c r="AD98" s="58" t="e">
        <f t="shared" si="30"/>
        <v>#DIV/0!</v>
      </c>
      <c r="AE98" s="58" t="e">
        <f t="shared" si="30"/>
        <v>#DIV/0!</v>
      </c>
      <c r="AF98" s="58" t="e">
        <f t="shared" si="30"/>
        <v>#DIV/0!</v>
      </c>
      <c r="AG98" s="58" t="e">
        <f t="shared" si="30"/>
        <v>#DIV/0!</v>
      </c>
      <c r="AH98" s="58" t="e">
        <f t="shared" si="32"/>
        <v>#DIV/0!</v>
      </c>
      <c r="AI98" s="58" t="e">
        <f t="shared" si="18"/>
        <v>#DIV/0!</v>
      </c>
      <c r="AJ98" s="58" t="e">
        <f t="shared" si="19"/>
        <v>#DIV/0!</v>
      </c>
      <c r="AK98" s="58" t="e">
        <f t="shared" si="20"/>
        <v>#DIV/0!</v>
      </c>
      <c r="AL98" s="58" t="e">
        <f t="shared" si="21"/>
        <v>#DIV/0!</v>
      </c>
      <c r="AM98" s="58" t="e">
        <f t="shared" si="22"/>
        <v>#DIV/0!</v>
      </c>
      <c r="AN98" s="160">
        <v>4</v>
      </c>
      <c r="AO98" s="118">
        <v>4</v>
      </c>
      <c r="AP98" s="118">
        <v>1</v>
      </c>
      <c r="AQ98" s="118">
        <v>4</v>
      </c>
      <c r="AR98" s="118">
        <v>1</v>
      </c>
      <c r="AS98" s="118">
        <v>1</v>
      </c>
      <c r="AT98" s="118">
        <v>1</v>
      </c>
      <c r="AU98" s="118">
        <v>4</v>
      </c>
      <c r="AV98" s="118">
        <v>4</v>
      </c>
      <c r="AW98" s="118">
        <v>4</v>
      </c>
      <c r="AX98" s="118">
        <v>1</v>
      </c>
      <c r="AY98" s="118">
        <v>1</v>
      </c>
      <c r="AZ98" s="118">
        <v>1</v>
      </c>
      <c r="BA98" s="118">
        <v>1</v>
      </c>
      <c r="BB98" s="118">
        <v>1</v>
      </c>
      <c r="BC98" s="118">
        <v>4</v>
      </c>
      <c r="BD98" s="118">
        <v>6</v>
      </c>
      <c r="BE98" s="118">
        <v>7</v>
      </c>
    </row>
    <row r="99" spans="2:57" ht="15">
      <c r="B99" s="499"/>
      <c r="C99" s="1" t="s">
        <v>208</v>
      </c>
      <c r="D99" s="196">
        <v>3</v>
      </c>
      <c r="E99" s="11">
        <v>3</v>
      </c>
      <c r="F99" s="11">
        <v>3</v>
      </c>
      <c r="G99" s="11">
        <v>3</v>
      </c>
      <c r="H99" s="11">
        <v>3</v>
      </c>
      <c r="I99" s="11">
        <v>3</v>
      </c>
      <c r="J99" s="11">
        <v>3</v>
      </c>
      <c r="K99" s="11">
        <v>3</v>
      </c>
      <c r="L99" s="11">
        <v>3</v>
      </c>
      <c r="M99" s="11">
        <v>3</v>
      </c>
      <c r="N99" s="11">
        <v>3</v>
      </c>
      <c r="O99" s="11">
        <v>3</v>
      </c>
      <c r="P99" s="11">
        <v>3</v>
      </c>
      <c r="Q99" s="11">
        <v>3</v>
      </c>
      <c r="R99" s="11">
        <v>4</v>
      </c>
      <c r="S99" s="11">
        <v>4</v>
      </c>
      <c r="T99" s="11">
        <v>4</v>
      </c>
      <c r="U99" s="11">
        <v>3</v>
      </c>
      <c r="V99" s="159">
        <f>100</f>
        <v>100</v>
      </c>
      <c r="W99" s="58">
        <f t="shared" si="23"/>
        <v>100</v>
      </c>
      <c r="X99" s="58">
        <f t="shared" si="24"/>
        <v>100</v>
      </c>
      <c r="Y99" s="58">
        <f t="shared" si="25"/>
        <v>100</v>
      </c>
      <c r="Z99" s="58">
        <f t="shared" si="26"/>
        <v>100</v>
      </c>
      <c r="AA99" s="58">
        <f t="shared" si="27"/>
        <v>100</v>
      </c>
      <c r="AB99" s="58">
        <f t="shared" si="28"/>
        <v>100</v>
      </c>
      <c r="AC99" s="58">
        <f t="shared" si="29"/>
        <v>100</v>
      </c>
      <c r="AD99" s="58">
        <f t="shared" si="30"/>
        <v>100</v>
      </c>
      <c r="AE99" s="58">
        <f t="shared" si="30"/>
        <v>100</v>
      </c>
      <c r="AF99" s="58">
        <f t="shared" si="30"/>
        <v>100</v>
      </c>
      <c r="AG99" s="58">
        <f t="shared" si="30"/>
        <v>100</v>
      </c>
      <c r="AH99" s="58">
        <f t="shared" si="32"/>
        <v>100</v>
      </c>
      <c r="AI99" s="58">
        <f t="shared" si="18"/>
        <v>100</v>
      </c>
      <c r="AJ99" s="58">
        <f t="shared" si="19"/>
        <v>133.33333333333334</v>
      </c>
      <c r="AK99" s="58">
        <f t="shared" si="20"/>
        <v>133.33333333333334</v>
      </c>
      <c r="AL99" s="58">
        <f t="shared" si="21"/>
        <v>133.33333333333334</v>
      </c>
      <c r="AM99" s="58">
        <f t="shared" si="22"/>
        <v>100</v>
      </c>
      <c r="AN99" s="160">
        <v>1</v>
      </c>
      <c r="AO99" s="118">
        <v>4</v>
      </c>
      <c r="AP99" s="118">
        <v>1</v>
      </c>
      <c r="AQ99" s="118">
        <v>1</v>
      </c>
      <c r="AR99" s="118">
        <v>1</v>
      </c>
      <c r="AS99" s="118">
        <v>1</v>
      </c>
      <c r="AT99" s="118">
        <v>1</v>
      </c>
      <c r="AU99" s="118">
        <v>4</v>
      </c>
      <c r="AV99" s="118">
        <v>4</v>
      </c>
      <c r="AW99" s="118">
        <v>4</v>
      </c>
      <c r="AX99" s="118">
        <v>4</v>
      </c>
      <c r="AY99" s="118">
        <v>4</v>
      </c>
      <c r="AZ99" s="118">
        <v>4</v>
      </c>
      <c r="BA99" s="118">
        <v>4</v>
      </c>
      <c r="BB99" s="118">
        <v>4</v>
      </c>
      <c r="BC99" s="118">
        <v>4</v>
      </c>
      <c r="BD99" s="118">
        <v>6</v>
      </c>
      <c r="BE99" s="118">
        <v>7</v>
      </c>
    </row>
    <row r="100" spans="2:57" ht="15">
      <c r="B100" s="499"/>
      <c r="C100" s="1" t="s">
        <v>209</v>
      </c>
      <c r="D100" s="196">
        <v>7</v>
      </c>
      <c r="E100" s="11">
        <v>7</v>
      </c>
      <c r="F100" s="11">
        <v>7</v>
      </c>
      <c r="G100" s="11">
        <v>67</v>
      </c>
      <c r="H100" s="11">
        <v>55</v>
      </c>
      <c r="I100" s="11">
        <v>48</v>
      </c>
      <c r="J100" s="11">
        <v>47</v>
      </c>
      <c r="K100" s="11">
        <v>40</v>
      </c>
      <c r="L100" s="11">
        <v>41</v>
      </c>
      <c r="M100" s="11">
        <v>38</v>
      </c>
      <c r="N100" s="11">
        <v>37</v>
      </c>
      <c r="O100" s="11">
        <v>35</v>
      </c>
      <c r="P100" s="11">
        <v>37</v>
      </c>
      <c r="Q100" s="11">
        <v>38</v>
      </c>
      <c r="R100" s="11">
        <v>36</v>
      </c>
      <c r="S100" s="11">
        <v>33</v>
      </c>
      <c r="T100" s="11">
        <v>34</v>
      </c>
      <c r="U100" s="11">
        <v>34</v>
      </c>
      <c r="V100" s="159">
        <f>100</f>
        <v>100</v>
      </c>
      <c r="W100" s="58">
        <f t="shared" si="23"/>
        <v>100</v>
      </c>
      <c r="X100" s="58">
        <f t="shared" si="24"/>
        <v>100</v>
      </c>
      <c r="Y100" s="58">
        <f t="shared" si="25"/>
        <v>957.14285714285711</v>
      </c>
      <c r="Z100" s="58">
        <f t="shared" si="26"/>
        <v>785.71428571428567</v>
      </c>
      <c r="AA100" s="58">
        <f t="shared" si="27"/>
        <v>685.71428571428567</v>
      </c>
      <c r="AB100" s="58">
        <f t="shared" si="28"/>
        <v>671.42857142857144</v>
      </c>
      <c r="AC100" s="58">
        <f t="shared" si="29"/>
        <v>571.42857142857144</v>
      </c>
      <c r="AD100" s="58">
        <f t="shared" si="30"/>
        <v>585.71428571428567</v>
      </c>
      <c r="AE100" s="58">
        <f t="shared" si="30"/>
        <v>542.85714285714289</v>
      </c>
      <c r="AF100" s="58">
        <f t="shared" si="30"/>
        <v>528.57142857142856</v>
      </c>
      <c r="AG100" s="58">
        <f t="shared" si="30"/>
        <v>500</v>
      </c>
      <c r="AH100" s="58">
        <f t="shared" si="32"/>
        <v>528.57142857142856</v>
      </c>
      <c r="AI100" s="58">
        <f t="shared" si="18"/>
        <v>542.85714285714289</v>
      </c>
      <c r="AJ100" s="58">
        <f t="shared" si="19"/>
        <v>514.28571428571433</v>
      </c>
      <c r="AK100" s="58">
        <f t="shared" si="20"/>
        <v>471.42857142857144</v>
      </c>
      <c r="AL100" s="58">
        <f t="shared" si="21"/>
        <v>485.71428571428572</v>
      </c>
      <c r="AM100" s="58">
        <f t="shared" si="22"/>
        <v>485.71428571428572</v>
      </c>
      <c r="AN100" s="160"/>
      <c r="AO100" s="118"/>
      <c r="AP100" s="118"/>
      <c r="AQ100" s="118"/>
      <c r="AR100" s="118"/>
      <c r="AS100" s="118"/>
      <c r="AT100" s="118"/>
      <c r="AU100" s="118"/>
      <c r="AV100" s="118"/>
      <c r="AW100" s="118"/>
      <c r="AX100" s="118"/>
      <c r="AY100" s="118"/>
      <c r="AZ100" s="118"/>
      <c r="BA100" s="118"/>
      <c r="BB100" s="118"/>
      <c r="BC100" s="118"/>
      <c r="BD100" s="118"/>
      <c r="BE100" s="118"/>
    </row>
    <row r="101" spans="2:57" ht="15">
      <c r="B101" s="501"/>
      <c r="C101" s="8" t="s">
        <v>210</v>
      </c>
      <c r="D101" s="245">
        <v>4</v>
      </c>
      <c r="E101" s="173">
        <v>4</v>
      </c>
      <c r="F101" s="173">
        <v>4</v>
      </c>
      <c r="G101" s="173">
        <v>64</v>
      </c>
      <c r="H101" s="173">
        <v>52</v>
      </c>
      <c r="I101" s="173">
        <v>45</v>
      </c>
      <c r="J101" s="173">
        <v>44</v>
      </c>
      <c r="K101" s="173">
        <v>37</v>
      </c>
      <c r="L101" s="173">
        <v>38</v>
      </c>
      <c r="M101" s="173">
        <v>35</v>
      </c>
      <c r="N101" s="173">
        <v>34</v>
      </c>
      <c r="O101" s="173">
        <v>32</v>
      </c>
      <c r="P101" s="173">
        <v>34</v>
      </c>
      <c r="Q101" s="173">
        <v>35</v>
      </c>
      <c r="R101" s="173">
        <v>32</v>
      </c>
      <c r="S101" s="173">
        <v>29</v>
      </c>
      <c r="T101" s="173">
        <v>30</v>
      </c>
      <c r="U101" s="173">
        <v>31</v>
      </c>
      <c r="V101" s="159">
        <f>100</f>
        <v>100</v>
      </c>
      <c r="W101" s="58">
        <f t="shared" si="23"/>
        <v>100</v>
      </c>
      <c r="X101" s="58">
        <f t="shared" si="24"/>
        <v>100</v>
      </c>
      <c r="Y101" s="58">
        <f t="shared" si="25"/>
        <v>1600</v>
      </c>
      <c r="Z101" s="58">
        <f t="shared" si="26"/>
        <v>1300</v>
      </c>
      <c r="AA101" s="58">
        <f t="shared" si="27"/>
        <v>1125</v>
      </c>
      <c r="AB101" s="58">
        <f t="shared" si="28"/>
        <v>1100</v>
      </c>
      <c r="AC101" s="58">
        <f t="shared" si="29"/>
        <v>925</v>
      </c>
      <c r="AD101" s="58">
        <f t="shared" si="30"/>
        <v>950</v>
      </c>
      <c r="AE101" s="58">
        <f t="shared" si="30"/>
        <v>875</v>
      </c>
      <c r="AF101" s="58">
        <f t="shared" si="30"/>
        <v>850</v>
      </c>
      <c r="AG101" s="58">
        <f t="shared" si="30"/>
        <v>800</v>
      </c>
      <c r="AH101" s="58">
        <f t="shared" si="32"/>
        <v>850</v>
      </c>
      <c r="AI101" s="58">
        <f t="shared" si="18"/>
        <v>875</v>
      </c>
      <c r="AJ101" s="58">
        <f t="shared" si="19"/>
        <v>800</v>
      </c>
      <c r="AK101" s="58">
        <f t="shared" si="20"/>
        <v>725</v>
      </c>
      <c r="AL101" s="58">
        <f t="shared" si="21"/>
        <v>750</v>
      </c>
      <c r="AM101" s="58">
        <f t="shared" si="22"/>
        <v>775</v>
      </c>
      <c r="AN101" s="120"/>
      <c r="AO101" s="121"/>
      <c r="AP101" s="121"/>
      <c r="AQ101" s="121"/>
      <c r="AR101" s="121"/>
      <c r="AS101" s="121"/>
      <c r="AT101" s="121"/>
      <c r="AU101" s="121"/>
      <c r="AV101" s="121"/>
      <c r="AW101" s="121"/>
      <c r="AX101" s="121"/>
      <c r="AY101" s="121"/>
      <c r="AZ101" s="121"/>
      <c r="BA101" s="121"/>
      <c r="BB101" s="121"/>
      <c r="BC101" s="121"/>
      <c r="BD101" s="121"/>
      <c r="BE101" s="121"/>
    </row>
    <row r="102" spans="2:57" ht="15" customHeight="1">
      <c r="B102" s="499" t="s">
        <v>117</v>
      </c>
      <c r="C102" s="1" t="s">
        <v>205</v>
      </c>
      <c r="D102" s="246">
        <v>744</v>
      </c>
      <c r="E102" s="11">
        <v>719</v>
      </c>
      <c r="F102" s="11">
        <v>696</v>
      </c>
      <c r="G102" s="11">
        <v>664</v>
      </c>
      <c r="H102" s="11">
        <v>640</v>
      </c>
      <c r="I102" s="11">
        <v>535</v>
      </c>
      <c r="J102" s="11">
        <v>839</v>
      </c>
      <c r="K102" s="11">
        <v>827</v>
      </c>
      <c r="L102" s="11">
        <v>830</v>
      </c>
      <c r="M102" s="11">
        <v>770</v>
      </c>
      <c r="N102" s="11">
        <v>771</v>
      </c>
      <c r="O102" s="11">
        <v>787</v>
      </c>
      <c r="P102" s="11">
        <v>784</v>
      </c>
      <c r="Q102" s="11">
        <v>774</v>
      </c>
      <c r="R102" s="11">
        <v>801</v>
      </c>
      <c r="S102" s="11">
        <v>804</v>
      </c>
      <c r="T102" s="11">
        <v>817</v>
      </c>
      <c r="U102" s="11">
        <v>835</v>
      </c>
      <c r="V102" s="159">
        <f>100</f>
        <v>100</v>
      </c>
      <c r="W102" s="58">
        <f t="shared" si="23"/>
        <v>96.63978494623656</v>
      </c>
      <c r="X102" s="58">
        <f t="shared" si="24"/>
        <v>93.548387096774192</v>
      </c>
      <c r="Y102" s="58">
        <f t="shared" si="25"/>
        <v>89.247311827956992</v>
      </c>
      <c r="Z102" s="58">
        <f t="shared" si="26"/>
        <v>86.021505376344081</v>
      </c>
      <c r="AA102" s="58">
        <f t="shared" si="27"/>
        <v>71.908602150537632</v>
      </c>
      <c r="AB102" s="58">
        <f t="shared" si="28"/>
        <v>112.76881720430107</v>
      </c>
      <c r="AC102" s="58">
        <f t="shared" si="29"/>
        <v>111.15591397849462</v>
      </c>
      <c r="AD102" s="58">
        <f t="shared" si="30"/>
        <v>111.55913978494624</v>
      </c>
      <c r="AE102" s="58">
        <f t="shared" si="30"/>
        <v>103.49462365591398</v>
      </c>
      <c r="AF102" s="58">
        <f t="shared" si="30"/>
        <v>103.62903225806451</v>
      </c>
      <c r="AG102" s="58">
        <f t="shared" si="30"/>
        <v>105.77956989247312</v>
      </c>
      <c r="AH102" s="58">
        <f t="shared" si="32"/>
        <v>105.3763440860215</v>
      </c>
      <c r="AI102" s="58">
        <f t="shared" si="18"/>
        <v>104.03225806451613</v>
      </c>
      <c r="AJ102" s="58">
        <f t="shared" si="19"/>
        <v>107.66129032258064</v>
      </c>
      <c r="AK102" s="58">
        <f t="shared" si="20"/>
        <v>108.06451612903226</v>
      </c>
      <c r="AL102" s="58">
        <f t="shared" si="21"/>
        <v>109.81182795698925</v>
      </c>
      <c r="AM102" s="58">
        <f t="shared" si="22"/>
        <v>112.23118279569893</v>
      </c>
      <c r="AN102" s="160">
        <v>1</v>
      </c>
      <c r="AO102" s="118">
        <v>1</v>
      </c>
      <c r="AP102" s="118">
        <v>1</v>
      </c>
      <c r="AQ102" s="118">
        <v>1</v>
      </c>
      <c r="AR102" s="118">
        <v>1</v>
      </c>
      <c r="AS102" s="118">
        <v>1</v>
      </c>
      <c r="AT102" s="118">
        <v>1</v>
      </c>
      <c r="AU102" s="118">
        <v>1</v>
      </c>
      <c r="AV102" s="118">
        <v>1</v>
      </c>
      <c r="AW102" s="118">
        <v>1</v>
      </c>
      <c r="AX102" s="118">
        <v>1</v>
      </c>
      <c r="AY102" s="118">
        <v>1</v>
      </c>
      <c r="AZ102" s="118">
        <v>1</v>
      </c>
      <c r="BA102" s="118">
        <v>1</v>
      </c>
      <c r="BB102" s="118">
        <v>1</v>
      </c>
      <c r="BC102" s="118">
        <v>1</v>
      </c>
      <c r="BD102" s="118">
        <v>6</v>
      </c>
      <c r="BE102" s="118">
        <v>7</v>
      </c>
    </row>
    <row r="103" spans="2:57" ht="15">
      <c r="B103" s="499"/>
      <c r="C103" s="1" t="s">
        <v>206</v>
      </c>
      <c r="D103" s="196">
        <v>107</v>
      </c>
      <c r="E103" s="11">
        <v>110</v>
      </c>
      <c r="F103" s="11">
        <v>105</v>
      </c>
      <c r="G103" s="11">
        <v>96</v>
      </c>
      <c r="H103" s="11">
        <v>92</v>
      </c>
      <c r="I103" s="11">
        <v>91</v>
      </c>
      <c r="J103" s="11">
        <v>127</v>
      </c>
      <c r="K103" s="11">
        <v>111</v>
      </c>
      <c r="L103" s="11">
        <v>100</v>
      </c>
      <c r="M103" s="11">
        <v>115</v>
      </c>
      <c r="N103" s="11">
        <v>124</v>
      </c>
      <c r="O103" s="11">
        <v>121</v>
      </c>
      <c r="P103" s="11">
        <v>126</v>
      </c>
      <c r="Q103" s="11">
        <v>124</v>
      </c>
      <c r="R103" s="11">
        <v>127</v>
      </c>
      <c r="S103" s="11">
        <v>132</v>
      </c>
      <c r="T103" s="11">
        <v>119</v>
      </c>
      <c r="U103" s="11">
        <v>113</v>
      </c>
      <c r="V103" s="159">
        <f>100</f>
        <v>100</v>
      </c>
      <c r="W103" s="58">
        <f t="shared" si="23"/>
        <v>102.80373831775701</v>
      </c>
      <c r="X103" s="58">
        <f t="shared" si="24"/>
        <v>98.130841121495322</v>
      </c>
      <c r="Y103" s="58">
        <f t="shared" si="25"/>
        <v>89.719626168224295</v>
      </c>
      <c r="Z103" s="58">
        <f t="shared" si="26"/>
        <v>85.981308411214954</v>
      </c>
      <c r="AA103" s="58">
        <f t="shared" si="27"/>
        <v>85.046728971962622</v>
      </c>
      <c r="AB103" s="58">
        <f t="shared" si="28"/>
        <v>118.69158878504673</v>
      </c>
      <c r="AC103" s="58">
        <f t="shared" si="29"/>
        <v>103.73831775700934</v>
      </c>
      <c r="AD103" s="58">
        <f t="shared" si="30"/>
        <v>93.45794392523365</v>
      </c>
      <c r="AE103" s="58">
        <f t="shared" si="30"/>
        <v>107.4766355140187</v>
      </c>
      <c r="AF103" s="58">
        <f t="shared" si="30"/>
        <v>115.88785046728972</v>
      </c>
      <c r="AG103" s="58">
        <f t="shared" si="30"/>
        <v>113.08411214953271</v>
      </c>
      <c r="AH103" s="58">
        <f t="shared" si="32"/>
        <v>117.75700934579439</v>
      </c>
      <c r="AI103" s="58">
        <f t="shared" si="18"/>
        <v>115.88785046728972</v>
      </c>
      <c r="AJ103" s="58">
        <f t="shared" si="19"/>
        <v>118.69158878504673</v>
      </c>
      <c r="AK103" s="58">
        <f t="shared" si="20"/>
        <v>123.36448598130841</v>
      </c>
      <c r="AL103" s="58">
        <f t="shared" si="21"/>
        <v>111.21495327102804</v>
      </c>
      <c r="AM103" s="58">
        <f t="shared" si="22"/>
        <v>105.60747663551402</v>
      </c>
      <c r="AN103" s="160">
        <v>1</v>
      </c>
      <c r="AO103" s="118">
        <v>1</v>
      </c>
      <c r="AP103" s="118">
        <v>1</v>
      </c>
      <c r="AQ103" s="118">
        <v>1</v>
      </c>
      <c r="AR103" s="118">
        <v>1</v>
      </c>
      <c r="AS103" s="118">
        <v>4</v>
      </c>
      <c r="AT103" s="118">
        <v>1</v>
      </c>
      <c r="AU103" s="118">
        <v>1</v>
      </c>
      <c r="AV103" s="118">
        <v>4</v>
      </c>
      <c r="AW103" s="118">
        <v>1</v>
      </c>
      <c r="AX103" s="118">
        <v>1</v>
      </c>
      <c r="AY103" s="118">
        <v>1</v>
      </c>
      <c r="AZ103" s="118">
        <v>1</v>
      </c>
      <c r="BA103" s="118">
        <v>1</v>
      </c>
      <c r="BB103" s="118">
        <v>1</v>
      </c>
      <c r="BC103" s="118">
        <v>1</v>
      </c>
      <c r="BD103" s="118">
        <v>6</v>
      </c>
      <c r="BE103" s="118">
        <v>7</v>
      </c>
    </row>
    <row r="104" spans="2:57" ht="15">
      <c r="B104" s="499"/>
      <c r="C104" s="1" t="s">
        <v>207</v>
      </c>
      <c r="D104" s="196">
        <v>38</v>
      </c>
      <c r="E104" s="11">
        <v>46</v>
      </c>
      <c r="F104" s="11">
        <v>45</v>
      </c>
      <c r="G104" s="11">
        <v>40</v>
      </c>
      <c r="H104" s="11">
        <v>42</v>
      </c>
      <c r="I104" s="11">
        <v>47</v>
      </c>
      <c r="J104" s="11">
        <v>50</v>
      </c>
      <c r="K104" s="11">
        <v>49</v>
      </c>
      <c r="L104" s="11">
        <v>47</v>
      </c>
      <c r="M104" s="11">
        <v>53</v>
      </c>
      <c r="N104" s="11">
        <v>50</v>
      </c>
      <c r="O104" s="11">
        <v>47</v>
      </c>
      <c r="P104" s="11">
        <v>47</v>
      </c>
      <c r="Q104" s="11">
        <v>56</v>
      </c>
      <c r="R104" s="11">
        <v>47</v>
      </c>
      <c r="S104" s="11">
        <v>47</v>
      </c>
      <c r="T104" s="11">
        <v>41</v>
      </c>
      <c r="U104" s="11">
        <v>38</v>
      </c>
      <c r="V104" s="159">
        <f>100</f>
        <v>100</v>
      </c>
      <c r="W104" s="58">
        <f t="shared" si="23"/>
        <v>121.05263157894737</v>
      </c>
      <c r="X104" s="58">
        <f t="shared" si="24"/>
        <v>118.42105263157895</v>
      </c>
      <c r="Y104" s="58">
        <f t="shared" si="25"/>
        <v>105.26315789473684</v>
      </c>
      <c r="Z104" s="58">
        <f t="shared" si="26"/>
        <v>110.52631578947368</v>
      </c>
      <c r="AA104" s="58">
        <f t="shared" si="27"/>
        <v>123.68421052631579</v>
      </c>
      <c r="AB104" s="58">
        <f t="shared" si="28"/>
        <v>131.57894736842104</v>
      </c>
      <c r="AC104" s="58">
        <f t="shared" si="29"/>
        <v>128.94736842105263</v>
      </c>
      <c r="AD104" s="58">
        <f t="shared" si="30"/>
        <v>123.68421052631579</v>
      </c>
      <c r="AE104" s="58">
        <f t="shared" si="30"/>
        <v>139.47368421052633</v>
      </c>
      <c r="AF104" s="58">
        <f t="shared" si="30"/>
        <v>131.57894736842104</v>
      </c>
      <c r="AG104" s="58">
        <f t="shared" si="30"/>
        <v>123.68421052631579</v>
      </c>
      <c r="AH104" s="58">
        <f t="shared" si="32"/>
        <v>123.68421052631579</v>
      </c>
      <c r="AI104" s="58">
        <f t="shared" si="18"/>
        <v>147.36842105263159</v>
      </c>
      <c r="AJ104" s="58">
        <f t="shared" si="19"/>
        <v>123.68421052631579</v>
      </c>
      <c r="AK104" s="58">
        <f t="shared" si="20"/>
        <v>123.68421052631579</v>
      </c>
      <c r="AL104" s="58">
        <f t="shared" si="21"/>
        <v>107.89473684210526</v>
      </c>
      <c r="AM104" s="58">
        <f t="shared" si="22"/>
        <v>100</v>
      </c>
      <c r="AN104" s="160">
        <v>1</v>
      </c>
      <c r="AO104" s="118">
        <v>1</v>
      </c>
      <c r="AP104" s="118">
        <v>1</v>
      </c>
      <c r="AQ104" s="118">
        <v>1</v>
      </c>
      <c r="AR104" s="118">
        <v>1</v>
      </c>
      <c r="AS104" s="118">
        <v>1</v>
      </c>
      <c r="AT104" s="118">
        <v>4</v>
      </c>
      <c r="AU104" s="118">
        <v>1</v>
      </c>
      <c r="AV104" s="118">
        <v>1</v>
      </c>
      <c r="AW104" s="118">
        <v>4</v>
      </c>
      <c r="AX104" s="118">
        <v>1</v>
      </c>
      <c r="AY104" s="118">
        <v>1</v>
      </c>
      <c r="AZ104" s="118">
        <v>1</v>
      </c>
      <c r="BA104" s="118">
        <v>1</v>
      </c>
      <c r="BB104" s="118">
        <v>1</v>
      </c>
      <c r="BC104" s="118">
        <v>1</v>
      </c>
      <c r="BD104" s="118">
        <v>6</v>
      </c>
      <c r="BE104" s="118">
        <v>7</v>
      </c>
    </row>
    <row r="105" spans="2:57" ht="15">
      <c r="B105" s="499"/>
      <c r="C105" s="1" t="s">
        <v>208</v>
      </c>
      <c r="D105" s="196">
        <v>9</v>
      </c>
      <c r="E105" s="11">
        <v>6</v>
      </c>
      <c r="F105" s="11">
        <v>5</v>
      </c>
      <c r="G105" s="11">
        <v>4</v>
      </c>
      <c r="H105" s="11">
        <v>4</v>
      </c>
      <c r="I105" s="11">
        <v>4</v>
      </c>
      <c r="J105" s="11">
        <v>4</v>
      </c>
      <c r="K105" s="11">
        <v>3</v>
      </c>
      <c r="L105" s="11">
        <v>4</v>
      </c>
      <c r="M105" s="11">
        <v>4</v>
      </c>
      <c r="N105" s="11">
        <v>4</v>
      </c>
      <c r="O105" s="11">
        <v>4</v>
      </c>
      <c r="P105" s="11">
        <v>5</v>
      </c>
      <c r="Q105" s="11">
        <v>6</v>
      </c>
      <c r="R105" s="11">
        <v>7</v>
      </c>
      <c r="S105" s="11">
        <v>7</v>
      </c>
      <c r="T105" s="11">
        <v>6</v>
      </c>
      <c r="U105" s="11">
        <v>5</v>
      </c>
      <c r="V105" s="159">
        <f>100</f>
        <v>100</v>
      </c>
      <c r="W105" s="58">
        <f t="shared" si="23"/>
        <v>66.666666666666671</v>
      </c>
      <c r="X105" s="58">
        <f t="shared" si="24"/>
        <v>55.555555555555557</v>
      </c>
      <c r="Y105" s="58">
        <f t="shared" si="25"/>
        <v>44.444444444444443</v>
      </c>
      <c r="Z105" s="58">
        <f t="shared" si="26"/>
        <v>44.444444444444443</v>
      </c>
      <c r="AA105" s="58">
        <f t="shared" si="27"/>
        <v>44.444444444444443</v>
      </c>
      <c r="AB105" s="58">
        <f t="shared" si="28"/>
        <v>44.444444444444443</v>
      </c>
      <c r="AC105" s="58">
        <f t="shared" si="29"/>
        <v>33.333333333333336</v>
      </c>
      <c r="AD105" s="58">
        <f t="shared" si="30"/>
        <v>44.444444444444443</v>
      </c>
      <c r="AE105" s="58">
        <f t="shared" si="30"/>
        <v>44.444444444444443</v>
      </c>
      <c r="AF105" s="58">
        <f t="shared" si="30"/>
        <v>44.444444444444443</v>
      </c>
      <c r="AG105" s="58">
        <f t="shared" si="30"/>
        <v>44.444444444444443</v>
      </c>
      <c r="AH105" s="58">
        <f t="shared" si="32"/>
        <v>55.555555555555557</v>
      </c>
      <c r="AI105" s="58">
        <f t="shared" si="18"/>
        <v>66.666666666666671</v>
      </c>
      <c r="AJ105" s="58">
        <f t="shared" si="19"/>
        <v>77.777777777777771</v>
      </c>
      <c r="AK105" s="58">
        <f t="shared" si="20"/>
        <v>77.777777777777771</v>
      </c>
      <c r="AL105" s="58">
        <f t="shared" si="21"/>
        <v>66.666666666666671</v>
      </c>
      <c r="AM105" s="58">
        <f t="shared" si="22"/>
        <v>55.555555555555557</v>
      </c>
      <c r="AN105" s="160">
        <v>1</v>
      </c>
      <c r="AO105" s="118">
        <v>1</v>
      </c>
      <c r="AP105" s="118">
        <v>1</v>
      </c>
      <c r="AQ105" s="118">
        <v>1</v>
      </c>
      <c r="AR105" s="118">
        <v>1</v>
      </c>
      <c r="AS105" s="118">
        <v>4</v>
      </c>
      <c r="AT105" s="118">
        <v>4</v>
      </c>
      <c r="AU105" s="118">
        <v>4</v>
      </c>
      <c r="AV105" s="118">
        <v>4</v>
      </c>
      <c r="AW105" s="118">
        <v>4</v>
      </c>
      <c r="AX105" s="118">
        <v>1</v>
      </c>
      <c r="AY105" s="118">
        <v>1</v>
      </c>
      <c r="AZ105" s="118">
        <v>1</v>
      </c>
      <c r="BA105" s="118">
        <v>1</v>
      </c>
      <c r="BB105" s="118">
        <v>1</v>
      </c>
      <c r="BC105" s="118">
        <v>1</v>
      </c>
      <c r="BD105" s="118">
        <v>6</v>
      </c>
      <c r="BE105" s="118">
        <v>7</v>
      </c>
    </row>
    <row r="106" spans="2:57" ht="15">
      <c r="B106" s="499"/>
      <c r="C106" s="1" t="s">
        <v>209</v>
      </c>
      <c r="D106" s="196">
        <v>898</v>
      </c>
      <c r="E106" s="11">
        <v>881</v>
      </c>
      <c r="F106" s="11">
        <v>851</v>
      </c>
      <c r="G106" s="11">
        <v>804</v>
      </c>
      <c r="H106" s="11">
        <v>778</v>
      </c>
      <c r="I106" s="11">
        <v>677</v>
      </c>
      <c r="J106" s="11">
        <v>1020</v>
      </c>
      <c r="K106" s="11">
        <v>990</v>
      </c>
      <c r="L106" s="11">
        <v>981</v>
      </c>
      <c r="M106" s="11">
        <v>942</v>
      </c>
      <c r="N106" s="11">
        <v>949</v>
      </c>
      <c r="O106" s="11">
        <v>959</v>
      </c>
      <c r="P106" s="11">
        <v>962</v>
      </c>
      <c r="Q106" s="11">
        <v>960</v>
      </c>
      <c r="R106" s="11">
        <v>982</v>
      </c>
      <c r="S106" s="11">
        <v>990</v>
      </c>
      <c r="T106" s="11">
        <v>983</v>
      </c>
      <c r="U106" s="11">
        <v>991</v>
      </c>
      <c r="V106" s="159">
        <f>100</f>
        <v>100</v>
      </c>
      <c r="W106" s="58">
        <f t="shared" si="23"/>
        <v>98.106904231625833</v>
      </c>
      <c r="X106" s="58">
        <f t="shared" si="24"/>
        <v>94.766146993318486</v>
      </c>
      <c r="Y106" s="58">
        <f t="shared" si="25"/>
        <v>89.532293986636972</v>
      </c>
      <c r="Z106" s="58">
        <f t="shared" si="26"/>
        <v>86.636971046770597</v>
      </c>
      <c r="AA106" s="58">
        <f t="shared" si="27"/>
        <v>75.389755011135861</v>
      </c>
      <c r="AB106" s="58">
        <f t="shared" si="28"/>
        <v>113.58574610244989</v>
      </c>
      <c r="AC106" s="58">
        <f t="shared" si="29"/>
        <v>110.24498886414254</v>
      </c>
      <c r="AD106" s="58">
        <f t="shared" si="30"/>
        <v>109.24276169265033</v>
      </c>
      <c r="AE106" s="58">
        <f t="shared" si="30"/>
        <v>104.89977728285078</v>
      </c>
      <c r="AF106" s="58">
        <f t="shared" si="30"/>
        <v>105.6792873051225</v>
      </c>
      <c r="AG106" s="58">
        <f t="shared" si="30"/>
        <v>106.79287305122494</v>
      </c>
      <c r="AH106" s="58">
        <f t="shared" si="32"/>
        <v>107.12694877505568</v>
      </c>
      <c r="AI106" s="58">
        <f t="shared" si="18"/>
        <v>106.90423162583519</v>
      </c>
      <c r="AJ106" s="58">
        <f t="shared" si="19"/>
        <v>109.35412026726058</v>
      </c>
      <c r="AK106" s="58">
        <f t="shared" si="20"/>
        <v>110.24498886414254</v>
      </c>
      <c r="AL106" s="58">
        <f t="shared" si="21"/>
        <v>109.46547884187082</v>
      </c>
      <c r="AM106" s="58">
        <f t="shared" si="22"/>
        <v>110.35634743875278</v>
      </c>
      <c r="AN106" s="160"/>
      <c r="AO106" s="118"/>
      <c r="AP106" s="118"/>
      <c r="AQ106" s="118"/>
      <c r="AR106" s="118"/>
      <c r="AS106" s="118"/>
      <c r="AT106" s="118"/>
      <c r="AU106" s="118"/>
      <c r="AV106" s="118"/>
      <c r="AW106" s="118"/>
      <c r="AX106" s="118"/>
      <c r="AY106" s="118"/>
      <c r="AZ106" s="118"/>
      <c r="BA106" s="118"/>
      <c r="BB106" s="118"/>
      <c r="BC106" s="118"/>
      <c r="BD106" s="118"/>
      <c r="BE106" s="118"/>
    </row>
    <row r="107" spans="2:57" ht="15">
      <c r="B107" s="501"/>
      <c r="C107" s="8" t="s">
        <v>210</v>
      </c>
      <c r="D107" s="245">
        <v>889</v>
      </c>
      <c r="E107" s="173">
        <v>875</v>
      </c>
      <c r="F107" s="173">
        <v>846</v>
      </c>
      <c r="G107" s="173">
        <v>800</v>
      </c>
      <c r="H107" s="173">
        <v>774</v>
      </c>
      <c r="I107" s="173">
        <v>673</v>
      </c>
      <c r="J107" s="173">
        <v>1016</v>
      </c>
      <c r="K107" s="173">
        <v>987</v>
      </c>
      <c r="L107" s="173">
        <v>977</v>
      </c>
      <c r="M107" s="173">
        <v>938</v>
      </c>
      <c r="N107" s="173">
        <v>945</v>
      </c>
      <c r="O107" s="173">
        <v>955</v>
      </c>
      <c r="P107" s="173">
        <v>957</v>
      </c>
      <c r="Q107" s="173">
        <v>954</v>
      </c>
      <c r="R107" s="173">
        <v>975</v>
      </c>
      <c r="S107" s="173">
        <v>983</v>
      </c>
      <c r="T107" s="173">
        <v>977</v>
      </c>
      <c r="U107" s="173">
        <v>986</v>
      </c>
      <c r="V107" s="159">
        <f>100</f>
        <v>100</v>
      </c>
      <c r="W107" s="58">
        <f t="shared" si="23"/>
        <v>98.425196850393704</v>
      </c>
      <c r="X107" s="58">
        <f t="shared" si="24"/>
        <v>95.163104611923515</v>
      </c>
      <c r="Y107" s="58">
        <f t="shared" si="25"/>
        <v>89.988751406074243</v>
      </c>
      <c r="Z107" s="58">
        <f t="shared" si="26"/>
        <v>87.064116985376828</v>
      </c>
      <c r="AA107" s="58">
        <f t="shared" si="27"/>
        <v>75.703037120359951</v>
      </c>
      <c r="AB107" s="58">
        <f t="shared" si="28"/>
        <v>114.28571428571429</v>
      </c>
      <c r="AC107" s="58">
        <f t="shared" si="29"/>
        <v>111.02362204724409</v>
      </c>
      <c r="AD107" s="58">
        <f t="shared" si="30"/>
        <v>109.89876265466816</v>
      </c>
      <c r="AE107" s="58">
        <f t="shared" si="30"/>
        <v>105.51181102362204</v>
      </c>
      <c r="AF107" s="58">
        <f t="shared" si="30"/>
        <v>106.2992125984252</v>
      </c>
      <c r="AG107" s="58">
        <f t="shared" si="30"/>
        <v>107.42407199100113</v>
      </c>
      <c r="AH107" s="58">
        <f t="shared" si="32"/>
        <v>107.6490438695163</v>
      </c>
      <c r="AI107" s="58">
        <f t="shared" si="18"/>
        <v>107.31158605174353</v>
      </c>
      <c r="AJ107" s="58">
        <f t="shared" si="19"/>
        <v>109.67379077615298</v>
      </c>
      <c r="AK107" s="58">
        <f t="shared" si="20"/>
        <v>110.57367829021372</v>
      </c>
      <c r="AL107" s="58">
        <f t="shared" si="21"/>
        <v>109.89876265466816</v>
      </c>
      <c r="AM107" s="58">
        <f t="shared" si="22"/>
        <v>110.91113610798651</v>
      </c>
      <c r="AN107" s="120"/>
      <c r="AO107" s="121"/>
      <c r="AP107" s="121"/>
      <c r="AQ107" s="121"/>
      <c r="AR107" s="121"/>
      <c r="AS107" s="121"/>
      <c r="AT107" s="121"/>
      <c r="AU107" s="121"/>
      <c r="AV107" s="121"/>
      <c r="AW107" s="121"/>
      <c r="AX107" s="121"/>
      <c r="AY107" s="121"/>
      <c r="AZ107" s="121"/>
      <c r="BA107" s="121"/>
      <c r="BB107" s="121"/>
      <c r="BC107" s="121"/>
      <c r="BD107" s="121"/>
      <c r="BE107" s="121"/>
    </row>
    <row r="108" spans="2:57" ht="15" customHeight="1">
      <c r="B108" s="499" t="s">
        <v>115</v>
      </c>
      <c r="C108" s="1" t="s">
        <v>205</v>
      </c>
      <c r="D108" s="246">
        <v>0</v>
      </c>
      <c r="E108" s="11">
        <v>0</v>
      </c>
      <c r="F108" s="11">
        <v>0</v>
      </c>
      <c r="G108" s="11">
        <v>45</v>
      </c>
      <c r="H108" s="11">
        <v>41</v>
      </c>
      <c r="I108" s="11">
        <v>39</v>
      </c>
      <c r="J108" s="11">
        <v>41</v>
      </c>
      <c r="K108" s="11">
        <v>40</v>
      </c>
      <c r="L108" s="11">
        <v>43</v>
      </c>
      <c r="M108" s="11">
        <v>39</v>
      </c>
      <c r="N108" s="11">
        <v>48</v>
      </c>
      <c r="O108" s="11">
        <v>80</v>
      </c>
      <c r="P108" s="11">
        <v>67</v>
      </c>
      <c r="Q108" s="11">
        <v>70</v>
      </c>
      <c r="R108" s="11">
        <v>72</v>
      </c>
      <c r="S108" s="11">
        <v>76</v>
      </c>
      <c r="T108" s="11">
        <v>77</v>
      </c>
      <c r="U108" s="11">
        <v>79</v>
      </c>
      <c r="V108" s="159">
        <f>100</f>
        <v>100</v>
      </c>
      <c r="W108" s="58" t="e">
        <f t="shared" si="23"/>
        <v>#DIV/0!</v>
      </c>
      <c r="X108" s="58" t="e">
        <f t="shared" si="24"/>
        <v>#DIV/0!</v>
      </c>
      <c r="Y108" s="58" t="e">
        <f t="shared" si="25"/>
        <v>#DIV/0!</v>
      </c>
      <c r="Z108" s="58" t="e">
        <f t="shared" si="26"/>
        <v>#DIV/0!</v>
      </c>
      <c r="AA108" s="58" t="e">
        <f t="shared" si="27"/>
        <v>#DIV/0!</v>
      </c>
      <c r="AB108" s="58" t="e">
        <f t="shared" si="28"/>
        <v>#DIV/0!</v>
      </c>
      <c r="AC108" s="58" t="e">
        <f t="shared" si="29"/>
        <v>#DIV/0!</v>
      </c>
      <c r="AD108" s="58" t="e">
        <f t="shared" si="30"/>
        <v>#DIV/0!</v>
      </c>
      <c r="AE108" s="58" t="e">
        <f t="shared" si="30"/>
        <v>#DIV/0!</v>
      </c>
      <c r="AF108" s="58" t="e">
        <f t="shared" si="30"/>
        <v>#DIV/0!</v>
      </c>
      <c r="AG108" s="58" t="e">
        <f t="shared" si="30"/>
        <v>#DIV/0!</v>
      </c>
      <c r="AH108" s="58" t="e">
        <f t="shared" si="32"/>
        <v>#DIV/0!</v>
      </c>
      <c r="AI108" s="58" t="e">
        <f t="shared" si="18"/>
        <v>#DIV/0!</v>
      </c>
      <c r="AJ108" s="58" t="e">
        <f t="shared" si="19"/>
        <v>#DIV/0!</v>
      </c>
      <c r="AK108" s="58" t="e">
        <f t="shared" si="20"/>
        <v>#DIV/0!</v>
      </c>
      <c r="AL108" s="58" t="e">
        <f t="shared" si="21"/>
        <v>#DIV/0!</v>
      </c>
      <c r="AM108" s="58" t="e">
        <f t="shared" si="22"/>
        <v>#DIV/0!</v>
      </c>
      <c r="AN108" s="160">
        <v>4</v>
      </c>
      <c r="AO108" s="118">
        <v>4</v>
      </c>
      <c r="AP108" s="118">
        <v>1</v>
      </c>
      <c r="AQ108" s="118">
        <v>1</v>
      </c>
      <c r="AR108" s="118">
        <v>1</v>
      </c>
      <c r="AS108" s="118">
        <v>1</v>
      </c>
      <c r="AT108" s="118">
        <v>1</v>
      </c>
      <c r="AU108" s="118">
        <v>1</v>
      </c>
      <c r="AV108" s="118">
        <v>1</v>
      </c>
      <c r="AW108" s="118">
        <v>1</v>
      </c>
      <c r="AX108" s="118">
        <v>1</v>
      </c>
      <c r="AY108" s="118">
        <v>1</v>
      </c>
      <c r="AZ108" s="118">
        <v>1</v>
      </c>
      <c r="BA108" s="118">
        <v>1</v>
      </c>
      <c r="BB108" s="118">
        <v>1</v>
      </c>
      <c r="BC108" s="118">
        <v>1</v>
      </c>
      <c r="BD108" s="118">
        <v>6</v>
      </c>
      <c r="BE108" s="118">
        <v>7</v>
      </c>
    </row>
    <row r="109" spans="2:57" ht="15">
      <c r="B109" s="499"/>
      <c r="C109" s="1" t="s">
        <v>206</v>
      </c>
      <c r="D109" s="196">
        <v>25</v>
      </c>
      <c r="E109" s="11">
        <v>23</v>
      </c>
      <c r="F109" s="11">
        <v>22</v>
      </c>
      <c r="G109" s="11">
        <v>20</v>
      </c>
      <c r="H109" s="11">
        <v>20</v>
      </c>
      <c r="I109" s="11">
        <v>18</v>
      </c>
      <c r="J109" s="11">
        <v>25</v>
      </c>
      <c r="K109" s="11">
        <v>19</v>
      </c>
      <c r="L109" s="11">
        <v>18</v>
      </c>
      <c r="M109" s="11">
        <v>21</v>
      </c>
      <c r="N109" s="11">
        <v>21</v>
      </c>
      <c r="O109" s="11">
        <v>21</v>
      </c>
      <c r="P109" s="11">
        <v>23</v>
      </c>
      <c r="Q109" s="11">
        <v>22</v>
      </c>
      <c r="R109" s="11">
        <v>23</v>
      </c>
      <c r="S109" s="11">
        <v>21</v>
      </c>
      <c r="T109" s="11">
        <v>19</v>
      </c>
      <c r="U109" s="11">
        <v>18</v>
      </c>
      <c r="V109" s="159">
        <f>100</f>
        <v>100</v>
      </c>
      <c r="W109" s="58">
        <f t="shared" si="23"/>
        <v>92</v>
      </c>
      <c r="X109" s="58">
        <f t="shared" si="24"/>
        <v>88</v>
      </c>
      <c r="Y109" s="58">
        <f t="shared" si="25"/>
        <v>80</v>
      </c>
      <c r="Z109" s="58">
        <f t="shared" si="26"/>
        <v>80</v>
      </c>
      <c r="AA109" s="58">
        <f t="shared" si="27"/>
        <v>72</v>
      </c>
      <c r="AB109" s="58">
        <f t="shared" si="28"/>
        <v>100</v>
      </c>
      <c r="AC109" s="58">
        <f t="shared" si="29"/>
        <v>76</v>
      </c>
      <c r="AD109" s="58">
        <f t="shared" si="30"/>
        <v>72</v>
      </c>
      <c r="AE109" s="58">
        <f t="shared" si="30"/>
        <v>84</v>
      </c>
      <c r="AF109" s="58">
        <f t="shared" si="30"/>
        <v>84</v>
      </c>
      <c r="AG109" s="58">
        <f t="shared" si="30"/>
        <v>84</v>
      </c>
      <c r="AH109" s="58">
        <f t="shared" si="32"/>
        <v>92</v>
      </c>
      <c r="AI109" s="58">
        <f t="shared" si="18"/>
        <v>88</v>
      </c>
      <c r="AJ109" s="58">
        <f t="shared" si="19"/>
        <v>92</v>
      </c>
      <c r="AK109" s="58">
        <f t="shared" si="20"/>
        <v>84</v>
      </c>
      <c r="AL109" s="58">
        <f t="shared" si="21"/>
        <v>76</v>
      </c>
      <c r="AM109" s="58">
        <f t="shared" si="22"/>
        <v>72</v>
      </c>
      <c r="AN109" s="160">
        <v>1</v>
      </c>
      <c r="AO109" s="118">
        <v>1</v>
      </c>
      <c r="AP109" s="118">
        <v>4</v>
      </c>
      <c r="AQ109" s="118">
        <v>1</v>
      </c>
      <c r="AR109" s="118">
        <v>1</v>
      </c>
      <c r="AS109" s="118">
        <v>1</v>
      </c>
      <c r="AT109" s="118">
        <v>1</v>
      </c>
      <c r="AU109" s="118">
        <v>1</v>
      </c>
      <c r="AV109" s="118">
        <v>1</v>
      </c>
      <c r="AW109" s="118">
        <v>1</v>
      </c>
      <c r="AX109" s="118">
        <v>1</v>
      </c>
      <c r="AY109" s="118">
        <v>1</v>
      </c>
      <c r="AZ109" s="118">
        <v>1</v>
      </c>
      <c r="BA109" s="118">
        <v>1</v>
      </c>
      <c r="BB109" s="118">
        <v>4</v>
      </c>
      <c r="BC109" s="118">
        <v>1</v>
      </c>
      <c r="BD109" s="118">
        <v>6</v>
      </c>
      <c r="BE109" s="118">
        <v>7</v>
      </c>
    </row>
    <row r="110" spans="2:57" ht="15">
      <c r="B110" s="499"/>
      <c r="C110" s="1" t="s">
        <v>207</v>
      </c>
      <c r="D110" s="196">
        <v>18</v>
      </c>
      <c r="E110" s="11">
        <v>21</v>
      </c>
      <c r="F110" s="11">
        <v>17</v>
      </c>
      <c r="G110" s="11">
        <v>17</v>
      </c>
      <c r="H110" s="11">
        <v>17</v>
      </c>
      <c r="I110" s="11">
        <v>27</v>
      </c>
      <c r="J110" s="11">
        <v>24</v>
      </c>
      <c r="K110" s="11">
        <v>22</v>
      </c>
      <c r="L110" s="11">
        <v>21</v>
      </c>
      <c r="M110" s="11">
        <v>22</v>
      </c>
      <c r="N110" s="11">
        <v>18</v>
      </c>
      <c r="O110" s="11">
        <v>16</v>
      </c>
      <c r="P110" s="11">
        <v>17</v>
      </c>
      <c r="Q110" s="11">
        <v>20</v>
      </c>
      <c r="R110" s="11">
        <v>16</v>
      </c>
      <c r="S110" s="11">
        <v>17</v>
      </c>
      <c r="T110" s="11">
        <v>15</v>
      </c>
      <c r="U110" s="11">
        <v>14</v>
      </c>
      <c r="V110" s="159">
        <f>100</f>
        <v>100</v>
      </c>
      <c r="W110" s="58">
        <f t="shared" si="23"/>
        <v>116.66666666666667</v>
      </c>
      <c r="X110" s="58">
        <f t="shared" si="24"/>
        <v>94.444444444444443</v>
      </c>
      <c r="Y110" s="58">
        <f t="shared" si="25"/>
        <v>94.444444444444443</v>
      </c>
      <c r="Z110" s="58">
        <f t="shared" si="26"/>
        <v>94.444444444444443</v>
      </c>
      <c r="AA110" s="58">
        <f t="shared" si="27"/>
        <v>150</v>
      </c>
      <c r="AB110" s="58">
        <f t="shared" si="28"/>
        <v>133.33333333333334</v>
      </c>
      <c r="AC110" s="58">
        <f t="shared" si="29"/>
        <v>122.22222222222223</v>
      </c>
      <c r="AD110" s="58">
        <f t="shared" si="30"/>
        <v>116.66666666666667</v>
      </c>
      <c r="AE110" s="58">
        <f t="shared" si="30"/>
        <v>122.22222222222223</v>
      </c>
      <c r="AF110" s="58">
        <f t="shared" si="30"/>
        <v>100</v>
      </c>
      <c r="AG110" s="58">
        <f t="shared" si="30"/>
        <v>88.888888888888886</v>
      </c>
      <c r="AH110" s="58">
        <f t="shared" si="32"/>
        <v>94.444444444444443</v>
      </c>
      <c r="AI110" s="58">
        <f t="shared" si="18"/>
        <v>111.11111111111111</v>
      </c>
      <c r="AJ110" s="58">
        <f t="shared" si="19"/>
        <v>88.888888888888886</v>
      </c>
      <c r="AK110" s="58">
        <f t="shared" si="20"/>
        <v>94.444444444444443</v>
      </c>
      <c r="AL110" s="58">
        <f t="shared" si="21"/>
        <v>83.333333333333329</v>
      </c>
      <c r="AM110" s="58">
        <f t="shared" si="22"/>
        <v>77.777777777777771</v>
      </c>
      <c r="AN110" s="160">
        <v>1</v>
      </c>
      <c r="AO110" s="118">
        <v>1</v>
      </c>
      <c r="AP110" s="118">
        <v>1</v>
      </c>
      <c r="AQ110" s="118">
        <v>1</v>
      </c>
      <c r="AR110" s="118">
        <v>1</v>
      </c>
      <c r="AS110" s="118">
        <v>1</v>
      </c>
      <c r="AT110" s="118">
        <v>1</v>
      </c>
      <c r="AU110" s="118">
        <v>1</v>
      </c>
      <c r="AV110" s="118">
        <v>1</v>
      </c>
      <c r="AW110" s="118">
        <v>1</v>
      </c>
      <c r="AX110" s="118">
        <v>1</v>
      </c>
      <c r="AY110" s="118">
        <v>1</v>
      </c>
      <c r="AZ110" s="118">
        <v>1</v>
      </c>
      <c r="BA110" s="118">
        <v>1</v>
      </c>
      <c r="BB110" s="118">
        <v>1</v>
      </c>
      <c r="BC110" s="118">
        <v>1</v>
      </c>
      <c r="BD110" s="118">
        <v>6</v>
      </c>
      <c r="BE110" s="118">
        <v>7</v>
      </c>
    </row>
    <row r="111" spans="2:57" ht="15">
      <c r="B111" s="499"/>
      <c r="C111" s="1" t="s">
        <v>208</v>
      </c>
      <c r="D111" s="196">
        <v>5</v>
      </c>
      <c r="E111" s="11">
        <v>7</v>
      </c>
      <c r="F111" s="11">
        <v>8</v>
      </c>
      <c r="G111" s="11">
        <v>5</v>
      </c>
      <c r="H111" s="11">
        <v>6</v>
      </c>
      <c r="I111" s="11">
        <v>9</v>
      </c>
      <c r="J111" s="11">
        <v>5</v>
      </c>
      <c r="K111" s="11">
        <v>9</v>
      </c>
      <c r="L111" s="11">
        <v>10</v>
      </c>
      <c r="M111" s="11">
        <v>10</v>
      </c>
      <c r="N111" s="11">
        <v>13</v>
      </c>
      <c r="O111" s="11">
        <v>14</v>
      </c>
      <c r="P111" s="11">
        <v>13</v>
      </c>
      <c r="Q111" s="11">
        <v>11</v>
      </c>
      <c r="R111" s="11">
        <v>13</v>
      </c>
      <c r="S111" s="11">
        <v>12</v>
      </c>
      <c r="T111" s="11">
        <v>10</v>
      </c>
      <c r="U111" s="11">
        <v>9</v>
      </c>
      <c r="V111" s="159">
        <f>100</f>
        <v>100</v>
      </c>
      <c r="W111" s="58">
        <f t="shared" si="23"/>
        <v>140</v>
      </c>
      <c r="X111" s="58">
        <f t="shared" si="24"/>
        <v>160</v>
      </c>
      <c r="Y111" s="58">
        <f t="shared" si="25"/>
        <v>100</v>
      </c>
      <c r="Z111" s="58">
        <f t="shared" si="26"/>
        <v>120</v>
      </c>
      <c r="AA111" s="58">
        <f t="shared" si="27"/>
        <v>180</v>
      </c>
      <c r="AB111" s="58">
        <f t="shared" si="28"/>
        <v>100</v>
      </c>
      <c r="AC111" s="58">
        <f t="shared" si="29"/>
        <v>180</v>
      </c>
      <c r="AD111" s="58">
        <f t="shared" si="30"/>
        <v>200</v>
      </c>
      <c r="AE111" s="58">
        <f t="shared" si="30"/>
        <v>200</v>
      </c>
      <c r="AF111" s="58">
        <f t="shared" si="30"/>
        <v>260</v>
      </c>
      <c r="AG111" s="58">
        <f t="shared" si="30"/>
        <v>280</v>
      </c>
      <c r="AH111" s="58">
        <f t="shared" si="32"/>
        <v>260</v>
      </c>
      <c r="AI111" s="58">
        <f t="shared" si="18"/>
        <v>220</v>
      </c>
      <c r="AJ111" s="58">
        <f t="shared" si="19"/>
        <v>260</v>
      </c>
      <c r="AK111" s="58">
        <f t="shared" si="20"/>
        <v>240</v>
      </c>
      <c r="AL111" s="58">
        <f t="shared" si="21"/>
        <v>200</v>
      </c>
      <c r="AM111" s="58">
        <f t="shared" si="22"/>
        <v>180</v>
      </c>
      <c r="AN111" s="160">
        <v>1</v>
      </c>
      <c r="AO111" s="118">
        <v>1</v>
      </c>
      <c r="AP111" s="118">
        <v>1</v>
      </c>
      <c r="AQ111" s="118">
        <v>1</v>
      </c>
      <c r="AR111" s="118">
        <v>1</v>
      </c>
      <c r="AS111" s="118">
        <v>1</v>
      </c>
      <c r="AT111" s="118">
        <v>1</v>
      </c>
      <c r="AU111" s="118">
        <v>1</v>
      </c>
      <c r="AV111" s="118">
        <v>1</v>
      </c>
      <c r="AW111" s="118">
        <v>1</v>
      </c>
      <c r="AX111" s="118">
        <v>1</v>
      </c>
      <c r="AY111" s="118">
        <v>1</v>
      </c>
      <c r="AZ111" s="118">
        <v>1</v>
      </c>
      <c r="BA111" s="118">
        <v>1</v>
      </c>
      <c r="BB111" s="118">
        <v>4</v>
      </c>
      <c r="BC111" s="118">
        <v>1</v>
      </c>
      <c r="BD111" s="118">
        <v>6</v>
      </c>
      <c r="BE111" s="118">
        <v>7</v>
      </c>
    </row>
    <row r="112" spans="2:57" ht="15">
      <c r="B112" s="499"/>
      <c r="C112" s="1" t="s">
        <v>209</v>
      </c>
      <c r="D112" s="196">
        <v>48</v>
      </c>
      <c r="E112" s="11">
        <v>51</v>
      </c>
      <c r="F112" s="11">
        <v>47</v>
      </c>
      <c r="G112" s="11">
        <v>87</v>
      </c>
      <c r="H112" s="11">
        <v>84</v>
      </c>
      <c r="I112" s="11">
        <v>93</v>
      </c>
      <c r="J112" s="11">
        <v>95</v>
      </c>
      <c r="K112" s="11">
        <v>90</v>
      </c>
      <c r="L112" s="11">
        <v>92</v>
      </c>
      <c r="M112" s="11">
        <v>92</v>
      </c>
      <c r="N112" s="11">
        <v>100</v>
      </c>
      <c r="O112" s="11">
        <v>131</v>
      </c>
      <c r="P112" s="11">
        <v>120</v>
      </c>
      <c r="Q112" s="11">
        <v>123</v>
      </c>
      <c r="R112" s="11">
        <v>124</v>
      </c>
      <c r="S112" s="11">
        <v>126</v>
      </c>
      <c r="T112" s="11">
        <v>121</v>
      </c>
      <c r="U112" s="11">
        <v>120</v>
      </c>
      <c r="V112" s="159">
        <f>100</f>
        <v>100</v>
      </c>
      <c r="W112" s="58">
        <f t="shared" si="23"/>
        <v>106.25</v>
      </c>
      <c r="X112" s="58">
        <f t="shared" si="24"/>
        <v>97.916666666666671</v>
      </c>
      <c r="Y112" s="58">
        <f t="shared" si="25"/>
        <v>181.25</v>
      </c>
      <c r="Z112" s="58">
        <f t="shared" si="26"/>
        <v>175</v>
      </c>
      <c r="AA112" s="58">
        <f t="shared" si="27"/>
        <v>193.75</v>
      </c>
      <c r="AB112" s="58">
        <f t="shared" si="28"/>
        <v>197.91666666666666</v>
      </c>
      <c r="AC112" s="58">
        <f t="shared" si="29"/>
        <v>187.5</v>
      </c>
      <c r="AD112" s="58">
        <f t="shared" si="30"/>
        <v>191.66666666666666</v>
      </c>
      <c r="AE112" s="58">
        <f t="shared" si="30"/>
        <v>191.66666666666666</v>
      </c>
      <c r="AF112" s="58">
        <f t="shared" si="30"/>
        <v>208.33333333333334</v>
      </c>
      <c r="AG112" s="58">
        <f t="shared" si="30"/>
        <v>272.91666666666669</v>
      </c>
      <c r="AH112" s="58">
        <f t="shared" si="32"/>
        <v>250</v>
      </c>
      <c r="AI112" s="58">
        <f t="shared" si="18"/>
        <v>256.25</v>
      </c>
      <c r="AJ112" s="58">
        <f t="shared" si="19"/>
        <v>258.33333333333331</v>
      </c>
      <c r="AK112" s="58">
        <f t="shared" si="20"/>
        <v>262.5</v>
      </c>
      <c r="AL112" s="58">
        <f t="shared" si="21"/>
        <v>252.08333333333334</v>
      </c>
      <c r="AM112" s="58">
        <f t="shared" si="22"/>
        <v>250</v>
      </c>
      <c r="AN112" s="160"/>
      <c r="AO112" s="118"/>
      <c r="AP112" s="118"/>
      <c r="AQ112" s="118"/>
      <c r="AR112" s="118"/>
      <c r="AS112" s="118"/>
      <c r="AT112" s="118"/>
      <c r="AU112" s="118"/>
      <c r="AV112" s="118"/>
      <c r="AW112" s="118"/>
      <c r="AX112" s="118"/>
      <c r="AY112" s="118"/>
      <c r="AZ112" s="118"/>
      <c r="BA112" s="118"/>
      <c r="BB112" s="118"/>
      <c r="BC112" s="118"/>
      <c r="BD112" s="118"/>
      <c r="BE112" s="118"/>
    </row>
    <row r="113" spans="2:57" ht="15">
      <c r="B113" s="501"/>
      <c r="C113" s="8" t="s">
        <v>210</v>
      </c>
      <c r="D113" s="245">
        <v>43</v>
      </c>
      <c r="E113" s="173">
        <v>44</v>
      </c>
      <c r="F113" s="173">
        <v>39</v>
      </c>
      <c r="G113" s="173">
        <v>82</v>
      </c>
      <c r="H113" s="173">
        <v>78</v>
      </c>
      <c r="I113" s="173">
        <v>84</v>
      </c>
      <c r="J113" s="173">
        <v>90</v>
      </c>
      <c r="K113" s="173">
        <v>81</v>
      </c>
      <c r="L113" s="173">
        <v>82</v>
      </c>
      <c r="M113" s="173">
        <v>82</v>
      </c>
      <c r="N113" s="173">
        <v>87</v>
      </c>
      <c r="O113" s="173">
        <v>117</v>
      </c>
      <c r="P113" s="173">
        <v>107</v>
      </c>
      <c r="Q113" s="173">
        <v>112</v>
      </c>
      <c r="R113" s="173">
        <v>111</v>
      </c>
      <c r="S113" s="173">
        <v>114</v>
      </c>
      <c r="T113" s="173">
        <v>111</v>
      </c>
      <c r="U113" s="173">
        <v>111</v>
      </c>
      <c r="V113" s="159">
        <f>100</f>
        <v>100</v>
      </c>
      <c r="W113" s="58">
        <f t="shared" si="23"/>
        <v>102.32558139534883</v>
      </c>
      <c r="X113" s="58">
        <f t="shared" si="24"/>
        <v>90.697674418604649</v>
      </c>
      <c r="Y113" s="58">
        <f t="shared" si="25"/>
        <v>190.69767441860466</v>
      </c>
      <c r="Z113" s="58">
        <f t="shared" si="26"/>
        <v>181.3953488372093</v>
      </c>
      <c r="AA113" s="58">
        <f t="shared" si="27"/>
        <v>195.34883720930233</v>
      </c>
      <c r="AB113" s="58">
        <f t="shared" si="28"/>
        <v>209.30232558139534</v>
      </c>
      <c r="AC113" s="58">
        <f t="shared" si="29"/>
        <v>188.37209302325581</v>
      </c>
      <c r="AD113" s="58">
        <f t="shared" si="30"/>
        <v>190.69767441860466</v>
      </c>
      <c r="AE113" s="58">
        <f t="shared" si="30"/>
        <v>190.69767441860466</v>
      </c>
      <c r="AF113" s="58">
        <f t="shared" si="30"/>
        <v>202.32558139534885</v>
      </c>
      <c r="AG113" s="58">
        <f t="shared" si="30"/>
        <v>272.09302325581393</v>
      </c>
      <c r="AH113" s="58">
        <f t="shared" si="32"/>
        <v>248.83720930232559</v>
      </c>
      <c r="AI113" s="58">
        <f t="shared" si="18"/>
        <v>260.46511627906978</v>
      </c>
      <c r="AJ113" s="58">
        <f t="shared" si="19"/>
        <v>258.13953488372096</v>
      </c>
      <c r="AK113" s="58">
        <f t="shared" si="20"/>
        <v>265.11627906976742</v>
      </c>
      <c r="AL113" s="58">
        <f t="shared" si="21"/>
        <v>258.13953488372096</v>
      </c>
      <c r="AM113" s="58">
        <f t="shared" si="22"/>
        <v>258.13953488372096</v>
      </c>
      <c r="AN113" s="120"/>
      <c r="AO113" s="121"/>
      <c r="AP113" s="121"/>
      <c r="AQ113" s="121"/>
      <c r="AR113" s="121"/>
      <c r="AS113" s="121"/>
      <c r="AT113" s="121"/>
      <c r="AU113" s="121"/>
      <c r="AV113" s="121"/>
      <c r="AW113" s="121"/>
      <c r="AX113" s="121"/>
      <c r="AY113" s="121"/>
      <c r="AZ113" s="121"/>
      <c r="BA113" s="121"/>
      <c r="BB113" s="121"/>
      <c r="BC113" s="121"/>
      <c r="BD113" s="121"/>
      <c r="BE113" s="121"/>
    </row>
    <row r="114" spans="2:57" ht="15" customHeight="1">
      <c r="B114" s="499" t="s">
        <v>123</v>
      </c>
      <c r="C114" s="1" t="s">
        <v>205</v>
      </c>
      <c r="D114" s="246">
        <v>1191</v>
      </c>
      <c r="E114" s="11">
        <v>1160</v>
      </c>
      <c r="F114" s="11">
        <v>1128</v>
      </c>
      <c r="G114" s="11">
        <v>1043</v>
      </c>
      <c r="H114" s="11">
        <v>932</v>
      </c>
      <c r="I114" s="11">
        <v>1043</v>
      </c>
      <c r="J114" s="11">
        <v>894</v>
      </c>
      <c r="K114" s="11">
        <v>853</v>
      </c>
      <c r="L114" s="11">
        <v>852</v>
      </c>
      <c r="M114" s="11">
        <v>788</v>
      </c>
      <c r="N114" s="11">
        <v>755</v>
      </c>
      <c r="O114" s="11">
        <v>782</v>
      </c>
      <c r="P114" s="11">
        <v>768</v>
      </c>
      <c r="Q114" s="11">
        <v>756</v>
      </c>
      <c r="R114" s="11">
        <v>756</v>
      </c>
      <c r="S114" s="11">
        <v>754</v>
      </c>
      <c r="T114" s="11">
        <v>766</v>
      </c>
      <c r="U114" s="11">
        <v>783</v>
      </c>
      <c r="V114" s="159">
        <f>100</f>
        <v>100</v>
      </c>
      <c r="W114" s="58">
        <f t="shared" si="23"/>
        <v>97.397145256087327</v>
      </c>
      <c r="X114" s="58">
        <f t="shared" si="24"/>
        <v>94.710327455919398</v>
      </c>
      <c r="Y114" s="58">
        <f t="shared" si="25"/>
        <v>87.573467674223338</v>
      </c>
      <c r="Z114" s="58">
        <f t="shared" si="26"/>
        <v>78.253568429890848</v>
      </c>
      <c r="AA114" s="58">
        <f t="shared" si="27"/>
        <v>87.573467674223338</v>
      </c>
      <c r="AB114" s="58">
        <f t="shared" si="28"/>
        <v>75.062972292191432</v>
      </c>
      <c r="AC114" s="58">
        <f t="shared" si="29"/>
        <v>71.620486985726274</v>
      </c>
      <c r="AD114" s="58">
        <f t="shared" si="30"/>
        <v>71.536523929471031</v>
      </c>
      <c r="AE114" s="58">
        <f t="shared" si="30"/>
        <v>66.162888329135185</v>
      </c>
      <c r="AF114" s="58">
        <f t="shared" si="30"/>
        <v>63.392107472712006</v>
      </c>
      <c r="AG114" s="58">
        <f t="shared" si="30"/>
        <v>65.6591099916037</v>
      </c>
      <c r="AH114" s="58">
        <f t="shared" si="32"/>
        <v>64.483627204030228</v>
      </c>
      <c r="AI114" s="58">
        <f t="shared" si="18"/>
        <v>63.476070528967256</v>
      </c>
      <c r="AJ114" s="58">
        <f t="shared" si="19"/>
        <v>63.476070528967256</v>
      </c>
      <c r="AK114" s="58">
        <f t="shared" si="20"/>
        <v>63.308144416456756</v>
      </c>
      <c r="AL114" s="58">
        <f t="shared" si="21"/>
        <v>64.315701091519728</v>
      </c>
      <c r="AM114" s="58">
        <f t="shared" si="22"/>
        <v>65.743073047858942</v>
      </c>
      <c r="AN114" s="160">
        <v>1</v>
      </c>
      <c r="AO114" s="118">
        <v>1</v>
      </c>
      <c r="AP114" s="118">
        <v>1</v>
      </c>
      <c r="AQ114" s="118">
        <v>1</v>
      </c>
      <c r="AR114" s="118">
        <v>1</v>
      </c>
      <c r="AS114" s="118">
        <v>1</v>
      </c>
      <c r="AT114" s="118">
        <v>1</v>
      </c>
      <c r="AU114" s="118">
        <v>1</v>
      </c>
      <c r="AV114" s="118">
        <v>1</v>
      </c>
      <c r="AW114" s="118">
        <v>1</v>
      </c>
      <c r="AX114" s="118">
        <v>1</v>
      </c>
      <c r="AY114" s="118">
        <v>1</v>
      </c>
      <c r="AZ114" s="118">
        <v>1</v>
      </c>
      <c r="BA114" s="118">
        <v>1</v>
      </c>
      <c r="BB114" s="118">
        <v>1</v>
      </c>
      <c r="BC114" s="118">
        <v>1</v>
      </c>
      <c r="BD114" s="118">
        <v>6</v>
      </c>
      <c r="BE114" s="118">
        <v>7</v>
      </c>
    </row>
    <row r="115" spans="2:57" ht="15">
      <c r="B115" s="499"/>
      <c r="C115" s="1" t="s">
        <v>206</v>
      </c>
      <c r="D115" s="196">
        <v>157</v>
      </c>
      <c r="E115" s="11">
        <v>171</v>
      </c>
      <c r="F115" s="11">
        <v>163</v>
      </c>
      <c r="G115" s="11">
        <v>158</v>
      </c>
      <c r="H115" s="11">
        <v>148</v>
      </c>
      <c r="I115" s="11">
        <v>122</v>
      </c>
      <c r="J115" s="11">
        <v>172</v>
      </c>
      <c r="K115" s="11">
        <v>136</v>
      </c>
      <c r="L115" s="11">
        <v>127</v>
      </c>
      <c r="M115" s="11">
        <v>145</v>
      </c>
      <c r="N115" s="11">
        <v>174</v>
      </c>
      <c r="O115" s="11">
        <v>156</v>
      </c>
      <c r="P115" s="11">
        <v>153</v>
      </c>
      <c r="Q115" s="11">
        <v>161</v>
      </c>
      <c r="R115" s="11">
        <v>162</v>
      </c>
      <c r="S115" s="11">
        <v>163</v>
      </c>
      <c r="T115" s="11">
        <v>148</v>
      </c>
      <c r="U115" s="11">
        <v>140</v>
      </c>
      <c r="V115" s="159">
        <f>100</f>
        <v>100</v>
      </c>
      <c r="W115" s="58">
        <f t="shared" si="23"/>
        <v>108.9171974522293</v>
      </c>
      <c r="X115" s="58">
        <f t="shared" si="24"/>
        <v>103.82165605095541</v>
      </c>
      <c r="Y115" s="58">
        <f t="shared" si="25"/>
        <v>100.63694267515923</v>
      </c>
      <c r="Z115" s="58">
        <f t="shared" si="26"/>
        <v>94.267515923566876</v>
      </c>
      <c r="AA115" s="58">
        <f t="shared" si="27"/>
        <v>77.70700636942675</v>
      </c>
      <c r="AB115" s="58">
        <f t="shared" si="28"/>
        <v>109.55414012738854</v>
      </c>
      <c r="AC115" s="58">
        <f t="shared" si="29"/>
        <v>86.624203821656053</v>
      </c>
      <c r="AD115" s="58">
        <f t="shared" si="30"/>
        <v>80.891719745222929</v>
      </c>
      <c r="AE115" s="58">
        <f t="shared" si="30"/>
        <v>92.356687898089177</v>
      </c>
      <c r="AF115" s="58">
        <f t="shared" si="30"/>
        <v>110.828025477707</v>
      </c>
      <c r="AG115" s="58">
        <f t="shared" si="30"/>
        <v>99.363057324840767</v>
      </c>
      <c r="AH115" s="58">
        <f t="shared" si="32"/>
        <v>97.452229299363054</v>
      </c>
      <c r="AI115" s="58">
        <f t="shared" si="18"/>
        <v>102.54777070063695</v>
      </c>
      <c r="AJ115" s="58">
        <f t="shared" si="19"/>
        <v>103.18471337579618</v>
      </c>
      <c r="AK115" s="58">
        <f t="shared" si="20"/>
        <v>103.82165605095541</v>
      </c>
      <c r="AL115" s="58">
        <f t="shared" si="21"/>
        <v>94.267515923566876</v>
      </c>
      <c r="AM115" s="58">
        <f t="shared" si="22"/>
        <v>89.171974522292999</v>
      </c>
      <c r="AN115" s="160">
        <v>1</v>
      </c>
      <c r="AO115" s="118">
        <v>1</v>
      </c>
      <c r="AP115" s="118">
        <v>1</v>
      </c>
      <c r="AQ115" s="118">
        <v>1</v>
      </c>
      <c r="AR115" s="118">
        <v>1</v>
      </c>
      <c r="AS115" s="118">
        <v>1</v>
      </c>
      <c r="AT115" s="118">
        <v>1</v>
      </c>
      <c r="AU115" s="118">
        <v>1</v>
      </c>
      <c r="AV115" s="118">
        <v>1</v>
      </c>
      <c r="AW115" s="118">
        <v>1</v>
      </c>
      <c r="AX115" s="118">
        <v>1</v>
      </c>
      <c r="AY115" s="118">
        <v>1</v>
      </c>
      <c r="AZ115" s="118">
        <v>1</v>
      </c>
      <c r="BA115" s="118">
        <v>1</v>
      </c>
      <c r="BB115" s="118">
        <v>1</v>
      </c>
      <c r="BC115" s="118">
        <v>1</v>
      </c>
      <c r="BD115" s="118">
        <v>6</v>
      </c>
      <c r="BE115" s="118">
        <v>7</v>
      </c>
    </row>
    <row r="116" spans="2:57" ht="15">
      <c r="B116" s="499"/>
      <c r="C116" s="1" t="s">
        <v>207</v>
      </c>
      <c r="D116" s="196">
        <v>47</v>
      </c>
      <c r="E116" s="11">
        <v>54</v>
      </c>
      <c r="F116" s="11">
        <v>48</v>
      </c>
      <c r="G116" s="11">
        <v>44</v>
      </c>
      <c r="H116" s="11">
        <v>45</v>
      </c>
      <c r="I116" s="11">
        <v>44</v>
      </c>
      <c r="J116" s="11">
        <v>48</v>
      </c>
      <c r="K116" s="11">
        <v>40</v>
      </c>
      <c r="L116" s="11">
        <v>42</v>
      </c>
      <c r="M116" s="11">
        <v>42</v>
      </c>
      <c r="N116" s="11">
        <v>44</v>
      </c>
      <c r="O116" s="11">
        <v>44</v>
      </c>
      <c r="P116" s="11">
        <v>42</v>
      </c>
      <c r="Q116" s="11">
        <v>44</v>
      </c>
      <c r="R116" s="11">
        <v>43</v>
      </c>
      <c r="S116" s="11">
        <v>45</v>
      </c>
      <c r="T116" s="11">
        <v>39</v>
      </c>
      <c r="U116" s="11">
        <v>36</v>
      </c>
      <c r="V116" s="159">
        <f>100</f>
        <v>100</v>
      </c>
      <c r="W116" s="58">
        <f t="shared" si="23"/>
        <v>114.8936170212766</v>
      </c>
      <c r="X116" s="58">
        <f t="shared" si="24"/>
        <v>102.12765957446808</v>
      </c>
      <c r="Y116" s="58">
        <f t="shared" si="25"/>
        <v>93.61702127659575</v>
      </c>
      <c r="Z116" s="58">
        <f t="shared" si="26"/>
        <v>95.744680851063833</v>
      </c>
      <c r="AA116" s="58">
        <f t="shared" si="27"/>
        <v>93.61702127659575</v>
      </c>
      <c r="AB116" s="58">
        <f t="shared" si="28"/>
        <v>102.12765957446808</v>
      </c>
      <c r="AC116" s="58">
        <f t="shared" si="29"/>
        <v>85.106382978723403</v>
      </c>
      <c r="AD116" s="58">
        <f t="shared" si="30"/>
        <v>89.361702127659569</v>
      </c>
      <c r="AE116" s="58">
        <f t="shared" si="30"/>
        <v>89.361702127659569</v>
      </c>
      <c r="AF116" s="58">
        <f t="shared" si="30"/>
        <v>93.61702127659575</v>
      </c>
      <c r="AG116" s="58">
        <f t="shared" si="30"/>
        <v>93.61702127659575</v>
      </c>
      <c r="AH116" s="58">
        <f t="shared" si="32"/>
        <v>89.361702127659569</v>
      </c>
      <c r="AI116" s="58">
        <f t="shared" si="18"/>
        <v>93.61702127659575</v>
      </c>
      <c r="AJ116" s="58">
        <f t="shared" si="19"/>
        <v>91.489361702127653</v>
      </c>
      <c r="AK116" s="58">
        <f t="shared" si="20"/>
        <v>95.744680851063833</v>
      </c>
      <c r="AL116" s="58">
        <f t="shared" si="21"/>
        <v>82.978723404255319</v>
      </c>
      <c r="AM116" s="58">
        <f t="shared" si="22"/>
        <v>76.59574468085107</v>
      </c>
      <c r="AN116" s="160">
        <v>1</v>
      </c>
      <c r="AO116" s="118">
        <v>1</v>
      </c>
      <c r="AP116" s="118">
        <v>1</v>
      </c>
      <c r="AQ116" s="118">
        <v>1</v>
      </c>
      <c r="AR116" s="118">
        <v>1</v>
      </c>
      <c r="AS116" s="118">
        <v>1</v>
      </c>
      <c r="AT116" s="118">
        <v>1</v>
      </c>
      <c r="AU116" s="118">
        <v>1</v>
      </c>
      <c r="AV116" s="118">
        <v>1</v>
      </c>
      <c r="AW116" s="118">
        <v>1</v>
      </c>
      <c r="AX116" s="118">
        <v>1</v>
      </c>
      <c r="AY116" s="118">
        <v>1</v>
      </c>
      <c r="AZ116" s="118">
        <v>1</v>
      </c>
      <c r="BA116" s="118">
        <v>1</v>
      </c>
      <c r="BB116" s="118">
        <v>1</v>
      </c>
      <c r="BC116" s="118">
        <v>1</v>
      </c>
      <c r="BD116" s="118">
        <v>6</v>
      </c>
      <c r="BE116" s="118">
        <v>7</v>
      </c>
    </row>
    <row r="117" spans="2:57" ht="15">
      <c r="B117" s="499"/>
      <c r="C117" s="1" t="s">
        <v>208</v>
      </c>
      <c r="D117" s="196">
        <v>7</v>
      </c>
      <c r="E117" s="11">
        <v>8</v>
      </c>
      <c r="F117" s="11">
        <v>6</v>
      </c>
      <c r="G117" s="11">
        <v>5</v>
      </c>
      <c r="H117" s="11">
        <v>5</v>
      </c>
      <c r="I117" s="11">
        <v>5</v>
      </c>
      <c r="J117" s="11">
        <v>5</v>
      </c>
      <c r="K117" s="11">
        <v>6</v>
      </c>
      <c r="L117" s="11">
        <v>7</v>
      </c>
      <c r="M117" s="11">
        <v>7</v>
      </c>
      <c r="N117" s="11">
        <v>7</v>
      </c>
      <c r="O117" s="11">
        <v>8</v>
      </c>
      <c r="P117" s="11">
        <v>8</v>
      </c>
      <c r="Q117" s="11">
        <v>10</v>
      </c>
      <c r="R117" s="11">
        <v>9</v>
      </c>
      <c r="S117" s="11">
        <v>8</v>
      </c>
      <c r="T117" s="11">
        <v>6</v>
      </c>
      <c r="U117" s="11">
        <v>5</v>
      </c>
      <c r="V117" s="159">
        <f>100</f>
        <v>100</v>
      </c>
      <c r="W117" s="58">
        <f t="shared" si="23"/>
        <v>114.28571428571429</v>
      </c>
      <c r="X117" s="58">
        <f t="shared" si="24"/>
        <v>85.714285714285708</v>
      </c>
      <c r="Y117" s="58">
        <f t="shared" si="25"/>
        <v>71.428571428571431</v>
      </c>
      <c r="Z117" s="58">
        <f t="shared" si="26"/>
        <v>71.428571428571431</v>
      </c>
      <c r="AA117" s="58">
        <f t="shared" si="27"/>
        <v>71.428571428571431</v>
      </c>
      <c r="AB117" s="58">
        <f t="shared" si="28"/>
        <v>71.428571428571431</v>
      </c>
      <c r="AC117" s="58">
        <f t="shared" si="29"/>
        <v>85.714285714285708</v>
      </c>
      <c r="AD117" s="58">
        <f t="shared" si="30"/>
        <v>100</v>
      </c>
      <c r="AE117" s="58">
        <f t="shared" si="30"/>
        <v>100</v>
      </c>
      <c r="AF117" s="58">
        <f t="shared" si="30"/>
        <v>100</v>
      </c>
      <c r="AG117" s="58">
        <f t="shared" si="30"/>
        <v>114.28571428571429</v>
      </c>
      <c r="AH117" s="58">
        <f t="shared" si="32"/>
        <v>114.28571428571429</v>
      </c>
      <c r="AI117" s="58">
        <f t="shared" si="18"/>
        <v>142.85714285714286</v>
      </c>
      <c r="AJ117" s="58">
        <f t="shared" si="19"/>
        <v>128.57142857142858</v>
      </c>
      <c r="AK117" s="58">
        <f t="shared" si="20"/>
        <v>114.28571428571429</v>
      </c>
      <c r="AL117" s="58">
        <f t="shared" si="21"/>
        <v>85.714285714285708</v>
      </c>
      <c r="AM117" s="58">
        <f t="shared" si="22"/>
        <v>71.428571428571431</v>
      </c>
      <c r="AN117" s="160">
        <v>1</v>
      </c>
      <c r="AO117" s="118">
        <v>1</v>
      </c>
      <c r="AP117" s="118">
        <v>1</v>
      </c>
      <c r="AQ117" s="118">
        <v>1</v>
      </c>
      <c r="AR117" s="118">
        <v>1</v>
      </c>
      <c r="AS117" s="118">
        <v>1</v>
      </c>
      <c r="AT117" s="118">
        <v>1</v>
      </c>
      <c r="AU117" s="118">
        <v>1</v>
      </c>
      <c r="AV117" s="118">
        <v>1</v>
      </c>
      <c r="AW117" s="118">
        <v>1</v>
      </c>
      <c r="AX117" s="118">
        <v>1</v>
      </c>
      <c r="AY117" s="118">
        <v>1</v>
      </c>
      <c r="AZ117" s="118">
        <v>1</v>
      </c>
      <c r="BA117" s="118">
        <v>1</v>
      </c>
      <c r="BB117" s="118">
        <v>1</v>
      </c>
      <c r="BC117" s="118">
        <v>1</v>
      </c>
      <c r="BD117" s="118">
        <v>6</v>
      </c>
      <c r="BE117" s="118">
        <v>7</v>
      </c>
    </row>
    <row r="118" spans="2:57" ht="15">
      <c r="B118" s="499"/>
      <c r="C118" s="1" t="s">
        <v>209</v>
      </c>
      <c r="D118" s="196">
        <v>1402</v>
      </c>
      <c r="E118" s="11">
        <v>1393</v>
      </c>
      <c r="F118" s="11">
        <v>1345</v>
      </c>
      <c r="G118" s="11">
        <v>1250</v>
      </c>
      <c r="H118" s="11">
        <v>1130</v>
      </c>
      <c r="I118" s="11">
        <v>1214</v>
      </c>
      <c r="J118" s="11">
        <v>1119</v>
      </c>
      <c r="K118" s="11">
        <v>1035</v>
      </c>
      <c r="L118" s="11">
        <v>1028</v>
      </c>
      <c r="M118" s="11">
        <v>982</v>
      </c>
      <c r="N118" s="11">
        <v>980</v>
      </c>
      <c r="O118" s="11">
        <v>990</v>
      </c>
      <c r="P118" s="11">
        <v>971</v>
      </c>
      <c r="Q118" s="11">
        <v>971</v>
      </c>
      <c r="R118" s="11">
        <v>970</v>
      </c>
      <c r="S118" s="11">
        <v>970</v>
      </c>
      <c r="T118" s="11">
        <v>959</v>
      </c>
      <c r="U118" s="11">
        <v>964</v>
      </c>
      <c r="V118" s="159">
        <f>100</f>
        <v>100</v>
      </c>
      <c r="W118" s="58">
        <f t="shared" si="23"/>
        <v>99.358059914407988</v>
      </c>
      <c r="X118" s="58">
        <f t="shared" si="24"/>
        <v>95.93437945791726</v>
      </c>
      <c r="Y118" s="58">
        <f t="shared" si="25"/>
        <v>89.158345221112697</v>
      </c>
      <c r="Z118" s="58">
        <f t="shared" si="26"/>
        <v>80.599144079885875</v>
      </c>
      <c r="AA118" s="58">
        <f t="shared" si="27"/>
        <v>86.59058487874465</v>
      </c>
      <c r="AB118" s="58">
        <f t="shared" si="28"/>
        <v>79.814550641940087</v>
      </c>
      <c r="AC118" s="58">
        <f t="shared" si="29"/>
        <v>73.823109843081312</v>
      </c>
      <c r="AD118" s="58">
        <f t="shared" si="30"/>
        <v>73.323823109843076</v>
      </c>
      <c r="AE118" s="58">
        <f t="shared" si="30"/>
        <v>70.042796005706137</v>
      </c>
      <c r="AF118" s="58">
        <f t="shared" si="30"/>
        <v>69.900142653352347</v>
      </c>
      <c r="AG118" s="58">
        <f t="shared" si="30"/>
        <v>70.613409415121254</v>
      </c>
      <c r="AH118" s="58">
        <f t="shared" si="32"/>
        <v>69.258202567760335</v>
      </c>
      <c r="AI118" s="58">
        <f t="shared" si="18"/>
        <v>69.258202567760335</v>
      </c>
      <c r="AJ118" s="58">
        <f t="shared" si="19"/>
        <v>69.186875891583455</v>
      </c>
      <c r="AK118" s="58">
        <f t="shared" si="20"/>
        <v>69.186875891583455</v>
      </c>
      <c r="AL118" s="58">
        <f t="shared" si="21"/>
        <v>68.402282453637667</v>
      </c>
      <c r="AM118" s="58">
        <f t="shared" si="22"/>
        <v>68.758915834522114</v>
      </c>
      <c r="AN118" s="160"/>
      <c r="AO118" s="118"/>
      <c r="AP118" s="118"/>
      <c r="AQ118" s="118"/>
      <c r="AR118" s="118"/>
      <c r="AS118" s="118"/>
      <c r="AT118" s="118"/>
      <c r="AU118" s="118"/>
      <c r="AV118" s="118"/>
      <c r="AW118" s="118"/>
      <c r="AX118" s="118"/>
      <c r="AY118" s="118"/>
      <c r="AZ118" s="118"/>
      <c r="BA118" s="118"/>
      <c r="BB118" s="118"/>
      <c r="BC118" s="118"/>
      <c r="BD118" s="118"/>
      <c r="BE118" s="118"/>
    </row>
    <row r="119" spans="2:57" ht="15">
      <c r="B119" s="501"/>
      <c r="C119" s="8" t="s">
        <v>210</v>
      </c>
      <c r="D119" s="245">
        <v>1395</v>
      </c>
      <c r="E119" s="173">
        <v>1385</v>
      </c>
      <c r="F119" s="173">
        <v>1339</v>
      </c>
      <c r="G119" s="173">
        <v>1245</v>
      </c>
      <c r="H119" s="173">
        <v>1125</v>
      </c>
      <c r="I119" s="173">
        <v>1209</v>
      </c>
      <c r="J119" s="173">
        <v>1114</v>
      </c>
      <c r="K119" s="173">
        <v>1029</v>
      </c>
      <c r="L119" s="173">
        <v>1021</v>
      </c>
      <c r="M119" s="173">
        <v>975</v>
      </c>
      <c r="N119" s="173">
        <v>973</v>
      </c>
      <c r="O119" s="173">
        <v>982</v>
      </c>
      <c r="P119" s="173">
        <v>963</v>
      </c>
      <c r="Q119" s="173">
        <v>961</v>
      </c>
      <c r="R119" s="173">
        <v>961</v>
      </c>
      <c r="S119" s="173">
        <v>962</v>
      </c>
      <c r="T119" s="173">
        <v>953</v>
      </c>
      <c r="U119" s="173">
        <v>959</v>
      </c>
      <c r="V119" s="159">
        <f>100</f>
        <v>100</v>
      </c>
      <c r="W119" s="58">
        <f t="shared" si="23"/>
        <v>99.283154121863802</v>
      </c>
      <c r="X119" s="58">
        <f t="shared" si="24"/>
        <v>95.98566308243727</v>
      </c>
      <c r="Y119" s="58">
        <f t="shared" si="25"/>
        <v>89.247311827956992</v>
      </c>
      <c r="Z119" s="58">
        <f t="shared" si="26"/>
        <v>80.645161290322577</v>
      </c>
      <c r="AA119" s="58">
        <f t="shared" si="27"/>
        <v>86.666666666666671</v>
      </c>
      <c r="AB119" s="58">
        <f t="shared" si="28"/>
        <v>79.856630824372758</v>
      </c>
      <c r="AC119" s="58">
        <f t="shared" si="29"/>
        <v>73.763440860215056</v>
      </c>
      <c r="AD119" s="58">
        <f t="shared" si="30"/>
        <v>73.189964157706086</v>
      </c>
      <c r="AE119" s="58">
        <f t="shared" si="30"/>
        <v>69.892473118279568</v>
      </c>
      <c r="AF119" s="58">
        <f t="shared" si="30"/>
        <v>69.749103942652326</v>
      </c>
      <c r="AG119" s="58">
        <f t="shared" si="30"/>
        <v>70.394265232974917</v>
      </c>
      <c r="AH119" s="58">
        <f t="shared" si="32"/>
        <v>69.032258064516128</v>
      </c>
      <c r="AI119" s="58">
        <f t="shared" si="18"/>
        <v>68.888888888888886</v>
      </c>
      <c r="AJ119" s="58">
        <f t="shared" si="19"/>
        <v>68.888888888888886</v>
      </c>
      <c r="AK119" s="58">
        <f t="shared" si="20"/>
        <v>68.960573476702507</v>
      </c>
      <c r="AL119" s="58">
        <f t="shared" si="21"/>
        <v>68.31541218637993</v>
      </c>
      <c r="AM119" s="58">
        <f t="shared" si="22"/>
        <v>68.745519713261643</v>
      </c>
      <c r="AN119" s="120"/>
      <c r="AO119" s="121"/>
      <c r="AP119" s="121"/>
      <c r="AQ119" s="121"/>
      <c r="AR119" s="121"/>
      <c r="AS119" s="121"/>
      <c r="AT119" s="121"/>
      <c r="AU119" s="121"/>
      <c r="AV119" s="121"/>
      <c r="AW119" s="121"/>
      <c r="AX119" s="121"/>
      <c r="AY119" s="121"/>
      <c r="AZ119" s="121"/>
      <c r="BA119" s="121"/>
      <c r="BB119" s="121"/>
      <c r="BC119" s="121"/>
      <c r="BD119" s="121"/>
      <c r="BE119" s="121"/>
    </row>
    <row r="120" spans="2:57" ht="15" customHeight="1">
      <c r="B120" s="499" t="s">
        <v>124</v>
      </c>
      <c r="C120" s="1" t="s">
        <v>205</v>
      </c>
      <c r="D120" s="246">
        <v>4427</v>
      </c>
      <c r="E120" s="11">
        <v>4138</v>
      </c>
      <c r="F120" s="11">
        <v>3961</v>
      </c>
      <c r="G120" s="11">
        <v>4054</v>
      </c>
      <c r="H120" s="11">
        <v>3673</v>
      </c>
      <c r="I120" s="11">
        <v>2952</v>
      </c>
      <c r="J120" s="11">
        <v>3305</v>
      </c>
      <c r="K120" s="11">
        <v>3092</v>
      </c>
      <c r="L120" s="11">
        <v>3098</v>
      </c>
      <c r="M120" s="11">
        <v>2764</v>
      </c>
      <c r="N120" s="11">
        <v>2765</v>
      </c>
      <c r="O120" s="11">
        <v>2743</v>
      </c>
      <c r="P120" s="11">
        <v>2683</v>
      </c>
      <c r="Q120" s="11">
        <v>2686</v>
      </c>
      <c r="R120" s="11">
        <v>2746</v>
      </c>
      <c r="S120" s="11">
        <v>2776</v>
      </c>
      <c r="T120" s="11">
        <v>2820</v>
      </c>
      <c r="U120" s="11">
        <v>2881</v>
      </c>
      <c r="V120" s="159">
        <f>100</f>
        <v>100</v>
      </c>
      <c r="W120" s="58">
        <f t="shared" si="23"/>
        <v>93.471877117686915</v>
      </c>
      <c r="X120" s="58">
        <f t="shared" si="24"/>
        <v>89.473684210526315</v>
      </c>
      <c r="Y120" s="58">
        <f t="shared" si="25"/>
        <v>91.574429636322563</v>
      </c>
      <c r="Z120" s="58">
        <f t="shared" si="26"/>
        <v>82.968149988705676</v>
      </c>
      <c r="AA120" s="58">
        <f t="shared" si="27"/>
        <v>66.681725773661626</v>
      </c>
      <c r="AB120" s="58">
        <f t="shared" si="28"/>
        <v>74.655522927490395</v>
      </c>
      <c r="AC120" s="58">
        <f t="shared" si="29"/>
        <v>69.844138242602213</v>
      </c>
      <c r="AD120" s="58">
        <f t="shared" si="30"/>
        <v>69.979670205556815</v>
      </c>
      <c r="AE120" s="58">
        <f t="shared" si="30"/>
        <v>62.435057601084253</v>
      </c>
      <c r="AF120" s="58">
        <f t="shared" si="30"/>
        <v>62.457646261576691</v>
      </c>
      <c r="AG120" s="58">
        <f t="shared" si="30"/>
        <v>61.960695730743168</v>
      </c>
      <c r="AH120" s="58">
        <f t="shared" si="32"/>
        <v>60.605376101197201</v>
      </c>
      <c r="AI120" s="58">
        <f t="shared" si="18"/>
        <v>60.673142082674495</v>
      </c>
      <c r="AJ120" s="58">
        <f t="shared" si="19"/>
        <v>62.028461712220462</v>
      </c>
      <c r="AK120" s="58">
        <f t="shared" si="20"/>
        <v>62.706121526993449</v>
      </c>
      <c r="AL120" s="58">
        <f t="shared" si="21"/>
        <v>63.700022588660495</v>
      </c>
      <c r="AM120" s="58">
        <f t="shared" si="22"/>
        <v>65.077930878698893</v>
      </c>
      <c r="AN120" s="160">
        <v>1</v>
      </c>
      <c r="AO120" s="118">
        <v>1</v>
      </c>
      <c r="AP120" s="118">
        <v>1</v>
      </c>
      <c r="AQ120" s="118">
        <v>1</v>
      </c>
      <c r="AR120" s="118">
        <v>1</v>
      </c>
      <c r="AS120" s="118">
        <v>1</v>
      </c>
      <c r="AT120" s="118">
        <v>1</v>
      </c>
      <c r="AU120" s="118">
        <v>1</v>
      </c>
      <c r="AV120" s="118">
        <v>1</v>
      </c>
      <c r="AW120" s="118">
        <v>1</v>
      </c>
      <c r="AX120" s="118">
        <v>1</v>
      </c>
      <c r="AY120" s="118">
        <v>1</v>
      </c>
      <c r="AZ120" s="118">
        <v>1</v>
      </c>
      <c r="BA120" s="118">
        <v>1</v>
      </c>
      <c r="BB120" s="118">
        <v>1</v>
      </c>
      <c r="BC120" s="118">
        <v>1</v>
      </c>
      <c r="BD120" s="118">
        <v>6</v>
      </c>
      <c r="BE120" s="118">
        <v>7</v>
      </c>
    </row>
    <row r="121" spans="2:57" ht="15">
      <c r="B121" s="499"/>
      <c r="C121" s="1" t="s">
        <v>206</v>
      </c>
      <c r="D121" s="196">
        <v>268</v>
      </c>
      <c r="E121" s="11">
        <v>298</v>
      </c>
      <c r="F121" s="11">
        <v>283</v>
      </c>
      <c r="G121" s="11">
        <v>260</v>
      </c>
      <c r="H121" s="11">
        <v>259</v>
      </c>
      <c r="I121" s="11">
        <v>206</v>
      </c>
      <c r="J121" s="11">
        <v>270</v>
      </c>
      <c r="K121" s="11">
        <v>186</v>
      </c>
      <c r="L121" s="11">
        <v>171</v>
      </c>
      <c r="M121" s="11">
        <v>182</v>
      </c>
      <c r="N121" s="11">
        <v>208</v>
      </c>
      <c r="O121" s="11">
        <v>212</v>
      </c>
      <c r="P121" s="11">
        <v>196</v>
      </c>
      <c r="Q121" s="11">
        <v>224</v>
      </c>
      <c r="R121" s="11">
        <v>222</v>
      </c>
      <c r="S121" s="11">
        <v>226</v>
      </c>
      <c r="T121" s="11">
        <v>205</v>
      </c>
      <c r="U121" s="11">
        <v>194</v>
      </c>
      <c r="V121" s="159">
        <f>100</f>
        <v>100</v>
      </c>
      <c r="W121" s="58">
        <f t="shared" si="23"/>
        <v>111.19402985074628</v>
      </c>
      <c r="X121" s="58">
        <f t="shared" si="24"/>
        <v>105.59701492537313</v>
      </c>
      <c r="Y121" s="58">
        <f t="shared" si="25"/>
        <v>97.014925373134332</v>
      </c>
      <c r="Z121" s="58">
        <f t="shared" si="26"/>
        <v>96.641791044776113</v>
      </c>
      <c r="AA121" s="58">
        <f t="shared" si="27"/>
        <v>76.865671641791039</v>
      </c>
      <c r="AB121" s="58">
        <f t="shared" si="28"/>
        <v>100.74626865671642</v>
      </c>
      <c r="AC121" s="58">
        <f t="shared" si="29"/>
        <v>69.402985074626869</v>
      </c>
      <c r="AD121" s="58">
        <f t="shared" si="30"/>
        <v>63.805970149253731</v>
      </c>
      <c r="AE121" s="58">
        <f t="shared" si="30"/>
        <v>67.910447761194035</v>
      </c>
      <c r="AF121" s="58">
        <f t="shared" si="30"/>
        <v>77.611940298507463</v>
      </c>
      <c r="AG121" s="58">
        <f t="shared" si="30"/>
        <v>79.104477611940297</v>
      </c>
      <c r="AH121" s="58">
        <f t="shared" si="32"/>
        <v>73.134328358208961</v>
      </c>
      <c r="AI121" s="58">
        <f t="shared" si="18"/>
        <v>83.582089552238813</v>
      </c>
      <c r="AJ121" s="58">
        <f t="shared" si="19"/>
        <v>82.835820895522389</v>
      </c>
      <c r="AK121" s="58">
        <f t="shared" si="20"/>
        <v>84.328358208955223</v>
      </c>
      <c r="AL121" s="58">
        <f t="shared" si="21"/>
        <v>76.492537313432834</v>
      </c>
      <c r="AM121" s="58">
        <f t="shared" si="22"/>
        <v>72.388059701492537</v>
      </c>
      <c r="AN121" s="160">
        <v>1</v>
      </c>
      <c r="AO121" s="118">
        <v>1</v>
      </c>
      <c r="AP121" s="118">
        <v>1</v>
      </c>
      <c r="AQ121" s="118">
        <v>1</v>
      </c>
      <c r="AR121" s="118">
        <v>1</v>
      </c>
      <c r="AS121" s="118">
        <v>1</v>
      </c>
      <c r="AT121" s="118">
        <v>1</v>
      </c>
      <c r="AU121" s="118">
        <v>1</v>
      </c>
      <c r="AV121" s="118">
        <v>1</v>
      </c>
      <c r="AW121" s="118">
        <v>1</v>
      </c>
      <c r="AX121" s="118">
        <v>1</v>
      </c>
      <c r="AY121" s="118">
        <v>1</v>
      </c>
      <c r="AZ121" s="118">
        <v>1</v>
      </c>
      <c r="BA121" s="118">
        <v>1</v>
      </c>
      <c r="BB121" s="118">
        <v>1</v>
      </c>
      <c r="BC121" s="118">
        <v>1</v>
      </c>
      <c r="BD121" s="118">
        <v>6</v>
      </c>
      <c r="BE121" s="118">
        <v>7</v>
      </c>
    </row>
    <row r="122" spans="2:57" ht="15">
      <c r="B122" s="499"/>
      <c r="C122" s="1" t="s">
        <v>207</v>
      </c>
      <c r="D122" s="196">
        <v>54</v>
      </c>
      <c r="E122" s="11">
        <v>59</v>
      </c>
      <c r="F122" s="11">
        <v>44</v>
      </c>
      <c r="G122" s="11">
        <v>37</v>
      </c>
      <c r="H122" s="11">
        <v>29</v>
      </c>
      <c r="I122" s="11">
        <v>32</v>
      </c>
      <c r="J122" s="11">
        <v>31</v>
      </c>
      <c r="K122" s="11">
        <v>31</v>
      </c>
      <c r="L122" s="11">
        <v>35</v>
      </c>
      <c r="M122" s="11">
        <v>37</v>
      </c>
      <c r="N122" s="11">
        <v>35</v>
      </c>
      <c r="O122" s="11">
        <v>37</v>
      </c>
      <c r="P122" s="11">
        <v>38</v>
      </c>
      <c r="Q122" s="11">
        <v>36</v>
      </c>
      <c r="R122" s="11">
        <v>41</v>
      </c>
      <c r="S122" s="11">
        <v>42</v>
      </c>
      <c r="T122" s="11">
        <v>37</v>
      </c>
      <c r="U122" s="11">
        <v>34</v>
      </c>
      <c r="V122" s="159">
        <f>100</f>
        <v>100</v>
      </c>
      <c r="W122" s="58">
        <f t="shared" si="23"/>
        <v>109.25925925925925</v>
      </c>
      <c r="X122" s="58">
        <f t="shared" si="24"/>
        <v>81.481481481481481</v>
      </c>
      <c r="Y122" s="58">
        <f t="shared" si="25"/>
        <v>68.518518518518519</v>
      </c>
      <c r="Z122" s="58">
        <f t="shared" si="26"/>
        <v>53.703703703703702</v>
      </c>
      <c r="AA122" s="58">
        <f t="shared" si="27"/>
        <v>59.25925925925926</v>
      </c>
      <c r="AB122" s="58">
        <f t="shared" si="28"/>
        <v>57.407407407407405</v>
      </c>
      <c r="AC122" s="58">
        <f t="shared" si="29"/>
        <v>57.407407407407405</v>
      </c>
      <c r="AD122" s="58">
        <f t="shared" si="30"/>
        <v>64.81481481481481</v>
      </c>
      <c r="AE122" s="58">
        <f t="shared" si="30"/>
        <v>68.518518518518519</v>
      </c>
      <c r="AF122" s="58">
        <f t="shared" si="30"/>
        <v>64.81481481481481</v>
      </c>
      <c r="AG122" s="58">
        <f t="shared" si="30"/>
        <v>68.518518518518519</v>
      </c>
      <c r="AH122" s="58">
        <f t="shared" si="32"/>
        <v>70.370370370370367</v>
      </c>
      <c r="AI122" s="58">
        <f t="shared" si="18"/>
        <v>66.666666666666671</v>
      </c>
      <c r="AJ122" s="58">
        <f t="shared" si="19"/>
        <v>75.925925925925924</v>
      </c>
      <c r="AK122" s="58">
        <f t="shared" si="20"/>
        <v>77.777777777777771</v>
      </c>
      <c r="AL122" s="58">
        <f t="shared" si="21"/>
        <v>68.518518518518519</v>
      </c>
      <c r="AM122" s="58">
        <f t="shared" si="22"/>
        <v>62.962962962962962</v>
      </c>
      <c r="AN122" s="160">
        <v>1</v>
      </c>
      <c r="AO122" s="118">
        <v>1</v>
      </c>
      <c r="AP122" s="118">
        <v>1</v>
      </c>
      <c r="AQ122" s="118">
        <v>1</v>
      </c>
      <c r="AR122" s="118">
        <v>1</v>
      </c>
      <c r="AS122" s="118">
        <v>1</v>
      </c>
      <c r="AT122" s="118">
        <v>1</v>
      </c>
      <c r="AU122" s="118">
        <v>1</v>
      </c>
      <c r="AV122" s="118">
        <v>1</v>
      </c>
      <c r="AW122" s="118">
        <v>1</v>
      </c>
      <c r="AX122" s="118">
        <v>1</v>
      </c>
      <c r="AY122" s="118">
        <v>1</v>
      </c>
      <c r="AZ122" s="118">
        <v>1</v>
      </c>
      <c r="BA122" s="118">
        <v>1</v>
      </c>
      <c r="BB122" s="118">
        <v>1</v>
      </c>
      <c r="BC122" s="118">
        <v>1</v>
      </c>
      <c r="BD122" s="118">
        <v>6</v>
      </c>
      <c r="BE122" s="118">
        <v>7</v>
      </c>
    </row>
    <row r="123" spans="2:57" ht="15">
      <c r="B123" s="499"/>
      <c r="C123" s="1" t="s">
        <v>208</v>
      </c>
      <c r="D123" s="196">
        <v>8</v>
      </c>
      <c r="E123" s="11">
        <v>8</v>
      </c>
      <c r="F123" s="11">
        <v>6</v>
      </c>
      <c r="G123" s="11">
        <v>4</v>
      </c>
      <c r="H123" s="11">
        <v>4</v>
      </c>
      <c r="I123" s="11">
        <v>4</v>
      </c>
      <c r="J123" s="11">
        <v>6</v>
      </c>
      <c r="K123" s="11">
        <v>4</v>
      </c>
      <c r="L123" s="11">
        <v>7</v>
      </c>
      <c r="M123" s="11">
        <v>8</v>
      </c>
      <c r="N123" s="11">
        <v>7</v>
      </c>
      <c r="O123" s="11">
        <v>7</v>
      </c>
      <c r="P123" s="11">
        <v>7</v>
      </c>
      <c r="Q123" s="11">
        <v>8</v>
      </c>
      <c r="R123" s="11">
        <v>7</v>
      </c>
      <c r="S123" s="11">
        <v>6</v>
      </c>
      <c r="T123" s="11">
        <v>6</v>
      </c>
      <c r="U123" s="11">
        <v>5</v>
      </c>
      <c r="V123" s="159">
        <f>100</f>
        <v>100</v>
      </c>
      <c r="W123" s="58">
        <f t="shared" si="23"/>
        <v>100</v>
      </c>
      <c r="X123" s="58">
        <f t="shared" si="24"/>
        <v>75</v>
      </c>
      <c r="Y123" s="58">
        <f t="shared" si="25"/>
        <v>50</v>
      </c>
      <c r="Z123" s="58">
        <f t="shared" si="26"/>
        <v>50</v>
      </c>
      <c r="AA123" s="58">
        <f t="shared" si="27"/>
        <v>50</v>
      </c>
      <c r="AB123" s="58">
        <f t="shared" si="28"/>
        <v>75</v>
      </c>
      <c r="AC123" s="58">
        <f t="shared" si="29"/>
        <v>50</v>
      </c>
      <c r="AD123" s="58">
        <f t="shared" si="30"/>
        <v>87.5</v>
      </c>
      <c r="AE123" s="58">
        <f t="shared" si="30"/>
        <v>100</v>
      </c>
      <c r="AF123" s="58">
        <f t="shared" si="30"/>
        <v>87.5</v>
      </c>
      <c r="AG123" s="58">
        <f t="shared" si="30"/>
        <v>87.5</v>
      </c>
      <c r="AH123" s="58">
        <f t="shared" si="32"/>
        <v>87.5</v>
      </c>
      <c r="AI123" s="58">
        <f t="shared" si="18"/>
        <v>100</v>
      </c>
      <c r="AJ123" s="58">
        <f t="shared" si="19"/>
        <v>87.5</v>
      </c>
      <c r="AK123" s="58">
        <f t="shared" si="20"/>
        <v>75</v>
      </c>
      <c r="AL123" s="58">
        <f t="shared" si="21"/>
        <v>75</v>
      </c>
      <c r="AM123" s="58">
        <f t="shared" si="22"/>
        <v>62.5</v>
      </c>
      <c r="AN123" s="160">
        <v>1</v>
      </c>
      <c r="AO123" s="118">
        <v>1</v>
      </c>
      <c r="AP123" s="118">
        <v>1</v>
      </c>
      <c r="AQ123" s="118">
        <v>1</v>
      </c>
      <c r="AR123" s="118">
        <v>1</v>
      </c>
      <c r="AS123" s="118">
        <v>1</v>
      </c>
      <c r="AT123" s="118">
        <v>1</v>
      </c>
      <c r="AU123" s="118">
        <v>1</v>
      </c>
      <c r="AV123" s="118">
        <v>1</v>
      </c>
      <c r="AW123" s="118">
        <v>1</v>
      </c>
      <c r="AX123" s="118">
        <v>1</v>
      </c>
      <c r="AY123" s="118">
        <v>1</v>
      </c>
      <c r="AZ123" s="118">
        <v>1</v>
      </c>
      <c r="BA123" s="118">
        <v>1</v>
      </c>
      <c r="BB123" s="118">
        <v>1</v>
      </c>
      <c r="BC123" s="118">
        <v>1</v>
      </c>
      <c r="BD123" s="118">
        <v>6</v>
      </c>
      <c r="BE123" s="118">
        <v>7</v>
      </c>
    </row>
    <row r="124" spans="2:57" ht="15">
      <c r="B124" s="499"/>
      <c r="C124" s="1" t="s">
        <v>209</v>
      </c>
      <c r="D124" s="196">
        <v>4757</v>
      </c>
      <c r="E124" s="11">
        <v>4503</v>
      </c>
      <c r="F124" s="11">
        <v>4294</v>
      </c>
      <c r="G124" s="11">
        <v>4355</v>
      </c>
      <c r="H124" s="11">
        <v>3965</v>
      </c>
      <c r="I124" s="11">
        <v>3194</v>
      </c>
      <c r="J124" s="11">
        <v>3612</v>
      </c>
      <c r="K124" s="11">
        <v>3313</v>
      </c>
      <c r="L124" s="11">
        <v>3311</v>
      </c>
      <c r="M124" s="11">
        <v>2991</v>
      </c>
      <c r="N124" s="11">
        <v>3015</v>
      </c>
      <c r="O124" s="11">
        <v>2999</v>
      </c>
      <c r="P124" s="11">
        <v>2924</v>
      </c>
      <c r="Q124" s="11">
        <v>2954</v>
      </c>
      <c r="R124" s="11">
        <v>3016</v>
      </c>
      <c r="S124" s="11">
        <v>3050</v>
      </c>
      <c r="T124" s="11">
        <v>3068</v>
      </c>
      <c r="U124" s="11">
        <v>3114</v>
      </c>
      <c r="V124" s="159">
        <f>100</f>
        <v>100</v>
      </c>
      <c r="W124" s="58">
        <f t="shared" si="23"/>
        <v>94.660500315324782</v>
      </c>
      <c r="X124" s="58">
        <f t="shared" si="24"/>
        <v>90.266974984233755</v>
      </c>
      <c r="Y124" s="58">
        <f t="shared" si="25"/>
        <v>91.549295774647888</v>
      </c>
      <c r="Z124" s="58">
        <f t="shared" si="26"/>
        <v>83.350851376918229</v>
      </c>
      <c r="AA124" s="58">
        <f t="shared" si="27"/>
        <v>67.143157452175743</v>
      </c>
      <c r="AB124" s="58">
        <f t="shared" si="28"/>
        <v>75.930208114357782</v>
      </c>
      <c r="AC124" s="58">
        <f t="shared" si="29"/>
        <v>69.644734076098388</v>
      </c>
      <c r="AD124" s="58">
        <f t="shared" si="30"/>
        <v>69.602690771494636</v>
      </c>
      <c r="AE124" s="58">
        <f t="shared" si="30"/>
        <v>62.875762034895942</v>
      </c>
      <c r="AF124" s="58">
        <f t="shared" si="30"/>
        <v>63.380281690140848</v>
      </c>
      <c r="AG124" s="58">
        <f t="shared" si="30"/>
        <v>63.043935253310913</v>
      </c>
      <c r="AH124" s="58">
        <f t="shared" si="32"/>
        <v>61.46731133067059</v>
      </c>
      <c r="AI124" s="58">
        <f t="shared" si="18"/>
        <v>62.097960899726722</v>
      </c>
      <c r="AJ124" s="58">
        <f t="shared" si="19"/>
        <v>63.401303342442716</v>
      </c>
      <c r="AK124" s="58">
        <f t="shared" si="20"/>
        <v>64.116039520706323</v>
      </c>
      <c r="AL124" s="58">
        <f t="shared" si="21"/>
        <v>64.494429262140002</v>
      </c>
      <c r="AM124" s="58">
        <f t="shared" si="22"/>
        <v>65.461425268026062</v>
      </c>
      <c r="AN124" s="160"/>
      <c r="AO124" s="118"/>
      <c r="AP124" s="118"/>
      <c r="AQ124" s="118"/>
      <c r="AR124" s="118"/>
      <c r="AS124" s="118"/>
      <c r="AT124" s="118"/>
      <c r="AU124" s="118"/>
      <c r="AV124" s="118"/>
      <c r="AW124" s="118"/>
      <c r="AX124" s="118"/>
      <c r="AY124" s="118"/>
      <c r="AZ124" s="118"/>
      <c r="BA124" s="118"/>
      <c r="BB124" s="118"/>
      <c r="BC124" s="118"/>
      <c r="BD124" s="118"/>
      <c r="BE124" s="118"/>
    </row>
    <row r="125" spans="2:57" ht="15">
      <c r="B125" s="501"/>
      <c r="C125" s="8" t="s">
        <v>210</v>
      </c>
      <c r="D125" s="245">
        <v>4749</v>
      </c>
      <c r="E125" s="173">
        <v>4495</v>
      </c>
      <c r="F125" s="173">
        <v>4288</v>
      </c>
      <c r="G125" s="173">
        <v>4351</v>
      </c>
      <c r="H125" s="173">
        <v>3961</v>
      </c>
      <c r="I125" s="173">
        <v>3190</v>
      </c>
      <c r="J125" s="173">
        <v>3606</v>
      </c>
      <c r="K125" s="173">
        <v>3309</v>
      </c>
      <c r="L125" s="173">
        <v>3304</v>
      </c>
      <c r="M125" s="173">
        <v>2983</v>
      </c>
      <c r="N125" s="173">
        <v>3008</v>
      </c>
      <c r="O125" s="173">
        <v>2992</v>
      </c>
      <c r="P125" s="173">
        <v>2917</v>
      </c>
      <c r="Q125" s="173">
        <v>2946</v>
      </c>
      <c r="R125" s="173">
        <v>3009</v>
      </c>
      <c r="S125" s="173">
        <v>3044</v>
      </c>
      <c r="T125" s="173">
        <v>3062</v>
      </c>
      <c r="U125" s="173">
        <v>3109</v>
      </c>
      <c r="V125" s="159">
        <f>100</f>
        <v>100</v>
      </c>
      <c r="W125" s="58">
        <f t="shared" si="23"/>
        <v>94.651505580122134</v>
      </c>
      <c r="X125" s="58">
        <f t="shared" si="24"/>
        <v>90.292693198568116</v>
      </c>
      <c r="Y125" s="58">
        <f t="shared" si="25"/>
        <v>91.619288271214998</v>
      </c>
      <c r="Z125" s="58">
        <f t="shared" si="26"/>
        <v>83.407033059591498</v>
      </c>
      <c r="AA125" s="58">
        <f t="shared" si="27"/>
        <v>67.172036218151192</v>
      </c>
      <c r="AB125" s="58">
        <f t="shared" si="28"/>
        <v>75.931775110549594</v>
      </c>
      <c r="AC125" s="58">
        <f t="shared" si="29"/>
        <v>69.677826910928616</v>
      </c>
      <c r="AD125" s="58">
        <f t="shared" si="30"/>
        <v>69.572541587702673</v>
      </c>
      <c r="AE125" s="58">
        <f t="shared" si="30"/>
        <v>62.813223836597182</v>
      </c>
      <c r="AF125" s="58">
        <f t="shared" si="30"/>
        <v>63.339650452726893</v>
      </c>
      <c r="AG125" s="58">
        <f t="shared" si="30"/>
        <v>63.002737418403875</v>
      </c>
      <c r="AH125" s="58">
        <f t="shared" si="32"/>
        <v>61.42345757001474</v>
      </c>
      <c r="AI125" s="58">
        <f t="shared" si="18"/>
        <v>62.034112444725203</v>
      </c>
      <c r="AJ125" s="58">
        <f t="shared" si="19"/>
        <v>63.360707517372077</v>
      </c>
      <c r="AK125" s="58">
        <f t="shared" si="20"/>
        <v>64.097704779953673</v>
      </c>
      <c r="AL125" s="58">
        <f t="shared" si="21"/>
        <v>64.47673194356706</v>
      </c>
      <c r="AM125" s="58">
        <f t="shared" si="22"/>
        <v>65.466413981890923</v>
      </c>
      <c r="AN125" s="120"/>
      <c r="AO125" s="121"/>
      <c r="AP125" s="121"/>
      <c r="AQ125" s="121"/>
      <c r="AR125" s="121"/>
      <c r="AS125" s="121"/>
      <c r="AT125" s="121"/>
      <c r="AU125" s="121"/>
      <c r="AV125" s="121"/>
      <c r="AW125" s="121"/>
      <c r="AX125" s="121"/>
      <c r="AY125" s="121"/>
      <c r="AZ125" s="121"/>
      <c r="BA125" s="121"/>
      <c r="BB125" s="121"/>
      <c r="BC125" s="121"/>
      <c r="BD125" s="121"/>
      <c r="BE125" s="121"/>
    </row>
    <row r="126" spans="2:57" ht="15" customHeight="1">
      <c r="B126" s="499" t="s">
        <v>125</v>
      </c>
      <c r="C126" s="1" t="s">
        <v>205</v>
      </c>
      <c r="D126" s="246">
        <v>1085</v>
      </c>
      <c r="E126" s="11">
        <v>1080</v>
      </c>
      <c r="F126" s="11">
        <v>1043</v>
      </c>
      <c r="G126" s="11">
        <v>942</v>
      </c>
      <c r="H126" s="11">
        <v>956</v>
      </c>
      <c r="I126" s="11">
        <v>1012</v>
      </c>
      <c r="J126" s="11">
        <v>343</v>
      </c>
      <c r="K126" s="11">
        <v>340</v>
      </c>
      <c r="L126" s="11">
        <v>324</v>
      </c>
      <c r="M126" s="11">
        <v>275</v>
      </c>
      <c r="N126" s="11">
        <v>265</v>
      </c>
      <c r="O126" s="11">
        <v>260</v>
      </c>
      <c r="P126" s="11">
        <v>246</v>
      </c>
      <c r="Q126" s="11">
        <v>240</v>
      </c>
      <c r="R126" s="11">
        <v>237</v>
      </c>
      <c r="S126" s="11">
        <v>231</v>
      </c>
      <c r="T126" s="11">
        <v>235</v>
      </c>
      <c r="U126" s="11">
        <v>240</v>
      </c>
      <c r="V126" s="159">
        <f>100</f>
        <v>100</v>
      </c>
      <c r="W126" s="58">
        <f t="shared" si="23"/>
        <v>99.539170506912441</v>
      </c>
      <c r="X126" s="58">
        <f t="shared" si="24"/>
        <v>96.129032258064512</v>
      </c>
      <c r="Y126" s="58">
        <f t="shared" si="25"/>
        <v>86.820276497695858</v>
      </c>
      <c r="Z126" s="58">
        <f t="shared" si="26"/>
        <v>88.110599078341011</v>
      </c>
      <c r="AA126" s="58">
        <f t="shared" si="27"/>
        <v>93.271889400921665</v>
      </c>
      <c r="AB126" s="58">
        <f t="shared" si="28"/>
        <v>31.612903225806452</v>
      </c>
      <c r="AC126" s="58">
        <f t="shared" si="29"/>
        <v>31.336405529953918</v>
      </c>
      <c r="AD126" s="58">
        <f t="shared" si="30"/>
        <v>29.861751152073733</v>
      </c>
      <c r="AE126" s="58">
        <f t="shared" si="30"/>
        <v>25.345622119815669</v>
      </c>
      <c r="AF126" s="58">
        <f t="shared" si="30"/>
        <v>24.423963133640552</v>
      </c>
      <c r="AG126" s="58">
        <f t="shared" si="30"/>
        <v>23.963133640552996</v>
      </c>
      <c r="AH126" s="58">
        <f t="shared" si="32"/>
        <v>22.672811059907833</v>
      </c>
      <c r="AI126" s="58">
        <f t="shared" si="18"/>
        <v>22.119815668202765</v>
      </c>
      <c r="AJ126" s="58">
        <f t="shared" si="19"/>
        <v>21.843317972350231</v>
      </c>
      <c r="AK126" s="58">
        <f t="shared" si="20"/>
        <v>21.29032258064516</v>
      </c>
      <c r="AL126" s="58">
        <f t="shared" si="21"/>
        <v>21.658986175115206</v>
      </c>
      <c r="AM126" s="58">
        <f t="shared" si="22"/>
        <v>22.119815668202765</v>
      </c>
      <c r="AN126" s="160">
        <v>1</v>
      </c>
      <c r="AO126" s="118">
        <v>1</v>
      </c>
      <c r="AP126" s="118">
        <v>1</v>
      </c>
      <c r="AQ126" s="118">
        <v>1</v>
      </c>
      <c r="AR126" s="118">
        <v>1</v>
      </c>
      <c r="AS126" s="118">
        <v>1</v>
      </c>
      <c r="AT126" s="118">
        <v>1</v>
      </c>
      <c r="AU126" s="118">
        <v>1</v>
      </c>
      <c r="AV126" s="118">
        <v>1</v>
      </c>
      <c r="AW126" s="118">
        <v>1</v>
      </c>
      <c r="AX126" s="118">
        <v>1</v>
      </c>
      <c r="AY126" s="118">
        <v>1</v>
      </c>
      <c r="AZ126" s="118">
        <v>1</v>
      </c>
      <c r="BA126" s="118">
        <v>1</v>
      </c>
      <c r="BB126" s="118">
        <v>4</v>
      </c>
      <c r="BC126" s="118">
        <v>1</v>
      </c>
      <c r="BD126" s="118">
        <v>6</v>
      </c>
      <c r="BE126" s="118">
        <v>7</v>
      </c>
    </row>
    <row r="127" spans="2:57" ht="15">
      <c r="B127" s="499"/>
      <c r="C127" s="1" t="s">
        <v>206</v>
      </c>
      <c r="D127" s="196">
        <v>73</v>
      </c>
      <c r="E127" s="11">
        <v>70</v>
      </c>
      <c r="F127" s="11">
        <v>45</v>
      </c>
      <c r="G127" s="11">
        <v>46</v>
      </c>
      <c r="H127" s="11">
        <v>51</v>
      </c>
      <c r="I127" s="11">
        <v>48</v>
      </c>
      <c r="J127" s="11">
        <v>58</v>
      </c>
      <c r="K127" s="11">
        <v>40</v>
      </c>
      <c r="L127" s="11">
        <v>38</v>
      </c>
      <c r="M127" s="11">
        <v>40</v>
      </c>
      <c r="N127" s="11">
        <v>39</v>
      </c>
      <c r="O127" s="11">
        <v>33</v>
      </c>
      <c r="P127" s="11">
        <v>34</v>
      </c>
      <c r="Q127" s="11">
        <v>37</v>
      </c>
      <c r="R127" s="11">
        <v>33</v>
      </c>
      <c r="S127" s="11">
        <v>34</v>
      </c>
      <c r="T127" s="11">
        <v>31</v>
      </c>
      <c r="U127" s="11">
        <v>29</v>
      </c>
      <c r="V127" s="159">
        <f>100</f>
        <v>100</v>
      </c>
      <c r="W127" s="58">
        <f t="shared" si="23"/>
        <v>95.890410958904113</v>
      </c>
      <c r="X127" s="58">
        <f t="shared" si="24"/>
        <v>61.643835616438359</v>
      </c>
      <c r="Y127" s="58">
        <f t="shared" si="25"/>
        <v>63.013698630136986</v>
      </c>
      <c r="Z127" s="58">
        <f t="shared" si="26"/>
        <v>69.863013698630141</v>
      </c>
      <c r="AA127" s="58">
        <f t="shared" si="27"/>
        <v>65.753424657534254</v>
      </c>
      <c r="AB127" s="58">
        <f t="shared" si="28"/>
        <v>79.452054794520549</v>
      </c>
      <c r="AC127" s="58">
        <f t="shared" si="29"/>
        <v>54.794520547945204</v>
      </c>
      <c r="AD127" s="58">
        <f t="shared" si="30"/>
        <v>52.054794520547944</v>
      </c>
      <c r="AE127" s="58">
        <f t="shared" si="30"/>
        <v>54.794520547945204</v>
      </c>
      <c r="AF127" s="58">
        <f t="shared" si="30"/>
        <v>53.424657534246577</v>
      </c>
      <c r="AG127" s="58">
        <f t="shared" si="30"/>
        <v>45.205479452054796</v>
      </c>
      <c r="AH127" s="58">
        <f t="shared" si="32"/>
        <v>46.575342465753423</v>
      </c>
      <c r="AI127" s="58">
        <f t="shared" si="18"/>
        <v>50.684931506849317</v>
      </c>
      <c r="AJ127" s="58">
        <f t="shared" si="19"/>
        <v>45.205479452054796</v>
      </c>
      <c r="AK127" s="58">
        <f t="shared" si="20"/>
        <v>46.575342465753423</v>
      </c>
      <c r="AL127" s="58">
        <f t="shared" si="21"/>
        <v>42.465753424657535</v>
      </c>
      <c r="AM127" s="58">
        <f t="shared" si="22"/>
        <v>39.726027397260275</v>
      </c>
      <c r="AN127" s="160">
        <v>1</v>
      </c>
      <c r="AO127" s="118">
        <v>1</v>
      </c>
      <c r="AP127" s="118">
        <v>1</v>
      </c>
      <c r="AQ127" s="118">
        <v>1</v>
      </c>
      <c r="AR127" s="118">
        <v>1</v>
      </c>
      <c r="AS127" s="118">
        <v>1</v>
      </c>
      <c r="AT127" s="118">
        <v>1</v>
      </c>
      <c r="AU127" s="118">
        <v>1</v>
      </c>
      <c r="AV127" s="118">
        <v>1</v>
      </c>
      <c r="AW127" s="118">
        <v>1</v>
      </c>
      <c r="AX127" s="118">
        <v>1</v>
      </c>
      <c r="AY127" s="118">
        <v>1</v>
      </c>
      <c r="AZ127" s="118">
        <v>1</v>
      </c>
      <c r="BA127" s="118">
        <v>1</v>
      </c>
      <c r="BB127" s="118">
        <v>1</v>
      </c>
      <c r="BC127" s="118">
        <v>1</v>
      </c>
      <c r="BD127" s="118">
        <v>6</v>
      </c>
      <c r="BE127" s="118">
        <v>7</v>
      </c>
    </row>
    <row r="128" spans="2:57" ht="15">
      <c r="B128" s="499"/>
      <c r="C128" s="1" t="s">
        <v>207</v>
      </c>
      <c r="D128" s="196">
        <v>14</v>
      </c>
      <c r="E128" s="11">
        <v>21</v>
      </c>
      <c r="F128" s="11">
        <v>16</v>
      </c>
      <c r="G128" s="11">
        <v>14</v>
      </c>
      <c r="H128" s="11">
        <v>12</v>
      </c>
      <c r="I128" s="11">
        <v>13</v>
      </c>
      <c r="J128" s="11">
        <v>10</v>
      </c>
      <c r="K128" s="11">
        <v>8</v>
      </c>
      <c r="L128" s="11">
        <v>14</v>
      </c>
      <c r="M128" s="11">
        <v>12</v>
      </c>
      <c r="N128" s="11">
        <v>11</v>
      </c>
      <c r="O128" s="11">
        <v>8</v>
      </c>
      <c r="P128" s="11">
        <v>9</v>
      </c>
      <c r="Q128" s="11">
        <v>7</v>
      </c>
      <c r="R128" s="11">
        <v>12</v>
      </c>
      <c r="S128" s="11">
        <v>14</v>
      </c>
      <c r="T128" s="11">
        <v>12</v>
      </c>
      <c r="U128" s="11">
        <v>11</v>
      </c>
      <c r="V128" s="159">
        <f>100</f>
        <v>100</v>
      </c>
      <c r="W128" s="58">
        <f t="shared" si="23"/>
        <v>150</v>
      </c>
      <c r="X128" s="58">
        <f t="shared" si="24"/>
        <v>114.28571428571429</v>
      </c>
      <c r="Y128" s="58">
        <f t="shared" si="25"/>
        <v>100</v>
      </c>
      <c r="Z128" s="58">
        <f t="shared" si="26"/>
        <v>85.714285714285708</v>
      </c>
      <c r="AA128" s="58">
        <f t="shared" si="27"/>
        <v>92.857142857142861</v>
      </c>
      <c r="AB128" s="58">
        <f t="shared" si="28"/>
        <v>71.428571428571431</v>
      </c>
      <c r="AC128" s="58">
        <f t="shared" si="29"/>
        <v>57.142857142857146</v>
      </c>
      <c r="AD128" s="58">
        <f t="shared" si="30"/>
        <v>100</v>
      </c>
      <c r="AE128" s="58">
        <f t="shared" si="30"/>
        <v>85.714285714285708</v>
      </c>
      <c r="AF128" s="58">
        <f t="shared" si="30"/>
        <v>78.571428571428569</v>
      </c>
      <c r="AG128" s="58">
        <f t="shared" si="30"/>
        <v>57.142857142857146</v>
      </c>
      <c r="AH128" s="58">
        <f t="shared" si="32"/>
        <v>64.285714285714292</v>
      </c>
      <c r="AI128" s="58">
        <f t="shared" si="18"/>
        <v>50</v>
      </c>
      <c r="AJ128" s="58">
        <f t="shared" si="19"/>
        <v>85.714285714285708</v>
      </c>
      <c r="AK128" s="58">
        <f t="shared" si="20"/>
        <v>100</v>
      </c>
      <c r="AL128" s="58">
        <f t="shared" si="21"/>
        <v>85.714285714285708</v>
      </c>
      <c r="AM128" s="58">
        <f t="shared" si="22"/>
        <v>78.571428571428569</v>
      </c>
      <c r="AN128" s="160">
        <v>1</v>
      </c>
      <c r="AO128" s="118">
        <v>1</v>
      </c>
      <c r="AP128" s="118">
        <v>1</v>
      </c>
      <c r="AQ128" s="118">
        <v>1</v>
      </c>
      <c r="AR128" s="118">
        <v>1</v>
      </c>
      <c r="AS128" s="118">
        <v>1</v>
      </c>
      <c r="AT128" s="118">
        <v>1</v>
      </c>
      <c r="AU128" s="118">
        <v>1</v>
      </c>
      <c r="AV128" s="118">
        <v>1</v>
      </c>
      <c r="AW128" s="118">
        <v>1</v>
      </c>
      <c r="AX128" s="118">
        <v>1</v>
      </c>
      <c r="AY128" s="118">
        <v>1</v>
      </c>
      <c r="AZ128" s="118">
        <v>1</v>
      </c>
      <c r="BA128" s="118">
        <v>1</v>
      </c>
      <c r="BB128" s="118">
        <v>1</v>
      </c>
      <c r="BC128" s="118">
        <v>1</v>
      </c>
      <c r="BD128" s="118">
        <v>6</v>
      </c>
      <c r="BE128" s="118">
        <v>7</v>
      </c>
    </row>
    <row r="129" spans="2:57" ht="15">
      <c r="B129" s="499"/>
      <c r="C129" s="1" t="s">
        <v>208</v>
      </c>
      <c r="D129" s="196">
        <v>16</v>
      </c>
      <c r="E129" s="11">
        <v>14</v>
      </c>
      <c r="F129" s="11">
        <v>14</v>
      </c>
      <c r="G129" s="11">
        <v>15</v>
      </c>
      <c r="H129" s="11">
        <v>13</v>
      </c>
      <c r="I129" s="11">
        <v>12</v>
      </c>
      <c r="J129" s="11">
        <v>12</v>
      </c>
      <c r="K129" s="11">
        <v>9</v>
      </c>
      <c r="L129" s="11">
        <v>8</v>
      </c>
      <c r="M129" s="11">
        <v>9</v>
      </c>
      <c r="N129" s="11">
        <v>8</v>
      </c>
      <c r="O129" s="11">
        <v>9</v>
      </c>
      <c r="P129" s="11">
        <v>9</v>
      </c>
      <c r="Q129" s="11">
        <v>9</v>
      </c>
      <c r="R129" s="11">
        <v>10</v>
      </c>
      <c r="S129" s="11">
        <v>10</v>
      </c>
      <c r="T129" s="11">
        <v>8</v>
      </c>
      <c r="U129" s="11">
        <v>7</v>
      </c>
      <c r="V129" s="159">
        <f>100</f>
        <v>100</v>
      </c>
      <c r="W129" s="58">
        <f t="shared" si="23"/>
        <v>87.5</v>
      </c>
      <c r="X129" s="58">
        <f t="shared" si="24"/>
        <v>87.5</v>
      </c>
      <c r="Y129" s="58">
        <f t="shared" si="25"/>
        <v>93.75</v>
      </c>
      <c r="Z129" s="58">
        <f t="shared" si="26"/>
        <v>81.25</v>
      </c>
      <c r="AA129" s="58">
        <f t="shared" si="27"/>
        <v>75</v>
      </c>
      <c r="AB129" s="58">
        <f t="shared" si="28"/>
        <v>75</v>
      </c>
      <c r="AC129" s="58">
        <f t="shared" si="29"/>
        <v>56.25</v>
      </c>
      <c r="AD129" s="58">
        <f t="shared" si="30"/>
        <v>50</v>
      </c>
      <c r="AE129" s="58">
        <f t="shared" si="30"/>
        <v>56.25</v>
      </c>
      <c r="AF129" s="58">
        <f t="shared" si="30"/>
        <v>50</v>
      </c>
      <c r="AG129" s="58">
        <f t="shared" si="30"/>
        <v>56.25</v>
      </c>
      <c r="AH129" s="58">
        <f t="shared" si="32"/>
        <v>56.25</v>
      </c>
      <c r="AI129" s="58">
        <f t="shared" si="18"/>
        <v>56.25</v>
      </c>
      <c r="AJ129" s="58">
        <f t="shared" si="19"/>
        <v>62.5</v>
      </c>
      <c r="AK129" s="58">
        <f t="shared" si="20"/>
        <v>62.5</v>
      </c>
      <c r="AL129" s="58">
        <f t="shared" si="21"/>
        <v>50</v>
      </c>
      <c r="AM129" s="58">
        <f t="shared" si="22"/>
        <v>43.75</v>
      </c>
      <c r="AN129" s="160">
        <v>1</v>
      </c>
      <c r="AO129" s="118">
        <v>1</v>
      </c>
      <c r="AP129" s="118">
        <v>1</v>
      </c>
      <c r="AQ129" s="118">
        <v>1</v>
      </c>
      <c r="AR129" s="118">
        <v>1</v>
      </c>
      <c r="AS129" s="118">
        <v>1</v>
      </c>
      <c r="AT129" s="118">
        <v>1</v>
      </c>
      <c r="AU129" s="118">
        <v>1</v>
      </c>
      <c r="AV129" s="118">
        <v>1</v>
      </c>
      <c r="AW129" s="118">
        <v>1</v>
      </c>
      <c r="AX129" s="118">
        <v>1</v>
      </c>
      <c r="AY129" s="118">
        <v>1</v>
      </c>
      <c r="AZ129" s="118">
        <v>1</v>
      </c>
      <c r="BA129" s="118">
        <v>1</v>
      </c>
      <c r="BB129" s="118">
        <v>4</v>
      </c>
      <c r="BC129" s="118">
        <v>1</v>
      </c>
      <c r="BD129" s="118">
        <v>6</v>
      </c>
      <c r="BE129" s="118">
        <v>7</v>
      </c>
    </row>
    <row r="130" spans="2:57" ht="15">
      <c r="B130" s="499"/>
      <c r="C130" s="1" t="s">
        <v>209</v>
      </c>
      <c r="D130" s="196">
        <v>1188</v>
      </c>
      <c r="E130" s="11">
        <v>1185</v>
      </c>
      <c r="F130" s="11">
        <v>1118</v>
      </c>
      <c r="G130" s="11">
        <v>1017</v>
      </c>
      <c r="H130" s="11">
        <v>1032</v>
      </c>
      <c r="I130" s="11">
        <v>1085</v>
      </c>
      <c r="J130" s="11">
        <v>423</v>
      </c>
      <c r="K130" s="11">
        <v>397</v>
      </c>
      <c r="L130" s="11">
        <v>384</v>
      </c>
      <c r="M130" s="11">
        <v>336</v>
      </c>
      <c r="N130" s="11">
        <v>323</v>
      </c>
      <c r="O130" s="11">
        <v>310</v>
      </c>
      <c r="P130" s="11">
        <v>298</v>
      </c>
      <c r="Q130" s="11">
        <v>293</v>
      </c>
      <c r="R130" s="11">
        <v>292</v>
      </c>
      <c r="S130" s="11">
        <v>289</v>
      </c>
      <c r="T130" s="11">
        <v>286</v>
      </c>
      <c r="U130" s="11">
        <v>287</v>
      </c>
      <c r="V130" s="159">
        <f>100</f>
        <v>100</v>
      </c>
      <c r="W130" s="58">
        <f t="shared" si="23"/>
        <v>99.747474747474755</v>
      </c>
      <c r="X130" s="58">
        <f t="shared" si="24"/>
        <v>94.107744107744111</v>
      </c>
      <c r="Y130" s="58">
        <f t="shared" si="25"/>
        <v>85.606060606060609</v>
      </c>
      <c r="Z130" s="58">
        <f t="shared" si="26"/>
        <v>86.868686868686865</v>
      </c>
      <c r="AA130" s="58">
        <f t="shared" si="27"/>
        <v>91.329966329966325</v>
      </c>
      <c r="AB130" s="58">
        <f t="shared" si="28"/>
        <v>35.606060606060609</v>
      </c>
      <c r="AC130" s="58">
        <f t="shared" si="29"/>
        <v>33.417508417508415</v>
      </c>
      <c r="AD130" s="58">
        <f t="shared" si="30"/>
        <v>32.323232323232325</v>
      </c>
      <c r="AE130" s="58">
        <f t="shared" si="30"/>
        <v>28.282828282828284</v>
      </c>
      <c r="AF130" s="58">
        <f t="shared" si="30"/>
        <v>27.188552188552187</v>
      </c>
      <c r="AG130" s="58">
        <f t="shared" si="30"/>
        <v>26.094276094276093</v>
      </c>
      <c r="AH130" s="58">
        <f t="shared" si="32"/>
        <v>25.084175084175083</v>
      </c>
      <c r="AI130" s="58">
        <f t="shared" si="18"/>
        <v>24.663299663299664</v>
      </c>
      <c r="AJ130" s="58">
        <f t="shared" si="19"/>
        <v>24.579124579124578</v>
      </c>
      <c r="AK130" s="58">
        <f t="shared" si="20"/>
        <v>24.326599326599325</v>
      </c>
      <c r="AL130" s="58">
        <f t="shared" si="21"/>
        <v>24.074074074074073</v>
      </c>
      <c r="AM130" s="58">
        <f t="shared" si="22"/>
        <v>24.158249158249159</v>
      </c>
      <c r="AN130" s="160"/>
      <c r="AO130" s="118"/>
      <c r="AP130" s="118"/>
      <c r="AQ130" s="118"/>
      <c r="AR130" s="118"/>
      <c r="AS130" s="118"/>
      <c r="AT130" s="118"/>
      <c r="AU130" s="118"/>
      <c r="AV130" s="118"/>
      <c r="AW130" s="118"/>
      <c r="AX130" s="118"/>
      <c r="AY130" s="118"/>
      <c r="AZ130" s="118"/>
      <c r="BA130" s="118"/>
      <c r="BB130" s="118"/>
      <c r="BC130" s="118"/>
      <c r="BD130" s="118"/>
      <c r="BE130" s="118"/>
    </row>
    <row r="131" spans="2:57" ht="15">
      <c r="B131" s="501"/>
      <c r="C131" s="8" t="s">
        <v>210</v>
      </c>
      <c r="D131" s="245">
        <v>1172</v>
      </c>
      <c r="E131" s="173">
        <v>1171</v>
      </c>
      <c r="F131" s="173">
        <v>1104</v>
      </c>
      <c r="G131" s="173">
        <v>1002</v>
      </c>
      <c r="H131" s="173">
        <v>1019</v>
      </c>
      <c r="I131" s="173">
        <v>1073</v>
      </c>
      <c r="J131" s="173">
        <v>411</v>
      </c>
      <c r="K131" s="173">
        <v>388</v>
      </c>
      <c r="L131" s="173">
        <v>376</v>
      </c>
      <c r="M131" s="173">
        <v>327</v>
      </c>
      <c r="N131" s="173">
        <v>315</v>
      </c>
      <c r="O131" s="173">
        <v>301</v>
      </c>
      <c r="P131" s="173">
        <v>289</v>
      </c>
      <c r="Q131" s="173">
        <v>284</v>
      </c>
      <c r="R131" s="173">
        <v>282</v>
      </c>
      <c r="S131" s="173">
        <v>279</v>
      </c>
      <c r="T131" s="173">
        <v>278</v>
      </c>
      <c r="U131" s="173">
        <v>280</v>
      </c>
      <c r="V131" s="159">
        <f>100</f>
        <v>100</v>
      </c>
      <c r="W131" s="58">
        <f t="shared" si="23"/>
        <v>99.914675767918084</v>
      </c>
      <c r="X131" s="58">
        <f t="shared" si="24"/>
        <v>94.197952218430032</v>
      </c>
      <c r="Y131" s="58">
        <f t="shared" si="25"/>
        <v>85.49488054607508</v>
      </c>
      <c r="Z131" s="58">
        <f t="shared" si="26"/>
        <v>86.945392491467572</v>
      </c>
      <c r="AA131" s="58">
        <f t="shared" si="27"/>
        <v>91.552901023890783</v>
      </c>
      <c r="AB131" s="58">
        <f t="shared" si="28"/>
        <v>35.068259385665527</v>
      </c>
      <c r="AC131" s="58">
        <f t="shared" si="29"/>
        <v>33.105802047781573</v>
      </c>
      <c r="AD131" s="58">
        <f t="shared" si="30"/>
        <v>32.081911262798634</v>
      </c>
      <c r="AE131" s="58">
        <f t="shared" si="30"/>
        <v>27.901023890784984</v>
      </c>
      <c r="AF131" s="58">
        <f t="shared" si="30"/>
        <v>26.877133105802049</v>
      </c>
      <c r="AG131" s="58">
        <f t="shared" si="30"/>
        <v>25.682593856655291</v>
      </c>
      <c r="AH131" s="58">
        <f t="shared" si="32"/>
        <v>24.658703071672356</v>
      </c>
      <c r="AI131" s="58">
        <f t="shared" si="18"/>
        <v>24.232081911262799</v>
      </c>
      <c r="AJ131" s="58">
        <f t="shared" si="19"/>
        <v>24.061433447098977</v>
      </c>
      <c r="AK131" s="58">
        <f t="shared" si="20"/>
        <v>23.805460750853243</v>
      </c>
      <c r="AL131" s="58">
        <f t="shared" si="21"/>
        <v>23.72013651877133</v>
      </c>
      <c r="AM131" s="58">
        <f t="shared" si="22"/>
        <v>23.890784982935152</v>
      </c>
      <c r="AN131" s="120"/>
      <c r="AO131" s="121"/>
      <c r="AP131" s="121"/>
      <c r="AQ131" s="121"/>
      <c r="AR131" s="121"/>
      <c r="AS131" s="121"/>
      <c r="AT131" s="121"/>
      <c r="AU131" s="121"/>
      <c r="AV131" s="121"/>
      <c r="AW131" s="121"/>
      <c r="AX131" s="121"/>
      <c r="AY131" s="121"/>
      <c r="AZ131" s="121"/>
      <c r="BA131" s="121"/>
      <c r="BB131" s="121"/>
      <c r="BC131" s="121"/>
      <c r="BD131" s="121"/>
      <c r="BE131" s="121"/>
    </row>
    <row r="132" spans="2:57" ht="15" customHeight="1">
      <c r="B132" s="499" t="s">
        <v>126</v>
      </c>
      <c r="C132" s="1" t="s">
        <v>205</v>
      </c>
      <c r="D132" s="246">
        <v>13086</v>
      </c>
      <c r="E132" s="11">
        <v>12202</v>
      </c>
      <c r="F132" s="11">
        <v>11636</v>
      </c>
      <c r="G132" s="11">
        <v>11364</v>
      </c>
      <c r="H132" s="11">
        <v>9240</v>
      </c>
      <c r="I132" s="11">
        <v>7097</v>
      </c>
      <c r="J132" s="11">
        <v>9625</v>
      </c>
      <c r="K132" s="11">
        <v>8680</v>
      </c>
      <c r="L132" s="11">
        <v>8633</v>
      </c>
      <c r="M132" s="11">
        <v>7681</v>
      </c>
      <c r="N132" s="11">
        <v>7449</v>
      </c>
      <c r="O132" s="11">
        <v>7414</v>
      </c>
      <c r="P132" s="11">
        <v>7251</v>
      </c>
      <c r="Q132" s="11">
        <v>7320</v>
      </c>
      <c r="R132" s="11">
        <v>7390</v>
      </c>
      <c r="S132" s="11">
        <v>7492</v>
      </c>
      <c r="T132" s="11">
        <v>7612</v>
      </c>
      <c r="U132" s="11">
        <v>7778</v>
      </c>
      <c r="V132" s="159">
        <f>100</f>
        <v>100</v>
      </c>
      <c r="W132" s="58">
        <f t="shared" si="23"/>
        <v>93.244688980589942</v>
      </c>
      <c r="X132" s="58">
        <f t="shared" si="24"/>
        <v>88.919455907076269</v>
      </c>
      <c r="Y132" s="58">
        <f t="shared" si="25"/>
        <v>86.84089867033471</v>
      </c>
      <c r="Z132" s="58">
        <f t="shared" si="26"/>
        <v>70.609812012838148</v>
      </c>
      <c r="AA132" s="58">
        <f t="shared" si="27"/>
        <v>54.23353201895155</v>
      </c>
      <c r="AB132" s="58">
        <f t="shared" si="28"/>
        <v>73.551887513373075</v>
      </c>
      <c r="AC132" s="58">
        <f t="shared" si="29"/>
        <v>66.330429466605537</v>
      </c>
      <c r="AD132" s="58">
        <f t="shared" si="30"/>
        <v>65.971267002903872</v>
      </c>
      <c r="AE132" s="58">
        <f t="shared" si="30"/>
        <v>58.69631667430842</v>
      </c>
      <c r="AF132" s="58">
        <f t="shared" si="30"/>
        <v>56.923429619440626</v>
      </c>
      <c r="AG132" s="58">
        <f t="shared" si="30"/>
        <v>56.655968210301083</v>
      </c>
      <c r="AH132" s="58">
        <f t="shared" si="32"/>
        <v>55.410362219165521</v>
      </c>
      <c r="AI132" s="58">
        <f t="shared" si="18"/>
        <v>55.937643282897753</v>
      </c>
      <c r="AJ132" s="58">
        <f t="shared" si="19"/>
        <v>56.472566101176831</v>
      </c>
      <c r="AK132" s="58">
        <f t="shared" si="20"/>
        <v>57.252025064954914</v>
      </c>
      <c r="AL132" s="58">
        <f t="shared" si="21"/>
        <v>58.169035610576188</v>
      </c>
      <c r="AM132" s="58">
        <f t="shared" si="22"/>
        <v>59.437566865352288</v>
      </c>
      <c r="AN132" s="160">
        <v>1</v>
      </c>
      <c r="AO132" s="118">
        <v>1</v>
      </c>
      <c r="AP132" s="118">
        <v>1</v>
      </c>
      <c r="AQ132" s="118">
        <v>1</v>
      </c>
      <c r="AR132" s="118">
        <v>1</v>
      </c>
      <c r="AS132" s="118">
        <v>1</v>
      </c>
      <c r="AT132" s="118">
        <v>1</v>
      </c>
      <c r="AU132" s="118">
        <v>1</v>
      </c>
      <c r="AV132" s="118">
        <v>1</v>
      </c>
      <c r="AW132" s="118">
        <v>1</v>
      </c>
      <c r="AX132" s="118">
        <v>1</v>
      </c>
      <c r="AY132" s="118">
        <v>1</v>
      </c>
      <c r="AZ132" s="118">
        <v>1</v>
      </c>
      <c r="BA132" s="118">
        <v>1</v>
      </c>
      <c r="BB132" s="118">
        <v>1</v>
      </c>
      <c r="BC132" s="118">
        <v>1</v>
      </c>
      <c r="BD132" s="118">
        <v>6</v>
      </c>
      <c r="BE132" s="118">
        <v>7</v>
      </c>
    </row>
    <row r="133" spans="2:57" ht="15">
      <c r="B133" s="499"/>
      <c r="C133" s="1" t="s">
        <v>206</v>
      </c>
      <c r="D133" s="196">
        <v>294</v>
      </c>
      <c r="E133" s="11">
        <v>352</v>
      </c>
      <c r="F133" s="11">
        <v>331</v>
      </c>
      <c r="G133" s="11">
        <v>320</v>
      </c>
      <c r="H133" s="11">
        <v>308</v>
      </c>
      <c r="I133" s="11">
        <v>232</v>
      </c>
      <c r="J133" s="11">
        <v>390</v>
      </c>
      <c r="K133" s="11">
        <v>332</v>
      </c>
      <c r="L133" s="11">
        <v>315</v>
      </c>
      <c r="M133" s="11">
        <v>345</v>
      </c>
      <c r="N133" s="11">
        <v>407</v>
      </c>
      <c r="O133" s="11">
        <v>452</v>
      </c>
      <c r="P133" s="11">
        <v>455</v>
      </c>
      <c r="Q133" s="11">
        <v>483</v>
      </c>
      <c r="R133" s="11">
        <v>500</v>
      </c>
      <c r="S133" s="11">
        <v>509</v>
      </c>
      <c r="T133" s="11">
        <v>460</v>
      </c>
      <c r="U133" s="11">
        <v>436</v>
      </c>
      <c r="V133" s="159">
        <f>100</f>
        <v>100</v>
      </c>
      <c r="W133" s="58">
        <f t="shared" si="23"/>
        <v>119.72789115646259</v>
      </c>
      <c r="X133" s="58">
        <f t="shared" si="24"/>
        <v>112.58503401360544</v>
      </c>
      <c r="Y133" s="58">
        <f t="shared" si="25"/>
        <v>108.84353741496598</v>
      </c>
      <c r="Z133" s="58">
        <f t="shared" si="26"/>
        <v>104.76190476190476</v>
      </c>
      <c r="AA133" s="58">
        <f t="shared" si="27"/>
        <v>78.911564625850346</v>
      </c>
      <c r="AB133" s="58">
        <f t="shared" si="28"/>
        <v>132.65306122448979</v>
      </c>
      <c r="AC133" s="58">
        <f t="shared" si="29"/>
        <v>112.92517006802721</v>
      </c>
      <c r="AD133" s="58">
        <f t="shared" si="30"/>
        <v>107.14285714285714</v>
      </c>
      <c r="AE133" s="58">
        <f t="shared" si="30"/>
        <v>117.34693877551021</v>
      </c>
      <c r="AF133" s="58">
        <f t="shared" si="30"/>
        <v>138.43537414965985</v>
      </c>
      <c r="AG133" s="58">
        <f t="shared" si="30"/>
        <v>153.74149659863946</v>
      </c>
      <c r="AH133" s="58">
        <f t="shared" si="32"/>
        <v>154.76190476190476</v>
      </c>
      <c r="AI133" s="58">
        <f t="shared" si="18"/>
        <v>164.28571428571428</v>
      </c>
      <c r="AJ133" s="58">
        <f t="shared" si="19"/>
        <v>170.06802721088437</v>
      </c>
      <c r="AK133" s="58">
        <f t="shared" si="20"/>
        <v>173.12925170068027</v>
      </c>
      <c r="AL133" s="58">
        <f t="shared" si="21"/>
        <v>156.46258503401361</v>
      </c>
      <c r="AM133" s="58">
        <f t="shared" si="22"/>
        <v>148.29931972789115</v>
      </c>
      <c r="AN133" s="160">
        <v>1</v>
      </c>
      <c r="AO133" s="118">
        <v>1</v>
      </c>
      <c r="AP133" s="118">
        <v>1</v>
      </c>
      <c r="AQ133" s="118">
        <v>1</v>
      </c>
      <c r="AR133" s="118">
        <v>1</v>
      </c>
      <c r="AS133" s="118">
        <v>1</v>
      </c>
      <c r="AT133" s="118">
        <v>1</v>
      </c>
      <c r="AU133" s="118">
        <v>1</v>
      </c>
      <c r="AV133" s="118">
        <v>1</v>
      </c>
      <c r="AW133" s="118">
        <v>1</v>
      </c>
      <c r="AX133" s="118">
        <v>1</v>
      </c>
      <c r="AY133" s="118">
        <v>1</v>
      </c>
      <c r="AZ133" s="118">
        <v>1</v>
      </c>
      <c r="BA133" s="118">
        <v>1</v>
      </c>
      <c r="BB133" s="118">
        <v>1</v>
      </c>
      <c r="BC133" s="118">
        <v>1</v>
      </c>
      <c r="BD133" s="118">
        <v>6</v>
      </c>
      <c r="BE133" s="118">
        <v>7</v>
      </c>
    </row>
    <row r="134" spans="2:57" ht="15">
      <c r="B134" s="499"/>
      <c r="C134" s="1" t="s">
        <v>207</v>
      </c>
      <c r="D134" s="196">
        <v>74</v>
      </c>
      <c r="E134" s="11">
        <v>77</v>
      </c>
      <c r="F134" s="11">
        <v>62</v>
      </c>
      <c r="G134" s="11">
        <v>45</v>
      </c>
      <c r="H134" s="11">
        <v>42</v>
      </c>
      <c r="I134" s="11">
        <v>42</v>
      </c>
      <c r="J134" s="11">
        <v>37</v>
      </c>
      <c r="K134" s="11">
        <v>31</v>
      </c>
      <c r="L134" s="11">
        <v>43</v>
      </c>
      <c r="M134" s="11">
        <v>46</v>
      </c>
      <c r="N134" s="11">
        <v>56</v>
      </c>
      <c r="O134" s="11">
        <v>52</v>
      </c>
      <c r="P134" s="11">
        <v>60</v>
      </c>
      <c r="Q134" s="11">
        <v>65</v>
      </c>
      <c r="R134" s="11">
        <v>65</v>
      </c>
      <c r="S134" s="11">
        <v>70</v>
      </c>
      <c r="T134" s="11">
        <v>61</v>
      </c>
      <c r="U134" s="11">
        <v>56</v>
      </c>
      <c r="V134" s="159">
        <f>100</f>
        <v>100</v>
      </c>
      <c r="W134" s="58">
        <f t="shared" si="23"/>
        <v>104.05405405405405</v>
      </c>
      <c r="X134" s="58">
        <f t="shared" si="24"/>
        <v>83.78378378378379</v>
      </c>
      <c r="Y134" s="58">
        <f t="shared" si="25"/>
        <v>60.810810810810814</v>
      </c>
      <c r="Z134" s="58">
        <f t="shared" si="26"/>
        <v>56.756756756756758</v>
      </c>
      <c r="AA134" s="58">
        <f t="shared" si="27"/>
        <v>56.756756756756758</v>
      </c>
      <c r="AB134" s="58">
        <f t="shared" si="28"/>
        <v>50</v>
      </c>
      <c r="AC134" s="58">
        <f t="shared" si="29"/>
        <v>41.891891891891895</v>
      </c>
      <c r="AD134" s="58">
        <f t="shared" si="30"/>
        <v>58.108108108108105</v>
      </c>
      <c r="AE134" s="58">
        <f t="shared" si="30"/>
        <v>62.162162162162161</v>
      </c>
      <c r="AF134" s="58">
        <f t="shared" si="30"/>
        <v>75.675675675675677</v>
      </c>
      <c r="AG134" s="58">
        <f t="shared" si="30"/>
        <v>70.270270270270274</v>
      </c>
      <c r="AH134" s="58">
        <f t="shared" si="32"/>
        <v>81.081081081081081</v>
      </c>
      <c r="AI134" s="58">
        <f t="shared" si="18"/>
        <v>87.837837837837839</v>
      </c>
      <c r="AJ134" s="58">
        <f t="shared" si="19"/>
        <v>87.837837837837839</v>
      </c>
      <c r="AK134" s="58">
        <f t="shared" si="20"/>
        <v>94.594594594594597</v>
      </c>
      <c r="AL134" s="58">
        <f t="shared" si="21"/>
        <v>82.432432432432435</v>
      </c>
      <c r="AM134" s="58">
        <f t="shared" si="22"/>
        <v>75.675675675675677</v>
      </c>
      <c r="AN134" s="160">
        <v>1</v>
      </c>
      <c r="AO134" s="118">
        <v>1</v>
      </c>
      <c r="AP134" s="118">
        <v>1</v>
      </c>
      <c r="AQ134" s="118">
        <v>1</v>
      </c>
      <c r="AR134" s="118">
        <v>1</v>
      </c>
      <c r="AS134" s="118">
        <v>1</v>
      </c>
      <c r="AT134" s="118">
        <v>1</v>
      </c>
      <c r="AU134" s="118">
        <v>1</v>
      </c>
      <c r="AV134" s="118">
        <v>1</v>
      </c>
      <c r="AW134" s="118">
        <v>1</v>
      </c>
      <c r="AX134" s="118">
        <v>1</v>
      </c>
      <c r="AY134" s="118">
        <v>1</v>
      </c>
      <c r="AZ134" s="118">
        <v>1</v>
      </c>
      <c r="BA134" s="118">
        <v>1</v>
      </c>
      <c r="BB134" s="118">
        <v>1</v>
      </c>
      <c r="BC134" s="118">
        <v>1</v>
      </c>
      <c r="BD134" s="118">
        <v>6</v>
      </c>
      <c r="BE134" s="118">
        <v>7</v>
      </c>
    </row>
    <row r="135" spans="2:57" ht="15">
      <c r="B135" s="499"/>
      <c r="C135" s="1" t="s">
        <v>208</v>
      </c>
      <c r="D135" s="196">
        <v>7</v>
      </c>
      <c r="E135" s="11">
        <v>5</v>
      </c>
      <c r="F135" s="11">
        <v>6</v>
      </c>
      <c r="G135" s="11">
        <v>5</v>
      </c>
      <c r="H135" s="11">
        <v>4</v>
      </c>
      <c r="I135" s="11">
        <v>5</v>
      </c>
      <c r="J135" s="11">
        <v>9</v>
      </c>
      <c r="K135" s="11">
        <v>8</v>
      </c>
      <c r="L135" s="11">
        <v>8</v>
      </c>
      <c r="M135" s="11">
        <v>6</v>
      </c>
      <c r="N135" s="11">
        <v>7</v>
      </c>
      <c r="O135" s="11">
        <v>6</v>
      </c>
      <c r="P135" s="11">
        <v>6</v>
      </c>
      <c r="Q135" s="11">
        <v>6</v>
      </c>
      <c r="R135" s="11">
        <v>6</v>
      </c>
      <c r="S135" s="11">
        <v>5</v>
      </c>
      <c r="T135" s="11">
        <v>5</v>
      </c>
      <c r="U135" s="11">
        <v>4</v>
      </c>
      <c r="V135" s="159">
        <f>100</f>
        <v>100</v>
      </c>
      <c r="W135" s="58">
        <f t="shared" si="23"/>
        <v>71.428571428571431</v>
      </c>
      <c r="X135" s="58">
        <f t="shared" si="24"/>
        <v>85.714285714285708</v>
      </c>
      <c r="Y135" s="58">
        <f t="shared" si="25"/>
        <v>71.428571428571431</v>
      </c>
      <c r="Z135" s="58">
        <f t="shared" si="26"/>
        <v>57.142857142857146</v>
      </c>
      <c r="AA135" s="58">
        <f t="shared" si="27"/>
        <v>71.428571428571431</v>
      </c>
      <c r="AB135" s="58">
        <f t="shared" si="28"/>
        <v>128.57142857142858</v>
      </c>
      <c r="AC135" s="58">
        <f t="shared" si="29"/>
        <v>114.28571428571429</v>
      </c>
      <c r="AD135" s="58">
        <f t="shared" si="30"/>
        <v>114.28571428571429</v>
      </c>
      <c r="AE135" s="58">
        <f t="shared" si="30"/>
        <v>85.714285714285708</v>
      </c>
      <c r="AF135" s="58">
        <f t="shared" si="30"/>
        <v>100</v>
      </c>
      <c r="AG135" s="58">
        <f t="shared" si="30"/>
        <v>85.714285714285708</v>
      </c>
      <c r="AH135" s="58">
        <f t="shared" si="32"/>
        <v>85.714285714285708</v>
      </c>
      <c r="AI135" s="58">
        <f t="shared" si="18"/>
        <v>85.714285714285708</v>
      </c>
      <c r="AJ135" s="58">
        <f t="shared" si="19"/>
        <v>85.714285714285708</v>
      </c>
      <c r="AK135" s="58">
        <f t="shared" si="20"/>
        <v>71.428571428571431</v>
      </c>
      <c r="AL135" s="58">
        <f t="shared" si="21"/>
        <v>71.428571428571431</v>
      </c>
      <c r="AM135" s="58">
        <f t="shared" si="22"/>
        <v>57.142857142857146</v>
      </c>
      <c r="AN135" s="160">
        <v>1</v>
      </c>
      <c r="AO135" s="118">
        <v>1</v>
      </c>
      <c r="AP135" s="118">
        <v>1</v>
      </c>
      <c r="AQ135" s="118">
        <v>1</v>
      </c>
      <c r="AR135" s="118">
        <v>1</v>
      </c>
      <c r="AS135" s="118">
        <v>1</v>
      </c>
      <c r="AT135" s="118">
        <v>1</v>
      </c>
      <c r="AU135" s="118">
        <v>1</v>
      </c>
      <c r="AV135" s="118">
        <v>1</v>
      </c>
      <c r="AW135" s="118">
        <v>1</v>
      </c>
      <c r="AX135" s="118">
        <v>1</v>
      </c>
      <c r="AY135" s="118">
        <v>1</v>
      </c>
      <c r="AZ135" s="118">
        <v>1</v>
      </c>
      <c r="BA135" s="118">
        <v>1</v>
      </c>
      <c r="BB135" s="118">
        <v>1</v>
      </c>
      <c r="BC135" s="118">
        <v>1</v>
      </c>
      <c r="BD135" s="118">
        <v>6</v>
      </c>
      <c r="BE135" s="118">
        <v>7</v>
      </c>
    </row>
    <row r="136" spans="2:57" ht="15">
      <c r="B136" s="499"/>
      <c r="C136" s="1" t="s">
        <v>209</v>
      </c>
      <c r="D136" s="196">
        <v>13461</v>
      </c>
      <c r="E136" s="11">
        <v>12636</v>
      </c>
      <c r="F136" s="11">
        <v>12035</v>
      </c>
      <c r="G136" s="11">
        <v>11734</v>
      </c>
      <c r="H136" s="11">
        <v>9594</v>
      </c>
      <c r="I136" s="11">
        <v>7376</v>
      </c>
      <c r="J136" s="11">
        <v>10061</v>
      </c>
      <c r="K136" s="11">
        <v>9051</v>
      </c>
      <c r="L136" s="11">
        <v>8999</v>
      </c>
      <c r="M136" s="11">
        <v>8078</v>
      </c>
      <c r="N136" s="11">
        <v>7919</v>
      </c>
      <c r="O136" s="11">
        <v>7924</v>
      </c>
      <c r="P136" s="11">
        <v>7772</v>
      </c>
      <c r="Q136" s="11">
        <v>7874</v>
      </c>
      <c r="R136" s="11">
        <v>7961</v>
      </c>
      <c r="S136" s="11">
        <v>8076</v>
      </c>
      <c r="T136" s="11">
        <v>8138</v>
      </c>
      <c r="U136" s="11">
        <v>8274</v>
      </c>
      <c r="V136" s="159">
        <f>100</f>
        <v>100</v>
      </c>
      <c r="W136" s="58">
        <f t="shared" si="23"/>
        <v>93.871183418765327</v>
      </c>
      <c r="X136" s="58">
        <f t="shared" si="24"/>
        <v>89.406433400193151</v>
      </c>
      <c r="Y136" s="58">
        <f t="shared" si="25"/>
        <v>87.170343956615412</v>
      </c>
      <c r="Z136" s="58">
        <f t="shared" si="26"/>
        <v>71.272565188321821</v>
      </c>
      <c r="AA136" s="58">
        <f t="shared" si="27"/>
        <v>54.795334670529677</v>
      </c>
      <c r="AB136" s="58">
        <f t="shared" si="28"/>
        <v>74.741846816729819</v>
      </c>
      <c r="AC136" s="58">
        <f t="shared" si="29"/>
        <v>67.238689547581899</v>
      </c>
      <c r="AD136" s="58">
        <f t="shared" si="30"/>
        <v>66.85238838124954</v>
      </c>
      <c r="AE136" s="58">
        <f t="shared" si="30"/>
        <v>60.010400416016644</v>
      </c>
      <c r="AF136" s="58">
        <f t="shared" si="30"/>
        <v>58.829210311269591</v>
      </c>
      <c r="AG136" s="58">
        <f t="shared" si="30"/>
        <v>58.866354654186168</v>
      </c>
      <c r="AH136" s="58">
        <f t="shared" si="32"/>
        <v>57.737166629522321</v>
      </c>
      <c r="AI136" s="58">
        <f t="shared" si="18"/>
        <v>58.494911225020431</v>
      </c>
      <c r="AJ136" s="58">
        <f t="shared" si="19"/>
        <v>59.141222791768811</v>
      </c>
      <c r="AK136" s="58">
        <f t="shared" si="20"/>
        <v>59.995542678850008</v>
      </c>
      <c r="AL136" s="58">
        <f t="shared" si="21"/>
        <v>60.456132531015527</v>
      </c>
      <c r="AM136" s="58">
        <f t="shared" si="22"/>
        <v>61.466458658346333</v>
      </c>
      <c r="AN136" s="160"/>
      <c r="AO136" s="118"/>
      <c r="AP136" s="118"/>
      <c r="AQ136" s="118"/>
      <c r="AR136" s="118"/>
      <c r="AS136" s="118"/>
      <c r="AT136" s="118"/>
      <c r="AU136" s="118"/>
      <c r="AV136" s="118"/>
      <c r="AW136" s="118"/>
      <c r="AX136" s="118"/>
      <c r="AY136" s="118"/>
      <c r="AZ136" s="118"/>
      <c r="BA136" s="118"/>
      <c r="BB136" s="118"/>
      <c r="BC136" s="118"/>
      <c r="BD136" s="118"/>
      <c r="BE136" s="118"/>
    </row>
    <row r="137" spans="2:57" ht="15">
      <c r="B137" s="501"/>
      <c r="C137" s="8" t="s">
        <v>210</v>
      </c>
      <c r="D137" s="245">
        <v>13454</v>
      </c>
      <c r="E137" s="173">
        <v>12631</v>
      </c>
      <c r="F137" s="173">
        <v>12029</v>
      </c>
      <c r="G137" s="173">
        <v>11729</v>
      </c>
      <c r="H137" s="173">
        <v>9590</v>
      </c>
      <c r="I137" s="173">
        <v>7371</v>
      </c>
      <c r="J137" s="173">
        <v>10052</v>
      </c>
      <c r="K137" s="173">
        <v>9043</v>
      </c>
      <c r="L137" s="173">
        <v>8991</v>
      </c>
      <c r="M137" s="173">
        <v>8072</v>
      </c>
      <c r="N137" s="173">
        <v>7912</v>
      </c>
      <c r="O137" s="173">
        <v>7918</v>
      </c>
      <c r="P137" s="173">
        <v>7766</v>
      </c>
      <c r="Q137" s="173">
        <v>7868</v>
      </c>
      <c r="R137" s="173">
        <v>7955</v>
      </c>
      <c r="S137" s="173">
        <v>8071</v>
      </c>
      <c r="T137" s="173">
        <v>8133</v>
      </c>
      <c r="U137" s="173">
        <v>8270</v>
      </c>
      <c r="V137" s="159">
        <f>100</f>
        <v>100</v>
      </c>
      <c r="W137" s="58">
        <f t="shared" si="23"/>
        <v>93.882860115950649</v>
      </c>
      <c r="X137" s="58">
        <f t="shared" si="24"/>
        <v>89.40835439274565</v>
      </c>
      <c r="Y137" s="58">
        <f t="shared" si="25"/>
        <v>87.178534264902638</v>
      </c>
      <c r="Z137" s="58">
        <f t="shared" si="26"/>
        <v>71.279916753381897</v>
      </c>
      <c r="AA137" s="58">
        <f t="shared" si="27"/>
        <v>54.786680541103017</v>
      </c>
      <c r="AB137" s="58">
        <f t="shared" si="28"/>
        <v>74.713839750260149</v>
      </c>
      <c r="AC137" s="58">
        <f t="shared" si="29"/>
        <v>67.214211386948122</v>
      </c>
      <c r="AD137" s="58">
        <f t="shared" si="30"/>
        <v>66.82770923145533</v>
      </c>
      <c r="AE137" s="58">
        <f t="shared" si="30"/>
        <v>59.99702690649621</v>
      </c>
      <c r="AF137" s="58">
        <f t="shared" si="30"/>
        <v>58.80778950497993</v>
      </c>
      <c r="AG137" s="58">
        <f t="shared" si="30"/>
        <v>58.852385907536792</v>
      </c>
      <c r="AH137" s="58">
        <f t="shared" si="32"/>
        <v>57.722610376096327</v>
      </c>
      <c r="AI137" s="58">
        <f t="shared" si="18"/>
        <v>58.480749219562952</v>
      </c>
      <c r="AJ137" s="58">
        <f t="shared" si="19"/>
        <v>59.127397056637435</v>
      </c>
      <c r="AK137" s="58">
        <f t="shared" si="20"/>
        <v>59.98959417273673</v>
      </c>
      <c r="AL137" s="58">
        <f t="shared" si="21"/>
        <v>60.450423665824289</v>
      </c>
      <c r="AM137" s="58">
        <f t="shared" si="22"/>
        <v>61.468708190872604</v>
      </c>
      <c r="AN137" s="120"/>
      <c r="AO137" s="121"/>
      <c r="AP137" s="121"/>
      <c r="AQ137" s="121"/>
      <c r="AR137" s="121"/>
      <c r="AS137" s="121"/>
      <c r="AT137" s="121"/>
      <c r="AU137" s="121"/>
      <c r="AV137" s="121"/>
      <c r="AW137" s="121"/>
      <c r="AX137" s="121"/>
      <c r="AY137" s="121"/>
      <c r="AZ137" s="121"/>
      <c r="BA137" s="121"/>
      <c r="BB137" s="121"/>
      <c r="BC137" s="121"/>
      <c r="BD137" s="121"/>
      <c r="BE137" s="121"/>
    </row>
    <row r="138" spans="2:57" ht="15" customHeight="1">
      <c r="B138" s="499" t="s">
        <v>116</v>
      </c>
      <c r="C138" s="1" t="s">
        <v>205</v>
      </c>
      <c r="D138" s="246">
        <v>555</v>
      </c>
      <c r="E138" s="11">
        <v>459</v>
      </c>
      <c r="F138" s="11">
        <v>441</v>
      </c>
      <c r="G138" s="11">
        <v>426</v>
      </c>
      <c r="H138" s="11">
        <v>334</v>
      </c>
      <c r="I138" s="11">
        <v>248</v>
      </c>
      <c r="J138" s="11">
        <v>446</v>
      </c>
      <c r="K138" s="11">
        <v>399</v>
      </c>
      <c r="L138" s="11">
        <v>409</v>
      </c>
      <c r="M138" s="11">
        <v>376</v>
      </c>
      <c r="N138" s="11">
        <v>383</v>
      </c>
      <c r="O138" s="11">
        <v>371</v>
      </c>
      <c r="P138" s="11">
        <v>345</v>
      </c>
      <c r="Q138" s="11">
        <v>351</v>
      </c>
      <c r="R138" s="11">
        <v>358</v>
      </c>
      <c r="S138" s="11">
        <v>366</v>
      </c>
      <c r="T138" s="11">
        <v>372</v>
      </c>
      <c r="U138" s="11">
        <v>380</v>
      </c>
      <c r="V138" s="159">
        <f>100</f>
        <v>100</v>
      </c>
      <c r="W138" s="58">
        <f t="shared" si="23"/>
        <v>82.702702702702709</v>
      </c>
      <c r="X138" s="58">
        <f t="shared" si="24"/>
        <v>79.459459459459453</v>
      </c>
      <c r="Y138" s="58">
        <f t="shared" si="25"/>
        <v>76.756756756756758</v>
      </c>
      <c r="Z138" s="58">
        <f t="shared" si="26"/>
        <v>60.18018018018018</v>
      </c>
      <c r="AA138" s="58">
        <f t="shared" si="27"/>
        <v>44.684684684684683</v>
      </c>
      <c r="AB138" s="58">
        <f t="shared" si="28"/>
        <v>80.36036036036036</v>
      </c>
      <c r="AC138" s="58">
        <f t="shared" si="29"/>
        <v>71.891891891891888</v>
      </c>
      <c r="AD138" s="58">
        <f t="shared" si="30"/>
        <v>73.693693693693689</v>
      </c>
      <c r="AE138" s="58">
        <f t="shared" si="30"/>
        <v>67.747747747747752</v>
      </c>
      <c r="AF138" s="58">
        <f t="shared" si="30"/>
        <v>69.009009009009006</v>
      </c>
      <c r="AG138" s="58">
        <f t="shared" si="30"/>
        <v>66.846846846846844</v>
      </c>
      <c r="AH138" s="58">
        <f t="shared" si="32"/>
        <v>62.162162162162161</v>
      </c>
      <c r="AI138" s="58">
        <f t="shared" si="18"/>
        <v>63.243243243243242</v>
      </c>
      <c r="AJ138" s="58">
        <f t="shared" si="19"/>
        <v>64.50450450450451</v>
      </c>
      <c r="AK138" s="58">
        <f t="shared" si="20"/>
        <v>65.945945945945951</v>
      </c>
      <c r="AL138" s="58">
        <f t="shared" si="21"/>
        <v>67.027027027027032</v>
      </c>
      <c r="AM138" s="58">
        <f t="shared" si="22"/>
        <v>68.468468468468473</v>
      </c>
      <c r="AN138" s="160">
        <v>1</v>
      </c>
      <c r="AO138" s="118">
        <v>1</v>
      </c>
      <c r="AP138" s="118">
        <v>1</v>
      </c>
      <c r="AQ138" s="118">
        <v>1</v>
      </c>
      <c r="AR138" s="118">
        <v>1</v>
      </c>
      <c r="AS138" s="118">
        <v>1</v>
      </c>
      <c r="AT138" s="118">
        <v>1</v>
      </c>
      <c r="AU138" s="118">
        <v>1</v>
      </c>
      <c r="AV138" s="118">
        <v>1</v>
      </c>
      <c r="AW138" s="118">
        <v>1</v>
      </c>
      <c r="AX138" s="118">
        <v>1</v>
      </c>
      <c r="AY138" s="118">
        <v>1</v>
      </c>
      <c r="AZ138" s="118">
        <v>4</v>
      </c>
      <c r="BA138" s="118">
        <v>1</v>
      </c>
      <c r="BB138" s="118">
        <v>4</v>
      </c>
      <c r="BC138" s="118">
        <v>1</v>
      </c>
      <c r="BD138" s="118">
        <v>6</v>
      </c>
      <c r="BE138" s="118">
        <v>7</v>
      </c>
    </row>
    <row r="139" spans="2:57" ht="15">
      <c r="B139" s="499"/>
      <c r="C139" s="1" t="s">
        <v>206</v>
      </c>
      <c r="D139" s="196">
        <v>22</v>
      </c>
      <c r="E139" s="11">
        <v>23</v>
      </c>
      <c r="F139" s="11">
        <v>22</v>
      </c>
      <c r="G139" s="11">
        <v>16</v>
      </c>
      <c r="H139" s="11">
        <v>19</v>
      </c>
      <c r="I139" s="11">
        <v>31</v>
      </c>
      <c r="J139" s="11">
        <v>40</v>
      </c>
      <c r="K139" s="11">
        <v>35</v>
      </c>
      <c r="L139" s="11">
        <v>34</v>
      </c>
      <c r="M139" s="11">
        <v>37</v>
      </c>
      <c r="N139" s="11">
        <v>36</v>
      </c>
      <c r="O139" s="11">
        <v>38</v>
      </c>
      <c r="P139" s="11">
        <v>42</v>
      </c>
      <c r="Q139" s="11">
        <v>39</v>
      </c>
      <c r="R139" s="11">
        <v>41</v>
      </c>
      <c r="S139" s="11">
        <v>44</v>
      </c>
      <c r="T139" s="11">
        <v>39</v>
      </c>
      <c r="U139" s="11">
        <v>37</v>
      </c>
      <c r="V139" s="159">
        <f>100</f>
        <v>100</v>
      </c>
      <c r="W139" s="58">
        <f t="shared" si="23"/>
        <v>104.54545454545455</v>
      </c>
      <c r="X139" s="58">
        <f t="shared" si="24"/>
        <v>100</v>
      </c>
      <c r="Y139" s="58">
        <f t="shared" si="25"/>
        <v>72.727272727272734</v>
      </c>
      <c r="Z139" s="58">
        <f t="shared" si="26"/>
        <v>86.36363636363636</v>
      </c>
      <c r="AA139" s="58">
        <f t="shared" si="27"/>
        <v>140.90909090909091</v>
      </c>
      <c r="AB139" s="58">
        <f t="shared" si="28"/>
        <v>181.81818181818181</v>
      </c>
      <c r="AC139" s="58">
        <f t="shared" si="29"/>
        <v>159.09090909090909</v>
      </c>
      <c r="AD139" s="58">
        <f t="shared" si="30"/>
        <v>154.54545454545453</v>
      </c>
      <c r="AE139" s="58">
        <f t="shared" si="30"/>
        <v>168.18181818181819</v>
      </c>
      <c r="AF139" s="58">
        <f t="shared" si="30"/>
        <v>163.63636363636363</v>
      </c>
      <c r="AG139" s="58">
        <f t="shared" si="30"/>
        <v>172.72727272727272</v>
      </c>
      <c r="AH139" s="58">
        <f t="shared" si="32"/>
        <v>190.90909090909091</v>
      </c>
      <c r="AI139" s="58">
        <f t="shared" si="18"/>
        <v>177.27272727272728</v>
      </c>
      <c r="AJ139" s="58">
        <f t="shared" si="19"/>
        <v>186.36363636363637</v>
      </c>
      <c r="AK139" s="58">
        <f t="shared" si="20"/>
        <v>200</v>
      </c>
      <c r="AL139" s="58">
        <f t="shared" si="21"/>
        <v>177.27272727272728</v>
      </c>
      <c r="AM139" s="58">
        <f t="shared" si="22"/>
        <v>168.18181818181819</v>
      </c>
      <c r="AN139" s="160">
        <v>1</v>
      </c>
      <c r="AO139" s="118">
        <v>4</v>
      </c>
      <c r="AP139" s="118">
        <v>4</v>
      </c>
      <c r="AQ139" s="118">
        <v>4</v>
      </c>
      <c r="AR139" s="118">
        <v>4</v>
      </c>
      <c r="AS139" s="118">
        <v>4</v>
      </c>
      <c r="AT139" s="118">
        <v>4</v>
      </c>
      <c r="AU139" s="118">
        <v>4</v>
      </c>
      <c r="AV139" s="118">
        <v>1</v>
      </c>
      <c r="AW139" s="118">
        <v>4</v>
      </c>
      <c r="AX139" s="118">
        <v>4</v>
      </c>
      <c r="AY139" s="118">
        <v>4</v>
      </c>
      <c r="AZ139" s="118">
        <v>1</v>
      </c>
      <c r="BA139" s="118">
        <v>2</v>
      </c>
      <c r="BB139" s="118">
        <v>4</v>
      </c>
      <c r="BC139" s="118">
        <v>1</v>
      </c>
      <c r="BD139" s="118">
        <v>6</v>
      </c>
      <c r="BE139" s="118">
        <v>7</v>
      </c>
    </row>
    <row r="140" spans="2:57" ht="15">
      <c r="B140" s="499"/>
      <c r="C140" s="1" t="s">
        <v>207</v>
      </c>
      <c r="D140" s="196">
        <v>8</v>
      </c>
      <c r="E140" s="11">
        <v>8</v>
      </c>
      <c r="F140" s="11">
        <v>8</v>
      </c>
      <c r="G140" s="11">
        <v>8</v>
      </c>
      <c r="H140" s="11">
        <v>10</v>
      </c>
      <c r="I140" s="11">
        <v>10</v>
      </c>
      <c r="J140" s="11">
        <v>11</v>
      </c>
      <c r="K140" s="11">
        <v>8</v>
      </c>
      <c r="L140" s="11">
        <v>5</v>
      </c>
      <c r="M140" s="11">
        <v>6</v>
      </c>
      <c r="N140" s="11">
        <v>7</v>
      </c>
      <c r="O140" s="11">
        <v>8</v>
      </c>
      <c r="P140" s="11">
        <v>9</v>
      </c>
      <c r="Q140" s="11">
        <v>10</v>
      </c>
      <c r="R140" s="11">
        <v>11</v>
      </c>
      <c r="S140" s="11">
        <v>10</v>
      </c>
      <c r="T140" s="11">
        <v>9</v>
      </c>
      <c r="U140" s="11">
        <v>8</v>
      </c>
      <c r="V140" s="159">
        <f>100</f>
        <v>100</v>
      </c>
      <c r="W140" s="58">
        <f t="shared" si="23"/>
        <v>100</v>
      </c>
      <c r="X140" s="58">
        <f t="shared" si="24"/>
        <v>100</v>
      </c>
      <c r="Y140" s="58">
        <f t="shared" si="25"/>
        <v>100</v>
      </c>
      <c r="Z140" s="58">
        <f t="shared" si="26"/>
        <v>125</v>
      </c>
      <c r="AA140" s="58">
        <f t="shared" si="27"/>
        <v>125</v>
      </c>
      <c r="AB140" s="58">
        <f t="shared" si="28"/>
        <v>137.5</v>
      </c>
      <c r="AC140" s="58">
        <f t="shared" si="29"/>
        <v>100</v>
      </c>
      <c r="AD140" s="58">
        <f t="shared" si="30"/>
        <v>62.5</v>
      </c>
      <c r="AE140" s="58">
        <f t="shared" si="30"/>
        <v>75</v>
      </c>
      <c r="AF140" s="58">
        <f t="shared" si="30"/>
        <v>87.5</v>
      </c>
      <c r="AG140" s="58">
        <f t="shared" ref="AG140" si="33">O140*100/$D140</f>
        <v>100</v>
      </c>
      <c r="AH140" s="58">
        <f t="shared" si="32"/>
        <v>112.5</v>
      </c>
      <c r="AI140" s="58">
        <f t="shared" ref="AI140:AI203" si="34">Q140*100/$D140</f>
        <v>125</v>
      </c>
      <c r="AJ140" s="58">
        <f t="shared" ref="AJ140:AJ203" si="35">R140*100/$D140</f>
        <v>137.5</v>
      </c>
      <c r="AK140" s="58">
        <f t="shared" ref="AK140:AK203" si="36">S140*100/$D140</f>
        <v>125</v>
      </c>
      <c r="AL140" s="58">
        <f t="shared" ref="AL140:AL203" si="37">T140*100/$D140</f>
        <v>112.5</v>
      </c>
      <c r="AM140" s="58">
        <f t="shared" ref="AM140:AM203" si="38">U140*100/$D140</f>
        <v>100</v>
      </c>
      <c r="AN140" s="160">
        <v>1</v>
      </c>
      <c r="AO140" s="118">
        <v>1</v>
      </c>
      <c r="AP140" s="118">
        <v>1</v>
      </c>
      <c r="AQ140" s="118">
        <v>4</v>
      </c>
      <c r="AR140" s="118">
        <v>1</v>
      </c>
      <c r="AS140" s="118">
        <v>4</v>
      </c>
      <c r="AT140" s="118">
        <v>4</v>
      </c>
      <c r="AU140" s="118">
        <v>4</v>
      </c>
      <c r="AV140" s="118">
        <v>4</v>
      </c>
      <c r="AW140" s="118">
        <v>4</v>
      </c>
      <c r="AX140" s="118">
        <v>4</v>
      </c>
      <c r="AY140" s="118">
        <v>4</v>
      </c>
      <c r="AZ140" s="118">
        <v>4</v>
      </c>
      <c r="BA140" s="118">
        <v>4</v>
      </c>
      <c r="BB140" s="118">
        <v>1</v>
      </c>
      <c r="BC140" s="118">
        <v>4</v>
      </c>
      <c r="BD140" s="118">
        <v>6</v>
      </c>
      <c r="BE140" s="118">
        <v>7</v>
      </c>
    </row>
    <row r="141" spans="2:57" ht="15">
      <c r="B141" s="499"/>
      <c r="C141" s="1" t="s">
        <v>208</v>
      </c>
      <c r="D141" s="196">
        <v>3</v>
      </c>
      <c r="E141" s="11">
        <v>3</v>
      </c>
      <c r="F141" s="11">
        <v>4</v>
      </c>
      <c r="G141" s="11">
        <v>3</v>
      </c>
      <c r="H141" s="11">
        <v>1</v>
      </c>
      <c r="I141" s="11">
        <v>3</v>
      </c>
      <c r="J141" s="11">
        <v>3</v>
      </c>
      <c r="K141" s="11">
        <v>1</v>
      </c>
      <c r="L141" s="11">
        <v>1</v>
      </c>
      <c r="M141" s="11">
        <v>1</v>
      </c>
      <c r="N141" s="11">
        <v>1</v>
      </c>
      <c r="O141" s="11">
        <v>1</v>
      </c>
      <c r="P141" s="11">
        <v>2</v>
      </c>
      <c r="Q141" s="11">
        <v>2</v>
      </c>
      <c r="R141" s="11">
        <v>3</v>
      </c>
      <c r="S141" s="11">
        <v>3</v>
      </c>
      <c r="T141" s="11">
        <v>3</v>
      </c>
      <c r="U141" s="11">
        <v>3</v>
      </c>
      <c r="V141" s="159">
        <f>100</f>
        <v>100</v>
      </c>
      <c r="W141" s="58">
        <f t="shared" ref="W141:W204" si="39">E141*100/$D141</f>
        <v>100</v>
      </c>
      <c r="X141" s="58">
        <f t="shared" ref="X141:X204" si="40">F141*100/$D141</f>
        <v>133.33333333333334</v>
      </c>
      <c r="Y141" s="58">
        <f t="shared" ref="Y141:Y204" si="41">G141*100/$D141</f>
        <v>100</v>
      </c>
      <c r="Z141" s="58">
        <f t="shared" ref="Z141:Z204" si="42">H141*100/$D141</f>
        <v>33.333333333333336</v>
      </c>
      <c r="AA141" s="58">
        <f t="shared" ref="AA141:AA204" si="43">I141*100/$D141</f>
        <v>100</v>
      </c>
      <c r="AB141" s="58">
        <f t="shared" ref="AB141:AB204" si="44">J141*100/$D141</f>
        <v>100</v>
      </c>
      <c r="AC141" s="58">
        <f t="shared" ref="AC141:AC204" si="45">K141*100/$D141</f>
        <v>33.333333333333336</v>
      </c>
      <c r="AD141" s="58">
        <f t="shared" ref="AD141:AG204" si="46">L141*100/$D141</f>
        <v>33.333333333333336</v>
      </c>
      <c r="AE141" s="58">
        <f t="shared" si="46"/>
        <v>33.333333333333336</v>
      </c>
      <c r="AF141" s="58">
        <f t="shared" si="46"/>
        <v>33.333333333333336</v>
      </c>
      <c r="AG141" s="58">
        <f t="shared" si="46"/>
        <v>33.333333333333336</v>
      </c>
      <c r="AH141" s="58">
        <f t="shared" ref="AH141:AH155" si="47">P141*100/$D141</f>
        <v>66.666666666666671</v>
      </c>
      <c r="AI141" s="58">
        <f t="shared" si="34"/>
        <v>66.666666666666671</v>
      </c>
      <c r="AJ141" s="58">
        <f t="shared" si="35"/>
        <v>100</v>
      </c>
      <c r="AK141" s="58">
        <f t="shared" si="36"/>
        <v>100</v>
      </c>
      <c r="AL141" s="58">
        <f t="shared" si="37"/>
        <v>100</v>
      </c>
      <c r="AM141" s="58">
        <f t="shared" si="38"/>
        <v>100</v>
      </c>
      <c r="AN141" s="160">
        <v>1</v>
      </c>
      <c r="AO141" s="118">
        <v>4</v>
      </c>
      <c r="AP141" s="118">
        <v>4</v>
      </c>
      <c r="AQ141" s="118">
        <v>4</v>
      </c>
      <c r="AR141" s="118">
        <v>4</v>
      </c>
      <c r="AS141" s="118">
        <v>4</v>
      </c>
      <c r="AT141" s="118">
        <v>4</v>
      </c>
      <c r="AU141" s="118">
        <v>4</v>
      </c>
      <c r="AV141" s="118">
        <v>4</v>
      </c>
      <c r="AW141" s="118">
        <v>4</v>
      </c>
      <c r="AX141" s="118">
        <v>4</v>
      </c>
      <c r="AY141" s="118">
        <v>4</v>
      </c>
      <c r="AZ141" s="118">
        <v>4</v>
      </c>
      <c r="BA141" s="118">
        <v>4</v>
      </c>
      <c r="BB141" s="118">
        <v>4</v>
      </c>
      <c r="BC141" s="118">
        <v>4</v>
      </c>
      <c r="BD141" s="118">
        <v>6</v>
      </c>
      <c r="BE141" s="118">
        <v>7</v>
      </c>
    </row>
    <row r="142" spans="2:57" ht="15">
      <c r="B142" s="499"/>
      <c r="C142" s="1" t="s">
        <v>209</v>
      </c>
      <c r="D142" s="196">
        <v>588</v>
      </c>
      <c r="E142" s="11">
        <v>493</v>
      </c>
      <c r="F142" s="11">
        <v>475</v>
      </c>
      <c r="G142" s="11">
        <v>453</v>
      </c>
      <c r="H142" s="11">
        <v>364</v>
      </c>
      <c r="I142" s="11">
        <v>292</v>
      </c>
      <c r="J142" s="11">
        <v>500</v>
      </c>
      <c r="K142" s="11">
        <v>443</v>
      </c>
      <c r="L142" s="11">
        <v>449</v>
      </c>
      <c r="M142" s="11">
        <v>420</v>
      </c>
      <c r="N142" s="11">
        <v>427</v>
      </c>
      <c r="O142" s="11">
        <v>418</v>
      </c>
      <c r="P142" s="11">
        <v>398</v>
      </c>
      <c r="Q142" s="11">
        <v>402</v>
      </c>
      <c r="R142" s="11">
        <v>413</v>
      </c>
      <c r="S142" s="11">
        <v>423</v>
      </c>
      <c r="T142" s="11">
        <v>423</v>
      </c>
      <c r="U142" s="11">
        <v>428</v>
      </c>
      <c r="V142" s="159">
        <f>100</f>
        <v>100</v>
      </c>
      <c r="W142" s="58">
        <f t="shared" si="39"/>
        <v>83.843537414965979</v>
      </c>
      <c r="X142" s="58">
        <f t="shared" si="40"/>
        <v>80.782312925170075</v>
      </c>
      <c r="Y142" s="58">
        <f t="shared" si="41"/>
        <v>77.040816326530617</v>
      </c>
      <c r="Z142" s="58">
        <f t="shared" si="42"/>
        <v>61.904761904761905</v>
      </c>
      <c r="AA142" s="58">
        <f t="shared" si="43"/>
        <v>49.65986394557823</v>
      </c>
      <c r="AB142" s="58">
        <f t="shared" si="44"/>
        <v>85.034013605442183</v>
      </c>
      <c r="AC142" s="58">
        <f t="shared" si="45"/>
        <v>75.340136054421762</v>
      </c>
      <c r="AD142" s="58">
        <f t="shared" si="46"/>
        <v>76.360544217687078</v>
      </c>
      <c r="AE142" s="58">
        <f t="shared" si="46"/>
        <v>71.428571428571431</v>
      </c>
      <c r="AF142" s="58">
        <f t="shared" si="46"/>
        <v>72.61904761904762</v>
      </c>
      <c r="AG142" s="58">
        <f t="shared" si="46"/>
        <v>71.088435374149654</v>
      </c>
      <c r="AH142" s="58">
        <f t="shared" si="47"/>
        <v>67.687074829931973</v>
      </c>
      <c r="AI142" s="58">
        <f t="shared" si="34"/>
        <v>68.367346938775512</v>
      </c>
      <c r="AJ142" s="58">
        <f t="shared" si="35"/>
        <v>70.238095238095241</v>
      </c>
      <c r="AK142" s="58">
        <f t="shared" si="36"/>
        <v>71.938775510204081</v>
      </c>
      <c r="AL142" s="58">
        <f t="shared" si="37"/>
        <v>71.938775510204081</v>
      </c>
      <c r="AM142" s="58">
        <f t="shared" si="38"/>
        <v>72.789115646258509</v>
      </c>
      <c r="AN142" s="160"/>
      <c r="AO142" s="118"/>
      <c r="AP142" s="118"/>
      <c r="AQ142" s="118"/>
      <c r="AR142" s="118"/>
      <c r="AS142" s="118"/>
      <c r="AT142" s="118"/>
      <c r="AU142" s="118"/>
      <c r="AV142" s="118"/>
      <c r="AW142" s="118"/>
      <c r="AX142" s="118"/>
      <c r="AY142" s="118"/>
      <c r="AZ142" s="118"/>
      <c r="BA142" s="118"/>
      <c r="BB142" s="118"/>
      <c r="BC142" s="118"/>
      <c r="BD142" s="118"/>
      <c r="BE142" s="118"/>
    </row>
    <row r="143" spans="2:57" ht="15">
      <c r="B143" s="501"/>
      <c r="C143" s="8" t="s">
        <v>210</v>
      </c>
      <c r="D143" s="245">
        <v>585</v>
      </c>
      <c r="E143" s="173">
        <v>490</v>
      </c>
      <c r="F143" s="173">
        <v>471</v>
      </c>
      <c r="G143" s="173">
        <v>450</v>
      </c>
      <c r="H143" s="173">
        <v>363</v>
      </c>
      <c r="I143" s="173">
        <v>289</v>
      </c>
      <c r="J143" s="173">
        <v>497</v>
      </c>
      <c r="K143" s="173">
        <v>442</v>
      </c>
      <c r="L143" s="173">
        <v>448</v>
      </c>
      <c r="M143" s="173">
        <v>419</v>
      </c>
      <c r="N143" s="173">
        <v>426</v>
      </c>
      <c r="O143" s="173">
        <v>417</v>
      </c>
      <c r="P143" s="173">
        <v>396</v>
      </c>
      <c r="Q143" s="173">
        <v>400</v>
      </c>
      <c r="R143" s="173">
        <v>410</v>
      </c>
      <c r="S143" s="173">
        <v>420</v>
      </c>
      <c r="T143" s="173">
        <v>420</v>
      </c>
      <c r="U143" s="173">
        <v>425</v>
      </c>
      <c r="V143" s="159">
        <f>100</f>
        <v>100</v>
      </c>
      <c r="W143" s="58">
        <f t="shared" si="39"/>
        <v>83.760683760683762</v>
      </c>
      <c r="X143" s="58">
        <f t="shared" si="40"/>
        <v>80.512820512820511</v>
      </c>
      <c r="Y143" s="58">
        <f t="shared" si="41"/>
        <v>76.92307692307692</v>
      </c>
      <c r="Z143" s="58">
        <f t="shared" si="42"/>
        <v>62.051282051282051</v>
      </c>
      <c r="AA143" s="58">
        <f t="shared" si="43"/>
        <v>49.401709401709404</v>
      </c>
      <c r="AB143" s="58">
        <f t="shared" si="44"/>
        <v>84.957264957264954</v>
      </c>
      <c r="AC143" s="58">
        <f t="shared" si="45"/>
        <v>75.555555555555557</v>
      </c>
      <c r="AD143" s="58">
        <f t="shared" si="46"/>
        <v>76.581196581196579</v>
      </c>
      <c r="AE143" s="58">
        <f t="shared" si="46"/>
        <v>71.623931623931625</v>
      </c>
      <c r="AF143" s="58">
        <f t="shared" si="46"/>
        <v>72.820512820512818</v>
      </c>
      <c r="AG143" s="58">
        <f t="shared" si="46"/>
        <v>71.282051282051285</v>
      </c>
      <c r="AH143" s="58">
        <f t="shared" si="47"/>
        <v>67.692307692307693</v>
      </c>
      <c r="AI143" s="58">
        <f t="shared" si="34"/>
        <v>68.376068376068375</v>
      </c>
      <c r="AJ143" s="58">
        <f t="shared" si="35"/>
        <v>70.085470085470092</v>
      </c>
      <c r="AK143" s="58">
        <f t="shared" si="36"/>
        <v>71.794871794871796</v>
      </c>
      <c r="AL143" s="58">
        <f t="shared" si="37"/>
        <v>71.794871794871796</v>
      </c>
      <c r="AM143" s="58">
        <f t="shared" si="38"/>
        <v>72.649572649572647</v>
      </c>
      <c r="AN143" s="120"/>
      <c r="AO143" s="121"/>
      <c r="AP143" s="121"/>
      <c r="AQ143" s="121"/>
      <c r="AR143" s="121"/>
      <c r="AS143" s="121"/>
      <c r="AT143" s="121"/>
      <c r="AU143" s="121"/>
      <c r="AV143" s="121"/>
      <c r="AW143" s="121"/>
      <c r="AX143" s="121"/>
      <c r="AY143" s="121"/>
      <c r="AZ143" s="121"/>
      <c r="BA143" s="121"/>
      <c r="BB143" s="121"/>
      <c r="BC143" s="121"/>
      <c r="BD143" s="121"/>
      <c r="BE143" s="121"/>
    </row>
    <row r="144" spans="2:57" ht="15" customHeight="1">
      <c r="B144" s="499" t="s">
        <v>118</v>
      </c>
      <c r="C144" s="1" t="s">
        <v>205</v>
      </c>
      <c r="D144" s="246">
        <v>1334</v>
      </c>
      <c r="E144" s="11">
        <v>1332</v>
      </c>
      <c r="F144" s="11">
        <v>1256</v>
      </c>
      <c r="G144" s="11">
        <v>1185</v>
      </c>
      <c r="H144" s="11">
        <v>1125</v>
      </c>
      <c r="I144" s="11">
        <v>741</v>
      </c>
      <c r="J144" s="11">
        <v>916</v>
      </c>
      <c r="K144" s="11">
        <v>841</v>
      </c>
      <c r="L144" s="11">
        <v>812</v>
      </c>
      <c r="M144" s="11">
        <v>740</v>
      </c>
      <c r="N144" s="11">
        <v>746</v>
      </c>
      <c r="O144" s="11">
        <v>739</v>
      </c>
      <c r="P144" s="11">
        <v>693</v>
      </c>
      <c r="Q144" s="11">
        <v>700</v>
      </c>
      <c r="R144" s="11">
        <v>699</v>
      </c>
      <c r="S144" s="11">
        <v>713</v>
      </c>
      <c r="T144" s="11">
        <v>725</v>
      </c>
      <c r="U144" s="11">
        <v>741</v>
      </c>
      <c r="V144" s="159">
        <f>100</f>
        <v>100</v>
      </c>
      <c r="W144" s="58">
        <f t="shared" si="39"/>
        <v>99.850074962518747</v>
      </c>
      <c r="X144" s="58">
        <f t="shared" si="40"/>
        <v>94.15292353823088</v>
      </c>
      <c r="Y144" s="58">
        <f t="shared" si="41"/>
        <v>88.830584707646182</v>
      </c>
      <c r="Z144" s="58">
        <f t="shared" si="42"/>
        <v>84.332833583208398</v>
      </c>
      <c r="AA144" s="58">
        <f t="shared" si="43"/>
        <v>55.547226386806599</v>
      </c>
      <c r="AB144" s="58">
        <f t="shared" si="44"/>
        <v>68.665667166416796</v>
      </c>
      <c r="AC144" s="58">
        <f t="shared" si="45"/>
        <v>63.043478260869563</v>
      </c>
      <c r="AD144" s="58">
        <f t="shared" si="46"/>
        <v>60.869565217391305</v>
      </c>
      <c r="AE144" s="58">
        <f t="shared" si="46"/>
        <v>55.472263868065966</v>
      </c>
      <c r="AF144" s="58">
        <f t="shared" si="46"/>
        <v>55.922038980509747</v>
      </c>
      <c r="AG144" s="58">
        <f t="shared" si="46"/>
        <v>55.397301349325339</v>
      </c>
      <c r="AH144" s="58">
        <f t="shared" si="47"/>
        <v>51.949025487256371</v>
      </c>
      <c r="AI144" s="58">
        <f t="shared" si="34"/>
        <v>52.473763118440779</v>
      </c>
      <c r="AJ144" s="58">
        <f t="shared" si="35"/>
        <v>52.398800599700152</v>
      </c>
      <c r="AK144" s="58">
        <f t="shared" si="36"/>
        <v>53.448275862068968</v>
      </c>
      <c r="AL144" s="58">
        <f t="shared" si="37"/>
        <v>54.347826086956523</v>
      </c>
      <c r="AM144" s="58">
        <f t="shared" si="38"/>
        <v>55.547226386806599</v>
      </c>
      <c r="AN144" s="160">
        <v>1</v>
      </c>
      <c r="AO144" s="118">
        <v>1</v>
      </c>
      <c r="AP144" s="118">
        <v>1</v>
      </c>
      <c r="AQ144" s="118">
        <v>1</v>
      </c>
      <c r="AR144" s="118">
        <v>1</v>
      </c>
      <c r="AS144" s="118">
        <v>1</v>
      </c>
      <c r="AT144" s="118">
        <v>1</v>
      </c>
      <c r="AU144" s="118">
        <v>1</v>
      </c>
      <c r="AV144" s="118">
        <v>1</v>
      </c>
      <c r="AW144" s="118">
        <v>1</v>
      </c>
      <c r="AX144" s="118">
        <v>1</v>
      </c>
      <c r="AY144" s="118">
        <v>1</v>
      </c>
      <c r="AZ144" s="118">
        <v>1</v>
      </c>
      <c r="BA144" s="118">
        <v>1</v>
      </c>
      <c r="BB144" s="118">
        <v>1</v>
      </c>
      <c r="BC144" s="118">
        <v>1</v>
      </c>
      <c r="BD144" s="118">
        <v>6</v>
      </c>
      <c r="BE144" s="118">
        <v>7</v>
      </c>
    </row>
    <row r="145" spans="2:57" ht="15">
      <c r="B145" s="499"/>
      <c r="C145" s="1" t="s">
        <v>206</v>
      </c>
      <c r="D145" s="196">
        <v>86</v>
      </c>
      <c r="E145" s="11">
        <v>97</v>
      </c>
      <c r="F145" s="11">
        <v>102</v>
      </c>
      <c r="G145" s="11">
        <v>92</v>
      </c>
      <c r="H145" s="11">
        <v>97</v>
      </c>
      <c r="I145" s="11">
        <v>77</v>
      </c>
      <c r="J145" s="11">
        <v>114</v>
      </c>
      <c r="K145" s="11">
        <v>92</v>
      </c>
      <c r="L145" s="11">
        <v>88</v>
      </c>
      <c r="M145" s="11">
        <v>92</v>
      </c>
      <c r="N145" s="11">
        <v>94</v>
      </c>
      <c r="O145" s="11">
        <v>106</v>
      </c>
      <c r="P145" s="11">
        <v>102</v>
      </c>
      <c r="Q145" s="11">
        <v>99</v>
      </c>
      <c r="R145" s="11">
        <v>104</v>
      </c>
      <c r="S145" s="11">
        <v>108</v>
      </c>
      <c r="T145" s="11">
        <v>98</v>
      </c>
      <c r="U145" s="11">
        <v>93</v>
      </c>
      <c r="V145" s="159">
        <f>100</f>
        <v>100</v>
      </c>
      <c r="W145" s="58">
        <f t="shared" si="39"/>
        <v>112.79069767441861</v>
      </c>
      <c r="X145" s="58">
        <f t="shared" si="40"/>
        <v>118.6046511627907</v>
      </c>
      <c r="Y145" s="58">
        <f t="shared" si="41"/>
        <v>106.97674418604652</v>
      </c>
      <c r="Z145" s="58">
        <f t="shared" si="42"/>
        <v>112.79069767441861</v>
      </c>
      <c r="AA145" s="58">
        <f t="shared" si="43"/>
        <v>89.534883720930239</v>
      </c>
      <c r="AB145" s="58">
        <f t="shared" si="44"/>
        <v>132.55813953488371</v>
      </c>
      <c r="AC145" s="58">
        <f t="shared" si="45"/>
        <v>106.97674418604652</v>
      </c>
      <c r="AD145" s="58">
        <f t="shared" si="46"/>
        <v>102.32558139534883</v>
      </c>
      <c r="AE145" s="58">
        <f t="shared" si="46"/>
        <v>106.97674418604652</v>
      </c>
      <c r="AF145" s="58">
        <f t="shared" si="46"/>
        <v>109.30232558139535</v>
      </c>
      <c r="AG145" s="58">
        <f t="shared" si="46"/>
        <v>123.25581395348837</v>
      </c>
      <c r="AH145" s="58">
        <f t="shared" si="47"/>
        <v>118.6046511627907</v>
      </c>
      <c r="AI145" s="58">
        <f t="shared" si="34"/>
        <v>115.11627906976744</v>
      </c>
      <c r="AJ145" s="58">
        <f t="shared" si="35"/>
        <v>120.93023255813954</v>
      </c>
      <c r="AK145" s="58">
        <f t="shared" si="36"/>
        <v>125.58139534883721</v>
      </c>
      <c r="AL145" s="58">
        <f t="shared" si="37"/>
        <v>113.95348837209302</v>
      </c>
      <c r="AM145" s="58">
        <f t="shared" si="38"/>
        <v>108.13953488372093</v>
      </c>
      <c r="AN145" s="160">
        <v>1</v>
      </c>
      <c r="AO145" s="118">
        <v>1</v>
      </c>
      <c r="AP145" s="118">
        <v>1</v>
      </c>
      <c r="AQ145" s="118">
        <v>1</v>
      </c>
      <c r="AR145" s="118">
        <v>1</v>
      </c>
      <c r="AS145" s="118">
        <v>1</v>
      </c>
      <c r="AT145" s="118">
        <v>1</v>
      </c>
      <c r="AU145" s="118">
        <v>1</v>
      </c>
      <c r="AV145" s="118">
        <v>1</v>
      </c>
      <c r="AW145" s="118">
        <v>1</v>
      </c>
      <c r="AX145" s="118">
        <v>1</v>
      </c>
      <c r="AY145" s="118">
        <v>4</v>
      </c>
      <c r="AZ145" s="118">
        <v>1</v>
      </c>
      <c r="BA145" s="118">
        <v>1</v>
      </c>
      <c r="BB145" s="118">
        <v>1</v>
      </c>
      <c r="BC145" s="118">
        <v>1</v>
      </c>
      <c r="BD145" s="118">
        <v>6</v>
      </c>
      <c r="BE145" s="118">
        <v>7</v>
      </c>
    </row>
    <row r="146" spans="2:57" ht="15">
      <c r="B146" s="499"/>
      <c r="C146" s="1" t="s">
        <v>207</v>
      </c>
      <c r="D146" s="196">
        <v>21</v>
      </c>
      <c r="E146" s="11">
        <v>17</v>
      </c>
      <c r="F146" s="11">
        <v>15</v>
      </c>
      <c r="G146" s="11">
        <v>15</v>
      </c>
      <c r="H146" s="11">
        <v>10</v>
      </c>
      <c r="I146" s="11">
        <v>11</v>
      </c>
      <c r="J146" s="11">
        <v>6</v>
      </c>
      <c r="K146" s="11">
        <v>7</v>
      </c>
      <c r="L146" s="11">
        <v>11</v>
      </c>
      <c r="M146" s="11">
        <v>13</v>
      </c>
      <c r="N146" s="11">
        <v>18</v>
      </c>
      <c r="O146" s="11">
        <v>13</v>
      </c>
      <c r="P146" s="11">
        <v>16</v>
      </c>
      <c r="Q146" s="11">
        <v>18</v>
      </c>
      <c r="R146" s="11">
        <v>17</v>
      </c>
      <c r="S146" s="11">
        <v>16</v>
      </c>
      <c r="T146" s="11">
        <v>14</v>
      </c>
      <c r="U146" s="11">
        <v>13</v>
      </c>
      <c r="V146" s="159">
        <f>100</f>
        <v>100</v>
      </c>
      <c r="W146" s="58">
        <f t="shared" si="39"/>
        <v>80.952380952380949</v>
      </c>
      <c r="X146" s="58">
        <f t="shared" si="40"/>
        <v>71.428571428571431</v>
      </c>
      <c r="Y146" s="58">
        <f t="shared" si="41"/>
        <v>71.428571428571431</v>
      </c>
      <c r="Z146" s="58">
        <f t="shared" si="42"/>
        <v>47.61904761904762</v>
      </c>
      <c r="AA146" s="58">
        <f t="shared" si="43"/>
        <v>52.38095238095238</v>
      </c>
      <c r="AB146" s="58">
        <f t="shared" si="44"/>
        <v>28.571428571428573</v>
      </c>
      <c r="AC146" s="58">
        <f t="shared" si="45"/>
        <v>33.333333333333336</v>
      </c>
      <c r="AD146" s="58">
        <f t="shared" si="46"/>
        <v>52.38095238095238</v>
      </c>
      <c r="AE146" s="58">
        <f t="shared" si="46"/>
        <v>61.904761904761905</v>
      </c>
      <c r="AF146" s="58">
        <f t="shared" si="46"/>
        <v>85.714285714285708</v>
      </c>
      <c r="AG146" s="58">
        <f t="shared" si="46"/>
        <v>61.904761904761905</v>
      </c>
      <c r="AH146" s="58">
        <f t="shared" si="47"/>
        <v>76.19047619047619</v>
      </c>
      <c r="AI146" s="58">
        <f t="shared" si="34"/>
        <v>85.714285714285708</v>
      </c>
      <c r="AJ146" s="58">
        <f t="shared" si="35"/>
        <v>80.952380952380949</v>
      </c>
      <c r="AK146" s="58">
        <f t="shared" si="36"/>
        <v>76.19047619047619</v>
      </c>
      <c r="AL146" s="58">
        <f t="shared" si="37"/>
        <v>66.666666666666671</v>
      </c>
      <c r="AM146" s="58">
        <f t="shared" si="38"/>
        <v>61.904761904761905</v>
      </c>
      <c r="AN146" s="160">
        <v>1</v>
      </c>
      <c r="AO146" s="118">
        <v>1</v>
      </c>
      <c r="AP146" s="118">
        <v>1</v>
      </c>
      <c r="AQ146" s="118">
        <v>1</v>
      </c>
      <c r="AR146" s="118">
        <v>1</v>
      </c>
      <c r="AS146" s="118">
        <v>1</v>
      </c>
      <c r="AT146" s="118">
        <v>1</v>
      </c>
      <c r="AU146" s="118">
        <v>1</v>
      </c>
      <c r="AV146" s="118">
        <v>1</v>
      </c>
      <c r="AW146" s="118">
        <v>1</v>
      </c>
      <c r="AX146" s="118">
        <v>1</v>
      </c>
      <c r="AY146" s="118">
        <v>1</v>
      </c>
      <c r="AZ146" s="118">
        <v>1</v>
      </c>
      <c r="BA146" s="118">
        <v>1</v>
      </c>
      <c r="BB146" s="118">
        <v>1</v>
      </c>
      <c r="BC146" s="118">
        <v>1</v>
      </c>
      <c r="BD146" s="118">
        <v>6</v>
      </c>
      <c r="BE146" s="118">
        <v>7</v>
      </c>
    </row>
    <row r="147" spans="2:57" ht="15">
      <c r="B147" s="499"/>
      <c r="C147" s="1" t="s">
        <v>208</v>
      </c>
      <c r="D147" s="196">
        <v>5</v>
      </c>
      <c r="E147" s="11">
        <v>5</v>
      </c>
      <c r="F147" s="11">
        <v>6</v>
      </c>
      <c r="G147" s="11">
        <v>5</v>
      </c>
      <c r="H147" s="11">
        <v>4</v>
      </c>
      <c r="I147" s="11">
        <v>5</v>
      </c>
      <c r="J147" s="11">
        <v>6</v>
      </c>
      <c r="K147" s="11">
        <v>6</v>
      </c>
      <c r="L147" s="11">
        <v>5</v>
      </c>
      <c r="M147" s="11">
        <v>6</v>
      </c>
      <c r="N147" s="11">
        <v>4</v>
      </c>
      <c r="O147" s="11">
        <v>4</v>
      </c>
      <c r="P147" s="11">
        <v>4</v>
      </c>
      <c r="Q147" s="11">
        <v>4</v>
      </c>
      <c r="R147" s="11">
        <v>4</v>
      </c>
      <c r="S147" s="11">
        <v>5</v>
      </c>
      <c r="T147" s="11">
        <v>5</v>
      </c>
      <c r="U147" s="11">
        <v>4</v>
      </c>
      <c r="V147" s="159">
        <f>100</f>
        <v>100</v>
      </c>
      <c r="W147" s="58">
        <f t="shared" si="39"/>
        <v>100</v>
      </c>
      <c r="X147" s="58">
        <f t="shared" si="40"/>
        <v>120</v>
      </c>
      <c r="Y147" s="58">
        <f t="shared" si="41"/>
        <v>100</v>
      </c>
      <c r="Z147" s="58">
        <f t="shared" si="42"/>
        <v>80</v>
      </c>
      <c r="AA147" s="58">
        <f t="shared" si="43"/>
        <v>100</v>
      </c>
      <c r="AB147" s="58">
        <f t="shared" si="44"/>
        <v>120</v>
      </c>
      <c r="AC147" s="58">
        <f t="shared" si="45"/>
        <v>120</v>
      </c>
      <c r="AD147" s="58">
        <f t="shared" si="46"/>
        <v>100</v>
      </c>
      <c r="AE147" s="58">
        <f t="shared" si="46"/>
        <v>120</v>
      </c>
      <c r="AF147" s="58">
        <f t="shared" si="46"/>
        <v>80</v>
      </c>
      <c r="AG147" s="58">
        <f t="shared" si="46"/>
        <v>80</v>
      </c>
      <c r="AH147" s="58">
        <f t="shared" si="47"/>
        <v>80</v>
      </c>
      <c r="AI147" s="58">
        <f t="shared" si="34"/>
        <v>80</v>
      </c>
      <c r="AJ147" s="58">
        <f t="shared" si="35"/>
        <v>80</v>
      </c>
      <c r="AK147" s="58">
        <f t="shared" si="36"/>
        <v>100</v>
      </c>
      <c r="AL147" s="58">
        <f t="shared" si="37"/>
        <v>100</v>
      </c>
      <c r="AM147" s="58">
        <f t="shared" si="38"/>
        <v>80</v>
      </c>
      <c r="AN147" s="160">
        <v>1</v>
      </c>
      <c r="AO147" s="118">
        <v>1</v>
      </c>
      <c r="AP147" s="118">
        <v>1</v>
      </c>
      <c r="AQ147" s="118">
        <v>1</v>
      </c>
      <c r="AR147" s="118">
        <v>1</v>
      </c>
      <c r="AS147" s="118">
        <v>1</v>
      </c>
      <c r="AT147" s="118">
        <v>1</v>
      </c>
      <c r="AU147" s="118">
        <v>1</v>
      </c>
      <c r="AV147" s="118">
        <v>1</v>
      </c>
      <c r="AW147" s="118">
        <v>1</v>
      </c>
      <c r="AX147" s="118">
        <v>1</v>
      </c>
      <c r="AY147" s="118">
        <v>4</v>
      </c>
      <c r="AZ147" s="118">
        <v>1</v>
      </c>
      <c r="BA147" s="118">
        <v>4</v>
      </c>
      <c r="BB147" s="118">
        <v>1</v>
      </c>
      <c r="BC147" s="118">
        <v>1</v>
      </c>
      <c r="BD147" s="118">
        <v>6</v>
      </c>
      <c r="BE147" s="118">
        <v>7</v>
      </c>
    </row>
    <row r="148" spans="2:57" ht="15">
      <c r="B148" s="499"/>
      <c r="C148" s="1" t="s">
        <v>209</v>
      </c>
      <c r="D148" s="196">
        <v>1446</v>
      </c>
      <c r="E148" s="11">
        <v>1451</v>
      </c>
      <c r="F148" s="11">
        <v>1379</v>
      </c>
      <c r="G148" s="11">
        <v>1297</v>
      </c>
      <c r="H148" s="11">
        <v>1236</v>
      </c>
      <c r="I148" s="11">
        <v>834</v>
      </c>
      <c r="J148" s="11">
        <v>1042</v>
      </c>
      <c r="K148" s="11">
        <v>946</v>
      </c>
      <c r="L148" s="11">
        <v>916</v>
      </c>
      <c r="M148" s="11">
        <v>851</v>
      </c>
      <c r="N148" s="11">
        <v>862</v>
      </c>
      <c r="O148" s="11">
        <v>862</v>
      </c>
      <c r="P148" s="11">
        <v>815</v>
      </c>
      <c r="Q148" s="11">
        <v>821</v>
      </c>
      <c r="R148" s="11">
        <v>824</v>
      </c>
      <c r="S148" s="11">
        <v>842</v>
      </c>
      <c r="T148" s="11">
        <v>842</v>
      </c>
      <c r="U148" s="11">
        <v>851</v>
      </c>
      <c r="V148" s="159">
        <f>100</f>
        <v>100</v>
      </c>
      <c r="W148" s="58">
        <f t="shared" si="39"/>
        <v>100.34578146611342</v>
      </c>
      <c r="X148" s="58">
        <f t="shared" si="40"/>
        <v>95.366528354080216</v>
      </c>
      <c r="Y148" s="58">
        <f t="shared" si="41"/>
        <v>89.695712309820195</v>
      </c>
      <c r="Z148" s="58">
        <f t="shared" si="42"/>
        <v>85.477178423236509</v>
      </c>
      <c r="AA148" s="58">
        <f t="shared" si="43"/>
        <v>57.676348547717843</v>
      </c>
      <c r="AB148" s="58">
        <f t="shared" si="44"/>
        <v>72.060857538035961</v>
      </c>
      <c r="AC148" s="58">
        <f t="shared" si="45"/>
        <v>65.421853388658363</v>
      </c>
      <c r="AD148" s="58">
        <f t="shared" si="46"/>
        <v>63.347164591977872</v>
      </c>
      <c r="AE148" s="58">
        <f t="shared" si="46"/>
        <v>58.852005532503455</v>
      </c>
      <c r="AF148" s="58">
        <f t="shared" si="46"/>
        <v>59.612724757952975</v>
      </c>
      <c r="AG148" s="58">
        <f t="shared" si="46"/>
        <v>59.612724757952975</v>
      </c>
      <c r="AH148" s="58">
        <f t="shared" si="47"/>
        <v>56.362378976486859</v>
      </c>
      <c r="AI148" s="58">
        <f t="shared" si="34"/>
        <v>56.777316735822957</v>
      </c>
      <c r="AJ148" s="58">
        <f t="shared" si="35"/>
        <v>56.984785615491006</v>
      </c>
      <c r="AK148" s="58">
        <f t="shared" si="36"/>
        <v>58.229598893499308</v>
      </c>
      <c r="AL148" s="58">
        <f t="shared" si="37"/>
        <v>58.229598893499308</v>
      </c>
      <c r="AM148" s="58">
        <f t="shared" si="38"/>
        <v>58.852005532503455</v>
      </c>
      <c r="AN148" s="160"/>
      <c r="AO148" s="118"/>
      <c r="AP148" s="118"/>
      <c r="AQ148" s="118"/>
      <c r="AR148" s="118"/>
      <c r="AS148" s="118"/>
      <c r="AT148" s="118"/>
      <c r="AU148" s="118"/>
      <c r="AV148" s="118"/>
      <c r="AW148" s="118"/>
      <c r="AX148" s="118"/>
      <c r="AY148" s="118"/>
      <c r="AZ148" s="118"/>
      <c r="BA148" s="118"/>
      <c r="BB148" s="118"/>
      <c r="BC148" s="118"/>
      <c r="BD148" s="118"/>
      <c r="BE148" s="118"/>
    </row>
    <row r="149" spans="2:57" ht="15">
      <c r="B149" s="501"/>
      <c r="C149" s="8" t="s">
        <v>210</v>
      </c>
      <c r="D149" s="245">
        <v>1441</v>
      </c>
      <c r="E149" s="173">
        <v>1446</v>
      </c>
      <c r="F149" s="173">
        <v>1373</v>
      </c>
      <c r="G149" s="173">
        <v>1292</v>
      </c>
      <c r="H149" s="173">
        <v>1232</v>
      </c>
      <c r="I149" s="173">
        <v>829</v>
      </c>
      <c r="J149" s="173">
        <v>1036</v>
      </c>
      <c r="K149" s="173">
        <v>940</v>
      </c>
      <c r="L149" s="173">
        <v>911</v>
      </c>
      <c r="M149" s="173">
        <v>845</v>
      </c>
      <c r="N149" s="173">
        <v>858</v>
      </c>
      <c r="O149" s="173">
        <v>858</v>
      </c>
      <c r="P149" s="173">
        <v>811</v>
      </c>
      <c r="Q149" s="173">
        <v>817</v>
      </c>
      <c r="R149" s="173">
        <v>820</v>
      </c>
      <c r="S149" s="173">
        <v>837</v>
      </c>
      <c r="T149" s="173">
        <v>837</v>
      </c>
      <c r="U149" s="173">
        <v>847</v>
      </c>
      <c r="V149" s="159">
        <f>100</f>
        <v>100</v>
      </c>
      <c r="W149" s="58">
        <f t="shared" si="39"/>
        <v>100.3469812630118</v>
      </c>
      <c r="X149" s="58">
        <f t="shared" si="40"/>
        <v>95.281054823039554</v>
      </c>
      <c r="Y149" s="58">
        <f t="shared" si="41"/>
        <v>89.659958362248432</v>
      </c>
      <c r="Z149" s="58">
        <f t="shared" si="42"/>
        <v>85.496183206106863</v>
      </c>
      <c r="AA149" s="58">
        <f t="shared" si="43"/>
        <v>57.529493407356</v>
      </c>
      <c r="AB149" s="58">
        <f t="shared" si="44"/>
        <v>71.894517696044417</v>
      </c>
      <c r="AC149" s="58">
        <f t="shared" si="45"/>
        <v>65.232477446217899</v>
      </c>
      <c r="AD149" s="58">
        <f t="shared" si="46"/>
        <v>63.219986120749482</v>
      </c>
      <c r="AE149" s="58">
        <f t="shared" si="46"/>
        <v>58.639833448993755</v>
      </c>
      <c r="AF149" s="58">
        <f t="shared" si="46"/>
        <v>59.541984732824424</v>
      </c>
      <c r="AG149" s="58">
        <f t="shared" si="46"/>
        <v>59.541984732824424</v>
      </c>
      <c r="AH149" s="58">
        <f t="shared" si="47"/>
        <v>56.280360860513532</v>
      </c>
      <c r="AI149" s="58">
        <f t="shared" si="34"/>
        <v>56.696738376127691</v>
      </c>
      <c r="AJ149" s="58">
        <f t="shared" si="35"/>
        <v>56.90492713393477</v>
      </c>
      <c r="AK149" s="58">
        <f t="shared" si="36"/>
        <v>58.084663428174878</v>
      </c>
      <c r="AL149" s="58">
        <f t="shared" si="37"/>
        <v>58.084663428174878</v>
      </c>
      <c r="AM149" s="58">
        <f t="shared" si="38"/>
        <v>58.778625954198475</v>
      </c>
      <c r="AN149" s="120"/>
      <c r="AO149" s="121"/>
      <c r="AP149" s="121"/>
      <c r="AQ149" s="121"/>
      <c r="AR149" s="121"/>
      <c r="AS149" s="121"/>
      <c r="AT149" s="121"/>
      <c r="AU149" s="121"/>
      <c r="AV149" s="121"/>
      <c r="AW149" s="121"/>
      <c r="AX149" s="121"/>
      <c r="AY149" s="121"/>
      <c r="AZ149" s="121"/>
      <c r="BA149" s="121"/>
      <c r="BB149" s="121"/>
      <c r="BC149" s="121"/>
      <c r="BD149" s="121"/>
      <c r="BE149" s="121"/>
    </row>
    <row r="150" spans="2:57" ht="15" customHeight="1">
      <c r="B150" s="499" t="s">
        <v>119</v>
      </c>
      <c r="C150" s="1" t="s">
        <v>205</v>
      </c>
      <c r="D150" s="246">
        <v>2603</v>
      </c>
      <c r="E150" s="11">
        <v>2442</v>
      </c>
      <c r="F150" s="11">
        <v>2331</v>
      </c>
      <c r="G150" s="11">
        <v>2324</v>
      </c>
      <c r="H150" s="11">
        <v>1600</v>
      </c>
      <c r="I150" s="11">
        <v>1598</v>
      </c>
      <c r="J150" s="11">
        <v>1854</v>
      </c>
      <c r="K150" s="11">
        <v>1802</v>
      </c>
      <c r="L150" s="11">
        <v>1765</v>
      </c>
      <c r="M150" s="11">
        <v>1686</v>
      </c>
      <c r="N150" s="11">
        <v>1660</v>
      </c>
      <c r="O150" s="11">
        <v>1647</v>
      </c>
      <c r="P150" s="11">
        <v>1627</v>
      </c>
      <c r="Q150" s="11">
        <v>1605</v>
      </c>
      <c r="R150" s="11">
        <v>1600</v>
      </c>
      <c r="S150" s="11">
        <v>1603</v>
      </c>
      <c r="T150" s="11">
        <v>1629</v>
      </c>
      <c r="U150" s="11">
        <v>1665</v>
      </c>
      <c r="V150" s="159">
        <f>100</f>
        <v>100</v>
      </c>
      <c r="W150" s="58">
        <f t="shared" si="39"/>
        <v>93.81482904341145</v>
      </c>
      <c r="X150" s="58">
        <f t="shared" si="40"/>
        <v>89.550518632347291</v>
      </c>
      <c r="Y150" s="58">
        <f t="shared" si="41"/>
        <v>89.281598155973882</v>
      </c>
      <c r="Z150" s="58">
        <f t="shared" si="42"/>
        <v>61.46753745678064</v>
      </c>
      <c r="AA150" s="58">
        <f t="shared" si="43"/>
        <v>61.390703034959664</v>
      </c>
      <c r="AB150" s="58">
        <f t="shared" si="44"/>
        <v>71.22550902804457</v>
      </c>
      <c r="AC150" s="58">
        <f t="shared" si="45"/>
        <v>69.227814060699188</v>
      </c>
      <c r="AD150" s="58">
        <f t="shared" si="46"/>
        <v>67.806377257011135</v>
      </c>
      <c r="AE150" s="58">
        <f t="shared" si="46"/>
        <v>64.771417595082596</v>
      </c>
      <c r="AF150" s="58">
        <f t="shared" si="46"/>
        <v>63.772570111409912</v>
      </c>
      <c r="AG150" s="58">
        <f t="shared" si="46"/>
        <v>63.273146369573567</v>
      </c>
      <c r="AH150" s="58">
        <f t="shared" si="47"/>
        <v>62.504802151363812</v>
      </c>
      <c r="AI150" s="58">
        <f t="shared" si="34"/>
        <v>61.659623511333081</v>
      </c>
      <c r="AJ150" s="58">
        <f t="shared" si="35"/>
        <v>61.46753745678064</v>
      </c>
      <c r="AK150" s="58">
        <f t="shared" si="36"/>
        <v>61.582789089512104</v>
      </c>
      <c r="AL150" s="58">
        <f t="shared" si="37"/>
        <v>62.581636573184788</v>
      </c>
      <c r="AM150" s="58">
        <f t="shared" si="38"/>
        <v>63.964656165962353</v>
      </c>
      <c r="AN150" s="160">
        <v>1</v>
      </c>
      <c r="AO150" s="118">
        <v>1</v>
      </c>
      <c r="AP150" s="118">
        <v>1</v>
      </c>
      <c r="AQ150" s="118">
        <v>1</v>
      </c>
      <c r="AR150" s="118">
        <v>1</v>
      </c>
      <c r="AS150" s="118">
        <v>1</v>
      </c>
      <c r="AT150" s="118">
        <v>1</v>
      </c>
      <c r="AU150" s="118">
        <v>1</v>
      </c>
      <c r="AV150" s="118">
        <v>1</v>
      </c>
      <c r="AW150" s="118">
        <v>1</v>
      </c>
      <c r="AX150" s="118">
        <v>1</v>
      </c>
      <c r="AY150" s="118">
        <v>1</v>
      </c>
      <c r="AZ150" s="118">
        <v>1</v>
      </c>
      <c r="BA150" s="118">
        <v>1</v>
      </c>
      <c r="BB150" s="118">
        <v>1</v>
      </c>
      <c r="BC150" s="118">
        <v>1</v>
      </c>
      <c r="BD150" s="118">
        <v>6</v>
      </c>
      <c r="BE150" s="118">
        <v>7</v>
      </c>
    </row>
    <row r="151" spans="2:57" ht="15">
      <c r="B151" s="499"/>
      <c r="C151" s="1" t="s">
        <v>206</v>
      </c>
      <c r="D151" s="196">
        <v>157</v>
      </c>
      <c r="E151" s="11">
        <v>184</v>
      </c>
      <c r="F151" s="11">
        <v>187</v>
      </c>
      <c r="G151" s="11">
        <v>174</v>
      </c>
      <c r="H151" s="11">
        <v>173</v>
      </c>
      <c r="I151" s="11">
        <v>135</v>
      </c>
      <c r="J151" s="11">
        <v>170</v>
      </c>
      <c r="K151" s="11">
        <v>165</v>
      </c>
      <c r="L151" s="11">
        <v>170</v>
      </c>
      <c r="M151" s="11">
        <v>187</v>
      </c>
      <c r="N151" s="11">
        <v>201</v>
      </c>
      <c r="O151" s="11">
        <v>199</v>
      </c>
      <c r="P151" s="11">
        <v>195</v>
      </c>
      <c r="Q151" s="11">
        <v>202</v>
      </c>
      <c r="R151" s="11">
        <v>209</v>
      </c>
      <c r="S151" s="11">
        <v>212</v>
      </c>
      <c r="T151" s="11">
        <v>192</v>
      </c>
      <c r="U151" s="11">
        <v>182</v>
      </c>
      <c r="V151" s="159">
        <f>100</f>
        <v>100</v>
      </c>
      <c r="W151" s="58">
        <f t="shared" si="39"/>
        <v>117.19745222929936</v>
      </c>
      <c r="X151" s="58">
        <f t="shared" si="40"/>
        <v>119.10828025477707</v>
      </c>
      <c r="Y151" s="58">
        <f t="shared" si="41"/>
        <v>110.828025477707</v>
      </c>
      <c r="Z151" s="58">
        <f t="shared" si="42"/>
        <v>110.19108280254777</v>
      </c>
      <c r="AA151" s="58">
        <f t="shared" si="43"/>
        <v>85.98726114649682</v>
      </c>
      <c r="AB151" s="58">
        <f t="shared" si="44"/>
        <v>108.28025477707007</v>
      </c>
      <c r="AC151" s="58">
        <f t="shared" si="45"/>
        <v>105.09554140127389</v>
      </c>
      <c r="AD151" s="58">
        <f t="shared" si="46"/>
        <v>108.28025477707007</v>
      </c>
      <c r="AE151" s="58">
        <f t="shared" si="46"/>
        <v>119.10828025477707</v>
      </c>
      <c r="AF151" s="58">
        <f t="shared" si="46"/>
        <v>128.02547770700636</v>
      </c>
      <c r="AG151" s="58">
        <f t="shared" si="46"/>
        <v>126.75159235668789</v>
      </c>
      <c r="AH151" s="58">
        <f t="shared" si="47"/>
        <v>124.20382165605096</v>
      </c>
      <c r="AI151" s="58">
        <f t="shared" si="34"/>
        <v>128.66242038216561</v>
      </c>
      <c r="AJ151" s="58">
        <f t="shared" si="35"/>
        <v>133.12101910828025</v>
      </c>
      <c r="AK151" s="58">
        <f t="shared" si="36"/>
        <v>135.03184713375796</v>
      </c>
      <c r="AL151" s="58">
        <f t="shared" si="37"/>
        <v>122.29299363057325</v>
      </c>
      <c r="AM151" s="58">
        <f t="shared" si="38"/>
        <v>115.92356687898089</v>
      </c>
      <c r="AN151" s="160">
        <v>1</v>
      </c>
      <c r="AO151" s="118">
        <v>4</v>
      </c>
      <c r="AP151" s="118">
        <v>4</v>
      </c>
      <c r="AQ151" s="118">
        <v>4</v>
      </c>
      <c r="AR151" s="118">
        <v>4</v>
      </c>
      <c r="AS151" s="118">
        <v>4</v>
      </c>
      <c r="AT151" s="118">
        <v>4</v>
      </c>
      <c r="AU151" s="118">
        <v>4</v>
      </c>
      <c r="AV151" s="118">
        <v>4</v>
      </c>
      <c r="AW151" s="118">
        <v>4</v>
      </c>
      <c r="AX151" s="118">
        <v>4</v>
      </c>
      <c r="AY151" s="118">
        <v>4</v>
      </c>
      <c r="AZ151" s="118">
        <v>4</v>
      </c>
      <c r="BA151" s="118">
        <v>2</v>
      </c>
      <c r="BB151" s="118">
        <v>4</v>
      </c>
      <c r="BC151" s="118">
        <v>1</v>
      </c>
      <c r="BD151" s="118">
        <v>6</v>
      </c>
      <c r="BE151" s="118">
        <v>7</v>
      </c>
    </row>
    <row r="152" spans="2:57" ht="15">
      <c r="B152" s="499"/>
      <c r="C152" s="1" t="s">
        <v>207</v>
      </c>
      <c r="D152" s="196">
        <v>18</v>
      </c>
      <c r="E152" s="11">
        <v>19</v>
      </c>
      <c r="F152" s="11">
        <v>19</v>
      </c>
      <c r="G152" s="11">
        <v>20</v>
      </c>
      <c r="H152" s="11">
        <v>16</v>
      </c>
      <c r="I152" s="11">
        <v>16</v>
      </c>
      <c r="J152" s="11">
        <v>19</v>
      </c>
      <c r="K152" s="11">
        <v>18</v>
      </c>
      <c r="L152" s="11">
        <v>17</v>
      </c>
      <c r="M152" s="11">
        <v>15</v>
      </c>
      <c r="N152" s="11">
        <v>20</v>
      </c>
      <c r="O152" s="11">
        <v>18</v>
      </c>
      <c r="P152" s="11">
        <v>17</v>
      </c>
      <c r="Q152" s="11">
        <v>28</v>
      </c>
      <c r="R152" s="11">
        <v>29</v>
      </c>
      <c r="S152" s="11">
        <v>32</v>
      </c>
      <c r="T152" s="11">
        <v>28</v>
      </c>
      <c r="U152" s="11">
        <v>26</v>
      </c>
      <c r="V152" s="159">
        <f>100</f>
        <v>100</v>
      </c>
      <c r="W152" s="58">
        <f t="shared" si="39"/>
        <v>105.55555555555556</v>
      </c>
      <c r="X152" s="58">
        <f t="shared" si="40"/>
        <v>105.55555555555556</v>
      </c>
      <c r="Y152" s="58">
        <f t="shared" si="41"/>
        <v>111.11111111111111</v>
      </c>
      <c r="Z152" s="58">
        <f t="shared" si="42"/>
        <v>88.888888888888886</v>
      </c>
      <c r="AA152" s="58">
        <f t="shared" si="43"/>
        <v>88.888888888888886</v>
      </c>
      <c r="AB152" s="58">
        <f t="shared" si="44"/>
        <v>105.55555555555556</v>
      </c>
      <c r="AC152" s="58">
        <f t="shared" si="45"/>
        <v>100</v>
      </c>
      <c r="AD152" s="58">
        <f t="shared" si="46"/>
        <v>94.444444444444443</v>
      </c>
      <c r="AE152" s="58">
        <f t="shared" si="46"/>
        <v>83.333333333333329</v>
      </c>
      <c r="AF152" s="58">
        <f t="shared" si="46"/>
        <v>111.11111111111111</v>
      </c>
      <c r="AG152" s="58">
        <f t="shared" si="46"/>
        <v>100</v>
      </c>
      <c r="AH152" s="58">
        <f t="shared" si="47"/>
        <v>94.444444444444443</v>
      </c>
      <c r="AI152" s="58">
        <f t="shared" si="34"/>
        <v>155.55555555555554</v>
      </c>
      <c r="AJ152" s="58">
        <f t="shared" si="35"/>
        <v>161.11111111111111</v>
      </c>
      <c r="AK152" s="58">
        <f t="shared" si="36"/>
        <v>177.77777777777777</v>
      </c>
      <c r="AL152" s="58">
        <f t="shared" si="37"/>
        <v>155.55555555555554</v>
      </c>
      <c r="AM152" s="58">
        <f t="shared" si="38"/>
        <v>144.44444444444446</v>
      </c>
      <c r="AN152" s="160">
        <v>4</v>
      </c>
      <c r="AO152" s="118">
        <v>4</v>
      </c>
      <c r="AP152" s="118">
        <v>4</v>
      </c>
      <c r="AQ152" s="118">
        <v>4</v>
      </c>
      <c r="AR152" s="118">
        <v>1</v>
      </c>
      <c r="AS152" s="118">
        <v>4</v>
      </c>
      <c r="AT152" s="118">
        <v>4</v>
      </c>
      <c r="AU152" s="118">
        <v>4</v>
      </c>
      <c r="AV152" s="118">
        <v>4</v>
      </c>
      <c r="AW152" s="118">
        <v>4</v>
      </c>
      <c r="AX152" s="118">
        <v>4</v>
      </c>
      <c r="AY152" s="118">
        <v>4</v>
      </c>
      <c r="AZ152" s="118">
        <v>4</v>
      </c>
      <c r="BA152" s="118">
        <v>4</v>
      </c>
      <c r="BB152" s="118">
        <v>1</v>
      </c>
      <c r="BC152" s="118">
        <v>4</v>
      </c>
      <c r="BD152" s="118">
        <v>6</v>
      </c>
      <c r="BE152" s="118">
        <v>7</v>
      </c>
    </row>
    <row r="153" spans="2:57" ht="15">
      <c r="B153" s="499"/>
      <c r="C153" s="1" t="s">
        <v>208</v>
      </c>
      <c r="D153" s="196">
        <v>2</v>
      </c>
      <c r="E153" s="11">
        <v>2</v>
      </c>
      <c r="F153" s="11">
        <v>2</v>
      </c>
      <c r="G153" s="11">
        <v>2</v>
      </c>
      <c r="H153" s="11">
        <v>1</v>
      </c>
      <c r="I153" s="11">
        <v>2</v>
      </c>
      <c r="J153" s="11">
        <v>3</v>
      </c>
      <c r="K153" s="11">
        <v>1</v>
      </c>
      <c r="L153" s="11">
        <v>1</v>
      </c>
      <c r="M153" s="11">
        <v>1</v>
      </c>
      <c r="N153" s="11">
        <v>1</v>
      </c>
      <c r="O153" s="11">
        <v>1</v>
      </c>
      <c r="P153" s="11">
        <v>1</v>
      </c>
      <c r="Q153" s="11">
        <v>1</v>
      </c>
      <c r="R153" s="11">
        <v>1</v>
      </c>
      <c r="S153" s="11">
        <v>1</v>
      </c>
      <c r="T153" s="11">
        <v>1</v>
      </c>
      <c r="U153" s="11">
        <v>1</v>
      </c>
      <c r="V153" s="159">
        <f>100</f>
        <v>100</v>
      </c>
      <c r="W153" s="58">
        <f t="shared" si="39"/>
        <v>100</v>
      </c>
      <c r="X153" s="58">
        <f t="shared" si="40"/>
        <v>100</v>
      </c>
      <c r="Y153" s="58">
        <f t="shared" si="41"/>
        <v>100</v>
      </c>
      <c r="Z153" s="58">
        <f t="shared" si="42"/>
        <v>50</v>
      </c>
      <c r="AA153" s="58">
        <f t="shared" si="43"/>
        <v>100</v>
      </c>
      <c r="AB153" s="58">
        <f t="shared" si="44"/>
        <v>150</v>
      </c>
      <c r="AC153" s="58">
        <f t="shared" si="45"/>
        <v>50</v>
      </c>
      <c r="AD153" s="58">
        <f t="shared" si="46"/>
        <v>50</v>
      </c>
      <c r="AE153" s="58">
        <f t="shared" si="46"/>
        <v>50</v>
      </c>
      <c r="AF153" s="58">
        <f t="shared" si="46"/>
        <v>50</v>
      </c>
      <c r="AG153" s="58">
        <f t="shared" si="46"/>
        <v>50</v>
      </c>
      <c r="AH153" s="58">
        <f t="shared" si="47"/>
        <v>50</v>
      </c>
      <c r="AI153" s="58">
        <f t="shared" si="34"/>
        <v>50</v>
      </c>
      <c r="AJ153" s="58">
        <f t="shared" si="35"/>
        <v>50</v>
      </c>
      <c r="AK153" s="58">
        <f t="shared" si="36"/>
        <v>50</v>
      </c>
      <c r="AL153" s="58">
        <f t="shared" si="37"/>
        <v>50</v>
      </c>
      <c r="AM153" s="58">
        <f t="shared" si="38"/>
        <v>50</v>
      </c>
      <c r="AN153" s="160">
        <v>4</v>
      </c>
      <c r="AO153" s="118">
        <v>4</v>
      </c>
      <c r="AP153" s="118">
        <v>4</v>
      </c>
      <c r="AQ153" s="118">
        <v>4</v>
      </c>
      <c r="AR153" s="118">
        <v>4</v>
      </c>
      <c r="AS153" s="118">
        <v>4</v>
      </c>
      <c r="AT153" s="118">
        <v>4</v>
      </c>
      <c r="AU153" s="118">
        <v>4</v>
      </c>
      <c r="AV153" s="118">
        <v>4</v>
      </c>
      <c r="AW153" s="118">
        <v>4</v>
      </c>
      <c r="AX153" s="118">
        <v>4</v>
      </c>
      <c r="AY153" s="118">
        <v>4</v>
      </c>
      <c r="AZ153" s="118">
        <v>4</v>
      </c>
      <c r="BA153" s="118">
        <v>4</v>
      </c>
      <c r="BB153" s="118">
        <v>4</v>
      </c>
      <c r="BC153" s="118">
        <v>4</v>
      </c>
      <c r="BD153" s="118">
        <v>6</v>
      </c>
      <c r="BE153" s="118">
        <v>7</v>
      </c>
    </row>
    <row r="154" spans="2:57" ht="15">
      <c r="B154" s="499"/>
      <c r="C154" s="1" t="s">
        <v>209</v>
      </c>
      <c r="D154" s="196">
        <v>2780</v>
      </c>
      <c r="E154" s="11">
        <v>2647</v>
      </c>
      <c r="F154" s="11">
        <v>2539</v>
      </c>
      <c r="G154" s="11">
        <v>2520</v>
      </c>
      <c r="H154" s="11">
        <v>1790</v>
      </c>
      <c r="I154" s="11">
        <v>1751</v>
      </c>
      <c r="J154" s="11">
        <v>2046</v>
      </c>
      <c r="K154" s="11">
        <v>1986</v>
      </c>
      <c r="L154" s="11">
        <v>1953</v>
      </c>
      <c r="M154" s="11">
        <v>1889</v>
      </c>
      <c r="N154" s="11">
        <v>1882</v>
      </c>
      <c r="O154" s="11">
        <v>1865</v>
      </c>
      <c r="P154" s="11">
        <v>1840</v>
      </c>
      <c r="Q154" s="11">
        <v>1836</v>
      </c>
      <c r="R154" s="11">
        <v>1839</v>
      </c>
      <c r="S154" s="11">
        <v>1848</v>
      </c>
      <c r="T154" s="11">
        <v>1850</v>
      </c>
      <c r="U154" s="11">
        <v>1874</v>
      </c>
      <c r="V154" s="159">
        <f>100</f>
        <v>100</v>
      </c>
      <c r="W154" s="58">
        <f t="shared" si="39"/>
        <v>95.2158273381295</v>
      </c>
      <c r="X154" s="58">
        <f t="shared" si="40"/>
        <v>91.330935251798564</v>
      </c>
      <c r="Y154" s="58">
        <f t="shared" si="41"/>
        <v>90.647482014388487</v>
      </c>
      <c r="Z154" s="58">
        <f t="shared" si="42"/>
        <v>64.388489208633089</v>
      </c>
      <c r="AA154" s="58">
        <f t="shared" si="43"/>
        <v>62.985611510791365</v>
      </c>
      <c r="AB154" s="58">
        <f t="shared" si="44"/>
        <v>73.597122302158269</v>
      </c>
      <c r="AC154" s="58">
        <f t="shared" si="45"/>
        <v>71.438848920863308</v>
      </c>
      <c r="AD154" s="58">
        <f t="shared" si="46"/>
        <v>70.251798561151077</v>
      </c>
      <c r="AE154" s="58">
        <f t="shared" si="46"/>
        <v>67.949640287769782</v>
      </c>
      <c r="AF154" s="58">
        <f t="shared" si="46"/>
        <v>67.697841726618705</v>
      </c>
      <c r="AG154" s="58">
        <f t="shared" si="46"/>
        <v>67.086330935251794</v>
      </c>
      <c r="AH154" s="58">
        <f t="shared" si="47"/>
        <v>66.187050359712231</v>
      </c>
      <c r="AI154" s="58">
        <f t="shared" si="34"/>
        <v>66.043165467625897</v>
      </c>
      <c r="AJ154" s="58">
        <f t="shared" si="35"/>
        <v>66.151079136690655</v>
      </c>
      <c r="AK154" s="58">
        <f t="shared" si="36"/>
        <v>66.474820143884898</v>
      </c>
      <c r="AL154" s="58">
        <f t="shared" si="37"/>
        <v>66.546762589928051</v>
      </c>
      <c r="AM154" s="58">
        <f t="shared" si="38"/>
        <v>67.410071942446038</v>
      </c>
      <c r="AN154" s="160"/>
      <c r="AO154" s="118"/>
      <c r="AP154" s="118"/>
      <c r="AQ154" s="118"/>
      <c r="AR154" s="118"/>
      <c r="AS154" s="118"/>
      <c r="AT154" s="118"/>
      <c r="AU154" s="118"/>
      <c r="AV154" s="118"/>
      <c r="AW154" s="118"/>
      <c r="AX154" s="118"/>
      <c r="AY154" s="118"/>
      <c r="AZ154" s="118"/>
      <c r="BA154" s="118"/>
      <c r="BB154" s="118"/>
      <c r="BC154" s="118"/>
      <c r="BD154" s="118"/>
      <c r="BE154" s="118"/>
    </row>
    <row r="155" spans="2:57" ht="15">
      <c r="B155" s="501"/>
      <c r="C155" s="8" t="s">
        <v>210</v>
      </c>
      <c r="D155" s="245">
        <v>2778</v>
      </c>
      <c r="E155" s="173">
        <v>2645</v>
      </c>
      <c r="F155" s="173">
        <v>2537</v>
      </c>
      <c r="G155" s="173">
        <v>2518</v>
      </c>
      <c r="H155" s="173">
        <v>1789</v>
      </c>
      <c r="I155" s="173">
        <v>1749</v>
      </c>
      <c r="J155" s="173">
        <v>2043</v>
      </c>
      <c r="K155" s="173">
        <v>1985</v>
      </c>
      <c r="L155" s="173">
        <v>1952</v>
      </c>
      <c r="M155" s="173">
        <v>1888</v>
      </c>
      <c r="N155" s="173">
        <v>1881</v>
      </c>
      <c r="O155" s="173">
        <v>1864</v>
      </c>
      <c r="P155" s="173">
        <v>1839</v>
      </c>
      <c r="Q155" s="173">
        <v>1835</v>
      </c>
      <c r="R155" s="173">
        <v>1838</v>
      </c>
      <c r="S155" s="173">
        <v>1847</v>
      </c>
      <c r="T155" s="173">
        <v>1849</v>
      </c>
      <c r="U155" s="173">
        <v>1873</v>
      </c>
      <c r="V155" s="159">
        <f>100</f>
        <v>100</v>
      </c>
      <c r="W155" s="58">
        <f t="shared" si="39"/>
        <v>95.212383009359257</v>
      </c>
      <c r="X155" s="58">
        <f t="shared" si="40"/>
        <v>91.324694024478035</v>
      </c>
      <c r="Y155" s="58">
        <f t="shared" si="41"/>
        <v>90.64074874010079</v>
      </c>
      <c r="Z155" s="58">
        <f t="shared" si="42"/>
        <v>64.398848092152633</v>
      </c>
      <c r="AA155" s="58">
        <f t="shared" si="43"/>
        <v>62.958963282937368</v>
      </c>
      <c r="AB155" s="58">
        <f t="shared" si="44"/>
        <v>73.54211663066954</v>
      </c>
      <c r="AC155" s="58">
        <f t="shared" si="45"/>
        <v>71.454283657307414</v>
      </c>
      <c r="AD155" s="58">
        <f t="shared" si="46"/>
        <v>70.266378689704823</v>
      </c>
      <c r="AE155" s="58">
        <f t="shared" si="46"/>
        <v>67.962562994960408</v>
      </c>
      <c r="AF155" s="58">
        <f t="shared" si="46"/>
        <v>67.710583153347727</v>
      </c>
      <c r="AG155" s="58">
        <f t="shared" si="46"/>
        <v>67.09863210943125</v>
      </c>
      <c r="AH155" s="58">
        <f t="shared" si="47"/>
        <v>66.198704103671702</v>
      </c>
      <c r="AI155" s="58">
        <f t="shared" si="34"/>
        <v>66.05471562275018</v>
      </c>
      <c r="AJ155" s="58">
        <f t="shared" si="35"/>
        <v>66.162706983441325</v>
      </c>
      <c r="AK155" s="58">
        <f t="shared" si="36"/>
        <v>66.486681065514759</v>
      </c>
      <c r="AL155" s="58">
        <f t="shared" si="37"/>
        <v>66.558675305975527</v>
      </c>
      <c r="AM155" s="58">
        <f t="shared" si="38"/>
        <v>67.422606191504684</v>
      </c>
      <c r="AN155" s="120"/>
      <c r="AO155" s="121"/>
      <c r="AP155" s="121"/>
      <c r="AQ155" s="121"/>
      <c r="AR155" s="121"/>
      <c r="AS155" s="121"/>
      <c r="AT155" s="121"/>
      <c r="AU155" s="121"/>
      <c r="AV155" s="121"/>
      <c r="AW155" s="121"/>
      <c r="AX155" s="121"/>
      <c r="AY155" s="121"/>
      <c r="AZ155" s="121"/>
      <c r="BA155" s="121"/>
      <c r="BB155" s="121"/>
      <c r="BC155" s="121"/>
      <c r="BD155" s="121"/>
      <c r="BE155" s="121"/>
    </row>
    <row r="156" spans="2:57" ht="15" customHeight="1">
      <c r="B156" s="499" t="s">
        <v>120</v>
      </c>
      <c r="C156" s="1" t="s">
        <v>205</v>
      </c>
      <c r="D156" s="246">
        <v>345</v>
      </c>
      <c r="E156" s="11">
        <v>315</v>
      </c>
      <c r="F156" s="11">
        <v>303</v>
      </c>
      <c r="G156" s="11">
        <v>293</v>
      </c>
      <c r="H156" s="11">
        <v>278</v>
      </c>
      <c r="I156" s="11">
        <v>179</v>
      </c>
      <c r="J156" s="11">
        <v>403</v>
      </c>
      <c r="K156" s="11">
        <v>394</v>
      </c>
      <c r="L156" s="11">
        <v>387</v>
      </c>
      <c r="M156" s="11">
        <v>390</v>
      </c>
      <c r="N156" s="11">
        <v>402</v>
      </c>
      <c r="O156" s="11">
        <v>412</v>
      </c>
      <c r="P156" s="11">
        <v>416</v>
      </c>
      <c r="Q156" s="11">
        <v>419</v>
      </c>
      <c r="R156" s="11">
        <v>422</v>
      </c>
      <c r="S156" s="11">
        <v>449</v>
      </c>
      <c r="T156" s="11">
        <v>456</v>
      </c>
      <c r="U156" s="11">
        <v>466</v>
      </c>
      <c r="V156" s="159">
        <f>100</f>
        <v>100</v>
      </c>
      <c r="W156" s="58">
        <f t="shared" si="39"/>
        <v>91.304347826086953</v>
      </c>
      <c r="X156" s="58">
        <f t="shared" si="40"/>
        <v>87.826086956521735</v>
      </c>
      <c r="Y156" s="58">
        <f t="shared" si="41"/>
        <v>84.927536231884062</v>
      </c>
      <c r="Z156" s="58">
        <f t="shared" si="42"/>
        <v>80.579710144927532</v>
      </c>
      <c r="AA156" s="58">
        <f t="shared" si="43"/>
        <v>51.884057971014492</v>
      </c>
      <c r="AB156" s="58">
        <f t="shared" si="44"/>
        <v>116.81159420289855</v>
      </c>
      <c r="AC156" s="58">
        <f t="shared" si="45"/>
        <v>114.20289855072464</v>
      </c>
      <c r="AD156" s="58">
        <f t="shared" si="46"/>
        <v>112.17391304347827</v>
      </c>
      <c r="AE156" s="58">
        <f t="shared" si="46"/>
        <v>113.04347826086956</v>
      </c>
      <c r="AF156" s="58">
        <f t="shared" si="46"/>
        <v>116.52173913043478</v>
      </c>
      <c r="AG156" s="58">
        <f t="shared" si="46"/>
        <v>119.42028985507247</v>
      </c>
      <c r="AH156" s="58">
        <f t="shared" ref="AH156:AH204" si="48">P156*100/$D156</f>
        <v>120.57971014492753</v>
      </c>
      <c r="AI156" s="58">
        <f t="shared" si="34"/>
        <v>121.44927536231884</v>
      </c>
      <c r="AJ156" s="58">
        <f t="shared" si="35"/>
        <v>122.31884057971014</v>
      </c>
      <c r="AK156" s="58">
        <f t="shared" si="36"/>
        <v>130.14492753623188</v>
      </c>
      <c r="AL156" s="58">
        <f t="shared" si="37"/>
        <v>132.17391304347825</v>
      </c>
      <c r="AM156" s="58">
        <f t="shared" si="38"/>
        <v>135.07246376811594</v>
      </c>
      <c r="AN156" s="160">
        <v>1</v>
      </c>
      <c r="AO156" s="118">
        <v>1</v>
      </c>
      <c r="AP156" s="118">
        <v>1</v>
      </c>
      <c r="AQ156" s="118">
        <v>1</v>
      </c>
      <c r="AR156" s="118">
        <v>1</v>
      </c>
      <c r="AS156" s="118">
        <v>1</v>
      </c>
      <c r="AT156" s="118">
        <v>1</v>
      </c>
      <c r="AU156" s="118">
        <v>1</v>
      </c>
      <c r="AV156" s="118">
        <v>1</v>
      </c>
      <c r="AW156" s="118">
        <v>1</v>
      </c>
      <c r="AX156" s="118">
        <v>1</v>
      </c>
      <c r="AY156" s="118">
        <v>1</v>
      </c>
      <c r="AZ156" s="118">
        <v>1</v>
      </c>
      <c r="BA156" s="118">
        <v>1</v>
      </c>
      <c r="BB156" s="118">
        <v>4</v>
      </c>
      <c r="BC156" s="118">
        <v>1</v>
      </c>
      <c r="BD156" s="118">
        <v>6</v>
      </c>
      <c r="BE156" s="118">
        <v>7</v>
      </c>
    </row>
    <row r="157" spans="2:57" ht="15">
      <c r="B157" s="499"/>
      <c r="C157" s="1" t="s">
        <v>206</v>
      </c>
      <c r="D157" s="196">
        <v>14</v>
      </c>
      <c r="E157" s="11">
        <v>25</v>
      </c>
      <c r="F157" s="11">
        <v>21</v>
      </c>
      <c r="G157" s="11">
        <v>19</v>
      </c>
      <c r="H157" s="11">
        <v>19</v>
      </c>
      <c r="I157" s="11">
        <v>19</v>
      </c>
      <c r="J157" s="11">
        <v>22</v>
      </c>
      <c r="K157" s="11">
        <v>22</v>
      </c>
      <c r="L157" s="11">
        <v>23</v>
      </c>
      <c r="M157" s="11">
        <v>22</v>
      </c>
      <c r="N157" s="11">
        <v>26</v>
      </c>
      <c r="O157" s="11">
        <v>25</v>
      </c>
      <c r="P157" s="11">
        <v>28</v>
      </c>
      <c r="Q157" s="11">
        <v>28</v>
      </c>
      <c r="R157" s="11">
        <v>28</v>
      </c>
      <c r="S157" s="11">
        <v>29</v>
      </c>
      <c r="T157" s="11">
        <v>27</v>
      </c>
      <c r="U157" s="11">
        <v>26</v>
      </c>
      <c r="V157" s="159">
        <f>100</f>
        <v>100</v>
      </c>
      <c r="W157" s="58">
        <f t="shared" si="39"/>
        <v>178.57142857142858</v>
      </c>
      <c r="X157" s="58">
        <f t="shared" si="40"/>
        <v>150</v>
      </c>
      <c r="Y157" s="58">
        <f t="shared" si="41"/>
        <v>135.71428571428572</v>
      </c>
      <c r="Z157" s="58">
        <f t="shared" si="42"/>
        <v>135.71428571428572</v>
      </c>
      <c r="AA157" s="58">
        <f t="shared" si="43"/>
        <v>135.71428571428572</v>
      </c>
      <c r="AB157" s="58">
        <f t="shared" si="44"/>
        <v>157.14285714285714</v>
      </c>
      <c r="AC157" s="58">
        <f t="shared" si="45"/>
        <v>157.14285714285714</v>
      </c>
      <c r="AD157" s="58">
        <f t="shared" si="46"/>
        <v>164.28571428571428</v>
      </c>
      <c r="AE157" s="58">
        <f t="shared" si="46"/>
        <v>157.14285714285714</v>
      </c>
      <c r="AF157" s="58">
        <f t="shared" si="46"/>
        <v>185.71428571428572</v>
      </c>
      <c r="AG157" s="58">
        <f t="shared" si="46"/>
        <v>178.57142857142858</v>
      </c>
      <c r="AH157" s="58">
        <f t="shared" si="48"/>
        <v>200</v>
      </c>
      <c r="AI157" s="58">
        <f t="shared" si="34"/>
        <v>200</v>
      </c>
      <c r="AJ157" s="58">
        <f t="shared" si="35"/>
        <v>200</v>
      </c>
      <c r="AK157" s="58">
        <f t="shared" si="36"/>
        <v>207.14285714285714</v>
      </c>
      <c r="AL157" s="58">
        <f t="shared" si="37"/>
        <v>192.85714285714286</v>
      </c>
      <c r="AM157" s="58">
        <f t="shared" si="38"/>
        <v>185.71428571428572</v>
      </c>
      <c r="AN157" s="160">
        <v>4</v>
      </c>
      <c r="AO157" s="118">
        <v>4</v>
      </c>
      <c r="AP157" s="118">
        <v>4</v>
      </c>
      <c r="AQ157" s="118">
        <v>4</v>
      </c>
      <c r="AR157" s="118">
        <v>4</v>
      </c>
      <c r="AS157" s="118">
        <v>4</v>
      </c>
      <c r="AT157" s="118">
        <v>4</v>
      </c>
      <c r="AU157" s="118">
        <v>4</v>
      </c>
      <c r="AV157" s="118">
        <v>4</v>
      </c>
      <c r="AW157" s="118">
        <v>4</v>
      </c>
      <c r="AX157" s="118">
        <v>4</v>
      </c>
      <c r="AY157" s="118">
        <v>4</v>
      </c>
      <c r="AZ157" s="118">
        <v>4</v>
      </c>
      <c r="BA157" s="118">
        <v>2</v>
      </c>
      <c r="BB157" s="118">
        <v>1</v>
      </c>
      <c r="BC157" s="118">
        <v>4</v>
      </c>
      <c r="BD157" s="118">
        <v>6</v>
      </c>
      <c r="BE157" s="118">
        <v>7</v>
      </c>
    </row>
    <row r="158" spans="2:57" ht="15">
      <c r="B158" s="499"/>
      <c r="C158" s="1" t="s">
        <v>207</v>
      </c>
      <c r="D158" s="196">
        <v>13</v>
      </c>
      <c r="E158" s="11">
        <v>6</v>
      </c>
      <c r="F158" s="11">
        <v>7</v>
      </c>
      <c r="G158" s="11">
        <v>8</v>
      </c>
      <c r="H158" s="11">
        <v>4</v>
      </c>
      <c r="I158" s="11">
        <v>3</v>
      </c>
      <c r="J158" s="11">
        <v>4</v>
      </c>
      <c r="K158" s="11">
        <v>4</v>
      </c>
      <c r="L158" s="11">
        <v>3</v>
      </c>
      <c r="M158" s="11">
        <v>3</v>
      </c>
      <c r="N158" s="11">
        <v>3</v>
      </c>
      <c r="O158" s="11">
        <v>2</v>
      </c>
      <c r="P158" s="11">
        <v>2</v>
      </c>
      <c r="Q158" s="11">
        <v>2</v>
      </c>
      <c r="R158" s="11">
        <v>2</v>
      </c>
      <c r="S158" s="11">
        <v>2</v>
      </c>
      <c r="T158" s="11">
        <v>2</v>
      </c>
      <c r="U158" s="11">
        <v>2</v>
      </c>
      <c r="V158" s="159">
        <f>100</f>
        <v>100</v>
      </c>
      <c r="W158" s="58">
        <f t="shared" si="39"/>
        <v>46.153846153846153</v>
      </c>
      <c r="X158" s="58">
        <f t="shared" si="40"/>
        <v>53.846153846153847</v>
      </c>
      <c r="Y158" s="58">
        <f t="shared" si="41"/>
        <v>61.53846153846154</v>
      </c>
      <c r="Z158" s="58">
        <f t="shared" si="42"/>
        <v>30.76923076923077</v>
      </c>
      <c r="AA158" s="58">
        <f t="shared" si="43"/>
        <v>23.076923076923077</v>
      </c>
      <c r="AB158" s="58">
        <f t="shared" si="44"/>
        <v>30.76923076923077</v>
      </c>
      <c r="AC158" s="58">
        <f t="shared" si="45"/>
        <v>30.76923076923077</v>
      </c>
      <c r="AD158" s="58">
        <f t="shared" si="46"/>
        <v>23.076923076923077</v>
      </c>
      <c r="AE158" s="58">
        <f t="shared" si="46"/>
        <v>23.076923076923077</v>
      </c>
      <c r="AF158" s="58">
        <f t="shared" si="46"/>
        <v>23.076923076923077</v>
      </c>
      <c r="AG158" s="58">
        <f t="shared" si="46"/>
        <v>15.384615384615385</v>
      </c>
      <c r="AH158" s="58">
        <f t="shared" si="48"/>
        <v>15.384615384615385</v>
      </c>
      <c r="AI158" s="58">
        <f t="shared" si="34"/>
        <v>15.384615384615385</v>
      </c>
      <c r="AJ158" s="58">
        <f t="shared" si="35"/>
        <v>15.384615384615385</v>
      </c>
      <c r="AK158" s="58">
        <f t="shared" si="36"/>
        <v>15.384615384615385</v>
      </c>
      <c r="AL158" s="58">
        <f t="shared" si="37"/>
        <v>15.384615384615385</v>
      </c>
      <c r="AM158" s="58">
        <f t="shared" si="38"/>
        <v>15.384615384615385</v>
      </c>
      <c r="AN158" s="160">
        <v>1</v>
      </c>
      <c r="AO158" s="118">
        <v>1</v>
      </c>
      <c r="AP158" s="118">
        <v>1</v>
      </c>
      <c r="AQ158" s="118">
        <v>4</v>
      </c>
      <c r="AR158" s="118">
        <v>1</v>
      </c>
      <c r="AS158" s="118">
        <v>4</v>
      </c>
      <c r="AT158" s="118">
        <v>4</v>
      </c>
      <c r="AU158" s="118">
        <v>4</v>
      </c>
      <c r="AV158" s="118">
        <v>4</v>
      </c>
      <c r="AW158" s="118">
        <v>4</v>
      </c>
      <c r="AX158" s="118">
        <v>4</v>
      </c>
      <c r="AY158" s="118">
        <v>4</v>
      </c>
      <c r="AZ158" s="118">
        <v>4</v>
      </c>
      <c r="BA158" s="118">
        <v>4</v>
      </c>
      <c r="BB158" s="118">
        <v>4</v>
      </c>
      <c r="BC158" s="118">
        <v>4</v>
      </c>
      <c r="BD158" s="118">
        <v>6</v>
      </c>
      <c r="BE158" s="118">
        <v>7</v>
      </c>
    </row>
    <row r="159" spans="2:57" ht="15">
      <c r="B159" s="499"/>
      <c r="C159" s="1" t="s">
        <v>208</v>
      </c>
      <c r="D159" s="196">
        <v>1</v>
      </c>
      <c r="E159" s="11">
        <v>2</v>
      </c>
      <c r="F159" s="11">
        <v>1</v>
      </c>
      <c r="G159" s="11">
        <v>1</v>
      </c>
      <c r="H159" s="11">
        <v>1</v>
      </c>
      <c r="I159" s="11">
        <v>0</v>
      </c>
      <c r="J159" s="11">
        <v>0</v>
      </c>
      <c r="K159" s="11">
        <v>0</v>
      </c>
      <c r="L159" s="11">
        <v>0</v>
      </c>
      <c r="M159" s="11">
        <v>0</v>
      </c>
      <c r="N159" s="11">
        <v>0</v>
      </c>
      <c r="O159" s="11">
        <v>0</v>
      </c>
      <c r="P159" s="11">
        <v>0</v>
      </c>
      <c r="Q159" s="11">
        <v>0</v>
      </c>
      <c r="R159" s="11">
        <v>0</v>
      </c>
      <c r="S159" s="11">
        <v>0</v>
      </c>
      <c r="T159" s="11">
        <v>0</v>
      </c>
      <c r="U159" s="11">
        <v>0</v>
      </c>
      <c r="V159" s="159">
        <f>100</f>
        <v>100</v>
      </c>
      <c r="W159" s="58">
        <f t="shared" si="39"/>
        <v>200</v>
      </c>
      <c r="X159" s="58">
        <f t="shared" si="40"/>
        <v>100</v>
      </c>
      <c r="Y159" s="58">
        <f t="shared" si="41"/>
        <v>100</v>
      </c>
      <c r="Z159" s="58">
        <f t="shared" si="42"/>
        <v>100</v>
      </c>
      <c r="AA159" s="58">
        <f t="shared" si="43"/>
        <v>0</v>
      </c>
      <c r="AB159" s="58">
        <f t="shared" si="44"/>
        <v>0</v>
      </c>
      <c r="AC159" s="58">
        <f t="shared" si="45"/>
        <v>0</v>
      </c>
      <c r="AD159" s="58">
        <f t="shared" si="46"/>
        <v>0</v>
      </c>
      <c r="AE159" s="58">
        <f t="shared" si="46"/>
        <v>0</v>
      </c>
      <c r="AF159" s="58">
        <f t="shared" si="46"/>
        <v>0</v>
      </c>
      <c r="AG159" s="58">
        <f t="shared" si="46"/>
        <v>0</v>
      </c>
      <c r="AH159" s="58">
        <f t="shared" si="48"/>
        <v>0</v>
      </c>
      <c r="AI159" s="58">
        <f t="shared" si="34"/>
        <v>0</v>
      </c>
      <c r="AJ159" s="58">
        <f t="shared" si="35"/>
        <v>0</v>
      </c>
      <c r="AK159" s="58">
        <f t="shared" si="36"/>
        <v>0</v>
      </c>
      <c r="AL159" s="58">
        <f t="shared" si="37"/>
        <v>0</v>
      </c>
      <c r="AM159" s="58">
        <f t="shared" si="38"/>
        <v>0</v>
      </c>
      <c r="AN159" s="160">
        <v>4</v>
      </c>
      <c r="AO159" s="118">
        <v>4</v>
      </c>
      <c r="AP159" s="118">
        <v>4</v>
      </c>
      <c r="AQ159" s="118">
        <v>4</v>
      </c>
      <c r="AR159" s="118">
        <v>4</v>
      </c>
      <c r="AS159" s="118">
        <v>4</v>
      </c>
      <c r="AT159" s="118">
        <v>4</v>
      </c>
      <c r="AU159" s="118">
        <v>4</v>
      </c>
      <c r="AV159" s="118">
        <v>4</v>
      </c>
      <c r="AW159" s="118">
        <v>4</v>
      </c>
      <c r="AX159" s="118">
        <v>4</v>
      </c>
      <c r="AY159" s="118">
        <v>1</v>
      </c>
      <c r="AZ159" s="118">
        <v>1</v>
      </c>
      <c r="BA159" s="118">
        <v>1</v>
      </c>
      <c r="BB159" s="118">
        <v>1</v>
      </c>
      <c r="BC159" s="118">
        <v>1</v>
      </c>
      <c r="BD159" s="118">
        <v>6</v>
      </c>
      <c r="BE159" s="118">
        <v>7</v>
      </c>
    </row>
    <row r="160" spans="2:57" ht="15">
      <c r="B160" s="499"/>
      <c r="C160" s="1" t="s">
        <v>209</v>
      </c>
      <c r="D160" s="196">
        <v>373</v>
      </c>
      <c r="E160" s="11">
        <v>348</v>
      </c>
      <c r="F160" s="11">
        <v>332</v>
      </c>
      <c r="G160" s="11">
        <v>321</v>
      </c>
      <c r="H160" s="11">
        <v>302</v>
      </c>
      <c r="I160" s="11">
        <v>201</v>
      </c>
      <c r="J160" s="11">
        <v>429</v>
      </c>
      <c r="K160" s="11">
        <v>420</v>
      </c>
      <c r="L160" s="11">
        <v>413</v>
      </c>
      <c r="M160" s="11">
        <v>415</v>
      </c>
      <c r="N160" s="11">
        <v>431</v>
      </c>
      <c r="O160" s="11">
        <v>439</v>
      </c>
      <c r="P160" s="11">
        <v>446</v>
      </c>
      <c r="Q160" s="11">
        <v>449</v>
      </c>
      <c r="R160" s="11">
        <v>452</v>
      </c>
      <c r="S160" s="11">
        <v>480</v>
      </c>
      <c r="T160" s="11">
        <v>485</v>
      </c>
      <c r="U160" s="11">
        <v>494</v>
      </c>
      <c r="V160" s="159">
        <f>100</f>
        <v>100</v>
      </c>
      <c r="W160" s="58">
        <f t="shared" si="39"/>
        <v>93.297587131367294</v>
      </c>
      <c r="X160" s="58">
        <f t="shared" si="40"/>
        <v>89.008042895442358</v>
      </c>
      <c r="Y160" s="58">
        <f t="shared" si="41"/>
        <v>86.058981233243969</v>
      </c>
      <c r="Z160" s="58">
        <f t="shared" si="42"/>
        <v>80.965147453083105</v>
      </c>
      <c r="AA160" s="58">
        <f t="shared" si="43"/>
        <v>53.887399463806972</v>
      </c>
      <c r="AB160" s="58">
        <f t="shared" si="44"/>
        <v>115.01340482573727</v>
      </c>
      <c r="AC160" s="58">
        <f t="shared" si="45"/>
        <v>112.60053619302948</v>
      </c>
      <c r="AD160" s="58">
        <f t="shared" si="46"/>
        <v>110.72386058981233</v>
      </c>
      <c r="AE160" s="58">
        <f t="shared" si="46"/>
        <v>111.26005361930295</v>
      </c>
      <c r="AF160" s="58">
        <f t="shared" si="46"/>
        <v>115.54959785522789</v>
      </c>
      <c r="AG160" s="58">
        <f t="shared" si="46"/>
        <v>117.69436997319035</v>
      </c>
      <c r="AH160" s="58">
        <f t="shared" si="48"/>
        <v>119.57104557640751</v>
      </c>
      <c r="AI160" s="58">
        <f t="shared" si="34"/>
        <v>120.37533512064343</v>
      </c>
      <c r="AJ160" s="58">
        <f t="shared" si="35"/>
        <v>121.17962466487936</v>
      </c>
      <c r="AK160" s="58">
        <f t="shared" si="36"/>
        <v>128.68632707774799</v>
      </c>
      <c r="AL160" s="58">
        <f t="shared" si="37"/>
        <v>130.02680965147454</v>
      </c>
      <c r="AM160" s="58">
        <f t="shared" si="38"/>
        <v>132.43967828418229</v>
      </c>
      <c r="AN160" s="160"/>
      <c r="AO160" s="118"/>
      <c r="AP160" s="118"/>
      <c r="AQ160" s="118"/>
      <c r="AR160" s="118"/>
      <c r="AS160" s="118"/>
      <c r="AT160" s="118"/>
      <c r="AU160" s="118"/>
      <c r="AV160" s="118"/>
      <c r="AW160" s="118"/>
      <c r="AX160" s="118"/>
      <c r="AY160" s="118"/>
      <c r="AZ160" s="118"/>
      <c r="BA160" s="118"/>
      <c r="BB160" s="118"/>
      <c r="BC160" s="118"/>
      <c r="BD160" s="118"/>
      <c r="BE160" s="118"/>
    </row>
    <row r="161" spans="2:57" ht="15">
      <c r="B161" s="501"/>
      <c r="C161" s="8" t="s">
        <v>210</v>
      </c>
      <c r="D161" s="245">
        <v>372</v>
      </c>
      <c r="E161" s="173">
        <v>346</v>
      </c>
      <c r="F161" s="173">
        <v>331</v>
      </c>
      <c r="G161" s="173">
        <v>320</v>
      </c>
      <c r="H161" s="173">
        <v>301</v>
      </c>
      <c r="I161" s="173">
        <v>201</v>
      </c>
      <c r="J161" s="173">
        <v>429</v>
      </c>
      <c r="K161" s="173">
        <v>420</v>
      </c>
      <c r="L161" s="173">
        <v>413</v>
      </c>
      <c r="M161" s="173">
        <v>415</v>
      </c>
      <c r="N161" s="173">
        <v>431</v>
      </c>
      <c r="O161" s="173">
        <v>439</v>
      </c>
      <c r="P161" s="173">
        <v>446</v>
      </c>
      <c r="Q161" s="173">
        <v>449</v>
      </c>
      <c r="R161" s="173">
        <v>452</v>
      </c>
      <c r="S161" s="173">
        <v>480</v>
      </c>
      <c r="T161" s="173">
        <v>485</v>
      </c>
      <c r="U161" s="173">
        <v>494</v>
      </c>
      <c r="V161" s="159">
        <f>100</f>
        <v>100</v>
      </c>
      <c r="W161" s="58">
        <f t="shared" si="39"/>
        <v>93.010752688172047</v>
      </c>
      <c r="X161" s="58">
        <f t="shared" si="40"/>
        <v>88.978494623655919</v>
      </c>
      <c r="Y161" s="58">
        <f t="shared" si="41"/>
        <v>86.021505376344081</v>
      </c>
      <c r="Z161" s="58">
        <f t="shared" si="42"/>
        <v>80.913978494623649</v>
      </c>
      <c r="AA161" s="58">
        <f t="shared" si="43"/>
        <v>54.032258064516128</v>
      </c>
      <c r="AB161" s="58">
        <f t="shared" si="44"/>
        <v>115.3225806451613</v>
      </c>
      <c r="AC161" s="58">
        <f t="shared" si="45"/>
        <v>112.90322580645162</v>
      </c>
      <c r="AD161" s="58">
        <f t="shared" si="46"/>
        <v>111.02150537634408</v>
      </c>
      <c r="AE161" s="58">
        <f t="shared" si="46"/>
        <v>111.55913978494624</v>
      </c>
      <c r="AF161" s="58">
        <f t="shared" si="46"/>
        <v>115.86021505376344</v>
      </c>
      <c r="AG161" s="58">
        <f t="shared" si="46"/>
        <v>118.01075268817205</v>
      </c>
      <c r="AH161" s="58">
        <f t="shared" si="48"/>
        <v>119.89247311827957</v>
      </c>
      <c r="AI161" s="58">
        <f t="shared" si="34"/>
        <v>120.6989247311828</v>
      </c>
      <c r="AJ161" s="58">
        <f t="shared" si="35"/>
        <v>121.50537634408602</v>
      </c>
      <c r="AK161" s="58">
        <f t="shared" si="36"/>
        <v>129.03225806451613</v>
      </c>
      <c r="AL161" s="58">
        <f t="shared" si="37"/>
        <v>130.3763440860215</v>
      </c>
      <c r="AM161" s="58">
        <f t="shared" si="38"/>
        <v>132.79569892473117</v>
      </c>
      <c r="AN161" s="120"/>
      <c r="AO161" s="121"/>
      <c r="AP161" s="121"/>
      <c r="AQ161" s="121"/>
      <c r="AR161" s="121"/>
      <c r="AS161" s="121"/>
      <c r="AT161" s="121"/>
      <c r="AU161" s="121"/>
      <c r="AV161" s="121"/>
      <c r="AW161" s="121"/>
      <c r="AX161" s="121"/>
      <c r="AY161" s="121"/>
      <c r="AZ161" s="121"/>
      <c r="BA161" s="121"/>
      <c r="BB161" s="121"/>
      <c r="BC161" s="121"/>
      <c r="BD161" s="121"/>
      <c r="BE161" s="121"/>
    </row>
    <row r="162" spans="2:57" ht="15" customHeight="1">
      <c r="B162" s="499" t="s">
        <v>121</v>
      </c>
      <c r="C162" s="1" t="s">
        <v>205</v>
      </c>
      <c r="D162" s="246">
        <v>413</v>
      </c>
      <c r="E162" s="11">
        <v>397</v>
      </c>
      <c r="F162" s="11">
        <v>378</v>
      </c>
      <c r="G162" s="11">
        <v>354</v>
      </c>
      <c r="H162" s="11">
        <v>252</v>
      </c>
      <c r="I162" s="11">
        <v>192</v>
      </c>
      <c r="J162" s="11">
        <v>327</v>
      </c>
      <c r="K162" s="11">
        <v>295</v>
      </c>
      <c r="L162" s="11">
        <v>290</v>
      </c>
      <c r="M162" s="11">
        <v>275</v>
      </c>
      <c r="N162" s="11">
        <v>272</v>
      </c>
      <c r="O162" s="11">
        <v>275</v>
      </c>
      <c r="P162" s="11">
        <v>270</v>
      </c>
      <c r="Q162" s="11">
        <v>281</v>
      </c>
      <c r="R162" s="11">
        <v>287</v>
      </c>
      <c r="S162" s="11">
        <v>292</v>
      </c>
      <c r="T162" s="11">
        <v>296</v>
      </c>
      <c r="U162" s="11">
        <v>303</v>
      </c>
      <c r="V162" s="159">
        <f>100</f>
        <v>100</v>
      </c>
      <c r="W162" s="58">
        <f t="shared" si="39"/>
        <v>96.125907990314772</v>
      </c>
      <c r="X162" s="58">
        <f t="shared" si="40"/>
        <v>91.525423728813564</v>
      </c>
      <c r="Y162" s="58">
        <f t="shared" si="41"/>
        <v>85.714285714285708</v>
      </c>
      <c r="Z162" s="58">
        <f t="shared" si="42"/>
        <v>61.016949152542374</v>
      </c>
      <c r="AA162" s="58">
        <f t="shared" si="43"/>
        <v>46.489104116222762</v>
      </c>
      <c r="AB162" s="58">
        <f t="shared" si="44"/>
        <v>79.176755447941886</v>
      </c>
      <c r="AC162" s="58">
        <f t="shared" si="45"/>
        <v>71.428571428571431</v>
      </c>
      <c r="AD162" s="58">
        <f t="shared" si="46"/>
        <v>70.217917675544797</v>
      </c>
      <c r="AE162" s="58">
        <f t="shared" si="46"/>
        <v>66.585956416464896</v>
      </c>
      <c r="AF162" s="58">
        <f t="shared" si="46"/>
        <v>65.859564164648916</v>
      </c>
      <c r="AG162" s="58">
        <f t="shared" si="46"/>
        <v>66.585956416464896</v>
      </c>
      <c r="AH162" s="58">
        <f t="shared" si="48"/>
        <v>65.375302663438262</v>
      </c>
      <c r="AI162" s="58">
        <f t="shared" si="34"/>
        <v>68.038740920096856</v>
      </c>
      <c r="AJ162" s="58">
        <f t="shared" si="35"/>
        <v>69.491525423728817</v>
      </c>
      <c r="AK162" s="58">
        <f t="shared" si="36"/>
        <v>70.70217917675545</v>
      </c>
      <c r="AL162" s="58">
        <f t="shared" si="37"/>
        <v>71.670702179176757</v>
      </c>
      <c r="AM162" s="58">
        <f t="shared" si="38"/>
        <v>73.365617433414045</v>
      </c>
      <c r="AN162" s="160">
        <v>1</v>
      </c>
      <c r="AO162" s="118">
        <v>1</v>
      </c>
      <c r="AP162" s="118">
        <v>1</v>
      </c>
      <c r="AQ162" s="118">
        <v>1</v>
      </c>
      <c r="AR162" s="118">
        <v>1</v>
      </c>
      <c r="AS162" s="118">
        <v>1</v>
      </c>
      <c r="AT162" s="118">
        <v>1</v>
      </c>
      <c r="AU162" s="118">
        <v>1</v>
      </c>
      <c r="AV162" s="118">
        <v>1</v>
      </c>
      <c r="AW162" s="118">
        <v>1</v>
      </c>
      <c r="AX162" s="118">
        <v>1</v>
      </c>
      <c r="AY162" s="118">
        <v>1</v>
      </c>
      <c r="AZ162" s="118">
        <v>1</v>
      </c>
      <c r="BA162" s="118">
        <v>1</v>
      </c>
      <c r="BB162" s="118">
        <v>4</v>
      </c>
      <c r="BC162" s="118">
        <v>1</v>
      </c>
      <c r="BD162" s="118">
        <v>6</v>
      </c>
      <c r="BE162" s="118">
        <v>7</v>
      </c>
    </row>
    <row r="163" spans="2:57" ht="15">
      <c r="B163" s="499"/>
      <c r="C163" s="1" t="s">
        <v>206</v>
      </c>
      <c r="D163" s="196">
        <v>33</v>
      </c>
      <c r="E163" s="11">
        <v>35</v>
      </c>
      <c r="F163" s="11">
        <v>33</v>
      </c>
      <c r="G163" s="11">
        <v>27</v>
      </c>
      <c r="H163" s="11">
        <v>23</v>
      </c>
      <c r="I163" s="11">
        <v>15</v>
      </c>
      <c r="J163" s="11">
        <v>27</v>
      </c>
      <c r="K163" s="11">
        <v>24</v>
      </c>
      <c r="L163" s="11">
        <v>24</v>
      </c>
      <c r="M163" s="11">
        <v>28</v>
      </c>
      <c r="N163" s="11">
        <v>29</v>
      </c>
      <c r="O163" s="11">
        <v>30</v>
      </c>
      <c r="P163" s="11">
        <v>31</v>
      </c>
      <c r="Q163" s="11">
        <v>36</v>
      </c>
      <c r="R163" s="11">
        <v>36</v>
      </c>
      <c r="S163" s="11">
        <v>38</v>
      </c>
      <c r="T163" s="11">
        <v>35</v>
      </c>
      <c r="U163" s="11">
        <v>33</v>
      </c>
      <c r="V163" s="159">
        <f>100</f>
        <v>100</v>
      </c>
      <c r="W163" s="58">
        <f t="shared" si="39"/>
        <v>106.06060606060606</v>
      </c>
      <c r="X163" s="58">
        <f t="shared" si="40"/>
        <v>100</v>
      </c>
      <c r="Y163" s="58">
        <f t="shared" si="41"/>
        <v>81.818181818181813</v>
      </c>
      <c r="Z163" s="58">
        <f t="shared" si="42"/>
        <v>69.696969696969703</v>
      </c>
      <c r="AA163" s="58">
        <f t="shared" si="43"/>
        <v>45.454545454545453</v>
      </c>
      <c r="AB163" s="58">
        <f t="shared" si="44"/>
        <v>81.818181818181813</v>
      </c>
      <c r="AC163" s="58">
        <f t="shared" si="45"/>
        <v>72.727272727272734</v>
      </c>
      <c r="AD163" s="58">
        <f t="shared" si="46"/>
        <v>72.727272727272734</v>
      </c>
      <c r="AE163" s="58">
        <f t="shared" si="46"/>
        <v>84.848484848484844</v>
      </c>
      <c r="AF163" s="58">
        <f t="shared" si="46"/>
        <v>87.878787878787875</v>
      </c>
      <c r="AG163" s="58">
        <f t="shared" si="46"/>
        <v>90.909090909090907</v>
      </c>
      <c r="AH163" s="58">
        <f t="shared" si="48"/>
        <v>93.939393939393938</v>
      </c>
      <c r="AI163" s="58">
        <f t="shared" si="34"/>
        <v>109.09090909090909</v>
      </c>
      <c r="AJ163" s="58">
        <f t="shared" si="35"/>
        <v>109.09090909090909</v>
      </c>
      <c r="AK163" s="58">
        <f t="shared" si="36"/>
        <v>115.15151515151516</v>
      </c>
      <c r="AL163" s="58">
        <f t="shared" si="37"/>
        <v>106.06060606060606</v>
      </c>
      <c r="AM163" s="58">
        <f t="shared" si="38"/>
        <v>100</v>
      </c>
      <c r="AN163" s="160">
        <v>1</v>
      </c>
      <c r="AO163" s="118">
        <v>1</v>
      </c>
      <c r="AP163" s="118">
        <v>4</v>
      </c>
      <c r="AQ163" s="118">
        <v>4</v>
      </c>
      <c r="AR163" s="118">
        <v>1</v>
      </c>
      <c r="AS163" s="118">
        <v>4</v>
      </c>
      <c r="AT163" s="118">
        <v>4</v>
      </c>
      <c r="AU163" s="118">
        <v>4</v>
      </c>
      <c r="AV163" s="118">
        <v>4</v>
      </c>
      <c r="AW163" s="118">
        <v>4</v>
      </c>
      <c r="AX163" s="118">
        <v>4</v>
      </c>
      <c r="AY163" s="118">
        <v>4</v>
      </c>
      <c r="AZ163" s="118">
        <v>4</v>
      </c>
      <c r="BA163" s="118">
        <v>2</v>
      </c>
      <c r="BB163" s="118">
        <v>1</v>
      </c>
      <c r="BC163" s="118">
        <v>1</v>
      </c>
      <c r="BD163" s="118">
        <v>6</v>
      </c>
      <c r="BE163" s="118">
        <v>7</v>
      </c>
    </row>
    <row r="164" spans="2:57" ht="15">
      <c r="B164" s="499"/>
      <c r="C164" s="1" t="s">
        <v>207</v>
      </c>
      <c r="D164" s="196">
        <v>6</v>
      </c>
      <c r="E164" s="11">
        <v>7</v>
      </c>
      <c r="F164" s="11">
        <v>2</v>
      </c>
      <c r="G164" s="11">
        <v>3</v>
      </c>
      <c r="H164" s="11">
        <v>4</v>
      </c>
      <c r="I164" s="11">
        <v>4</v>
      </c>
      <c r="J164" s="11">
        <v>5</v>
      </c>
      <c r="K164" s="11">
        <v>5</v>
      </c>
      <c r="L164" s="11">
        <v>6</v>
      </c>
      <c r="M164" s="11">
        <v>7</v>
      </c>
      <c r="N164" s="11">
        <v>7</v>
      </c>
      <c r="O164" s="11">
        <v>6</v>
      </c>
      <c r="P164" s="11">
        <v>6</v>
      </c>
      <c r="Q164" s="11">
        <v>4</v>
      </c>
      <c r="R164" s="11">
        <v>4</v>
      </c>
      <c r="S164" s="11">
        <v>4</v>
      </c>
      <c r="T164" s="11">
        <v>4</v>
      </c>
      <c r="U164" s="11">
        <v>4</v>
      </c>
      <c r="V164" s="159">
        <f>100</f>
        <v>100</v>
      </c>
      <c r="W164" s="58">
        <f t="shared" si="39"/>
        <v>116.66666666666667</v>
      </c>
      <c r="X164" s="58">
        <f t="shared" si="40"/>
        <v>33.333333333333336</v>
      </c>
      <c r="Y164" s="58">
        <f t="shared" si="41"/>
        <v>50</v>
      </c>
      <c r="Z164" s="58">
        <f t="shared" si="42"/>
        <v>66.666666666666671</v>
      </c>
      <c r="AA164" s="58">
        <f t="shared" si="43"/>
        <v>66.666666666666671</v>
      </c>
      <c r="AB164" s="58">
        <f t="shared" si="44"/>
        <v>83.333333333333329</v>
      </c>
      <c r="AC164" s="58">
        <f t="shared" si="45"/>
        <v>83.333333333333329</v>
      </c>
      <c r="AD164" s="58">
        <f t="shared" si="46"/>
        <v>100</v>
      </c>
      <c r="AE164" s="58">
        <f t="shared" si="46"/>
        <v>116.66666666666667</v>
      </c>
      <c r="AF164" s="58">
        <f t="shared" si="46"/>
        <v>116.66666666666667</v>
      </c>
      <c r="AG164" s="58">
        <f t="shared" si="46"/>
        <v>100</v>
      </c>
      <c r="AH164" s="58">
        <f t="shared" si="48"/>
        <v>100</v>
      </c>
      <c r="AI164" s="58">
        <f t="shared" si="34"/>
        <v>66.666666666666671</v>
      </c>
      <c r="AJ164" s="58">
        <f t="shared" si="35"/>
        <v>66.666666666666671</v>
      </c>
      <c r="AK164" s="58">
        <f t="shared" si="36"/>
        <v>66.666666666666671</v>
      </c>
      <c r="AL164" s="58">
        <f t="shared" si="37"/>
        <v>66.666666666666671</v>
      </c>
      <c r="AM164" s="58">
        <f t="shared" si="38"/>
        <v>66.666666666666671</v>
      </c>
      <c r="AN164" s="160">
        <v>1</v>
      </c>
      <c r="AO164" s="118">
        <v>1</v>
      </c>
      <c r="AP164" s="118">
        <v>4</v>
      </c>
      <c r="AQ164" s="118">
        <v>4</v>
      </c>
      <c r="AR164" s="118">
        <v>1</v>
      </c>
      <c r="AS164" s="118">
        <v>1</v>
      </c>
      <c r="AT164" s="118">
        <v>1</v>
      </c>
      <c r="AU164" s="118">
        <v>4</v>
      </c>
      <c r="AV164" s="118">
        <v>4</v>
      </c>
      <c r="AW164" s="118">
        <v>1</v>
      </c>
      <c r="AX164" s="118">
        <v>1</v>
      </c>
      <c r="AY164" s="118">
        <v>1</v>
      </c>
      <c r="AZ164" s="118">
        <v>1</v>
      </c>
      <c r="BA164" s="118">
        <v>4</v>
      </c>
      <c r="BB164" s="118">
        <v>4</v>
      </c>
      <c r="BC164" s="118">
        <v>4</v>
      </c>
      <c r="BD164" s="118">
        <v>6</v>
      </c>
      <c r="BE164" s="118">
        <v>7</v>
      </c>
    </row>
    <row r="165" spans="2:57" ht="15">
      <c r="B165" s="499"/>
      <c r="C165" s="1" t="s">
        <v>208</v>
      </c>
      <c r="D165" s="196">
        <v>4</v>
      </c>
      <c r="E165" s="11">
        <v>4</v>
      </c>
      <c r="F165" s="11">
        <v>4</v>
      </c>
      <c r="G165" s="11">
        <v>4</v>
      </c>
      <c r="H165" s="11">
        <v>4</v>
      </c>
      <c r="I165" s="11">
        <v>4</v>
      </c>
      <c r="J165" s="11">
        <v>4</v>
      </c>
      <c r="K165" s="11">
        <v>4</v>
      </c>
      <c r="L165" s="11">
        <v>4</v>
      </c>
      <c r="M165" s="11">
        <v>4</v>
      </c>
      <c r="N165" s="11">
        <v>4</v>
      </c>
      <c r="O165" s="11">
        <v>4</v>
      </c>
      <c r="P165" s="11">
        <v>4</v>
      </c>
      <c r="Q165" s="11">
        <v>4</v>
      </c>
      <c r="R165" s="11">
        <v>4</v>
      </c>
      <c r="S165" s="11">
        <v>5</v>
      </c>
      <c r="T165" s="11">
        <v>5</v>
      </c>
      <c r="U165" s="11">
        <v>4</v>
      </c>
      <c r="V165" s="159">
        <f>100</f>
        <v>100</v>
      </c>
      <c r="W165" s="58">
        <f t="shared" si="39"/>
        <v>100</v>
      </c>
      <c r="X165" s="58">
        <f t="shared" si="40"/>
        <v>100</v>
      </c>
      <c r="Y165" s="58">
        <f t="shared" si="41"/>
        <v>100</v>
      </c>
      <c r="Z165" s="58">
        <f t="shared" si="42"/>
        <v>100</v>
      </c>
      <c r="AA165" s="58">
        <f t="shared" si="43"/>
        <v>100</v>
      </c>
      <c r="AB165" s="58">
        <f t="shared" si="44"/>
        <v>100</v>
      </c>
      <c r="AC165" s="58">
        <f t="shared" si="45"/>
        <v>100</v>
      </c>
      <c r="AD165" s="58">
        <f t="shared" si="46"/>
        <v>100</v>
      </c>
      <c r="AE165" s="58">
        <f t="shared" si="46"/>
        <v>100</v>
      </c>
      <c r="AF165" s="58">
        <f t="shared" si="46"/>
        <v>100</v>
      </c>
      <c r="AG165" s="58">
        <f t="shared" si="46"/>
        <v>100</v>
      </c>
      <c r="AH165" s="58">
        <f t="shared" si="48"/>
        <v>100</v>
      </c>
      <c r="AI165" s="58">
        <f t="shared" si="34"/>
        <v>100</v>
      </c>
      <c r="AJ165" s="58">
        <f t="shared" si="35"/>
        <v>100</v>
      </c>
      <c r="AK165" s="58">
        <f t="shared" si="36"/>
        <v>125</v>
      </c>
      <c r="AL165" s="58">
        <f t="shared" si="37"/>
        <v>125</v>
      </c>
      <c r="AM165" s="58">
        <f t="shared" si="38"/>
        <v>100</v>
      </c>
      <c r="AN165" s="160">
        <v>1</v>
      </c>
      <c r="AO165" s="118">
        <v>1</v>
      </c>
      <c r="AP165" s="118">
        <v>1</v>
      </c>
      <c r="AQ165" s="118">
        <v>4</v>
      </c>
      <c r="AR165" s="118">
        <v>1</v>
      </c>
      <c r="AS165" s="118">
        <v>4</v>
      </c>
      <c r="AT165" s="118">
        <v>4</v>
      </c>
      <c r="AU165" s="118">
        <v>4</v>
      </c>
      <c r="AV165" s="118">
        <v>4</v>
      </c>
      <c r="AW165" s="118">
        <v>4</v>
      </c>
      <c r="AX165" s="118">
        <v>4</v>
      </c>
      <c r="AY165" s="118">
        <v>4</v>
      </c>
      <c r="AZ165" s="118">
        <v>4</v>
      </c>
      <c r="BA165" s="118">
        <v>4</v>
      </c>
      <c r="BB165" s="118">
        <v>4</v>
      </c>
      <c r="BC165" s="118">
        <v>4</v>
      </c>
      <c r="BD165" s="118">
        <v>6</v>
      </c>
      <c r="BE165" s="118">
        <v>7</v>
      </c>
    </row>
    <row r="166" spans="2:57" ht="15">
      <c r="B166" s="499"/>
      <c r="C166" s="1" t="s">
        <v>209</v>
      </c>
      <c r="D166" s="196">
        <v>456</v>
      </c>
      <c r="E166" s="11">
        <v>443</v>
      </c>
      <c r="F166" s="11">
        <v>417</v>
      </c>
      <c r="G166" s="11">
        <v>388</v>
      </c>
      <c r="H166" s="11">
        <v>283</v>
      </c>
      <c r="I166" s="11">
        <v>215</v>
      </c>
      <c r="J166" s="11">
        <v>363</v>
      </c>
      <c r="K166" s="11">
        <v>328</v>
      </c>
      <c r="L166" s="11">
        <v>324</v>
      </c>
      <c r="M166" s="11">
        <v>314</v>
      </c>
      <c r="N166" s="11">
        <v>312</v>
      </c>
      <c r="O166" s="11">
        <v>315</v>
      </c>
      <c r="P166" s="11">
        <v>311</v>
      </c>
      <c r="Q166" s="11">
        <v>325</v>
      </c>
      <c r="R166" s="11">
        <v>331</v>
      </c>
      <c r="S166" s="11">
        <v>339</v>
      </c>
      <c r="T166" s="11">
        <v>340</v>
      </c>
      <c r="U166" s="11">
        <v>344</v>
      </c>
      <c r="V166" s="159">
        <f>100</f>
        <v>100</v>
      </c>
      <c r="W166" s="58">
        <f t="shared" si="39"/>
        <v>97.149122807017548</v>
      </c>
      <c r="X166" s="58">
        <f t="shared" si="40"/>
        <v>91.44736842105263</v>
      </c>
      <c r="Y166" s="58">
        <f t="shared" si="41"/>
        <v>85.087719298245617</v>
      </c>
      <c r="Z166" s="58">
        <f t="shared" si="42"/>
        <v>62.061403508771932</v>
      </c>
      <c r="AA166" s="58">
        <f t="shared" si="43"/>
        <v>47.149122807017541</v>
      </c>
      <c r="AB166" s="58">
        <f t="shared" si="44"/>
        <v>79.60526315789474</v>
      </c>
      <c r="AC166" s="58">
        <f t="shared" si="45"/>
        <v>71.929824561403507</v>
      </c>
      <c r="AD166" s="58">
        <f t="shared" si="46"/>
        <v>71.05263157894737</v>
      </c>
      <c r="AE166" s="58">
        <f t="shared" si="46"/>
        <v>68.859649122807014</v>
      </c>
      <c r="AF166" s="58">
        <f t="shared" si="46"/>
        <v>68.421052631578945</v>
      </c>
      <c r="AG166" s="58">
        <f t="shared" si="46"/>
        <v>69.078947368421055</v>
      </c>
      <c r="AH166" s="58">
        <f t="shared" si="48"/>
        <v>68.201754385964918</v>
      </c>
      <c r="AI166" s="58">
        <f t="shared" si="34"/>
        <v>71.271929824561397</v>
      </c>
      <c r="AJ166" s="58">
        <f t="shared" si="35"/>
        <v>72.587719298245617</v>
      </c>
      <c r="AK166" s="58">
        <f t="shared" si="36"/>
        <v>74.34210526315789</v>
      </c>
      <c r="AL166" s="58">
        <f t="shared" si="37"/>
        <v>74.561403508771932</v>
      </c>
      <c r="AM166" s="58">
        <f t="shared" si="38"/>
        <v>75.438596491228068</v>
      </c>
      <c r="AN166" s="160"/>
      <c r="AO166" s="118"/>
      <c r="AP166" s="118"/>
      <c r="AQ166" s="118"/>
      <c r="AR166" s="118"/>
      <c r="AS166" s="118"/>
      <c r="AT166" s="118"/>
      <c r="AU166" s="118"/>
      <c r="AV166" s="118"/>
      <c r="AW166" s="118"/>
      <c r="AX166" s="118"/>
      <c r="AY166" s="118"/>
      <c r="AZ166" s="118"/>
      <c r="BA166" s="118"/>
      <c r="BB166" s="118"/>
      <c r="BC166" s="118"/>
      <c r="BD166" s="118"/>
      <c r="BE166" s="118"/>
    </row>
    <row r="167" spans="2:57" ht="15">
      <c r="B167" s="501"/>
      <c r="C167" s="8" t="s">
        <v>210</v>
      </c>
      <c r="D167" s="245">
        <v>452</v>
      </c>
      <c r="E167" s="173">
        <v>439</v>
      </c>
      <c r="F167" s="173">
        <v>413</v>
      </c>
      <c r="G167" s="173">
        <v>384</v>
      </c>
      <c r="H167" s="173">
        <v>279</v>
      </c>
      <c r="I167" s="173">
        <v>211</v>
      </c>
      <c r="J167" s="173">
        <v>359</v>
      </c>
      <c r="K167" s="173">
        <v>324</v>
      </c>
      <c r="L167" s="173">
        <v>320</v>
      </c>
      <c r="M167" s="173">
        <v>310</v>
      </c>
      <c r="N167" s="173">
        <v>308</v>
      </c>
      <c r="O167" s="173">
        <v>311</v>
      </c>
      <c r="P167" s="173">
        <v>307</v>
      </c>
      <c r="Q167" s="173">
        <v>321</v>
      </c>
      <c r="R167" s="173">
        <v>327</v>
      </c>
      <c r="S167" s="173">
        <v>334</v>
      </c>
      <c r="T167" s="173">
        <v>335</v>
      </c>
      <c r="U167" s="173">
        <v>340</v>
      </c>
      <c r="V167" s="159">
        <f>100</f>
        <v>100</v>
      </c>
      <c r="W167" s="58">
        <f t="shared" si="39"/>
        <v>97.123893805309734</v>
      </c>
      <c r="X167" s="58">
        <f t="shared" si="40"/>
        <v>91.371681415929203</v>
      </c>
      <c r="Y167" s="58">
        <f t="shared" si="41"/>
        <v>84.955752212389385</v>
      </c>
      <c r="Z167" s="58">
        <f t="shared" si="42"/>
        <v>61.725663716814161</v>
      </c>
      <c r="AA167" s="58">
        <f t="shared" si="43"/>
        <v>46.681415929203538</v>
      </c>
      <c r="AB167" s="58">
        <f t="shared" si="44"/>
        <v>79.424778761061944</v>
      </c>
      <c r="AC167" s="58">
        <f t="shared" si="45"/>
        <v>71.681415929203538</v>
      </c>
      <c r="AD167" s="58">
        <f t="shared" si="46"/>
        <v>70.796460176991147</v>
      </c>
      <c r="AE167" s="58">
        <f t="shared" si="46"/>
        <v>68.584070796460182</v>
      </c>
      <c r="AF167" s="58">
        <f t="shared" si="46"/>
        <v>68.141592920353986</v>
      </c>
      <c r="AG167" s="58">
        <f t="shared" si="46"/>
        <v>68.805309734513273</v>
      </c>
      <c r="AH167" s="58">
        <f t="shared" si="48"/>
        <v>67.920353982300881</v>
      </c>
      <c r="AI167" s="58">
        <f t="shared" si="34"/>
        <v>71.017699115044252</v>
      </c>
      <c r="AJ167" s="58">
        <f t="shared" si="35"/>
        <v>72.345132743362825</v>
      </c>
      <c r="AK167" s="58">
        <f t="shared" si="36"/>
        <v>73.893805309734518</v>
      </c>
      <c r="AL167" s="58">
        <f t="shared" si="37"/>
        <v>74.115044247787608</v>
      </c>
      <c r="AM167" s="58">
        <f t="shared" si="38"/>
        <v>75.221238938053091</v>
      </c>
      <c r="AN167" s="120"/>
      <c r="AO167" s="121"/>
      <c r="AP167" s="121"/>
      <c r="AQ167" s="121"/>
      <c r="AR167" s="121"/>
      <c r="AS167" s="121"/>
      <c r="AT167" s="121"/>
      <c r="AU167" s="121"/>
      <c r="AV167" s="121"/>
      <c r="AW167" s="121"/>
      <c r="AX167" s="121"/>
      <c r="AY167" s="121"/>
      <c r="AZ167" s="121"/>
      <c r="BA167" s="121"/>
      <c r="BB167" s="121"/>
      <c r="BC167" s="121"/>
      <c r="BD167" s="121"/>
      <c r="BE167" s="121"/>
    </row>
    <row r="168" spans="2:57" ht="15" customHeight="1">
      <c r="B168" s="499" t="s">
        <v>137</v>
      </c>
      <c r="C168" s="1" t="s">
        <v>205</v>
      </c>
      <c r="D168" s="246">
        <v>6676</v>
      </c>
      <c r="E168" s="11">
        <v>7065</v>
      </c>
      <c r="F168" s="11">
        <v>6704</v>
      </c>
      <c r="G168" s="11">
        <v>6317</v>
      </c>
      <c r="H168" s="11">
        <v>4412</v>
      </c>
      <c r="I168" s="11">
        <v>2824</v>
      </c>
      <c r="J168" s="11">
        <v>4327</v>
      </c>
      <c r="K168" s="11">
        <v>3906</v>
      </c>
      <c r="L168" s="11">
        <v>3882</v>
      </c>
      <c r="M168" s="11">
        <v>3423</v>
      </c>
      <c r="N168" s="11">
        <v>3344</v>
      </c>
      <c r="O168" s="11">
        <v>3286</v>
      </c>
      <c r="P168" s="11">
        <v>3212</v>
      </c>
      <c r="Q168" s="11">
        <v>3226</v>
      </c>
      <c r="R168" s="11">
        <v>3247</v>
      </c>
      <c r="S168" s="11">
        <v>3269</v>
      </c>
      <c r="T168" s="11">
        <v>3321</v>
      </c>
      <c r="U168" s="11">
        <v>3393</v>
      </c>
      <c r="V168" s="159">
        <f>100</f>
        <v>100</v>
      </c>
      <c r="W168" s="58">
        <f t="shared" si="39"/>
        <v>105.82684242061114</v>
      </c>
      <c r="X168" s="58">
        <f t="shared" si="40"/>
        <v>100.41941282204913</v>
      </c>
      <c r="Y168" s="58">
        <f t="shared" si="41"/>
        <v>94.622528460155777</v>
      </c>
      <c r="Z168" s="58">
        <f t="shared" si="42"/>
        <v>66.08747753145596</v>
      </c>
      <c r="AA168" s="58">
        <f t="shared" si="43"/>
        <v>42.300778909526663</v>
      </c>
      <c r="AB168" s="58">
        <f t="shared" si="44"/>
        <v>64.814260035949673</v>
      </c>
      <c r="AC168" s="58">
        <f t="shared" si="45"/>
        <v>58.508088675853806</v>
      </c>
      <c r="AD168" s="58">
        <f t="shared" si="46"/>
        <v>58.148591971240265</v>
      </c>
      <c r="AE168" s="58">
        <f t="shared" si="46"/>
        <v>51.273217495506294</v>
      </c>
      <c r="AF168" s="58">
        <f t="shared" si="46"/>
        <v>50.089874176153387</v>
      </c>
      <c r="AG168" s="58">
        <f t="shared" si="46"/>
        <v>49.221090473337327</v>
      </c>
      <c r="AH168" s="58">
        <f t="shared" si="48"/>
        <v>48.112642300778909</v>
      </c>
      <c r="AI168" s="58">
        <f t="shared" si="34"/>
        <v>48.322348711803478</v>
      </c>
      <c r="AJ168" s="58">
        <f t="shared" si="35"/>
        <v>48.636908328340326</v>
      </c>
      <c r="AK168" s="58">
        <f t="shared" si="36"/>
        <v>48.966446974236071</v>
      </c>
      <c r="AL168" s="58">
        <f t="shared" si="37"/>
        <v>49.745356500898744</v>
      </c>
      <c r="AM168" s="58">
        <f t="shared" si="38"/>
        <v>50.823846614739367</v>
      </c>
      <c r="AN168" s="160">
        <v>1</v>
      </c>
      <c r="AO168" s="118">
        <v>1</v>
      </c>
      <c r="AP168" s="118">
        <v>1</v>
      </c>
      <c r="AQ168" s="118">
        <v>1</v>
      </c>
      <c r="AR168" s="118">
        <v>1</v>
      </c>
      <c r="AS168" s="118">
        <v>1</v>
      </c>
      <c r="AT168" s="118">
        <v>1</v>
      </c>
      <c r="AU168" s="118">
        <v>1</v>
      </c>
      <c r="AV168" s="118">
        <v>1</v>
      </c>
      <c r="AW168" s="118">
        <v>1</v>
      </c>
      <c r="AX168" s="118">
        <v>1</v>
      </c>
      <c r="AY168" s="118">
        <v>1</v>
      </c>
      <c r="AZ168" s="118">
        <v>1</v>
      </c>
      <c r="BA168" s="118">
        <v>1</v>
      </c>
      <c r="BB168" s="118">
        <v>1</v>
      </c>
      <c r="BC168" s="118">
        <v>1</v>
      </c>
      <c r="BD168" s="118">
        <v>6</v>
      </c>
      <c r="BE168" s="118">
        <v>7</v>
      </c>
    </row>
    <row r="169" spans="2:57" ht="15">
      <c r="B169" s="499"/>
      <c r="C169" s="1" t="s">
        <v>206</v>
      </c>
      <c r="D169" s="196">
        <v>181</v>
      </c>
      <c r="E169" s="11">
        <v>203</v>
      </c>
      <c r="F169" s="11">
        <v>219</v>
      </c>
      <c r="G169" s="11">
        <v>195</v>
      </c>
      <c r="H169" s="11">
        <v>180</v>
      </c>
      <c r="I169" s="11">
        <v>100</v>
      </c>
      <c r="J169" s="11">
        <v>160</v>
      </c>
      <c r="K169" s="11">
        <v>134</v>
      </c>
      <c r="L169" s="11">
        <v>142</v>
      </c>
      <c r="M169" s="11">
        <v>152</v>
      </c>
      <c r="N169" s="11">
        <v>186</v>
      </c>
      <c r="O169" s="11">
        <v>189</v>
      </c>
      <c r="P169" s="11">
        <v>186</v>
      </c>
      <c r="Q169" s="11">
        <v>215</v>
      </c>
      <c r="R169" s="11">
        <v>215</v>
      </c>
      <c r="S169" s="11">
        <v>216</v>
      </c>
      <c r="T169" s="11">
        <v>195</v>
      </c>
      <c r="U169" s="11">
        <v>185</v>
      </c>
      <c r="V169" s="159">
        <f>100</f>
        <v>100</v>
      </c>
      <c r="W169" s="58">
        <f t="shared" si="39"/>
        <v>112.15469613259668</v>
      </c>
      <c r="X169" s="58">
        <f t="shared" si="40"/>
        <v>120.99447513812154</v>
      </c>
      <c r="Y169" s="58">
        <f t="shared" si="41"/>
        <v>107.73480662983425</v>
      </c>
      <c r="Z169" s="58">
        <f t="shared" si="42"/>
        <v>99.447513812154696</v>
      </c>
      <c r="AA169" s="58">
        <f t="shared" si="43"/>
        <v>55.248618784530386</v>
      </c>
      <c r="AB169" s="58">
        <f t="shared" si="44"/>
        <v>88.39779005524862</v>
      </c>
      <c r="AC169" s="58">
        <f t="shared" si="45"/>
        <v>74.033149171270722</v>
      </c>
      <c r="AD169" s="58">
        <f t="shared" si="46"/>
        <v>78.453038674033152</v>
      </c>
      <c r="AE169" s="58">
        <f t="shared" si="46"/>
        <v>83.97790055248619</v>
      </c>
      <c r="AF169" s="58">
        <f t="shared" si="46"/>
        <v>102.76243093922652</v>
      </c>
      <c r="AG169" s="58">
        <f t="shared" si="46"/>
        <v>104.41988950276243</v>
      </c>
      <c r="AH169" s="58">
        <f t="shared" si="48"/>
        <v>102.76243093922652</v>
      </c>
      <c r="AI169" s="58">
        <f t="shared" si="34"/>
        <v>118.78453038674033</v>
      </c>
      <c r="AJ169" s="58">
        <f t="shared" si="35"/>
        <v>118.78453038674033</v>
      </c>
      <c r="AK169" s="58">
        <f t="shared" si="36"/>
        <v>119.33701657458563</v>
      </c>
      <c r="AL169" s="58">
        <f t="shared" si="37"/>
        <v>107.73480662983425</v>
      </c>
      <c r="AM169" s="58">
        <f t="shared" si="38"/>
        <v>102.20994475138122</v>
      </c>
      <c r="AN169" s="160">
        <v>1</v>
      </c>
      <c r="AO169" s="118">
        <v>4</v>
      </c>
      <c r="AP169" s="118">
        <v>4</v>
      </c>
      <c r="AQ169" s="118">
        <v>1</v>
      </c>
      <c r="AR169" s="118">
        <v>1</v>
      </c>
      <c r="AS169" s="118">
        <v>1</v>
      </c>
      <c r="AT169" s="118">
        <v>1</v>
      </c>
      <c r="AU169" s="118">
        <v>1</v>
      </c>
      <c r="AV169" s="118">
        <v>1</v>
      </c>
      <c r="AW169" s="118">
        <v>1</v>
      </c>
      <c r="AX169" s="118">
        <v>1</v>
      </c>
      <c r="AY169" s="118">
        <v>4</v>
      </c>
      <c r="AZ169" s="118">
        <v>4</v>
      </c>
      <c r="BA169" s="118">
        <v>2</v>
      </c>
      <c r="BB169" s="118">
        <v>4</v>
      </c>
      <c r="BC169" s="118">
        <v>4</v>
      </c>
      <c r="BD169" s="118">
        <v>6</v>
      </c>
      <c r="BE169" s="118">
        <v>7</v>
      </c>
    </row>
    <row r="170" spans="2:57" ht="15">
      <c r="B170" s="499"/>
      <c r="C170" s="1" t="s">
        <v>207</v>
      </c>
      <c r="D170" s="196">
        <v>26</v>
      </c>
      <c r="E170" s="11">
        <v>29</v>
      </c>
      <c r="F170" s="11">
        <v>16</v>
      </c>
      <c r="G170" s="11">
        <v>16</v>
      </c>
      <c r="H170" s="11">
        <v>14</v>
      </c>
      <c r="I170" s="11">
        <v>10</v>
      </c>
      <c r="J170" s="11">
        <v>18</v>
      </c>
      <c r="K170" s="11">
        <v>16</v>
      </c>
      <c r="L170" s="11">
        <v>16</v>
      </c>
      <c r="M170" s="11">
        <v>19</v>
      </c>
      <c r="N170" s="11">
        <v>23</v>
      </c>
      <c r="O170" s="11">
        <v>22</v>
      </c>
      <c r="P170" s="11">
        <v>21</v>
      </c>
      <c r="Q170" s="11">
        <v>24</v>
      </c>
      <c r="R170" s="11">
        <v>28</v>
      </c>
      <c r="S170" s="11">
        <v>29</v>
      </c>
      <c r="T170" s="11">
        <v>26</v>
      </c>
      <c r="U170" s="11">
        <v>24</v>
      </c>
      <c r="V170" s="159">
        <f>100</f>
        <v>100</v>
      </c>
      <c r="W170" s="58">
        <f t="shared" si="39"/>
        <v>111.53846153846153</v>
      </c>
      <c r="X170" s="58">
        <f t="shared" si="40"/>
        <v>61.53846153846154</v>
      </c>
      <c r="Y170" s="58">
        <f t="shared" si="41"/>
        <v>61.53846153846154</v>
      </c>
      <c r="Z170" s="58">
        <f t="shared" si="42"/>
        <v>53.846153846153847</v>
      </c>
      <c r="AA170" s="58">
        <f t="shared" si="43"/>
        <v>38.46153846153846</v>
      </c>
      <c r="AB170" s="58">
        <f t="shared" si="44"/>
        <v>69.230769230769226</v>
      </c>
      <c r="AC170" s="58">
        <f t="shared" si="45"/>
        <v>61.53846153846154</v>
      </c>
      <c r="AD170" s="58">
        <f t="shared" si="46"/>
        <v>61.53846153846154</v>
      </c>
      <c r="AE170" s="58">
        <f t="shared" si="46"/>
        <v>73.07692307692308</v>
      </c>
      <c r="AF170" s="58">
        <f t="shared" si="46"/>
        <v>88.461538461538467</v>
      </c>
      <c r="AG170" s="58">
        <f t="shared" si="46"/>
        <v>84.615384615384613</v>
      </c>
      <c r="AH170" s="58">
        <f t="shared" si="48"/>
        <v>80.769230769230774</v>
      </c>
      <c r="AI170" s="58">
        <f t="shared" si="34"/>
        <v>92.307692307692307</v>
      </c>
      <c r="AJ170" s="58">
        <f t="shared" si="35"/>
        <v>107.69230769230769</v>
      </c>
      <c r="AK170" s="58">
        <f t="shared" si="36"/>
        <v>111.53846153846153</v>
      </c>
      <c r="AL170" s="58">
        <f t="shared" si="37"/>
        <v>100</v>
      </c>
      <c r="AM170" s="58">
        <f t="shared" si="38"/>
        <v>92.307692307692307</v>
      </c>
      <c r="AN170" s="160">
        <v>4</v>
      </c>
      <c r="AO170" s="118">
        <v>1</v>
      </c>
      <c r="AP170" s="118">
        <v>4</v>
      </c>
      <c r="AQ170" s="118">
        <v>4</v>
      </c>
      <c r="AR170" s="118">
        <v>1</v>
      </c>
      <c r="AS170" s="118">
        <v>1</v>
      </c>
      <c r="AT170" s="118">
        <v>1</v>
      </c>
      <c r="AU170" s="118">
        <v>1</v>
      </c>
      <c r="AV170" s="118">
        <v>1</v>
      </c>
      <c r="AW170" s="118">
        <v>1</v>
      </c>
      <c r="AX170" s="118">
        <v>1</v>
      </c>
      <c r="AY170" s="118">
        <v>4</v>
      </c>
      <c r="AZ170" s="118">
        <v>4</v>
      </c>
      <c r="BA170" s="118">
        <v>1</v>
      </c>
      <c r="BB170" s="118">
        <v>1</v>
      </c>
      <c r="BC170" s="118">
        <v>4</v>
      </c>
      <c r="BD170" s="118">
        <v>6</v>
      </c>
      <c r="BE170" s="118">
        <v>7</v>
      </c>
    </row>
    <row r="171" spans="2:57" ht="15">
      <c r="B171" s="499"/>
      <c r="C171" s="1" t="s">
        <v>208</v>
      </c>
      <c r="D171" s="196">
        <v>1</v>
      </c>
      <c r="E171" s="11">
        <v>2</v>
      </c>
      <c r="F171" s="11">
        <v>1</v>
      </c>
      <c r="G171" s="11">
        <v>0</v>
      </c>
      <c r="H171" s="11">
        <v>0</v>
      </c>
      <c r="I171" s="11">
        <v>0</v>
      </c>
      <c r="J171" s="11">
        <v>0</v>
      </c>
      <c r="K171" s="11">
        <v>0</v>
      </c>
      <c r="L171" s="11">
        <v>0</v>
      </c>
      <c r="M171" s="11">
        <v>0</v>
      </c>
      <c r="N171" s="11">
        <v>0</v>
      </c>
      <c r="O171" s="11">
        <v>0</v>
      </c>
      <c r="P171" s="11">
        <v>0</v>
      </c>
      <c r="Q171" s="11">
        <v>0</v>
      </c>
      <c r="R171" s="11">
        <v>0</v>
      </c>
      <c r="S171" s="11">
        <v>0</v>
      </c>
      <c r="T171" s="11">
        <v>0</v>
      </c>
      <c r="U171" s="11">
        <v>0</v>
      </c>
      <c r="V171" s="159">
        <f>100</f>
        <v>100</v>
      </c>
      <c r="W171" s="58">
        <f t="shared" si="39"/>
        <v>200</v>
      </c>
      <c r="X171" s="58">
        <f t="shared" si="40"/>
        <v>100</v>
      </c>
      <c r="Y171" s="58">
        <f t="shared" si="41"/>
        <v>0</v>
      </c>
      <c r="Z171" s="58">
        <f t="shared" si="42"/>
        <v>0</v>
      </c>
      <c r="AA171" s="58">
        <f t="shared" si="43"/>
        <v>0</v>
      </c>
      <c r="AB171" s="58">
        <f t="shared" si="44"/>
        <v>0</v>
      </c>
      <c r="AC171" s="58">
        <f t="shared" si="45"/>
        <v>0</v>
      </c>
      <c r="AD171" s="58">
        <f t="shared" si="46"/>
        <v>0</v>
      </c>
      <c r="AE171" s="58">
        <f t="shared" si="46"/>
        <v>0</v>
      </c>
      <c r="AF171" s="58">
        <f t="shared" si="46"/>
        <v>0</v>
      </c>
      <c r="AG171" s="58">
        <f t="shared" si="46"/>
        <v>0</v>
      </c>
      <c r="AH171" s="58">
        <f t="shared" si="48"/>
        <v>0</v>
      </c>
      <c r="AI171" s="58">
        <f t="shared" si="34"/>
        <v>0</v>
      </c>
      <c r="AJ171" s="58">
        <f t="shared" si="35"/>
        <v>0</v>
      </c>
      <c r="AK171" s="58">
        <f t="shared" si="36"/>
        <v>0</v>
      </c>
      <c r="AL171" s="58">
        <f t="shared" si="37"/>
        <v>0</v>
      </c>
      <c r="AM171" s="58">
        <f t="shared" si="38"/>
        <v>0</v>
      </c>
      <c r="AN171" s="160">
        <v>4</v>
      </c>
      <c r="AO171" s="118">
        <v>4</v>
      </c>
      <c r="AP171" s="118">
        <v>4</v>
      </c>
      <c r="AQ171" s="118">
        <v>4</v>
      </c>
      <c r="AR171" s="118">
        <v>1</v>
      </c>
      <c r="AS171" s="118">
        <v>1</v>
      </c>
      <c r="AT171" s="118">
        <v>1</v>
      </c>
      <c r="AU171" s="118">
        <v>1</v>
      </c>
      <c r="AV171" s="118">
        <v>1</v>
      </c>
      <c r="AW171" s="118">
        <v>1</v>
      </c>
      <c r="AX171" s="118">
        <v>1</v>
      </c>
      <c r="AY171" s="118">
        <v>4</v>
      </c>
      <c r="AZ171" s="118">
        <v>4</v>
      </c>
      <c r="BA171" s="118">
        <v>4</v>
      </c>
      <c r="BB171" s="118">
        <v>4</v>
      </c>
      <c r="BC171" s="118">
        <v>4</v>
      </c>
      <c r="BD171" s="118">
        <v>6</v>
      </c>
      <c r="BE171" s="118">
        <v>7</v>
      </c>
    </row>
    <row r="172" spans="2:57" ht="15">
      <c r="B172" s="499"/>
      <c r="C172" s="1" t="s">
        <v>209</v>
      </c>
      <c r="D172" s="196">
        <v>6884</v>
      </c>
      <c r="E172" s="11">
        <v>7299</v>
      </c>
      <c r="F172" s="11">
        <v>6940</v>
      </c>
      <c r="G172" s="11">
        <v>6528</v>
      </c>
      <c r="H172" s="11">
        <v>4606</v>
      </c>
      <c r="I172" s="11">
        <v>2934</v>
      </c>
      <c r="J172" s="11">
        <v>4505</v>
      </c>
      <c r="K172" s="11">
        <v>4056</v>
      </c>
      <c r="L172" s="11">
        <v>4040</v>
      </c>
      <c r="M172" s="11">
        <v>3594</v>
      </c>
      <c r="N172" s="11">
        <v>3553</v>
      </c>
      <c r="O172" s="11">
        <v>3497</v>
      </c>
      <c r="P172" s="11">
        <v>3419</v>
      </c>
      <c r="Q172" s="11">
        <v>3465</v>
      </c>
      <c r="R172" s="11">
        <v>3490</v>
      </c>
      <c r="S172" s="11">
        <v>3514</v>
      </c>
      <c r="T172" s="11">
        <v>3542</v>
      </c>
      <c r="U172" s="11">
        <v>3602</v>
      </c>
      <c r="V172" s="159">
        <f>100</f>
        <v>100</v>
      </c>
      <c r="W172" s="58">
        <f t="shared" si="39"/>
        <v>106.02847181871005</v>
      </c>
      <c r="X172" s="58">
        <f t="shared" si="40"/>
        <v>100.81348053457292</v>
      </c>
      <c r="Y172" s="58">
        <f t="shared" si="41"/>
        <v>94.828588030214988</v>
      </c>
      <c r="Z172" s="58">
        <f t="shared" si="42"/>
        <v>66.908773968622896</v>
      </c>
      <c r="AA172" s="58">
        <f t="shared" si="43"/>
        <v>42.620569436374204</v>
      </c>
      <c r="AB172" s="58">
        <f t="shared" si="44"/>
        <v>65.441603718768164</v>
      </c>
      <c r="AC172" s="58">
        <f t="shared" si="45"/>
        <v>58.919233004067401</v>
      </c>
      <c r="AD172" s="58">
        <f t="shared" si="46"/>
        <v>58.686809994189424</v>
      </c>
      <c r="AE172" s="58">
        <f t="shared" si="46"/>
        <v>52.208018593840791</v>
      </c>
      <c r="AF172" s="58">
        <f t="shared" si="46"/>
        <v>51.612434631028471</v>
      </c>
      <c r="AG172" s="58">
        <f t="shared" si="46"/>
        <v>50.798954096455546</v>
      </c>
      <c r="AH172" s="58">
        <f t="shared" si="48"/>
        <v>49.665891923300407</v>
      </c>
      <c r="AI172" s="58">
        <f t="shared" si="34"/>
        <v>50.334108076699593</v>
      </c>
      <c r="AJ172" s="58">
        <f t="shared" si="35"/>
        <v>50.697269029633937</v>
      </c>
      <c r="AK172" s="58">
        <f t="shared" si="36"/>
        <v>51.045903544450901</v>
      </c>
      <c r="AL172" s="58">
        <f t="shared" si="37"/>
        <v>51.45264381173736</v>
      </c>
      <c r="AM172" s="58">
        <f t="shared" si="38"/>
        <v>52.324230098779779</v>
      </c>
      <c r="AN172" s="160"/>
      <c r="AO172" s="118"/>
      <c r="AP172" s="118"/>
      <c r="AQ172" s="118"/>
      <c r="AR172" s="118"/>
      <c r="AS172" s="118"/>
      <c r="AT172" s="118"/>
      <c r="AU172" s="118"/>
      <c r="AV172" s="118"/>
      <c r="AW172" s="118"/>
      <c r="AX172" s="118"/>
      <c r="AY172" s="118"/>
      <c r="AZ172" s="118"/>
      <c r="BA172" s="118"/>
      <c r="BB172" s="118"/>
      <c r="BC172" s="118"/>
      <c r="BD172" s="118"/>
      <c r="BE172" s="118"/>
    </row>
    <row r="173" spans="2:57" ht="15">
      <c r="B173" s="501"/>
      <c r="C173" s="8" t="s">
        <v>210</v>
      </c>
      <c r="D173" s="245">
        <v>6883</v>
      </c>
      <c r="E173" s="173">
        <v>7297</v>
      </c>
      <c r="F173" s="173">
        <v>6939</v>
      </c>
      <c r="G173" s="173">
        <v>6528</v>
      </c>
      <c r="H173" s="173">
        <v>4606</v>
      </c>
      <c r="I173" s="173">
        <v>2934</v>
      </c>
      <c r="J173" s="173">
        <v>4505</v>
      </c>
      <c r="K173" s="173">
        <v>4056</v>
      </c>
      <c r="L173" s="173">
        <v>4040</v>
      </c>
      <c r="M173" s="173">
        <v>3594</v>
      </c>
      <c r="N173" s="173">
        <v>3553</v>
      </c>
      <c r="O173" s="173">
        <v>3497</v>
      </c>
      <c r="P173" s="173">
        <v>3419</v>
      </c>
      <c r="Q173" s="173">
        <v>3465</v>
      </c>
      <c r="R173" s="173">
        <v>3490</v>
      </c>
      <c r="S173" s="173">
        <v>3514</v>
      </c>
      <c r="T173" s="173">
        <v>3542</v>
      </c>
      <c r="U173" s="173">
        <v>3602</v>
      </c>
      <c r="V173" s="159">
        <f>100</f>
        <v>100</v>
      </c>
      <c r="W173" s="58">
        <f t="shared" si="39"/>
        <v>106.01481911956995</v>
      </c>
      <c r="X173" s="58">
        <f t="shared" si="40"/>
        <v>100.81359872148772</v>
      </c>
      <c r="Y173" s="58">
        <f t="shared" si="41"/>
        <v>94.842365247711754</v>
      </c>
      <c r="Z173" s="58">
        <f t="shared" si="42"/>
        <v>66.918494842365249</v>
      </c>
      <c r="AA173" s="58">
        <f t="shared" si="43"/>
        <v>42.62676158651751</v>
      </c>
      <c r="AB173" s="58">
        <f t="shared" si="44"/>
        <v>65.451111433967753</v>
      </c>
      <c r="AC173" s="58">
        <f t="shared" si="45"/>
        <v>58.927793113467963</v>
      </c>
      <c r="AD173" s="58">
        <f t="shared" si="46"/>
        <v>58.695336335900045</v>
      </c>
      <c r="AE173" s="58">
        <f t="shared" si="46"/>
        <v>52.215603661194244</v>
      </c>
      <c r="AF173" s="58">
        <f t="shared" si="46"/>
        <v>51.619933168676447</v>
      </c>
      <c r="AG173" s="58">
        <f t="shared" si="46"/>
        <v>50.806334447188725</v>
      </c>
      <c r="AH173" s="58">
        <f t="shared" si="48"/>
        <v>49.673107656545113</v>
      </c>
      <c r="AI173" s="58">
        <f t="shared" si="34"/>
        <v>50.341420892052881</v>
      </c>
      <c r="AJ173" s="58">
        <f t="shared" si="35"/>
        <v>50.70463460700276</v>
      </c>
      <c r="AK173" s="58">
        <f t="shared" si="36"/>
        <v>51.053319773354644</v>
      </c>
      <c r="AL173" s="58">
        <f t="shared" si="37"/>
        <v>51.460119134098505</v>
      </c>
      <c r="AM173" s="58">
        <f t="shared" si="38"/>
        <v>52.33183204997821</v>
      </c>
      <c r="AN173" s="120"/>
      <c r="AO173" s="121"/>
      <c r="AP173" s="121"/>
      <c r="AQ173" s="121"/>
      <c r="AR173" s="121"/>
      <c r="AS173" s="121"/>
      <c r="AT173" s="121"/>
      <c r="AU173" s="121"/>
      <c r="AV173" s="121"/>
      <c r="AW173" s="121"/>
      <c r="AX173" s="121"/>
      <c r="AY173" s="121"/>
      <c r="AZ173" s="121"/>
      <c r="BA173" s="121"/>
      <c r="BB173" s="121"/>
      <c r="BC173" s="121"/>
      <c r="BD173" s="121"/>
      <c r="BE173" s="121"/>
    </row>
    <row r="174" spans="2:57" ht="15" customHeight="1">
      <c r="B174" s="499" t="s">
        <v>138</v>
      </c>
      <c r="C174" s="1" t="s">
        <v>205</v>
      </c>
      <c r="D174" s="246">
        <v>4491</v>
      </c>
      <c r="E174" s="11">
        <v>4367</v>
      </c>
      <c r="F174" s="11">
        <v>4133</v>
      </c>
      <c r="G174" s="11">
        <v>3617</v>
      </c>
      <c r="H174" s="11">
        <v>3073</v>
      </c>
      <c r="I174" s="11">
        <v>3532</v>
      </c>
      <c r="J174" s="11">
        <v>4143</v>
      </c>
      <c r="K174" s="11">
        <v>4025</v>
      </c>
      <c r="L174" s="11">
        <v>3996</v>
      </c>
      <c r="M174" s="11">
        <v>3842</v>
      </c>
      <c r="N174" s="11">
        <v>3858</v>
      </c>
      <c r="O174" s="11">
        <v>3963</v>
      </c>
      <c r="P174" s="11">
        <v>4006</v>
      </c>
      <c r="Q174" s="11">
        <v>4071</v>
      </c>
      <c r="R174" s="11">
        <v>4157</v>
      </c>
      <c r="S174" s="11">
        <v>4297</v>
      </c>
      <c r="T174" s="11">
        <v>4366</v>
      </c>
      <c r="U174" s="11">
        <v>4461</v>
      </c>
      <c r="V174" s="159">
        <f>100</f>
        <v>100</v>
      </c>
      <c r="W174" s="58">
        <f t="shared" si="39"/>
        <v>97.238922289022483</v>
      </c>
      <c r="X174" s="58">
        <f t="shared" si="40"/>
        <v>92.028501447339124</v>
      </c>
      <c r="Y174" s="58">
        <f t="shared" si="41"/>
        <v>80.538855488755289</v>
      </c>
      <c r="Z174" s="58">
        <f t="shared" si="42"/>
        <v>68.425740369628144</v>
      </c>
      <c r="AA174" s="58">
        <f t="shared" si="43"/>
        <v>78.646181251391667</v>
      </c>
      <c r="AB174" s="58">
        <f t="shared" si="44"/>
        <v>92.251169004676015</v>
      </c>
      <c r="AC174" s="58">
        <f t="shared" si="45"/>
        <v>89.623691828100647</v>
      </c>
      <c r="AD174" s="58">
        <f t="shared" si="46"/>
        <v>88.977955911823642</v>
      </c>
      <c r="AE174" s="58">
        <f t="shared" si="46"/>
        <v>85.548875528835453</v>
      </c>
      <c r="AF174" s="58">
        <f t="shared" si="46"/>
        <v>85.905143620574478</v>
      </c>
      <c r="AG174" s="58">
        <f t="shared" si="46"/>
        <v>88.243152972611895</v>
      </c>
      <c r="AH174" s="58">
        <f t="shared" si="48"/>
        <v>89.200623469160547</v>
      </c>
      <c r="AI174" s="58">
        <f t="shared" si="34"/>
        <v>90.647962591850373</v>
      </c>
      <c r="AJ174" s="58">
        <f t="shared" si="35"/>
        <v>92.562903584947676</v>
      </c>
      <c r="AK174" s="58">
        <f t="shared" si="36"/>
        <v>95.680249387664219</v>
      </c>
      <c r="AL174" s="58">
        <f t="shared" si="37"/>
        <v>97.216655533288801</v>
      </c>
      <c r="AM174" s="58">
        <f t="shared" si="38"/>
        <v>99.331997327989313</v>
      </c>
      <c r="AN174" s="160">
        <v>1</v>
      </c>
      <c r="AO174" s="118">
        <v>1</v>
      </c>
      <c r="AP174" s="118">
        <v>1</v>
      </c>
      <c r="AQ174" s="118">
        <v>1</v>
      </c>
      <c r="AR174" s="118">
        <v>1</v>
      </c>
      <c r="AS174" s="118">
        <v>1</v>
      </c>
      <c r="AT174" s="118">
        <v>1</v>
      </c>
      <c r="AU174" s="118">
        <v>1</v>
      </c>
      <c r="AV174" s="118">
        <v>1</v>
      </c>
      <c r="AW174" s="118">
        <v>1</v>
      </c>
      <c r="AX174" s="118">
        <v>1</v>
      </c>
      <c r="AY174" s="118">
        <v>1</v>
      </c>
      <c r="AZ174" s="118">
        <v>1</v>
      </c>
      <c r="BA174" s="118">
        <v>1</v>
      </c>
      <c r="BB174" s="118">
        <v>1</v>
      </c>
      <c r="BC174" s="118">
        <v>1</v>
      </c>
      <c r="BD174" s="118">
        <v>6</v>
      </c>
      <c r="BE174" s="118">
        <v>7</v>
      </c>
    </row>
    <row r="175" spans="2:57" ht="15">
      <c r="B175" s="499"/>
      <c r="C175" s="1" t="s">
        <v>206</v>
      </c>
      <c r="D175" s="196">
        <v>86</v>
      </c>
      <c r="E175" s="11">
        <v>102</v>
      </c>
      <c r="F175" s="11">
        <v>83</v>
      </c>
      <c r="G175" s="11">
        <v>77</v>
      </c>
      <c r="H175" s="11">
        <v>75</v>
      </c>
      <c r="I175" s="11">
        <v>47</v>
      </c>
      <c r="J175" s="11">
        <v>102</v>
      </c>
      <c r="K175" s="11">
        <v>93</v>
      </c>
      <c r="L175" s="11">
        <v>95</v>
      </c>
      <c r="M175" s="11">
        <v>111</v>
      </c>
      <c r="N175" s="11">
        <v>130</v>
      </c>
      <c r="O175" s="11">
        <v>134</v>
      </c>
      <c r="P175" s="11">
        <v>128</v>
      </c>
      <c r="Q175" s="11">
        <v>148</v>
      </c>
      <c r="R175" s="11">
        <v>163</v>
      </c>
      <c r="S175" s="11">
        <v>168</v>
      </c>
      <c r="T175" s="11">
        <v>152</v>
      </c>
      <c r="U175" s="11">
        <v>144</v>
      </c>
      <c r="V175" s="159">
        <f>100</f>
        <v>100</v>
      </c>
      <c r="W175" s="58">
        <f t="shared" si="39"/>
        <v>118.6046511627907</v>
      </c>
      <c r="X175" s="58">
        <f t="shared" si="40"/>
        <v>96.511627906976742</v>
      </c>
      <c r="Y175" s="58">
        <f t="shared" si="41"/>
        <v>89.534883720930239</v>
      </c>
      <c r="Z175" s="58">
        <f t="shared" si="42"/>
        <v>87.20930232558139</v>
      </c>
      <c r="AA175" s="58">
        <f t="shared" si="43"/>
        <v>54.651162790697676</v>
      </c>
      <c r="AB175" s="58">
        <f t="shared" si="44"/>
        <v>118.6046511627907</v>
      </c>
      <c r="AC175" s="58">
        <f t="shared" si="45"/>
        <v>108.13953488372093</v>
      </c>
      <c r="AD175" s="58">
        <f t="shared" si="46"/>
        <v>110.46511627906976</v>
      </c>
      <c r="AE175" s="58">
        <f t="shared" si="46"/>
        <v>129.06976744186048</v>
      </c>
      <c r="AF175" s="58">
        <f t="shared" si="46"/>
        <v>151.16279069767441</v>
      </c>
      <c r="AG175" s="58">
        <f t="shared" si="46"/>
        <v>155.81395348837211</v>
      </c>
      <c r="AH175" s="58">
        <f t="shared" si="48"/>
        <v>148.83720930232559</v>
      </c>
      <c r="AI175" s="58">
        <f t="shared" si="34"/>
        <v>172.09302325581396</v>
      </c>
      <c r="AJ175" s="58">
        <f t="shared" si="35"/>
        <v>189.53488372093022</v>
      </c>
      <c r="AK175" s="58">
        <f t="shared" si="36"/>
        <v>195.34883720930233</v>
      </c>
      <c r="AL175" s="58">
        <f t="shared" si="37"/>
        <v>176.74418604651163</v>
      </c>
      <c r="AM175" s="58">
        <f t="shared" si="38"/>
        <v>167.44186046511629</v>
      </c>
      <c r="AN175" s="160">
        <v>1</v>
      </c>
      <c r="AO175" s="118">
        <v>1</v>
      </c>
      <c r="AP175" s="118">
        <v>1</v>
      </c>
      <c r="AQ175" s="118">
        <v>1</v>
      </c>
      <c r="AR175" s="118">
        <v>1</v>
      </c>
      <c r="AS175" s="118">
        <v>1</v>
      </c>
      <c r="AT175" s="118">
        <v>1</v>
      </c>
      <c r="AU175" s="118">
        <v>1</v>
      </c>
      <c r="AV175" s="118">
        <v>1</v>
      </c>
      <c r="AW175" s="118">
        <v>1</v>
      </c>
      <c r="AX175" s="118">
        <v>1</v>
      </c>
      <c r="AY175" s="118">
        <v>1</v>
      </c>
      <c r="AZ175" s="118">
        <v>4</v>
      </c>
      <c r="BA175" s="118">
        <v>2</v>
      </c>
      <c r="BB175" s="118">
        <v>1</v>
      </c>
      <c r="BC175" s="118">
        <v>4</v>
      </c>
      <c r="BD175" s="118">
        <v>6</v>
      </c>
      <c r="BE175" s="118">
        <v>7</v>
      </c>
    </row>
    <row r="176" spans="2:57" ht="15">
      <c r="B176" s="499"/>
      <c r="C176" s="1" t="s">
        <v>207</v>
      </c>
      <c r="D176" s="196">
        <v>13</v>
      </c>
      <c r="E176" s="11">
        <v>8</v>
      </c>
      <c r="F176" s="11">
        <v>8</v>
      </c>
      <c r="G176" s="11">
        <v>6</v>
      </c>
      <c r="H176" s="11">
        <v>6</v>
      </c>
      <c r="I176" s="11">
        <v>7</v>
      </c>
      <c r="J176" s="11">
        <v>7</v>
      </c>
      <c r="K176" s="11">
        <v>7</v>
      </c>
      <c r="L176" s="11">
        <v>11</v>
      </c>
      <c r="M176" s="11">
        <v>8</v>
      </c>
      <c r="N176" s="11">
        <v>11</v>
      </c>
      <c r="O176" s="11">
        <v>10</v>
      </c>
      <c r="P176" s="11">
        <v>10</v>
      </c>
      <c r="Q176" s="11">
        <v>11</v>
      </c>
      <c r="R176" s="11">
        <v>14</v>
      </c>
      <c r="S176" s="11">
        <v>14</v>
      </c>
      <c r="T176" s="11">
        <v>12</v>
      </c>
      <c r="U176" s="11">
        <v>11</v>
      </c>
      <c r="V176" s="159">
        <f>100</f>
        <v>100</v>
      </c>
      <c r="W176" s="58">
        <f t="shared" si="39"/>
        <v>61.53846153846154</v>
      </c>
      <c r="X176" s="58">
        <f t="shared" si="40"/>
        <v>61.53846153846154</v>
      </c>
      <c r="Y176" s="58">
        <f t="shared" si="41"/>
        <v>46.153846153846153</v>
      </c>
      <c r="Z176" s="58">
        <f t="shared" si="42"/>
        <v>46.153846153846153</v>
      </c>
      <c r="AA176" s="58">
        <f t="shared" si="43"/>
        <v>53.846153846153847</v>
      </c>
      <c r="AB176" s="58">
        <f t="shared" si="44"/>
        <v>53.846153846153847</v>
      </c>
      <c r="AC176" s="58">
        <f t="shared" si="45"/>
        <v>53.846153846153847</v>
      </c>
      <c r="AD176" s="58">
        <f t="shared" si="46"/>
        <v>84.615384615384613</v>
      </c>
      <c r="AE176" s="58">
        <f t="shared" si="46"/>
        <v>61.53846153846154</v>
      </c>
      <c r="AF176" s="58">
        <f t="shared" si="46"/>
        <v>84.615384615384613</v>
      </c>
      <c r="AG176" s="58">
        <f t="shared" si="46"/>
        <v>76.92307692307692</v>
      </c>
      <c r="AH176" s="58">
        <f t="shared" si="48"/>
        <v>76.92307692307692</v>
      </c>
      <c r="AI176" s="58">
        <f t="shared" si="34"/>
        <v>84.615384615384613</v>
      </c>
      <c r="AJ176" s="58">
        <f t="shared" si="35"/>
        <v>107.69230769230769</v>
      </c>
      <c r="AK176" s="58">
        <f t="shared" si="36"/>
        <v>107.69230769230769</v>
      </c>
      <c r="AL176" s="58">
        <f t="shared" si="37"/>
        <v>92.307692307692307</v>
      </c>
      <c r="AM176" s="58">
        <f t="shared" si="38"/>
        <v>84.615384615384613</v>
      </c>
      <c r="AN176" s="160">
        <v>1</v>
      </c>
      <c r="AO176" s="118">
        <v>1</v>
      </c>
      <c r="AP176" s="118">
        <v>1</v>
      </c>
      <c r="AQ176" s="118">
        <v>1</v>
      </c>
      <c r="AR176" s="118">
        <v>1</v>
      </c>
      <c r="AS176" s="118">
        <v>1</v>
      </c>
      <c r="AT176" s="118">
        <v>1</v>
      </c>
      <c r="AU176" s="118">
        <v>1</v>
      </c>
      <c r="AV176" s="118">
        <v>1</v>
      </c>
      <c r="AW176" s="118">
        <v>1</v>
      </c>
      <c r="AX176" s="118">
        <v>1</v>
      </c>
      <c r="AY176" s="118">
        <v>1</v>
      </c>
      <c r="AZ176" s="118">
        <v>4</v>
      </c>
      <c r="BA176" s="118">
        <v>4</v>
      </c>
      <c r="BB176" s="118">
        <v>4</v>
      </c>
      <c r="BC176" s="118">
        <v>4</v>
      </c>
      <c r="BD176" s="118">
        <v>6</v>
      </c>
      <c r="BE176" s="118">
        <v>7</v>
      </c>
    </row>
    <row r="177" spans="2:57" ht="15">
      <c r="B177" s="499"/>
      <c r="C177" s="1" t="s">
        <v>208</v>
      </c>
      <c r="D177" s="196">
        <v>0</v>
      </c>
      <c r="E177" s="11">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59">
        <f>100</f>
        <v>100</v>
      </c>
      <c r="W177" s="58" t="e">
        <f t="shared" si="39"/>
        <v>#DIV/0!</v>
      </c>
      <c r="X177" s="58" t="e">
        <f t="shared" si="40"/>
        <v>#DIV/0!</v>
      </c>
      <c r="Y177" s="58" t="e">
        <f t="shared" si="41"/>
        <v>#DIV/0!</v>
      </c>
      <c r="Z177" s="58" t="e">
        <f t="shared" si="42"/>
        <v>#DIV/0!</v>
      </c>
      <c r="AA177" s="58" t="e">
        <f t="shared" si="43"/>
        <v>#DIV/0!</v>
      </c>
      <c r="AB177" s="58" t="e">
        <f t="shared" si="44"/>
        <v>#DIV/0!</v>
      </c>
      <c r="AC177" s="58" t="e">
        <f t="shared" si="45"/>
        <v>#DIV/0!</v>
      </c>
      <c r="AD177" s="58" t="e">
        <f t="shared" si="46"/>
        <v>#DIV/0!</v>
      </c>
      <c r="AE177" s="58" t="e">
        <f t="shared" si="46"/>
        <v>#DIV/0!</v>
      </c>
      <c r="AF177" s="58" t="e">
        <f t="shared" si="46"/>
        <v>#DIV/0!</v>
      </c>
      <c r="AG177" s="58" t="e">
        <f t="shared" si="46"/>
        <v>#DIV/0!</v>
      </c>
      <c r="AH177" s="58" t="e">
        <f t="shared" si="48"/>
        <v>#DIV/0!</v>
      </c>
      <c r="AI177" s="58" t="e">
        <f t="shared" si="34"/>
        <v>#DIV/0!</v>
      </c>
      <c r="AJ177" s="58" t="e">
        <f t="shared" si="35"/>
        <v>#DIV/0!</v>
      </c>
      <c r="AK177" s="58" t="e">
        <f t="shared" si="36"/>
        <v>#DIV/0!</v>
      </c>
      <c r="AL177" s="58" t="e">
        <f t="shared" si="37"/>
        <v>#DIV/0!</v>
      </c>
      <c r="AM177" s="58" t="e">
        <f t="shared" si="38"/>
        <v>#DIV/0!</v>
      </c>
      <c r="AN177" s="160">
        <v>4</v>
      </c>
      <c r="AO177" s="118">
        <v>4</v>
      </c>
      <c r="AP177" s="118">
        <v>1</v>
      </c>
      <c r="AQ177" s="118">
        <v>4</v>
      </c>
      <c r="AR177" s="118">
        <v>1</v>
      </c>
      <c r="AS177" s="118">
        <v>1</v>
      </c>
      <c r="AT177" s="118">
        <v>1</v>
      </c>
      <c r="AU177" s="118">
        <v>1</v>
      </c>
      <c r="AV177" s="118">
        <v>1</v>
      </c>
      <c r="AW177" s="118">
        <v>1</v>
      </c>
      <c r="AX177" s="118">
        <v>1</v>
      </c>
      <c r="AY177" s="118">
        <v>1</v>
      </c>
      <c r="AZ177" s="118">
        <v>4</v>
      </c>
      <c r="BA177" s="118">
        <v>4</v>
      </c>
      <c r="BB177" s="118">
        <v>4</v>
      </c>
      <c r="BC177" s="118">
        <v>4</v>
      </c>
      <c r="BD177" s="118">
        <v>6</v>
      </c>
      <c r="BE177" s="118">
        <v>7</v>
      </c>
    </row>
    <row r="178" spans="2:57" ht="15">
      <c r="B178" s="499"/>
      <c r="C178" s="1" t="s">
        <v>209</v>
      </c>
      <c r="D178" s="196">
        <v>4590</v>
      </c>
      <c r="E178" s="11">
        <v>4477</v>
      </c>
      <c r="F178" s="11">
        <v>4224</v>
      </c>
      <c r="G178" s="11">
        <v>3700</v>
      </c>
      <c r="H178" s="11">
        <v>3154</v>
      </c>
      <c r="I178" s="11">
        <v>3586</v>
      </c>
      <c r="J178" s="11">
        <v>4252</v>
      </c>
      <c r="K178" s="11">
        <v>4125</v>
      </c>
      <c r="L178" s="11">
        <v>4102</v>
      </c>
      <c r="M178" s="11">
        <v>3961</v>
      </c>
      <c r="N178" s="11">
        <v>3999</v>
      </c>
      <c r="O178" s="11">
        <v>4107</v>
      </c>
      <c r="P178" s="11">
        <v>4144</v>
      </c>
      <c r="Q178" s="11">
        <v>4230</v>
      </c>
      <c r="R178" s="11">
        <v>4334</v>
      </c>
      <c r="S178" s="11">
        <v>4479</v>
      </c>
      <c r="T178" s="11">
        <v>4530</v>
      </c>
      <c r="U178" s="11">
        <v>4616</v>
      </c>
      <c r="V178" s="159">
        <f>100</f>
        <v>100</v>
      </c>
      <c r="W178" s="58">
        <f t="shared" si="39"/>
        <v>97.53812636165577</v>
      </c>
      <c r="X178" s="58">
        <f t="shared" si="40"/>
        <v>92.026143790849673</v>
      </c>
      <c r="Y178" s="58">
        <f t="shared" si="41"/>
        <v>80.610021786492368</v>
      </c>
      <c r="Z178" s="58">
        <f t="shared" si="42"/>
        <v>68.714596949891074</v>
      </c>
      <c r="AA178" s="58">
        <f t="shared" si="43"/>
        <v>78.126361655773422</v>
      </c>
      <c r="AB178" s="58">
        <f t="shared" si="44"/>
        <v>92.636165577342041</v>
      </c>
      <c r="AC178" s="58">
        <f t="shared" si="45"/>
        <v>89.869281045751634</v>
      </c>
      <c r="AD178" s="58">
        <f t="shared" si="46"/>
        <v>89.368191721132902</v>
      </c>
      <c r="AE178" s="58">
        <f t="shared" si="46"/>
        <v>86.296296296296291</v>
      </c>
      <c r="AF178" s="58">
        <f t="shared" si="46"/>
        <v>87.124183006535944</v>
      </c>
      <c r="AG178" s="58">
        <f t="shared" si="46"/>
        <v>89.477124183006538</v>
      </c>
      <c r="AH178" s="58">
        <f t="shared" si="48"/>
        <v>90.283224400871461</v>
      </c>
      <c r="AI178" s="58">
        <f t="shared" si="34"/>
        <v>92.156862745098039</v>
      </c>
      <c r="AJ178" s="58">
        <f t="shared" si="35"/>
        <v>94.422657952069713</v>
      </c>
      <c r="AK178" s="58">
        <f t="shared" si="36"/>
        <v>97.58169934640523</v>
      </c>
      <c r="AL178" s="58">
        <f t="shared" si="37"/>
        <v>98.692810457516345</v>
      </c>
      <c r="AM178" s="58">
        <f t="shared" si="38"/>
        <v>100.56644880174292</v>
      </c>
      <c r="AN178" s="160"/>
      <c r="AO178" s="118"/>
      <c r="AP178" s="118"/>
      <c r="AQ178" s="118"/>
      <c r="AR178" s="118"/>
      <c r="AS178" s="118"/>
      <c r="AT178" s="118"/>
      <c r="AU178" s="118"/>
      <c r="AV178" s="118"/>
      <c r="AW178" s="118"/>
      <c r="AX178" s="118"/>
      <c r="AY178" s="118"/>
      <c r="AZ178" s="118"/>
      <c r="BA178" s="118"/>
      <c r="BB178" s="118"/>
      <c r="BC178" s="118"/>
      <c r="BD178" s="118"/>
      <c r="BE178" s="118"/>
    </row>
    <row r="179" spans="2:57" ht="15">
      <c r="B179" s="501"/>
      <c r="C179" s="8" t="s">
        <v>210</v>
      </c>
      <c r="D179" s="245">
        <v>4590</v>
      </c>
      <c r="E179" s="173">
        <v>4477</v>
      </c>
      <c r="F179" s="173">
        <v>4224</v>
      </c>
      <c r="G179" s="173">
        <v>3700</v>
      </c>
      <c r="H179" s="173">
        <v>3154</v>
      </c>
      <c r="I179" s="173">
        <v>3586</v>
      </c>
      <c r="J179" s="173">
        <v>4252</v>
      </c>
      <c r="K179" s="173">
        <v>4125</v>
      </c>
      <c r="L179" s="173">
        <v>4102</v>
      </c>
      <c r="M179" s="173">
        <v>3961</v>
      </c>
      <c r="N179" s="173">
        <v>3999</v>
      </c>
      <c r="O179" s="173">
        <v>4107</v>
      </c>
      <c r="P179" s="173">
        <v>4144</v>
      </c>
      <c r="Q179" s="173">
        <v>4230</v>
      </c>
      <c r="R179" s="173">
        <v>4334</v>
      </c>
      <c r="S179" s="173">
        <v>4479</v>
      </c>
      <c r="T179" s="173">
        <v>4530</v>
      </c>
      <c r="U179" s="173">
        <v>4616</v>
      </c>
      <c r="V179" s="159">
        <f>100</f>
        <v>100</v>
      </c>
      <c r="W179" s="58">
        <f t="shared" si="39"/>
        <v>97.53812636165577</v>
      </c>
      <c r="X179" s="58">
        <f t="shared" si="40"/>
        <v>92.026143790849673</v>
      </c>
      <c r="Y179" s="58">
        <f t="shared" si="41"/>
        <v>80.610021786492368</v>
      </c>
      <c r="Z179" s="58">
        <f t="shared" si="42"/>
        <v>68.714596949891074</v>
      </c>
      <c r="AA179" s="58">
        <f t="shared" si="43"/>
        <v>78.126361655773422</v>
      </c>
      <c r="AB179" s="58">
        <f t="shared" si="44"/>
        <v>92.636165577342041</v>
      </c>
      <c r="AC179" s="58">
        <f t="shared" si="45"/>
        <v>89.869281045751634</v>
      </c>
      <c r="AD179" s="58">
        <f t="shared" si="46"/>
        <v>89.368191721132902</v>
      </c>
      <c r="AE179" s="58">
        <f t="shared" si="46"/>
        <v>86.296296296296291</v>
      </c>
      <c r="AF179" s="58">
        <f t="shared" si="46"/>
        <v>87.124183006535944</v>
      </c>
      <c r="AG179" s="58">
        <f t="shared" si="46"/>
        <v>89.477124183006538</v>
      </c>
      <c r="AH179" s="58">
        <f t="shared" si="48"/>
        <v>90.283224400871461</v>
      </c>
      <c r="AI179" s="58">
        <f t="shared" si="34"/>
        <v>92.156862745098039</v>
      </c>
      <c r="AJ179" s="58">
        <f t="shared" si="35"/>
        <v>94.422657952069713</v>
      </c>
      <c r="AK179" s="58">
        <f t="shared" si="36"/>
        <v>97.58169934640523</v>
      </c>
      <c r="AL179" s="58">
        <f t="shared" si="37"/>
        <v>98.692810457516345</v>
      </c>
      <c r="AM179" s="58">
        <f t="shared" si="38"/>
        <v>100.56644880174292</v>
      </c>
      <c r="AN179" s="120"/>
      <c r="AO179" s="121"/>
      <c r="AP179" s="121"/>
      <c r="AQ179" s="121"/>
      <c r="AR179" s="121"/>
      <c r="AS179" s="121"/>
      <c r="AT179" s="121"/>
      <c r="AU179" s="121"/>
      <c r="AV179" s="121"/>
      <c r="AW179" s="121"/>
      <c r="AX179" s="121"/>
      <c r="AY179" s="121"/>
      <c r="AZ179" s="121"/>
      <c r="BA179" s="121"/>
      <c r="BB179" s="121"/>
      <c r="BC179" s="121"/>
      <c r="BD179" s="121"/>
      <c r="BE179" s="121"/>
    </row>
    <row r="180" spans="2:57" ht="15" customHeight="1">
      <c r="B180" s="499" t="s">
        <v>127</v>
      </c>
      <c r="C180" s="1" t="s">
        <v>205</v>
      </c>
      <c r="D180" s="246">
        <v>4012</v>
      </c>
      <c r="E180" s="11">
        <v>3745</v>
      </c>
      <c r="F180" s="11">
        <v>3540</v>
      </c>
      <c r="G180" s="11">
        <v>3429</v>
      </c>
      <c r="H180" s="11">
        <v>3072</v>
      </c>
      <c r="I180" s="11">
        <v>3551</v>
      </c>
      <c r="J180" s="11">
        <v>4293</v>
      </c>
      <c r="K180" s="11">
        <v>4044</v>
      </c>
      <c r="L180" s="11">
        <v>4062</v>
      </c>
      <c r="M180" s="11">
        <v>4023</v>
      </c>
      <c r="N180" s="11">
        <v>4025</v>
      </c>
      <c r="O180" s="11">
        <v>3995</v>
      </c>
      <c r="P180" s="11">
        <v>4096</v>
      </c>
      <c r="Q180" s="11">
        <v>4329</v>
      </c>
      <c r="R180" s="11">
        <v>4582</v>
      </c>
      <c r="S180" s="11">
        <v>4891</v>
      </c>
      <c r="T180" s="11">
        <v>4969</v>
      </c>
      <c r="U180" s="11">
        <v>5078</v>
      </c>
      <c r="V180" s="159">
        <f>100</f>
        <v>100</v>
      </c>
      <c r="W180" s="58">
        <f t="shared" si="39"/>
        <v>93.34496510468594</v>
      </c>
      <c r="X180" s="58">
        <f t="shared" si="40"/>
        <v>88.235294117647058</v>
      </c>
      <c r="Y180" s="58">
        <f t="shared" si="41"/>
        <v>85.468594217347956</v>
      </c>
      <c r="Z180" s="58">
        <f t="shared" si="42"/>
        <v>76.570289132602198</v>
      </c>
      <c r="AA180" s="58">
        <f t="shared" si="43"/>
        <v>88.50947158524427</v>
      </c>
      <c r="AB180" s="58">
        <f t="shared" si="44"/>
        <v>107.00398803589232</v>
      </c>
      <c r="AC180" s="58">
        <f t="shared" si="45"/>
        <v>100.7976071784646</v>
      </c>
      <c r="AD180" s="58">
        <f t="shared" si="46"/>
        <v>101.24626121635094</v>
      </c>
      <c r="AE180" s="58">
        <f t="shared" si="46"/>
        <v>100.27417746759721</v>
      </c>
      <c r="AF180" s="58">
        <f t="shared" si="46"/>
        <v>100.32402791625124</v>
      </c>
      <c r="AG180" s="58">
        <f t="shared" si="46"/>
        <v>99.576271186440678</v>
      </c>
      <c r="AH180" s="58">
        <f t="shared" si="48"/>
        <v>102.09371884346959</v>
      </c>
      <c r="AI180" s="58">
        <f t="shared" si="34"/>
        <v>107.901296111665</v>
      </c>
      <c r="AJ180" s="58">
        <f t="shared" si="35"/>
        <v>114.2073778664008</v>
      </c>
      <c r="AK180" s="58">
        <f t="shared" si="36"/>
        <v>121.90927218344964</v>
      </c>
      <c r="AL180" s="58">
        <f t="shared" si="37"/>
        <v>123.85343968095712</v>
      </c>
      <c r="AM180" s="58">
        <f t="shared" si="38"/>
        <v>126.5702891326022</v>
      </c>
      <c r="AN180" s="160">
        <v>1</v>
      </c>
      <c r="AO180" s="118">
        <v>1</v>
      </c>
      <c r="AP180" s="118">
        <v>1</v>
      </c>
      <c r="AQ180" s="118">
        <v>1</v>
      </c>
      <c r="AR180" s="118">
        <v>1</v>
      </c>
      <c r="AS180" s="118">
        <v>1</v>
      </c>
      <c r="AT180" s="118">
        <v>1</v>
      </c>
      <c r="AU180" s="118">
        <v>1</v>
      </c>
      <c r="AV180" s="118">
        <v>1</v>
      </c>
      <c r="AW180" s="118">
        <v>1</v>
      </c>
      <c r="AX180" s="118">
        <v>1</v>
      </c>
      <c r="AY180" s="118">
        <v>1</v>
      </c>
      <c r="AZ180" s="118">
        <v>1</v>
      </c>
      <c r="BA180" s="118">
        <v>1</v>
      </c>
      <c r="BB180" s="118">
        <v>1</v>
      </c>
      <c r="BC180" s="118">
        <v>1</v>
      </c>
      <c r="BD180" s="118">
        <v>6</v>
      </c>
      <c r="BE180" s="118">
        <v>7</v>
      </c>
    </row>
    <row r="181" spans="2:57" ht="15">
      <c r="B181" s="499"/>
      <c r="C181" s="1" t="s">
        <v>206</v>
      </c>
      <c r="D181" s="196">
        <v>47</v>
      </c>
      <c r="E181" s="11">
        <v>58</v>
      </c>
      <c r="F181" s="11">
        <v>70</v>
      </c>
      <c r="G181" s="11">
        <v>65</v>
      </c>
      <c r="H181" s="11">
        <v>66</v>
      </c>
      <c r="I181" s="11">
        <v>66</v>
      </c>
      <c r="J181" s="11">
        <v>173</v>
      </c>
      <c r="K181" s="11">
        <v>176</v>
      </c>
      <c r="L181" s="11">
        <v>164</v>
      </c>
      <c r="M181" s="11">
        <v>196</v>
      </c>
      <c r="N181" s="11">
        <v>222</v>
      </c>
      <c r="O181" s="11">
        <v>239</v>
      </c>
      <c r="P181" s="11">
        <v>246</v>
      </c>
      <c r="Q181" s="11">
        <v>290</v>
      </c>
      <c r="R181" s="11">
        <v>304</v>
      </c>
      <c r="S181" s="11">
        <v>327</v>
      </c>
      <c r="T181" s="11">
        <v>296</v>
      </c>
      <c r="U181" s="11">
        <v>281</v>
      </c>
      <c r="V181" s="159">
        <f>100</f>
        <v>100</v>
      </c>
      <c r="W181" s="58">
        <f t="shared" si="39"/>
        <v>123.40425531914893</v>
      </c>
      <c r="X181" s="58">
        <f t="shared" si="40"/>
        <v>148.93617021276594</v>
      </c>
      <c r="Y181" s="58">
        <f t="shared" si="41"/>
        <v>138.29787234042553</v>
      </c>
      <c r="Z181" s="58">
        <f t="shared" si="42"/>
        <v>140.42553191489361</v>
      </c>
      <c r="AA181" s="58">
        <f t="shared" si="43"/>
        <v>140.42553191489361</v>
      </c>
      <c r="AB181" s="58">
        <f t="shared" si="44"/>
        <v>368.08510638297872</v>
      </c>
      <c r="AC181" s="58">
        <f t="shared" si="45"/>
        <v>374.468085106383</v>
      </c>
      <c r="AD181" s="58">
        <f t="shared" si="46"/>
        <v>348.93617021276594</v>
      </c>
      <c r="AE181" s="58">
        <f t="shared" si="46"/>
        <v>417.02127659574467</v>
      </c>
      <c r="AF181" s="58">
        <f t="shared" si="46"/>
        <v>472.34042553191489</v>
      </c>
      <c r="AG181" s="58">
        <f t="shared" si="46"/>
        <v>508.51063829787233</v>
      </c>
      <c r="AH181" s="58">
        <f t="shared" si="48"/>
        <v>523.40425531914889</v>
      </c>
      <c r="AI181" s="58">
        <f t="shared" si="34"/>
        <v>617.02127659574467</v>
      </c>
      <c r="AJ181" s="58">
        <f t="shared" si="35"/>
        <v>646.80851063829789</v>
      </c>
      <c r="AK181" s="58">
        <f t="shared" si="36"/>
        <v>695.74468085106378</v>
      </c>
      <c r="AL181" s="58">
        <f t="shared" si="37"/>
        <v>629.78723404255322</v>
      </c>
      <c r="AM181" s="58">
        <f t="shared" si="38"/>
        <v>597.87234042553189</v>
      </c>
      <c r="AN181" s="160">
        <v>1</v>
      </c>
      <c r="AO181" s="118">
        <v>4</v>
      </c>
      <c r="AP181" s="118">
        <v>4</v>
      </c>
      <c r="AQ181" s="118">
        <v>4</v>
      </c>
      <c r="AR181" s="118">
        <v>4</v>
      </c>
      <c r="AS181" s="118">
        <v>4</v>
      </c>
      <c r="AT181" s="118">
        <v>1</v>
      </c>
      <c r="AU181" s="118">
        <v>1</v>
      </c>
      <c r="AV181" s="118">
        <v>1</v>
      </c>
      <c r="AW181" s="118">
        <v>1</v>
      </c>
      <c r="AX181" s="118">
        <v>4</v>
      </c>
      <c r="AY181" s="118">
        <v>4</v>
      </c>
      <c r="AZ181" s="118">
        <v>1</v>
      </c>
      <c r="BA181" s="118">
        <v>1</v>
      </c>
      <c r="BB181" s="118">
        <v>1</v>
      </c>
      <c r="BC181" s="118">
        <v>1</v>
      </c>
      <c r="BD181" s="118">
        <v>6</v>
      </c>
      <c r="BE181" s="118">
        <v>7</v>
      </c>
    </row>
    <row r="182" spans="2:57" ht="15">
      <c r="B182" s="499"/>
      <c r="C182" s="1" t="s">
        <v>207</v>
      </c>
      <c r="D182" s="196">
        <v>28</v>
      </c>
      <c r="E182" s="11">
        <v>23</v>
      </c>
      <c r="F182" s="11">
        <v>22</v>
      </c>
      <c r="G182" s="11">
        <v>21</v>
      </c>
      <c r="H182" s="11">
        <v>22</v>
      </c>
      <c r="I182" s="11">
        <v>10</v>
      </c>
      <c r="J182" s="11">
        <v>21</v>
      </c>
      <c r="K182" s="11">
        <v>22</v>
      </c>
      <c r="L182" s="11">
        <v>28</v>
      </c>
      <c r="M182" s="11">
        <v>29</v>
      </c>
      <c r="N182" s="11">
        <v>32</v>
      </c>
      <c r="O182" s="11">
        <v>33</v>
      </c>
      <c r="P182" s="11">
        <v>32</v>
      </c>
      <c r="Q182" s="11">
        <v>39</v>
      </c>
      <c r="R182" s="11">
        <v>53</v>
      </c>
      <c r="S182" s="11">
        <v>57</v>
      </c>
      <c r="T182" s="11">
        <v>50</v>
      </c>
      <c r="U182" s="11">
        <v>46</v>
      </c>
      <c r="V182" s="159">
        <f>100</f>
        <v>100</v>
      </c>
      <c r="W182" s="58">
        <f t="shared" si="39"/>
        <v>82.142857142857139</v>
      </c>
      <c r="X182" s="58">
        <f t="shared" si="40"/>
        <v>78.571428571428569</v>
      </c>
      <c r="Y182" s="58">
        <f t="shared" si="41"/>
        <v>75</v>
      </c>
      <c r="Z182" s="58">
        <f t="shared" si="42"/>
        <v>78.571428571428569</v>
      </c>
      <c r="AA182" s="58">
        <f t="shared" si="43"/>
        <v>35.714285714285715</v>
      </c>
      <c r="AB182" s="58">
        <f t="shared" si="44"/>
        <v>75</v>
      </c>
      <c r="AC182" s="58">
        <f t="shared" si="45"/>
        <v>78.571428571428569</v>
      </c>
      <c r="AD182" s="58">
        <f t="shared" si="46"/>
        <v>100</v>
      </c>
      <c r="AE182" s="58">
        <f t="shared" si="46"/>
        <v>103.57142857142857</v>
      </c>
      <c r="AF182" s="58">
        <f t="shared" si="46"/>
        <v>114.28571428571429</v>
      </c>
      <c r="AG182" s="58">
        <f t="shared" si="46"/>
        <v>117.85714285714286</v>
      </c>
      <c r="AH182" s="58">
        <f t="shared" si="48"/>
        <v>114.28571428571429</v>
      </c>
      <c r="AI182" s="58">
        <f t="shared" si="34"/>
        <v>139.28571428571428</v>
      </c>
      <c r="AJ182" s="58">
        <f t="shared" si="35"/>
        <v>189.28571428571428</v>
      </c>
      <c r="AK182" s="58">
        <f t="shared" si="36"/>
        <v>203.57142857142858</v>
      </c>
      <c r="AL182" s="58">
        <f t="shared" si="37"/>
        <v>178.57142857142858</v>
      </c>
      <c r="AM182" s="58">
        <f t="shared" si="38"/>
        <v>164.28571428571428</v>
      </c>
      <c r="AN182" s="160">
        <v>1</v>
      </c>
      <c r="AO182" s="118">
        <v>1</v>
      </c>
      <c r="AP182" s="118">
        <v>4</v>
      </c>
      <c r="AQ182" s="118">
        <v>4</v>
      </c>
      <c r="AR182" s="118">
        <v>4</v>
      </c>
      <c r="AS182" s="118">
        <v>4</v>
      </c>
      <c r="AT182" s="118">
        <v>1</v>
      </c>
      <c r="AU182" s="118">
        <v>4</v>
      </c>
      <c r="AV182" s="118">
        <v>1</v>
      </c>
      <c r="AW182" s="118">
        <v>4</v>
      </c>
      <c r="AX182" s="118">
        <v>4</v>
      </c>
      <c r="AY182" s="118">
        <v>1</v>
      </c>
      <c r="AZ182" s="118">
        <v>4</v>
      </c>
      <c r="BA182" s="118">
        <v>1</v>
      </c>
      <c r="BB182" s="118">
        <v>1</v>
      </c>
      <c r="BC182" s="118">
        <v>1</v>
      </c>
      <c r="BD182" s="118">
        <v>6</v>
      </c>
      <c r="BE182" s="118">
        <v>7</v>
      </c>
    </row>
    <row r="183" spans="2:57" ht="15">
      <c r="B183" s="499"/>
      <c r="C183" s="1" t="s">
        <v>208</v>
      </c>
      <c r="D183" s="196">
        <v>3</v>
      </c>
      <c r="E183" s="11">
        <v>3</v>
      </c>
      <c r="F183" s="11">
        <v>2</v>
      </c>
      <c r="G183" s="11">
        <v>2</v>
      </c>
      <c r="H183" s="11">
        <v>1</v>
      </c>
      <c r="I183" s="11">
        <v>1</v>
      </c>
      <c r="J183" s="11">
        <v>3</v>
      </c>
      <c r="K183" s="11">
        <v>3</v>
      </c>
      <c r="L183" s="11">
        <v>3</v>
      </c>
      <c r="M183" s="11">
        <v>3</v>
      </c>
      <c r="N183" s="11">
        <v>3</v>
      </c>
      <c r="O183" s="11">
        <v>3</v>
      </c>
      <c r="P183" s="11">
        <v>3</v>
      </c>
      <c r="Q183" s="11">
        <v>3</v>
      </c>
      <c r="R183" s="11">
        <v>3</v>
      </c>
      <c r="S183" s="11">
        <v>3</v>
      </c>
      <c r="T183" s="11">
        <v>3</v>
      </c>
      <c r="U183" s="11">
        <v>3</v>
      </c>
      <c r="V183" s="159">
        <f>100</f>
        <v>100</v>
      </c>
      <c r="W183" s="58">
        <f t="shared" si="39"/>
        <v>100</v>
      </c>
      <c r="X183" s="58">
        <f t="shared" si="40"/>
        <v>66.666666666666671</v>
      </c>
      <c r="Y183" s="58">
        <f t="shared" si="41"/>
        <v>66.666666666666671</v>
      </c>
      <c r="Z183" s="58">
        <f t="shared" si="42"/>
        <v>33.333333333333336</v>
      </c>
      <c r="AA183" s="58">
        <f t="shared" si="43"/>
        <v>33.333333333333336</v>
      </c>
      <c r="AB183" s="58">
        <f t="shared" si="44"/>
        <v>100</v>
      </c>
      <c r="AC183" s="58">
        <f t="shared" si="45"/>
        <v>100</v>
      </c>
      <c r="AD183" s="58">
        <f t="shared" si="46"/>
        <v>100</v>
      </c>
      <c r="AE183" s="58">
        <f t="shared" si="46"/>
        <v>100</v>
      </c>
      <c r="AF183" s="58">
        <f t="shared" si="46"/>
        <v>100</v>
      </c>
      <c r="AG183" s="58">
        <f t="shared" si="46"/>
        <v>100</v>
      </c>
      <c r="AH183" s="58">
        <f t="shared" si="48"/>
        <v>100</v>
      </c>
      <c r="AI183" s="58">
        <f t="shared" si="34"/>
        <v>100</v>
      </c>
      <c r="AJ183" s="58">
        <f t="shared" si="35"/>
        <v>100</v>
      </c>
      <c r="AK183" s="58">
        <f t="shared" si="36"/>
        <v>100</v>
      </c>
      <c r="AL183" s="58">
        <f t="shared" si="37"/>
        <v>100</v>
      </c>
      <c r="AM183" s="58">
        <f t="shared" si="38"/>
        <v>100</v>
      </c>
      <c r="AN183" s="160">
        <v>1</v>
      </c>
      <c r="AO183" s="118">
        <v>4</v>
      </c>
      <c r="AP183" s="118">
        <v>4</v>
      </c>
      <c r="AQ183" s="118">
        <v>4</v>
      </c>
      <c r="AR183" s="118">
        <v>4</v>
      </c>
      <c r="AS183" s="118">
        <v>4</v>
      </c>
      <c r="AT183" s="118">
        <v>1</v>
      </c>
      <c r="AU183" s="118">
        <v>4</v>
      </c>
      <c r="AV183" s="118">
        <v>1</v>
      </c>
      <c r="AW183" s="118">
        <v>4</v>
      </c>
      <c r="AX183" s="118">
        <v>4</v>
      </c>
      <c r="AY183" s="118">
        <v>4</v>
      </c>
      <c r="AZ183" s="118">
        <v>4</v>
      </c>
      <c r="BA183" s="118">
        <v>1</v>
      </c>
      <c r="BB183" s="118">
        <v>1</v>
      </c>
      <c r="BC183" s="118">
        <v>1</v>
      </c>
      <c r="BD183" s="118">
        <v>6</v>
      </c>
      <c r="BE183" s="118">
        <v>7</v>
      </c>
    </row>
    <row r="184" spans="2:57" ht="15">
      <c r="B184" s="499"/>
      <c r="C184" s="1" t="s">
        <v>209</v>
      </c>
      <c r="D184" s="196">
        <v>4090</v>
      </c>
      <c r="E184" s="11">
        <v>3829</v>
      </c>
      <c r="F184" s="11">
        <v>3634</v>
      </c>
      <c r="G184" s="11">
        <v>3517</v>
      </c>
      <c r="H184" s="11">
        <v>3161</v>
      </c>
      <c r="I184" s="11">
        <v>3628</v>
      </c>
      <c r="J184" s="11">
        <v>4490</v>
      </c>
      <c r="K184" s="11">
        <v>4245</v>
      </c>
      <c r="L184" s="11">
        <v>4257</v>
      </c>
      <c r="M184" s="11">
        <v>4251</v>
      </c>
      <c r="N184" s="11">
        <v>4282</v>
      </c>
      <c r="O184" s="11">
        <v>4270</v>
      </c>
      <c r="P184" s="11">
        <v>4377</v>
      </c>
      <c r="Q184" s="11">
        <v>4661</v>
      </c>
      <c r="R184" s="11">
        <v>4942</v>
      </c>
      <c r="S184" s="11">
        <v>5278</v>
      </c>
      <c r="T184" s="11">
        <v>5318</v>
      </c>
      <c r="U184" s="11">
        <v>5408</v>
      </c>
      <c r="V184" s="159">
        <f>100</f>
        <v>100</v>
      </c>
      <c r="W184" s="58">
        <f t="shared" si="39"/>
        <v>93.618581907090459</v>
      </c>
      <c r="X184" s="58">
        <f t="shared" si="40"/>
        <v>88.850855745721276</v>
      </c>
      <c r="Y184" s="58">
        <f t="shared" si="41"/>
        <v>85.990220048899758</v>
      </c>
      <c r="Z184" s="58">
        <f t="shared" si="42"/>
        <v>77.286063569682156</v>
      </c>
      <c r="AA184" s="58">
        <f t="shared" si="43"/>
        <v>88.704156479217602</v>
      </c>
      <c r="AB184" s="58">
        <f t="shared" si="44"/>
        <v>109.7799511002445</v>
      </c>
      <c r="AC184" s="58">
        <f t="shared" si="45"/>
        <v>103.78973105134475</v>
      </c>
      <c r="AD184" s="58">
        <f t="shared" si="46"/>
        <v>104.08312958435208</v>
      </c>
      <c r="AE184" s="58">
        <f t="shared" si="46"/>
        <v>103.93643031784841</v>
      </c>
      <c r="AF184" s="58">
        <f t="shared" si="46"/>
        <v>104.69437652811736</v>
      </c>
      <c r="AG184" s="58">
        <f t="shared" si="46"/>
        <v>104.40097799511003</v>
      </c>
      <c r="AH184" s="58">
        <f t="shared" si="48"/>
        <v>107.01711491442543</v>
      </c>
      <c r="AI184" s="58">
        <f t="shared" si="34"/>
        <v>113.96088019559902</v>
      </c>
      <c r="AJ184" s="58">
        <f t="shared" si="35"/>
        <v>120.83129584352078</v>
      </c>
      <c r="AK184" s="58">
        <f t="shared" si="36"/>
        <v>129.04645476772617</v>
      </c>
      <c r="AL184" s="58">
        <f t="shared" si="37"/>
        <v>130.02444987775061</v>
      </c>
      <c r="AM184" s="58">
        <f t="shared" si="38"/>
        <v>132.22493887530561</v>
      </c>
      <c r="AN184" s="160"/>
      <c r="AO184" s="118"/>
      <c r="AP184" s="118"/>
      <c r="AQ184" s="118"/>
      <c r="AR184" s="118"/>
      <c r="AS184" s="118"/>
      <c r="AT184" s="118"/>
      <c r="AU184" s="118"/>
      <c r="AV184" s="118"/>
      <c r="AW184" s="118"/>
      <c r="AX184" s="118"/>
      <c r="AY184" s="118"/>
      <c r="AZ184" s="118"/>
      <c r="BA184" s="118"/>
      <c r="BB184" s="118"/>
      <c r="BC184" s="118"/>
      <c r="BD184" s="118"/>
      <c r="BE184" s="118"/>
    </row>
    <row r="185" spans="2:57" ht="15">
      <c r="B185" s="501"/>
      <c r="C185" s="8" t="s">
        <v>210</v>
      </c>
      <c r="D185" s="245">
        <v>4087</v>
      </c>
      <c r="E185" s="173">
        <v>3826</v>
      </c>
      <c r="F185" s="173">
        <v>3632</v>
      </c>
      <c r="G185" s="173">
        <v>3515</v>
      </c>
      <c r="H185" s="173">
        <v>3160</v>
      </c>
      <c r="I185" s="173">
        <v>3627</v>
      </c>
      <c r="J185" s="173">
        <v>4487</v>
      </c>
      <c r="K185" s="173">
        <v>4242</v>
      </c>
      <c r="L185" s="173">
        <v>4254</v>
      </c>
      <c r="M185" s="173">
        <v>4248</v>
      </c>
      <c r="N185" s="173">
        <v>4279</v>
      </c>
      <c r="O185" s="173">
        <v>4267</v>
      </c>
      <c r="P185" s="173">
        <v>4374</v>
      </c>
      <c r="Q185" s="173">
        <v>4658</v>
      </c>
      <c r="R185" s="173">
        <v>4939</v>
      </c>
      <c r="S185" s="173">
        <v>5275</v>
      </c>
      <c r="T185" s="173">
        <v>5315</v>
      </c>
      <c r="U185" s="173">
        <v>5405</v>
      </c>
      <c r="V185" s="159">
        <f>100</f>
        <v>100</v>
      </c>
      <c r="W185" s="58">
        <f t="shared" si="39"/>
        <v>93.61389772449229</v>
      </c>
      <c r="X185" s="58">
        <f t="shared" si="40"/>
        <v>88.867139711279663</v>
      </c>
      <c r="Y185" s="58">
        <f t="shared" si="41"/>
        <v>86.004404208465871</v>
      </c>
      <c r="Z185" s="58">
        <f t="shared" si="42"/>
        <v>77.318326400782965</v>
      </c>
      <c r="AA185" s="58">
        <f t="shared" si="43"/>
        <v>88.7448005872278</v>
      </c>
      <c r="AB185" s="58">
        <f t="shared" si="44"/>
        <v>109.78712992414974</v>
      </c>
      <c r="AC185" s="58">
        <f t="shared" si="45"/>
        <v>103.79251284560803</v>
      </c>
      <c r="AD185" s="58">
        <f t="shared" si="46"/>
        <v>104.08612674333251</v>
      </c>
      <c r="AE185" s="58">
        <f t="shared" si="46"/>
        <v>103.93931979447026</v>
      </c>
      <c r="AF185" s="58">
        <f t="shared" si="46"/>
        <v>104.69782236359188</v>
      </c>
      <c r="AG185" s="58">
        <f t="shared" si="46"/>
        <v>104.40420846586738</v>
      </c>
      <c r="AH185" s="58">
        <f t="shared" si="48"/>
        <v>107.02226572057744</v>
      </c>
      <c r="AI185" s="58">
        <f t="shared" si="34"/>
        <v>113.97112796672376</v>
      </c>
      <c r="AJ185" s="58">
        <f t="shared" si="35"/>
        <v>120.84658673843896</v>
      </c>
      <c r="AK185" s="58">
        <f t="shared" si="36"/>
        <v>129.06777587472473</v>
      </c>
      <c r="AL185" s="58">
        <f t="shared" si="37"/>
        <v>130.04648886713971</v>
      </c>
      <c r="AM185" s="58">
        <f t="shared" si="38"/>
        <v>132.24859310007341</v>
      </c>
      <c r="AN185" s="120"/>
      <c r="AO185" s="121"/>
      <c r="AP185" s="121"/>
      <c r="AQ185" s="121"/>
      <c r="AR185" s="121"/>
      <c r="AS185" s="121"/>
      <c r="AT185" s="121"/>
      <c r="AU185" s="121"/>
      <c r="AV185" s="121"/>
      <c r="AW185" s="121"/>
      <c r="AX185" s="121"/>
      <c r="AY185" s="121"/>
      <c r="AZ185" s="121"/>
      <c r="BA185" s="121"/>
      <c r="BB185" s="121"/>
      <c r="BC185" s="121"/>
      <c r="BD185" s="121"/>
      <c r="BE185" s="121"/>
    </row>
    <row r="186" spans="2:57" ht="15" customHeight="1">
      <c r="B186" s="499" t="s">
        <v>236</v>
      </c>
      <c r="C186" s="1" t="s">
        <v>205</v>
      </c>
      <c r="D186" s="246">
        <v>0</v>
      </c>
      <c r="E186" s="11">
        <v>0</v>
      </c>
      <c r="F186" s="11">
        <v>0</v>
      </c>
      <c r="G186" s="11">
        <v>0</v>
      </c>
      <c r="H186" s="11">
        <v>0</v>
      </c>
      <c r="I186" s="11">
        <v>0</v>
      </c>
      <c r="J186" s="11">
        <v>8392</v>
      </c>
      <c r="K186" s="11">
        <v>6994</v>
      </c>
      <c r="L186" s="11">
        <v>6874</v>
      </c>
      <c r="M186" s="11">
        <v>6931</v>
      </c>
      <c r="N186" s="11">
        <v>6958</v>
      </c>
      <c r="O186" s="11">
        <v>7694</v>
      </c>
      <c r="P186" s="11">
        <v>9161</v>
      </c>
      <c r="Q186" s="11">
        <v>10737</v>
      </c>
      <c r="R186" s="11">
        <v>12150</v>
      </c>
      <c r="S186" s="11">
        <v>12295</v>
      </c>
      <c r="T186" s="11">
        <v>13691</v>
      </c>
      <c r="U186" s="11">
        <v>14410</v>
      </c>
      <c r="V186" s="159">
        <f>100</f>
        <v>100</v>
      </c>
      <c r="W186" s="58" t="e">
        <f t="shared" si="39"/>
        <v>#DIV/0!</v>
      </c>
      <c r="X186" s="58" t="e">
        <f t="shared" si="40"/>
        <v>#DIV/0!</v>
      </c>
      <c r="Y186" s="58" t="e">
        <f t="shared" si="41"/>
        <v>#DIV/0!</v>
      </c>
      <c r="Z186" s="58" t="e">
        <f t="shared" si="42"/>
        <v>#DIV/0!</v>
      </c>
      <c r="AA186" s="58" t="e">
        <f t="shared" si="43"/>
        <v>#DIV/0!</v>
      </c>
      <c r="AB186" s="58" t="e">
        <f t="shared" si="44"/>
        <v>#DIV/0!</v>
      </c>
      <c r="AC186" s="58" t="e">
        <f t="shared" si="45"/>
        <v>#DIV/0!</v>
      </c>
      <c r="AD186" s="58" t="e">
        <f t="shared" si="46"/>
        <v>#DIV/0!</v>
      </c>
      <c r="AE186" s="58" t="e">
        <f t="shared" si="46"/>
        <v>#DIV/0!</v>
      </c>
      <c r="AF186" s="58" t="e">
        <f t="shared" si="46"/>
        <v>#DIV/0!</v>
      </c>
      <c r="AG186" s="58" t="e">
        <f t="shared" si="46"/>
        <v>#DIV/0!</v>
      </c>
      <c r="AH186" s="58" t="e">
        <f t="shared" si="48"/>
        <v>#DIV/0!</v>
      </c>
      <c r="AI186" s="58" t="e">
        <f t="shared" si="34"/>
        <v>#DIV/0!</v>
      </c>
      <c r="AJ186" s="58" t="e">
        <f t="shared" si="35"/>
        <v>#DIV/0!</v>
      </c>
      <c r="AK186" s="58" t="e">
        <f t="shared" si="36"/>
        <v>#DIV/0!</v>
      </c>
      <c r="AL186" s="58" t="e">
        <f t="shared" si="37"/>
        <v>#DIV/0!</v>
      </c>
      <c r="AM186" s="58" t="e">
        <f t="shared" si="38"/>
        <v>#DIV/0!</v>
      </c>
      <c r="AN186" s="160">
        <v>4</v>
      </c>
      <c r="AO186" s="118">
        <v>4</v>
      </c>
      <c r="AP186" s="118">
        <v>1</v>
      </c>
      <c r="AQ186" s="118">
        <v>4</v>
      </c>
      <c r="AR186" s="118">
        <v>1</v>
      </c>
      <c r="AS186" s="118">
        <v>1</v>
      </c>
      <c r="AT186" s="118">
        <v>1</v>
      </c>
      <c r="AU186" s="118">
        <v>1</v>
      </c>
      <c r="AV186" s="118">
        <v>1</v>
      </c>
      <c r="AW186" s="118">
        <v>1</v>
      </c>
      <c r="AX186" s="118">
        <v>1</v>
      </c>
      <c r="AY186" s="118">
        <v>1</v>
      </c>
      <c r="AZ186" s="118">
        <v>1</v>
      </c>
      <c r="BA186" s="118">
        <v>1</v>
      </c>
      <c r="BB186" s="118">
        <v>1</v>
      </c>
      <c r="BC186" s="118">
        <v>1</v>
      </c>
      <c r="BD186" s="118">
        <v>6</v>
      </c>
      <c r="BE186" s="118">
        <v>7</v>
      </c>
    </row>
    <row r="187" spans="2:57" ht="15">
      <c r="B187" s="499"/>
      <c r="C187" s="1" t="s">
        <v>206</v>
      </c>
      <c r="D187" s="196">
        <v>1</v>
      </c>
      <c r="E187" s="11">
        <v>1</v>
      </c>
      <c r="F187" s="11">
        <v>3</v>
      </c>
      <c r="G187" s="11">
        <v>3</v>
      </c>
      <c r="H187" s="11">
        <v>6</v>
      </c>
      <c r="I187" s="11">
        <v>19</v>
      </c>
      <c r="J187" s="11">
        <v>24</v>
      </c>
      <c r="K187" s="11">
        <v>29</v>
      </c>
      <c r="L187" s="11">
        <v>33</v>
      </c>
      <c r="M187" s="11">
        <v>40</v>
      </c>
      <c r="N187" s="11">
        <v>64</v>
      </c>
      <c r="O187" s="11">
        <v>45</v>
      </c>
      <c r="P187" s="11">
        <v>51</v>
      </c>
      <c r="Q187" s="11">
        <v>54</v>
      </c>
      <c r="R187" s="11">
        <v>57</v>
      </c>
      <c r="S187" s="11">
        <v>56</v>
      </c>
      <c r="T187" s="11">
        <v>35</v>
      </c>
      <c r="U187" s="11">
        <v>20</v>
      </c>
      <c r="V187" s="159">
        <f>100</f>
        <v>100</v>
      </c>
      <c r="W187" s="58">
        <f t="shared" si="39"/>
        <v>100</v>
      </c>
      <c r="X187" s="58">
        <f t="shared" si="40"/>
        <v>300</v>
      </c>
      <c r="Y187" s="58">
        <f t="shared" si="41"/>
        <v>300</v>
      </c>
      <c r="Z187" s="58">
        <f t="shared" si="42"/>
        <v>600</v>
      </c>
      <c r="AA187" s="58">
        <f t="shared" si="43"/>
        <v>1900</v>
      </c>
      <c r="AB187" s="58">
        <f t="shared" si="44"/>
        <v>2400</v>
      </c>
      <c r="AC187" s="58">
        <f t="shared" si="45"/>
        <v>2900</v>
      </c>
      <c r="AD187" s="58">
        <f t="shared" si="46"/>
        <v>3300</v>
      </c>
      <c r="AE187" s="58">
        <f t="shared" si="46"/>
        <v>4000</v>
      </c>
      <c r="AF187" s="58">
        <f t="shared" si="46"/>
        <v>6400</v>
      </c>
      <c r="AG187" s="58">
        <f t="shared" si="46"/>
        <v>4500</v>
      </c>
      <c r="AH187" s="58">
        <f t="shared" si="48"/>
        <v>5100</v>
      </c>
      <c r="AI187" s="58">
        <f t="shared" si="34"/>
        <v>5400</v>
      </c>
      <c r="AJ187" s="58">
        <f t="shared" si="35"/>
        <v>5700</v>
      </c>
      <c r="AK187" s="58">
        <f t="shared" si="36"/>
        <v>5600</v>
      </c>
      <c r="AL187" s="58">
        <f t="shared" si="37"/>
        <v>3500</v>
      </c>
      <c r="AM187" s="58">
        <f t="shared" si="38"/>
        <v>2000</v>
      </c>
      <c r="AN187" s="160">
        <v>4</v>
      </c>
      <c r="AO187" s="118">
        <v>4</v>
      </c>
      <c r="AP187" s="118">
        <v>4</v>
      </c>
      <c r="AQ187" s="118">
        <v>4</v>
      </c>
      <c r="AR187" s="118">
        <v>4</v>
      </c>
      <c r="AS187" s="118">
        <v>1</v>
      </c>
      <c r="AT187" s="118">
        <v>1</v>
      </c>
      <c r="AU187" s="118">
        <v>1</v>
      </c>
      <c r="AV187" s="118">
        <v>1</v>
      </c>
      <c r="AW187" s="118">
        <v>1</v>
      </c>
      <c r="AX187" s="118">
        <v>1</v>
      </c>
      <c r="AY187" s="118">
        <v>1</v>
      </c>
      <c r="AZ187" s="118">
        <v>1</v>
      </c>
      <c r="BA187" s="118">
        <v>1</v>
      </c>
      <c r="BB187" s="118">
        <v>1</v>
      </c>
      <c r="BC187" s="118">
        <v>1</v>
      </c>
      <c r="BD187" s="118">
        <v>6</v>
      </c>
      <c r="BE187" s="118">
        <v>7</v>
      </c>
    </row>
    <row r="188" spans="2:57" ht="15">
      <c r="B188" s="499"/>
      <c r="C188" s="1" t="s">
        <v>207</v>
      </c>
      <c r="D188" s="196">
        <v>3</v>
      </c>
      <c r="E188" s="11">
        <v>2</v>
      </c>
      <c r="F188" s="11">
        <v>5</v>
      </c>
      <c r="G188" s="11">
        <v>5</v>
      </c>
      <c r="H188" s="11">
        <v>6</v>
      </c>
      <c r="I188" s="11">
        <v>9</v>
      </c>
      <c r="J188" s="11">
        <v>10</v>
      </c>
      <c r="K188" s="11">
        <v>9</v>
      </c>
      <c r="L188" s="11">
        <v>9</v>
      </c>
      <c r="M188" s="11">
        <v>8</v>
      </c>
      <c r="N188" s="11">
        <v>16</v>
      </c>
      <c r="O188" s="11">
        <v>16</v>
      </c>
      <c r="P188" s="11">
        <v>18</v>
      </c>
      <c r="Q188" s="11">
        <v>19</v>
      </c>
      <c r="R188" s="11">
        <v>18</v>
      </c>
      <c r="S188" s="11">
        <v>20</v>
      </c>
      <c r="T188" s="11">
        <v>12</v>
      </c>
      <c r="U188" s="11">
        <v>7</v>
      </c>
      <c r="V188" s="159">
        <f>100</f>
        <v>100</v>
      </c>
      <c r="W188" s="58">
        <f t="shared" si="39"/>
        <v>66.666666666666671</v>
      </c>
      <c r="X188" s="58">
        <f t="shared" si="40"/>
        <v>166.66666666666666</v>
      </c>
      <c r="Y188" s="58">
        <f t="shared" si="41"/>
        <v>166.66666666666666</v>
      </c>
      <c r="Z188" s="58">
        <f t="shared" si="42"/>
        <v>200</v>
      </c>
      <c r="AA188" s="58">
        <f t="shared" si="43"/>
        <v>300</v>
      </c>
      <c r="AB188" s="58">
        <f t="shared" si="44"/>
        <v>333.33333333333331</v>
      </c>
      <c r="AC188" s="58">
        <f t="shared" si="45"/>
        <v>300</v>
      </c>
      <c r="AD188" s="58">
        <f t="shared" si="46"/>
        <v>300</v>
      </c>
      <c r="AE188" s="58">
        <f t="shared" si="46"/>
        <v>266.66666666666669</v>
      </c>
      <c r="AF188" s="58">
        <f t="shared" si="46"/>
        <v>533.33333333333337</v>
      </c>
      <c r="AG188" s="58">
        <f t="shared" si="46"/>
        <v>533.33333333333337</v>
      </c>
      <c r="AH188" s="58">
        <f t="shared" si="48"/>
        <v>600</v>
      </c>
      <c r="AI188" s="58">
        <f t="shared" si="34"/>
        <v>633.33333333333337</v>
      </c>
      <c r="AJ188" s="58">
        <f t="shared" si="35"/>
        <v>600</v>
      </c>
      <c r="AK188" s="58">
        <f t="shared" si="36"/>
        <v>666.66666666666663</v>
      </c>
      <c r="AL188" s="58">
        <f t="shared" si="37"/>
        <v>400</v>
      </c>
      <c r="AM188" s="58">
        <f t="shared" si="38"/>
        <v>233.33333333333334</v>
      </c>
      <c r="AN188" s="160">
        <v>1</v>
      </c>
      <c r="AO188" s="118">
        <v>4</v>
      </c>
      <c r="AP188" s="118">
        <v>4</v>
      </c>
      <c r="AQ188" s="118">
        <v>4</v>
      </c>
      <c r="AR188" s="118">
        <v>1</v>
      </c>
      <c r="AS188" s="118">
        <v>1</v>
      </c>
      <c r="AT188" s="118">
        <v>4</v>
      </c>
      <c r="AU188" s="118">
        <v>1</v>
      </c>
      <c r="AV188" s="118">
        <v>4</v>
      </c>
      <c r="AW188" s="118">
        <v>1</v>
      </c>
      <c r="AX188" s="118">
        <v>1</v>
      </c>
      <c r="AY188" s="118">
        <v>1</v>
      </c>
      <c r="AZ188" s="118">
        <v>1</v>
      </c>
      <c r="BA188" s="118">
        <v>1</v>
      </c>
      <c r="BB188" s="118">
        <v>1</v>
      </c>
      <c r="BC188" s="118">
        <v>1</v>
      </c>
      <c r="BD188" s="118">
        <v>6</v>
      </c>
      <c r="BE188" s="118">
        <v>7</v>
      </c>
    </row>
    <row r="189" spans="2:57" ht="15">
      <c r="B189" s="499"/>
      <c r="C189" s="1" t="s">
        <v>208</v>
      </c>
      <c r="D189" s="196">
        <v>1</v>
      </c>
      <c r="E189" s="11">
        <v>3</v>
      </c>
      <c r="F189" s="11">
        <v>3</v>
      </c>
      <c r="G189" s="11">
        <v>3</v>
      </c>
      <c r="H189" s="11">
        <v>4</v>
      </c>
      <c r="I189" s="11">
        <v>4</v>
      </c>
      <c r="J189" s="11">
        <v>4</v>
      </c>
      <c r="K189" s="11">
        <v>4</v>
      </c>
      <c r="L189" s="11">
        <v>4</v>
      </c>
      <c r="M189" s="11">
        <v>4</v>
      </c>
      <c r="N189" s="11">
        <v>4</v>
      </c>
      <c r="O189" s="11">
        <v>5</v>
      </c>
      <c r="P189" s="11">
        <v>7</v>
      </c>
      <c r="Q189" s="11">
        <v>5</v>
      </c>
      <c r="R189" s="11">
        <v>7</v>
      </c>
      <c r="S189" s="11">
        <v>6</v>
      </c>
      <c r="T189" s="11">
        <v>4</v>
      </c>
      <c r="U189" s="11">
        <v>2</v>
      </c>
      <c r="V189" s="159">
        <f>100</f>
        <v>100</v>
      </c>
      <c r="W189" s="58">
        <f t="shared" si="39"/>
        <v>300</v>
      </c>
      <c r="X189" s="58">
        <f t="shared" si="40"/>
        <v>300</v>
      </c>
      <c r="Y189" s="58">
        <f t="shared" si="41"/>
        <v>300</v>
      </c>
      <c r="Z189" s="58">
        <f t="shared" si="42"/>
        <v>400</v>
      </c>
      <c r="AA189" s="58">
        <f t="shared" si="43"/>
        <v>400</v>
      </c>
      <c r="AB189" s="58">
        <f t="shared" si="44"/>
        <v>400</v>
      </c>
      <c r="AC189" s="58">
        <f t="shared" si="45"/>
        <v>400</v>
      </c>
      <c r="AD189" s="58">
        <f t="shared" si="46"/>
        <v>400</v>
      </c>
      <c r="AE189" s="58">
        <f t="shared" si="46"/>
        <v>400</v>
      </c>
      <c r="AF189" s="58">
        <f t="shared" si="46"/>
        <v>400</v>
      </c>
      <c r="AG189" s="58">
        <f t="shared" si="46"/>
        <v>500</v>
      </c>
      <c r="AH189" s="58">
        <f t="shared" si="48"/>
        <v>700</v>
      </c>
      <c r="AI189" s="58">
        <f t="shared" si="34"/>
        <v>500</v>
      </c>
      <c r="AJ189" s="58">
        <f t="shared" si="35"/>
        <v>700</v>
      </c>
      <c r="AK189" s="58">
        <f t="shared" si="36"/>
        <v>600</v>
      </c>
      <c r="AL189" s="58">
        <f t="shared" si="37"/>
        <v>400</v>
      </c>
      <c r="AM189" s="58">
        <f t="shared" si="38"/>
        <v>200</v>
      </c>
      <c r="AN189" s="160">
        <v>4</v>
      </c>
      <c r="AO189" s="118">
        <v>4</v>
      </c>
      <c r="AP189" s="118">
        <v>4</v>
      </c>
      <c r="AQ189" s="118">
        <v>4</v>
      </c>
      <c r="AR189" s="118">
        <v>4</v>
      </c>
      <c r="AS189" s="118">
        <v>1</v>
      </c>
      <c r="AT189" s="118">
        <v>4</v>
      </c>
      <c r="AU189" s="118">
        <v>1</v>
      </c>
      <c r="AV189" s="118">
        <v>4</v>
      </c>
      <c r="AW189" s="118">
        <v>1</v>
      </c>
      <c r="AX189" s="118">
        <v>1</v>
      </c>
      <c r="AY189" s="118">
        <v>1</v>
      </c>
      <c r="AZ189" s="118">
        <v>1</v>
      </c>
      <c r="BA189" s="118">
        <v>1</v>
      </c>
      <c r="BB189" s="118">
        <v>1</v>
      </c>
      <c r="BC189" s="118">
        <v>1</v>
      </c>
      <c r="BD189" s="118">
        <v>6</v>
      </c>
      <c r="BE189" s="118">
        <v>7</v>
      </c>
    </row>
    <row r="190" spans="2:57" ht="15">
      <c r="B190" s="499"/>
      <c r="C190" s="1" t="s">
        <v>209</v>
      </c>
      <c r="D190" s="196">
        <v>5</v>
      </c>
      <c r="E190" s="11">
        <v>6</v>
      </c>
      <c r="F190" s="11">
        <v>11</v>
      </c>
      <c r="G190" s="11">
        <v>11</v>
      </c>
      <c r="H190" s="11">
        <v>16</v>
      </c>
      <c r="I190" s="11">
        <v>32</v>
      </c>
      <c r="J190" s="11">
        <v>8430</v>
      </c>
      <c r="K190" s="11">
        <v>7036</v>
      </c>
      <c r="L190" s="11">
        <v>6920</v>
      </c>
      <c r="M190" s="11">
        <v>6983</v>
      </c>
      <c r="N190" s="11">
        <v>7042</v>
      </c>
      <c r="O190" s="11">
        <v>7760</v>
      </c>
      <c r="P190" s="11">
        <v>9237</v>
      </c>
      <c r="Q190" s="11">
        <v>10815</v>
      </c>
      <c r="R190" s="11">
        <v>12232</v>
      </c>
      <c r="S190" s="11">
        <v>12377</v>
      </c>
      <c r="T190" s="11">
        <v>13742</v>
      </c>
      <c r="U190" s="11">
        <v>14439</v>
      </c>
      <c r="V190" s="159">
        <f>100</f>
        <v>100</v>
      </c>
      <c r="W190" s="58">
        <f t="shared" si="39"/>
        <v>120</v>
      </c>
      <c r="X190" s="58">
        <f t="shared" si="40"/>
        <v>220</v>
      </c>
      <c r="Y190" s="58">
        <f t="shared" si="41"/>
        <v>220</v>
      </c>
      <c r="Z190" s="58">
        <f t="shared" si="42"/>
        <v>320</v>
      </c>
      <c r="AA190" s="58">
        <f t="shared" si="43"/>
        <v>640</v>
      </c>
      <c r="AB190" s="58">
        <f t="shared" si="44"/>
        <v>168600</v>
      </c>
      <c r="AC190" s="58">
        <f t="shared" si="45"/>
        <v>140720</v>
      </c>
      <c r="AD190" s="58">
        <f t="shared" si="46"/>
        <v>138400</v>
      </c>
      <c r="AE190" s="58">
        <f t="shared" si="46"/>
        <v>139660</v>
      </c>
      <c r="AF190" s="58">
        <f t="shared" si="46"/>
        <v>140840</v>
      </c>
      <c r="AG190" s="58">
        <f t="shared" si="46"/>
        <v>155200</v>
      </c>
      <c r="AH190" s="58">
        <f t="shared" si="48"/>
        <v>184740</v>
      </c>
      <c r="AI190" s="58">
        <f t="shared" si="34"/>
        <v>216300</v>
      </c>
      <c r="AJ190" s="58">
        <f t="shared" si="35"/>
        <v>244640</v>
      </c>
      <c r="AK190" s="58">
        <f t="shared" si="36"/>
        <v>247540</v>
      </c>
      <c r="AL190" s="58">
        <f t="shared" si="37"/>
        <v>274840</v>
      </c>
      <c r="AM190" s="58">
        <f t="shared" si="38"/>
        <v>288780</v>
      </c>
      <c r="AN190" s="160"/>
      <c r="AO190" s="118"/>
      <c r="AP190" s="118"/>
      <c r="AQ190" s="118"/>
      <c r="AR190" s="118"/>
      <c r="AS190" s="118"/>
      <c r="AT190" s="118"/>
      <c r="AU190" s="118"/>
      <c r="AV190" s="118"/>
      <c r="AW190" s="118"/>
      <c r="AX190" s="118"/>
      <c r="AY190" s="118"/>
      <c r="AZ190" s="118"/>
      <c r="BA190" s="118"/>
      <c r="BB190" s="118"/>
      <c r="BC190" s="118"/>
      <c r="BD190" s="118"/>
      <c r="BE190" s="118"/>
    </row>
    <row r="191" spans="2:57" ht="15">
      <c r="B191" s="501"/>
      <c r="C191" s="8" t="s">
        <v>210</v>
      </c>
      <c r="D191" s="245">
        <v>4</v>
      </c>
      <c r="E191" s="173">
        <v>3</v>
      </c>
      <c r="F191" s="173">
        <v>8</v>
      </c>
      <c r="G191" s="173">
        <v>8</v>
      </c>
      <c r="H191" s="173">
        <v>12</v>
      </c>
      <c r="I191" s="173">
        <v>28</v>
      </c>
      <c r="J191" s="173">
        <v>8426</v>
      </c>
      <c r="K191" s="173">
        <v>7032</v>
      </c>
      <c r="L191" s="173">
        <v>6916</v>
      </c>
      <c r="M191" s="173">
        <v>6979</v>
      </c>
      <c r="N191" s="173">
        <v>7038</v>
      </c>
      <c r="O191" s="173">
        <v>7755</v>
      </c>
      <c r="P191" s="173">
        <v>9230</v>
      </c>
      <c r="Q191" s="173">
        <v>10810</v>
      </c>
      <c r="R191" s="173">
        <v>12225</v>
      </c>
      <c r="S191" s="173">
        <v>12371</v>
      </c>
      <c r="T191" s="173">
        <v>13738</v>
      </c>
      <c r="U191" s="173">
        <v>14437</v>
      </c>
      <c r="V191" s="159">
        <f>100</f>
        <v>100</v>
      </c>
      <c r="W191" s="58">
        <f t="shared" si="39"/>
        <v>75</v>
      </c>
      <c r="X191" s="58">
        <f t="shared" si="40"/>
        <v>200</v>
      </c>
      <c r="Y191" s="58">
        <f t="shared" si="41"/>
        <v>200</v>
      </c>
      <c r="Z191" s="58">
        <f t="shared" si="42"/>
        <v>300</v>
      </c>
      <c r="AA191" s="58">
        <f t="shared" si="43"/>
        <v>700</v>
      </c>
      <c r="AB191" s="58">
        <f t="shared" si="44"/>
        <v>210650</v>
      </c>
      <c r="AC191" s="58">
        <f t="shared" si="45"/>
        <v>175800</v>
      </c>
      <c r="AD191" s="58">
        <f t="shared" si="46"/>
        <v>172900</v>
      </c>
      <c r="AE191" s="58">
        <f t="shared" si="46"/>
        <v>174475</v>
      </c>
      <c r="AF191" s="58">
        <f t="shared" si="46"/>
        <v>175950</v>
      </c>
      <c r="AG191" s="58">
        <f t="shared" si="46"/>
        <v>193875</v>
      </c>
      <c r="AH191" s="58">
        <f t="shared" si="48"/>
        <v>230750</v>
      </c>
      <c r="AI191" s="58">
        <f t="shared" si="34"/>
        <v>270250</v>
      </c>
      <c r="AJ191" s="58">
        <f t="shared" si="35"/>
        <v>305625</v>
      </c>
      <c r="AK191" s="58">
        <f t="shared" si="36"/>
        <v>309275</v>
      </c>
      <c r="AL191" s="58">
        <f t="shared" si="37"/>
        <v>343450</v>
      </c>
      <c r="AM191" s="58">
        <f t="shared" si="38"/>
        <v>360925</v>
      </c>
      <c r="AN191" s="120"/>
      <c r="AO191" s="121"/>
      <c r="AP191" s="121"/>
      <c r="AQ191" s="121"/>
      <c r="AR191" s="121"/>
      <c r="AS191" s="121"/>
      <c r="AT191" s="121"/>
      <c r="AU191" s="121"/>
      <c r="AV191" s="121"/>
      <c r="AW191" s="121"/>
      <c r="AX191" s="121"/>
      <c r="AY191" s="121"/>
      <c r="AZ191" s="121"/>
      <c r="BA191" s="121"/>
      <c r="BB191" s="121"/>
      <c r="BC191" s="121"/>
      <c r="BD191" s="121"/>
      <c r="BE191" s="121"/>
    </row>
    <row r="192" spans="2:57" ht="15" customHeight="1">
      <c r="B192" s="499" t="s">
        <v>237</v>
      </c>
      <c r="C192" s="1" t="s">
        <v>205</v>
      </c>
      <c r="D192" s="246">
        <v>0</v>
      </c>
      <c r="E192" s="11">
        <v>0</v>
      </c>
      <c r="F192" s="11">
        <v>0</v>
      </c>
      <c r="G192" s="11">
        <v>27</v>
      </c>
      <c r="H192" s="11">
        <v>27</v>
      </c>
      <c r="I192" s="11">
        <v>62</v>
      </c>
      <c r="J192" s="11">
        <v>524</v>
      </c>
      <c r="K192" s="11">
        <v>562</v>
      </c>
      <c r="L192" s="11">
        <v>542</v>
      </c>
      <c r="M192" s="11">
        <v>438</v>
      </c>
      <c r="N192" s="11">
        <v>495</v>
      </c>
      <c r="O192" s="11">
        <v>548</v>
      </c>
      <c r="P192" s="11">
        <v>529</v>
      </c>
      <c r="Q192" s="11">
        <v>522</v>
      </c>
      <c r="R192" s="11">
        <v>517</v>
      </c>
      <c r="S192" s="11">
        <v>534</v>
      </c>
      <c r="T192" s="11">
        <v>601</v>
      </c>
      <c r="U192" s="11">
        <v>665</v>
      </c>
      <c r="V192" s="159">
        <f>100</f>
        <v>100</v>
      </c>
      <c r="W192" s="58" t="e">
        <f t="shared" si="39"/>
        <v>#DIV/0!</v>
      </c>
      <c r="X192" s="58" t="e">
        <f t="shared" si="40"/>
        <v>#DIV/0!</v>
      </c>
      <c r="Y192" s="58" t="e">
        <f t="shared" si="41"/>
        <v>#DIV/0!</v>
      </c>
      <c r="Z192" s="58" t="e">
        <f t="shared" si="42"/>
        <v>#DIV/0!</v>
      </c>
      <c r="AA192" s="58" t="e">
        <f t="shared" si="43"/>
        <v>#DIV/0!</v>
      </c>
      <c r="AB192" s="58" t="e">
        <f t="shared" si="44"/>
        <v>#DIV/0!</v>
      </c>
      <c r="AC192" s="58" t="e">
        <f t="shared" si="45"/>
        <v>#DIV/0!</v>
      </c>
      <c r="AD192" s="58" t="e">
        <f t="shared" si="46"/>
        <v>#DIV/0!</v>
      </c>
      <c r="AE192" s="58" t="e">
        <f t="shared" si="46"/>
        <v>#DIV/0!</v>
      </c>
      <c r="AF192" s="58" t="e">
        <f t="shared" si="46"/>
        <v>#DIV/0!</v>
      </c>
      <c r="AG192" s="58" t="e">
        <f t="shared" si="46"/>
        <v>#DIV/0!</v>
      </c>
      <c r="AH192" s="58" t="e">
        <f t="shared" si="48"/>
        <v>#DIV/0!</v>
      </c>
      <c r="AI192" s="58" t="e">
        <f t="shared" si="34"/>
        <v>#DIV/0!</v>
      </c>
      <c r="AJ192" s="58" t="e">
        <f t="shared" si="35"/>
        <v>#DIV/0!</v>
      </c>
      <c r="AK192" s="58" t="e">
        <f t="shared" si="36"/>
        <v>#DIV/0!</v>
      </c>
      <c r="AL192" s="58" t="e">
        <f t="shared" si="37"/>
        <v>#DIV/0!</v>
      </c>
      <c r="AM192" s="58" t="e">
        <f t="shared" si="38"/>
        <v>#DIV/0!</v>
      </c>
      <c r="AN192" s="160">
        <v>4</v>
      </c>
      <c r="AO192" s="118">
        <v>4</v>
      </c>
      <c r="AP192" s="118">
        <v>1</v>
      </c>
      <c r="AQ192" s="118">
        <v>1</v>
      </c>
      <c r="AR192" s="118">
        <v>4</v>
      </c>
      <c r="AS192" s="118">
        <v>4</v>
      </c>
      <c r="AT192" s="118">
        <v>1</v>
      </c>
      <c r="AU192" s="118">
        <v>1</v>
      </c>
      <c r="AV192" s="118">
        <v>4</v>
      </c>
      <c r="AW192" s="118">
        <v>1</v>
      </c>
      <c r="AX192" s="118">
        <v>1</v>
      </c>
      <c r="AY192" s="118">
        <v>1</v>
      </c>
      <c r="AZ192" s="118">
        <v>1</v>
      </c>
      <c r="BA192" s="118">
        <v>1</v>
      </c>
      <c r="BB192" s="118">
        <v>1</v>
      </c>
      <c r="BC192" s="118">
        <v>1</v>
      </c>
      <c r="BD192" s="118">
        <v>6</v>
      </c>
      <c r="BE192" s="118">
        <v>7</v>
      </c>
    </row>
    <row r="193" spans="2:57" ht="15">
      <c r="B193" s="499"/>
      <c r="C193" s="1" t="s">
        <v>206</v>
      </c>
      <c r="D193" s="196">
        <v>73</v>
      </c>
      <c r="E193" s="11">
        <v>70</v>
      </c>
      <c r="F193" s="11">
        <v>54</v>
      </c>
      <c r="G193" s="11">
        <v>65</v>
      </c>
      <c r="H193" s="11">
        <v>64</v>
      </c>
      <c r="I193" s="11">
        <v>27</v>
      </c>
      <c r="J193" s="11">
        <v>93</v>
      </c>
      <c r="K193" s="11">
        <v>72</v>
      </c>
      <c r="L193" s="11">
        <v>68</v>
      </c>
      <c r="M193" s="11">
        <v>27</v>
      </c>
      <c r="N193" s="11">
        <v>65</v>
      </c>
      <c r="O193" s="11">
        <v>33</v>
      </c>
      <c r="P193" s="11">
        <v>28</v>
      </c>
      <c r="Q193" s="11">
        <v>25</v>
      </c>
      <c r="R193" s="11">
        <v>23</v>
      </c>
      <c r="S193" s="11">
        <v>30</v>
      </c>
      <c r="T193" s="11">
        <v>25</v>
      </c>
      <c r="U193" s="11">
        <v>23</v>
      </c>
      <c r="V193" s="159">
        <f>100</f>
        <v>100</v>
      </c>
      <c r="W193" s="58">
        <f t="shared" si="39"/>
        <v>95.890410958904113</v>
      </c>
      <c r="X193" s="58">
        <f t="shared" si="40"/>
        <v>73.972602739726028</v>
      </c>
      <c r="Y193" s="58">
        <f t="shared" si="41"/>
        <v>89.041095890410958</v>
      </c>
      <c r="Z193" s="58">
        <f t="shared" si="42"/>
        <v>87.671232876712324</v>
      </c>
      <c r="AA193" s="58">
        <f t="shared" si="43"/>
        <v>36.986301369863014</v>
      </c>
      <c r="AB193" s="58">
        <f t="shared" si="44"/>
        <v>127.39726027397261</v>
      </c>
      <c r="AC193" s="58">
        <f t="shared" si="45"/>
        <v>98.630136986301366</v>
      </c>
      <c r="AD193" s="58">
        <f t="shared" si="46"/>
        <v>93.150684931506845</v>
      </c>
      <c r="AE193" s="58">
        <f t="shared" si="46"/>
        <v>36.986301369863014</v>
      </c>
      <c r="AF193" s="58">
        <f t="shared" si="46"/>
        <v>89.041095890410958</v>
      </c>
      <c r="AG193" s="58">
        <f t="shared" si="46"/>
        <v>45.205479452054796</v>
      </c>
      <c r="AH193" s="58">
        <f t="shared" si="48"/>
        <v>38.356164383561641</v>
      </c>
      <c r="AI193" s="58">
        <f t="shared" si="34"/>
        <v>34.246575342465754</v>
      </c>
      <c r="AJ193" s="58">
        <f t="shared" si="35"/>
        <v>31.506849315068493</v>
      </c>
      <c r="AK193" s="58">
        <f t="shared" si="36"/>
        <v>41.095890410958901</v>
      </c>
      <c r="AL193" s="58">
        <f t="shared" si="37"/>
        <v>34.246575342465754</v>
      </c>
      <c r="AM193" s="58">
        <f t="shared" si="38"/>
        <v>31.506849315068493</v>
      </c>
      <c r="AN193" s="160">
        <v>1</v>
      </c>
      <c r="AO193" s="118">
        <v>4</v>
      </c>
      <c r="AP193" s="118">
        <v>4</v>
      </c>
      <c r="AQ193" s="118">
        <v>4</v>
      </c>
      <c r="AR193" s="118">
        <v>4</v>
      </c>
      <c r="AS193" s="118">
        <v>4</v>
      </c>
      <c r="AT193" s="118">
        <v>1</v>
      </c>
      <c r="AU193" s="118">
        <v>4</v>
      </c>
      <c r="AV193" s="118">
        <v>4</v>
      </c>
      <c r="AW193" s="118">
        <v>4</v>
      </c>
      <c r="AX193" s="118">
        <v>4</v>
      </c>
      <c r="AY193" s="118">
        <v>4</v>
      </c>
      <c r="AZ193" s="118">
        <v>4</v>
      </c>
      <c r="BA193" s="118">
        <v>2</v>
      </c>
      <c r="BB193" s="118">
        <v>4</v>
      </c>
      <c r="BC193" s="118">
        <v>1</v>
      </c>
      <c r="BD193" s="118">
        <v>6</v>
      </c>
      <c r="BE193" s="118">
        <v>7</v>
      </c>
    </row>
    <row r="194" spans="2:57" ht="15">
      <c r="B194" s="499"/>
      <c r="C194" s="1" t="s">
        <v>207</v>
      </c>
      <c r="D194" s="196">
        <v>20</v>
      </c>
      <c r="E194" s="11">
        <v>24</v>
      </c>
      <c r="F194" s="11">
        <v>23</v>
      </c>
      <c r="G194" s="11">
        <v>34</v>
      </c>
      <c r="H194" s="11">
        <v>34</v>
      </c>
      <c r="I194" s="11">
        <v>36</v>
      </c>
      <c r="J194" s="11">
        <v>41</v>
      </c>
      <c r="K194" s="11">
        <v>34</v>
      </c>
      <c r="L194" s="11">
        <v>35</v>
      </c>
      <c r="M194" s="11">
        <v>15</v>
      </c>
      <c r="N194" s="11">
        <v>42</v>
      </c>
      <c r="O194" s="11">
        <v>26</v>
      </c>
      <c r="P194" s="11">
        <v>27</v>
      </c>
      <c r="Q194" s="11">
        <v>25</v>
      </c>
      <c r="R194" s="11">
        <v>23</v>
      </c>
      <c r="S194" s="11">
        <v>20</v>
      </c>
      <c r="T194" s="11">
        <v>50</v>
      </c>
      <c r="U194" s="11">
        <v>46</v>
      </c>
      <c r="V194" s="159">
        <f>100</f>
        <v>100</v>
      </c>
      <c r="W194" s="58">
        <f t="shared" si="39"/>
        <v>120</v>
      </c>
      <c r="X194" s="58">
        <f t="shared" si="40"/>
        <v>115</v>
      </c>
      <c r="Y194" s="58">
        <f t="shared" si="41"/>
        <v>170</v>
      </c>
      <c r="Z194" s="58">
        <f t="shared" si="42"/>
        <v>170</v>
      </c>
      <c r="AA194" s="58">
        <f t="shared" si="43"/>
        <v>180</v>
      </c>
      <c r="AB194" s="58">
        <f t="shared" si="44"/>
        <v>205</v>
      </c>
      <c r="AC194" s="58">
        <f t="shared" si="45"/>
        <v>170</v>
      </c>
      <c r="AD194" s="58">
        <f t="shared" si="46"/>
        <v>175</v>
      </c>
      <c r="AE194" s="58">
        <f t="shared" si="46"/>
        <v>75</v>
      </c>
      <c r="AF194" s="58">
        <f t="shared" si="46"/>
        <v>210</v>
      </c>
      <c r="AG194" s="58">
        <f t="shared" si="46"/>
        <v>130</v>
      </c>
      <c r="AH194" s="58">
        <f t="shared" si="48"/>
        <v>135</v>
      </c>
      <c r="AI194" s="58">
        <f t="shared" si="34"/>
        <v>125</v>
      </c>
      <c r="AJ194" s="58">
        <f t="shared" si="35"/>
        <v>115</v>
      </c>
      <c r="AK194" s="58">
        <f t="shared" si="36"/>
        <v>100</v>
      </c>
      <c r="AL194" s="58">
        <f t="shared" si="37"/>
        <v>250</v>
      </c>
      <c r="AM194" s="58">
        <f t="shared" si="38"/>
        <v>230</v>
      </c>
      <c r="AN194" s="160">
        <v>4</v>
      </c>
      <c r="AO194" s="118">
        <v>4</v>
      </c>
      <c r="AP194" s="118">
        <v>4</v>
      </c>
      <c r="AQ194" s="118">
        <v>1</v>
      </c>
      <c r="AR194" s="118">
        <v>4</v>
      </c>
      <c r="AS194" s="118">
        <v>1</v>
      </c>
      <c r="AT194" s="118">
        <v>4</v>
      </c>
      <c r="AU194" s="118">
        <v>4</v>
      </c>
      <c r="AV194" s="118">
        <v>4</v>
      </c>
      <c r="AW194" s="118">
        <v>4</v>
      </c>
      <c r="AX194" s="118">
        <v>4</v>
      </c>
      <c r="AY194" s="118">
        <v>4</v>
      </c>
      <c r="AZ194" s="118">
        <v>1</v>
      </c>
      <c r="BA194" s="118">
        <v>4</v>
      </c>
      <c r="BB194" s="118">
        <v>4</v>
      </c>
      <c r="BC194" s="118">
        <v>4</v>
      </c>
      <c r="BD194" s="118">
        <v>6</v>
      </c>
      <c r="BE194" s="118">
        <v>7</v>
      </c>
    </row>
    <row r="195" spans="2:57" ht="15">
      <c r="B195" s="499"/>
      <c r="C195" s="1" t="s">
        <v>208</v>
      </c>
      <c r="D195" s="196">
        <v>2</v>
      </c>
      <c r="E195" s="11">
        <v>3</v>
      </c>
      <c r="F195" s="11">
        <v>3</v>
      </c>
      <c r="G195" s="11">
        <v>3</v>
      </c>
      <c r="H195" s="11">
        <v>4</v>
      </c>
      <c r="I195" s="11">
        <v>3</v>
      </c>
      <c r="J195" s="11">
        <v>3</v>
      </c>
      <c r="K195" s="11">
        <v>3</v>
      </c>
      <c r="L195" s="11">
        <v>3</v>
      </c>
      <c r="M195" s="11">
        <v>3</v>
      </c>
      <c r="N195" s="11">
        <v>3</v>
      </c>
      <c r="O195" s="11">
        <v>4</v>
      </c>
      <c r="P195" s="11">
        <v>4</v>
      </c>
      <c r="Q195" s="11">
        <v>4</v>
      </c>
      <c r="R195" s="11">
        <v>6</v>
      </c>
      <c r="S195" s="11">
        <v>4</v>
      </c>
      <c r="T195" s="11">
        <v>5</v>
      </c>
      <c r="U195" s="11">
        <v>4</v>
      </c>
      <c r="V195" s="159">
        <f>100</f>
        <v>100</v>
      </c>
      <c r="W195" s="58">
        <f t="shared" si="39"/>
        <v>150</v>
      </c>
      <c r="X195" s="58">
        <f t="shared" si="40"/>
        <v>150</v>
      </c>
      <c r="Y195" s="58">
        <f t="shared" si="41"/>
        <v>150</v>
      </c>
      <c r="Z195" s="58">
        <f t="shared" si="42"/>
        <v>200</v>
      </c>
      <c r="AA195" s="58">
        <f t="shared" si="43"/>
        <v>150</v>
      </c>
      <c r="AB195" s="58">
        <f t="shared" si="44"/>
        <v>150</v>
      </c>
      <c r="AC195" s="58">
        <f t="shared" si="45"/>
        <v>150</v>
      </c>
      <c r="AD195" s="58">
        <f t="shared" si="46"/>
        <v>150</v>
      </c>
      <c r="AE195" s="58">
        <f t="shared" si="46"/>
        <v>150</v>
      </c>
      <c r="AF195" s="58">
        <f t="shared" si="46"/>
        <v>150</v>
      </c>
      <c r="AG195" s="58">
        <f t="shared" si="46"/>
        <v>200</v>
      </c>
      <c r="AH195" s="58">
        <f t="shared" si="48"/>
        <v>200</v>
      </c>
      <c r="AI195" s="58">
        <f t="shared" si="34"/>
        <v>200</v>
      </c>
      <c r="AJ195" s="58">
        <f t="shared" si="35"/>
        <v>300</v>
      </c>
      <c r="AK195" s="58">
        <f t="shared" si="36"/>
        <v>200</v>
      </c>
      <c r="AL195" s="58">
        <f t="shared" si="37"/>
        <v>250</v>
      </c>
      <c r="AM195" s="58">
        <f t="shared" si="38"/>
        <v>200</v>
      </c>
      <c r="AN195" s="160">
        <v>4</v>
      </c>
      <c r="AO195" s="118">
        <v>4</v>
      </c>
      <c r="AP195" s="118">
        <v>1</v>
      </c>
      <c r="AQ195" s="118">
        <v>4</v>
      </c>
      <c r="AR195" s="118">
        <v>1</v>
      </c>
      <c r="AS195" s="118">
        <v>1</v>
      </c>
      <c r="AT195" s="118">
        <v>4</v>
      </c>
      <c r="AU195" s="118">
        <v>4</v>
      </c>
      <c r="AV195" s="118">
        <v>4</v>
      </c>
      <c r="AW195" s="118">
        <v>4</v>
      </c>
      <c r="AX195" s="118">
        <v>4</v>
      </c>
      <c r="AY195" s="118">
        <v>1</v>
      </c>
      <c r="AZ195" s="118">
        <v>4</v>
      </c>
      <c r="BA195" s="118">
        <v>4</v>
      </c>
      <c r="BB195" s="118">
        <v>4</v>
      </c>
      <c r="BC195" s="118">
        <v>4</v>
      </c>
      <c r="BD195" s="118">
        <v>6</v>
      </c>
      <c r="BE195" s="118">
        <v>7</v>
      </c>
    </row>
    <row r="196" spans="2:57" ht="15">
      <c r="B196" s="499"/>
      <c r="C196" s="1" t="s">
        <v>209</v>
      </c>
      <c r="D196" s="196">
        <v>95</v>
      </c>
      <c r="E196" s="11">
        <v>97</v>
      </c>
      <c r="F196" s="11">
        <v>80</v>
      </c>
      <c r="G196" s="11">
        <v>129</v>
      </c>
      <c r="H196" s="11">
        <v>129</v>
      </c>
      <c r="I196" s="11">
        <v>128</v>
      </c>
      <c r="J196" s="11">
        <v>661</v>
      </c>
      <c r="K196" s="11">
        <v>671</v>
      </c>
      <c r="L196" s="11">
        <v>648</v>
      </c>
      <c r="M196" s="11">
        <v>483</v>
      </c>
      <c r="N196" s="11">
        <v>605</v>
      </c>
      <c r="O196" s="11">
        <v>611</v>
      </c>
      <c r="P196" s="11">
        <v>588</v>
      </c>
      <c r="Q196" s="11">
        <v>576</v>
      </c>
      <c r="R196" s="11">
        <v>569</v>
      </c>
      <c r="S196" s="11">
        <v>588</v>
      </c>
      <c r="T196" s="11">
        <v>681</v>
      </c>
      <c r="U196" s="11">
        <v>738</v>
      </c>
      <c r="V196" s="159">
        <f>100</f>
        <v>100</v>
      </c>
      <c r="W196" s="58">
        <f t="shared" si="39"/>
        <v>102.10526315789474</v>
      </c>
      <c r="X196" s="58">
        <f t="shared" si="40"/>
        <v>84.21052631578948</v>
      </c>
      <c r="Y196" s="58">
        <f t="shared" si="41"/>
        <v>135.78947368421052</v>
      </c>
      <c r="Z196" s="58">
        <f t="shared" si="42"/>
        <v>135.78947368421052</v>
      </c>
      <c r="AA196" s="58">
        <f t="shared" si="43"/>
        <v>134.73684210526315</v>
      </c>
      <c r="AB196" s="58">
        <f t="shared" si="44"/>
        <v>695.78947368421052</v>
      </c>
      <c r="AC196" s="58">
        <f t="shared" si="45"/>
        <v>706.31578947368416</v>
      </c>
      <c r="AD196" s="58">
        <f t="shared" si="46"/>
        <v>682.10526315789468</v>
      </c>
      <c r="AE196" s="58">
        <f t="shared" si="46"/>
        <v>508.42105263157896</v>
      </c>
      <c r="AF196" s="58">
        <f t="shared" si="46"/>
        <v>636.84210526315792</v>
      </c>
      <c r="AG196" s="58">
        <f t="shared" si="46"/>
        <v>643.15789473684208</v>
      </c>
      <c r="AH196" s="58">
        <f t="shared" si="48"/>
        <v>618.9473684210526</v>
      </c>
      <c r="AI196" s="58">
        <f t="shared" si="34"/>
        <v>606.31578947368416</v>
      </c>
      <c r="AJ196" s="58">
        <f t="shared" si="35"/>
        <v>598.9473684210526</v>
      </c>
      <c r="AK196" s="58">
        <f t="shared" si="36"/>
        <v>618.9473684210526</v>
      </c>
      <c r="AL196" s="58">
        <f t="shared" si="37"/>
        <v>716.84210526315792</v>
      </c>
      <c r="AM196" s="58">
        <f t="shared" si="38"/>
        <v>776.84210526315792</v>
      </c>
      <c r="AN196" s="160"/>
      <c r="AO196" s="118"/>
      <c r="AP196" s="118"/>
      <c r="AQ196" s="118"/>
      <c r="AR196" s="118"/>
      <c r="AS196" s="118"/>
      <c r="AT196" s="118"/>
      <c r="AU196" s="118"/>
      <c r="AV196" s="118"/>
      <c r="AW196" s="118"/>
      <c r="AX196" s="118"/>
      <c r="AY196" s="118"/>
      <c r="AZ196" s="118"/>
      <c r="BA196" s="118"/>
      <c r="BB196" s="118"/>
      <c r="BC196" s="118"/>
      <c r="BD196" s="118"/>
      <c r="BE196" s="118"/>
    </row>
    <row r="197" spans="2:57" ht="15">
      <c r="B197" s="501"/>
      <c r="C197" s="8" t="s">
        <v>210</v>
      </c>
      <c r="D197" s="245">
        <v>93</v>
      </c>
      <c r="E197" s="173">
        <v>94</v>
      </c>
      <c r="F197" s="173">
        <v>77</v>
      </c>
      <c r="G197" s="173">
        <v>126</v>
      </c>
      <c r="H197" s="173">
        <v>125</v>
      </c>
      <c r="I197" s="173">
        <v>125</v>
      </c>
      <c r="J197" s="173">
        <v>658</v>
      </c>
      <c r="K197" s="173">
        <v>668</v>
      </c>
      <c r="L197" s="173">
        <v>645</v>
      </c>
      <c r="M197" s="173">
        <v>480</v>
      </c>
      <c r="N197" s="173">
        <v>602</v>
      </c>
      <c r="O197" s="173">
        <v>607</v>
      </c>
      <c r="P197" s="173">
        <v>584</v>
      </c>
      <c r="Q197" s="173">
        <v>572</v>
      </c>
      <c r="R197" s="173">
        <v>563</v>
      </c>
      <c r="S197" s="173">
        <v>584</v>
      </c>
      <c r="T197" s="173">
        <v>676</v>
      </c>
      <c r="U197" s="173">
        <v>734</v>
      </c>
      <c r="V197" s="159">
        <f>100</f>
        <v>100</v>
      </c>
      <c r="W197" s="58">
        <f t="shared" si="39"/>
        <v>101.0752688172043</v>
      </c>
      <c r="X197" s="58">
        <f t="shared" si="40"/>
        <v>82.795698924731184</v>
      </c>
      <c r="Y197" s="58">
        <f t="shared" si="41"/>
        <v>135.48387096774192</v>
      </c>
      <c r="Z197" s="58">
        <f t="shared" si="42"/>
        <v>134.40860215053763</v>
      </c>
      <c r="AA197" s="58">
        <f t="shared" si="43"/>
        <v>134.40860215053763</v>
      </c>
      <c r="AB197" s="58">
        <f t="shared" si="44"/>
        <v>707.52688172043008</v>
      </c>
      <c r="AC197" s="58">
        <f t="shared" si="45"/>
        <v>718.27956989247309</v>
      </c>
      <c r="AD197" s="58">
        <f t="shared" si="46"/>
        <v>693.54838709677415</v>
      </c>
      <c r="AE197" s="58">
        <f t="shared" si="46"/>
        <v>516.12903225806451</v>
      </c>
      <c r="AF197" s="58">
        <f t="shared" si="46"/>
        <v>647.31182795698919</v>
      </c>
      <c r="AG197" s="58">
        <f t="shared" si="46"/>
        <v>652.68817204301081</v>
      </c>
      <c r="AH197" s="58">
        <f t="shared" si="48"/>
        <v>627.95698924731187</v>
      </c>
      <c r="AI197" s="58">
        <f t="shared" si="34"/>
        <v>615.05376344086017</v>
      </c>
      <c r="AJ197" s="58">
        <f t="shared" si="35"/>
        <v>605.3763440860215</v>
      </c>
      <c r="AK197" s="58">
        <f t="shared" si="36"/>
        <v>627.95698924731187</v>
      </c>
      <c r="AL197" s="58">
        <f t="shared" si="37"/>
        <v>726.88172043010752</v>
      </c>
      <c r="AM197" s="58">
        <f t="shared" si="38"/>
        <v>789.24731182795699</v>
      </c>
      <c r="AN197" s="120"/>
      <c r="AO197" s="121"/>
      <c r="AP197" s="121"/>
      <c r="AQ197" s="121"/>
      <c r="AR197" s="121"/>
      <c r="AS197" s="121"/>
      <c r="AT197" s="121"/>
      <c r="AU197" s="121"/>
      <c r="AV197" s="121"/>
      <c r="AW197" s="121"/>
      <c r="AX197" s="121"/>
      <c r="AY197" s="121"/>
      <c r="AZ197" s="121"/>
      <c r="BA197" s="121"/>
      <c r="BB197" s="121"/>
      <c r="BC197" s="121"/>
      <c r="BD197" s="121"/>
      <c r="BE197" s="121"/>
    </row>
    <row r="198" spans="2:57" ht="15">
      <c r="B198" s="499" t="s">
        <v>238</v>
      </c>
      <c r="C198" s="1" t="s">
        <v>205</v>
      </c>
      <c r="D198" s="246"/>
      <c r="F198" s="11">
        <v>0</v>
      </c>
      <c r="H198" s="11">
        <v>0</v>
      </c>
      <c r="I198" s="11">
        <v>0</v>
      </c>
      <c r="J198" s="11">
        <v>108</v>
      </c>
      <c r="K198" s="11">
        <v>181</v>
      </c>
      <c r="L198" s="11">
        <v>239</v>
      </c>
      <c r="M198" s="11">
        <v>432</v>
      </c>
      <c r="N198" s="11">
        <v>437</v>
      </c>
      <c r="O198" s="11">
        <v>436</v>
      </c>
      <c r="P198" s="11">
        <v>434</v>
      </c>
      <c r="Q198" s="11">
        <v>435</v>
      </c>
      <c r="R198" s="11">
        <v>442</v>
      </c>
      <c r="S198" s="11">
        <v>446</v>
      </c>
      <c r="T198" s="11">
        <v>502</v>
      </c>
      <c r="U198" s="11">
        <v>556</v>
      </c>
      <c r="V198" s="159">
        <f>100</f>
        <v>100</v>
      </c>
      <c r="W198" s="58" t="e">
        <f t="shared" si="39"/>
        <v>#DIV/0!</v>
      </c>
      <c r="X198" s="58" t="e">
        <f t="shared" si="40"/>
        <v>#DIV/0!</v>
      </c>
      <c r="Y198" s="58" t="e">
        <f t="shared" si="41"/>
        <v>#DIV/0!</v>
      </c>
      <c r="Z198" s="58" t="e">
        <f t="shared" si="42"/>
        <v>#DIV/0!</v>
      </c>
      <c r="AA198" s="58" t="e">
        <f t="shared" si="43"/>
        <v>#DIV/0!</v>
      </c>
      <c r="AB198" s="58" t="e">
        <f t="shared" si="44"/>
        <v>#DIV/0!</v>
      </c>
      <c r="AC198" s="58" t="e">
        <f t="shared" si="45"/>
        <v>#DIV/0!</v>
      </c>
      <c r="AD198" s="58" t="e">
        <f t="shared" si="46"/>
        <v>#DIV/0!</v>
      </c>
      <c r="AE198" s="58" t="e">
        <f t="shared" si="46"/>
        <v>#DIV/0!</v>
      </c>
      <c r="AF198" s="58" t="e">
        <f t="shared" si="46"/>
        <v>#DIV/0!</v>
      </c>
      <c r="AG198" s="58" t="e">
        <f t="shared" si="46"/>
        <v>#DIV/0!</v>
      </c>
      <c r="AH198" s="58" t="e">
        <f t="shared" si="48"/>
        <v>#DIV/0!</v>
      </c>
      <c r="AI198" s="58" t="e">
        <f t="shared" si="34"/>
        <v>#DIV/0!</v>
      </c>
      <c r="AJ198" s="58" t="e">
        <f t="shared" si="35"/>
        <v>#DIV/0!</v>
      </c>
      <c r="AK198" s="58" t="e">
        <f t="shared" si="36"/>
        <v>#DIV/0!</v>
      </c>
      <c r="AL198" s="58" t="e">
        <f t="shared" si="37"/>
        <v>#DIV/0!</v>
      </c>
      <c r="AM198" s="58" t="e">
        <f t="shared" si="38"/>
        <v>#DIV/0!</v>
      </c>
      <c r="AN198" s="160"/>
      <c r="AO198" s="118"/>
      <c r="AP198" s="118">
        <v>1</v>
      </c>
      <c r="AQ198" s="118"/>
      <c r="AR198" s="118">
        <v>1</v>
      </c>
      <c r="AS198" s="118">
        <v>1</v>
      </c>
      <c r="AT198" s="118">
        <v>4</v>
      </c>
      <c r="AU198" s="118">
        <v>4</v>
      </c>
      <c r="AV198" s="118">
        <v>4</v>
      </c>
      <c r="AW198" s="118">
        <v>1</v>
      </c>
      <c r="AX198" s="118">
        <v>1</v>
      </c>
      <c r="AY198" s="118">
        <v>1</v>
      </c>
      <c r="AZ198" s="118">
        <v>1</v>
      </c>
      <c r="BA198" s="118">
        <v>1</v>
      </c>
      <c r="BB198" s="118">
        <v>1</v>
      </c>
      <c r="BC198" s="118">
        <v>1</v>
      </c>
      <c r="BD198" s="118">
        <v>6</v>
      </c>
      <c r="BE198" s="118">
        <v>7</v>
      </c>
    </row>
    <row r="199" spans="2:57" ht="15">
      <c r="B199" s="499"/>
      <c r="C199" s="1" t="s">
        <v>206</v>
      </c>
      <c r="D199" s="196"/>
      <c r="I199" s="11">
        <v>4</v>
      </c>
      <c r="J199" s="11">
        <v>113</v>
      </c>
      <c r="K199" s="11">
        <v>118</v>
      </c>
      <c r="L199" s="11">
        <v>92</v>
      </c>
      <c r="M199" s="11">
        <v>6</v>
      </c>
      <c r="N199" s="11">
        <v>6</v>
      </c>
      <c r="O199" s="11">
        <v>7</v>
      </c>
      <c r="P199" s="11">
        <v>8</v>
      </c>
      <c r="Q199" s="11">
        <v>10</v>
      </c>
      <c r="R199" s="11">
        <v>14</v>
      </c>
      <c r="S199" s="11">
        <v>48</v>
      </c>
      <c r="T199" s="11">
        <v>40</v>
      </c>
      <c r="U199" s="11">
        <v>38</v>
      </c>
      <c r="V199" s="159">
        <f>100</f>
        <v>100</v>
      </c>
      <c r="W199" s="58" t="e">
        <f t="shared" si="39"/>
        <v>#DIV/0!</v>
      </c>
      <c r="X199" s="58" t="e">
        <f t="shared" si="40"/>
        <v>#DIV/0!</v>
      </c>
      <c r="Y199" s="58" t="e">
        <f t="shared" si="41"/>
        <v>#DIV/0!</v>
      </c>
      <c r="Z199" s="58" t="e">
        <f t="shared" si="42"/>
        <v>#DIV/0!</v>
      </c>
      <c r="AA199" s="58" t="e">
        <f t="shared" si="43"/>
        <v>#DIV/0!</v>
      </c>
      <c r="AB199" s="58" t="e">
        <f t="shared" si="44"/>
        <v>#DIV/0!</v>
      </c>
      <c r="AC199" s="58" t="e">
        <f t="shared" si="45"/>
        <v>#DIV/0!</v>
      </c>
      <c r="AD199" s="58" t="e">
        <f t="shared" si="46"/>
        <v>#DIV/0!</v>
      </c>
      <c r="AE199" s="58" t="e">
        <f t="shared" si="46"/>
        <v>#DIV/0!</v>
      </c>
      <c r="AF199" s="58" t="e">
        <f t="shared" si="46"/>
        <v>#DIV/0!</v>
      </c>
      <c r="AG199" s="58" t="e">
        <f t="shared" si="46"/>
        <v>#DIV/0!</v>
      </c>
      <c r="AH199" s="58" t="e">
        <f t="shared" si="48"/>
        <v>#DIV/0!</v>
      </c>
      <c r="AI199" s="58" t="e">
        <f t="shared" si="34"/>
        <v>#DIV/0!</v>
      </c>
      <c r="AJ199" s="58" t="e">
        <f t="shared" si="35"/>
        <v>#DIV/0!</v>
      </c>
      <c r="AK199" s="58" t="e">
        <f t="shared" si="36"/>
        <v>#DIV/0!</v>
      </c>
      <c r="AL199" s="58" t="e">
        <f t="shared" si="37"/>
        <v>#DIV/0!</v>
      </c>
      <c r="AM199" s="58" t="e">
        <f t="shared" si="38"/>
        <v>#DIV/0!</v>
      </c>
      <c r="AN199" s="160"/>
      <c r="AO199" s="118"/>
      <c r="AP199" s="118"/>
      <c r="AQ199" s="118"/>
      <c r="AR199" s="118"/>
      <c r="AS199" s="118">
        <v>4</v>
      </c>
      <c r="AT199" s="118">
        <v>4</v>
      </c>
      <c r="AU199" s="118">
        <v>4</v>
      </c>
      <c r="AV199" s="118">
        <v>4</v>
      </c>
      <c r="AW199" s="118">
        <v>4</v>
      </c>
      <c r="AX199" s="118">
        <v>4</v>
      </c>
      <c r="AY199" s="118">
        <v>4</v>
      </c>
      <c r="AZ199" s="118">
        <v>4</v>
      </c>
      <c r="BA199" s="118">
        <v>2</v>
      </c>
      <c r="BB199" s="118">
        <v>4</v>
      </c>
      <c r="BC199" s="118">
        <v>4</v>
      </c>
      <c r="BD199" s="118">
        <v>6</v>
      </c>
      <c r="BE199" s="118">
        <v>7</v>
      </c>
    </row>
    <row r="200" spans="2:57" ht="15">
      <c r="B200" s="499"/>
      <c r="C200" s="1" t="s">
        <v>207</v>
      </c>
      <c r="D200" s="196"/>
      <c r="F200" s="11">
        <v>0</v>
      </c>
      <c r="G200" s="11">
        <v>0</v>
      </c>
      <c r="H200" s="11">
        <v>0</v>
      </c>
      <c r="I200" s="11">
        <v>0</v>
      </c>
      <c r="J200" s="11">
        <v>0</v>
      </c>
      <c r="K200" s="11">
        <v>0</v>
      </c>
      <c r="L200" s="11">
        <v>0</v>
      </c>
      <c r="M200" s="11">
        <v>0</v>
      </c>
      <c r="N200" s="11">
        <v>0</v>
      </c>
      <c r="O200" s="11">
        <v>0</v>
      </c>
      <c r="P200" s="11">
        <v>0</v>
      </c>
      <c r="Q200" s="11">
        <v>2</v>
      </c>
      <c r="R200" s="11">
        <v>3</v>
      </c>
      <c r="S200" s="11">
        <v>0</v>
      </c>
      <c r="T200" s="11">
        <v>0</v>
      </c>
      <c r="U200" s="11">
        <v>0</v>
      </c>
      <c r="V200" s="159">
        <f>100</f>
        <v>100</v>
      </c>
      <c r="W200" s="58" t="e">
        <f t="shared" si="39"/>
        <v>#DIV/0!</v>
      </c>
      <c r="X200" s="58" t="e">
        <f t="shared" si="40"/>
        <v>#DIV/0!</v>
      </c>
      <c r="Y200" s="58" t="e">
        <f t="shared" si="41"/>
        <v>#DIV/0!</v>
      </c>
      <c r="Z200" s="58" t="e">
        <f t="shared" si="42"/>
        <v>#DIV/0!</v>
      </c>
      <c r="AA200" s="58" t="e">
        <f t="shared" si="43"/>
        <v>#DIV/0!</v>
      </c>
      <c r="AB200" s="58" t="e">
        <f t="shared" si="44"/>
        <v>#DIV/0!</v>
      </c>
      <c r="AC200" s="58" t="e">
        <f t="shared" si="45"/>
        <v>#DIV/0!</v>
      </c>
      <c r="AD200" s="58" t="e">
        <f t="shared" si="46"/>
        <v>#DIV/0!</v>
      </c>
      <c r="AE200" s="58" t="e">
        <f t="shared" si="46"/>
        <v>#DIV/0!</v>
      </c>
      <c r="AF200" s="58" t="e">
        <f t="shared" si="46"/>
        <v>#DIV/0!</v>
      </c>
      <c r="AG200" s="58" t="e">
        <f t="shared" si="46"/>
        <v>#DIV/0!</v>
      </c>
      <c r="AH200" s="58" t="e">
        <f t="shared" si="48"/>
        <v>#DIV/0!</v>
      </c>
      <c r="AI200" s="58" t="e">
        <f t="shared" si="34"/>
        <v>#DIV/0!</v>
      </c>
      <c r="AJ200" s="58" t="e">
        <f t="shared" si="35"/>
        <v>#DIV/0!</v>
      </c>
      <c r="AK200" s="58" t="e">
        <f t="shared" si="36"/>
        <v>#DIV/0!</v>
      </c>
      <c r="AL200" s="58" t="e">
        <f t="shared" si="37"/>
        <v>#DIV/0!</v>
      </c>
      <c r="AM200" s="58" t="e">
        <f t="shared" si="38"/>
        <v>#DIV/0!</v>
      </c>
      <c r="AN200" s="160"/>
      <c r="AO200" s="118"/>
      <c r="AP200" s="118">
        <v>1</v>
      </c>
      <c r="AQ200" s="118"/>
      <c r="AR200" s="118">
        <v>1</v>
      </c>
      <c r="AS200" s="118">
        <v>1</v>
      </c>
      <c r="AT200" s="118">
        <v>4</v>
      </c>
      <c r="AU200" s="118">
        <v>4</v>
      </c>
      <c r="AV200" s="118">
        <v>4</v>
      </c>
      <c r="AW200" s="118">
        <v>4</v>
      </c>
      <c r="AX200" s="118">
        <v>4</v>
      </c>
      <c r="AY200" s="118">
        <v>4</v>
      </c>
      <c r="AZ200" s="118">
        <v>4</v>
      </c>
      <c r="BA200" s="118">
        <v>4</v>
      </c>
      <c r="BB200" s="118">
        <v>4</v>
      </c>
      <c r="BC200" s="118">
        <v>4</v>
      </c>
      <c r="BD200" s="118">
        <v>6</v>
      </c>
      <c r="BE200" s="118">
        <v>7</v>
      </c>
    </row>
    <row r="201" spans="2:57" ht="15">
      <c r="B201" s="499"/>
      <c r="C201" s="1" t="s">
        <v>208</v>
      </c>
      <c r="D201" s="196">
        <v>0</v>
      </c>
      <c r="E201" s="11">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59">
        <f>100</f>
        <v>100</v>
      </c>
      <c r="W201" s="58" t="e">
        <f t="shared" si="39"/>
        <v>#DIV/0!</v>
      </c>
      <c r="X201" s="58" t="e">
        <f t="shared" si="40"/>
        <v>#DIV/0!</v>
      </c>
      <c r="Y201" s="58" t="e">
        <f t="shared" si="41"/>
        <v>#DIV/0!</v>
      </c>
      <c r="Z201" s="58" t="e">
        <f t="shared" si="42"/>
        <v>#DIV/0!</v>
      </c>
      <c r="AA201" s="58" t="e">
        <f t="shared" si="43"/>
        <v>#DIV/0!</v>
      </c>
      <c r="AB201" s="58" t="e">
        <f t="shared" si="44"/>
        <v>#DIV/0!</v>
      </c>
      <c r="AC201" s="58" t="e">
        <f t="shared" si="45"/>
        <v>#DIV/0!</v>
      </c>
      <c r="AD201" s="58" t="e">
        <f t="shared" si="46"/>
        <v>#DIV/0!</v>
      </c>
      <c r="AE201" s="58" t="e">
        <f t="shared" si="46"/>
        <v>#DIV/0!</v>
      </c>
      <c r="AF201" s="58" t="e">
        <f t="shared" si="46"/>
        <v>#DIV/0!</v>
      </c>
      <c r="AG201" s="58" t="e">
        <f t="shared" si="46"/>
        <v>#DIV/0!</v>
      </c>
      <c r="AH201" s="58" t="e">
        <f t="shared" si="48"/>
        <v>#DIV/0!</v>
      </c>
      <c r="AI201" s="58" t="e">
        <f t="shared" si="34"/>
        <v>#DIV/0!</v>
      </c>
      <c r="AJ201" s="58" t="e">
        <f t="shared" si="35"/>
        <v>#DIV/0!</v>
      </c>
      <c r="AK201" s="58" t="e">
        <f t="shared" si="36"/>
        <v>#DIV/0!</v>
      </c>
      <c r="AL201" s="58" t="e">
        <f t="shared" si="37"/>
        <v>#DIV/0!</v>
      </c>
      <c r="AM201" s="58" t="e">
        <f t="shared" si="38"/>
        <v>#DIV/0!</v>
      </c>
      <c r="AN201" s="160">
        <v>4</v>
      </c>
      <c r="AO201" s="118">
        <v>4</v>
      </c>
      <c r="AP201" s="118">
        <v>1</v>
      </c>
      <c r="AQ201" s="118">
        <v>4</v>
      </c>
      <c r="AR201" s="118">
        <v>1</v>
      </c>
      <c r="AS201" s="118">
        <v>1</v>
      </c>
      <c r="AT201" s="118">
        <v>1</v>
      </c>
      <c r="AU201" s="118">
        <v>1</v>
      </c>
      <c r="AV201" s="118">
        <v>1</v>
      </c>
      <c r="AW201" s="118">
        <v>1</v>
      </c>
      <c r="AX201" s="118">
        <v>1</v>
      </c>
      <c r="AY201" s="118">
        <v>1</v>
      </c>
      <c r="AZ201" s="118">
        <v>1</v>
      </c>
      <c r="BA201" s="118">
        <v>1</v>
      </c>
      <c r="BB201" s="118">
        <v>1</v>
      </c>
      <c r="BC201" s="118">
        <v>1</v>
      </c>
      <c r="BD201" s="118">
        <v>6</v>
      </c>
      <c r="BE201" s="118">
        <v>7</v>
      </c>
    </row>
    <row r="202" spans="2:57" ht="15">
      <c r="B202" s="499"/>
      <c r="C202" s="1" t="s">
        <v>209</v>
      </c>
      <c r="D202" s="196"/>
      <c r="I202" s="11">
        <v>4</v>
      </c>
      <c r="J202" s="11">
        <v>221</v>
      </c>
      <c r="K202" s="11">
        <v>299</v>
      </c>
      <c r="L202" s="11">
        <v>331</v>
      </c>
      <c r="M202" s="11">
        <v>438</v>
      </c>
      <c r="N202" s="11">
        <v>443</v>
      </c>
      <c r="O202" s="11">
        <v>443</v>
      </c>
      <c r="P202" s="11">
        <v>442</v>
      </c>
      <c r="Q202" s="11">
        <v>447</v>
      </c>
      <c r="R202" s="11">
        <v>459</v>
      </c>
      <c r="S202" s="11">
        <v>494</v>
      </c>
      <c r="T202" s="11">
        <v>542</v>
      </c>
      <c r="U202" s="11">
        <v>594</v>
      </c>
      <c r="V202" s="159">
        <f>100</f>
        <v>100</v>
      </c>
      <c r="W202" s="58" t="e">
        <f t="shared" si="39"/>
        <v>#DIV/0!</v>
      </c>
      <c r="X202" s="58" t="e">
        <f t="shared" si="40"/>
        <v>#DIV/0!</v>
      </c>
      <c r="Y202" s="58" t="e">
        <f t="shared" si="41"/>
        <v>#DIV/0!</v>
      </c>
      <c r="Z202" s="58" t="e">
        <f t="shared" si="42"/>
        <v>#DIV/0!</v>
      </c>
      <c r="AA202" s="58" t="e">
        <f t="shared" si="43"/>
        <v>#DIV/0!</v>
      </c>
      <c r="AB202" s="58" t="e">
        <f t="shared" si="44"/>
        <v>#DIV/0!</v>
      </c>
      <c r="AC202" s="58" t="e">
        <f t="shared" si="45"/>
        <v>#DIV/0!</v>
      </c>
      <c r="AD202" s="58" t="e">
        <f t="shared" si="46"/>
        <v>#DIV/0!</v>
      </c>
      <c r="AE202" s="58" t="e">
        <f t="shared" si="46"/>
        <v>#DIV/0!</v>
      </c>
      <c r="AF202" s="58" t="e">
        <f t="shared" si="46"/>
        <v>#DIV/0!</v>
      </c>
      <c r="AG202" s="58" t="e">
        <f t="shared" si="46"/>
        <v>#DIV/0!</v>
      </c>
      <c r="AH202" s="58" t="e">
        <f t="shared" si="48"/>
        <v>#DIV/0!</v>
      </c>
      <c r="AI202" s="58" t="e">
        <f t="shared" si="34"/>
        <v>#DIV/0!</v>
      </c>
      <c r="AJ202" s="58" t="e">
        <f t="shared" si="35"/>
        <v>#DIV/0!</v>
      </c>
      <c r="AK202" s="58" t="e">
        <f t="shared" si="36"/>
        <v>#DIV/0!</v>
      </c>
      <c r="AL202" s="58" t="e">
        <f t="shared" si="37"/>
        <v>#DIV/0!</v>
      </c>
      <c r="AM202" s="58" t="e">
        <f t="shared" si="38"/>
        <v>#DIV/0!</v>
      </c>
      <c r="AN202" s="160"/>
      <c r="AO202" s="118"/>
      <c r="AP202" s="118"/>
      <c r="AQ202" s="118"/>
      <c r="AR202" s="118"/>
      <c r="AS202" s="118"/>
      <c r="AT202" s="118"/>
      <c r="AU202" s="118"/>
      <c r="AV202" s="118"/>
      <c r="AW202" s="118"/>
      <c r="AX202" s="118"/>
      <c r="AY202" s="118"/>
      <c r="AZ202" s="118"/>
      <c r="BA202" s="118"/>
      <c r="BB202" s="118"/>
      <c r="BC202" s="118"/>
      <c r="BD202" s="118"/>
      <c r="BE202" s="118"/>
    </row>
    <row r="203" spans="2:57" ht="15">
      <c r="B203" s="501"/>
      <c r="C203" s="8" t="s">
        <v>210</v>
      </c>
      <c r="D203" s="245"/>
      <c r="E203" s="173"/>
      <c r="F203" s="173"/>
      <c r="G203" s="173"/>
      <c r="H203" s="173"/>
      <c r="I203" s="173">
        <v>4</v>
      </c>
      <c r="J203" s="173">
        <v>221</v>
      </c>
      <c r="K203" s="173">
        <v>299</v>
      </c>
      <c r="L203" s="173">
        <v>331</v>
      </c>
      <c r="M203" s="173">
        <v>438</v>
      </c>
      <c r="N203" s="173">
        <v>443</v>
      </c>
      <c r="O203" s="173">
        <v>443</v>
      </c>
      <c r="P203" s="173">
        <v>442</v>
      </c>
      <c r="Q203" s="173">
        <v>447</v>
      </c>
      <c r="R203" s="173">
        <v>459</v>
      </c>
      <c r="S203" s="173">
        <v>494</v>
      </c>
      <c r="T203" s="173">
        <v>542</v>
      </c>
      <c r="U203" s="173">
        <v>594</v>
      </c>
      <c r="V203" s="159">
        <f>100</f>
        <v>100</v>
      </c>
      <c r="W203" s="58" t="e">
        <f t="shared" si="39"/>
        <v>#DIV/0!</v>
      </c>
      <c r="X203" s="58" t="e">
        <f t="shared" si="40"/>
        <v>#DIV/0!</v>
      </c>
      <c r="Y203" s="58" t="e">
        <f t="shared" si="41"/>
        <v>#DIV/0!</v>
      </c>
      <c r="Z203" s="58" t="e">
        <f t="shared" si="42"/>
        <v>#DIV/0!</v>
      </c>
      <c r="AA203" s="58" t="e">
        <f t="shared" si="43"/>
        <v>#DIV/0!</v>
      </c>
      <c r="AB203" s="58" t="e">
        <f t="shared" si="44"/>
        <v>#DIV/0!</v>
      </c>
      <c r="AC203" s="58" t="e">
        <f t="shared" si="45"/>
        <v>#DIV/0!</v>
      </c>
      <c r="AD203" s="58" t="e">
        <f t="shared" si="46"/>
        <v>#DIV/0!</v>
      </c>
      <c r="AE203" s="58" t="e">
        <f t="shared" si="46"/>
        <v>#DIV/0!</v>
      </c>
      <c r="AF203" s="58" t="e">
        <f t="shared" si="46"/>
        <v>#DIV/0!</v>
      </c>
      <c r="AG203" s="58" t="e">
        <f t="shared" si="46"/>
        <v>#DIV/0!</v>
      </c>
      <c r="AH203" s="58" t="e">
        <f t="shared" si="48"/>
        <v>#DIV/0!</v>
      </c>
      <c r="AI203" s="58" t="e">
        <f t="shared" si="34"/>
        <v>#DIV/0!</v>
      </c>
      <c r="AJ203" s="58" t="e">
        <f t="shared" si="35"/>
        <v>#DIV/0!</v>
      </c>
      <c r="AK203" s="58" t="e">
        <f t="shared" si="36"/>
        <v>#DIV/0!</v>
      </c>
      <c r="AL203" s="58" t="e">
        <f t="shared" si="37"/>
        <v>#DIV/0!</v>
      </c>
      <c r="AM203" s="58" t="e">
        <f t="shared" si="38"/>
        <v>#DIV/0!</v>
      </c>
      <c r="AN203" s="120"/>
      <c r="AO203" s="121"/>
      <c r="AP203" s="121"/>
      <c r="AQ203" s="121"/>
      <c r="AR203" s="121"/>
      <c r="AS203" s="121"/>
      <c r="AT203" s="121"/>
      <c r="AU203" s="121"/>
      <c r="AV203" s="121"/>
      <c r="AW203" s="121"/>
      <c r="AX203" s="121"/>
      <c r="AY203" s="121"/>
      <c r="AZ203" s="121"/>
      <c r="BA203" s="121"/>
      <c r="BB203" s="121"/>
      <c r="BC203" s="121"/>
      <c r="BD203" s="121"/>
      <c r="BE203" s="121"/>
    </row>
    <row r="204" spans="2:57" ht="15" customHeight="1">
      <c r="B204" s="499" t="s">
        <v>239</v>
      </c>
      <c r="C204" s="1" t="s">
        <v>205</v>
      </c>
      <c r="D204" s="246"/>
      <c r="F204" s="11">
        <v>0</v>
      </c>
      <c r="I204" s="11">
        <v>20</v>
      </c>
      <c r="J204" s="11">
        <v>785</v>
      </c>
      <c r="K204" s="11">
        <v>767</v>
      </c>
      <c r="L204" s="11">
        <v>806</v>
      </c>
      <c r="M204" s="11">
        <v>657</v>
      </c>
      <c r="N204" s="11">
        <v>680</v>
      </c>
      <c r="O204" s="11">
        <v>678</v>
      </c>
      <c r="P204" s="11">
        <v>694</v>
      </c>
      <c r="Q204" s="11">
        <v>716</v>
      </c>
      <c r="R204" s="11">
        <v>755</v>
      </c>
      <c r="S204" s="11">
        <v>756</v>
      </c>
      <c r="T204" s="11">
        <v>849</v>
      </c>
      <c r="U204" s="11">
        <v>940</v>
      </c>
      <c r="V204" s="159">
        <f>100</f>
        <v>100</v>
      </c>
      <c r="W204" s="58" t="e">
        <f t="shared" si="39"/>
        <v>#DIV/0!</v>
      </c>
      <c r="X204" s="58" t="e">
        <f t="shared" si="40"/>
        <v>#DIV/0!</v>
      </c>
      <c r="Y204" s="58" t="e">
        <f t="shared" si="41"/>
        <v>#DIV/0!</v>
      </c>
      <c r="Z204" s="58" t="e">
        <f t="shared" si="42"/>
        <v>#DIV/0!</v>
      </c>
      <c r="AA204" s="58" t="e">
        <f t="shared" si="43"/>
        <v>#DIV/0!</v>
      </c>
      <c r="AB204" s="58" t="e">
        <f t="shared" si="44"/>
        <v>#DIV/0!</v>
      </c>
      <c r="AC204" s="58" t="e">
        <f t="shared" si="45"/>
        <v>#DIV/0!</v>
      </c>
      <c r="AD204" s="58" t="e">
        <f t="shared" si="46"/>
        <v>#DIV/0!</v>
      </c>
      <c r="AE204" s="58" t="e">
        <f t="shared" si="46"/>
        <v>#DIV/0!</v>
      </c>
      <c r="AF204" s="58" t="e">
        <f t="shared" si="46"/>
        <v>#DIV/0!</v>
      </c>
      <c r="AG204" s="58" t="e">
        <f t="shared" ref="AG204" si="49">O204*100/$D204</f>
        <v>#DIV/0!</v>
      </c>
      <c r="AH204" s="58" t="e">
        <f t="shared" si="48"/>
        <v>#DIV/0!</v>
      </c>
      <c r="AI204" s="58" t="e">
        <f t="shared" ref="AI204:AI267" si="50">Q204*100/$D204</f>
        <v>#DIV/0!</v>
      </c>
      <c r="AJ204" s="58" t="e">
        <f t="shared" ref="AJ204:AJ267" si="51">R204*100/$D204</f>
        <v>#DIV/0!</v>
      </c>
      <c r="AK204" s="58" t="e">
        <f t="shared" ref="AK204:AK267" si="52">S204*100/$D204</f>
        <v>#DIV/0!</v>
      </c>
      <c r="AL204" s="58" t="e">
        <f t="shared" ref="AL204:AL267" si="53">T204*100/$D204</f>
        <v>#DIV/0!</v>
      </c>
      <c r="AM204" s="58" t="e">
        <f t="shared" ref="AM204:AM267" si="54">U204*100/$D204</f>
        <v>#DIV/0!</v>
      </c>
      <c r="AN204" s="160"/>
      <c r="AO204" s="118"/>
      <c r="AP204" s="118">
        <v>1</v>
      </c>
      <c r="AQ204" s="118"/>
      <c r="AR204" s="118"/>
      <c r="AS204" s="118">
        <v>4</v>
      </c>
      <c r="AT204" s="118">
        <v>1</v>
      </c>
      <c r="AU204" s="118">
        <v>1</v>
      </c>
      <c r="AV204" s="118">
        <v>1</v>
      </c>
      <c r="AW204" s="118">
        <v>1</v>
      </c>
      <c r="AX204" s="118">
        <v>1</v>
      </c>
      <c r="AY204" s="118">
        <v>1</v>
      </c>
      <c r="AZ204" s="118">
        <v>1</v>
      </c>
      <c r="BA204" s="118">
        <v>1</v>
      </c>
      <c r="BB204" s="118">
        <v>1</v>
      </c>
      <c r="BC204" s="118">
        <v>1</v>
      </c>
      <c r="BD204" s="118">
        <v>6</v>
      </c>
      <c r="BE204" s="118">
        <v>7</v>
      </c>
    </row>
    <row r="205" spans="2:57" ht="15">
      <c r="B205" s="499"/>
      <c r="C205" s="1" t="s">
        <v>206</v>
      </c>
      <c r="D205" s="196"/>
      <c r="E205" s="11">
        <v>8</v>
      </c>
      <c r="F205" s="11">
        <v>18</v>
      </c>
      <c r="I205" s="11">
        <v>7</v>
      </c>
      <c r="J205" s="11">
        <v>43</v>
      </c>
      <c r="K205" s="11">
        <v>97</v>
      </c>
      <c r="L205" s="11">
        <v>105</v>
      </c>
      <c r="M205" s="11">
        <v>102</v>
      </c>
      <c r="N205" s="11">
        <v>100</v>
      </c>
      <c r="O205" s="11">
        <v>105</v>
      </c>
      <c r="P205" s="11">
        <v>101</v>
      </c>
      <c r="Q205" s="11">
        <v>114</v>
      </c>
      <c r="R205" s="11">
        <v>119</v>
      </c>
      <c r="S205" s="11">
        <v>123</v>
      </c>
      <c r="T205" s="11">
        <v>102</v>
      </c>
      <c r="U205" s="11">
        <v>96</v>
      </c>
      <c r="V205" s="159">
        <f>100</f>
        <v>100</v>
      </c>
      <c r="W205" s="58" t="e">
        <f t="shared" ref="W205:W268" si="55">E205*100/$D205</f>
        <v>#DIV/0!</v>
      </c>
      <c r="X205" s="58" t="e">
        <f t="shared" ref="X205:X268" si="56">F205*100/$D205</f>
        <v>#DIV/0!</v>
      </c>
      <c r="Y205" s="58" t="e">
        <f t="shared" ref="Y205:Y268" si="57">G205*100/$D205</f>
        <v>#DIV/0!</v>
      </c>
      <c r="Z205" s="58" t="e">
        <f t="shared" ref="Z205:Z268" si="58">H205*100/$D205</f>
        <v>#DIV/0!</v>
      </c>
      <c r="AA205" s="58" t="e">
        <f t="shared" ref="AA205:AA268" si="59">I205*100/$D205</f>
        <v>#DIV/0!</v>
      </c>
      <c r="AB205" s="58" t="e">
        <f t="shared" ref="AB205:AB268" si="60">J205*100/$D205</f>
        <v>#DIV/0!</v>
      </c>
      <c r="AC205" s="58" t="e">
        <f t="shared" ref="AC205:AC268" si="61">K205*100/$D205</f>
        <v>#DIV/0!</v>
      </c>
      <c r="AD205" s="58" t="e">
        <f t="shared" ref="AD205:AG268" si="62">L205*100/$D205</f>
        <v>#DIV/0!</v>
      </c>
      <c r="AE205" s="58" t="e">
        <f t="shared" si="62"/>
        <v>#DIV/0!</v>
      </c>
      <c r="AF205" s="58" t="e">
        <f t="shared" si="62"/>
        <v>#DIV/0!</v>
      </c>
      <c r="AG205" s="58" t="e">
        <f t="shared" si="62"/>
        <v>#DIV/0!</v>
      </c>
      <c r="AH205" s="58" t="e">
        <f t="shared" ref="AH205:AH219" si="63">P205*100/$D205</f>
        <v>#DIV/0!</v>
      </c>
      <c r="AI205" s="58" t="e">
        <f t="shared" si="50"/>
        <v>#DIV/0!</v>
      </c>
      <c r="AJ205" s="58" t="e">
        <f t="shared" si="51"/>
        <v>#DIV/0!</v>
      </c>
      <c r="AK205" s="58" t="e">
        <f t="shared" si="52"/>
        <v>#DIV/0!</v>
      </c>
      <c r="AL205" s="58" t="e">
        <f t="shared" si="53"/>
        <v>#DIV/0!</v>
      </c>
      <c r="AM205" s="58" t="e">
        <f t="shared" si="54"/>
        <v>#DIV/0!</v>
      </c>
      <c r="AN205" s="160"/>
      <c r="AO205" s="118">
        <v>4</v>
      </c>
      <c r="AP205" s="118">
        <v>4</v>
      </c>
      <c r="AQ205" s="118"/>
      <c r="AR205" s="118"/>
      <c r="AS205" s="118">
        <v>4</v>
      </c>
      <c r="AT205" s="118">
        <v>4</v>
      </c>
      <c r="AU205" s="118">
        <v>1</v>
      </c>
      <c r="AV205" s="118">
        <v>1</v>
      </c>
      <c r="AW205" s="118">
        <v>4</v>
      </c>
      <c r="AX205" s="118">
        <v>1</v>
      </c>
      <c r="AY205" s="118">
        <v>1</v>
      </c>
      <c r="AZ205" s="118">
        <v>4</v>
      </c>
      <c r="BA205" s="118">
        <v>2</v>
      </c>
      <c r="BB205" s="118">
        <v>4</v>
      </c>
      <c r="BC205" s="118">
        <v>1</v>
      </c>
      <c r="BD205" s="118">
        <v>6</v>
      </c>
      <c r="BE205" s="118">
        <v>7</v>
      </c>
    </row>
    <row r="206" spans="2:57" ht="15">
      <c r="B206" s="499"/>
      <c r="C206" s="1" t="s">
        <v>207</v>
      </c>
      <c r="D206" s="196"/>
      <c r="I206" s="11">
        <v>10</v>
      </c>
      <c r="J206" s="11">
        <v>66</v>
      </c>
      <c r="K206" s="11">
        <v>30</v>
      </c>
      <c r="L206" s="11">
        <v>27</v>
      </c>
      <c r="M206" s="11">
        <v>31</v>
      </c>
      <c r="N206" s="11">
        <v>34</v>
      </c>
      <c r="O206" s="11">
        <v>27</v>
      </c>
      <c r="P206" s="11">
        <v>25</v>
      </c>
      <c r="Q206" s="11">
        <v>28</v>
      </c>
      <c r="R206" s="11">
        <v>32</v>
      </c>
      <c r="S206" s="11">
        <v>35</v>
      </c>
      <c r="T206" s="11">
        <v>88</v>
      </c>
      <c r="U206" s="11">
        <v>80</v>
      </c>
      <c r="V206" s="159">
        <f>100</f>
        <v>100</v>
      </c>
      <c r="W206" s="58" t="e">
        <f t="shared" si="55"/>
        <v>#DIV/0!</v>
      </c>
      <c r="X206" s="58" t="e">
        <f t="shared" si="56"/>
        <v>#DIV/0!</v>
      </c>
      <c r="Y206" s="58" t="e">
        <f t="shared" si="57"/>
        <v>#DIV/0!</v>
      </c>
      <c r="Z206" s="58" t="e">
        <f t="shared" si="58"/>
        <v>#DIV/0!</v>
      </c>
      <c r="AA206" s="58" t="e">
        <f t="shared" si="59"/>
        <v>#DIV/0!</v>
      </c>
      <c r="AB206" s="58" t="e">
        <f t="shared" si="60"/>
        <v>#DIV/0!</v>
      </c>
      <c r="AC206" s="58" t="e">
        <f t="shared" si="61"/>
        <v>#DIV/0!</v>
      </c>
      <c r="AD206" s="58" t="e">
        <f t="shared" si="62"/>
        <v>#DIV/0!</v>
      </c>
      <c r="AE206" s="58" t="e">
        <f t="shared" si="62"/>
        <v>#DIV/0!</v>
      </c>
      <c r="AF206" s="58" t="e">
        <f t="shared" si="62"/>
        <v>#DIV/0!</v>
      </c>
      <c r="AG206" s="58" t="e">
        <f t="shared" si="62"/>
        <v>#DIV/0!</v>
      </c>
      <c r="AH206" s="58" t="e">
        <f t="shared" si="63"/>
        <v>#DIV/0!</v>
      </c>
      <c r="AI206" s="58" t="e">
        <f t="shared" si="50"/>
        <v>#DIV/0!</v>
      </c>
      <c r="AJ206" s="58" t="e">
        <f t="shared" si="51"/>
        <v>#DIV/0!</v>
      </c>
      <c r="AK206" s="58" t="e">
        <f t="shared" si="52"/>
        <v>#DIV/0!</v>
      </c>
      <c r="AL206" s="58" t="e">
        <f t="shared" si="53"/>
        <v>#DIV/0!</v>
      </c>
      <c r="AM206" s="58" t="e">
        <f t="shared" si="54"/>
        <v>#DIV/0!</v>
      </c>
      <c r="AN206" s="160"/>
      <c r="AO206" s="118"/>
      <c r="AP206" s="118"/>
      <c r="AQ206" s="118"/>
      <c r="AR206" s="118"/>
      <c r="AS206" s="118">
        <v>1</v>
      </c>
      <c r="AT206" s="118">
        <v>4</v>
      </c>
      <c r="AU206" s="118">
        <v>1</v>
      </c>
      <c r="AV206" s="118">
        <v>4</v>
      </c>
      <c r="AW206" s="118">
        <v>4</v>
      </c>
      <c r="AX206" s="118">
        <v>4</v>
      </c>
      <c r="AY206" s="118">
        <v>1</v>
      </c>
      <c r="AZ206" s="118">
        <v>4</v>
      </c>
      <c r="BA206" s="118">
        <v>1</v>
      </c>
      <c r="BB206" s="118">
        <v>1</v>
      </c>
      <c r="BC206" s="118">
        <v>4</v>
      </c>
      <c r="BD206" s="118">
        <v>6</v>
      </c>
      <c r="BE206" s="118">
        <v>7</v>
      </c>
    </row>
    <row r="207" spans="2:57" ht="15">
      <c r="B207" s="499"/>
      <c r="C207" s="1" t="s">
        <v>208</v>
      </c>
      <c r="D207" s="196">
        <v>0</v>
      </c>
      <c r="E207" s="11">
        <v>0</v>
      </c>
      <c r="F207" s="11">
        <v>0</v>
      </c>
      <c r="G207" s="11">
        <v>0</v>
      </c>
      <c r="H207" s="11">
        <v>0</v>
      </c>
      <c r="I207" s="11">
        <v>0</v>
      </c>
      <c r="J207" s="11">
        <v>0</v>
      </c>
      <c r="K207" s="11">
        <v>0</v>
      </c>
      <c r="L207" s="11">
        <v>0</v>
      </c>
      <c r="M207" s="11">
        <v>0</v>
      </c>
      <c r="N207" s="11">
        <v>0</v>
      </c>
      <c r="O207" s="11">
        <v>0</v>
      </c>
      <c r="P207" s="11">
        <v>0</v>
      </c>
      <c r="Q207" s="11">
        <v>0</v>
      </c>
      <c r="R207" s="11">
        <v>0</v>
      </c>
      <c r="S207" s="11">
        <v>0</v>
      </c>
      <c r="T207" s="11">
        <v>0</v>
      </c>
      <c r="U207" s="11">
        <v>0</v>
      </c>
      <c r="V207" s="159">
        <f>100</f>
        <v>100</v>
      </c>
      <c r="W207" s="58" t="e">
        <f t="shared" si="55"/>
        <v>#DIV/0!</v>
      </c>
      <c r="X207" s="58" t="e">
        <f t="shared" si="56"/>
        <v>#DIV/0!</v>
      </c>
      <c r="Y207" s="58" t="e">
        <f t="shared" si="57"/>
        <v>#DIV/0!</v>
      </c>
      <c r="Z207" s="58" t="e">
        <f t="shared" si="58"/>
        <v>#DIV/0!</v>
      </c>
      <c r="AA207" s="58" t="e">
        <f t="shared" si="59"/>
        <v>#DIV/0!</v>
      </c>
      <c r="AB207" s="58" t="e">
        <f t="shared" si="60"/>
        <v>#DIV/0!</v>
      </c>
      <c r="AC207" s="58" t="e">
        <f t="shared" si="61"/>
        <v>#DIV/0!</v>
      </c>
      <c r="AD207" s="58" t="e">
        <f t="shared" si="62"/>
        <v>#DIV/0!</v>
      </c>
      <c r="AE207" s="58" t="e">
        <f t="shared" si="62"/>
        <v>#DIV/0!</v>
      </c>
      <c r="AF207" s="58" t="e">
        <f t="shared" si="62"/>
        <v>#DIV/0!</v>
      </c>
      <c r="AG207" s="58" t="e">
        <f t="shared" si="62"/>
        <v>#DIV/0!</v>
      </c>
      <c r="AH207" s="58" t="e">
        <f t="shared" si="63"/>
        <v>#DIV/0!</v>
      </c>
      <c r="AI207" s="58" t="e">
        <f t="shared" si="50"/>
        <v>#DIV/0!</v>
      </c>
      <c r="AJ207" s="58" t="e">
        <f t="shared" si="51"/>
        <v>#DIV/0!</v>
      </c>
      <c r="AK207" s="58" t="e">
        <f t="shared" si="52"/>
        <v>#DIV/0!</v>
      </c>
      <c r="AL207" s="58" t="e">
        <f t="shared" si="53"/>
        <v>#DIV/0!</v>
      </c>
      <c r="AM207" s="58" t="e">
        <f t="shared" si="54"/>
        <v>#DIV/0!</v>
      </c>
      <c r="AN207" s="160">
        <v>4</v>
      </c>
      <c r="AO207" s="118">
        <v>4</v>
      </c>
      <c r="AP207" s="118">
        <v>1</v>
      </c>
      <c r="AQ207" s="118">
        <v>4</v>
      </c>
      <c r="AR207" s="118">
        <v>1</v>
      </c>
      <c r="AS207" s="118">
        <v>1</v>
      </c>
      <c r="AT207" s="118">
        <v>4</v>
      </c>
      <c r="AU207" s="118">
        <v>1</v>
      </c>
      <c r="AV207" s="118">
        <v>4</v>
      </c>
      <c r="AW207" s="118">
        <v>4</v>
      </c>
      <c r="AX207" s="118">
        <v>4</v>
      </c>
      <c r="AY207" s="118">
        <v>1</v>
      </c>
      <c r="AZ207" s="118">
        <v>4</v>
      </c>
      <c r="BA207" s="118">
        <v>4</v>
      </c>
      <c r="BB207" s="118">
        <v>4</v>
      </c>
      <c r="BC207" s="118">
        <v>4</v>
      </c>
      <c r="BD207" s="118">
        <v>6</v>
      </c>
      <c r="BE207" s="118">
        <v>7</v>
      </c>
    </row>
    <row r="208" spans="2:57" ht="15">
      <c r="B208" s="499"/>
      <c r="C208" s="1" t="s">
        <v>209</v>
      </c>
      <c r="D208" s="196"/>
      <c r="I208" s="11">
        <v>37</v>
      </c>
      <c r="J208" s="11">
        <v>894</v>
      </c>
      <c r="K208" s="11">
        <v>894</v>
      </c>
      <c r="L208" s="11">
        <v>938</v>
      </c>
      <c r="M208" s="11">
        <v>790</v>
      </c>
      <c r="N208" s="11">
        <v>814</v>
      </c>
      <c r="O208" s="11">
        <v>810</v>
      </c>
      <c r="P208" s="11">
        <v>820</v>
      </c>
      <c r="Q208" s="11">
        <v>858</v>
      </c>
      <c r="R208" s="11">
        <v>906</v>
      </c>
      <c r="S208" s="11">
        <v>914</v>
      </c>
      <c r="T208" s="11">
        <v>1039</v>
      </c>
      <c r="U208" s="11">
        <v>1116</v>
      </c>
      <c r="V208" s="159">
        <f>100</f>
        <v>100</v>
      </c>
      <c r="W208" s="58" t="e">
        <f t="shared" si="55"/>
        <v>#DIV/0!</v>
      </c>
      <c r="X208" s="58" t="e">
        <f t="shared" si="56"/>
        <v>#DIV/0!</v>
      </c>
      <c r="Y208" s="58" t="e">
        <f t="shared" si="57"/>
        <v>#DIV/0!</v>
      </c>
      <c r="Z208" s="58" t="e">
        <f t="shared" si="58"/>
        <v>#DIV/0!</v>
      </c>
      <c r="AA208" s="58" t="e">
        <f t="shared" si="59"/>
        <v>#DIV/0!</v>
      </c>
      <c r="AB208" s="58" t="e">
        <f t="shared" si="60"/>
        <v>#DIV/0!</v>
      </c>
      <c r="AC208" s="58" t="e">
        <f t="shared" si="61"/>
        <v>#DIV/0!</v>
      </c>
      <c r="AD208" s="58" t="e">
        <f t="shared" si="62"/>
        <v>#DIV/0!</v>
      </c>
      <c r="AE208" s="58" t="e">
        <f t="shared" si="62"/>
        <v>#DIV/0!</v>
      </c>
      <c r="AF208" s="58" t="e">
        <f t="shared" si="62"/>
        <v>#DIV/0!</v>
      </c>
      <c r="AG208" s="58" t="e">
        <f t="shared" si="62"/>
        <v>#DIV/0!</v>
      </c>
      <c r="AH208" s="58" t="e">
        <f t="shared" si="63"/>
        <v>#DIV/0!</v>
      </c>
      <c r="AI208" s="58" t="e">
        <f t="shared" si="50"/>
        <v>#DIV/0!</v>
      </c>
      <c r="AJ208" s="58" t="e">
        <f t="shared" si="51"/>
        <v>#DIV/0!</v>
      </c>
      <c r="AK208" s="58" t="e">
        <f t="shared" si="52"/>
        <v>#DIV/0!</v>
      </c>
      <c r="AL208" s="58" t="e">
        <f t="shared" si="53"/>
        <v>#DIV/0!</v>
      </c>
      <c r="AM208" s="58" t="e">
        <f t="shared" si="54"/>
        <v>#DIV/0!</v>
      </c>
      <c r="AN208" s="160"/>
      <c r="AO208" s="118"/>
      <c r="AP208" s="118"/>
      <c r="AQ208" s="118"/>
      <c r="AR208" s="118"/>
      <c r="AS208" s="118"/>
      <c r="AT208" s="118"/>
      <c r="AU208" s="118"/>
      <c r="AV208" s="118"/>
      <c r="AW208" s="118"/>
      <c r="AX208" s="118"/>
      <c r="AY208" s="118"/>
      <c r="AZ208" s="118"/>
      <c r="BA208" s="118"/>
      <c r="BB208" s="118"/>
      <c r="BC208" s="118"/>
      <c r="BD208" s="118"/>
      <c r="BE208" s="118"/>
    </row>
    <row r="209" spans="2:57" ht="15">
      <c r="B209" s="501"/>
      <c r="C209" s="8" t="s">
        <v>210</v>
      </c>
      <c r="D209" s="245"/>
      <c r="E209" s="173"/>
      <c r="F209" s="173"/>
      <c r="G209" s="173"/>
      <c r="H209" s="173"/>
      <c r="I209" s="173">
        <v>37</v>
      </c>
      <c r="J209" s="173">
        <v>894</v>
      </c>
      <c r="K209" s="173">
        <v>894</v>
      </c>
      <c r="L209" s="173">
        <v>938</v>
      </c>
      <c r="M209" s="173">
        <v>790</v>
      </c>
      <c r="N209" s="173">
        <v>814</v>
      </c>
      <c r="O209" s="173">
        <v>810</v>
      </c>
      <c r="P209" s="173">
        <v>820</v>
      </c>
      <c r="Q209" s="173">
        <v>858</v>
      </c>
      <c r="R209" s="173">
        <v>906</v>
      </c>
      <c r="S209" s="173">
        <v>914</v>
      </c>
      <c r="T209" s="173">
        <v>1039</v>
      </c>
      <c r="U209" s="173">
        <v>1116</v>
      </c>
      <c r="V209" s="159">
        <f>100</f>
        <v>100</v>
      </c>
      <c r="W209" s="58" t="e">
        <f t="shared" si="55"/>
        <v>#DIV/0!</v>
      </c>
      <c r="X209" s="58" t="e">
        <f t="shared" si="56"/>
        <v>#DIV/0!</v>
      </c>
      <c r="Y209" s="58" t="e">
        <f t="shared" si="57"/>
        <v>#DIV/0!</v>
      </c>
      <c r="Z209" s="58" t="e">
        <f t="shared" si="58"/>
        <v>#DIV/0!</v>
      </c>
      <c r="AA209" s="58" t="e">
        <f t="shared" si="59"/>
        <v>#DIV/0!</v>
      </c>
      <c r="AB209" s="58" t="e">
        <f t="shared" si="60"/>
        <v>#DIV/0!</v>
      </c>
      <c r="AC209" s="58" t="e">
        <f t="shared" si="61"/>
        <v>#DIV/0!</v>
      </c>
      <c r="AD209" s="58" t="e">
        <f t="shared" si="62"/>
        <v>#DIV/0!</v>
      </c>
      <c r="AE209" s="58" t="e">
        <f t="shared" si="62"/>
        <v>#DIV/0!</v>
      </c>
      <c r="AF209" s="58" t="e">
        <f t="shared" si="62"/>
        <v>#DIV/0!</v>
      </c>
      <c r="AG209" s="58" t="e">
        <f t="shared" si="62"/>
        <v>#DIV/0!</v>
      </c>
      <c r="AH209" s="58" t="e">
        <f t="shared" si="63"/>
        <v>#DIV/0!</v>
      </c>
      <c r="AI209" s="58" t="e">
        <f t="shared" si="50"/>
        <v>#DIV/0!</v>
      </c>
      <c r="AJ209" s="58" t="e">
        <f t="shared" si="51"/>
        <v>#DIV/0!</v>
      </c>
      <c r="AK209" s="58" t="e">
        <f t="shared" si="52"/>
        <v>#DIV/0!</v>
      </c>
      <c r="AL209" s="58" t="e">
        <f t="shared" si="53"/>
        <v>#DIV/0!</v>
      </c>
      <c r="AM209" s="58" t="e">
        <f t="shared" si="54"/>
        <v>#DIV/0!</v>
      </c>
      <c r="AN209" s="120"/>
      <c r="AO209" s="121"/>
      <c r="AP209" s="121"/>
      <c r="AQ209" s="121"/>
      <c r="AR209" s="121"/>
      <c r="AS209" s="121"/>
      <c r="AT209" s="121"/>
      <c r="AU209" s="121"/>
      <c r="AV209" s="121"/>
      <c r="AW209" s="121"/>
      <c r="AX209" s="121"/>
      <c r="AY209" s="121"/>
      <c r="AZ209" s="121"/>
      <c r="BA209" s="121"/>
      <c r="BB209" s="121"/>
      <c r="BC209" s="121"/>
      <c r="BD209" s="121"/>
      <c r="BE209" s="121"/>
    </row>
    <row r="210" spans="2:57" ht="15" customHeight="1">
      <c r="B210" s="499" t="s">
        <v>240</v>
      </c>
      <c r="C210" s="1" t="s">
        <v>205</v>
      </c>
      <c r="D210" s="246"/>
      <c r="F210" s="11">
        <v>0</v>
      </c>
      <c r="H210" s="11">
        <v>0</v>
      </c>
      <c r="I210" s="11">
        <v>0</v>
      </c>
      <c r="J210" s="11">
        <v>23</v>
      </c>
      <c r="K210" s="11">
        <v>39</v>
      </c>
      <c r="L210" s="11">
        <v>61</v>
      </c>
      <c r="M210" s="11">
        <v>69</v>
      </c>
      <c r="N210" s="11">
        <v>71</v>
      </c>
      <c r="O210" s="11">
        <v>72</v>
      </c>
      <c r="P210" s="11">
        <v>66</v>
      </c>
      <c r="Q210" s="11">
        <v>71</v>
      </c>
      <c r="R210" s="11">
        <v>78</v>
      </c>
      <c r="S210" s="11">
        <v>77</v>
      </c>
      <c r="T210" s="11">
        <v>86</v>
      </c>
      <c r="U210" s="11">
        <v>95</v>
      </c>
      <c r="V210" s="159">
        <f>100</f>
        <v>100</v>
      </c>
      <c r="W210" s="58" t="e">
        <f t="shared" si="55"/>
        <v>#DIV/0!</v>
      </c>
      <c r="X210" s="58" t="e">
        <f t="shared" si="56"/>
        <v>#DIV/0!</v>
      </c>
      <c r="Y210" s="58" t="e">
        <f t="shared" si="57"/>
        <v>#DIV/0!</v>
      </c>
      <c r="Z210" s="58" t="e">
        <f t="shared" si="58"/>
        <v>#DIV/0!</v>
      </c>
      <c r="AA210" s="58" t="e">
        <f t="shared" si="59"/>
        <v>#DIV/0!</v>
      </c>
      <c r="AB210" s="58" t="e">
        <f t="shared" si="60"/>
        <v>#DIV/0!</v>
      </c>
      <c r="AC210" s="58" t="e">
        <f t="shared" si="61"/>
        <v>#DIV/0!</v>
      </c>
      <c r="AD210" s="58" t="e">
        <f t="shared" si="62"/>
        <v>#DIV/0!</v>
      </c>
      <c r="AE210" s="58" t="e">
        <f t="shared" si="62"/>
        <v>#DIV/0!</v>
      </c>
      <c r="AF210" s="58" t="e">
        <f t="shared" si="62"/>
        <v>#DIV/0!</v>
      </c>
      <c r="AG210" s="58" t="e">
        <f t="shared" si="62"/>
        <v>#DIV/0!</v>
      </c>
      <c r="AH210" s="58" t="e">
        <f t="shared" si="63"/>
        <v>#DIV/0!</v>
      </c>
      <c r="AI210" s="58" t="e">
        <f t="shared" si="50"/>
        <v>#DIV/0!</v>
      </c>
      <c r="AJ210" s="58" t="e">
        <f t="shared" si="51"/>
        <v>#DIV/0!</v>
      </c>
      <c r="AK210" s="58" t="e">
        <f t="shared" si="52"/>
        <v>#DIV/0!</v>
      </c>
      <c r="AL210" s="58" t="e">
        <f t="shared" si="53"/>
        <v>#DIV/0!</v>
      </c>
      <c r="AM210" s="58" t="e">
        <f t="shared" si="54"/>
        <v>#DIV/0!</v>
      </c>
      <c r="AN210" s="160"/>
      <c r="AO210" s="118"/>
      <c r="AP210" s="118">
        <v>1</v>
      </c>
      <c r="AQ210" s="118"/>
      <c r="AR210" s="118">
        <v>1</v>
      </c>
      <c r="AS210" s="118">
        <v>1</v>
      </c>
      <c r="AT210" s="118">
        <v>4</v>
      </c>
      <c r="AU210" s="118">
        <v>4</v>
      </c>
      <c r="AV210" s="118">
        <v>4</v>
      </c>
      <c r="AW210" s="118">
        <v>1</v>
      </c>
      <c r="AX210" s="118">
        <v>1</v>
      </c>
      <c r="AY210" s="118">
        <v>1</v>
      </c>
      <c r="AZ210" s="118">
        <v>1</v>
      </c>
      <c r="BA210" s="118">
        <v>1</v>
      </c>
      <c r="BB210" s="118">
        <v>1</v>
      </c>
      <c r="BC210" s="118">
        <v>1</v>
      </c>
      <c r="BD210" s="118">
        <v>6</v>
      </c>
      <c r="BE210" s="118">
        <v>7</v>
      </c>
    </row>
    <row r="211" spans="2:57" ht="15">
      <c r="B211" s="499"/>
      <c r="C211" s="1" t="s">
        <v>206</v>
      </c>
      <c r="D211" s="196"/>
      <c r="F211" s="11">
        <v>0</v>
      </c>
      <c r="I211" s="11">
        <v>1</v>
      </c>
      <c r="J211" s="11">
        <v>18</v>
      </c>
      <c r="K211" s="11">
        <v>20</v>
      </c>
      <c r="L211" s="11">
        <v>15</v>
      </c>
      <c r="M211" s="11">
        <v>4</v>
      </c>
      <c r="N211" s="11">
        <v>6</v>
      </c>
      <c r="O211" s="11">
        <v>5</v>
      </c>
      <c r="P211" s="11">
        <v>5</v>
      </c>
      <c r="Q211" s="11">
        <v>7</v>
      </c>
      <c r="R211" s="11">
        <v>6</v>
      </c>
      <c r="S211" s="11">
        <v>12</v>
      </c>
      <c r="T211" s="11">
        <v>10</v>
      </c>
      <c r="U211" s="11">
        <v>9</v>
      </c>
      <c r="V211" s="159">
        <f>100</f>
        <v>100</v>
      </c>
      <c r="W211" s="58" t="e">
        <f t="shared" si="55"/>
        <v>#DIV/0!</v>
      </c>
      <c r="X211" s="58" t="e">
        <f t="shared" si="56"/>
        <v>#DIV/0!</v>
      </c>
      <c r="Y211" s="58" t="e">
        <f t="shared" si="57"/>
        <v>#DIV/0!</v>
      </c>
      <c r="Z211" s="58" t="e">
        <f t="shared" si="58"/>
        <v>#DIV/0!</v>
      </c>
      <c r="AA211" s="58" t="e">
        <f t="shared" si="59"/>
        <v>#DIV/0!</v>
      </c>
      <c r="AB211" s="58" t="e">
        <f t="shared" si="60"/>
        <v>#DIV/0!</v>
      </c>
      <c r="AC211" s="58" t="e">
        <f t="shared" si="61"/>
        <v>#DIV/0!</v>
      </c>
      <c r="AD211" s="58" t="e">
        <f t="shared" si="62"/>
        <v>#DIV/0!</v>
      </c>
      <c r="AE211" s="58" t="e">
        <f t="shared" si="62"/>
        <v>#DIV/0!</v>
      </c>
      <c r="AF211" s="58" t="e">
        <f t="shared" si="62"/>
        <v>#DIV/0!</v>
      </c>
      <c r="AG211" s="58" t="e">
        <f t="shared" si="62"/>
        <v>#DIV/0!</v>
      </c>
      <c r="AH211" s="58" t="e">
        <f t="shared" si="63"/>
        <v>#DIV/0!</v>
      </c>
      <c r="AI211" s="58" t="e">
        <f t="shared" si="50"/>
        <v>#DIV/0!</v>
      </c>
      <c r="AJ211" s="58" t="e">
        <f t="shared" si="51"/>
        <v>#DIV/0!</v>
      </c>
      <c r="AK211" s="58" t="e">
        <f t="shared" si="52"/>
        <v>#DIV/0!</v>
      </c>
      <c r="AL211" s="58" t="e">
        <f t="shared" si="53"/>
        <v>#DIV/0!</v>
      </c>
      <c r="AM211" s="58" t="e">
        <f t="shared" si="54"/>
        <v>#DIV/0!</v>
      </c>
      <c r="AN211" s="160"/>
      <c r="AO211" s="118"/>
      <c r="AP211" s="118">
        <v>1</v>
      </c>
      <c r="AQ211" s="118"/>
      <c r="AR211" s="118"/>
      <c r="AS211" s="118">
        <v>4</v>
      </c>
      <c r="AT211" s="118">
        <v>4</v>
      </c>
      <c r="AU211" s="118">
        <v>4</v>
      </c>
      <c r="AV211" s="118">
        <v>4</v>
      </c>
      <c r="AW211" s="118">
        <v>4</v>
      </c>
      <c r="AX211" s="118">
        <v>4</v>
      </c>
      <c r="AY211" s="118">
        <v>4</v>
      </c>
      <c r="AZ211" s="118">
        <v>4</v>
      </c>
      <c r="BA211" s="118">
        <v>2</v>
      </c>
      <c r="BB211" s="118">
        <v>4</v>
      </c>
      <c r="BC211" s="118">
        <v>4</v>
      </c>
      <c r="BD211" s="118">
        <v>6</v>
      </c>
      <c r="BE211" s="118">
        <v>7</v>
      </c>
    </row>
    <row r="212" spans="2:57" ht="15">
      <c r="B212" s="499"/>
      <c r="C212" s="1" t="s">
        <v>207</v>
      </c>
      <c r="D212" s="196"/>
      <c r="G212" s="11">
        <v>0</v>
      </c>
      <c r="H212" s="11">
        <v>0</v>
      </c>
      <c r="I212" s="11">
        <v>0</v>
      </c>
      <c r="J212" s="11">
        <v>0</v>
      </c>
      <c r="K212" s="11">
        <v>0</v>
      </c>
      <c r="L212" s="11">
        <v>0</v>
      </c>
      <c r="M212" s="11">
        <v>0</v>
      </c>
      <c r="N212" s="11">
        <v>0</v>
      </c>
      <c r="O212" s="11">
        <v>0</v>
      </c>
      <c r="P212" s="11">
        <v>0</v>
      </c>
      <c r="Q212" s="11">
        <v>1</v>
      </c>
      <c r="R212" s="11">
        <v>1</v>
      </c>
      <c r="S212" s="11">
        <v>0</v>
      </c>
      <c r="T212" s="11">
        <v>0</v>
      </c>
      <c r="U212" s="11">
        <v>0</v>
      </c>
      <c r="V212" s="159">
        <f>100</f>
        <v>100</v>
      </c>
      <c r="W212" s="58" t="e">
        <f t="shared" si="55"/>
        <v>#DIV/0!</v>
      </c>
      <c r="X212" s="58" t="e">
        <f t="shared" si="56"/>
        <v>#DIV/0!</v>
      </c>
      <c r="Y212" s="58" t="e">
        <f t="shared" si="57"/>
        <v>#DIV/0!</v>
      </c>
      <c r="Z212" s="58" t="e">
        <f t="shared" si="58"/>
        <v>#DIV/0!</v>
      </c>
      <c r="AA212" s="58" t="e">
        <f t="shared" si="59"/>
        <v>#DIV/0!</v>
      </c>
      <c r="AB212" s="58" t="e">
        <f t="shared" si="60"/>
        <v>#DIV/0!</v>
      </c>
      <c r="AC212" s="58" t="e">
        <f t="shared" si="61"/>
        <v>#DIV/0!</v>
      </c>
      <c r="AD212" s="58" t="e">
        <f t="shared" si="62"/>
        <v>#DIV/0!</v>
      </c>
      <c r="AE212" s="58" t="e">
        <f t="shared" si="62"/>
        <v>#DIV/0!</v>
      </c>
      <c r="AF212" s="58" t="e">
        <f t="shared" si="62"/>
        <v>#DIV/0!</v>
      </c>
      <c r="AG212" s="58" t="e">
        <f t="shared" si="62"/>
        <v>#DIV/0!</v>
      </c>
      <c r="AH212" s="58" t="e">
        <f t="shared" si="63"/>
        <v>#DIV/0!</v>
      </c>
      <c r="AI212" s="58" t="e">
        <f t="shared" si="50"/>
        <v>#DIV/0!</v>
      </c>
      <c r="AJ212" s="58" t="e">
        <f t="shared" si="51"/>
        <v>#DIV/0!</v>
      </c>
      <c r="AK212" s="58" t="e">
        <f t="shared" si="52"/>
        <v>#DIV/0!</v>
      </c>
      <c r="AL212" s="58" t="e">
        <f t="shared" si="53"/>
        <v>#DIV/0!</v>
      </c>
      <c r="AM212" s="58" t="e">
        <f t="shared" si="54"/>
        <v>#DIV/0!</v>
      </c>
      <c r="AN212" s="160"/>
      <c r="AO212" s="118"/>
      <c r="AP212" s="118"/>
      <c r="AQ212" s="118"/>
      <c r="AR212" s="118">
        <v>1</v>
      </c>
      <c r="AS212" s="118">
        <v>1</v>
      </c>
      <c r="AT212" s="118">
        <v>1</v>
      </c>
      <c r="AU212" s="118">
        <v>1</v>
      </c>
      <c r="AV212" s="118">
        <v>1</v>
      </c>
      <c r="AW212" s="118">
        <v>1</v>
      </c>
      <c r="AX212" s="118">
        <v>4</v>
      </c>
      <c r="AY212" s="118">
        <v>4</v>
      </c>
      <c r="AZ212" s="118">
        <v>4</v>
      </c>
      <c r="BA212" s="118">
        <v>4</v>
      </c>
      <c r="BB212" s="118">
        <v>4</v>
      </c>
      <c r="BC212" s="118">
        <v>4</v>
      </c>
      <c r="BD212" s="118">
        <v>6</v>
      </c>
      <c r="BE212" s="118">
        <v>7</v>
      </c>
    </row>
    <row r="213" spans="2:57" ht="15">
      <c r="B213" s="499"/>
      <c r="C213" s="1" t="s">
        <v>208</v>
      </c>
      <c r="D213" s="196">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59">
        <f>100</f>
        <v>100</v>
      </c>
      <c r="W213" s="58" t="e">
        <f t="shared" si="55"/>
        <v>#DIV/0!</v>
      </c>
      <c r="X213" s="58" t="e">
        <f t="shared" si="56"/>
        <v>#DIV/0!</v>
      </c>
      <c r="Y213" s="58" t="e">
        <f t="shared" si="57"/>
        <v>#DIV/0!</v>
      </c>
      <c r="Z213" s="58" t="e">
        <f t="shared" si="58"/>
        <v>#DIV/0!</v>
      </c>
      <c r="AA213" s="58" t="e">
        <f t="shared" si="59"/>
        <v>#DIV/0!</v>
      </c>
      <c r="AB213" s="58" t="e">
        <f t="shared" si="60"/>
        <v>#DIV/0!</v>
      </c>
      <c r="AC213" s="58" t="e">
        <f t="shared" si="61"/>
        <v>#DIV/0!</v>
      </c>
      <c r="AD213" s="58" t="e">
        <f t="shared" si="62"/>
        <v>#DIV/0!</v>
      </c>
      <c r="AE213" s="58" t="e">
        <f t="shared" si="62"/>
        <v>#DIV/0!</v>
      </c>
      <c r="AF213" s="58" t="e">
        <f t="shared" si="62"/>
        <v>#DIV/0!</v>
      </c>
      <c r="AG213" s="58" t="e">
        <f t="shared" si="62"/>
        <v>#DIV/0!</v>
      </c>
      <c r="AH213" s="58" t="e">
        <f t="shared" si="63"/>
        <v>#DIV/0!</v>
      </c>
      <c r="AI213" s="58" t="e">
        <f t="shared" si="50"/>
        <v>#DIV/0!</v>
      </c>
      <c r="AJ213" s="58" t="e">
        <f t="shared" si="51"/>
        <v>#DIV/0!</v>
      </c>
      <c r="AK213" s="58" t="e">
        <f t="shared" si="52"/>
        <v>#DIV/0!</v>
      </c>
      <c r="AL213" s="58" t="e">
        <f t="shared" si="53"/>
        <v>#DIV/0!</v>
      </c>
      <c r="AM213" s="58" t="e">
        <f t="shared" si="54"/>
        <v>#DIV/0!</v>
      </c>
      <c r="AN213" s="160">
        <v>4</v>
      </c>
      <c r="AO213" s="118">
        <v>4</v>
      </c>
      <c r="AP213" s="118">
        <v>1</v>
      </c>
      <c r="AQ213" s="118">
        <v>4</v>
      </c>
      <c r="AR213" s="118">
        <v>1</v>
      </c>
      <c r="AS213" s="118">
        <v>1</v>
      </c>
      <c r="AT213" s="118">
        <v>1</v>
      </c>
      <c r="AU213" s="118">
        <v>1</v>
      </c>
      <c r="AV213" s="118">
        <v>1</v>
      </c>
      <c r="AW213" s="118">
        <v>1</v>
      </c>
      <c r="AX213" s="118">
        <v>1</v>
      </c>
      <c r="AY213" s="118">
        <v>1</v>
      </c>
      <c r="AZ213" s="118">
        <v>1</v>
      </c>
      <c r="BA213" s="118">
        <v>1</v>
      </c>
      <c r="BB213" s="118">
        <v>1</v>
      </c>
      <c r="BC213" s="118">
        <v>1</v>
      </c>
      <c r="BD213" s="118">
        <v>6</v>
      </c>
      <c r="BE213" s="118">
        <v>7</v>
      </c>
    </row>
    <row r="214" spans="2:57" ht="15">
      <c r="B214" s="499"/>
      <c r="C214" s="1" t="s">
        <v>209</v>
      </c>
      <c r="D214" s="196"/>
      <c r="I214" s="11">
        <v>1</v>
      </c>
      <c r="J214" s="11">
        <v>41</v>
      </c>
      <c r="K214" s="11">
        <v>59</v>
      </c>
      <c r="L214" s="11">
        <v>76</v>
      </c>
      <c r="M214" s="11">
        <v>73</v>
      </c>
      <c r="N214" s="11">
        <v>77</v>
      </c>
      <c r="O214" s="11">
        <v>77</v>
      </c>
      <c r="P214" s="11">
        <v>71</v>
      </c>
      <c r="Q214" s="11">
        <v>79</v>
      </c>
      <c r="R214" s="11">
        <v>85</v>
      </c>
      <c r="S214" s="11">
        <v>89</v>
      </c>
      <c r="T214" s="11">
        <v>96</v>
      </c>
      <c r="U214" s="11">
        <v>104</v>
      </c>
      <c r="V214" s="159">
        <f>100</f>
        <v>100</v>
      </c>
      <c r="W214" s="58" t="e">
        <f t="shared" si="55"/>
        <v>#DIV/0!</v>
      </c>
      <c r="X214" s="58" t="e">
        <f t="shared" si="56"/>
        <v>#DIV/0!</v>
      </c>
      <c r="Y214" s="58" t="e">
        <f t="shared" si="57"/>
        <v>#DIV/0!</v>
      </c>
      <c r="Z214" s="58" t="e">
        <f t="shared" si="58"/>
        <v>#DIV/0!</v>
      </c>
      <c r="AA214" s="58" t="e">
        <f t="shared" si="59"/>
        <v>#DIV/0!</v>
      </c>
      <c r="AB214" s="58" t="e">
        <f t="shared" si="60"/>
        <v>#DIV/0!</v>
      </c>
      <c r="AC214" s="58" t="e">
        <f t="shared" si="61"/>
        <v>#DIV/0!</v>
      </c>
      <c r="AD214" s="58" t="e">
        <f t="shared" si="62"/>
        <v>#DIV/0!</v>
      </c>
      <c r="AE214" s="58" t="e">
        <f t="shared" si="62"/>
        <v>#DIV/0!</v>
      </c>
      <c r="AF214" s="58" t="e">
        <f t="shared" si="62"/>
        <v>#DIV/0!</v>
      </c>
      <c r="AG214" s="58" t="e">
        <f t="shared" si="62"/>
        <v>#DIV/0!</v>
      </c>
      <c r="AH214" s="58" t="e">
        <f t="shared" si="63"/>
        <v>#DIV/0!</v>
      </c>
      <c r="AI214" s="58" t="e">
        <f t="shared" si="50"/>
        <v>#DIV/0!</v>
      </c>
      <c r="AJ214" s="58" t="e">
        <f t="shared" si="51"/>
        <v>#DIV/0!</v>
      </c>
      <c r="AK214" s="58" t="e">
        <f t="shared" si="52"/>
        <v>#DIV/0!</v>
      </c>
      <c r="AL214" s="58" t="e">
        <f t="shared" si="53"/>
        <v>#DIV/0!</v>
      </c>
      <c r="AM214" s="58" t="e">
        <f t="shared" si="54"/>
        <v>#DIV/0!</v>
      </c>
      <c r="AN214" s="160"/>
      <c r="AO214" s="118"/>
      <c r="AP214" s="118"/>
      <c r="AQ214" s="118"/>
      <c r="AR214" s="118"/>
      <c r="AS214" s="118"/>
      <c r="AT214" s="118"/>
      <c r="AU214" s="118"/>
      <c r="AV214" s="118"/>
      <c r="AW214" s="118"/>
      <c r="AX214" s="118"/>
      <c r="AY214" s="118"/>
      <c r="AZ214" s="118"/>
      <c r="BA214" s="118"/>
      <c r="BB214" s="118"/>
      <c r="BC214" s="118"/>
      <c r="BD214" s="118"/>
      <c r="BE214" s="118"/>
    </row>
    <row r="215" spans="2:57" ht="15">
      <c r="B215" s="501"/>
      <c r="C215" s="8" t="s">
        <v>210</v>
      </c>
      <c r="D215" s="245"/>
      <c r="E215" s="173"/>
      <c r="F215" s="173"/>
      <c r="G215" s="173"/>
      <c r="H215" s="173"/>
      <c r="I215" s="173">
        <v>1</v>
      </c>
      <c r="J215" s="173">
        <v>41</v>
      </c>
      <c r="K215" s="173">
        <v>59</v>
      </c>
      <c r="L215" s="173">
        <v>76</v>
      </c>
      <c r="M215" s="173">
        <v>73</v>
      </c>
      <c r="N215" s="173">
        <v>77</v>
      </c>
      <c r="O215" s="173">
        <v>77</v>
      </c>
      <c r="P215" s="173">
        <v>71</v>
      </c>
      <c r="Q215" s="173">
        <v>79</v>
      </c>
      <c r="R215" s="173">
        <v>85</v>
      </c>
      <c r="S215" s="173">
        <v>89</v>
      </c>
      <c r="T215" s="173">
        <v>96</v>
      </c>
      <c r="U215" s="173">
        <v>104</v>
      </c>
      <c r="V215" s="159">
        <f>100</f>
        <v>100</v>
      </c>
      <c r="W215" s="58" t="e">
        <f t="shared" si="55"/>
        <v>#DIV/0!</v>
      </c>
      <c r="X215" s="58" t="e">
        <f t="shared" si="56"/>
        <v>#DIV/0!</v>
      </c>
      <c r="Y215" s="58" t="e">
        <f t="shared" si="57"/>
        <v>#DIV/0!</v>
      </c>
      <c r="Z215" s="58" t="e">
        <f t="shared" si="58"/>
        <v>#DIV/0!</v>
      </c>
      <c r="AA215" s="58" t="e">
        <f t="shared" si="59"/>
        <v>#DIV/0!</v>
      </c>
      <c r="AB215" s="58" t="e">
        <f t="shared" si="60"/>
        <v>#DIV/0!</v>
      </c>
      <c r="AC215" s="58" t="e">
        <f t="shared" si="61"/>
        <v>#DIV/0!</v>
      </c>
      <c r="AD215" s="58" t="e">
        <f t="shared" si="62"/>
        <v>#DIV/0!</v>
      </c>
      <c r="AE215" s="58" t="e">
        <f t="shared" si="62"/>
        <v>#DIV/0!</v>
      </c>
      <c r="AF215" s="58" t="e">
        <f t="shared" si="62"/>
        <v>#DIV/0!</v>
      </c>
      <c r="AG215" s="58" t="e">
        <f t="shared" si="62"/>
        <v>#DIV/0!</v>
      </c>
      <c r="AH215" s="58" t="e">
        <f t="shared" si="63"/>
        <v>#DIV/0!</v>
      </c>
      <c r="AI215" s="58" t="e">
        <f t="shared" si="50"/>
        <v>#DIV/0!</v>
      </c>
      <c r="AJ215" s="58" t="e">
        <f t="shared" si="51"/>
        <v>#DIV/0!</v>
      </c>
      <c r="AK215" s="58" t="e">
        <f t="shared" si="52"/>
        <v>#DIV/0!</v>
      </c>
      <c r="AL215" s="58" t="e">
        <f t="shared" si="53"/>
        <v>#DIV/0!</v>
      </c>
      <c r="AM215" s="58" t="e">
        <f t="shared" si="54"/>
        <v>#DIV/0!</v>
      </c>
      <c r="AN215" s="120"/>
      <c r="AO215" s="121"/>
      <c r="AP215" s="121"/>
      <c r="AQ215" s="121"/>
      <c r="AR215" s="121"/>
      <c r="AS215" s="121"/>
      <c r="AT215" s="121"/>
      <c r="AU215" s="121"/>
      <c r="AV215" s="121"/>
      <c r="AW215" s="121"/>
      <c r="AX215" s="121"/>
      <c r="AY215" s="121"/>
      <c r="AZ215" s="121"/>
      <c r="BA215" s="121"/>
      <c r="BB215" s="121"/>
      <c r="BC215" s="121"/>
      <c r="BD215" s="121"/>
      <c r="BE215" s="121"/>
    </row>
    <row r="216" spans="2:57" ht="15" customHeight="1">
      <c r="B216" s="499" t="s">
        <v>241</v>
      </c>
      <c r="C216" s="1" t="s">
        <v>205</v>
      </c>
      <c r="D216" s="246">
        <v>43425</v>
      </c>
      <c r="E216" s="11">
        <v>35816</v>
      </c>
      <c r="F216" s="11">
        <v>30691</v>
      </c>
      <c r="G216" s="11">
        <v>25485</v>
      </c>
      <c r="H216" s="11">
        <v>20291</v>
      </c>
      <c r="I216" s="11">
        <v>20572</v>
      </c>
      <c r="J216" s="11">
        <v>24479</v>
      </c>
      <c r="K216" s="11">
        <v>20287</v>
      </c>
      <c r="L216" s="11">
        <v>21307</v>
      </c>
      <c r="M216" s="11">
        <v>15418</v>
      </c>
      <c r="N216" s="11">
        <v>15121</v>
      </c>
      <c r="O216" s="11">
        <v>16154</v>
      </c>
      <c r="P216" s="11">
        <v>16421</v>
      </c>
      <c r="Q216" s="11">
        <v>17872</v>
      </c>
      <c r="R216" s="11">
        <v>19444</v>
      </c>
      <c r="S216" s="11">
        <v>20596</v>
      </c>
      <c r="T216" s="11">
        <v>22794</v>
      </c>
      <c r="U216" s="11">
        <v>22749</v>
      </c>
      <c r="V216" s="159">
        <f>100</f>
        <v>100</v>
      </c>
      <c r="W216" s="58">
        <f t="shared" si="55"/>
        <v>82.477835348301667</v>
      </c>
      <c r="X216" s="58">
        <f t="shared" si="56"/>
        <v>70.675877950489351</v>
      </c>
      <c r="Y216" s="58">
        <f t="shared" si="57"/>
        <v>58.687392055267701</v>
      </c>
      <c r="Z216" s="58">
        <f t="shared" si="58"/>
        <v>46.726540011514103</v>
      </c>
      <c r="AA216" s="58">
        <f t="shared" si="59"/>
        <v>47.37363270005757</v>
      </c>
      <c r="AB216" s="58">
        <f t="shared" si="60"/>
        <v>56.370754173862984</v>
      </c>
      <c r="AC216" s="58">
        <f t="shared" si="61"/>
        <v>46.717328727691424</v>
      </c>
      <c r="AD216" s="58">
        <f t="shared" si="62"/>
        <v>49.066206102475533</v>
      </c>
      <c r="AE216" s="58">
        <f t="shared" si="62"/>
        <v>35.504893494530798</v>
      </c>
      <c r="AF216" s="58">
        <f t="shared" si="62"/>
        <v>34.820955670696605</v>
      </c>
      <c r="AG216" s="58">
        <f t="shared" si="62"/>
        <v>37.199769717904431</v>
      </c>
      <c r="AH216" s="58">
        <f t="shared" si="63"/>
        <v>37.814622913068511</v>
      </c>
      <c r="AI216" s="58">
        <f t="shared" si="50"/>
        <v>41.156016119746688</v>
      </c>
      <c r="AJ216" s="58">
        <f t="shared" si="51"/>
        <v>44.776050662061024</v>
      </c>
      <c r="AK216" s="58">
        <f t="shared" si="52"/>
        <v>47.428900402993669</v>
      </c>
      <c r="AL216" s="58">
        <f t="shared" si="53"/>
        <v>52.490500863557855</v>
      </c>
      <c r="AM216" s="58">
        <f t="shared" si="54"/>
        <v>52.386873920552674</v>
      </c>
      <c r="AN216" s="160">
        <v>4</v>
      </c>
      <c r="AO216" s="118">
        <v>1</v>
      </c>
      <c r="AP216" s="118">
        <v>1</v>
      </c>
      <c r="AQ216" s="118">
        <v>1</v>
      </c>
      <c r="AR216" s="118">
        <v>1</v>
      </c>
      <c r="AS216" s="118">
        <v>1</v>
      </c>
      <c r="AT216" s="118">
        <v>1</v>
      </c>
      <c r="AU216" s="118">
        <v>1</v>
      </c>
      <c r="AV216" s="118">
        <v>1</v>
      </c>
      <c r="AW216" s="118">
        <v>1</v>
      </c>
      <c r="AX216" s="118">
        <v>1</v>
      </c>
      <c r="AY216" s="118">
        <v>1</v>
      </c>
      <c r="AZ216" s="118">
        <v>1</v>
      </c>
      <c r="BA216" s="118">
        <v>1</v>
      </c>
      <c r="BB216" s="118">
        <v>1</v>
      </c>
      <c r="BC216" s="118">
        <v>1</v>
      </c>
      <c r="BD216" s="118">
        <v>6</v>
      </c>
      <c r="BE216" s="118">
        <v>7</v>
      </c>
    </row>
    <row r="217" spans="2:57" ht="15">
      <c r="B217" s="499"/>
      <c r="C217" s="1" t="s">
        <v>206</v>
      </c>
      <c r="D217" s="196">
        <v>1564</v>
      </c>
      <c r="E217" s="11">
        <v>1290</v>
      </c>
      <c r="F217" s="11">
        <v>1175</v>
      </c>
      <c r="G217" s="11">
        <v>1197</v>
      </c>
      <c r="H217" s="11">
        <v>1336</v>
      </c>
      <c r="I217" s="11">
        <v>950</v>
      </c>
      <c r="J217" s="11">
        <v>485</v>
      </c>
      <c r="K217" s="11">
        <v>492</v>
      </c>
      <c r="L217" s="11">
        <v>450</v>
      </c>
      <c r="M217" s="11">
        <v>422</v>
      </c>
      <c r="N217" s="11">
        <v>602</v>
      </c>
      <c r="O217" s="11">
        <v>684</v>
      </c>
      <c r="P217" s="11">
        <v>734</v>
      </c>
      <c r="Q217" s="11">
        <v>897</v>
      </c>
      <c r="R217" s="11">
        <v>1000</v>
      </c>
      <c r="S217" s="11">
        <v>1060</v>
      </c>
      <c r="T217" s="11">
        <v>973</v>
      </c>
      <c r="U217" s="11">
        <v>848</v>
      </c>
      <c r="V217" s="159">
        <f>100</f>
        <v>100</v>
      </c>
      <c r="W217" s="58">
        <f t="shared" si="55"/>
        <v>82.480818414322258</v>
      </c>
      <c r="X217" s="58">
        <f t="shared" si="56"/>
        <v>75.127877237851663</v>
      </c>
      <c r="Y217" s="58">
        <f t="shared" si="57"/>
        <v>76.534526854219948</v>
      </c>
      <c r="Z217" s="58">
        <f t="shared" si="58"/>
        <v>85.42199488491049</v>
      </c>
      <c r="AA217" s="58">
        <f t="shared" si="59"/>
        <v>60.741687979539641</v>
      </c>
      <c r="AB217" s="58">
        <f t="shared" si="60"/>
        <v>31.010230179028135</v>
      </c>
      <c r="AC217" s="58">
        <f t="shared" si="61"/>
        <v>31.457800511508953</v>
      </c>
      <c r="AD217" s="58">
        <f t="shared" si="62"/>
        <v>28.772378516624041</v>
      </c>
      <c r="AE217" s="58">
        <f t="shared" si="62"/>
        <v>26.982097186700766</v>
      </c>
      <c r="AF217" s="58">
        <f t="shared" si="62"/>
        <v>38.491048593350385</v>
      </c>
      <c r="AG217" s="58">
        <f t="shared" si="62"/>
        <v>43.734015345268546</v>
      </c>
      <c r="AH217" s="58">
        <f t="shared" si="63"/>
        <v>46.930946291560105</v>
      </c>
      <c r="AI217" s="58">
        <f t="shared" si="50"/>
        <v>57.352941176470587</v>
      </c>
      <c r="AJ217" s="58">
        <f t="shared" si="51"/>
        <v>63.9386189258312</v>
      </c>
      <c r="AK217" s="58">
        <f t="shared" si="52"/>
        <v>67.774936061381069</v>
      </c>
      <c r="AL217" s="58">
        <f t="shared" si="53"/>
        <v>62.212276214833757</v>
      </c>
      <c r="AM217" s="58">
        <f t="shared" si="54"/>
        <v>54.21994884910486</v>
      </c>
      <c r="AN217" s="160">
        <v>4</v>
      </c>
      <c r="AO217" s="118">
        <v>1</v>
      </c>
      <c r="AP217" s="118">
        <v>1</v>
      </c>
      <c r="AQ217" s="118">
        <v>1</v>
      </c>
      <c r="AR217" s="118">
        <v>1</v>
      </c>
      <c r="AS217" s="118">
        <v>1</v>
      </c>
      <c r="AT217" s="118">
        <v>1</v>
      </c>
      <c r="AU217" s="118">
        <v>1</v>
      </c>
      <c r="AV217" s="118">
        <v>1</v>
      </c>
      <c r="AW217" s="118">
        <v>1</v>
      </c>
      <c r="AX217" s="118">
        <v>1</v>
      </c>
      <c r="AY217" s="118">
        <v>1</v>
      </c>
      <c r="AZ217" s="118">
        <v>4</v>
      </c>
      <c r="BA217" s="118">
        <v>2</v>
      </c>
      <c r="BB217" s="118">
        <v>4</v>
      </c>
      <c r="BC217" s="118">
        <v>4</v>
      </c>
      <c r="BD217" s="118">
        <v>6</v>
      </c>
      <c r="BE217" s="118">
        <v>7</v>
      </c>
    </row>
    <row r="218" spans="2:57" ht="15">
      <c r="B218" s="499"/>
      <c r="C218" s="1" t="s">
        <v>207</v>
      </c>
      <c r="D218" s="196">
        <v>325</v>
      </c>
      <c r="E218" s="11">
        <v>268</v>
      </c>
      <c r="F218" s="11">
        <v>156</v>
      </c>
      <c r="G218" s="11">
        <v>110</v>
      </c>
      <c r="H218" s="11">
        <v>53</v>
      </c>
      <c r="I218" s="11">
        <v>40</v>
      </c>
      <c r="J218" s="11">
        <v>46</v>
      </c>
      <c r="K218" s="11">
        <v>30</v>
      </c>
      <c r="L218" s="11">
        <v>35</v>
      </c>
      <c r="M218" s="11">
        <v>32</v>
      </c>
      <c r="N218" s="11">
        <v>54</v>
      </c>
      <c r="O218" s="11">
        <v>74</v>
      </c>
      <c r="P218" s="11">
        <v>72</v>
      </c>
      <c r="Q218" s="11">
        <v>81</v>
      </c>
      <c r="R218" s="11">
        <v>92</v>
      </c>
      <c r="S218" s="11">
        <v>98</v>
      </c>
      <c r="T218" s="11">
        <v>86</v>
      </c>
      <c r="U218" s="11">
        <v>73</v>
      </c>
      <c r="V218" s="159">
        <f>100</f>
        <v>100</v>
      </c>
      <c r="W218" s="58">
        <f t="shared" si="55"/>
        <v>82.461538461538467</v>
      </c>
      <c r="X218" s="58">
        <f t="shared" si="56"/>
        <v>48</v>
      </c>
      <c r="Y218" s="58">
        <f t="shared" si="57"/>
        <v>33.846153846153847</v>
      </c>
      <c r="Z218" s="58">
        <f t="shared" si="58"/>
        <v>16.307692307692307</v>
      </c>
      <c r="AA218" s="58">
        <f t="shared" si="59"/>
        <v>12.307692307692308</v>
      </c>
      <c r="AB218" s="58">
        <f t="shared" si="60"/>
        <v>14.153846153846153</v>
      </c>
      <c r="AC218" s="58">
        <f t="shared" si="61"/>
        <v>9.2307692307692299</v>
      </c>
      <c r="AD218" s="58">
        <f t="shared" si="62"/>
        <v>10.76923076923077</v>
      </c>
      <c r="AE218" s="58">
        <f t="shared" si="62"/>
        <v>9.8461538461538467</v>
      </c>
      <c r="AF218" s="58">
        <f t="shared" si="62"/>
        <v>16.615384615384617</v>
      </c>
      <c r="AG218" s="58">
        <f t="shared" si="62"/>
        <v>22.76923076923077</v>
      </c>
      <c r="AH218" s="58">
        <f t="shared" si="63"/>
        <v>22.153846153846153</v>
      </c>
      <c r="AI218" s="58">
        <f t="shared" si="50"/>
        <v>24.923076923076923</v>
      </c>
      <c r="AJ218" s="58">
        <f t="shared" si="51"/>
        <v>28.307692307692307</v>
      </c>
      <c r="AK218" s="58">
        <f t="shared" si="52"/>
        <v>30.153846153846153</v>
      </c>
      <c r="AL218" s="58">
        <f t="shared" si="53"/>
        <v>26.46153846153846</v>
      </c>
      <c r="AM218" s="58">
        <f t="shared" si="54"/>
        <v>22.46153846153846</v>
      </c>
      <c r="AN218" s="160">
        <v>4</v>
      </c>
      <c r="AO218" s="118">
        <v>1</v>
      </c>
      <c r="AP218" s="118">
        <v>1</v>
      </c>
      <c r="AQ218" s="118">
        <v>4</v>
      </c>
      <c r="AR218" s="118">
        <v>1</v>
      </c>
      <c r="AS218" s="118">
        <v>4</v>
      </c>
      <c r="AT218" s="118">
        <v>1</v>
      </c>
      <c r="AU218" s="118">
        <v>1</v>
      </c>
      <c r="AV218" s="118">
        <v>1</v>
      </c>
      <c r="AW218" s="118">
        <v>4</v>
      </c>
      <c r="AX218" s="118">
        <v>4</v>
      </c>
      <c r="AY218" s="118">
        <v>4</v>
      </c>
      <c r="AZ218" s="118">
        <v>4</v>
      </c>
      <c r="BA218" s="118">
        <v>4</v>
      </c>
      <c r="BB218" s="118">
        <v>4</v>
      </c>
      <c r="BC218" s="118">
        <v>4</v>
      </c>
      <c r="BD218" s="118">
        <v>6</v>
      </c>
      <c r="BE218" s="118">
        <v>7</v>
      </c>
    </row>
    <row r="219" spans="2:57" ht="15">
      <c r="B219" s="499"/>
      <c r="C219" s="1" t="s">
        <v>208</v>
      </c>
      <c r="D219" s="196">
        <v>4</v>
      </c>
      <c r="E219" s="11">
        <v>4</v>
      </c>
      <c r="F219" s="11">
        <v>4</v>
      </c>
      <c r="G219" s="11">
        <v>4</v>
      </c>
      <c r="H219" s="11">
        <v>3</v>
      </c>
      <c r="I219" s="11">
        <v>3</v>
      </c>
      <c r="J219" s="11">
        <v>5</v>
      </c>
      <c r="K219" s="11">
        <v>5</v>
      </c>
      <c r="L219" s="11">
        <v>5</v>
      </c>
      <c r="M219" s="11">
        <v>5</v>
      </c>
      <c r="N219" s="11">
        <v>5</v>
      </c>
      <c r="O219" s="11">
        <v>5</v>
      </c>
      <c r="P219" s="11">
        <v>5</v>
      </c>
      <c r="Q219" s="11">
        <v>5</v>
      </c>
      <c r="R219" s="11">
        <v>6</v>
      </c>
      <c r="S219" s="11">
        <v>6</v>
      </c>
      <c r="T219" s="11">
        <v>6</v>
      </c>
      <c r="U219" s="11">
        <v>5</v>
      </c>
      <c r="V219" s="159">
        <f>100</f>
        <v>100</v>
      </c>
      <c r="W219" s="58">
        <f t="shared" si="55"/>
        <v>100</v>
      </c>
      <c r="X219" s="58">
        <f t="shared" si="56"/>
        <v>100</v>
      </c>
      <c r="Y219" s="58">
        <f t="shared" si="57"/>
        <v>100</v>
      </c>
      <c r="Z219" s="58">
        <f t="shared" si="58"/>
        <v>75</v>
      </c>
      <c r="AA219" s="58">
        <f t="shared" si="59"/>
        <v>75</v>
      </c>
      <c r="AB219" s="58">
        <f t="shared" si="60"/>
        <v>125</v>
      </c>
      <c r="AC219" s="58">
        <f t="shared" si="61"/>
        <v>125</v>
      </c>
      <c r="AD219" s="58">
        <f t="shared" si="62"/>
        <v>125</v>
      </c>
      <c r="AE219" s="58">
        <f t="shared" si="62"/>
        <v>125</v>
      </c>
      <c r="AF219" s="58">
        <f t="shared" si="62"/>
        <v>125</v>
      </c>
      <c r="AG219" s="58">
        <f t="shared" si="62"/>
        <v>125</v>
      </c>
      <c r="AH219" s="58">
        <f t="shared" si="63"/>
        <v>125</v>
      </c>
      <c r="AI219" s="58">
        <f t="shared" si="50"/>
        <v>125</v>
      </c>
      <c r="AJ219" s="58">
        <f t="shared" si="51"/>
        <v>150</v>
      </c>
      <c r="AK219" s="58">
        <f t="shared" si="52"/>
        <v>150</v>
      </c>
      <c r="AL219" s="58">
        <f t="shared" si="53"/>
        <v>150</v>
      </c>
      <c r="AM219" s="58">
        <f t="shared" si="54"/>
        <v>125</v>
      </c>
      <c r="AN219" s="160">
        <v>4</v>
      </c>
      <c r="AO219" s="118">
        <v>1</v>
      </c>
      <c r="AP219" s="118">
        <v>1</v>
      </c>
      <c r="AQ219" s="118">
        <v>4</v>
      </c>
      <c r="AR219" s="118">
        <v>1</v>
      </c>
      <c r="AS219" s="118">
        <v>4</v>
      </c>
      <c r="AT219" s="118">
        <v>1</v>
      </c>
      <c r="AU219" s="118">
        <v>1</v>
      </c>
      <c r="AV219" s="118">
        <v>1</v>
      </c>
      <c r="AW219" s="118">
        <v>4</v>
      </c>
      <c r="AX219" s="118">
        <v>4</v>
      </c>
      <c r="AY219" s="118">
        <v>4</v>
      </c>
      <c r="AZ219" s="118">
        <v>4</v>
      </c>
      <c r="BA219" s="118">
        <v>4</v>
      </c>
      <c r="BB219" s="118">
        <v>4</v>
      </c>
      <c r="BC219" s="118">
        <v>4</v>
      </c>
      <c r="BD219" s="118">
        <v>6</v>
      </c>
      <c r="BE219" s="118">
        <v>7</v>
      </c>
    </row>
    <row r="220" spans="2:57" ht="15">
      <c r="B220" s="499"/>
      <c r="C220" s="1" t="s">
        <v>209</v>
      </c>
      <c r="D220" s="196">
        <v>45318</v>
      </c>
      <c r="E220" s="11">
        <v>37378</v>
      </c>
      <c r="F220" s="11">
        <v>32026</v>
      </c>
      <c r="G220" s="11">
        <v>26796</v>
      </c>
      <c r="H220" s="11">
        <v>21683</v>
      </c>
      <c r="I220" s="11">
        <v>21565</v>
      </c>
      <c r="J220" s="11">
        <v>25015</v>
      </c>
      <c r="K220" s="11">
        <v>20814</v>
      </c>
      <c r="L220" s="11">
        <v>21797</v>
      </c>
      <c r="M220" s="11">
        <v>15877</v>
      </c>
      <c r="N220" s="11">
        <v>15782</v>
      </c>
      <c r="O220" s="11">
        <v>16917</v>
      </c>
      <c r="P220" s="11">
        <v>17232</v>
      </c>
      <c r="Q220" s="11">
        <v>18855</v>
      </c>
      <c r="R220" s="11">
        <v>20542</v>
      </c>
      <c r="S220" s="11">
        <v>21760</v>
      </c>
      <c r="T220" s="11">
        <v>23859</v>
      </c>
      <c r="U220" s="11">
        <v>23675</v>
      </c>
      <c r="V220" s="159">
        <f>100</f>
        <v>100</v>
      </c>
      <c r="W220" s="58">
        <f t="shared" si="55"/>
        <v>82.4793680215367</v>
      </c>
      <c r="X220" s="58">
        <f t="shared" si="56"/>
        <v>70.669491151418868</v>
      </c>
      <c r="Y220" s="58">
        <f t="shared" si="57"/>
        <v>59.128822984244671</v>
      </c>
      <c r="Z220" s="58">
        <f t="shared" si="58"/>
        <v>47.846330376450858</v>
      </c>
      <c r="AA220" s="58">
        <f t="shared" si="59"/>
        <v>47.585948188357825</v>
      </c>
      <c r="AB220" s="58">
        <f t="shared" si="60"/>
        <v>55.19881724701002</v>
      </c>
      <c r="AC220" s="58">
        <f t="shared" si="61"/>
        <v>45.928770025155565</v>
      </c>
      <c r="AD220" s="58">
        <f t="shared" si="62"/>
        <v>48.09788604969328</v>
      </c>
      <c r="AE220" s="58">
        <f t="shared" si="62"/>
        <v>35.034644070788652</v>
      </c>
      <c r="AF220" s="58">
        <f t="shared" si="62"/>
        <v>34.825014343086629</v>
      </c>
      <c r="AG220" s="58">
        <f t="shared" si="62"/>
        <v>37.32953793194757</v>
      </c>
      <c r="AH220" s="58">
        <f t="shared" ref="AH220:AH268" si="64">P220*100/$D220</f>
        <v>38.024625976433207</v>
      </c>
      <c r="AI220" s="58">
        <f t="shared" si="50"/>
        <v>41.605984377068715</v>
      </c>
      <c r="AJ220" s="58">
        <f t="shared" si="51"/>
        <v>45.328567015314</v>
      </c>
      <c r="AK220" s="58">
        <f t="shared" si="52"/>
        <v>48.016240787325124</v>
      </c>
      <c r="AL220" s="58">
        <f t="shared" si="53"/>
        <v>52.647954455183374</v>
      </c>
      <c r="AM220" s="58">
        <f t="shared" si="54"/>
        <v>52.241934772055252</v>
      </c>
      <c r="AN220" s="160"/>
      <c r="AO220" s="118"/>
      <c r="AP220" s="118"/>
      <c r="AQ220" s="118"/>
      <c r="AR220" s="118"/>
      <c r="AS220" s="118"/>
      <c r="AT220" s="118"/>
      <c r="AU220" s="118"/>
      <c r="AV220" s="118"/>
      <c r="AW220" s="118"/>
      <c r="AX220" s="118"/>
      <c r="AY220" s="118"/>
      <c r="AZ220" s="118"/>
      <c r="BA220" s="118"/>
      <c r="BB220" s="118"/>
      <c r="BC220" s="118"/>
      <c r="BD220" s="118"/>
      <c r="BE220" s="118"/>
    </row>
    <row r="221" spans="2:57" ht="15">
      <c r="B221" s="501"/>
      <c r="C221" s="8" t="s">
        <v>210</v>
      </c>
      <c r="D221" s="245">
        <v>45314</v>
      </c>
      <c r="E221" s="173">
        <v>37374</v>
      </c>
      <c r="F221" s="173">
        <v>32022</v>
      </c>
      <c r="G221" s="173">
        <v>26792</v>
      </c>
      <c r="H221" s="173">
        <v>21680</v>
      </c>
      <c r="I221" s="173">
        <v>21562</v>
      </c>
      <c r="J221" s="173">
        <v>25010</v>
      </c>
      <c r="K221" s="173">
        <v>20809</v>
      </c>
      <c r="L221" s="173">
        <v>21792</v>
      </c>
      <c r="M221" s="173">
        <v>15872</v>
      </c>
      <c r="N221" s="173">
        <v>15777</v>
      </c>
      <c r="O221" s="173">
        <v>16912</v>
      </c>
      <c r="P221" s="173">
        <v>17227</v>
      </c>
      <c r="Q221" s="173">
        <v>18850</v>
      </c>
      <c r="R221" s="173">
        <v>20536</v>
      </c>
      <c r="S221" s="173">
        <v>21754</v>
      </c>
      <c r="T221" s="173">
        <v>23853</v>
      </c>
      <c r="U221" s="173">
        <v>23670</v>
      </c>
      <c r="V221" s="159">
        <f>100</f>
        <v>100</v>
      </c>
      <c r="W221" s="58">
        <f t="shared" si="55"/>
        <v>82.477821423842528</v>
      </c>
      <c r="X221" s="58">
        <f t="shared" si="56"/>
        <v>70.666902061173147</v>
      </c>
      <c r="Y221" s="58">
        <f t="shared" si="57"/>
        <v>59.125215165291081</v>
      </c>
      <c r="Z221" s="58">
        <f t="shared" si="58"/>
        <v>47.843933442203294</v>
      </c>
      <c r="AA221" s="58">
        <f t="shared" si="59"/>
        <v>47.583528269409015</v>
      </c>
      <c r="AB221" s="58">
        <f t="shared" si="60"/>
        <v>55.192655691397803</v>
      </c>
      <c r="AC221" s="58">
        <f t="shared" si="61"/>
        <v>45.921790175221787</v>
      </c>
      <c r="AD221" s="58">
        <f t="shared" si="62"/>
        <v>48.091097674008033</v>
      </c>
      <c r="AE221" s="58">
        <f t="shared" si="62"/>
        <v>35.026702564328907</v>
      </c>
      <c r="AF221" s="58">
        <f t="shared" si="62"/>
        <v>34.817054331994527</v>
      </c>
      <c r="AG221" s="58">
        <f t="shared" si="62"/>
        <v>37.321799002515782</v>
      </c>
      <c r="AH221" s="58">
        <f t="shared" si="64"/>
        <v>38.016948404466611</v>
      </c>
      <c r="AI221" s="58">
        <f t="shared" si="50"/>
        <v>41.598622942137091</v>
      </c>
      <c r="AJ221" s="58">
        <f t="shared" si="51"/>
        <v>45.319327360197732</v>
      </c>
      <c r="AK221" s="58">
        <f t="shared" si="52"/>
        <v>48.007238381074281</v>
      </c>
      <c r="AL221" s="58">
        <f t="shared" si="53"/>
        <v>52.639360903914906</v>
      </c>
      <c r="AM221" s="58">
        <f t="shared" si="54"/>
        <v>52.235512203733947</v>
      </c>
      <c r="AN221" s="120"/>
      <c r="AO221" s="121"/>
      <c r="AP221" s="121"/>
      <c r="AQ221" s="121"/>
      <c r="AR221" s="121"/>
      <c r="AS221" s="121"/>
      <c r="AT221" s="121"/>
      <c r="AU221" s="121"/>
      <c r="AV221" s="121"/>
      <c r="AW221" s="121"/>
      <c r="AX221" s="121"/>
      <c r="AY221" s="121"/>
      <c r="AZ221" s="121"/>
      <c r="BA221" s="121"/>
      <c r="BB221" s="121"/>
      <c r="BC221" s="121"/>
      <c r="BD221" s="121"/>
      <c r="BE221" s="121"/>
    </row>
    <row r="222" spans="2:57" ht="15" customHeight="1">
      <c r="B222" s="499" t="s">
        <v>242</v>
      </c>
      <c r="C222" s="1" t="s">
        <v>205</v>
      </c>
      <c r="D222" s="246">
        <v>9498</v>
      </c>
      <c r="E222" s="11">
        <v>7835</v>
      </c>
      <c r="F222" s="11">
        <v>7534</v>
      </c>
      <c r="G222" s="11">
        <v>5111</v>
      </c>
      <c r="H222" s="11">
        <v>5083</v>
      </c>
      <c r="I222" s="11">
        <v>4924</v>
      </c>
      <c r="J222" s="11">
        <v>7283</v>
      </c>
      <c r="K222" s="11">
        <v>5784</v>
      </c>
      <c r="L222" s="11">
        <v>5707</v>
      </c>
      <c r="M222" s="11">
        <v>4725</v>
      </c>
      <c r="N222" s="11">
        <v>4480</v>
      </c>
      <c r="O222" s="11">
        <v>4523</v>
      </c>
      <c r="P222" s="11">
        <v>4213</v>
      </c>
      <c r="Q222" s="11">
        <v>4354</v>
      </c>
      <c r="R222" s="11">
        <v>4443</v>
      </c>
      <c r="S222" s="11">
        <v>4538</v>
      </c>
      <c r="T222" s="11">
        <v>5023</v>
      </c>
      <c r="U222" s="11">
        <v>5013</v>
      </c>
      <c r="V222" s="159">
        <f>100</f>
        <v>100</v>
      </c>
      <c r="W222" s="58">
        <f t="shared" si="55"/>
        <v>82.49105074752579</v>
      </c>
      <c r="X222" s="58">
        <f t="shared" si="56"/>
        <v>79.321962518424925</v>
      </c>
      <c r="Y222" s="58">
        <f t="shared" si="57"/>
        <v>53.811328700779114</v>
      </c>
      <c r="Z222" s="58">
        <f t="shared" si="58"/>
        <v>53.516529795746472</v>
      </c>
      <c r="AA222" s="58">
        <f t="shared" si="59"/>
        <v>51.84249315645399</v>
      </c>
      <c r="AB222" s="58">
        <f t="shared" si="60"/>
        <v>76.679300905453786</v>
      </c>
      <c r="AC222" s="58">
        <f t="shared" si="61"/>
        <v>60.897030953885029</v>
      </c>
      <c r="AD222" s="58">
        <f t="shared" si="62"/>
        <v>60.08633396504527</v>
      </c>
      <c r="AE222" s="58">
        <f t="shared" si="62"/>
        <v>49.74731522425774</v>
      </c>
      <c r="AF222" s="58">
        <f t="shared" si="62"/>
        <v>47.167824805222153</v>
      </c>
      <c r="AG222" s="58">
        <f t="shared" si="62"/>
        <v>47.620551695093702</v>
      </c>
      <c r="AH222" s="58">
        <f t="shared" si="64"/>
        <v>44.356706675089491</v>
      </c>
      <c r="AI222" s="58">
        <f t="shared" si="50"/>
        <v>45.841229732575279</v>
      </c>
      <c r="AJ222" s="58">
        <f t="shared" si="51"/>
        <v>46.778269109286164</v>
      </c>
      <c r="AK222" s="58">
        <f t="shared" si="52"/>
        <v>47.778479679932616</v>
      </c>
      <c r="AL222" s="58">
        <f t="shared" si="53"/>
        <v>52.884817856390818</v>
      </c>
      <c r="AM222" s="58">
        <f t="shared" si="54"/>
        <v>52.779532533164875</v>
      </c>
      <c r="AN222" s="160">
        <v>4</v>
      </c>
      <c r="AO222" s="118">
        <v>1</v>
      </c>
      <c r="AP222" s="118">
        <v>1</v>
      </c>
      <c r="AQ222" s="118">
        <v>1</v>
      </c>
      <c r="AR222" s="118">
        <v>1</v>
      </c>
      <c r="AS222" s="118">
        <v>1</v>
      </c>
      <c r="AT222" s="118">
        <v>1</v>
      </c>
      <c r="AU222" s="118">
        <v>1</v>
      </c>
      <c r="AV222" s="118">
        <v>1</v>
      </c>
      <c r="AW222" s="118">
        <v>1</v>
      </c>
      <c r="AX222" s="118">
        <v>1</v>
      </c>
      <c r="AY222" s="118">
        <v>1</v>
      </c>
      <c r="AZ222" s="118">
        <v>1</v>
      </c>
      <c r="BA222" s="118">
        <v>1</v>
      </c>
      <c r="BB222" s="118">
        <v>1</v>
      </c>
      <c r="BC222" s="118">
        <v>1</v>
      </c>
      <c r="BD222" s="118">
        <v>6</v>
      </c>
      <c r="BE222" s="118">
        <v>7</v>
      </c>
    </row>
    <row r="223" spans="2:57" ht="15">
      <c r="B223" s="499"/>
      <c r="C223" s="1" t="s">
        <v>206</v>
      </c>
      <c r="D223" s="196">
        <v>594</v>
      </c>
      <c r="E223" s="11">
        <v>487</v>
      </c>
      <c r="F223" s="11">
        <v>283</v>
      </c>
      <c r="G223" s="11">
        <v>410</v>
      </c>
      <c r="H223" s="11">
        <v>395</v>
      </c>
      <c r="I223" s="11">
        <v>283</v>
      </c>
      <c r="J223" s="11">
        <v>379</v>
      </c>
      <c r="K223" s="11">
        <v>391</v>
      </c>
      <c r="L223" s="11">
        <v>292</v>
      </c>
      <c r="M223" s="11">
        <v>271</v>
      </c>
      <c r="N223" s="11">
        <v>339</v>
      </c>
      <c r="O223" s="11">
        <v>246</v>
      </c>
      <c r="P223" s="11">
        <v>262</v>
      </c>
      <c r="Q223" s="11">
        <v>279</v>
      </c>
      <c r="R223" s="11">
        <v>292</v>
      </c>
      <c r="S223" s="11">
        <v>299</v>
      </c>
      <c r="T223" s="11">
        <v>274</v>
      </c>
      <c r="U223" s="11">
        <v>239</v>
      </c>
      <c r="V223" s="159">
        <f>100</f>
        <v>100</v>
      </c>
      <c r="W223" s="58">
        <f t="shared" si="55"/>
        <v>81.986531986531986</v>
      </c>
      <c r="X223" s="58">
        <f t="shared" si="56"/>
        <v>47.64309764309764</v>
      </c>
      <c r="Y223" s="58">
        <f t="shared" si="57"/>
        <v>69.023569023569024</v>
      </c>
      <c r="Z223" s="58">
        <f t="shared" si="58"/>
        <v>66.498316498316498</v>
      </c>
      <c r="AA223" s="58">
        <f t="shared" si="59"/>
        <v>47.64309764309764</v>
      </c>
      <c r="AB223" s="58">
        <f t="shared" si="60"/>
        <v>63.804713804713806</v>
      </c>
      <c r="AC223" s="58">
        <f t="shared" si="61"/>
        <v>65.82491582491582</v>
      </c>
      <c r="AD223" s="58">
        <f t="shared" si="62"/>
        <v>49.158249158249156</v>
      </c>
      <c r="AE223" s="58">
        <f t="shared" si="62"/>
        <v>45.622895622895626</v>
      </c>
      <c r="AF223" s="58">
        <f t="shared" si="62"/>
        <v>57.070707070707073</v>
      </c>
      <c r="AG223" s="58">
        <f t="shared" si="62"/>
        <v>41.414141414141412</v>
      </c>
      <c r="AH223" s="58">
        <f t="shared" si="64"/>
        <v>44.107744107744111</v>
      </c>
      <c r="AI223" s="58">
        <f t="shared" si="50"/>
        <v>46.969696969696969</v>
      </c>
      <c r="AJ223" s="58">
        <f t="shared" si="51"/>
        <v>49.158249158249156</v>
      </c>
      <c r="AK223" s="58">
        <f t="shared" si="52"/>
        <v>50.336700336700339</v>
      </c>
      <c r="AL223" s="58">
        <f t="shared" si="53"/>
        <v>46.127946127946124</v>
      </c>
      <c r="AM223" s="58">
        <f t="shared" si="54"/>
        <v>40.235690235690235</v>
      </c>
      <c r="AN223" s="160">
        <v>4</v>
      </c>
      <c r="AO223" s="118">
        <v>4</v>
      </c>
      <c r="AP223" s="118">
        <v>1</v>
      </c>
      <c r="AQ223" s="118">
        <v>1</v>
      </c>
      <c r="AR223" s="118">
        <v>1</v>
      </c>
      <c r="AS223" s="118">
        <v>1</v>
      </c>
      <c r="AT223" s="118">
        <v>1</v>
      </c>
      <c r="AU223" s="118">
        <v>1</v>
      </c>
      <c r="AV223" s="118">
        <v>1</v>
      </c>
      <c r="AW223" s="118">
        <v>1</v>
      </c>
      <c r="AX223" s="118">
        <v>1</v>
      </c>
      <c r="AY223" s="118">
        <v>1</v>
      </c>
      <c r="AZ223" s="118">
        <v>1</v>
      </c>
      <c r="BA223" s="118">
        <v>1</v>
      </c>
      <c r="BB223" s="118">
        <v>1</v>
      </c>
      <c r="BC223" s="118">
        <v>1</v>
      </c>
      <c r="BD223" s="118">
        <v>6</v>
      </c>
      <c r="BE223" s="118">
        <v>7</v>
      </c>
    </row>
    <row r="224" spans="2:57" ht="15">
      <c r="B224" s="499"/>
      <c r="C224" s="1" t="s">
        <v>207</v>
      </c>
      <c r="D224" s="196">
        <v>132</v>
      </c>
      <c r="E224" s="11">
        <v>109</v>
      </c>
      <c r="F224" s="11">
        <v>82</v>
      </c>
      <c r="G224" s="11">
        <v>83</v>
      </c>
      <c r="H224" s="11">
        <v>83</v>
      </c>
      <c r="I224" s="11">
        <v>86</v>
      </c>
      <c r="J224" s="11">
        <v>70</v>
      </c>
      <c r="K224" s="11">
        <v>71</v>
      </c>
      <c r="L224" s="11">
        <v>58</v>
      </c>
      <c r="M224" s="11">
        <v>58</v>
      </c>
      <c r="N224" s="11">
        <v>64</v>
      </c>
      <c r="O224" s="11">
        <v>58</v>
      </c>
      <c r="P224" s="11">
        <v>48</v>
      </c>
      <c r="Q224" s="11">
        <v>49</v>
      </c>
      <c r="R224" s="11">
        <v>61</v>
      </c>
      <c r="S224" s="11">
        <v>63</v>
      </c>
      <c r="T224" s="11">
        <v>55</v>
      </c>
      <c r="U224" s="11">
        <v>47</v>
      </c>
      <c r="V224" s="159">
        <f>100</f>
        <v>100</v>
      </c>
      <c r="W224" s="58">
        <f t="shared" si="55"/>
        <v>82.575757575757578</v>
      </c>
      <c r="X224" s="58">
        <f t="shared" si="56"/>
        <v>62.121212121212125</v>
      </c>
      <c r="Y224" s="58">
        <f t="shared" si="57"/>
        <v>62.878787878787875</v>
      </c>
      <c r="Z224" s="58">
        <f t="shared" si="58"/>
        <v>62.878787878787875</v>
      </c>
      <c r="AA224" s="58">
        <f t="shared" si="59"/>
        <v>65.151515151515156</v>
      </c>
      <c r="AB224" s="58">
        <f t="shared" si="60"/>
        <v>53.030303030303031</v>
      </c>
      <c r="AC224" s="58">
        <f t="shared" si="61"/>
        <v>53.787878787878789</v>
      </c>
      <c r="AD224" s="58">
        <f t="shared" si="62"/>
        <v>43.939393939393938</v>
      </c>
      <c r="AE224" s="58">
        <f t="shared" si="62"/>
        <v>43.939393939393938</v>
      </c>
      <c r="AF224" s="58">
        <f t="shared" si="62"/>
        <v>48.484848484848484</v>
      </c>
      <c r="AG224" s="58">
        <f t="shared" si="62"/>
        <v>43.939393939393938</v>
      </c>
      <c r="AH224" s="58">
        <f t="shared" si="64"/>
        <v>36.363636363636367</v>
      </c>
      <c r="AI224" s="58">
        <f t="shared" si="50"/>
        <v>37.121212121212125</v>
      </c>
      <c r="AJ224" s="58">
        <f t="shared" si="51"/>
        <v>46.212121212121211</v>
      </c>
      <c r="AK224" s="58">
        <f t="shared" si="52"/>
        <v>47.727272727272727</v>
      </c>
      <c r="AL224" s="58">
        <f t="shared" si="53"/>
        <v>41.666666666666664</v>
      </c>
      <c r="AM224" s="58">
        <f t="shared" si="54"/>
        <v>35.606060606060609</v>
      </c>
      <c r="AN224" s="160">
        <v>4</v>
      </c>
      <c r="AO224" s="118">
        <v>1</v>
      </c>
      <c r="AP224" s="118">
        <v>1</v>
      </c>
      <c r="AQ224" s="118">
        <v>4</v>
      </c>
      <c r="AR224" s="118">
        <v>1</v>
      </c>
      <c r="AS224" s="118">
        <v>4</v>
      </c>
      <c r="AT224" s="118">
        <v>1</v>
      </c>
      <c r="AU224" s="118">
        <v>1</v>
      </c>
      <c r="AV224" s="118">
        <v>1</v>
      </c>
      <c r="AW224" s="118">
        <v>1</v>
      </c>
      <c r="AX224" s="118">
        <v>1</v>
      </c>
      <c r="AY224" s="118">
        <v>1</v>
      </c>
      <c r="AZ224" s="118">
        <v>4</v>
      </c>
      <c r="BA224" s="118">
        <v>1</v>
      </c>
      <c r="BB224" s="118">
        <v>1</v>
      </c>
      <c r="BC224" s="118">
        <v>1</v>
      </c>
      <c r="BD224" s="118">
        <v>6</v>
      </c>
      <c r="BE224" s="118">
        <v>7</v>
      </c>
    </row>
    <row r="225" spans="2:57" ht="15">
      <c r="B225" s="499"/>
      <c r="C225" s="1" t="s">
        <v>208</v>
      </c>
      <c r="D225" s="196">
        <v>8</v>
      </c>
      <c r="E225" s="11">
        <v>8</v>
      </c>
      <c r="F225" s="11">
        <v>8</v>
      </c>
      <c r="G225" s="11">
        <v>10</v>
      </c>
      <c r="H225" s="11">
        <v>10</v>
      </c>
      <c r="I225" s="11">
        <v>10</v>
      </c>
      <c r="J225" s="11">
        <v>10</v>
      </c>
      <c r="K225" s="11">
        <v>5</v>
      </c>
      <c r="L225" s="11">
        <v>7</v>
      </c>
      <c r="M225" s="11">
        <v>5</v>
      </c>
      <c r="N225" s="11">
        <v>11</v>
      </c>
      <c r="O225" s="11">
        <v>10</v>
      </c>
      <c r="P225" s="11">
        <v>10</v>
      </c>
      <c r="Q225" s="11">
        <v>8</v>
      </c>
      <c r="R225" s="11">
        <v>8</v>
      </c>
      <c r="S225" s="11">
        <v>8</v>
      </c>
      <c r="T225" s="11">
        <v>7</v>
      </c>
      <c r="U225" s="11">
        <v>5</v>
      </c>
      <c r="V225" s="159">
        <f>100</f>
        <v>100</v>
      </c>
      <c r="W225" s="58">
        <f t="shared" si="55"/>
        <v>100</v>
      </c>
      <c r="X225" s="58">
        <f t="shared" si="56"/>
        <v>100</v>
      </c>
      <c r="Y225" s="58">
        <f t="shared" si="57"/>
        <v>125</v>
      </c>
      <c r="Z225" s="58">
        <f t="shared" si="58"/>
        <v>125</v>
      </c>
      <c r="AA225" s="58">
        <f t="shared" si="59"/>
        <v>125</v>
      </c>
      <c r="AB225" s="58">
        <f t="shared" si="60"/>
        <v>125</v>
      </c>
      <c r="AC225" s="58">
        <f t="shared" si="61"/>
        <v>62.5</v>
      </c>
      <c r="AD225" s="58">
        <f t="shared" si="62"/>
        <v>87.5</v>
      </c>
      <c r="AE225" s="58">
        <f t="shared" si="62"/>
        <v>62.5</v>
      </c>
      <c r="AF225" s="58">
        <f t="shared" si="62"/>
        <v>137.5</v>
      </c>
      <c r="AG225" s="58">
        <f t="shared" si="62"/>
        <v>125</v>
      </c>
      <c r="AH225" s="58">
        <f t="shared" si="64"/>
        <v>125</v>
      </c>
      <c r="AI225" s="58">
        <f t="shared" si="50"/>
        <v>100</v>
      </c>
      <c r="AJ225" s="58">
        <f t="shared" si="51"/>
        <v>100</v>
      </c>
      <c r="AK225" s="58">
        <f t="shared" si="52"/>
        <v>100</v>
      </c>
      <c r="AL225" s="58">
        <f t="shared" si="53"/>
        <v>87.5</v>
      </c>
      <c r="AM225" s="58">
        <f t="shared" si="54"/>
        <v>62.5</v>
      </c>
      <c r="AN225" s="160">
        <v>4</v>
      </c>
      <c r="AO225" s="118">
        <v>4</v>
      </c>
      <c r="AP225" s="118">
        <v>1</v>
      </c>
      <c r="AQ225" s="118">
        <v>4</v>
      </c>
      <c r="AR225" s="118">
        <v>1</v>
      </c>
      <c r="AS225" s="118">
        <v>4</v>
      </c>
      <c r="AT225" s="118">
        <v>1</v>
      </c>
      <c r="AU225" s="118">
        <v>1</v>
      </c>
      <c r="AV225" s="118">
        <v>1</v>
      </c>
      <c r="AW225" s="118">
        <v>1</v>
      </c>
      <c r="AX225" s="118">
        <v>1</v>
      </c>
      <c r="AY225" s="118">
        <v>1</v>
      </c>
      <c r="AZ225" s="118">
        <v>4</v>
      </c>
      <c r="BA225" s="118">
        <v>1</v>
      </c>
      <c r="BB225" s="118">
        <v>1</v>
      </c>
      <c r="BC225" s="118">
        <v>1</v>
      </c>
      <c r="BD225" s="118">
        <v>6</v>
      </c>
      <c r="BE225" s="118">
        <v>7</v>
      </c>
    </row>
    <row r="226" spans="2:57" ht="15">
      <c r="B226" s="499"/>
      <c r="C226" s="1" t="s">
        <v>209</v>
      </c>
      <c r="D226" s="196">
        <v>10232</v>
      </c>
      <c r="E226" s="11">
        <v>8439</v>
      </c>
      <c r="F226" s="11">
        <v>7907</v>
      </c>
      <c r="G226" s="11">
        <v>5614</v>
      </c>
      <c r="H226" s="11">
        <v>5571</v>
      </c>
      <c r="I226" s="11">
        <v>5303</v>
      </c>
      <c r="J226" s="11">
        <v>7742</v>
      </c>
      <c r="K226" s="11">
        <v>6251</v>
      </c>
      <c r="L226" s="11">
        <v>6064</v>
      </c>
      <c r="M226" s="11">
        <v>5059</v>
      </c>
      <c r="N226" s="11">
        <v>4894</v>
      </c>
      <c r="O226" s="11">
        <v>4837</v>
      </c>
      <c r="P226" s="11">
        <v>4533</v>
      </c>
      <c r="Q226" s="11">
        <v>4690</v>
      </c>
      <c r="R226" s="11">
        <v>4804</v>
      </c>
      <c r="S226" s="11">
        <v>4908</v>
      </c>
      <c r="T226" s="11">
        <v>5359</v>
      </c>
      <c r="U226" s="11">
        <v>5304</v>
      </c>
      <c r="V226" s="159">
        <f>100</f>
        <v>100</v>
      </c>
      <c r="W226" s="58">
        <f t="shared" si="55"/>
        <v>82.476544175136823</v>
      </c>
      <c r="X226" s="58">
        <f t="shared" si="56"/>
        <v>77.277169663799839</v>
      </c>
      <c r="Y226" s="58">
        <f t="shared" si="57"/>
        <v>54.86708365910868</v>
      </c>
      <c r="Z226" s="58">
        <f t="shared" si="58"/>
        <v>54.446833463643472</v>
      </c>
      <c r="AA226" s="58">
        <f t="shared" si="59"/>
        <v>51.82759968725567</v>
      </c>
      <c r="AB226" s="58">
        <f t="shared" si="60"/>
        <v>75.664581704456609</v>
      </c>
      <c r="AC226" s="58">
        <f t="shared" si="61"/>
        <v>61.092650508209537</v>
      </c>
      <c r="AD226" s="58">
        <f t="shared" si="62"/>
        <v>59.265050820953867</v>
      </c>
      <c r="AE226" s="58">
        <f t="shared" si="62"/>
        <v>49.442924159499611</v>
      </c>
      <c r="AF226" s="58">
        <f t="shared" si="62"/>
        <v>47.830336200156374</v>
      </c>
      <c r="AG226" s="58">
        <f t="shared" si="62"/>
        <v>47.273260359655978</v>
      </c>
      <c r="AH226" s="58">
        <f t="shared" si="64"/>
        <v>44.302189210320563</v>
      </c>
      <c r="AI226" s="58">
        <f t="shared" si="50"/>
        <v>45.836591086786555</v>
      </c>
      <c r="AJ226" s="58">
        <f t="shared" si="51"/>
        <v>46.950742767787332</v>
      </c>
      <c r="AK226" s="58">
        <f t="shared" si="52"/>
        <v>47.967161845191555</v>
      </c>
      <c r="AL226" s="58">
        <f t="shared" si="53"/>
        <v>52.374902267396401</v>
      </c>
      <c r="AM226" s="58">
        <f t="shared" si="54"/>
        <v>51.837372947615322</v>
      </c>
      <c r="AN226" s="160"/>
      <c r="AO226" s="118"/>
      <c r="AP226" s="118"/>
      <c r="AQ226" s="118"/>
      <c r="AR226" s="118"/>
      <c r="AS226" s="118"/>
      <c r="AT226" s="118"/>
      <c r="AU226" s="118"/>
      <c r="AV226" s="118"/>
      <c r="AW226" s="118"/>
      <c r="AX226" s="118"/>
      <c r="AY226" s="118"/>
      <c r="AZ226" s="118"/>
      <c r="BA226" s="118"/>
      <c r="BB226" s="118"/>
      <c r="BC226" s="118"/>
      <c r="BD226" s="118"/>
      <c r="BE226" s="118"/>
    </row>
    <row r="227" spans="2:57" ht="15">
      <c r="B227" s="501"/>
      <c r="C227" s="8" t="s">
        <v>210</v>
      </c>
      <c r="D227" s="245">
        <v>10224</v>
      </c>
      <c r="E227" s="173">
        <v>8431</v>
      </c>
      <c r="F227" s="173">
        <v>7899</v>
      </c>
      <c r="G227" s="173">
        <v>5604</v>
      </c>
      <c r="H227" s="173">
        <v>5561</v>
      </c>
      <c r="I227" s="173">
        <v>5293</v>
      </c>
      <c r="J227" s="173">
        <v>7732</v>
      </c>
      <c r="K227" s="173">
        <v>6246</v>
      </c>
      <c r="L227" s="173">
        <v>6057</v>
      </c>
      <c r="M227" s="173">
        <v>5054</v>
      </c>
      <c r="N227" s="173">
        <v>4883</v>
      </c>
      <c r="O227" s="173">
        <v>4827</v>
      </c>
      <c r="P227" s="173">
        <v>4523</v>
      </c>
      <c r="Q227" s="173">
        <v>4682</v>
      </c>
      <c r="R227" s="173">
        <v>4796</v>
      </c>
      <c r="S227" s="173">
        <v>4900</v>
      </c>
      <c r="T227" s="173">
        <v>5352</v>
      </c>
      <c r="U227" s="173">
        <v>5299</v>
      </c>
      <c r="V227" s="159">
        <f>100</f>
        <v>100</v>
      </c>
      <c r="W227" s="58">
        <f t="shared" si="55"/>
        <v>82.462832550860725</v>
      </c>
      <c r="X227" s="58">
        <f t="shared" si="56"/>
        <v>77.259389671361504</v>
      </c>
      <c r="Y227" s="58">
        <f t="shared" si="57"/>
        <v>54.812206572769952</v>
      </c>
      <c r="Z227" s="58">
        <f t="shared" si="58"/>
        <v>54.391627543035995</v>
      </c>
      <c r="AA227" s="58">
        <f t="shared" si="59"/>
        <v>51.770344287949925</v>
      </c>
      <c r="AB227" s="58">
        <f t="shared" si="60"/>
        <v>75.625978090766822</v>
      </c>
      <c r="AC227" s="58">
        <f t="shared" si="61"/>
        <v>61.091549295774648</v>
      </c>
      <c r="AD227" s="58">
        <f t="shared" si="62"/>
        <v>59.242957746478872</v>
      </c>
      <c r="AE227" s="58">
        <f t="shared" si="62"/>
        <v>49.432707355242563</v>
      </c>
      <c r="AF227" s="58">
        <f t="shared" si="62"/>
        <v>47.760172143974962</v>
      </c>
      <c r="AG227" s="58">
        <f t="shared" si="62"/>
        <v>47.212441314553992</v>
      </c>
      <c r="AH227" s="58">
        <f t="shared" si="64"/>
        <v>44.239045383411579</v>
      </c>
      <c r="AI227" s="58">
        <f t="shared" si="50"/>
        <v>45.79420970266041</v>
      </c>
      <c r="AJ227" s="58">
        <f t="shared" si="51"/>
        <v>46.909233176838811</v>
      </c>
      <c r="AK227" s="58">
        <f t="shared" si="52"/>
        <v>47.926447574334901</v>
      </c>
      <c r="AL227" s="58">
        <f t="shared" si="53"/>
        <v>52.347417840375584</v>
      </c>
      <c r="AM227" s="58">
        <f t="shared" si="54"/>
        <v>51.82902973395931</v>
      </c>
      <c r="AN227" s="120"/>
      <c r="AO227" s="121"/>
      <c r="AP227" s="121"/>
      <c r="AQ227" s="121"/>
      <c r="AR227" s="121"/>
      <c r="AS227" s="121"/>
      <c r="AT227" s="121"/>
      <c r="AU227" s="121"/>
      <c r="AV227" s="121"/>
      <c r="AW227" s="121"/>
      <c r="AX227" s="121"/>
      <c r="AY227" s="121"/>
      <c r="AZ227" s="121"/>
      <c r="BA227" s="121"/>
      <c r="BB227" s="121"/>
      <c r="BC227" s="121"/>
      <c r="BD227" s="121"/>
      <c r="BE227" s="121"/>
    </row>
    <row r="228" spans="2:57" ht="15" customHeight="1">
      <c r="B228" s="499" t="s">
        <v>243</v>
      </c>
      <c r="C228" s="1" t="s">
        <v>205</v>
      </c>
      <c r="D228" s="246">
        <v>80425</v>
      </c>
      <c r="E228" s="11">
        <v>66042</v>
      </c>
      <c r="F228" s="11">
        <v>64392</v>
      </c>
      <c r="G228" s="11">
        <v>59716</v>
      </c>
      <c r="H228" s="11">
        <v>59178</v>
      </c>
      <c r="I228" s="11">
        <v>57345</v>
      </c>
      <c r="J228" s="11">
        <v>53708</v>
      </c>
      <c r="K228" s="11">
        <v>46727</v>
      </c>
      <c r="L228" s="11">
        <v>48757</v>
      </c>
      <c r="M228" s="11">
        <v>40259</v>
      </c>
      <c r="N228" s="11">
        <v>38247</v>
      </c>
      <c r="O228" s="11">
        <v>39078</v>
      </c>
      <c r="P228" s="11">
        <v>39422</v>
      </c>
      <c r="Q228" s="11">
        <v>42164</v>
      </c>
      <c r="R228" s="11">
        <v>44170</v>
      </c>
      <c r="S228" s="11">
        <v>46120</v>
      </c>
      <c r="T228" s="11">
        <v>51042</v>
      </c>
      <c r="U228" s="11">
        <v>50942</v>
      </c>
      <c r="V228" s="159">
        <f>100</f>
        <v>100</v>
      </c>
      <c r="W228" s="58">
        <f t="shared" si="55"/>
        <v>82.116257382654652</v>
      </c>
      <c r="X228" s="58">
        <f t="shared" si="56"/>
        <v>80.064656512278518</v>
      </c>
      <c r="Y228" s="58">
        <f t="shared" si="57"/>
        <v>74.250543985079261</v>
      </c>
      <c r="Z228" s="58">
        <f t="shared" si="58"/>
        <v>73.581597761889967</v>
      </c>
      <c r="AA228" s="58">
        <f t="shared" si="59"/>
        <v>71.302455704072116</v>
      </c>
      <c r="AB228" s="58">
        <f t="shared" si="60"/>
        <v>66.780230027976373</v>
      </c>
      <c r="AC228" s="58">
        <f t="shared" si="61"/>
        <v>58.100093254585019</v>
      </c>
      <c r="AD228" s="58">
        <f t="shared" si="62"/>
        <v>60.624184022381101</v>
      </c>
      <c r="AE228" s="58">
        <f t="shared" si="62"/>
        <v>50.057817842710598</v>
      </c>
      <c r="AF228" s="58">
        <f t="shared" si="62"/>
        <v>47.55610817531862</v>
      </c>
      <c r="AG228" s="58">
        <f t="shared" si="62"/>
        <v>48.589368977308048</v>
      </c>
      <c r="AH228" s="58">
        <f t="shared" si="64"/>
        <v>49.017096673919802</v>
      </c>
      <c r="AI228" s="58">
        <f t="shared" si="50"/>
        <v>52.426484302144857</v>
      </c>
      <c r="AJ228" s="58">
        <f t="shared" si="51"/>
        <v>54.920733602735467</v>
      </c>
      <c r="AK228" s="58">
        <f t="shared" si="52"/>
        <v>57.345352813179979</v>
      </c>
      <c r="AL228" s="58">
        <f t="shared" si="53"/>
        <v>63.465340379235315</v>
      </c>
      <c r="AM228" s="58">
        <f t="shared" si="54"/>
        <v>63.341000932545853</v>
      </c>
      <c r="AN228" s="160">
        <v>4</v>
      </c>
      <c r="AO228" s="118">
        <v>1</v>
      </c>
      <c r="AP228" s="118">
        <v>1</v>
      </c>
      <c r="AQ228" s="118">
        <v>1</v>
      </c>
      <c r="AR228" s="118">
        <v>1</v>
      </c>
      <c r="AS228" s="118">
        <v>1</v>
      </c>
      <c r="AT228" s="118">
        <v>1</v>
      </c>
      <c r="AU228" s="118">
        <v>1</v>
      </c>
      <c r="AV228" s="118">
        <v>1</v>
      </c>
      <c r="AW228" s="118">
        <v>1</v>
      </c>
      <c r="AX228" s="118">
        <v>1</v>
      </c>
      <c r="AY228" s="118">
        <v>1</v>
      </c>
      <c r="AZ228" s="118">
        <v>1</v>
      </c>
      <c r="BA228" s="118">
        <v>1</v>
      </c>
      <c r="BB228" s="118">
        <v>1</v>
      </c>
      <c r="BC228" s="118">
        <v>1</v>
      </c>
      <c r="BD228" s="118">
        <v>6</v>
      </c>
      <c r="BE228" s="118">
        <v>7</v>
      </c>
    </row>
    <row r="229" spans="2:57" ht="15">
      <c r="B229" s="499"/>
      <c r="C229" s="1" t="s">
        <v>206</v>
      </c>
      <c r="D229" s="196">
        <v>869</v>
      </c>
      <c r="E229" s="11">
        <v>1008</v>
      </c>
      <c r="F229" s="11">
        <v>880</v>
      </c>
      <c r="G229" s="11">
        <v>495</v>
      </c>
      <c r="H229" s="11">
        <v>403</v>
      </c>
      <c r="I229" s="11">
        <v>379</v>
      </c>
      <c r="J229" s="11">
        <v>500</v>
      </c>
      <c r="K229" s="11">
        <v>512</v>
      </c>
      <c r="L229" s="11">
        <v>570</v>
      </c>
      <c r="M229" s="11">
        <v>589</v>
      </c>
      <c r="N229" s="11">
        <v>804</v>
      </c>
      <c r="O229" s="11">
        <v>832</v>
      </c>
      <c r="P229" s="11">
        <v>812</v>
      </c>
      <c r="Q229" s="11">
        <v>945</v>
      </c>
      <c r="R229" s="11">
        <v>1012</v>
      </c>
      <c r="S229" s="11">
        <v>1057</v>
      </c>
      <c r="T229" s="11">
        <v>971</v>
      </c>
      <c r="U229" s="11">
        <v>846</v>
      </c>
      <c r="V229" s="159">
        <f>100</f>
        <v>100</v>
      </c>
      <c r="W229" s="58">
        <f t="shared" si="55"/>
        <v>115.99539700805524</v>
      </c>
      <c r="X229" s="58">
        <f t="shared" si="56"/>
        <v>101.26582278481013</v>
      </c>
      <c r="Y229" s="58">
        <f t="shared" si="57"/>
        <v>56.962025316455694</v>
      </c>
      <c r="Z229" s="58">
        <f t="shared" si="58"/>
        <v>46.375143843498272</v>
      </c>
      <c r="AA229" s="58">
        <f t="shared" si="59"/>
        <v>43.613348676639816</v>
      </c>
      <c r="AB229" s="58">
        <f t="shared" si="60"/>
        <v>57.537399309551205</v>
      </c>
      <c r="AC229" s="58">
        <f t="shared" si="61"/>
        <v>58.918296892980436</v>
      </c>
      <c r="AD229" s="58">
        <f t="shared" si="62"/>
        <v>65.592635212888382</v>
      </c>
      <c r="AE229" s="58">
        <f t="shared" si="62"/>
        <v>67.77905638665132</v>
      </c>
      <c r="AF229" s="58">
        <f t="shared" si="62"/>
        <v>92.520138089758348</v>
      </c>
      <c r="AG229" s="58">
        <f t="shared" si="62"/>
        <v>95.742232451093216</v>
      </c>
      <c r="AH229" s="58">
        <f t="shared" si="64"/>
        <v>93.440736478711159</v>
      </c>
      <c r="AI229" s="58">
        <f t="shared" si="50"/>
        <v>108.74568469505178</v>
      </c>
      <c r="AJ229" s="58">
        <f t="shared" si="51"/>
        <v>116.45569620253164</v>
      </c>
      <c r="AK229" s="58">
        <f t="shared" si="52"/>
        <v>121.63406214039125</v>
      </c>
      <c r="AL229" s="58">
        <f t="shared" si="53"/>
        <v>111.73762945914845</v>
      </c>
      <c r="AM229" s="58">
        <f t="shared" si="54"/>
        <v>97.353279631760643</v>
      </c>
      <c r="AN229" s="160">
        <v>4</v>
      </c>
      <c r="AO229" s="118">
        <v>4</v>
      </c>
      <c r="AP229" s="118">
        <v>1</v>
      </c>
      <c r="AQ229" s="118">
        <v>1</v>
      </c>
      <c r="AR229" s="118">
        <v>1</v>
      </c>
      <c r="AS229" s="118">
        <v>1</v>
      </c>
      <c r="AT229" s="118">
        <v>1</v>
      </c>
      <c r="AU229" s="118">
        <v>1</v>
      </c>
      <c r="AV229" s="118">
        <v>1</v>
      </c>
      <c r="AW229" s="118">
        <v>1</v>
      </c>
      <c r="AX229" s="118">
        <v>1</v>
      </c>
      <c r="AY229" s="118">
        <v>1</v>
      </c>
      <c r="AZ229" s="118">
        <v>4</v>
      </c>
      <c r="BA229" s="118">
        <v>2</v>
      </c>
      <c r="BB229" s="118">
        <v>4</v>
      </c>
      <c r="BC229" s="118">
        <v>4</v>
      </c>
      <c r="BD229" s="118">
        <v>6</v>
      </c>
      <c r="BE229" s="118">
        <v>7</v>
      </c>
    </row>
    <row r="230" spans="2:57" ht="15">
      <c r="B230" s="499"/>
      <c r="C230" s="1" t="s">
        <v>207</v>
      </c>
      <c r="D230" s="196">
        <v>103</v>
      </c>
      <c r="E230" s="11">
        <v>85</v>
      </c>
      <c r="F230" s="11">
        <v>93</v>
      </c>
      <c r="G230" s="11">
        <v>79</v>
      </c>
      <c r="H230" s="11">
        <v>39</v>
      </c>
      <c r="I230" s="11">
        <v>30</v>
      </c>
      <c r="J230" s="11">
        <v>23</v>
      </c>
      <c r="K230" s="11">
        <v>32</v>
      </c>
      <c r="L230" s="11">
        <v>46</v>
      </c>
      <c r="M230" s="11">
        <v>48</v>
      </c>
      <c r="N230" s="11">
        <v>55</v>
      </c>
      <c r="O230" s="11">
        <v>56</v>
      </c>
      <c r="P230" s="11">
        <v>57</v>
      </c>
      <c r="Q230" s="11">
        <v>69</v>
      </c>
      <c r="R230" s="11">
        <v>76</v>
      </c>
      <c r="S230" s="11">
        <v>79</v>
      </c>
      <c r="T230" s="11">
        <v>69</v>
      </c>
      <c r="U230" s="11">
        <v>59</v>
      </c>
      <c r="V230" s="159">
        <f>100</f>
        <v>100</v>
      </c>
      <c r="W230" s="58">
        <f t="shared" si="55"/>
        <v>82.524271844660191</v>
      </c>
      <c r="X230" s="58">
        <f t="shared" si="56"/>
        <v>90.291262135922324</v>
      </c>
      <c r="Y230" s="58">
        <f t="shared" si="57"/>
        <v>76.699029126213588</v>
      </c>
      <c r="Z230" s="58">
        <f t="shared" si="58"/>
        <v>37.864077669902912</v>
      </c>
      <c r="AA230" s="58">
        <f t="shared" si="59"/>
        <v>29.126213592233011</v>
      </c>
      <c r="AB230" s="58">
        <f t="shared" si="60"/>
        <v>22.33009708737864</v>
      </c>
      <c r="AC230" s="58">
        <f t="shared" si="61"/>
        <v>31.067961165048544</v>
      </c>
      <c r="AD230" s="58">
        <f t="shared" si="62"/>
        <v>44.660194174757279</v>
      </c>
      <c r="AE230" s="58">
        <f t="shared" si="62"/>
        <v>46.601941747572816</v>
      </c>
      <c r="AF230" s="58">
        <f t="shared" si="62"/>
        <v>53.398058252427184</v>
      </c>
      <c r="AG230" s="58">
        <f t="shared" si="62"/>
        <v>54.368932038834949</v>
      </c>
      <c r="AH230" s="58">
        <f t="shared" si="64"/>
        <v>55.339805825242721</v>
      </c>
      <c r="AI230" s="58">
        <f t="shared" si="50"/>
        <v>66.990291262135926</v>
      </c>
      <c r="AJ230" s="58">
        <f t="shared" si="51"/>
        <v>73.786407766990294</v>
      </c>
      <c r="AK230" s="58">
        <f t="shared" si="52"/>
        <v>76.699029126213588</v>
      </c>
      <c r="AL230" s="58">
        <f t="shared" si="53"/>
        <v>66.990291262135926</v>
      </c>
      <c r="AM230" s="58">
        <f t="shared" si="54"/>
        <v>57.28155339805825</v>
      </c>
      <c r="AN230" s="160">
        <v>4</v>
      </c>
      <c r="AO230" s="118">
        <v>1</v>
      </c>
      <c r="AP230" s="118">
        <v>1</v>
      </c>
      <c r="AQ230" s="118">
        <v>1</v>
      </c>
      <c r="AR230" s="118">
        <v>1</v>
      </c>
      <c r="AS230" s="118">
        <v>1</v>
      </c>
      <c r="AT230" s="118">
        <v>1</v>
      </c>
      <c r="AU230" s="118">
        <v>1</v>
      </c>
      <c r="AV230" s="118">
        <v>1</v>
      </c>
      <c r="AW230" s="118">
        <v>4</v>
      </c>
      <c r="AX230" s="118">
        <v>4</v>
      </c>
      <c r="AY230" s="118">
        <v>4</v>
      </c>
      <c r="AZ230" s="118">
        <v>4</v>
      </c>
      <c r="BA230" s="118">
        <v>4</v>
      </c>
      <c r="BB230" s="118">
        <v>4</v>
      </c>
      <c r="BC230" s="118">
        <v>4</v>
      </c>
      <c r="BD230" s="118">
        <v>6</v>
      </c>
      <c r="BE230" s="118">
        <v>7</v>
      </c>
    </row>
    <row r="231" spans="2:57" ht="15">
      <c r="B231" s="499"/>
      <c r="C231" s="1" t="s">
        <v>208</v>
      </c>
      <c r="D231" s="196">
        <v>0</v>
      </c>
      <c r="E231" s="11">
        <v>0</v>
      </c>
      <c r="F231" s="11">
        <v>0</v>
      </c>
      <c r="G231" s="11">
        <v>0</v>
      </c>
      <c r="H231" s="11">
        <v>0</v>
      </c>
      <c r="I231" s="11">
        <v>0</v>
      </c>
      <c r="J231" s="11">
        <v>0</v>
      </c>
      <c r="K231" s="11">
        <v>0</v>
      </c>
      <c r="L231" s="11">
        <v>0</v>
      </c>
      <c r="M231" s="11">
        <v>0</v>
      </c>
      <c r="N231" s="11">
        <v>0</v>
      </c>
      <c r="O231" s="11">
        <v>0</v>
      </c>
      <c r="P231" s="11">
        <v>0</v>
      </c>
      <c r="Q231" s="11">
        <v>0</v>
      </c>
      <c r="R231" s="11">
        <v>0</v>
      </c>
      <c r="S231" s="11">
        <v>0</v>
      </c>
      <c r="T231" s="11">
        <v>0</v>
      </c>
      <c r="U231" s="11">
        <v>0</v>
      </c>
      <c r="V231" s="159">
        <f>100</f>
        <v>100</v>
      </c>
      <c r="W231" s="58" t="e">
        <f t="shared" si="55"/>
        <v>#DIV/0!</v>
      </c>
      <c r="X231" s="58" t="e">
        <f t="shared" si="56"/>
        <v>#DIV/0!</v>
      </c>
      <c r="Y231" s="58" t="e">
        <f t="shared" si="57"/>
        <v>#DIV/0!</v>
      </c>
      <c r="Z231" s="58" t="e">
        <f t="shared" si="58"/>
        <v>#DIV/0!</v>
      </c>
      <c r="AA231" s="58" t="e">
        <f t="shared" si="59"/>
        <v>#DIV/0!</v>
      </c>
      <c r="AB231" s="58" t="e">
        <f t="shared" si="60"/>
        <v>#DIV/0!</v>
      </c>
      <c r="AC231" s="58" t="e">
        <f t="shared" si="61"/>
        <v>#DIV/0!</v>
      </c>
      <c r="AD231" s="58" t="e">
        <f t="shared" si="62"/>
        <v>#DIV/0!</v>
      </c>
      <c r="AE231" s="58" t="e">
        <f t="shared" si="62"/>
        <v>#DIV/0!</v>
      </c>
      <c r="AF231" s="58" t="e">
        <f t="shared" si="62"/>
        <v>#DIV/0!</v>
      </c>
      <c r="AG231" s="58" t="e">
        <f t="shared" si="62"/>
        <v>#DIV/0!</v>
      </c>
      <c r="AH231" s="58" t="e">
        <f t="shared" si="64"/>
        <v>#DIV/0!</v>
      </c>
      <c r="AI231" s="58" t="e">
        <f t="shared" si="50"/>
        <v>#DIV/0!</v>
      </c>
      <c r="AJ231" s="58" t="e">
        <f t="shared" si="51"/>
        <v>#DIV/0!</v>
      </c>
      <c r="AK231" s="58" t="e">
        <f t="shared" si="52"/>
        <v>#DIV/0!</v>
      </c>
      <c r="AL231" s="58" t="e">
        <f t="shared" si="53"/>
        <v>#DIV/0!</v>
      </c>
      <c r="AM231" s="58" t="e">
        <f t="shared" si="54"/>
        <v>#DIV/0!</v>
      </c>
      <c r="AN231" s="160">
        <v>4</v>
      </c>
      <c r="AO231" s="118">
        <v>4</v>
      </c>
      <c r="AP231" s="118">
        <v>1</v>
      </c>
      <c r="AQ231" s="118">
        <v>4</v>
      </c>
      <c r="AR231" s="118">
        <v>4</v>
      </c>
      <c r="AS231" s="118">
        <v>4</v>
      </c>
      <c r="AT231" s="118">
        <v>1</v>
      </c>
      <c r="AU231" s="118">
        <v>1</v>
      </c>
      <c r="AV231" s="118">
        <v>1</v>
      </c>
      <c r="AW231" s="118">
        <v>4</v>
      </c>
      <c r="AX231" s="118">
        <v>4</v>
      </c>
      <c r="AY231" s="118">
        <v>4</v>
      </c>
      <c r="AZ231" s="118">
        <v>4</v>
      </c>
      <c r="BA231" s="118">
        <v>4</v>
      </c>
      <c r="BB231" s="118">
        <v>4</v>
      </c>
      <c r="BC231" s="118">
        <v>4</v>
      </c>
      <c r="BD231" s="118">
        <v>6</v>
      </c>
      <c r="BE231" s="118">
        <v>7</v>
      </c>
    </row>
    <row r="232" spans="2:57" ht="15">
      <c r="B232" s="499"/>
      <c r="C232" s="1" t="s">
        <v>209</v>
      </c>
      <c r="D232" s="196">
        <v>81397</v>
      </c>
      <c r="E232" s="11">
        <v>67135</v>
      </c>
      <c r="F232" s="11">
        <v>65365</v>
      </c>
      <c r="G232" s="11">
        <v>60290</v>
      </c>
      <c r="H232" s="11">
        <v>59620</v>
      </c>
      <c r="I232" s="11">
        <v>57754</v>
      </c>
      <c r="J232" s="11">
        <v>54231</v>
      </c>
      <c r="K232" s="11">
        <v>47271</v>
      </c>
      <c r="L232" s="11">
        <v>49373</v>
      </c>
      <c r="M232" s="11">
        <v>40896</v>
      </c>
      <c r="N232" s="11">
        <v>39106</v>
      </c>
      <c r="O232" s="11">
        <v>39966</v>
      </c>
      <c r="P232" s="11">
        <v>40291</v>
      </c>
      <c r="Q232" s="11">
        <v>43178</v>
      </c>
      <c r="R232" s="11">
        <v>45258</v>
      </c>
      <c r="S232" s="11">
        <v>47256</v>
      </c>
      <c r="T232" s="11">
        <v>52082</v>
      </c>
      <c r="U232" s="11">
        <v>51847</v>
      </c>
      <c r="V232" s="159">
        <f>100</f>
        <v>100</v>
      </c>
      <c r="W232" s="58">
        <f t="shared" si="55"/>
        <v>82.478469722471345</v>
      </c>
      <c r="X232" s="58">
        <f t="shared" si="56"/>
        <v>80.303942405739775</v>
      </c>
      <c r="Y232" s="58">
        <f t="shared" si="57"/>
        <v>74.069068884602629</v>
      </c>
      <c r="Z232" s="58">
        <f t="shared" si="58"/>
        <v>73.245942725161868</v>
      </c>
      <c r="AA232" s="58">
        <f t="shared" si="59"/>
        <v>70.953474943793992</v>
      </c>
      <c r="AB232" s="58">
        <f t="shared" si="60"/>
        <v>66.62530560094352</v>
      </c>
      <c r="AC232" s="58">
        <f t="shared" si="61"/>
        <v>58.074621914812582</v>
      </c>
      <c r="AD232" s="58">
        <f t="shared" si="62"/>
        <v>60.65702667174466</v>
      </c>
      <c r="AE232" s="58">
        <f t="shared" si="62"/>
        <v>50.24263793505903</v>
      </c>
      <c r="AF232" s="58">
        <f t="shared" si="62"/>
        <v>48.043539688194898</v>
      </c>
      <c r="AG232" s="58">
        <f t="shared" si="62"/>
        <v>49.100089683894986</v>
      </c>
      <c r="AH232" s="58">
        <f t="shared" si="64"/>
        <v>49.499367298549089</v>
      </c>
      <c r="AI232" s="58">
        <f t="shared" si="50"/>
        <v>53.04618106318415</v>
      </c>
      <c r="AJ232" s="58">
        <f t="shared" si="51"/>
        <v>55.601557796970404</v>
      </c>
      <c r="AK232" s="58">
        <f t="shared" si="52"/>
        <v>58.056193717213162</v>
      </c>
      <c r="AL232" s="58">
        <f t="shared" si="53"/>
        <v>63.985159158199934</v>
      </c>
      <c r="AM232" s="58">
        <f t="shared" si="54"/>
        <v>63.696450729142349</v>
      </c>
      <c r="AN232" s="160"/>
      <c r="AO232" s="118"/>
      <c r="AP232" s="118"/>
      <c r="AQ232" s="118"/>
      <c r="AR232" s="118"/>
      <c r="AS232" s="118"/>
      <c r="AT232" s="118"/>
      <c r="AU232" s="118"/>
      <c r="AV232" s="118"/>
      <c r="AW232" s="118"/>
      <c r="AX232" s="118"/>
      <c r="AY232" s="118"/>
      <c r="AZ232" s="118"/>
      <c r="BA232" s="118"/>
      <c r="BB232" s="118"/>
      <c r="BC232" s="118"/>
      <c r="BD232" s="118"/>
      <c r="BE232" s="118"/>
    </row>
    <row r="233" spans="2:57" ht="15">
      <c r="B233" s="501"/>
      <c r="C233" s="8" t="s">
        <v>210</v>
      </c>
      <c r="D233" s="245">
        <v>81397</v>
      </c>
      <c r="E233" s="173">
        <v>67135</v>
      </c>
      <c r="F233" s="173">
        <v>65365</v>
      </c>
      <c r="G233" s="173">
        <v>60290</v>
      </c>
      <c r="H233" s="173">
        <v>59620</v>
      </c>
      <c r="I233" s="173">
        <v>57754</v>
      </c>
      <c r="J233" s="173">
        <v>54231</v>
      </c>
      <c r="K233" s="173">
        <v>47271</v>
      </c>
      <c r="L233" s="173">
        <v>49373</v>
      </c>
      <c r="M233" s="173">
        <v>40896</v>
      </c>
      <c r="N233" s="173">
        <v>39106</v>
      </c>
      <c r="O233" s="173">
        <v>39966</v>
      </c>
      <c r="P233" s="173">
        <v>40291</v>
      </c>
      <c r="Q233" s="173">
        <v>43178</v>
      </c>
      <c r="R233" s="173">
        <v>45258</v>
      </c>
      <c r="S233" s="173">
        <v>47256</v>
      </c>
      <c r="T233" s="173">
        <v>52082</v>
      </c>
      <c r="U233" s="173">
        <v>51847</v>
      </c>
      <c r="V233" s="159">
        <f>100</f>
        <v>100</v>
      </c>
      <c r="W233" s="58">
        <f t="shared" si="55"/>
        <v>82.478469722471345</v>
      </c>
      <c r="X233" s="58">
        <f t="shared" si="56"/>
        <v>80.303942405739775</v>
      </c>
      <c r="Y233" s="58">
        <f t="shared" si="57"/>
        <v>74.069068884602629</v>
      </c>
      <c r="Z233" s="58">
        <f t="shared" si="58"/>
        <v>73.245942725161868</v>
      </c>
      <c r="AA233" s="58">
        <f t="shared" si="59"/>
        <v>70.953474943793992</v>
      </c>
      <c r="AB233" s="58">
        <f t="shared" si="60"/>
        <v>66.62530560094352</v>
      </c>
      <c r="AC233" s="58">
        <f t="shared" si="61"/>
        <v>58.074621914812582</v>
      </c>
      <c r="AD233" s="58">
        <f t="shared" si="62"/>
        <v>60.65702667174466</v>
      </c>
      <c r="AE233" s="58">
        <f t="shared" si="62"/>
        <v>50.24263793505903</v>
      </c>
      <c r="AF233" s="58">
        <f t="shared" si="62"/>
        <v>48.043539688194898</v>
      </c>
      <c r="AG233" s="58">
        <f t="shared" si="62"/>
        <v>49.100089683894986</v>
      </c>
      <c r="AH233" s="58">
        <f t="shared" si="64"/>
        <v>49.499367298549089</v>
      </c>
      <c r="AI233" s="58">
        <f t="shared" si="50"/>
        <v>53.04618106318415</v>
      </c>
      <c r="AJ233" s="58">
        <f t="shared" si="51"/>
        <v>55.601557796970404</v>
      </c>
      <c r="AK233" s="58">
        <f t="shared" si="52"/>
        <v>58.056193717213162</v>
      </c>
      <c r="AL233" s="58">
        <f t="shared" si="53"/>
        <v>63.985159158199934</v>
      </c>
      <c r="AM233" s="58">
        <f t="shared" si="54"/>
        <v>63.696450729142349</v>
      </c>
      <c r="AN233" s="120"/>
      <c r="AO233" s="121"/>
      <c r="AP233" s="121"/>
      <c r="AQ233" s="121"/>
      <c r="AR233" s="121"/>
      <c r="AS233" s="121"/>
      <c r="AT233" s="121"/>
      <c r="AU233" s="121"/>
      <c r="AV233" s="121"/>
      <c r="AW233" s="121"/>
      <c r="AX233" s="121"/>
      <c r="AY233" s="121"/>
      <c r="AZ233" s="121"/>
      <c r="BA233" s="121"/>
      <c r="BB233" s="121"/>
      <c r="BC233" s="121"/>
      <c r="BD233" s="121"/>
      <c r="BE233" s="121"/>
    </row>
    <row r="234" spans="2:57" ht="15" customHeight="1">
      <c r="B234" s="499" t="s">
        <v>159</v>
      </c>
      <c r="C234" s="1" t="s">
        <v>205</v>
      </c>
      <c r="D234" s="246">
        <v>29193</v>
      </c>
      <c r="E234" s="11">
        <v>28881</v>
      </c>
      <c r="F234" s="11">
        <v>26678</v>
      </c>
      <c r="G234" s="11">
        <v>23920</v>
      </c>
      <c r="H234" s="11">
        <v>23820</v>
      </c>
      <c r="I234" s="11">
        <v>23620</v>
      </c>
      <c r="J234" s="11">
        <v>27625</v>
      </c>
      <c r="K234" s="11">
        <v>26482</v>
      </c>
      <c r="L234" s="11">
        <v>26460</v>
      </c>
      <c r="M234" s="11">
        <v>25375</v>
      </c>
      <c r="N234" s="11">
        <v>25382</v>
      </c>
      <c r="O234" s="11">
        <v>25785</v>
      </c>
      <c r="P234" s="11">
        <v>25831</v>
      </c>
      <c r="Q234" s="11">
        <v>26203</v>
      </c>
      <c r="R234" s="11">
        <v>26531</v>
      </c>
      <c r="S234" s="11">
        <v>26955</v>
      </c>
      <c r="T234" s="11">
        <v>30702</v>
      </c>
      <c r="U234" s="11">
        <v>31486</v>
      </c>
      <c r="V234" s="159">
        <f>100</f>
        <v>100</v>
      </c>
      <c r="W234" s="58">
        <f t="shared" si="55"/>
        <v>98.931250642277263</v>
      </c>
      <c r="X234" s="58">
        <f t="shared" si="56"/>
        <v>91.384921042715717</v>
      </c>
      <c r="Y234" s="58">
        <f t="shared" si="57"/>
        <v>81.937450758743537</v>
      </c>
      <c r="Z234" s="58">
        <f t="shared" si="58"/>
        <v>81.594902887678558</v>
      </c>
      <c r="AA234" s="58">
        <f t="shared" si="59"/>
        <v>80.909807145548584</v>
      </c>
      <c r="AB234" s="58">
        <f t="shared" si="60"/>
        <v>94.628849381701087</v>
      </c>
      <c r="AC234" s="58">
        <f t="shared" si="61"/>
        <v>90.713527215428357</v>
      </c>
      <c r="AD234" s="58">
        <f t="shared" si="62"/>
        <v>90.638166683794054</v>
      </c>
      <c r="AE234" s="58">
        <f t="shared" si="62"/>
        <v>86.921522282739019</v>
      </c>
      <c r="AF234" s="58">
        <f t="shared" si="62"/>
        <v>86.945500633713564</v>
      </c>
      <c r="AG234" s="58">
        <f t="shared" si="62"/>
        <v>88.32596855410543</v>
      </c>
      <c r="AH234" s="58">
        <f t="shared" si="64"/>
        <v>88.483540574795327</v>
      </c>
      <c r="AI234" s="58">
        <f t="shared" si="50"/>
        <v>89.757818655157052</v>
      </c>
      <c r="AJ234" s="58">
        <f t="shared" si="51"/>
        <v>90.881375672250201</v>
      </c>
      <c r="AK234" s="58">
        <f t="shared" si="52"/>
        <v>92.333778645565715</v>
      </c>
      <c r="AL234" s="58">
        <f t="shared" si="53"/>
        <v>105.16904737437056</v>
      </c>
      <c r="AM234" s="58">
        <f t="shared" si="54"/>
        <v>107.85462268352002</v>
      </c>
      <c r="AN234" s="160">
        <v>1</v>
      </c>
      <c r="AO234" s="118">
        <v>1</v>
      </c>
      <c r="AP234" s="118">
        <v>1</v>
      </c>
      <c r="AQ234" s="118">
        <v>1</v>
      </c>
      <c r="AR234" s="118">
        <v>1</v>
      </c>
      <c r="AS234" s="118">
        <v>1</v>
      </c>
      <c r="AT234" s="118">
        <v>1</v>
      </c>
      <c r="AU234" s="118">
        <v>1</v>
      </c>
      <c r="AV234" s="118">
        <v>1</v>
      </c>
      <c r="AW234" s="118">
        <v>1</v>
      </c>
      <c r="AX234" s="118">
        <v>1</v>
      </c>
      <c r="AY234" s="118">
        <v>1</v>
      </c>
      <c r="AZ234" s="118">
        <v>1</v>
      </c>
      <c r="BA234" s="118">
        <v>1</v>
      </c>
      <c r="BB234" s="118">
        <v>1</v>
      </c>
      <c r="BC234" s="118">
        <v>1</v>
      </c>
      <c r="BD234" s="118">
        <v>6</v>
      </c>
      <c r="BE234" s="118">
        <v>7</v>
      </c>
    </row>
    <row r="235" spans="2:57" ht="15">
      <c r="B235" s="499"/>
      <c r="C235" s="1" t="s">
        <v>206</v>
      </c>
      <c r="D235" s="196">
        <v>1517</v>
      </c>
      <c r="E235" s="11">
        <v>1383</v>
      </c>
      <c r="F235" s="11">
        <v>1066</v>
      </c>
      <c r="G235" s="11">
        <v>763</v>
      </c>
      <c r="H235" s="11">
        <v>807</v>
      </c>
      <c r="I235" s="11">
        <v>861</v>
      </c>
      <c r="J235" s="11">
        <v>457</v>
      </c>
      <c r="K235" s="11">
        <v>457</v>
      </c>
      <c r="L235" s="11">
        <v>462</v>
      </c>
      <c r="M235" s="11">
        <v>506</v>
      </c>
      <c r="N235" s="11">
        <v>560</v>
      </c>
      <c r="O235" s="11">
        <v>660</v>
      </c>
      <c r="P235" s="11">
        <v>633</v>
      </c>
      <c r="Q235" s="11">
        <v>707</v>
      </c>
      <c r="R235" s="11">
        <v>755</v>
      </c>
      <c r="S235" s="11">
        <v>779</v>
      </c>
      <c r="T235" s="11">
        <v>757</v>
      </c>
      <c r="U235" s="11">
        <v>669</v>
      </c>
      <c r="V235" s="159">
        <f>100</f>
        <v>100</v>
      </c>
      <c r="W235" s="58">
        <f t="shared" si="55"/>
        <v>91.166776532630195</v>
      </c>
      <c r="X235" s="58">
        <f t="shared" si="56"/>
        <v>70.270270270270274</v>
      </c>
      <c r="Y235" s="58">
        <f t="shared" si="57"/>
        <v>50.296638101516152</v>
      </c>
      <c r="Z235" s="58">
        <f t="shared" si="58"/>
        <v>53.197099538562952</v>
      </c>
      <c r="AA235" s="58">
        <f t="shared" si="59"/>
        <v>56.756756756756758</v>
      </c>
      <c r="AB235" s="58">
        <f t="shared" si="60"/>
        <v>30.125247198417931</v>
      </c>
      <c r="AC235" s="58">
        <f t="shared" si="61"/>
        <v>30.125247198417931</v>
      </c>
      <c r="AD235" s="58">
        <f t="shared" si="62"/>
        <v>30.45484508899143</v>
      </c>
      <c r="AE235" s="58">
        <f t="shared" si="62"/>
        <v>33.355306526038234</v>
      </c>
      <c r="AF235" s="58">
        <f t="shared" si="62"/>
        <v>36.91496374423204</v>
      </c>
      <c r="AG235" s="58">
        <f t="shared" si="62"/>
        <v>43.506921555702043</v>
      </c>
      <c r="AH235" s="58">
        <f t="shared" si="64"/>
        <v>41.72709294660514</v>
      </c>
      <c r="AI235" s="58">
        <f t="shared" si="50"/>
        <v>46.605141727092949</v>
      </c>
      <c r="AJ235" s="58">
        <f t="shared" si="51"/>
        <v>49.76928147659855</v>
      </c>
      <c r="AK235" s="58">
        <f t="shared" si="52"/>
        <v>51.351351351351354</v>
      </c>
      <c r="AL235" s="58">
        <f t="shared" si="53"/>
        <v>49.901120632827947</v>
      </c>
      <c r="AM235" s="58">
        <f t="shared" si="54"/>
        <v>44.100197758734346</v>
      </c>
      <c r="AN235" s="160">
        <v>1</v>
      </c>
      <c r="AO235" s="118">
        <v>1</v>
      </c>
      <c r="AP235" s="118">
        <v>1</v>
      </c>
      <c r="AQ235" s="118">
        <v>1</v>
      </c>
      <c r="AR235" s="118">
        <v>4</v>
      </c>
      <c r="AS235" s="118">
        <v>1</v>
      </c>
      <c r="AT235" s="118">
        <v>1</v>
      </c>
      <c r="AU235" s="118">
        <v>1</v>
      </c>
      <c r="AV235" s="118">
        <v>1</v>
      </c>
      <c r="AW235" s="118">
        <v>1</v>
      </c>
      <c r="AX235" s="118">
        <v>1</v>
      </c>
      <c r="AY235" s="118">
        <v>1</v>
      </c>
      <c r="AZ235" s="118">
        <v>1</v>
      </c>
      <c r="BA235" s="118">
        <v>1</v>
      </c>
      <c r="BB235" s="118">
        <v>1</v>
      </c>
      <c r="BC235" s="118">
        <v>1</v>
      </c>
      <c r="BD235" s="118">
        <v>6</v>
      </c>
      <c r="BE235" s="118">
        <v>7</v>
      </c>
    </row>
    <row r="236" spans="2:57" ht="15">
      <c r="B236" s="499"/>
      <c r="C236" s="1" t="s">
        <v>207</v>
      </c>
      <c r="D236" s="196">
        <v>91</v>
      </c>
      <c r="E236" s="11">
        <v>86</v>
      </c>
      <c r="F236" s="11">
        <v>105</v>
      </c>
      <c r="G236" s="11">
        <v>97</v>
      </c>
      <c r="H236" s="11">
        <v>104</v>
      </c>
      <c r="I236" s="11">
        <v>41</v>
      </c>
      <c r="J236" s="11">
        <v>43</v>
      </c>
      <c r="K236" s="11">
        <v>44</v>
      </c>
      <c r="L236" s="11">
        <v>42</v>
      </c>
      <c r="M236" s="11">
        <v>42</v>
      </c>
      <c r="N236" s="11">
        <v>44</v>
      </c>
      <c r="O236" s="11">
        <v>44</v>
      </c>
      <c r="P236" s="11">
        <v>45</v>
      </c>
      <c r="Q236" s="11">
        <v>48</v>
      </c>
      <c r="R236" s="11">
        <v>52</v>
      </c>
      <c r="S236" s="11">
        <v>58</v>
      </c>
      <c r="T236" s="11">
        <v>55</v>
      </c>
      <c r="U236" s="11">
        <v>49</v>
      </c>
      <c r="V236" s="159">
        <f>100</f>
        <v>100</v>
      </c>
      <c r="W236" s="58">
        <f t="shared" si="55"/>
        <v>94.505494505494511</v>
      </c>
      <c r="X236" s="58">
        <f t="shared" si="56"/>
        <v>115.38461538461539</v>
      </c>
      <c r="Y236" s="58">
        <f t="shared" si="57"/>
        <v>106.5934065934066</v>
      </c>
      <c r="Z236" s="58">
        <f t="shared" si="58"/>
        <v>114.28571428571429</v>
      </c>
      <c r="AA236" s="58">
        <f t="shared" si="59"/>
        <v>45.054945054945058</v>
      </c>
      <c r="AB236" s="58">
        <f t="shared" si="60"/>
        <v>47.252747252747255</v>
      </c>
      <c r="AC236" s="58">
        <f t="shared" si="61"/>
        <v>48.35164835164835</v>
      </c>
      <c r="AD236" s="58">
        <f t="shared" si="62"/>
        <v>46.153846153846153</v>
      </c>
      <c r="AE236" s="58">
        <f t="shared" si="62"/>
        <v>46.153846153846153</v>
      </c>
      <c r="AF236" s="58">
        <f t="shared" si="62"/>
        <v>48.35164835164835</v>
      </c>
      <c r="AG236" s="58">
        <f t="shared" si="62"/>
        <v>48.35164835164835</v>
      </c>
      <c r="AH236" s="58">
        <f t="shared" si="64"/>
        <v>49.450549450549453</v>
      </c>
      <c r="AI236" s="58">
        <f t="shared" si="50"/>
        <v>52.747252747252745</v>
      </c>
      <c r="AJ236" s="58">
        <f t="shared" si="51"/>
        <v>57.142857142857146</v>
      </c>
      <c r="AK236" s="58">
        <f t="shared" si="52"/>
        <v>63.736263736263737</v>
      </c>
      <c r="AL236" s="58">
        <f t="shared" si="53"/>
        <v>60.439560439560438</v>
      </c>
      <c r="AM236" s="58">
        <f t="shared" si="54"/>
        <v>53.846153846153847</v>
      </c>
      <c r="AN236" s="160">
        <v>1</v>
      </c>
      <c r="AO236" s="118">
        <v>1</v>
      </c>
      <c r="AP236" s="118">
        <v>1</v>
      </c>
      <c r="AQ236" s="118">
        <v>4</v>
      </c>
      <c r="AR236" s="118">
        <v>4</v>
      </c>
      <c r="AS236" s="118">
        <v>1</v>
      </c>
      <c r="AT236" s="118">
        <v>1</v>
      </c>
      <c r="AU236" s="118">
        <v>1</v>
      </c>
      <c r="AV236" s="118">
        <v>1</v>
      </c>
      <c r="AW236" s="118">
        <v>1</v>
      </c>
      <c r="AX236" s="118">
        <v>1</v>
      </c>
      <c r="AY236" s="118">
        <v>1</v>
      </c>
      <c r="AZ236" s="118">
        <v>1</v>
      </c>
      <c r="BA236" s="118">
        <v>1</v>
      </c>
      <c r="BB236" s="118">
        <v>1</v>
      </c>
      <c r="BC236" s="118">
        <v>1</v>
      </c>
      <c r="BD236" s="118">
        <v>6</v>
      </c>
      <c r="BE236" s="118">
        <v>7</v>
      </c>
    </row>
    <row r="237" spans="2:57" ht="15">
      <c r="B237" s="499"/>
      <c r="C237" s="1" t="s">
        <v>208</v>
      </c>
      <c r="D237" s="196">
        <v>8</v>
      </c>
      <c r="E237" s="11">
        <v>7</v>
      </c>
      <c r="F237" s="11">
        <v>5</v>
      </c>
      <c r="G237" s="11">
        <v>5</v>
      </c>
      <c r="H237" s="11">
        <v>4</v>
      </c>
      <c r="I237" s="11">
        <v>3</v>
      </c>
      <c r="J237" s="11">
        <v>3</v>
      </c>
      <c r="K237" s="11">
        <v>3</v>
      </c>
      <c r="L237" s="11">
        <v>5</v>
      </c>
      <c r="M237" s="11">
        <v>5</v>
      </c>
      <c r="N237" s="11">
        <v>7</v>
      </c>
      <c r="O237" s="11">
        <v>7</v>
      </c>
      <c r="P237" s="11">
        <v>6</v>
      </c>
      <c r="Q237" s="11">
        <v>6</v>
      </c>
      <c r="R237" s="11">
        <v>7</v>
      </c>
      <c r="S237" s="11">
        <v>7</v>
      </c>
      <c r="T237" s="11">
        <v>7</v>
      </c>
      <c r="U237" s="11">
        <v>6</v>
      </c>
      <c r="V237" s="159">
        <f>100</f>
        <v>100</v>
      </c>
      <c r="W237" s="58">
        <f t="shared" si="55"/>
        <v>87.5</v>
      </c>
      <c r="X237" s="58">
        <f t="shared" si="56"/>
        <v>62.5</v>
      </c>
      <c r="Y237" s="58">
        <f t="shared" si="57"/>
        <v>62.5</v>
      </c>
      <c r="Z237" s="58">
        <f t="shared" si="58"/>
        <v>50</v>
      </c>
      <c r="AA237" s="58">
        <f t="shared" si="59"/>
        <v>37.5</v>
      </c>
      <c r="AB237" s="58">
        <f t="shared" si="60"/>
        <v>37.5</v>
      </c>
      <c r="AC237" s="58">
        <f t="shared" si="61"/>
        <v>37.5</v>
      </c>
      <c r="AD237" s="58">
        <f t="shared" si="62"/>
        <v>62.5</v>
      </c>
      <c r="AE237" s="58">
        <f t="shared" si="62"/>
        <v>62.5</v>
      </c>
      <c r="AF237" s="58">
        <f t="shared" si="62"/>
        <v>87.5</v>
      </c>
      <c r="AG237" s="58">
        <f t="shared" si="62"/>
        <v>87.5</v>
      </c>
      <c r="AH237" s="58">
        <f t="shared" si="64"/>
        <v>75</v>
      </c>
      <c r="AI237" s="58">
        <f t="shared" si="50"/>
        <v>75</v>
      </c>
      <c r="AJ237" s="58">
        <f t="shared" si="51"/>
        <v>87.5</v>
      </c>
      <c r="AK237" s="58">
        <f t="shared" si="52"/>
        <v>87.5</v>
      </c>
      <c r="AL237" s="58">
        <f t="shared" si="53"/>
        <v>87.5</v>
      </c>
      <c r="AM237" s="58">
        <f t="shared" si="54"/>
        <v>75</v>
      </c>
      <c r="AN237" s="160">
        <v>1</v>
      </c>
      <c r="AO237" s="118">
        <v>1</v>
      </c>
      <c r="AP237" s="118">
        <v>1</v>
      </c>
      <c r="AQ237" s="118">
        <v>4</v>
      </c>
      <c r="AR237" s="118">
        <v>4</v>
      </c>
      <c r="AS237" s="118">
        <v>1</v>
      </c>
      <c r="AT237" s="118">
        <v>1</v>
      </c>
      <c r="AU237" s="118">
        <v>1</v>
      </c>
      <c r="AV237" s="118">
        <v>1</v>
      </c>
      <c r="AW237" s="118">
        <v>1</v>
      </c>
      <c r="AX237" s="118">
        <v>1</v>
      </c>
      <c r="AY237" s="118">
        <v>1</v>
      </c>
      <c r="AZ237" s="118">
        <v>1</v>
      </c>
      <c r="BA237" s="118">
        <v>1</v>
      </c>
      <c r="BB237" s="118">
        <v>1</v>
      </c>
      <c r="BC237" s="118">
        <v>1</v>
      </c>
      <c r="BD237" s="118">
        <v>6</v>
      </c>
      <c r="BE237" s="118">
        <v>7</v>
      </c>
    </row>
    <row r="238" spans="2:57" ht="15">
      <c r="B238" s="499"/>
      <c r="C238" s="1" t="s">
        <v>209</v>
      </c>
      <c r="D238" s="196">
        <v>30809</v>
      </c>
      <c r="E238" s="11">
        <v>30357</v>
      </c>
      <c r="F238" s="11">
        <v>27854</v>
      </c>
      <c r="G238" s="11">
        <v>24785</v>
      </c>
      <c r="H238" s="11">
        <v>24735</v>
      </c>
      <c r="I238" s="11">
        <v>24525</v>
      </c>
      <c r="J238" s="11">
        <v>28128</v>
      </c>
      <c r="K238" s="11">
        <v>26986</v>
      </c>
      <c r="L238" s="11">
        <v>26969</v>
      </c>
      <c r="M238" s="11">
        <v>25928</v>
      </c>
      <c r="N238" s="11">
        <v>25993</v>
      </c>
      <c r="O238" s="11">
        <v>26496</v>
      </c>
      <c r="P238" s="11">
        <v>26515</v>
      </c>
      <c r="Q238" s="11">
        <v>26964</v>
      </c>
      <c r="R238" s="11">
        <v>27345</v>
      </c>
      <c r="S238" s="11">
        <v>27799</v>
      </c>
      <c r="T238" s="11">
        <v>31521</v>
      </c>
      <c r="U238" s="11">
        <v>32210</v>
      </c>
      <c r="V238" s="159">
        <f>100</f>
        <v>100</v>
      </c>
      <c r="W238" s="58">
        <f t="shared" si="55"/>
        <v>98.532896231620626</v>
      </c>
      <c r="X238" s="58">
        <f t="shared" si="56"/>
        <v>90.408646823980007</v>
      </c>
      <c r="Y238" s="58">
        <f t="shared" si="57"/>
        <v>80.447271901067865</v>
      </c>
      <c r="Z238" s="58">
        <f t="shared" si="58"/>
        <v>80.284981661202892</v>
      </c>
      <c r="AA238" s="58">
        <f t="shared" si="59"/>
        <v>79.603362653770006</v>
      </c>
      <c r="AB238" s="58">
        <f t="shared" si="60"/>
        <v>91.297997338440069</v>
      </c>
      <c r="AC238" s="58">
        <f t="shared" si="61"/>
        <v>87.591288259924042</v>
      </c>
      <c r="AD238" s="58">
        <f t="shared" si="62"/>
        <v>87.53610957836996</v>
      </c>
      <c r="AE238" s="58">
        <f t="shared" si="62"/>
        <v>84.157226784381194</v>
      </c>
      <c r="AF238" s="58">
        <f t="shared" si="62"/>
        <v>84.368204096205659</v>
      </c>
      <c r="AG238" s="58">
        <f t="shared" si="62"/>
        <v>86.000843909247294</v>
      </c>
      <c r="AH238" s="58">
        <f t="shared" si="64"/>
        <v>86.062514200395995</v>
      </c>
      <c r="AI238" s="58">
        <f t="shared" si="50"/>
        <v>87.519880554383462</v>
      </c>
      <c r="AJ238" s="58">
        <f t="shared" si="51"/>
        <v>88.756532182154572</v>
      </c>
      <c r="AK238" s="58">
        <f t="shared" si="52"/>
        <v>90.230127560128537</v>
      </c>
      <c r="AL238" s="58">
        <f t="shared" si="53"/>
        <v>102.31101301567723</v>
      </c>
      <c r="AM238" s="58">
        <f t="shared" si="54"/>
        <v>104.54737252101658</v>
      </c>
      <c r="AN238" s="160"/>
      <c r="AO238" s="118"/>
      <c r="AP238" s="118"/>
      <c r="AQ238" s="118"/>
      <c r="AR238" s="118"/>
      <c r="AS238" s="118"/>
      <c r="AT238" s="118"/>
      <c r="AU238" s="118"/>
      <c r="AV238" s="118"/>
      <c r="AW238" s="118"/>
      <c r="AX238" s="118"/>
      <c r="AY238" s="118"/>
      <c r="AZ238" s="118"/>
      <c r="BA238" s="118"/>
      <c r="BB238" s="118"/>
      <c r="BC238" s="118"/>
      <c r="BD238" s="118"/>
      <c r="BE238" s="118"/>
    </row>
    <row r="239" spans="2:57" ht="15">
      <c r="B239" s="501"/>
      <c r="C239" s="8" t="s">
        <v>210</v>
      </c>
      <c r="D239" s="245">
        <v>30801</v>
      </c>
      <c r="E239" s="173">
        <v>30350</v>
      </c>
      <c r="F239" s="173">
        <v>27849</v>
      </c>
      <c r="G239" s="173">
        <v>24780</v>
      </c>
      <c r="H239" s="173">
        <v>24731</v>
      </c>
      <c r="I239" s="173">
        <v>24522</v>
      </c>
      <c r="J239" s="173">
        <v>28125</v>
      </c>
      <c r="K239" s="173">
        <v>26983</v>
      </c>
      <c r="L239" s="173">
        <v>26964</v>
      </c>
      <c r="M239" s="173">
        <v>25923</v>
      </c>
      <c r="N239" s="173">
        <v>25986</v>
      </c>
      <c r="O239" s="173">
        <v>26489</v>
      </c>
      <c r="P239" s="173">
        <v>26509</v>
      </c>
      <c r="Q239" s="173">
        <v>26958</v>
      </c>
      <c r="R239" s="173">
        <v>27338</v>
      </c>
      <c r="S239" s="173">
        <v>27792</v>
      </c>
      <c r="T239" s="173">
        <v>31514</v>
      </c>
      <c r="U239" s="173">
        <v>32204</v>
      </c>
      <c r="V239" s="159">
        <f>100</f>
        <v>100</v>
      </c>
      <c r="W239" s="58">
        <f t="shared" si="55"/>
        <v>98.535761825914747</v>
      </c>
      <c r="X239" s="58">
        <f t="shared" si="56"/>
        <v>90.415895587805593</v>
      </c>
      <c r="Y239" s="58">
        <f t="shared" si="57"/>
        <v>80.451933378786407</v>
      </c>
      <c r="Z239" s="58">
        <f t="shared" si="58"/>
        <v>80.292847634817051</v>
      </c>
      <c r="AA239" s="58">
        <f t="shared" si="59"/>
        <v>79.61429823707023</v>
      </c>
      <c r="AB239" s="58">
        <f t="shared" si="60"/>
        <v>91.31197039057173</v>
      </c>
      <c r="AC239" s="58">
        <f t="shared" si="61"/>
        <v>87.604298561735007</v>
      </c>
      <c r="AD239" s="58">
        <f t="shared" si="62"/>
        <v>87.54261225284894</v>
      </c>
      <c r="AE239" s="58">
        <f t="shared" si="62"/>
        <v>84.162851855459238</v>
      </c>
      <c r="AF239" s="58">
        <f t="shared" si="62"/>
        <v>84.367390669134124</v>
      </c>
      <c r="AG239" s="58">
        <f t="shared" si="62"/>
        <v>86.000454530697056</v>
      </c>
      <c r="AH239" s="58">
        <f t="shared" si="64"/>
        <v>86.065387487419244</v>
      </c>
      <c r="AI239" s="58">
        <f t="shared" si="50"/>
        <v>87.523132365832282</v>
      </c>
      <c r="AJ239" s="58">
        <f t="shared" si="51"/>
        <v>88.756858543553776</v>
      </c>
      <c r="AK239" s="58">
        <f t="shared" si="52"/>
        <v>90.230836661147364</v>
      </c>
      <c r="AL239" s="58">
        <f t="shared" si="53"/>
        <v>102.31485990714587</v>
      </c>
      <c r="AM239" s="58">
        <f t="shared" si="54"/>
        <v>104.55504691406124</v>
      </c>
      <c r="AN239" s="120"/>
      <c r="AO239" s="121"/>
      <c r="AP239" s="121"/>
      <c r="AQ239" s="121"/>
      <c r="AR239" s="121"/>
      <c r="AS239" s="121"/>
      <c r="AT239" s="121"/>
      <c r="AU239" s="121"/>
      <c r="AV239" s="121"/>
      <c r="AW239" s="121"/>
      <c r="AX239" s="121"/>
      <c r="AY239" s="121"/>
      <c r="AZ239" s="121"/>
      <c r="BA239" s="121"/>
      <c r="BB239" s="121"/>
      <c r="BC239" s="121"/>
      <c r="BD239" s="121"/>
      <c r="BE239" s="121"/>
    </row>
    <row r="240" spans="2:57" ht="15" customHeight="1">
      <c r="B240" s="499" t="s">
        <v>160</v>
      </c>
      <c r="C240" s="1" t="s">
        <v>205</v>
      </c>
      <c r="D240" s="246">
        <v>69213</v>
      </c>
      <c r="E240" s="11">
        <v>66159</v>
      </c>
      <c r="F240" s="11">
        <v>66372</v>
      </c>
      <c r="G240" s="11">
        <v>63007</v>
      </c>
      <c r="H240" s="11">
        <v>62654</v>
      </c>
      <c r="I240" s="11">
        <v>62485</v>
      </c>
      <c r="J240" s="11">
        <v>64849</v>
      </c>
      <c r="K240" s="11">
        <v>60364</v>
      </c>
      <c r="L240" s="11">
        <v>61643</v>
      </c>
      <c r="M240" s="11">
        <v>53571</v>
      </c>
      <c r="N240" s="11">
        <v>53100</v>
      </c>
      <c r="O240" s="11">
        <v>52940</v>
      </c>
      <c r="P240" s="11">
        <v>51913</v>
      </c>
      <c r="Q240" s="11">
        <v>51967</v>
      </c>
      <c r="R240" s="11">
        <v>52474</v>
      </c>
      <c r="S240" s="11">
        <v>53094</v>
      </c>
      <c r="T240" s="11">
        <v>60476</v>
      </c>
      <c r="U240" s="11">
        <v>62020</v>
      </c>
      <c r="V240" s="159">
        <f>100</f>
        <v>100</v>
      </c>
      <c r="W240" s="58">
        <f t="shared" si="55"/>
        <v>95.587534133760997</v>
      </c>
      <c r="X240" s="58">
        <f t="shared" si="56"/>
        <v>95.895279788479044</v>
      </c>
      <c r="Y240" s="58">
        <f t="shared" si="57"/>
        <v>91.033476370046088</v>
      </c>
      <c r="Z240" s="58">
        <f t="shared" si="58"/>
        <v>90.523456576076754</v>
      </c>
      <c r="AA240" s="58">
        <f t="shared" si="59"/>
        <v>90.279282793694833</v>
      </c>
      <c r="AB240" s="58">
        <f t="shared" si="60"/>
        <v>93.694826116481011</v>
      </c>
      <c r="AC240" s="58">
        <f t="shared" si="61"/>
        <v>87.214829584037687</v>
      </c>
      <c r="AD240" s="58">
        <f t="shared" si="62"/>
        <v>89.062748327626309</v>
      </c>
      <c r="AE240" s="58">
        <f t="shared" si="62"/>
        <v>77.400199384508696</v>
      </c>
      <c r="AF240" s="58">
        <f t="shared" si="62"/>
        <v>76.719691387456109</v>
      </c>
      <c r="AG240" s="58">
        <f t="shared" si="62"/>
        <v>76.488520942597489</v>
      </c>
      <c r="AH240" s="58">
        <f t="shared" si="64"/>
        <v>75.004695649661187</v>
      </c>
      <c r="AI240" s="58">
        <f t="shared" si="50"/>
        <v>75.08271567480098</v>
      </c>
      <c r="AJ240" s="58">
        <f t="shared" si="51"/>
        <v>75.815237021946743</v>
      </c>
      <c r="AK240" s="58">
        <f t="shared" si="52"/>
        <v>76.711022495773918</v>
      </c>
      <c r="AL240" s="58">
        <f t="shared" si="53"/>
        <v>87.37664889543872</v>
      </c>
      <c r="AM240" s="58">
        <f t="shared" si="54"/>
        <v>89.607443688324452</v>
      </c>
      <c r="AN240" s="160">
        <v>1</v>
      </c>
      <c r="AO240" s="118">
        <v>1</v>
      </c>
      <c r="AP240" s="118">
        <v>1</v>
      </c>
      <c r="AQ240" s="118">
        <v>1</v>
      </c>
      <c r="AR240" s="118">
        <v>1</v>
      </c>
      <c r="AS240" s="118">
        <v>1</v>
      </c>
      <c r="AT240" s="118">
        <v>1</v>
      </c>
      <c r="AU240" s="118">
        <v>1</v>
      </c>
      <c r="AV240" s="118">
        <v>1</v>
      </c>
      <c r="AW240" s="118">
        <v>1</v>
      </c>
      <c r="AX240" s="118">
        <v>1</v>
      </c>
      <c r="AY240" s="118">
        <v>1</v>
      </c>
      <c r="AZ240" s="118">
        <v>1</v>
      </c>
      <c r="BA240" s="118">
        <v>1</v>
      </c>
      <c r="BB240" s="118">
        <v>1</v>
      </c>
      <c r="BC240" s="118">
        <v>1</v>
      </c>
      <c r="BD240" s="118">
        <v>6</v>
      </c>
      <c r="BE240" s="118">
        <v>7</v>
      </c>
    </row>
    <row r="241" spans="2:57" ht="15">
      <c r="B241" s="499"/>
      <c r="C241" s="1" t="s">
        <v>206</v>
      </c>
      <c r="D241" s="196">
        <v>5529</v>
      </c>
      <c r="E241" s="11">
        <v>6567</v>
      </c>
      <c r="F241" s="11">
        <v>5147</v>
      </c>
      <c r="G241" s="11">
        <v>4393</v>
      </c>
      <c r="H241" s="11">
        <v>4560</v>
      </c>
      <c r="I241" s="11">
        <v>3871</v>
      </c>
      <c r="J241" s="11">
        <v>2943</v>
      </c>
      <c r="K241" s="11">
        <v>2907</v>
      </c>
      <c r="L241" s="11">
        <v>2885</v>
      </c>
      <c r="M241" s="11">
        <v>3179</v>
      </c>
      <c r="N241" s="11">
        <v>3635</v>
      </c>
      <c r="O241" s="11">
        <v>3880</v>
      </c>
      <c r="P241" s="11">
        <v>3693</v>
      </c>
      <c r="Q241" s="11">
        <v>4094</v>
      </c>
      <c r="R241" s="11">
        <v>4377</v>
      </c>
      <c r="S241" s="11">
        <v>4521</v>
      </c>
      <c r="T241" s="11">
        <v>4394</v>
      </c>
      <c r="U241" s="11">
        <v>3884</v>
      </c>
      <c r="V241" s="159">
        <f>100</f>
        <v>100</v>
      </c>
      <c r="W241" s="58">
        <f t="shared" si="55"/>
        <v>118.77373846988606</v>
      </c>
      <c r="X241" s="58">
        <f t="shared" si="56"/>
        <v>93.090974859829984</v>
      </c>
      <c r="Y241" s="58">
        <f t="shared" si="57"/>
        <v>79.453789111955146</v>
      </c>
      <c r="Z241" s="58">
        <f t="shared" si="58"/>
        <v>82.474226804123717</v>
      </c>
      <c r="AA241" s="58">
        <f t="shared" si="59"/>
        <v>70.012660517272565</v>
      </c>
      <c r="AB241" s="58">
        <f t="shared" si="60"/>
        <v>53.22843190450353</v>
      </c>
      <c r="AC241" s="58">
        <f t="shared" si="61"/>
        <v>52.577319587628864</v>
      </c>
      <c r="AD241" s="58">
        <f t="shared" si="62"/>
        <v>52.179417616205463</v>
      </c>
      <c r="AE241" s="58">
        <f t="shared" si="62"/>
        <v>57.496834870681859</v>
      </c>
      <c r="AF241" s="58">
        <f t="shared" si="62"/>
        <v>65.744257551094236</v>
      </c>
      <c r="AG241" s="58">
        <f t="shared" si="62"/>
        <v>70.175438596491233</v>
      </c>
      <c r="AH241" s="58">
        <f t="shared" si="64"/>
        <v>66.79327183939229</v>
      </c>
      <c r="AI241" s="58">
        <f t="shared" si="50"/>
        <v>74.045939591246153</v>
      </c>
      <c r="AJ241" s="58">
        <f t="shared" si="51"/>
        <v>79.164405860010845</v>
      </c>
      <c r="AK241" s="58">
        <f t="shared" si="52"/>
        <v>81.768855127509497</v>
      </c>
      <c r="AL241" s="58">
        <f t="shared" si="53"/>
        <v>79.471875565201657</v>
      </c>
      <c r="AM241" s="58">
        <f t="shared" si="54"/>
        <v>70.247784409477305</v>
      </c>
      <c r="AN241" s="160">
        <v>1</v>
      </c>
      <c r="AO241" s="118">
        <v>1</v>
      </c>
      <c r="AP241" s="118">
        <v>1</v>
      </c>
      <c r="AQ241" s="118">
        <v>1</v>
      </c>
      <c r="AR241" s="118">
        <v>1</v>
      </c>
      <c r="AS241" s="118">
        <v>1</v>
      </c>
      <c r="AT241" s="118">
        <v>1</v>
      </c>
      <c r="AU241" s="118">
        <v>1</v>
      </c>
      <c r="AV241" s="118">
        <v>1</v>
      </c>
      <c r="AW241" s="118">
        <v>1</v>
      </c>
      <c r="AX241" s="118">
        <v>1</v>
      </c>
      <c r="AY241" s="118">
        <v>1</v>
      </c>
      <c r="AZ241" s="118">
        <v>1</v>
      </c>
      <c r="BA241" s="118">
        <v>1</v>
      </c>
      <c r="BB241" s="118">
        <v>1</v>
      </c>
      <c r="BC241" s="118">
        <v>1</v>
      </c>
      <c r="BD241" s="118">
        <v>6</v>
      </c>
      <c r="BE241" s="118">
        <v>7</v>
      </c>
    </row>
    <row r="242" spans="2:57" ht="15">
      <c r="B242" s="499"/>
      <c r="C242" s="1" t="s">
        <v>207</v>
      </c>
      <c r="D242" s="196">
        <v>646</v>
      </c>
      <c r="E242" s="11">
        <v>535</v>
      </c>
      <c r="F242" s="11">
        <v>712</v>
      </c>
      <c r="G242" s="11">
        <v>667</v>
      </c>
      <c r="H242" s="11">
        <v>484</v>
      </c>
      <c r="I242" s="11">
        <v>389</v>
      </c>
      <c r="J242" s="11">
        <v>353</v>
      </c>
      <c r="K242" s="11">
        <v>360</v>
      </c>
      <c r="L242" s="11">
        <v>374</v>
      </c>
      <c r="M242" s="11">
        <v>407</v>
      </c>
      <c r="N242" s="11">
        <v>432</v>
      </c>
      <c r="O242" s="11">
        <v>471</v>
      </c>
      <c r="P242" s="11">
        <v>464</v>
      </c>
      <c r="Q242" s="11">
        <v>504</v>
      </c>
      <c r="R242" s="11">
        <v>521</v>
      </c>
      <c r="S242" s="11">
        <v>553</v>
      </c>
      <c r="T242" s="11">
        <v>526</v>
      </c>
      <c r="U242" s="11">
        <v>464</v>
      </c>
      <c r="V242" s="159">
        <f>100</f>
        <v>100</v>
      </c>
      <c r="W242" s="58">
        <f t="shared" si="55"/>
        <v>82.817337461300312</v>
      </c>
      <c r="X242" s="58">
        <f t="shared" si="56"/>
        <v>110.21671826625386</v>
      </c>
      <c r="Y242" s="58">
        <f t="shared" si="57"/>
        <v>103.25077399380805</v>
      </c>
      <c r="Z242" s="58">
        <f t="shared" si="58"/>
        <v>74.922600619195052</v>
      </c>
      <c r="AA242" s="58">
        <f t="shared" si="59"/>
        <v>60.216718266253871</v>
      </c>
      <c r="AB242" s="58">
        <f t="shared" si="60"/>
        <v>54.643962848297214</v>
      </c>
      <c r="AC242" s="58">
        <f t="shared" si="61"/>
        <v>55.72755417956656</v>
      </c>
      <c r="AD242" s="58">
        <f t="shared" si="62"/>
        <v>57.89473684210526</v>
      </c>
      <c r="AE242" s="58">
        <f t="shared" si="62"/>
        <v>63.003095975232199</v>
      </c>
      <c r="AF242" s="58">
        <f t="shared" si="62"/>
        <v>66.873065015479881</v>
      </c>
      <c r="AG242" s="58">
        <f t="shared" si="62"/>
        <v>72.910216718266255</v>
      </c>
      <c r="AH242" s="58">
        <f t="shared" si="64"/>
        <v>71.826625386996909</v>
      </c>
      <c r="AI242" s="58">
        <f t="shared" si="50"/>
        <v>78.018575851393194</v>
      </c>
      <c r="AJ242" s="58">
        <f t="shared" si="51"/>
        <v>80.650154798761605</v>
      </c>
      <c r="AK242" s="58">
        <f t="shared" si="52"/>
        <v>85.603715170278633</v>
      </c>
      <c r="AL242" s="58">
        <f t="shared" si="53"/>
        <v>81.424148606811144</v>
      </c>
      <c r="AM242" s="58">
        <f t="shared" si="54"/>
        <v>71.826625386996909</v>
      </c>
      <c r="AN242" s="160">
        <v>1</v>
      </c>
      <c r="AO242" s="118">
        <v>1</v>
      </c>
      <c r="AP242" s="118">
        <v>1</v>
      </c>
      <c r="AQ242" s="118">
        <v>1</v>
      </c>
      <c r="AR242" s="118">
        <v>1</v>
      </c>
      <c r="AS242" s="118">
        <v>1</v>
      </c>
      <c r="AT242" s="118">
        <v>1</v>
      </c>
      <c r="AU242" s="118">
        <v>1</v>
      </c>
      <c r="AV242" s="118">
        <v>1</v>
      </c>
      <c r="AW242" s="118">
        <v>1</v>
      </c>
      <c r="AX242" s="118">
        <v>1</v>
      </c>
      <c r="AY242" s="118">
        <v>1</v>
      </c>
      <c r="AZ242" s="118">
        <v>1</v>
      </c>
      <c r="BA242" s="118">
        <v>1</v>
      </c>
      <c r="BB242" s="118">
        <v>1</v>
      </c>
      <c r="BC242" s="118">
        <v>1</v>
      </c>
      <c r="BD242" s="118">
        <v>6</v>
      </c>
      <c r="BE242" s="118">
        <v>7</v>
      </c>
    </row>
    <row r="243" spans="2:57" ht="15">
      <c r="B243" s="499"/>
      <c r="C243" s="1" t="s">
        <v>208</v>
      </c>
      <c r="D243" s="196">
        <v>36</v>
      </c>
      <c r="E243" s="11">
        <v>49</v>
      </c>
      <c r="F243" s="11">
        <v>39</v>
      </c>
      <c r="G243" s="11">
        <v>28</v>
      </c>
      <c r="H243" s="11">
        <v>29</v>
      </c>
      <c r="I243" s="11">
        <v>37</v>
      </c>
      <c r="J243" s="11">
        <v>32</v>
      </c>
      <c r="K243" s="11">
        <v>26</v>
      </c>
      <c r="L243" s="11">
        <v>27</v>
      </c>
      <c r="M243" s="11">
        <v>25</v>
      </c>
      <c r="N243" s="11">
        <v>28</v>
      </c>
      <c r="O243" s="11">
        <v>32</v>
      </c>
      <c r="P243" s="11">
        <v>31</v>
      </c>
      <c r="Q243" s="11">
        <v>40</v>
      </c>
      <c r="R243" s="11">
        <v>40</v>
      </c>
      <c r="S243" s="11">
        <v>33</v>
      </c>
      <c r="T243" s="11">
        <v>31</v>
      </c>
      <c r="U243" s="11">
        <v>27</v>
      </c>
      <c r="V243" s="159">
        <f>100</f>
        <v>100</v>
      </c>
      <c r="W243" s="58">
        <f t="shared" si="55"/>
        <v>136.11111111111111</v>
      </c>
      <c r="X243" s="58">
        <f t="shared" si="56"/>
        <v>108.33333333333333</v>
      </c>
      <c r="Y243" s="58">
        <f t="shared" si="57"/>
        <v>77.777777777777771</v>
      </c>
      <c r="Z243" s="58">
        <f t="shared" si="58"/>
        <v>80.555555555555557</v>
      </c>
      <c r="AA243" s="58">
        <f t="shared" si="59"/>
        <v>102.77777777777777</v>
      </c>
      <c r="AB243" s="58">
        <f t="shared" si="60"/>
        <v>88.888888888888886</v>
      </c>
      <c r="AC243" s="58">
        <f t="shared" si="61"/>
        <v>72.222222222222229</v>
      </c>
      <c r="AD243" s="58">
        <f t="shared" si="62"/>
        <v>75</v>
      </c>
      <c r="AE243" s="58">
        <f t="shared" si="62"/>
        <v>69.444444444444443</v>
      </c>
      <c r="AF243" s="58">
        <f t="shared" si="62"/>
        <v>77.777777777777771</v>
      </c>
      <c r="AG243" s="58">
        <f t="shared" si="62"/>
        <v>88.888888888888886</v>
      </c>
      <c r="AH243" s="58">
        <f t="shared" si="64"/>
        <v>86.111111111111114</v>
      </c>
      <c r="AI243" s="58">
        <f t="shared" si="50"/>
        <v>111.11111111111111</v>
      </c>
      <c r="AJ243" s="58">
        <f t="shared" si="51"/>
        <v>111.11111111111111</v>
      </c>
      <c r="AK243" s="58">
        <f t="shared" si="52"/>
        <v>91.666666666666671</v>
      </c>
      <c r="AL243" s="58">
        <f t="shared" si="53"/>
        <v>86.111111111111114</v>
      </c>
      <c r="AM243" s="58">
        <f t="shared" si="54"/>
        <v>75</v>
      </c>
      <c r="AN243" s="160">
        <v>1</v>
      </c>
      <c r="AO243" s="118">
        <v>1</v>
      </c>
      <c r="AP243" s="118">
        <v>1</v>
      </c>
      <c r="AQ243" s="118">
        <v>1</v>
      </c>
      <c r="AR243" s="118">
        <v>1</v>
      </c>
      <c r="AS243" s="118">
        <v>1</v>
      </c>
      <c r="AT243" s="118">
        <v>1</v>
      </c>
      <c r="AU243" s="118">
        <v>1</v>
      </c>
      <c r="AV243" s="118">
        <v>1</v>
      </c>
      <c r="AW243" s="118">
        <v>1</v>
      </c>
      <c r="AX243" s="118">
        <v>1</v>
      </c>
      <c r="AY243" s="118">
        <v>1</v>
      </c>
      <c r="AZ243" s="118">
        <v>1</v>
      </c>
      <c r="BA243" s="118">
        <v>1</v>
      </c>
      <c r="BB243" s="118">
        <v>1</v>
      </c>
      <c r="BC243" s="118">
        <v>1</v>
      </c>
      <c r="BD243" s="118">
        <v>6</v>
      </c>
      <c r="BE243" s="118">
        <v>7</v>
      </c>
    </row>
    <row r="244" spans="2:57" ht="15">
      <c r="B244" s="499"/>
      <c r="C244" s="1" t="s">
        <v>209</v>
      </c>
      <c r="D244" s="196">
        <v>75424</v>
      </c>
      <c r="E244" s="11">
        <v>73310</v>
      </c>
      <c r="F244" s="11">
        <v>72270</v>
      </c>
      <c r="G244" s="11">
        <v>68095</v>
      </c>
      <c r="H244" s="11">
        <v>67727</v>
      </c>
      <c r="I244" s="11">
        <v>66782</v>
      </c>
      <c r="J244" s="11">
        <v>68177</v>
      </c>
      <c r="K244" s="11">
        <v>63657</v>
      </c>
      <c r="L244" s="11">
        <v>64929</v>
      </c>
      <c r="M244" s="11">
        <v>57182</v>
      </c>
      <c r="N244" s="11">
        <v>57195</v>
      </c>
      <c r="O244" s="11">
        <v>57323</v>
      </c>
      <c r="P244" s="11">
        <v>56101</v>
      </c>
      <c r="Q244" s="11">
        <v>56605</v>
      </c>
      <c r="R244" s="11">
        <v>57412</v>
      </c>
      <c r="S244" s="11">
        <v>58201</v>
      </c>
      <c r="T244" s="11">
        <v>65427</v>
      </c>
      <c r="U244" s="11">
        <v>66395</v>
      </c>
      <c r="V244" s="159">
        <f>100</f>
        <v>100</v>
      </c>
      <c r="W244" s="58">
        <f t="shared" si="55"/>
        <v>97.197178616885878</v>
      </c>
      <c r="X244" s="58">
        <f t="shared" si="56"/>
        <v>95.818307170131519</v>
      </c>
      <c r="Y244" s="58">
        <f t="shared" si="57"/>
        <v>90.282933814170562</v>
      </c>
      <c r="Z244" s="58">
        <f t="shared" si="58"/>
        <v>89.795025456088254</v>
      </c>
      <c r="AA244" s="58">
        <f t="shared" si="59"/>
        <v>88.54210861264319</v>
      </c>
      <c r="AB244" s="58">
        <f t="shared" si="60"/>
        <v>90.391652524395411</v>
      </c>
      <c r="AC244" s="58">
        <f t="shared" si="61"/>
        <v>84.398865082732286</v>
      </c>
      <c r="AD244" s="58">
        <f t="shared" si="62"/>
        <v>86.085330929147219</v>
      </c>
      <c r="AE244" s="58">
        <f t="shared" si="62"/>
        <v>75.814064488756898</v>
      </c>
      <c r="AF244" s="58">
        <f t="shared" si="62"/>
        <v>75.831300381841331</v>
      </c>
      <c r="AG244" s="58">
        <f t="shared" si="62"/>
        <v>76.001007636826472</v>
      </c>
      <c r="AH244" s="58">
        <f t="shared" si="64"/>
        <v>74.380833686890114</v>
      </c>
      <c r="AI244" s="58">
        <f t="shared" si="50"/>
        <v>75.049056003394142</v>
      </c>
      <c r="AJ244" s="58">
        <f t="shared" si="51"/>
        <v>76.11900721255833</v>
      </c>
      <c r="AK244" s="58">
        <f t="shared" si="52"/>
        <v>77.165093338990246</v>
      </c>
      <c r="AL244" s="58">
        <f t="shared" si="53"/>
        <v>86.745598218073823</v>
      </c>
      <c r="AM244" s="58">
        <f t="shared" si="54"/>
        <v>88.029009333899026</v>
      </c>
      <c r="AN244" s="160"/>
      <c r="AO244" s="118"/>
      <c r="AP244" s="118"/>
      <c r="AQ244" s="118"/>
      <c r="AR244" s="118"/>
      <c r="AS244" s="118"/>
      <c r="AT244" s="118"/>
      <c r="AU244" s="118"/>
      <c r="AV244" s="118"/>
      <c r="AW244" s="118"/>
      <c r="AX244" s="118"/>
      <c r="AY244" s="118"/>
      <c r="AZ244" s="118"/>
      <c r="BA244" s="118"/>
      <c r="BB244" s="118"/>
      <c r="BC244" s="118"/>
      <c r="BD244" s="118"/>
      <c r="BE244" s="118"/>
    </row>
    <row r="245" spans="2:57" ht="15">
      <c r="B245" s="501"/>
      <c r="C245" s="8" t="s">
        <v>210</v>
      </c>
      <c r="D245" s="245">
        <v>75388</v>
      </c>
      <c r="E245" s="173">
        <v>73261</v>
      </c>
      <c r="F245" s="173">
        <v>72231</v>
      </c>
      <c r="G245" s="173">
        <v>68067</v>
      </c>
      <c r="H245" s="173">
        <v>67698</v>
      </c>
      <c r="I245" s="173">
        <v>66745</v>
      </c>
      <c r="J245" s="173">
        <v>68145</v>
      </c>
      <c r="K245" s="173">
        <v>63631</v>
      </c>
      <c r="L245" s="173">
        <v>64902</v>
      </c>
      <c r="M245" s="173">
        <v>57157</v>
      </c>
      <c r="N245" s="173">
        <v>57167</v>
      </c>
      <c r="O245" s="173">
        <v>57291</v>
      </c>
      <c r="P245" s="173">
        <v>56070</v>
      </c>
      <c r="Q245" s="173">
        <v>56565</v>
      </c>
      <c r="R245" s="173">
        <v>57372</v>
      </c>
      <c r="S245" s="173">
        <v>58168</v>
      </c>
      <c r="T245" s="173">
        <v>65396</v>
      </c>
      <c r="U245" s="173">
        <v>66368</v>
      </c>
      <c r="V245" s="159">
        <f>100</f>
        <v>100</v>
      </c>
      <c r="W245" s="58">
        <f t="shared" si="55"/>
        <v>97.178596063033908</v>
      </c>
      <c r="X245" s="58">
        <f t="shared" si="56"/>
        <v>95.812330874940315</v>
      </c>
      <c r="Y245" s="58">
        <f t="shared" si="57"/>
        <v>90.28890539608426</v>
      </c>
      <c r="Z245" s="58">
        <f t="shared" si="58"/>
        <v>89.799437576272084</v>
      </c>
      <c r="AA245" s="58">
        <f t="shared" si="59"/>
        <v>88.535310659521414</v>
      </c>
      <c r="AB245" s="58">
        <f t="shared" si="60"/>
        <v>90.392370138483585</v>
      </c>
      <c r="AC245" s="58">
        <f t="shared" si="61"/>
        <v>84.404679789886984</v>
      </c>
      <c r="AD245" s="58">
        <f t="shared" si="62"/>
        <v>86.090624502573348</v>
      </c>
      <c r="AE245" s="58">
        <f t="shared" si="62"/>
        <v>75.817106170743358</v>
      </c>
      <c r="AF245" s="58">
        <f t="shared" si="62"/>
        <v>75.830370881307374</v>
      </c>
      <c r="AG245" s="58">
        <f t="shared" si="62"/>
        <v>75.994853292301158</v>
      </c>
      <c r="AH245" s="58">
        <f t="shared" si="64"/>
        <v>74.375232132434874</v>
      </c>
      <c r="AI245" s="58">
        <f t="shared" si="50"/>
        <v>75.031835305353638</v>
      </c>
      <c r="AJ245" s="58">
        <f t="shared" si="51"/>
        <v>76.102297447869688</v>
      </c>
      <c r="AK245" s="58">
        <f t="shared" si="52"/>
        <v>77.15816840876532</v>
      </c>
      <c r="AL245" s="58">
        <f t="shared" si="53"/>
        <v>86.745901204435725</v>
      </c>
      <c r="AM245" s="58">
        <f t="shared" si="54"/>
        <v>88.035231071258025</v>
      </c>
      <c r="AN245" s="120"/>
      <c r="AO245" s="121"/>
      <c r="AP245" s="121"/>
      <c r="AQ245" s="121"/>
      <c r="AR245" s="121"/>
      <c r="AS245" s="121"/>
      <c r="AT245" s="121"/>
      <c r="AU245" s="121"/>
      <c r="AV245" s="121"/>
      <c r="AW245" s="121"/>
      <c r="AX245" s="121"/>
      <c r="AY245" s="121"/>
      <c r="AZ245" s="121"/>
      <c r="BA245" s="121"/>
      <c r="BB245" s="121"/>
      <c r="BC245" s="121"/>
      <c r="BD245" s="121"/>
      <c r="BE245" s="121"/>
    </row>
    <row r="246" spans="2:57" ht="15" customHeight="1">
      <c r="B246" s="499" t="s">
        <v>161</v>
      </c>
      <c r="C246" s="1" t="s">
        <v>205</v>
      </c>
      <c r="D246" s="246">
        <v>187296</v>
      </c>
      <c r="E246" s="11">
        <v>183773</v>
      </c>
      <c r="F246" s="11">
        <v>182218</v>
      </c>
      <c r="G246" s="11">
        <v>163954</v>
      </c>
      <c r="H246" s="11">
        <v>164859</v>
      </c>
      <c r="I246" s="11">
        <v>157237</v>
      </c>
      <c r="J246" s="11">
        <v>169871</v>
      </c>
      <c r="K246" s="11">
        <v>160373</v>
      </c>
      <c r="L246" s="11">
        <v>161085</v>
      </c>
      <c r="M246" s="11">
        <v>145940</v>
      </c>
      <c r="N246" s="11">
        <v>140911</v>
      </c>
      <c r="O246" s="11">
        <v>139123</v>
      </c>
      <c r="P246" s="11">
        <v>135496</v>
      </c>
      <c r="Q246" s="11">
        <v>135998</v>
      </c>
      <c r="R246" s="11">
        <v>136430</v>
      </c>
      <c r="S246" s="11">
        <v>136665</v>
      </c>
      <c r="T246" s="11">
        <v>155665</v>
      </c>
      <c r="U246" s="11">
        <v>159639</v>
      </c>
      <c r="V246" s="159">
        <f>100</f>
        <v>100</v>
      </c>
      <c r="W246" s="58">
        <f t="shared" si="55"/>
        <v>98.119020160601394</v>
      </c>
      <c r="X246" s="58">
        <f t="shared" si="56"/>
        <v>97.28878352981377</v>
      </c>
      <c r="Y246" s="58">
        <f t="shared" si="57"/>
        <v>87.537373996241243</v>
      </c>
      <c r="Z246" s="58">
        <f t="shared" si="58"/>
        <v>88.020566376217317</v>
      </c>
      <c r="AA246" s="58">
        <f t="shared" si="59"/>
        <v>83.951072099777889</v>
      </c>
      <c r="AB246" s="58">
        <f t="shared" si="60"/>
        <v>90.69654450709038</v>
      </c>
      <c r="AC246" s="58">
        <f t="shared" si="61"/>
        <v>85.625427131385621</v>
      </c>
      <c r="AD246" s="58">
        <f t="shared" si="62"/>
        <v>86.005574064582262</v>
      </c>
      <c r="AE246" s="58">
        <f t="shared" si="62"/>
        <v>77.919443020673157</v>
      </c>
      <c r="AF246" s="58">
        <f t="shared" si="62"/>
        <v>75.234388347855798</v>
      </c>
      <c r="AG246" s="58">
        <f t="shared" si="62"/>
        <v>74.279749701008029</v>
      </c>
      <c r="AH246" s="58">
        <f t="shared" si="64"/>
        <v>72.343242781479589</v>
      </c>
      <c r="AI246" s="58">
        <f t="shared" si="50"/>
        <v>72.611267725952501</v>
      </c>
      <c r="AJ246" s="58">
        <f t="shared" si="51"/>
        <v>72.841918674184186</v>
      </c>
      <c r="AK246" s="58">
        <f t="shared" si="52"/>
        <v>72.967388518708361</v>
      </c>
      <c r="AL246" s="58">
        <f t="shared" si="53"/>
        <v>83.111758927045955</v>
      </c>
      <c r="AM246" s="58">
        <f t="shared" si="54"/>
        <v>85.233534085084571</v>
      </c>
      <c r="AN246" s="160">
        <v>1</v>
      </c>
      <c r="AO246" s="118">
        <v>1</v>
      </c>
      <c r="AP246" s="118">
        <v>1</v>
      </c>
      <c r="AQ246" s="118">
        <v>1</v>
      </c>
      <c r="AR246" s="118">
        <v>1</v>
      </c>
      <c r="AS246" s="118">
        <v>1</v>
      </c>
      <c r="AT246" s="118">
        <v>1</v>
      </c>
      <c r="AU246" s="118">
        <v>1</v>
      </c>
      <c r="AV246" s="118">
        <v>1</v>
      </c>
      <c r="AW246" s="118">
        <v>1</v>
      </c>
      <c r="AX246" s="118">
        <v>1</v>
      </c>
      <c r="AY246" s="118">
        <v>1</v>
      </c>
      <c r="AZ246" s="118">
        <v>1</v>
      </c>
      <c r="BA246" s="118">
        <v>1</v>
      </c>
      <c r="BB246" s="118">
        <v>1</v>
      </c>
      <c r="BC246" s="118">
        <v>1</v>
      </c>
      <c r="BD246" s="118">
        <v>6</v>
      </c>
      <c r="BE246" s="118">
        <v>7</v>
      </c>
    </row>
    <row r="247" spans="2:57" ht="15">
      <c r="B247" s="499"/>
      <c r="C247" s="1" t="s">
        <v>206</v>
      </c>
      <c r="D247" s="196">
        <v>3393</v>
      </c>
      <c r="E247" s="11">
        <v>3776</v>
      </c>
      <c r="F247" s="11">
        <v>3490</v>
      </c>
      <c r="G247" s="11">
        <v>3567</v>
      </c>
      <c r="H247" s="11">
        <v>2680</v>
      </c>
      <c r="I247" s="11">
        <v>2651</v>
      </c>
      <c r="J247" s="11">
        <v>1811</v>
      </c>
      <c r="K247" s="11">
        <v>1958</v>
      </c>
      <c r="L247" s="11">
        <v>2331</v>
      </c>
      <c r="M247" s="11">
        <v>2606</v>
      </c>
      <c r="N247" s="11">
        <v>3138</v>
      </c>
      <c r="O247" s="11">
        <v>3768</v>
      </c>
      <c r="P247" s="11">
        <v>3370</v>
      </c>
      <c r="Q247" s="11">
        <v>4037</v>
      </c>
      <c r="R247" s="11">
        <v>4319</v>
      </c>
      <c r="S247" s="11">
        <v>4309</v>
      </c>
      <c r="T247" s="11">
        <v>4189</v>
      </c>
      <c r="U247" s="11">
        <v>3703</v>
      </c>
      <c r="V247" s="159">
        <f>100</f>
        <v>100</v>
      </c>
      <c r="W247" s="58">
        <f t="shared" si="55"/>
        <v>111.2879457707044</v>
      </c>
      <c r="X247" s="58">
        <f t="shared" si="56"/>
        <v>102.85882699675803</v>
      </c>
      <c r="Y247" s="58">
        <f t="shared" si="57"/>
        <v>105.12820512820512</v>
      </c>
      <c r="Z247" s="58">
        <f t="shared" si="58"/>
        <v>78.986147951665188</v>
      </c>
      <c r="AA247" s="58">
        <f t="shared" si="59"/>
        <v>78.131447096964337</v>
      </c>
      <c r="AB247" s="58">
        <f t="shared" si="60"/>
        <v>53.3745947539051</v>
      </c>
      <c r="AC247" s="58">
        <f t="shared" si="61"/>
        <v>57.707043913940467</v>
      </c>
      <c r="AD247" s="58">
        <f t="shared" si="62"/>
        <v>68.700265251989393</v>
      </c>
      <c r="AE247" s="58">
        <f t="shared" si="62"/>
        <v>76.805187150014731</v>
      </c>
      <c r="AF247" s="58">
        <f t="shared" si="62"/>
        <v>92.484526967285589</v>
      </c>
      <c r="AG247" s="58">
        <f t="shared" si="62"/>
        <v>111.05216622458002</v>
      </c>
      <c r="AH247" s="58">
        <f t="shared" si="64"/>
        <v>99.322133804892431</v>
      </c>
      <c r="AI247" s="58">
        <f t="shared" si="50"/>
        <v>118.98025346301209</v>
      </c>
      <c r="AJ247" s="58">
        <f t="shared" si="51"/>
        <v>127.29148246389626</v>
      </c>
      <c r="AK247" s="58">
        <f t="shared" si="52"/>
        <v>126.99675803124079</v>
      </c>
      <c r="AL247" s="58">
        <f t="shared" si="53"/>
        <v>123.46006483937518</v>
      </c>
      <c r="AM247" s="58">
        <f t="shared" si="54"/>
        <v>109.13645741231949</v>
      </c>
      <c r="AN247" s="160">
        <v>1</v>
      </c>
      <c r="AO247" s="118">
        <v>1</v>
      </c>
      <c r="AP247" s="118">
        <v>1</v>
      </c>
      <c r="AQ247" s="118">
        <v>1</v>
      </c>
      <c r="AR247" s="118">
        <v>4</v>
      </c>
      <c r="AS247" s="118">
        <v>1</v>
      </c>
      <c r="AT247" s="118">
        <v>1</v>
      </c>
      <c r="AU247" s="118">
        <v>1</v>
      </c>
      <c r="AV247" s="118">
        <v>1</v>
      </c>
      <c r="AW247" s="118">
        <v>1</v>
      </c>
      <c r="AX247" s="118">
        <v>1</v>
      </c>
      <c r="AY247" s="118">
        <v>1</v>
      </c>
      <c r="AZ247" s="118">
        <v>1</v>
      </c>
      <c r="BA247" s="118">
        <v>1</v>
      </c>
      <c r="BB247" s="118">
        <v>1</v>
      </c>
      <c r="BC247" s="118">
        <v>1</v>
      </c>
      <c r="BD247" s="118">
        <v>6</v>
      </c>
      <c r="BE247" s="118">
        <v>7</v>
      </c>
    </row>
    <row r="248" spans="2:57" ht="15">
      <c r="B248" s="499"/>
      <c r="C248" s="1" t="s">
        <v>207</v>
      </c>
      <c r="D248" s="196">
        <v>479</v>
      </c>
      <c r="E248" s="11">
        <v>276</v>
      </c>
      <c r="F248" s="11">
        <v>219</v>
      </c>
      <c r="G248" s="11">
        <v>199</v>
      </c>
      <c r="H248" s="11">
        <v>218</v>
      </c>
      <c r="I248" s="11">
        <v>182</v>
      </c>
      <c r="J248" s="11">
        <v>146</v>
      </c>
      <c r="K248" s="11">
        <v>139</v>
      </c>
      <c r="L248" s="11">
        <v>165</v>
      </c>
      <c r="M248" s="11">
        <v>200</v>
      </c>
      <c r="N248" s="11">
        <v>215</v>
      </c>
      <c r="O248" s="11">
        <v>238</v>
      </c>
      <c r="P248" s="11">
        <v>231</v>
      </c>
      <c r="Q248" s="11">
        <v>231</v>
      </c>
      <c r="R248" s="11">
        <v>257</v>
      </c>
      <c r="S248" s="11">
        <v>266</v>
      </c>
      <c r="T248" s="11">
        <v>253</v>
      </c>
      <c r="U248" s="11">
        <v>223</v>
      </c>
      <c r="V248" s="159">
        <f>100</f>
        <v>100</v>
      </c>
      <c r="W248" s="58">
        <f t="shared" si="55"/>
        <v>57.620041753653446</v>
      </c>
      <c r="X248" s="58">
        <f t="shared" si="56"/>
        <v>45.720250521920669</v>
      </c>
      <c r="Y248" s="58">
        <f t="shared" si="57"/>
        <v>41.544885177453025</v>
      </c>
      <c r="Z248" s="58">
        <f t="shared" si="58"/>
        <v>45.511482254697285</v>
      </c>
      <c r="AA248" s="58">
        <f t="shared" si="59"/>
        <v>37.995824634655534</v>
      </c>
      <c r="AB248" s="58">
        <f t="shared" si="60"/>
        <v>30.48016701461378</v>
      </c>
      <c r="AC248" s="58">
        <f t="shared" si="61"/>
        <v>29.018789144050103</v>
      </c>
      <c r="AD248" s="58">
        <f t="shared" si="62"/>
        <v>34.446764091858036</v>
      </c>
      <c r="AE248" s="58">
        <f t="shared" si="62"/>
        <v>41.753653444676409</v>
      </c>
      <c r="AF248" s="58">
        <f t="shared" si="62"/>
        <v>44.88517745302714</v>
      </c>
      <c r="AG248" s="58">
        <f t="shared" si="62"/>
        <v>49.686847599164928</v>
      </c>
      <c r="AH248" s="58">
        <f t="shared" si="64"/>
        <v>48.225469728601254</v>
      </c>
      <c r="AI248" s="58">
        <f t="shared" si="50"/>
        <v>48.225469728601254</v>
      </c>
      <c r="AJ248" s="58">
        <f t="shared" si="51"/>
        <v>53.653444676409187</v>
      </c>
      <c r="AK248" s="58">
        <f t="shared" si="52"/>
        <v>55.532359081419621</v>
      </c>
      <c r="AL248" s="58">
        <f t="shared" si="53"/>
        <v>52.818371607515658</v>
      </c>
      <c r="AM248" s="58">
        <f t="shared" si="54"/>
        <v>46.555323590814197</v>
      </c>
      <c r="AN248" s="160">
        <v>1</v>
      </c>
      <c r="AO248" s="118">
        <v>1</v>
      </c>
      <c r="AP248" s="118">
        <v>1</v>
      </c>
      <c r="AQ248" s="118">
        <v>4</v>
      </c>
      <c r="AR248" s="118">
        <v>4</v>
      </c>
      <c r="AS248" s="118">
        <v>1</v>
      </c>
      <c r="AT248" s="118">
        <v>1</v>
      </c>
      <c r="AU248" s="118">
        <v>1</v>
      </c>
      <c r="AV248" s="118">
        <v>1</v>
      </c>
      <c r="AW248" s="118">
        <v>1</v>
      </c>
      <c r="AX248" s="118">
        <v>1</v>
      </c>
      <c r="AY248" s="118">
        <v>1</v>
      </c>
      <c r="AZ248" s="118">
        <v>1</v>
      </c>
      <c r="BA248" s="118">
        <v>1</v>
      </c>
      <c r="BB248" s="118">
        <v>1</v>
      </c>
      <c r="BC248" s="118">
        <v>1</v>
      </c>
      <c r="BD248" s="118">
        <v>6</v>
      </c>
      <c r="BE248" s="118">
        <v>7</v>
      </c>
    </row>
    <row r="249" spans="2:57" ht="15">
      <c r="B249" s="499"/>
      <c r="C249" s="1" t="s">
        <v>208</v>
      </c>
      <c r="D249" s="196">
        <v>51</v>
      </c>
      <c r="E249" s="11">
        <v>46</v>
      </c>
      <c r="F249" s="11">
        <v>48</v>
      </c>
      <c r="G249" s="11">
        <v>38</v>
      </c>
      <c r="H249" s="11">
        <v>31</v>
      </c>
      <c r="I249" s="11">
        <v>36</v>
      </c>
      <c r="J249" s="11">
        <v>56</v>
      </c>
      <c r="K249" s="11">
        <v>55</v>
      </c>
      <c r="L249" s="11">
        <v>55</v>
      </c>
      <c r="M249" s="11">
        <v>58</v>
      </c>
      <c r="N249" s="11">
        <v>53</v>
      </c>
      <c r="O249" s="11">
        <v>56</v>
      </c>
      <c r="P249" s="11">
        <v>50</v>
      </c>
      <c r="Q249" s="11">
        <v>50</v>
      </c>
      <c r="R249" s="11">
        <v>46</v>
      </c>
      <c r="S249" s="11">
        <v>48</v>
      </c>
      <c r="T249" s="11">
        <v>45</v>
      </c>
      <c r="U249" s="11">
        <v>40</v>
      </c>
      <c r="V249" s="159">
        <f>100</f>
        <v>100</v>
      </c>
      <c r="W249" s="58">
        <f t="shared" si="55"/>
        <v>90.196078431372555</v>
      </c>
      <c r="X249" s="58">
        <f t="shared" si="56"/>
        <v>94.117647058823536</v>
      </c>
      <c r="Y249" s="58">
        <f t="shared" si="57"/>
        <v>74.509803921568633</v>
      </c>
      <c r="Z249" s="58">
        <f t="shared" si="58"/>
        <v>60.784313725490193</v>
      </c>
      <c r="AA249" s="58">
        <f t="shared" si="59"/>
        <v>70.588235294117652</v>
      </c>
      <c r="AB249" s="58">
        <f t="shared" si="60"/>
        <v>109.80392156862744</v>
      </c>
      <c r="AC249" s="58">
        <f t="shared" si="61"/>
        <v>107.84313725490196</v>
      </c>
      <c r="AD249" s="58">
        <f t="shared" si="62"/>
        <v>107.84313725490196</v>
      </c>
      <c r="AE249" s="58">
        <f t="shared" si="62"/>
        <v>113.72549019607843</v>
      </c>
      <c r="AF249" s="58">
        <f t="shared" si="62"/>
        <v>103.92156862745098</v>
      </c>
      <c r="AG249" s="58">
        <f t="shared" si="62"/>
        <v>109.80392156862744</v>
      </c>
      <c r="AH249" s="58">
        <f t="shared" si="64"/>
        <v>98.039215686274517</v>
      </c>
      <c r="AI249" s="58">
        <f t="shared" si="50"/>
        <v>98.039215686274517</v>
      </c>
      <c r="AJ249" s="58">
        <f t="shared" si="51"/>
        <v>90.196078431372555</v>
      </c>
      <c r="AK249" s="58">
        <f t="shared" si="52"/>
        <v>94.117647058823536</v>
      </c>
      <c r="AL249" s="58">
        <f t="shared" si="53"/>
        <v>88.235294117647058</v>
      </c>
      <c r="AM249" s="58">
        <f t="shared" si="54"/>
        <v>78.431372549019613</v>
      </c>
      <c r="AN249" s="160">
        <v>1</v>
      </c>
      <c r="AO249" s="118">
        <v>1</v>
      </c>
      <c r="AP249" s="118">
        <v>1</v>
      </c>
      <c r="AQ249" s="118">
        <v>4</v>
      </c>
      <c r="AR249" s="118">
        <v>4</v>
      </c>
      <c r="AS249" s="118">
        <v>1</v>
      </c>
      <c r="AT249" s="118">
        <v>1</v>
      </c>
      <c r="AU249" s="118">
        <v>1</v>
      </c>
      <c r="AV249" s="118">
        <v>1</v>
      </c>
      <c r="AW249" s="118">
        <v>1</v>
      </c>
      <c r="AX249" s="118">
        <v>1</v>
      </c>
      <c r="AY249" s="118">
        <v>1</v>
      </c>
      <c r="AZ249" s="118">
        <v>1</v>
      </c>
      <c r="BA249" s="118">
        <v>1</v>
      </c>
      <c r="BB249" s="118">
        <v>1</v>
      </c>
      <c r="BC249" s="118">
        <v>1</v>
      </c>
      <c r="BD249" s="118">
        <v>6</v>
      </c>
      <c r="BE249" s="118">
        <v>7</v>
      </c>
    </row>
    <row r="250" spans="2:57" ht="15">
      <c r="B250" s="499"/>
      <c r="C250" s="1" t="s">
        <v>209</v>
      </c>
      <c r="D250" s="196">
        <v>191219</v>
      </c>
      <c r="E250" s="11">
        <v>187871</v>
      </c>
      <c r="F250" s="11">
        <v>185975</v>
      </c>
      <c r="G250" s="11">
        <v>167758</v>
      </c>
      <c r="H250" s="11">
        <v>167788</v>
      </c>
      <c r="I250" s="11">
        <v>160106</v>
      </c>
      <c r="J250" s="11">
        <v>171884</v>
      </c>
      <c r="K250" s="11">
        <v>162525</v>
      </c>
      <c r="L250" s="11">
        <v>163636</v>
      </c>
      <c r="M250" s="11">
        <v>148804</v>
      </c>
      <c r="N250" s="11">
        <v>144317</v>
      </c>
      <c r="O250" s="11">
        <v>143185</v>
      </c>
      <c r="P250" s="11">
        <v>139147</v>
      </c>
      <c r="Q250" s="11">
        <v>140316</v>
      </c>
      <c r="R250" s="11">
        <v>141052</v>
      </c>
      <c r="S250" s="11">
        <v>141288</v>
      </c>
      <c r="T250" s="11">
        <v>160152</v>
      </c>
      <c r="U250" s="11">
        <v>163605</v>
      </c>
      <c r="V250" s="159">
        <f>100</f>
        <v>100</v>
      </c>
      <c r="W250" s="58">
        <f t="shared" si="55"/>
        <v>98.249127963225405</v>
      </c>
      <c r="X250" s="58">
        <f t="shared" si="56"/>
        <v>97.257594695087832</v>
      </c>
      <c r="Y250" s="58">
        <f t="shared" si="57"/>
        <v>87.730821727966358</v>
      </c>
      <c r="Z250" s="58">
        <f t="shared" si="58"/>
        <v>87.746510545500186</v>
      </c>
      <c r="AA250" s="58">
        <f t="shared" si="59"/>
        <v>83.729127335672715</v>
      </c>
      <c r="AB250" s="58">
        <f t="shared" si="60"/>
        <v>89.888557099451418</v>
      </c>
      <c r="AC250" s="58">
        <f t="shared" si="61"/>
        <v>84.994168989483256</v>
      </c>
      <c r="AD250" s="58">
        <f t="shared" si="62"/>
        <v>85.57517819881916</v>
      </c>
      <c r="AE250" s="58">
        <f t="shared" si="62"/>
        <v>77.818626810097328</v>
      </c>
      <c r="AF250" s="58">
        <f t="shared" si="62"/>
        <v>75.47210266762194</v>
      </c>
      <c r="AG250" s="58">
        <f t="shared" si="62"/>
        <v>74.880111286012379</v>
      </c>
      <c r="AH250" s="58">
        <f t="shared" si="64"/>
        <v>72.768396445959866</v>
      </c>
      <c r="AI250" s="58">
        <f t="shared" si="50"/>
        <v>73.379737369194487</v>
      </c>
      <c r="AJ250" s="58">
        <f t="shared" si="51"/>
        <v>73.764636359357596</v>
      </c>
      <c r="AK250" s="58">
        <f t="shared" si="52"/>
        <v>73.88805505729033</v>
      </c>
      <c r="AL250" s="58">
        <f t="shared" si="53"/>
        <v>83.753183522557904</v>
      </c>
      <c r="AM250" s="58">
        <f t="shared" si="54"/>
        <v>85.55896642070087</v>
      </c>
      <c r="AN250" s="160"/>
      <c r="AO250" s="118"/>
      <c r="AP250" s="118"/>
      <c r="AQ250" s="118"/>
      <c r="AR250" s="118"/>
      <c r="AS250" s="118"/>
      <c r="AT250" s="118"/>
      <c r="AU250" s="118"/>
      <c r="AV250" s="118"/>
      <c r="AW250" s="118"/>
      <c r="AX250" s="118"/>
      <c r="AY250" s="118"/>
      <c r="AZ250" s="118"/>
      <c r="BA250" s="118"/>
      <c r="BB250" s="118"/>
      <c r="BC250" s="118"/>
      <c r="BD250" s="118"/>
      <c r="BE250" s="118"/>
    </row>
    <row r="251" spans="2:57" ht="15">
      <c r="B251" s="501"/>
      <c r="C251" s="8" t="s">
        <v>210</v>
      </c>
      <c r="D251" s="245">
        <v>191168</v>
      </c>
      <c r="E251" s="173">
        <v>187825</v>
      </c>
      <c r="F251" s="173">
        <v>185927</v>
      </c>
      <c r="G251" s="173">
        <v>167720</v>
      </c>
      <c r="H251" s="173">
        <v>167757</v>
      </c>
      <c r="I251" s="173">
        <v>160070</v>
      </c>
      <c r="J251" s="173">
        <v>171828</v>
      </c>
      <c r="K251" s="173">
        <v>162470</v>
      </c>
      <c r="L251" s="173">
        <v>163581</v>
      </c>
      <c r="M251" s="173">
        <v>148746</v>
      </c>
      <c r="N251" s="173">
        <v>144264</v>
      </c>
      <c r="O251" s="173">
        <v>143129</v>
      </c>
      <c r="P251" s="173">
        <v>139097</v>
      </c>
      <c r="Q251" s="173">
        <v>140266</v>
      </c>
      <c r="R251" s="173">
        <v>141006</v>
      </c>
      <c r="S251" s="173">
        <v>141240</v>
      </c>
      <c r="T251" s="173">
        <v>160107</v>
      </c>
      <c r="U251" s="173">
        <v>163565</v>
      </c>
      <c r="V251" s="159">
        <f>100</f>
        <v>100</v>
      </c>
      <c r="W251" s="58">
        <f t="shared" si="55"/>
        <v>98.251276364245058</v>
      </c>
      <c r="X251" s="58">
        <f t="shared" si="56"/>
        <v>97.258432373619016</v>
      </c>
      <c r="Y251" s="58">
        <f t="shared" si="57"/>
        <v>87.734348844994983</v>
      </c>
      <c r="Z251" s="58">
        <f t="shared" si="58"/>
        <v>87.753703548711087</v>
      </c>
      <c r="AA251" s="58">
        <f t="shared" si="59"/>
        <v>83.73263307666555</v>
      </c>
      <c r="AB251" s="58">
        <f t="shared" si="60"/>
        <v>89.883244057582857</v>
      </c>
      <c r="AC251" s="58">
        <f t="shared" si="61"/>
        <v>84.988073317710075</v>
      </c>
      <c r="AD251" s="58">
        <f t="shared" si="62"/>
        <v>85.569237529293602</v>
      </c>
      <c r="AE251" s="58">
        <f t="shared" si="62"/>
        <v>77.809047539337129</v>
      </c>
      <c r="AF251" s="58">
        <f t="shared" si="62"/>
        <v>75.46451288918648</v>
      </c>
      <c r="AG251" s="58">
        <f t="shared" si="62"/>
        <v>74.870794275192495</v>
      </c>
      <c r="AH251" s="58">
        <f t="shared" si="64"/>
        <v>72.761654670237704</v>
      </c>
      <c r="AI251" s="58">
        <f t="shared" si="50"/>
        <v>73.373158687646466</v>
      </c>
      <c r="AJ251" s="58">
        <f t="shared" si="51"/>
        <v>73.76025276196853</v>
      </c>
      <c r="AK251" s="58">
        <f t="shared" si="52"/>
        <v>73.882658185470376</v>
      </c>
      <c r="AL251" s="58">
        <f t="shared" si="53"/>
        <v>83.751987780381654</v>
      </c>
      <c r="AM251" s="58">
        <f t="shared" si="54"/>
        <v>85.560867927686644</v>
      </c>
      <c r="AN251" s="120"/>
      <c r="AO251" s="121"/>
      <c r="AP251" s="121"/>
      <c r="AQ251" s="121"/>
      <c r="AR251" s="121"/>
      <c r="AS251" s="121"/>
      <c r="AT251" s="121"/>
      <c r="AU251" s="121"/>
      <c r="AV251" s="121"/>
      <c r="AW251" s="121"/>
      <c r="AX251" s="121"/>
      <c r="AY251" s="121"/>
      <c r="AZ251" s="121"/>
      <c r="BA251" s="121"/>
      <c r="BB251" s="121"/>
      <c r="BC251" s="121"/>
      <c r="BD251" s="121"/>
      <c r="BE251" s="121"/>
    </row>
    <row r="252" spans="2:57" ht="15" customHeight="1">
      <c r="B252" s="499" t="s">
        <v>162</v>
      </c>
      <c r="C252" s="1" t="s">
        <v>205</v>
      </c>
      <c r="D252" s="246">
        <v>56991</v>
      </c>
      <c r="E252" s="11">
        <v>56971</v>
      </c>
      <c r="F252" s="11">
        <v>56063</v>
      </c>
      <c r="G252" s="11">
        <v>54767</v>
      </c>
      <c r="H252" s="11">
        <v>54381</v>
      </c>
      <c r="I252" s="11">
        <v>53900</v>
      </c>
      <c r="J252" s="11">
        <v>56467</v>
      </c>
      <c r="K252" s="11">
        <v>53793</v>
      </c>
      <c r="L252" s="11">
        <v>52911</v>
      </c>
      <c r="M252" s="11">
        <v>50905</v>
      </c>
      <c r="N252" s="11">
        <v>50100</v>
      </c>
      <c r="O252" s="11">
        <v>50105</v>
      </c>
      <c r="P252" s="11">
        <v>49088</v>
      </c>
      <c r="Q252" s="11">
        <v>49105</v>
      </c>
      <c r="R252" s="11">
        <v>49517</v>
      </c>
      <c r="S252" s="11">
        <v>50143</v>
      </c>
      <c r="T252" s="11">
        <v>57228</v>
      </c>
      <c r="U252" s="11">
        <v>58706</v>
      </c>
      <c r="V252" s="159">
        <f>100</f>
        <v>100</v>
      </c>
      <c r="W252" s="58">
        <f t="shared" si="55"/>
        <v>99.964906739660648</v>
      </c>
      <c r="X252" s="58">
        <f t="shared" si="56"/>
        <v>98.371672720254068</v>
      </c>
      <c r="Y252" s="58">
        <f t="shared" si="57"/>
        <v>96.09762945026408</v>
      </c>
      <c r="Z252" s="58">
        <f t="shared" si="58"/>
        <v>95.420329525714592</v>
      </c>
      <c r="AA252" s="58">
        <f t="shared" si="59"/>
        <v>94.576336614553171</v>
      </c>
      <c r="AB252" s="58">
        <f t="shared" si="60"/>
        <v>99.080556579108986</v>
      </c>
      <c r="AC252" s="58">
        <f t="shared" si="61"/>
        <v>94.388587671737639</v>
      </c>
      <c r="AD252" s="58">
        <f t="shared" si="62"/>
        <v>92.84097489077223</v>
      </c>
      <c r="AE252" s="58">
        <f t="shared" si="62"/>
        <v>89.321120878735243</v>
      </c>
      <c r="AF252" s="58">
        <f t="shared" si="62"/>
        <v>87.908617150076324</v>
      </c>
      <c r="AG252" s="58">
        <f t="shared" si="62"/>
        <v>87.917390465161162</v>
      </c>
      <c r="AH252" s="58">
        <f t="shared" si="64"/>
        <v>86.13289817690513</v>
      </c>
      <c r="AI252" s="58">
        <f t="shared" si="50"/>
        <v>86.162727448193579</v>
      </c>
      <c r="AJ252" s="58">
        <f t="shared" si="51"/>
        <v>86.885648611184223</v>
      </c>
      <c r="AK252" s="58">
        <f t="shared" si="52"/>
        <v>87.98406765980593</v>
      </c>
      <c r="AL252" s="58">
        <f t="shared" si="53"/>
        <v>100.41585513502132</v>
      </c>
      <c r="AM252" s="58">
        <f t="shared" si="54"/>
        <v>103.00924707409942</v>
      </c>
      <c r="AN252" s="160">
        <v>1</v>
      </c>
      <c r="AO252" s="118">
        <v>1</v>
      </c>
      <c r="AP252" s="118">
        <v>1</v>
      </c>
      <c r="AQ252" s="118">
        <v>1</v>
      </c>
      <c r="AR252" s="118">
        <v>1</v>
      </c>
      <c r="AS252" s="118">
        <v>1</v>
      </c>
      <c r="AT252" s="118">
        <v>1</v>
      </c>
      <c r="AU252" s="118">
        <v>1</v>
      </c>
      <c r="AV252" s="118">
        <v>1</v>
      </c>
      <c r="AW252" s="118">
        <v>1</v>
      </c>
      <c r="AX252" s="118">
        <v>1</v>
      </c>
      <c r="AY252" s="118">
        <v>1</v>
      </c>
      <c r="AZ252" s="118">
        <v>1</v>
      </c>
      <c r="BA252" s="118">
        <v>1</v>
      </c>
      <c r="BB252" s="118">
        <v>1</v>
      </c>
      <c r="BC252" s="118">
        <v>1</v>
      </c>
      <c r="BD252" s="118">
        <v>6</v>
      </c>
      <c r="BE252" s="118">
        <v>7</v>
      </c>
    </row>
    <row r="253" spans="2:57" ht="15">
      <c r="B253" s="499"/>
      <c r="C253" s="1" t="s">
        <v>206</v>
      </c>
      <c r="D253" s="196">
        <v>580</v>
      </c>
      <c r="E253" s="11">
        <v>596</v>
      </c>
      <c r="F253" s="11">
        <v>579</v>
      </c>
      <c r="G253" s="11">
        <v>461</v>
      </c>
      <c r="H253" s="11">
        <v>258</v>
      </c>
      <c r="I253" s="11">
        <v>413</v>
      </c>
      <c r="J253" s="11">
        <v>379</v>
      </c>
      <c r="K253" s="11">
        <v>379</v>
      </c>
      <c r="L253" s="11">
        <v>473</v>
      </c>
      <c r="M253" s="11">
        <v>528</v>
      </c>
      <c r="N253" s="11">
        <v>654</v>
      </c>
      <c r="O253" s="11">
        <v>734</v>
      </c>
      <c r="P253" s="11">
        <v>685</v>
      </c>
      <c r="Q253" s="11">
        <v>789</v>
      </c>
      <c r="R253" s="11">
        <v>869</v>
      </c>
      <c r="S253" s="11">
        <v>890</v>
      </c>
      <c r="T253" s="11">
        <v>884</v>
      </c>
      <c r="U253" s="11">
        <v>772</v>
      </c>
      <c r="V253" s="159">
        <f>100</f>
        <v>100</v>
      </c>
      <c r="W253" s="58">
        <f t="shared" si="55"/>
        <v>102.75862068965517</v>
      </c>
      <c r="X253" s="58">
        <f t="shared" si="56"/>
        <v>99.827586206896555</v>
      </c>
      <c r="Y253" s="58">
        <f t="shared" si="57"/>
        <v>79.482758620689651</v>
      </c>
      <c r="Z253" s="58">
        <f t="shared" si="58"/>
        <v>44.482758620689658</v>
      </c>
      <c r="AA253" s="58">
        <f t="shared" si="59"/>
        <v>71.206896551724142</v>
      </c>
      <c r="AB253" s="58">
        <f t="shared" si="60"/>
        <v>65.34482758620689</v>
      </c>
      <c r="AC253" s="58">
        <f t="shared" si="61"/>
        <v>65.34482758620689</v>
      </c>
      <c r="AD253" s="58">
        <f t="shared" si="62"/>
        <v>81.551724137931032</v>
      </c>
      <c r="AE253" s="58">
        <f t="shared" si="62"/>
        <v>91.034482758620683</v>
      </c>
      <c r="AF253" s="58">
        <f t="shared" si="62"/>
        <v>112.75862068965517</v>
      </c>
      <c r="AG253" s="58">
        <f t="shared" si="62"/>
        <v>126.55172413793103</v>
      </c>
      <c r="AH253" s="58">
        <f t="shared" si="64"/>
        <v>118.10344827586206</v>
      </c>
      <c r="AI253" s="58">
        <f t="shared" si="50"/>
        <v>136.0344827586207</v>
      </c>
      <c r="AJ253" s="58">
        <f t="shared" si="51"/>
        <v>149.82758620689654</v>
      </c>
      <c r="AK253" s="58">
        <f t="shared" si="52"/>
        <v>153.44827586206895</v>
      </c>
      <c r="AL253" s="58">
        <f t="shared" si="53"/>
        <v>152.41379310344828</v>
      </c>
      <c r="AM253" s="58">
        <f t="shared" si="54"/>
        <v>133.10344827586206</v>
      </c>
      <c r="AN253" s="160">
        <v>1</v>
      </c>
      <c r="AO253" s="118">
        <v>1</v>
      </c>
      <c r="AP253" s="118">
        <v>1</v>
      </c>
      <c r="AQ253" s="118">
        <v>1</v>
      </c>
      <c r="AR253" s="118">
        <v>1</v>
      </c>
      <c r="AS253" s="118">
        <v>1</v>
      </c>
      <c r="AT253" s="118">
        <v>1</v>
      </c>
      <c r="AU253" s="118">
        <v>1</v>
      </c>
      <c r="AV253" s="118">
        <v>1</v>
      </c>
      <c r="AW253" s="118">
        <v>1</v>
      </c>
      <c r="AX253" s="118">
        <v>1</v>
      </c>
      <c r="AY253" s="118">
        <v>1</v>
      </c>
      <c r="AZ253" s="118">
        <v>1</v>
      </c>
      <c r="BA253" s="118">
        <v>1</v>
      </c>
      <c r="BB253" s="118">
        <v>1</v>
      </c>
      <c r="BC253" s="118">
        <v>1</v>
      </c>
      <c r="BD253" s="118">
        <v>6</v>
      </c>
      <c r="BE253" s="118">
        <v>7</v>
      </c>
    </row>
    <row r="254" spans="2:57" ht="15">
      <c r="B254" s="499"/>
      <c r="C254" s="1" t="s">
        <v>207</v>
      </c>
      <c r="D254" s="196">
        <v>56</v>
      </c>
      <c r="E254" s="11">
        <v>76</v>
      </c>
      <c r="F254" s="11">
        <v>77</v>
      </c>
      <c r="G254" s="11">
        <v>48</v>
      </c>
      <c r="H254" s="11">
        <v>63</v>
      </c>
      <c r="I254" s="11">
        <v>64</v>
      </c>
      <c r="J254" s="11">
        <v>73</v>
      </c>
      <c r="K254" s="11">
        <v>78</v>
      </c>
      <c r="L254" s="11">
        <v>65</v>
      </c>
      <c r="M254" s="11">
        <v>68</v>
      </c>
      <c r="N254" s="11">
        <v>70</v>
      </c>
      <c r="O254" s="11">
        <v>86</v>
      </c>
      <c r="P254" s="11">
        <v>81</v>
      </c>
      <c r="Q254" s="11">
        <v>86</v>
      </c>
      <c r="R254" s="11">
        <v>93</v>
      </c>
      <c r="S254" s="11">
        <v>95</v>
      </c>
      <c r="T254" s="11">
        <v>91</v>
      </c>
      <c r="U254" s="11">
        <v>79</v>
      </c>
      <c r="V254" s="159">
        <f>100</f>
        <v>100</v>
      </c>
      <c r="W254" s="58">
        <f t="shared" si="55"/>
        <v>135.71428571428572</v>
      </c>
      <c r="X254" s="58">
        <f t="shared" si="56"/>
        <v>137.5</v>
      </c>
      <c r="Y254" s="58">
        <f t="shared" si="57"/>
        <v>85.714285714285708</v>
      </c>
      <c r="Z254" s="58">
        <f t="shared" si="58"/>
        <v>112.5</v>
      </c>
      <c r="AA254" s="58">
        <f t="shared" si="59"/>
        <v>114.28571428571429</v>
      </c>
      <c r="AB254" s="58">
        <f t="shared" si="60"/>
        <v>130.35714285714286</v>
      </c>
      <c r="AC254" s="58">
        <f t="shared" si="61"/>
        <v>139.28571428571428</v>
      </c>
      <c r="AD254" s="58">
        <f t="shared" si="62"/>
        <v>116.07142857142857</v>
      </c>
      <c r="AE254" s="58">
        <f t="shared" si="62"/>
        <v>121.42857142857143</v>
      </c>
      <c r="AF254" s="58">
        <f t="shared" si="62"/>
        <v>125</v>
      </c>
      <c r="AG254" s="58">
        <f t="shared" si="62"/>
        <v>153.57142857142858</v>
      </c>
      <c r="AH254" s="58">
        <f t="shared" si="64"/>
        <v>144.64285714285714</v>
      </c>
      <c r="AI254" s="58">
        <f t="shared" si="50"/>
        <v>153.57142857142858</v>
      </c>
      <c r="AJ254" s="58">
        <f t="shared" si="51"/>
        <v>166.07142857142858</v>
      </c>
      <c r="AK254" s="58">
        <f t="shared" si="52"/>
        <v>169.64285714285714</v>
      </c>
      <c r="AL254" s="58">
        <f t="shared" si="53"/>
        <v>162.5</v>
      </c>
      <c r="AM254" s="58">
        <f t="shared" si="54"/>
        <v>141.07142857142858</v>
      </c>
      <c r="AN254" s="160">
        <v>1</v>
      </c>
      <c r="AO254" s="118">
        <v>4</v>
      </c>
      <c r="AP254" s="118">
        <v>1</v>
      </c>
      <c r="AQ254" s="118">
        <v>1</v>
      </c>
      <c r="AR254" s="118">
        <v>1</v>
      </c>
      <c r="AS254" s="118">
        <v>1</v>
      </c>
      <c r="AT254" s="118">
        <v>1</v>
      </c>
      <c r="AU254" s="118">
        <v>1</v>
      </c>
      <c r="AV254" s="118">
        <v>1</v>
      </c>
      <c r="AW254" s="118">
        <v>1</v>
      </c>
      <c r="AX254" s="118">
        <v>1</v>
      </c>
      <c r="AY254" s="118">
        <v>1</v>
      </c>
      <c r="AZ254" s="118">
        <v>1</v>
      </c>
      <c r="BA254" s="118">
        <v>1</v>
      </c>
      <c r="BB254" s="118">
        <v>1</v>
      </c>
      <c r="BC254" s="118">
        <v>1</v>
      </c>
      <c r="BD254" s="118">
        <v>6</v>
      </c>
      <c r="BE254" s="118">
        <v>7</v>
      </c>
    </row>
    <row r="255" spans="2:57" ht="15">
      <c r="B255" s="499"/>
      <c r="C255" s="1" t="s">
        <v>208</v>
      </c>
      <c r="D255" s="196">
        <v>17</v>
      </c>
      <c r="E255" s="11">
        <v>18</v>
      </c>
      <c r="F255" s="11">
        <v>16</v>
      </c>
      <c r="G255" s="11">
        <v>15</v>
      </c>
      <c r="H255" s="11">
        <v>9</v>
      </c>
      <c r="I255" s="11">
        <v>12</v>
      </c>
      <c r="J255" s="11">
        <v>10</v>
      </c>
      <c r="K255" s="11">
        <v>7</v>
      </c>
      <c r="L255" s="11">
        <v>7</v>
      </c>
      <c r="M255" s="11">
        <v>6</v>
      </c>
      <c r="N255" s="11">
        <v>5</v>
      </c>
      <c r="O255" s="11">
        <v>4</v>
      </c>
      <c r="P255" s="11">
        <v>7</v>
      </c>
      <c r="Q255" s="11">
        <v>6</v>
      </c>
      <c r="R255" s="11">
        <v>7</v>
      </c>
      <c r="S255" s="11">
        <v>8</v>
      </c>
      <c r="T255" s="11">
        <v>8</v>
      </c>
      <c r="U255" s="11">
        <v>7</v>
      </c>
      <c r="V255" s="159">
        <f>100</f>
        <v>100</v>
      </c>
      <c r="W255" s="58">
        <f t="shared" si="55"/>
        <v>105.88235294117646</v>
      </c>
      <c r="X255" s="58">
        <f t="shared" si="56"/>
        <v>94.117647058823536</v>
      </c>
      <c r="Y255" s="58">
        <f t="shared" si="57"/>
        <v>88.235294117647058</v>
      </c>
      <c r="Z255" s="58">
        <f t="shared" si="58"/>
        <v>52.941176470588232</v>
      </c>
      <c r="AA255" s="58">
        <f t="shared" si="59"/>
        <v>70.588235294117652</v>
      </c>
      <c r="AB255" s="58">
        <f t="shared" si="60"/>
        <v>58.823529411764703</v>
      </c>
      <c r="AC255" s="58">
        <f t="shared" si="61"/>
        <v>41.176470588235297</v>
      </c>
      <c r="AD255" s="58">
        <f t="shared" si="62"/>
        <v>41.176470588235297</v>
      </c>
      <c r="AE255" s="58">
        <f t="shared" si="62"/>
        <v>35.294117647058826</v>
      </c>
      <c r="AF255" s="58">
        <f t="shared" si="62"/>
        <v>29.411764705882351</v>
      </c>
      <c r="AG255" s="58">
        <f t="shared" si="62"/>
        <v>23.529411764705884</v>
      </c>
      <c r="AH255" s="58">
        <f t="shared" si="64"/>
        <v>41.176470588235297</v>
      </c>
      <c r="AI255" s="58">
        <f t="shared" si="50"/>
        <v>35.294117647058826</v>
      </c>
      <c r="AJ255" s="58">
        <f t="shared" si="51"/>
        <v>41.176470588235297</v>
      </c>
      <c r="AK255" s="58">
        <f t="shared" si="52"/>
        <v>47.058823529411768</v>
      </c>
      <c r="AL255" s="58">
        <f t="shared" si="53"/>
        <v>47.058823529411768</v>
      </c>
      <c r="AM255" s="58">
        <f t="shared" si="54"/>
        <v>41.176470588235297</v>
      </c>
      <c r="AN255" s="160">
        <v>1</v>
      </c>
      <c r="AO255" s="118">
        <v>4</v>
      </c>
      <c r="AP255" s="118">
        <v>1</v>
      </c>
      <c r="AQ255" s="118">
        <v>1</v>
      </c>
      <c r="AR255" s="118">
        <v>1</v>
      </c>
      <c r="AS255" s="118">
        <v>1</v>
      </c>
      <c r="AT255" s="118">
        <v>1</v>
      </c>
      <c r="AU255" s="118">
        <v>1</v>
      </c>
      <c r="AV255" s="118">
        <v>1</v>
      </c>
      <c r="AW255" s="118">
        <v>1</v>
      </c>
      <c r="AX255" s="118">
        <v>1</v>
      </c>
      <c r="AY255" s="118">
        <v>1</v>
      </c>
      <c r="AZ255" s="118">
        <v>1</v>
      </c>
      <c r="BA255" s="118">
        <v>1</v>
      </c>
      <c r="BB255" s="118">
        <v>1</v>
      </c>
      <c r="BC255" s="118">
        <v>1</v>
      </c>
      <c r="BD255" s="118">
        <v>6</v>
      </c>
      <c r="BE255" s="118">
        <v>7</v>
      </c>
    </row>
    <row r="256" spans="2:57" ht="15">
      <c r="B256" s="499"/>
      <c r="C256" s="1" t="s">
        <v>209</v>
      </c>
      <c r="D256" s="196">
        <v>57644</v>
      </c>
      <c r="E256" s="11">
        <v>57661</v>
      </c>
      <c r="F256" s="11">
        <v>56735</v>
      </c>
      <c r="G256" s="11">
        <v>55291</v>
      </c>
      <c r="H256" s="11">
        <v>54711</v>
      </c>
      <c r="I256" s="11">
        <v>54389</v>
      </c>
      <c r="J256" s="11">
        <v>56929</v>
      </c>
      <c r="K256" s="11">
        <v>54257</v>
      </c>
      <c r="L256" s="11">
        <v>53456</v>
      </c>
      <c r="M256" s="11">
        <v>51507</v>
      </c>
      <c r="N256" s="11">
        <v>50829</v>
      </c>
      <c r="O256" s="11">
        <v>50929</v>
      </c>
      <c r="P256" s="11">
        <v>49861</v>
      </c>
      <c r="Q256" s="11">
        <v>49986</v>
      </c>
      <c r="R256" s="11">
        <v>50486</v>
      </c>
      <c r="S256" s="11">
        <v>51136</v>
      </c>
      <c r="T256" s="11">
        <v>58211</v>
      </c>
      <c r="U256" s="11">
        <v>59564</v>
      </c>
      <c r="V256" s="159">
        <f>100</f>
        <v>100</v>
      </c>
      <c r="W256" s="58">
        <f t="shared" si="55"/>
        <v>100.02949136076609</v>
      </c>
      <c r="X256" s="58">
        <f t="shared" si="56"/>
        <v>98.42307959197835</v>
      </c>
      <c r="Y256" s="58">
        <f t="shared" si="57"/>
        <v>95.918048712788845</v>
      </c>
      <c r="Z256" s="58">
        <f t="shared" si="58"/>
        <v>94.911872874887237</v>
      </c>
      <c r="AA256" s="58">
        <f t="shared" si="59"/>
        <v>94.353271806259102</v>
      </c>
      <c r="AB256" s="58">
        <f t="shared" si="60"/>
        <v>98.75962806189716</v>
      </c>
      <c r="AC256" s="58">
        <f t="shared" si="61"/>
        <v>94.124280063840118</v>
      </c>
      <c r="AD256" s="58">
        <f t="shared" si="62"/>
        <v>92.734716535979459</v>
      </c>
      <c r="AE256" s="58">
        <f t="shared" si="62"/>
        <v>89.353618763444587</v>
      </c>
      <c r="AF256" s="58">
        <f t="shared" si="62"/>
        <v>88.177433904656169</v>
      </c>
      <c r="AG256" s="58">
        <f t="shared" si="62"/>
        <v>88.350912497397815</v>
      </c>
      <c r="AH256" s="58">
        <f t="shared" si="64"/>
        <v>86.498161126916941</v>
      </c>
      <c r="AI256" s="58">
        <f t="shared" si="50"/>
        <v>86.715009367844004</v>
      </c>
      <c r="AJ256" s="58">
        <f t="shared" si="51"/>
        <v>87.582402331552288</v>
      </c>
      <c r="AK256" s="58">
        <f t="shared" si="52"/>
        <v>88.710013184373054</v>
      </c>
      <c r="AL256" s="58">
        <f t="shared" si="53"/>
        <v>100.98362362084519</v>
      </c>
      <c r="AM256" s="58">
        <f t="shared" si="54"/>
        <v>103.3307889806398</v>
      </c>
      <c r="AN256" s="160"/>
      <c r="AO256" s="118"/>
      <c r="AP256" s="118"/>
      <c r="AQ256" s="118"/>
      <c r="AR256" s="118"/>
      <c r="AS256" s="118"/>
      <c r="AT256" s="118"/>
      <c r="AU256" s="118"/>
      <c r="AV256" s="118"/>
      <c r="AW256" s="118"/>
      <c r="AX256" s="118"/>
      <c r="AY256" s="118"/>
      <c r="AZ256" s="118"/>
      <c r="BA256" s="118"/>
      <c r="BB256" s="118"/>
      <c r="BC256" s="118"/>
      <c r="BD256" s="118"/>
      <c r="BE256" s="118"/>
    </row>
    <row r="257" spans="2:57" ht="15">
      <c r="B257" s="501"/>
      <c r="C257" s="8" t="s">
        <v>210</v>
      </c>
      <c r="D257" s="245">
        <v>57627</v>
      </c>
      <c r="E257" s="173">
        <v>57643</v>
      </c>
      <c r="F257" s="173">
        <v>56719</v>
      </c>
      <c r="G257" s="173">
        <v>55276</v>
      </c>
      <c r="H257" s="173">
        <v>54702</v>
      </c>
      <c r="I257" s="173">
        <v>54377</v>
      </c>
      <c r="J257" s="173">
        <v>56919</v>
      </c>
      <c r="K257" s="173">
        <v>54250</v>
      </c>
      <c r="L257" s="173">
        <v>53449</v>
      </c>
      <c r="M257" s="173">
        <v>51501</v>
      </c>
      <c r="N257" s="173">
        <v>50824</v>
      </c>
      <c r="O257" s="173">
        <v>50925</v>
      </c>
      <c r="P257" s="173">
        <v>49854</v>
      </c>
      <c r="Q257" s="173">
        <v>49980</v>
      </c>
      <c r="R257" s="173">
        <v>50479</v>
      </c>
      <c r="S257" s="173">
        <v>51128</v>
      </c>
      <c r="T257" s="173">
        <v>58203</v>
      </c>
      <c r="U257" s="173">
        <v>59557</v>
      </c>
      <c r="V257" s="159">
        <f>100</f>
        <v>100</v>
      </c>
      <c r="W257" s="58">
        <f t="shared" si="55"/>
        <v>100.0277647630451</v>
      </c>
      <c r="X257" s="58">
        <f t="shared" si="56"/>
        <v>98.42434969719055</v>
      </c>
      <c r="Y257" s="58">
        <f t="shared" si="57"/>
        <v>95.920315130060558</v>
      </c>
      <c r="Z257" s="58">
        <f t="shared" si="58"/>
        <v>94.924254255817587</v>
      </c>
      <c r="AA257" s="58">
        <f t="shared" si="59"/>
        <v>94.360282506463989</v>
      </c>
      <c r="AB257" s="58">
        <f t="shared" si="60"/>
        <v>98.77140923525431</v>
      </c>
      <c r="AC257" s="58">
        <f t="shared" si="61"/>
        <v>94.139899699793503</v>
      </c>
      <c r="AD257" s="58">
        <f t="shared" si="62"/>
        <v>92.749926249848158</v>
      </c>
      <c r="AE257" s="58">
        <f t="shared" si="62"/>
        <v>89.369566349107188</v>
      </c>
      <c r="AF257" s="58">
        <f t="shared" si="62"/>
        <v>88.194769812761379</v>
      </c>
      <c r="AG257" s="58">
        <f t="shared" si="62"/>
        <v>88.370034879483569</v>
      </c>
      <c r="AH257" s="58">
        <f t="shared" si="64"/>
        <v>86.511531053152169</v>
      </c>
      <c r="AI257" s="58">
        <f t="shared" si="50"/>
        <v>86.730178562132338</v>
      </c>
      <c r="AJ257" s="58">
        <f t="shared" si="51"/>
        <v>87.5960921096014</v>
      </c>
      <c r="AK257" s="58">
        <f t="shared" si="52"/>
        <v>88.72230031061828</v>
      </c>
      <c r="AL257" s="58">
        <f t="shared" si="53"/>
        <v>100.99953146962362</v>
      </c>
      <c r="AM257" s="58">
        <f t="shared" si="54"/>
        <v>103.34912454231524</v>
      </c>
      <c r="AN257" s="120"/>
      <c r="AO257" s="121"/>
      <c r="AP257" s="121"/>
      <c r="AQ257" s="121"/>
      <c r="AR257" s="121"/>
      <c r="AS257" s="121"/>
      <c r="AT257" s="121"/>
      <c r="AU257" s="121"/>
      <c r="AV257" s="121"/>
      <c r="AW257" s="121"/>
      <c r="AX257" s="121"/>
      <c r="AY257" s="121"/>
      <c r="AZ257" s="121"/>
      <c r="BA257" s="121"/>
      <c r="BB257" s="121"/>
      <c r="BC257" s="121"/>
      <c r="BD257" s="121"/>
      <c r="BE257" s="121"/>
    </row>
    <row r="258" spans="2:57" ht="15">
      <c r="B258" s="499" t="s">
        <v>141</v>
      </c>
      <c r="C258" s="1" t="s">
        <v>205</v>
      </c>
      <c r="D258" s="246">
        <v>2435</v>
      </c>
      <c r="E258" s="11">
        <v>2498</v>
      </c>
      <c r="F258" s="11">
        <v>2423</v>
      </c>
      <c r="G258" s="11">
        <v>2457</v>
      </c>
      <c r="H258" s="11">
        <v>2461</v>
      </c>
      <c r="I258" s="11">
        <v>2370</v>
      </c>
      <c r="J258" s="11">
        <v>2395</v>
      </c>
      <c r="K258" s="11">
        <v>2279</v>
      </c>
      <c r="L258" s="11">
        <v>2480</v>
      </c>
      <c r="M258" s="11">
        <v>1965</v>
      </c>
      <c r="N258" s="11">
        <v>2042</v>
      </c>
      <c r="O258" s="11">
        <v>2154</v>
      </c>
      <c r="P258" s="11">
        <v>1948</v>
      </c>
      <c r="Q258" s="11">
        <v>2376</v>
      </c>
      <c r="R258" s="11">
        <v>2643</v>
      </c>
      <c r="S258" s="11">
        <v>2719</v>
      </c>
      <c r="T258" s="11">
        <v>3103</v>
      </c>
      <c r="U258" s="11">
        <v>3183</v>
      </c>
      <c r="V258" s="159">
        <f>100</f>
        <v>100</v>
      </c>
      <c r="W258" s="58">
        <f t="shared" si="55"/>
        <v>102.58726899383984</v>
      </c>
      <c r="X258" s="58">
        <f t="shared" si="56"/>
        <v>99.507186858316217</v>
      </c>
      <c r="Y258" s="58">
        <f t="shared" si="57"/>
        <v>100.90349075975359</v>
      </c>
      <c r="Z258" s="58">
        <f t="shared" si="58"/>
        <v>101.06776180698152</v>
      </c>
      <c r="AA258" s="58">
        <f t="shared" si="59"/>
        <v>97.330595482546201</v>
      </c>
      <c r="AB258" s="58">
        <f t="shared" si="60"/>
        <v>98.357289527720738</v>
      </c>
      <c r="AC258" s="58">
        <f t="shared" si="61"/>
        <v>93.593429158110879</v>
      </c>
      <c r="AD258" s="58">
        <f t="shared" si="62"/>
        <v>101.84804928131418</v>
      </c>
      <c r="AE258" s="58">
        <f t="shared" si="62"/>
        <v>80.698151950718682</v>
      </c>
      <c r="AF258" s="58">
        <f t="shared" si="62"/>
        <v>83.860369609856264</v>
      </c>
      <c r="AG258" s="58">
        <f t="shared" si="62"/>
        <v>88.459958932238195</v>
      </c>
      <c r="AH258" s="58">
        <f t="shared" si="64"/>
        <v>80</v>
      </c>
      <c r="AI258" s="58">
        <f t="shared" si="50"/>
        <v>97.577002053388085</v>
      </c>
      <c r="AJ258" s="58">
        <f t="shared" si="51"/>
        <v>108.54209445585215</v>
      </c>
      <c r="AK258" s="58">
        <f t="shared" si="52"/>
        <v>111.66324435318275</v>
      </c>
      <c r="AL258" s="58">
        <f t="shared" si="53"/>
        <v>127.43326488706366</v>
      </c>
      <c r="AM258" s="58">
        <f t="shared" si="54"/>
        <v>130.71868583162217</v>
      </c>
      <c r="AN258" s="160">
        <v>1</v>
      </c>
      <c r="AO258" s="118">
        <v>1</v>
      </c>
      <c r="AP258" s="118">
        <v>1</v>
      </c>
      <c r="AQ258" s="118">
        <v>1</v>
      </c>
      <c r="AR258" s="118">
        <v>1</v>
      </c>
      <c r="AS258" s="118">
        <v>1</v>
      </c>
      <c r="AT258" s="118">
        <v>1</v>
      </c>
      <c r="AU258" s="118">
        <v>1</v>
      </c>
      <c r="AV258" s="118">
        <v>1</v>
      </c>
      <c r="AW258" s="118">
        <v>1</v>
      </c>
      <c r="AX258" s="118">
        <v>1</v>
      </c>
      <c r="AY258" s="118">
        <v>1</v>
      </c>
      <c r="AZ258" s="118">
        <v>1</v>
      </c>
      <c r="BA258" s="118">
        <v>2</v>
      </c>
      <c r="BB258" s="118">
        <v>1</v>
      </c>
      <c r="BC258" s="118">
        <v>1</v>
      </c>
      <c r="BD258" s="118">
        <v>6</v>
      </c>
      <c r="BE258" s="118">
        <v>7</v>
      </c>
    </row>
    <row r="259" spans="2:57" ht="15">
      <c r="B259" s="499"/>
      <c r="C259" s="1" t="s">
        <v>206</v>
      </c>
      <c r="D259" s="196">
        <v>342</v>
      </c>
      <c r="E259" s="11">
        <v>279</v>
      </c>
      <c r="F259" s="11">
        <v>302</v>
      </c>
      <c r="G259" s="11">
        <v>271</v>
      </c>
      <c r="H259" s="11">
        <v>217</v>
      </c>
      <c r="I259" s="11">
        <v>245</v>
      </c>
      <c r="J259" s="11">
        <v>214</v>
      </c>
      <c r="K259" s="11">
        <v>192</v>
      </c>
      <c r="L259" s="11">
        <v>172</v>
      </c>
      <c r="M259" s="11">
        <v>191</v>
      </c>
      <c r="N259" s="11">
        <v>214</v>
      </c>
      <c r="O259" s="11">
        <v>243</v>
      </c>
      <c r="P259" s="11">
        <v>230</v>
      </c>
      <c r="Q259" s="11">
        <v>74</v>
      </c>
      <c r="R259" s="11">
        <v>81</v>
      </c>
      <c r="S259" s="11">
        <v>88</v>
      </c>
      <c r="T259" s="11">
        <v>88</v>
      </c>
      <c r="U259" s="11">
        <v>77</v>
      </c>
      <c r="V259" s="159">
        <f>100</f>
        <v>100</v>
      </c>
      <c r="W259" s="58">
        <f t="shared" si="55"/>
        <v>81.578947368421055</v>
      </c>
      <c r="X259" s="58">
        <f t="shared" si="56"/>
        <v>88.304093567251456</v>
      </c>
      <c r="Y259" s="58">
        <f t="shared" si="57"/>
        <v>79.239766081871352</v>
      </c>
      <c r="Z259" s="58">
        <f t="shared" si="58"/>
        <v>63.450292397660817</v>
      </c>
      <c r="AA259" s="58">
        <f t="shared" si="59"/>
        <v>71.637426900584799</v>
      </c>
      <c r="AB259" s="58">
        <f t="shared" si="60"/>
        <v>62.57309941520468</v>
      </c>
      <c r="AC259" s="58">
        <f t="shared" si="61"/>
        <v>56.140350877192979</v>
      </c>
      <c r="AD259" s="58">
        <f t="shared" si="62"/>
        <v>50.292397660818715</v>
      </c>
      <c r="AE259" s="58">
        <f t="shared" si="62"/>
        <v>55.847953216374272</v>
      </c>
      <c r="AF259" s="58">
        <f t="shared" si="62"/>
        <v>62.57309941520468</v>
      </c>
      <c r="AG259" s="58">
        <f t="shared" si="62"/>
        <v>71.05263157894737</v>
      </c>
      <c r="AH259" s="58">
        <f t="shared" si="64"/>
        <v>67.251461988304087</v>
      </c>
      <c r="AI259" s="58">
        <f t="shared" si="50"/>
        <v>21.637426900584796</v>
      </c>
      <c r="AJ259" s="58">
        <f t="shared" si="51"/>
        <v>23.684210526315791</v>
      </c>
      <c r="AK259" s="58">
        <f t="shared" si="52"/>
        <v>25.730994152046783</v>
      </c>
      <c r="AL259" s="58">
        <f t="shared" si="53"/>
        <v>25.730994152046783</v>
      </c>
      <c r="AM259" s="58">
        <f t="shared" si="54"/>
        <v>22.514619883040936</v>
      </c>
      <c r="AN259" s="160">
        <v>1</v>
      </c>
      <c r="AO259" s="118">
        <v>1</v>
      </c>
      <c r="AP259" s="118">
        <v>1</v>
      </c>
      <c r="AQ259" s="118">
        <v>1</v>
      </c>
      <c r="AR259" s="118">
        <v>1</v>
      </c>
      <c r="AS259" s="118">
        <v>1</v>
      </c>
      <c r="AT259" s="118">
        <v>1</v>
      </c>
      <c r="AU259" s="118">
        <v>1</v>
      </c>
      <c r="AV259" s="118">
        <v>1</v>
      </c>
      <c r="AW259" s="118">
        <v>1</v>
      </c>
      <c r="AX259" s="118">
        <v>1</v>
      </c>
      <c r="AY259" s="118">
        <v>1</v>
      </c>
      <c r="AZ259" s="118">
        <v>1</v>
      </c>
      <c r="BA259" s="118">
        <v>2</v>
      </c>
      <c r="BB259" s="118">
        <v>1</v>
      </c>
      <c r="BC259" s="118">
        <v>4</v>
      </c>
      <c r="BD259" s="118">
        <v>6</v>
      </c>
      <c r="BE259" s="118">
        <v>7</v>
      </c>
    </row>
    <row r="260" spans="2:57" ht="15">
      <c r="B260" s="499"/>
      <c r="C260" s="1" t="s">
        <v>207</v>
      </c>
      <c r="D260" s="196">
        <v>61</v>
      </c>
      <c r="E260" s="11">
        <v>35</v>
      </c>
      <c r="F260" s="11">
        <v>30</v>
      </c>
      <c r="G260" s="11">
        <v>26</v>
      </c>
      <c r="H260" s="11">
        <v>30</v>
      </c>
      <c r="I260" s="11">
        <v>27</v>
      </c>
      <c r="J260" s="11">
        <v>43</v>
      </c>
      <c r="K260" s="11">
        <v>34</v>
      </c>
      <c r="L260" s="11">
        <v>31</v>
      </c>
      <c r="M260" s="11">
        <v>33</v>
      </c>
      <c r="N260" s="11">
        <v>32</v>
      </c>
      <c r="O260" s="11">
        <v>31</v>
      </c>
      <c r="P260" s="11">
        <v>28</v>
      </c>
      <c r="Q260" s="11">
        <v>21</v>
      </c>
      <c r="R260" s="11">
        <v>20</v>
      </c>
      <c r="S260" s="11">
        <v>22</v>
      </c>
      <c r="T260" s="11">
        <v>21</v>
      </c>
      <c r="U260" s="11">
        <v>18</v>
      </c>
      <c r="V260" s="159">
        <f>100</f>
        <v>100</v>
      </c>
      <c r="W260" s="58">
        <f t="shared" si="55"/>
        <v>57.377049180327866</v>
      </c>
      <c r="X260" s="58">
        <f t="shared" si="56"/>
        <v>49.180327868852459</v>
      </c>
      <c r="Y260" s="58">
        <f t="shared" si="57"/>
        <v>42.622950819672134</v>
      </c>
      <c r="Z260" s="58">
        <f t="shared" si="58"/>
        <v>49.180327868852459</v>
      </c>
      <c r="AA260" s="58">
        <f t="shared" si="59"/>
        <v>44.26229508196721</v>
      </c>
      <c r="AB260" s="58">
        <f t="shared" si="60"/>
        <v>70.491803278688522</v>
      </c>
      <c r="AC260" s="58">
        <f t="shared" si="61"/>
        <v>55.73770491803279</v>
      </c>
      <c r="AD260" s="58">
        <f t="shared" si="62"/>
        <v>50.819672131147541</v>
      </c>
      <c r="AE260" s="58">
        <f t="shared" si="62"/>
        <v>54.098360655737707</v>
      </c>
      <c r="AF260" s="58">
        <f t="shared" si="62"/>
        <v>52.459016393442624</v>
      </c>
      <c r="AG260" s="58">
        <f t="shared" si="62"/>
        <v>50.819672131147541</v>
      </c>
      <c r="AH260" s="58">
        <f t="shared" si="64"/>
        <v>45.901639344262293</v>
      </c>
      <c r="AI260" s="58">
        <f t="shared" si="50"/>
        <v>34.42622950819672</v>
      </c>
      <c r="AJ260" s="58">
        <f t="shared" si="51"/>
        <v>32.786885245901637</v>
      </c>
      <c r="AK260" s="58">
        <f t="shared" si="52"/>
        <v>36.065573770491802</v>
      </c>
      <c r="AL260" s="58">
        <f t="shared" si="53"/>
        <v>34.42622950819672</v>
      </c>
      <c r="AM260" s="58">
        <f t="shared" si="54"/>
        <v>29.508196721311474</v>
      </c>
      <c r="AN260" s="160">
        <v>1</v>
      </c>
      <c r="AO260" s="118">
        <v>1</v>
      </c>
      <c r="AP260" s="118">
        <v>1</v>
      </c>
      <c r="AQ260" s="118">
        <v>1</v>
      </c>
      <c r="AR260" s="118">
        <v>1</v>
      </c>
      <c r="AS260" s="118">
        <v>1</v>
      </c>
      <c r="AT260" s="118">
        <v>1</v>
      </c>
      <c r="AU260" s="118">
        <v>1</v>
      </c>
      <c r="AV260" s="118">
        <v>1</v>
      </c>
      <c r="AW260" s="118">
        <v>1</v>
      </c>
      <c r="AX260" s="118">
        <v>1</v>
      </c>
      <c r="AY260" s="118">
        <v>1</v>
      </c>
      <c r="AZ260" s="118">
        <v>1</v>
      </c>
      <c r="BA260" s="118">
        <v>1</v>
      </c>
      <c r="BB260" s="118">
        <v>4</v>
      </c>
      <c r="BC260" s="118">
        <v>4</v>
      </c>
      <c r="BD260" s="118">
        <v>6</v>
      </c>
      <c r="BE260" s="118">
        <v>7</v>
      </c>
    </row>
    <row r="261" spans="2:57" ht="15">
      <c r="B261" s="499"/>
      <c r="C261" s="1" t="s">
        <v>208</v>
      </c>
      <c r="D261" s="196">
        <v>4</v>
      </c>
      <c r="E261" s="11">
        <v>5</v>
      </c>
      <c r="F261" s="11">
        <v>5</v>
      </c>
      <c r="G261" s="11">
        <v>5</v>
      </c>
      <c r="H261" s="11">
        <v>4</v>
      </c>
      <c r="I261" s="11">
        <v>3</v>
      </c>
      <c r="J261" s="11">
        <v>11</v>
      </c>
      <c r="K261" s="11">
        <v>11</v>
      </c>
      <c r="L261" s="11">
        <v>11</v>
      </c>
      <c r="M261" s="11">
        <v>12</v>
      </c>
      <c r="N261" s="11">
        <v>11</v>
      </c>
      <c r="O261" s="11">
        <v>12</v>
      </c>
      <c r="P261" s="11">
        <v>11</v>
      </c>
      <c r="Q261" s="11">
        <v>0</v>
      </c>
      <c r="R261" s="11">
        <v>0</v>
      </c>
      <c r="S261" s="11">
        <v>0</v>
      </c>
      <c r="T261" s="11">
        <v>0</v>
      </c>
      <c r="U261" s="11">
        <v>0</v>
      </c>
      <c r="V261" s="159">
        <f>100</f>
        <v>100</v>
      </c>
      <c r="W261" s="58">
        <f t="shared" si="55"/>
        <v>125</v>
      </c>
      <c r="X261" s="58">
        <f t="shared" si="56"/>
        <v>125</v>
      </c>
      <c r="Y261" s="58">
        <f t="shared" si="57"/>
        <v>125</v>
      </c>
      <c r="Z261" s="58">
        <f t="shared" si="58"/>
        <v>100</v>
      </c>
      <c r="AA261" s="58">
        <f t="shared" si="59"/>
        <v>75</v>
      </c>
      <c r="AB261" s="58">
        <f t="shared" si="60"/>
        <v>275</v>
      </c>
      <c r="AC261" s="58">
        <f t="shared" si="61"/>
        <v>275</v>
      </c>
      <c r="AD261" s="58">
        <f t="shared" si="62"/>
        <v>275</v>
      </c>
      <c r="AE261" s="58">
        <f t="shared" si="62"/>
        <v>300</v>
      </c>
      <c r="AF261" s="58">
        <f t="shared" si="62"/>
        <v>275</v>
      </c>
      <c r="AG261" s="58">
        <f t="shared" si="62"/>
        <v>300</v>
      </c>
      <c r="AH261" s="58">
        <f t="shared" si="64"/>
        <v>275</v>
      </c>
      <c r="AI261" s="58">
        <f t="shared" si="50"/>
        <v>0</v>
      </c>
      <c r="AJ261" s="58">
        <f t="shared" si="51"/>
        <v>0</v>
      </c>
      <c r="AK261" s="58">
        <f t="shared" si="52"/>
        <v>0</v>
      </c>
      <c r="AL261" s="58">
        <f t="shared" si="53"/>
        <v>0</v>
      </c>
      <c r="AM261" s="58">
        <f t="shared" si="54"/>
        <v>0</v>
      </c>
      <c r="AN261" s="160">
        <v>1</v>
      </c>
      <c r="AO261" s="118">
        <v>1</v>
      </c>
      <c r="AP261" s="118">
        <v>1</v>
      </c>
      <c r="AQ261" s="118">
        <v>1</v>
      </c>
      <c r="AR261" s="118">
        <v>1</v>
      </c>
      <c r="AS261" s="118">
        <v>1</v>
      </c>
      <c r="AT261" s="118">
        <v>1</v>
      </c>
      <c r="AU261" s="118">
        <v>1</v>
      </c>
      <c r="AV261" s="118">
        <v>1</v>
      </c>
      <c r="AW261" s="118">
        <v>1</v>
      </c>
      <c r="AX261" s="118">
        <v>1</v>
      </c>
      <c r="AY261" s="118">
        <v>1</v>
      </c>
      <c r="AZ261" s="118">
        <v>1</v>
      </c>
      <c r="BA261" s="118">
        <v>4</v>
      </c>
      <c r="BB261" s="118">
        <v>4</v>
      </c>
      <c r="BC261" s="118">
        <v>4</v>
      </c>
      <c r="BD261" s="118">
        <v>6</v>
      </c>
      <c r="BE261" s="118">
        <v>7</v>
      </c>
    </row>
    <row r="262" spans="2:57" ht="15">
      <c r="B262" s="499"/>
      <c r="C262" s="1" t="s">
        <v>209</v>
      </c>
      <c r="D262" s="196">
        <v>2842</v>
      </c>
      <c r="E262" s="11">
        <v>2817</v>
      </c>
      <c r="F262" s="11">
        <v>2760</v>
      </c>
      <c r="G262" s="11">
        <v>2759</v>
      </c>
      <c r="H262" s="11">
        <v>2712</v>
      </c>
      <c r="I262" s="11">
        <v>2645</v>
      </c>
      <c r="J262" s="11">
        <v>2663</v>
      </c>
      <c r="K262" s="11">
        <v>2516</v>
      </c>
      <c r="L262" s="11">
        <v>2694</v>
      </c>
      <c r="M262" s="11">
        <v>2201</v>
      </c>
      <c r="N262" s="11">
        <v>2299</v>
      </c>
      <c r="O262" s="11">
        <v>2440</v>
      </c>
      <c r="P262" s="11">
        <v>2217</v>
      </c>
      <c r="Q262" s="11">
        <v>2471</v>
      </c>
      <c r="R262" s="11">
        <v>2744</v>
      </c>
      <c r="S262" s="11">
        <v>2829</v>
      </c>
      <c r="T262" s="11">
        <v>3212</v>
      </c>
      <c r="U262" s="11">
        <v>3278</v>
      </c>
      <c r="V262" s="159">
        <f>100</f>
        <v>100</v>
      </c>
      <c r="W262" s="58">
        <f t="shared" si="55"/>
        <v>99.120337790288531</v>
      </c>
      <c r="X262" s="58">
        <f t="shared" si="56"/>
        <v>97.114707952146375</v>
      </c>
      <c r="Y262" s="58">
        <f t="shared" si="57"/>
        <v>97.079521463757914</v>
      </c>
      <c r="Z262" s="58">
        <f t="shared" si="58"/>
        <v>95.425756509500346</v>
      </c>
      <c r="AA262" s="58">
        <f t="shared" si="59"/>
        <v>93.068261787473617</v>
      </c>
      <c r="AB262" s="58">
        <f t="shared" si="60"/>
        <v>93.701618578465869</v>
      </c>
      <c r="AC262" s="58">
        <f t="shared" si="61"/>
        <v>88.529204785362424</v>
      </c>
      <c r="AD262" s="58">
        <f t="shared" si="62"/>
        <v>94.792399718508094</v>
      </c>
      <c r="AE262" s="58">
        <f t="shared" si="62"/>
        <v>77.445460942997883</v>
      </c>
      <c r="AF262" s="58">
        <f t="shared" si="62"/>
        <v>80.893736805066851</v>
      </c>
      <c r="AG262" s="58">
        <f t="shared" si="62"/>
        <v>85.855031667839555</v>
      </c>
      <c r="AH262" s="58">
        <f t="shared" si="64"/>
        <v>78.008444757213226</v>
      </c>
      <c r="AI262" s="58">
        <f t="shared" si="50"/>
        <v>86.945812807881779</v>
      </c>
      <c r="AJ262" s="58">
        <f t="shared" si="51"/>
        <v>96.551724137931032</v>
      </c>
      <c r="AK262" s="58">
        <f t="shared" si="52"/>
        <v>99.542575650950042</v>
      </c>
      <c r="AL262" s="58">
        <f t="shared" si="53"/>
        <v>113.01900070372977</v>
      </c>
      <c r="AM262" s="58">
        <f t="shared" si="54"/>
        <v>115.34130893736805</v>
      </c>
      <c r="AN262" s="160"/>
      <c r="AO262" s="118"/>
      <c r="AP262" s="118"/>
      <c r="AQ262" s="118"/>
      <c r="AR262" s="118"/>
      <c r="AS262" s="118"/>
      <c r="AT262" s="118"/>
      <c r="AU262" s="118"/>
      <c r="AV262" s="118"/>
      <c r="AW262" s="118"/>
      <c r="AX262" s="118"/>
      <c r="AY262" s="118"/>
      <c r="AZ262" s="118"/>
      <c r="BA262" s="118"/>
      <c r="BB262" s="118"/>
      <c r="BC262" s="118"/>
      <c r="BD262" s="118"/>
      <c r="BE262" s="118"/>
    </row>
    <row r="263" spans="2:57" ht="15">
      <c r="B263" s="501"/>
      <c r="C263" s="8" t="s">
        <v>210</v>
      </c>
      <c r="D263" s="245">
        <v>2838</v>
      </c>
      <c r="E263" s="173">
        <v>2812</v>
      </c>
      <c r="F263" s="173">
        <v>2755</v>
      </c>
      <c r="G263" s="173">
        <v>2754</v>
      </c>
      <c r="H263" s="173">
        <v>2708</v>
      </c>
      <c r="I263" s="173">
        <v>2642</v>
      </c>
      <c r="J263" s="173">
        <v>2652</v>
      </c>
      <c r="K263" s="173">
        <v>2505</v>
      </c>
      <c r="L263" s="173">
        <v>2683</v>
      </c>
      <c r="M263" s="173">
        <v>2189</v>
      </c>
      <c r="N263" s="173">
        <v>2288</v>
      </c>
      <c r="O263" s="173">
        <v>2428</v>
      </c>
      <c r="P263" s="173">
        <v>2206</v>
      </c>
      <c r="Q263" s="173">
        <v>2471</v>
      </c>
      <c r="R263" s="173">
        <v>2744</v>
      </c>
      <c r="S263" s="173">
        <v>2829</v>
      </c>
      <c r="T263" s="173">
        <v>3212</v>
      </c>
      <c r="U263" s="173">
        <v>3278</v>
      </c>
      <c r="V263" s="159">
        <f>100</f>
        <v>100</v>
      </c>
      <c r="W263" s="58">
        <f t="shared" si="55"/>
        <v>99.083861874559545</v>
      </c>
      <c r="X263" s="58">
        <f t="shared" si="56"/>
        <v>97.075405214940105</v>
      </c>
      <c r="Y263" s="58">
        <f t="shared" si="57"/>
        <v>97.040169133192393</v>
      </c>
      <c r="Z263" s="58">
        <f t="shared" si="58"/>
        <v>95.419309372797741</v>
      </c>
      <c r="AA263" s="58">
        <f t="shared" si="59"/>
        <v>93.093727977448907</v>
      </c>
      <c r="AB263" s="58">
        <f t="shared" si="60"/>
        <v>93.446088794925998</v>
      </c>
      <c r="AC263" s="58">
        <f t="shared" si="61"/>
        <v>88.266384778012679</v>
      </c>
      <c r="AD263" s="58">
        <f t="shared" si="62"/>
        <v>94.538407329104999</v>
      </c>
      <c r="AE263" s="58">
        <f t="shared" si="62"/>
        <v>77.131782945736433</v>
      </c>
      <c r="AF263" s="58">
        <f t="shared" si="62"/>
        <v>80.620155038759691</v>
      </c>
      <c r="AG263" s="58">
        <f t="shared" si="62"/>
        <v>85.553206483439041</v>
      </c>
      <c r="AH263" s="58">
        <f t="shared" si="64"/>
        <v>77.730796335447494</v>
      </c>
      <c r="AI263" s="58">
        <f t="shared" si="50"/>
        <v>87.068357998590557</v>
      </c>
      <c r="AJ263" s="58">
        <f t="shared" si="51"/>
        <v>96.687808315715287</v>
      </c>
      <c r="AK263" s="58">
        <f t="shared" si="52"/>
        <v>99.682875264270606</v>
      </c>
      <c r="AL263" s="58">
        <f t="shared" si="53"/>
        <v>113.17829457364341</v>
      </c>
      <c r="AM263" s="58">
        <f t="shared" si="54"/>
        <v>115.50387596899225</v>
      </c>
      <c r="AN263" s="120"/>
      <c r="AO263" s="121"/>
      <c r="AP263" s="121"/>
      <c r="AQ263" s="121"/>
      <c r="AR263" s="121"/>
      <c r="AS263" s="121"/>
      <c r="AT263" s="121"/>
      <c r="AU263" s="121"/>
      <c r="AV263" s="121"/>
      <c r="AW263" s="121"/>
      <c r="AX263" s="121"/>
      <c r="AY263" s="121"/>
      <c r="AZ263" s="121"/>
      <c r="BA263" s="121"/>
      <c r="BB263" s="121"/>
      <c r="BC263" s="121"/>
      <c r="BD263" s="121"/>
      <c r="BE263" s="121"/>
    </row>
    <row r="264" spans="2:57" ht="15">
      <c r="B264" s="499" t="s">
        <v>142</v>
      </c>
      <c r="C264" s="1" t="s">
        <v>205</v>
      </c>
      <c r="D264" s="246">
        <v>8</v>
      </c>
      <c r="E264" s="11">
        <v>9</v>
      </c>
      <c r="F264" s="11">
        <v>6</v>
      </c>
      <c r="G264" s="11">
        <v>8</v>
      </c>
      <c r="H264" s="11">
        <v>6</v>
      </c>
      <c r="I264" s="11">
        <v>10</v>
      </c>
      <c r="J264" s="11">
        <v>59</v>
      </c>
      <c r="K264" s="11">
        <v>63</v>
      </c>
      <c r="L264" s="11">
        <v>63</v>
      </c>
      <c r="M264" s="11">
        <v>51</v>
      </c>
      <c r="N264" s="11">
        <v>42</v>
      </c>
      <c r="O264" s="11">
        <v>43</v>
      </c>
      <c r="P264" s="11">
        <v>45</v>
      </c>
      <c r="Q264" s="11">
        <v>42</v>
      </c>
      <c r="R264" s="11">
        <v>51</v>
      </c>
      <c r="S264" s="11">
        <v>53</v>
      </c>
      <c r="T264" s="11">
        <v>60</v>
      </c>
      <c r="U264" s="11">
        <v>62</v>
      </c>
      <c r="V264" s="159">
        <f>100</f>
        <v>100</v>
      </c>
      <c r="W264" s="58">
        <f t="shared" si="55"/>
        <v>112.5</v>
      </c>
      <c r="X264" s="58">
        <f t="shared" si="56"/>
        <v>75</v>
      </c>
      <c r="Y264" s="58">
        <f t="shared" si="57"/>
        <v>100</v>
      </c>
      <c r="Z264" s="58">
        <f t="shared" si="58"/>
        <v>75</v>
      </c>
      <c r="AA264" s="58">
        <f t="shared" si="59"/>
        <v>125</v>
      </c>
      <c r="AB264" s="58">
        <f t="shared" si="60"/>
        <v>737.5</v>
      </c>
      <c r="AC264" s="58">
        <f t="shared" si="61"/>
        <v>787.5</v>
      </c>
      <c r="AD264" s="58">
        <f t="shared" si="62"/>
        <v>787.5</v>
      </c>
      <c r="AE264" s="58">
        <f t="shared" si="62"/>
        <v>637.5</v>
      </c>
      <c r="AF264" s="58">
        <f t="shared" si="62"/>
        <v>525</v>
      </c>
      <c r="AG264" s="58">
        <f t="shared" si="62"/>
        <v>537.5</v>
      </c>
      <c r="AH264" s="58">
        <f t="shared" si="64"/>
        <v>562.5</v>
      </c>
      <c r="AI264" s="58">
        <f t="shared" si="50"/>
        <v>525</v>
      </c>
      <c r="AJ264" s="58">
        <f t="shared" si="51"/>
        <v>637.5</v>
      </c>
      <c r="AK264" s="58">
        <f t="shared" si="52"/>
        <v>662.5</v>
      </c>
      <c r="AL264" s="58">
        <f t="shared" si="53"/>
        <v>750</v>
      </c>
      <c r="AM264" s="58">
        <f t="shared" si="54"/>
        <v>775</v>
      </c>
      <c r="AN264" s="160">
        <v>1</v>
      </c>
      <c r="AO264" s="118">
        <v>4</v>
      </c>
      <c r="AP264" s="118">
        <v>4</v>
      </c>
      <c r="AQ264" s="118">
        <v>1</v>
      </c>
      <c r="AR264" s="118">
        <v>1</v>
      </c>
      <c r="AS264" s="118">
        <v>4</v>
      </c>
      <c r="AT264" s="118">
        <v>1</v>
      </c>
      <c r="AU264" s="118">
        <v>1</v>
      </c>
      <c r="AV264" s="118">
        <v>1</v>
      </c>
      <c r="AW264" s="118">
        <v>1</v>
      </c>
      <c r="AX264" s="118">
        <v>1</v>
      </c>
      <c r="AY264" s="118">
        <v>1</v>
      </c>
      <c r="AZ264" s="118">
        <v>1</v>
      </c>
      <c r="BA264" s="118">
        <v>2</v>
      </c>
      <c r="BB264" s="118">
        <v>1</v>
      </c>
      <c r="BC264" s="118">
        <v>1</v>
      </c>
      <c r="BD264" s="118">
        <v>6</v>
      </c>
      <c r="BE264" s="118">
        <v>7</v>
      </c>
    </row>
    <row r="265" spans="2:57" ht="15">
      <c r="B265" s="499"/>
      <c r="C265" s="1" t="s">
        <v>206</v>
      </c>
      <c r="D265" s="196">
        <v>4</v>
      </c>
      <c r="E265" s="11">
        <v>9</v>
      </c>
      <c r="F265" s="11">
        <v>12</v>
      </c>
      <c r="G265" s="11">
        <v>9</v>
      </c>
      <c r="H265" s="11">
        <v>15</v>
      </c>
      <c r="I265" s="11">
        <v>7</v>
      </c>
      <c r="J265" s="11">
        <v>27</v>
      </c>
      <c r="K265" s="11">
        <v>25</v>
      </c>
      <c r="L265" s="11">
        <v>28</v>
      </c>
      <c r="M265" s="11">
        <v>21</v>
      </c>
      <c r="N265" s="11">
        <v>11</v>
      </c>
      <c r="O265" s="11">
        <v>9</v>
      </c>
      <c r="P265" s="11">
        <v>7</v>
      </c>
      <c r="Q265" s="11">
        <v>12</v>
      </c>
      <c r="R265" s="11">
        <v>14</v>
      </c>
      <c r="S265" s="11">
        <v>11</v>
      </c>
      <c r="T265" s="11">
        <v>12</v>
      </c>
      <c r="U265" s="11">
        <v>11</v>
      </c>
      <c r="V265" s="159">
        <f>100</f>
        <v>100</v>
      </c>
      <c r="W265" s="58">
        <f t="shared" si="55"/>
        <v>225</v>
      </c>
      <c r="X265" s="58">
        <f t="shared" si="56"/>
        <v>300</v>
      </c>
      <c r="Y265" s="58">
        <f t="shared" si="57"/>
        <v>225</v>
      </c>
      <c r="Z265" s="58">
        <f t="shared" si="58"/>
        <v>375</v>
      </c>
      <c r="AA265" s="58">
        <f t="shared" si="59"/>
        <v>175</v>
      </c>
      <c r="AB265" s="58">
        <f t="shared" si="60"/>
        <v>675</v>
      </c>
      <c r="AC265" s="58">
        <f t="shared" si="61"/>
        <v>625</v>
      </c>
      <c r="AD265" s="58">
        <f t="shared" si="62"/>
        <v>700</v>
      </c>
      <c r="AE265" s="58">
        <f t="shared" si="62"/>
        <v>525</v>
      </c>
      <c r="AF265" s="58">
        <f t="shared" si="62"/>
        <v>275</v>
      </c>
      <c r="AG265" s="58">
        <f t="shared" si="62"/>
        <v>225</v>
      </c>
      <c r="AH265" s="58">
        <f t="shared" si="64"/>
        <v>175</v>
      </c>
      <c r="AI265" s="58">
        <f t="shared" si="50"/>
        <v>300</v>
      </c>
      <c r="AJ265" s="58">
        <f t="shared" si="51"/>
        <v>350</v>
      </c>
      <c r="AK265" s="58">
        <f t="shared" si="52"/>
        <v>275</v>
      </c>
      <c r="AL265" s="58">
        <f t="shared" si="53"/>
        <v>300</v>
      </c>
      <c r="AM265" s="58">
        <f t="shared" si="54"/>
        <v>275</v>
      </c>
      <c r="AN265" s="160">
        <v>4</v>
      </c>
      <c r="AO265" s="118">
        <v>1</v>
      </c>
      <c r="AP265" s="118">
        <v>1</v>
      </c>
      <c r="AQ265" s="118">
        <v>1</v>
      </c>
      <c r="AR265" s="118">
        <v>4</v>
      </c>
      <c r="AS265" s="118">
        <v>4</v>
      </c>
      <c r="AT265" s="118">
        <v>1</v>
      </c>
      <c r="AU265" s="118">
        <v>1</v>
      </c>
      <c r="AV265" s="118">
        <v>4</v>
      </c>
      <c r="AW265" s="118">
        <v>1</v>
      </c>
      <c r="AX265" s="118">
        <v>1</v>
      </c>
      <c r="AY265" s="118">
        <v>4</v>
      </c>
      <c r="AZ265" s="118">
        <v>4</v>
      </c>
      <c r="BA265" s="118">
        <v>2</v>
      </c>
      <c r="BB265" s="118">
        <v>1</v>
      </c>
      <c r="BC265" s="118">
        <v>4</v>
      </c>
      <c r="BD265" s="118">
        <v>6</v>
      </c>
      <c r="BE265" s="118">
        <v>7</v>
      </c>
    </row>
    <row r="266" spans="2:57" ht="15">
      <c r="B266" s="499"/>
      <c r="C266" s="1" t="s">
        <v>207</v>
      </c>
      <c r="D266" s="196">
        <v>2</v>
      </c>
      <c r="E266" s="11">
        <v>2</v>
      </c>
      <c r="F266" s="11">
        <v>2</v>
      </c>
      <c r="G266" s="11">
        <v>3</v>
      </c>
      <c r="H266" s="11">
        <v>0</v>
      </c>
      <c r="I266" s="11">
        <v>0</v>
      </c>
      <c r="J266" s="11">
        <v>0</v>
      </c>
      <c r="K266" s="11">
        <v>1</v>
      </c>
      <c r="L266" s="11">
        <v>2</v>
      </c>
      <c r="M266" s="11">
        <v>2</v>
      </c>
      <c r="N266" s="11">
        <v>2</v>
      </c>
      <c r="O266" s="11">
        <v>2</v>
      </c>
      <c r="P266" s="11">
        <v>2</v>
      </c>
      <c r="Q266" s="11">
        <v>4</v>
      </c>
      <c r="R266" s="11">
        <v>4</v>
      </c>
      <c r="S266" s="11">
        <v>4</v>
      </c>
      <c r="T266" s="11">
        <v>4</v>
      </c>
      <c r="U266" s="11">
        <v>4</v>
      </c>
      <c r="V266" s="159">
        <f>100</f>
        <v>100</v>
      </c>
      <c r="W266" s="58">
        <f t="shared" si="55"/>
        <v>100</v>
      </c>
      <c r="X266" s="58">
        <f t="shared" si="56"/>
        <v>100</v>
      </c>
      <c r="Y266" s="58">
        <f t="shared" si="57"/>
        <v>150</v>
      </c>
      <c r="Z266" s="58">
        <f t="shared" si="58"/>
        <v>0</v>
      </c>
      <c r="AA266" s="58">
        <f t="shared" si="59"/>
        <v>0</v>
      </c>
      <c r="AB266" s="58">
        <f t="shared" si="60"/>
        <v>0</v>
      </c>
      <c r="AC266" s="58">
        <f t="shared" si="61"/>
        <v>50</v>
      </c>
      <c r="AD266" s="58">
        <f t="shared" si="62"/>
        <v>100</v>
      </c>
      <c r="AE266" s="58">
        <f t="shared" si="62"/>
        <v>100</v>
      </c>
      <c r="AF266" s="58">
        <f t="shared" si="62"/>
        <v>100</v>
      </c>
      <c r="AG266" s="58">
        <f t="shared" si="62"/>
        <v>100</v>
      </c>
      <c r="AH266" s="58">
        <f t="shared" si="64"/>
        <v>100</v>
      </c>
      <c r="AI266" s="58">
        <f t="shared" si="50"/>
        <v>200</v>
      </c>
      <c r="AJ266" s="58">
        <f t="shared" si="51"/>
        <v>200</v>
      </c>
      <c r="AK266" s="58">
        <f t="shared" si="52"/>
        <v>200</v>
      </c>
      <c r="AL266" s="58">
        <f t="shared" si="53"/>
        <v>200</v>
      </c>
      <c r="AM266" s="58">
        <f t="shared" si="54"/>
        <v>200</v>
      </c>
      <c r="AN266" s="160">
        <v>4</v>
      </c>
      <c r="AO266" s="118">
        <v>4</v>
      </c>
      <c r="AP266" s="118">
        <v>4</v>
      </c>
      <c r="AQ266" s="118">
        <v>4</v>
      </c>
      <c r="AR266" s="118">
        <v>1</v>
      </c>
      <c r="AS266" s="118">
        <v>4</v>
      </c>
      <c r="AT266" s="118">
        <v>4</v>
      </c>
      <c r="AU266" s="118">
        <v>4</v>
      </c>
      <c r="AV266" s="118">
        <v>4</v>
      </c>
      <c r="AW266" s="118">
        <v>4</v>
      </c>
      <c r="AX266" s="118">
        <v>4</v>
      </c>
      <c r="AY266" s="118">
        <v>4</v>
      </c>
      <c r="AZ266" s="118">
        <v>4</v>
      </c>
      <c r="BA266" s="118">
        <v>1</v>
      </c>
      <c r="BB266" s="118">
        <v>4</v>
      </c>
      <c r="BC266" s="118">
        <v>4</v>
      </c>
      <c r="BD266" s="118">
        <v>6</v>
      </c>
      <c r="BE266" s="118">
        <v>7</v>
      </c>
    </row>
    <row r="267" spans="2:57" ht="15">
      <c r="B267" s="499"/>
      <c r="C267" s="1" t="s">
        <v>208</v>
      </c>
      <c r="D267" s="196">
        <v>3</v>
      </c>
      <c r="E267" s="11">
        <v>3</v>
      </c>
      <c r="F267" s="11">
        <v>2</v>
      </c>
      <c r="G267" s="11">
        <v>2</v>
      </c>
      <c r="H267" s="11">
        <v>2</v>
      </c>
      <c r="I267" s="11">
        <v>5</v>
      </c>
      <c r="J267" s="11">
        <v>8</v>
      </c>
      <c r="K267" s="11">
        <v>5</v>
      </c>
      <c r="L267" s="11">
        <v>2</v>
      </c>
      <c r="M267" s="11">
        <v>6</v>
      </c>
      <c r="N267" s="11">
        <v>8</v>
      </c>
      <c r="O267" s="11">
        <v>6</v>
      </c>
      <c r="P267" s="11">
        <v>6</v>
      </c>
      <c r="Q267" s="11">
        <v>6</v>
      </c>
      <c r="R267" s="11">
        <v>7</v>
      </c>
      <c r="S267" s="11">
        <v>4</v>
      </c>
      <c r="T267" s="11">
        <v>5</v>
      </c>
      <c r="U267" s="11">
        <v>4</v>
      </c>
      <c r="V267" s="159">
        <f>100</f>
        <v>100</v>
      </c>
      <c r="W267" s="58">
        <f t="shared" si="55"/>
        <v>100</v>
      </c>
      <c r="X267" s="58">
        <f t="shared" si="56"/>
        <v>66.666666666666671</v>
      </c>
      <c r="Y267" s="58">
        <f t="shared" si="57"/>
        <v>66.666666666666671</v>
      </c>
      <c r="Z267" s="58">
        <f t="shared" si="58"/>
        <v>66.666666666666671</v>
      </c>
      <c r="AA267" s="58">
        <f t="shared" si="59"/>
        <v>166.66666666666666</v>
      </c>
      <c r="AB267" s="58">
        <f t="shared" si="60"/>
        <v>266.66666666666669</v>
      </c>
      <c r="AC267" s="58">
        <f t="shared" si="61"/>
        <v>166.66666666666666</v>
      </c>
      <c r="AD267" s="58">
        <f t="shared" si="62"/>
        <v>66.666666666666671</v>
      </c>
      <c r="AE267" s="58">
        <f t="shared" si="62"/>
        <v>200</v>
      </c>
      <c r="AF267" s="58">
        <f t="shared" si="62"/>
        <v>266.66666666666669</v>
      </c>
      <c r="AG267" s="58">
        <f t="shared" si="62"/>
        <v>200</v>
      </c>
      <c r="AH267" s="58">
        <f t="shared" si="64"/>
        <v>200</v>
      </c>
      <c r="AI267" s="58">
        <f t="shared" si="50"/>
        <v>200</v>
      </c>
      <c r="AJ267" s="58">
        <f t="shared" si="51"/>
        <v>233.33333333333334</v>
      </c>
      <c r="AK267" s="58">
        <f t="shared" si="52"/>
        <v>133.33333333333334</v>
      </c>
      <c r="AL267" s="58">
        <f t="shared" si="53"/>
        <v>166.66666666666666</v>
      </c>
      <c r="AM267" s="58">
        <f t="shared" si="54"/>
        <v>133.33333333333334</v>
      </c>
      <c r="AN267" s="160">
        <v>4</v>
      </c>
      <c r="AO267" s="118">
        <v>4</v>
      </c>
      <c r="AP267" s="118">
        <v>4</v>
      </c>
      <c r="AQ267" s="118">
        <v>4</v>
      </c>
      <c r="AR267" s="118">
        <v>4</v>
      </c>
      <c r="AS267" s="118">
        <v>4</v>
      </c>
      <c r="AT267" s="118">
        <v>4</v>
      </c>
      <c r="AU267" s="118">
        <v>4</v>
      </c>
      <c r="AV267" s="118">
        <v>4</v>
      </c>
      <c r="AW267" s="118">
        <v>4</v>
      </c>
      <c r="AX267" s="118">
        <v>4</v>
      </c>
      <c r="AY267" s="118">
        <v>4</v>
      </c>
      <c r="AZ267" s="118">
        <v>4</v>
      </c>
      <c r="BA267" s="118">
        <v>4</v>
      </c>
      <c r="BB267" s="118">
        <v>4</v>
      </c>
      <c r="BC267" s="118">
        <v>4</v>
      </c>
      <c r="BD267" s="118">
        <v>6</v>
      </c>
      <c r="BE267" s="118">
        <v>7</v>
      </c>
    </row>
    <row r="268" spans="2:57" ht="15">
      <c r="B268" s="499"/>
      <c r="C268" s="1" t="s">
        <v>209</v>
      </c>
      <c r="D268" s="196">
        <v>17</v>
      </c>
      <c r="E268" s="11">
        <v>23</v>
      </c>
      <c r="F268" s="11">
        <v>22</v>
      </c>
      <c r="G268" s="11">
        <v>22</v>
      </c>
      <c r="H268" s="11">
        <v>23</v>
      </c>
      <c r="I268" s="11">
        <v>22</v>
      </c>
      <c r="J268" s="11">
        <v>94</v>
      </c>
      <c r="K268" s="11">
        <v>94</v>
      </c>
      <c r="L268" s="11">
        <v>95</v>
      </c>
      <c r="M268" s="11">
        <v>80</v>
      </c>
      <c r="N268" s="11">
        <v>63</v>
      </c>
      <c r="O268" s="11">
        <v>60</v>
      </c>
      <c r="P268" s="11">
        <v>60</v>
      </c>
      <c r="Q268" s="11">
        <v>64</v>
      </c>
      <c r="R268" s="11">
        <v>76</v>
      </c>
      <c r="S268" s="11">
        <v>72</v>
      </c>
      <c r="T268" s="11">
        <v>81</v>
      </c>
      <c r="U268" s="11">
        <v>81</v>
      </c>
      <c r="V268" s="159">
        <f>100</f>
        <v>100</v>
      </c>
      <c r="W268" s="58">
        <f t="shared" si="55"/>
        <v>135.29411764705881</v>
      </c>
      <c r="X268" s="58">
        <f t="shared" si="56"/>
        <v>129.41176470588235</v>
      </c>
      <c r="Y268" s="58">
        <f t="shared" si="57"/>
        <v>129.41176470588235</v>
      </c>
      <c r="Z268" s="58">
        <f t="shared" si="58"/>
        <v>135.29411764705881</v>
      </c>
      <c r="AA268" s="58">
        <f t="shared" si="59"/>
        <v>129.41176470588235</v>
      </c>
      <c r="AB268" s="58">
        <f t="shared" si="60"/>
        <v>552.94117647058829</v>
      </c>
      <c r="AC268" s="58">
        <f t="shared" si="61"/>
        <v>552.94117647058829</v>
      </c>
      <c r="AD268" s="58">
        <f t="shared" si="62"/>
        <v>558.82352941176475</v>
      </c>
      <c r="AE268" s="58">
        <f t="shared" si="62"/>
        <v>470.58823529411762</v>
      </c>
      <c r="AF268" s="58">
        <f t="shared" si="62"/>
        <v>370.58823529411762</v>
      </c>
      <c r="AG268" s="58">
        <f t="shared" ref="AG268" si="65">O268*100/$D268</f>
        <v>352.94117647058823</v>
      </c>
      <c r="AH268" s="58">
        <f t="shared" si="64"/>
        <v>352.94117647058823</v>
      </c>
      <c r="AI268" s="58">
        <f t="shared" ref="AI268:AI329" si="66">Q268*100/$D268</f>
        <v>376.47058823529414</v>
      </c>
      <c r="AJ268" s="58">
        <f t="shared" ref="AJ268:AJ329" si="67">R268*100/$D268</f>
        <v>447.05882352941177</v>
      </c>
      <c r="AK268" s="58">
        <f t="shared" ref="AK268:AK329" si="68">S268*100/$D268</f>
        <v>423.52941176470586</v>
      </c>
      <c r="AL268" s="58">
        <f t="shared" ref="AL268:AL329" si="69">T268*100/$D268</f>
        <v>476.47058823529414</v>
      </c>
      <c r="AM268" s="58">
        <f t="shared" ref="AM268:AM329" si="70">U268*100/$D268</f>
        <v>476.47058823529414</v>
      </c>
      <c r="AN268" s="160"/>
      <c r="AO268" s="118"/>
      <c r="AP268" s="118"/>
      <c r="AQ268" s="118"/>
      <c r="AR268" s="118"/>
      <c r="AS268" s="118"/>
      <c r="AT268" s="118"/>
      <c r="AU268" s="118"/>
      <c r="AV268" s="118"/>
      <c r="AW268" s="118"/>
      <c r="AX268" s="118"/>
      <c r="AY268" s="118"/>
      <c r="AZ268" s="118"/>
      <c r="BA268" s="118"/>
      <c r="BB268" s="118"/>
      <c r="BC268" s="118"/>
      <c r="BD268" s="118"/>
      <c r="BE268" s="118"/>
    </row>
    <row r="269" spans="2:57" ht="15">
      <c r="B269" s="501"/>
      <c r="C269" s="8" t="s">
        <v>210</v>
      </c>
      <c r="D269" s="245">
        <v>14</v>
      </c>
      <c r="E269" s="173">
        <v>20</v>
      </c>
      <c r="F269" s="173">
        <v>20</v>
      </c>
      <c r="G269" s="173">
        <v>20</v>
      </c>
      <c r="H269" s="173">
        <v>21</v>
      </c>
      <c r="I269" s="173">
        <v>17</v>
      </c>
      <c r="J269" s="173">
        <v>86</v>
      </c>
      <c r="K269" s="173">
        <v>89</v>
      </c>
      <c r="L269" s="173">
        <v>93</v>
      </c>
      <c r="M269" s="173">
        <v>74</v>
      </c>
      <c r="N269" s="173">
        <v>55</v>
      </c>
      <c r="O269" s="173">
        <v>54</v>
      </c>
      <c r="P269" s="173">
        <v>54</v>
      </c>
      <c r="Q269" s="173">
        <v>58</v>
      </c>
      <c r="R269" s="173">
        <v>69</v>
      </c>
      <c r="S269" s="173">
        <v>68</v>
      </c>
      <c r="T269" s="173">
        <v>76</v>
      </c>
      <c r="U269" s="173">
        <v>77</v>
      </c>
      <c r="V269" s="159">
        <f>100</f>
        <v>100</v>
      </c>
      <c r="W269" s="58">
        <f t="shared" ref="W269:W350" si="71">E269*100/$D269</f>
        <v>142.85714285714286</v>
      </c>
      <c r="X269" s="58">
        <f t="shared" ref="X269:X350" si="72">F269*100/$D269</f>
        <v>142.85714285714286</v>
      </c>
      <c r="Y269" s="58">
        <f t="shared" ref="Y269:Y350" si="73">G269*100/$D269</f>
        <v>142.85714285714286</v>
      </c>
      <c r="Z269" s="58">
        <f t="shared" ref="Z269:Z350" si="74">H269*100/$D269</f>
        <v>150</v>
      </c>
      <c r="AA269" s="58">
        <f t="shared" ref="AA269:AA350" si="75">I269*100/$D269</f>
        <v>121.42857142857143</v>
      </c>
      <c r="AB269" s="58">
        <f t="shared" ref="AB269:AB350" si="76">J269*100/$D269</f>
        <v>614.28571428571433</v>
      </c>
      <c r="AC269" s="58">
        <f t="shared" ref="AC269:AC350" si="77">K269*100/$D269</f>
        <v>635.71428571428567</v>
      </c>
      <c r="AD269" s="58">
        <f t="shared" ref="AD269:AG350" si="78">L269*100/$D269</f>
        <v>664.28571428571433</v>
      </c>
      <c r="AE269" s="58">
        <f t="shared" si="78"/>
        <v>528.57142857142856</v>
      </c>
      <c r="AF269" s="58">
        <f t="shared" si="78"/>
        <v>392.85714285714283</v>
      </c>
      <c r="AG269" s="58">
        <f t="shared" si="78"/>
        <v>385.71428571428572</v>
      </c>
      <c r="AH269" s="58">
        <f t="shared" ref="AH269:AH283" si="79">P269*100/$D269</f>
        <v>385.71428571428572</v>
      </c>
      <c r="AI269" s="58">
        <f t="shared" si="66"/>
        <v>414.28571428571428</v>
      </c>
      <c r="AJ269" s="58">
        <f t="shared" si="67"/>
        <v>492.85714285714283</v>
      </c>
      <c r="AK269" s="58">
        <f t="shared" si="68"/>
        <v>485.71428571428572</v>
      </c>
      <c r="AL269" s="58">
        <f t="shared" si="69"/>
        <v>542.85714285714289</v>
      </c>
      <c r="AM269" s="58">
        <f t="shared" si="70"/>
        <v>550</v>
      </c>
      <c r="AN269" s="120"/>
      <c r="AO269" s="121"/>
      <c r="AP269" s="121"/>
      <c r="AQ269" s="121"/>
      <c r="AR269" s="121"/>
      <c r="AS269" s="121"/>
      <c r="AT269" s="121"/>
      <c r="AU269" s="121"/>
      <c r="AV269" s="121"/>
      <c r="AW269" s="121"/>
      <c r="AX269" s="121"/>
      <c r="AY269" s="121"/>
      <c r="AZ269" s="121"/>
      <c r="BA269" s="121"/>
      <c r="BB269" s="121"/>
      <c r="BC269" s="121"/>
      <c r="BD269" s="121"/>
      <c r="BE269" s="121"/>
    </row>
    <row r="270" spans="2:57" ht="15" customHeight="1">
      <c r="B270" s="499" t="s">
        <v>163</v>
      </c>
      <c r="C270" s="1" t="s">
        <v>205</v>
      </c>
      <c r="D270" s="246">
        <v>7647</v>
      </c>
      <c r="E270" s="11">
        <v>7417</v>
      </c>
      <c r="F270" s="11">
        <v>6974</v>
      </c>
      <c r="G270" s="11">
        <v>6851</v>
      </c>
      <c r="H270" s="11">
        <v>6170</v>
      </c>
      <c r="I270" s="11">
        <v>5810</v>
      </c>
      <c r="J270" s="11">
        <v>5150</v>
      </c>
      <c r="K270" s="11">
        <v>4940</v>
      </c>
      <c r="L270" s="11">
        <v>4956</v>
      </c>
      <c r="M270" s="11">
        <v>4690</v>
      </c>
      <c r="N270" s="11">
        <v>4804</v>
      </c>
      <c r="O270" s="11">
        <v>4875</v>
      </c>
      <c r="P270" s="11">
        <v>4784</v>
      </c>
      <c r="Q270" s="11">
        <v>5518</v>
      </c>
      <c r="R270" s="11">
        <v>5801</v>
      </c>
      <c r="S270" s="11">
        <v>5731</v>
      </c>
      <c r="T270" s="11">
        <v>6541</v>
      </c>
      <c r="U270" s="11">
        <v>6710</v>
      </c>
      <c r="V270" s="159">
        <f>100</f>
        <v>100</v>
      </c>
      <c r="W270" s="58">
        <f t="shared" si="71"/>
        <v>96.992284556035045</v>
      </c>
      <c r="X270" s="58">
        <f t="shared" si="72"/>
        <v>91.199163070485156</v>
      </c>
      <c r="Y270" s="58">
        <f t="shared" si="73"/>
        <v>89.590689159147374</v>
      </c>
      <c r="Z270" s="58">
        <f t="shared" si="74"/>
        <v>80.685236040277232</v>
      </c>
      <c r="AA270" s="58">
        <f t="shared" si="75"/>
        <v>75.977507519288608</v>
      </c>
      <c r="AB270" s="58">
        <f t="shared" si="76"/>
        <v>67.346671897476128</v>
      </c>
      <c r="AC270" s="58">
        <f t="shared" si="77"/>
        <v>64.600496926899439</v>
      </c>
      <c r="AD270" s="58">
        <f t="shared" si="78"/>
        <v>64.809729305610048</v>
      </c>
      <c r="AE270" s="58">
        <f t="shared" si="78"/>
        <v>61.331241009546225</v>
      </c>
      <c r="AF270" s="58">
        <f t="shared" si="78"/>
        <v>62.822021707859292</v>
      </c>
      <c r="AG270" s="58">
        <f t="shared" si="78"/>
        <v>63.750490388387604</v>
      </c>
      <c r="AH270" s="58">
        <f t="shared" si="79"/>
        <v>62.560481234471034</v>
      </c>
      <c r="AI270" s="58">
        <f t="shared" si="66"/>
        <v>72.159016607820064</v>
      </c>
      <c r="AJ270" s="58">
        <f t="shared" si="67"/>
        <v>75.8598143062639</v>
      </c>
      <c r="AK270" s="58">
        <f t="shared" si="68"/>
        <v>74.944422649404999</v>
      </c>
      <c r="AL270" s="58">
        <f t="shared" si="69"/>
        <v>85.536811821629399</v>
      </c>
      <c r="AM270" s="58">
        <f t="shared" si="70"/>
        <v>87.746828821760161</v>
      </c>
      <c r="AN270" s="160">
        <v>1</v>
      </c>
      <c r="AO270" s="118">
        <v>1</v>
      </c>
      <c r="AP270" s="118">
        <v>1</v>
      </c>
      <c r="AQ270" s="118">
        <v>1</v>
      </c>
      <c r="AR270" s="118">
        <v>1</v>
      </c>
      <c r="AS270" s="118">
        <v>1</v>
      </c>
      <c r="AT270" s="118">
        <v>1</v>
      </c>
      <c r="AU270" s="118">
        <v>1</v>
      </c>
      <c r="AV270" s="118">
        <v>1</v>
      </c>
      <c r="AW270" s="118">
        <v>1</v>
      </c>
      <c r="AX270" s="118">
        <v>1</v>
      </c>
      <c r="AY270" s="118">
        <v>1</v>
      </c>
      <c r="AZ270" s="118">
        <v>1</v>
      </c>
      <c r="BA270" s="118">
        <v>1</v>
      </c>
      <c r="BB270" s="118">
        <v>1</v>
      </c>
      <c r="BC270" s="118">
        <v>1</v>
      </c>
      <c r="BD270" s="118">
        <v>6</v>
      </c>
      <c r="BE270" s="118">
        <v>7</v>
      </c>
    </row>
    <row r="271" spans="2:57" ht="15">
      <c r="B271" s="499"/>
      <c r="C271" s="1" t="s">
        <v>206</v>
      </c>
      <c r="D271" s="196">
        <v>542</v>
      </c>
      <c r="E271" s="11">
        <v>520</v>
      </c>
      <c r="F271" s="11">
        <v>640</v>
      </c>
      <c r="G271" s="11">
        <v>460</v>
      </c>
      <c r="H271" s="11">
        <v>549</v>
      </c>
      <c r="I271" s="11">
        <v>460</v>
      </c>
      <c r="J271" s="11">
        <v>459</v>
      </c>
      <c r="K271" s="11">
        <v>464</v>
      </c>
      <c r="L271" s="11">
        <v>394</v>
      </c>
      <c r="M271" s="11">
        <v>418</v>
      </c>
      <c r="N271" s="11">
        <v>446</v>
      </c>
      <c r="O271" s="11">
        <v>450</v>
      </c>
      <c r="P271" s="11">
        <v>427</v>
      </c>
      <c r="Q271" s="11">
        <v>422</v>
      </c>
      <c r="R271" s="11">
        <v>487</v>
      </c>
      <c r="S271" s="11">
        <v>543</v>
      </c>
      <c r="T271" s="11">
        <v>540</v>
      </c>
      <c r="U271" s="11">
        <v>472</v>
      </c>
      <c r="V271" s="159">
        <f>100</f>
        <v>100</v>
      </c>
      <c r="W271" s="58">
        <f t="shared" si="71"/>
        <v>95.9409594095941</v>
      </c>
      <c r="X271" s="58">
        <f t="shared" si="72"/>
        <v>118.08118081180812</v>
      </c>
      <c r="Y271" s="58">
        <f t="shared" si="73"/>
        <v>84.870848708487088</v>
      </c>
      <c r="Z271" s="58">
        <f t="shared" si="74"/>
        <v>101.29151291512915</v>
      </c>
      <c r="AA271" s="58">
        <f t="shared" si="75"/>
        <v>84.870848708487088</v>
      </c>
      <c r="AB271" s="58">
        <f t="shared" si="76"/>
        <v>84.686346863468628</v>
      </c>
      <c r="AC271" s="58">
        <f t="shared" si="77"/>
        <v>85.608856088560884</v>
      </c>
      <c r="AD271" s="58">
        <f t="shared" si="78"/>
        <v>72.693726937269375</v>
      </c>
      <c r="AE271" s="58">
        <f t="shared" si="78"/>
        <v>77.12177121771218</v>
      </c>
      <c r="AF271" s="58">
        <f t="shared" si="78"/>
        <v>82.287822878228781</v>
      </c>
      <c r="AG271" s="58">
        <f t="shared" si="78"/>
        <v>83.025830258302577</v>
      </c>
      <c r="AH271" s="58">
        <f t="shared" si="79"/>
        <v>78.782287822878232</v>
      </c>
      <c r="AI271" s="58">
        <f t="shared" si="66"/>
        <v>77.859778597785976</v>
      </c>
      <c r="AJ271" s="58">
        <f t="shared" si="67"/>
        <v>89.852398523985244</v>
      </c>
      <c r="AK271" s="58">
        <f t="shared" si="68"/>
        <v>100.18450184501845</v>
      </c>
      <c r="AL271" s="58">
        <f t="shared" si="69"/>
        <v>99.630996309963095</v>
      </c>
      <c r="AM271" s="58">
        <f t="shared" si="70"/>
        <v>87.084870848708491</v>
      </c>
      <c r="AN271" s="160">
        <v>1</v>
      </c>
      <c r="AO271" s="118">
        <v>1</v>
      </c>
      <c r="AP271" s="118">
        <v>1</v>
      </c>
      <c r="AQ271" s="118">
        <v>1</v>
      </c>
      <c r="AR271" s="118">
        <v>1</v>
      </c>
      <c r="AS271" s="118">
        <v>1</v>
      </c>
      <c r="AT271" s="118">
        <v>1</v>
      </c>
      <c r="AU271" s="118">
        <v>1</v>
      </c>
      <c r="AV271" s="118">
        <v>1</v>
      </c>
      <c r="AW271" s="118">
        <v>1</v>
      </c>
      <c r="AX271" s="118">
        <v>1</v>
      </c>
      <c r="AY271" s="118">
        <v>1</v>
      </c>
      <c r="AZ271" s="118">
        <v>1</v>
      </c>
      <c r="BA271" s="118">
        <v>1</v>
      </c>
      <c r="BB271" s="118">
        <v>1</v>
      </c>
      <c r="BC271" s="118">
        <v>1</v>
      </c>
      <c r="BD271" s="118">
        <v>6</v>
      </c>
      <c r="BE271" s="118">
        <v>7</v>
      </c>
    </row>
    <row r="272" spans="2:57" ht="15">
      <c r="B272" s="499"/>
      <c r="C272" s="1" t="s">
        <v>207</v>
      </c>
      <c r="D272" s="196">
        <v>45</v>
      </c>
      <c r="E272" s="11">
        <v>62</v>
      </c>
      <c r="F272" s="11">
        <v>50</v>
      </c>
      <c r="G272" s="11">
        <v>69</v>
      </c>
      <c r="H272" s="11">
        <v>74</v>
      </c>
      <c r="I272" s="11">
        <v>78</v>
      </c>
      <c r="J272" s="11">
        <v>81</v>
      </c>
      <c r="K272" s="11">
        <v>92</v>
      </c>
      <c r="L272" s="11">
        <v>88</v>
      </c>
      <c r="M272" s="11">
        <v>91</v>
      </c>
      <c r="N272" s="11">
        <v>94</v>
      </c>
      <c r="O272" s="11">
        <v>96</v>
      </c>
      <c r="P272" s="11">
        <v>96</v>
      </c>
      <c r="Q272" s="11">
        <v>87</v>
      </c>
      <c r="R272" s="11">
        <v>89</v>
      </c>
      <c r="S272" s="11">
        <v>100</v>
      </c>
      <c r="T272" s="11">
        <v>97</v>
      </c>
      <c r="U272" s="11">
        <v>85</v>
      </c>
      <c r="V272" s="159">
        <f>100</f>
        <v>100</v>
      </c>
      <c r="W272" s="58">
        <f t="shared" si="71"/>
        <v>137.77777777777777</v>
      </c>
      <c r="X272" s="58">
        <f t="shared" si="72"/>
        <v>111.11111111111111</v>
      </c>
      <c r="Y272" s="58">
        <f t="shared" si="73"/>
        <v>153.33333333333334</v>
      </c>
      <c r="Z272" s="58">
        <f t="shared" si="74"/>
        <v>164.44444444444446</v>
      </c>
      <c r="AA272" s="58">
        <f t="shared" si="75"/>
        <v>173.33333333333334</v>
      </c>
      <c r="AB272" s="58">
        <f t="shared" si="76"/>
        <v>180</v>
      </c>
      <c r="AC272" s="58">
        <f t="shared" si="77"/>
        <v>204.44444444444446</v>
      </c>
      <c r="AD272" s="58">
        <f t="shared" si="78"/>
        <v>195.55555555555554</v>
      </c>
      <c r="AE272" s="58">
        <f t="shared" si="78"/>
        <v>202.22222222222223</v>
      </c>
      <c r="AF272" s="58">
        <f t="shared" si="78"/>
        <v>208.88888888888889</v>
      </c>
      <c r="AG272" s="58">
        <f t="shared" si="78"/>
        <v>213.33333333333334</v>
      </c>
      <c r="AH272" s="58">
        <f t="shared" si="79"/>
        <v>213.33333333333334</v>
      </c>
      <c r="AI272" s="58">
        <f t="shared" si="66"/>
        <v>193.33333333333334</v>
      </c>
      <c r="AJ272" s="58">
        <f t="shared" si="67"/>
        <v>197.77777777777777</v>
      </c>
      <c r="AK272" s="58">
        <f t="shared" si="68"/>
        <v>222.22222222222223</v>
      </c>
      <c r="AL272" s="58">
        <f t="shared" si="69"/>
        <v>215.55555555555554</v>
      </c>
      <c r="AM272" s="58">
        <f t="shared" si="70"/>
        <v>188.88888888888889</v>
      </c>
      <c r="AN272" s="160">
        <v>1</v>
      </c>
      <c r="AO272" s="118">
        <v>1</v>
      </c>
      <c r="AP272" s="118">
        <v>1</v>
      </c>
      <c r="AQ272" s="118">
        <v>1</v>
      </c>
      <c r="AR272" s="118">
        <v>1</v>
      </c>
      <c r="AS272" s="118">
        <v>1</v>
      </c>
      <c r="AT272" s="118">
        <v>1</v>
      </c>
      <c r="AU272" s="118">
        <v>1</v>
      </c>
      <c r="AV272" s="118">
        <v>1</v>
      </c>
      <c r="AW272" s="118">
        <v>1</v>
      </c>
      <c r="AX272" s="118">
        <v>1</v>
      </c>
      <c r="AY272" s="118">
        <v>1</v>
      </c>
      <c r="AZ272" s="118">
        <v>1</v>
      </c>
      <c r="BA272" s="118">
        <v>1</v>
      </c>
      <c r="BB272" s="118">
        <v>1</v>
      </c>
      <c r="BC272" s="118">
        <v>1</v>
      </c>
      <c r="BD272" s="118">
        <v>6</v>
      </c>
      <c r="BE272" s="118">
        <v>7</v>
      </c>
    </row>
    <row r="273" spans="2:57" ht="15">
      <c r="B273" s="499"/>
      <c r="C273" s="1" t="s">
        <v>208</v>
      </c>
      <c r="D273" s="196">
        <v>11</v>
      </c>
      <c r="E273" s="11">
        <v>8</v>
      </c>
      <c r="F273" s="11">
        <v>16</v>
      </c>
      <c r="G273" s="11">
        <v>11</v>
      </c>
      <c r="H273" s="11">
        <v>8</v>
      </c>
      <c r="I273" s="11">
        <v>8</v>
      </c>
      <c r="J273" s="11">
        <v>27</v>
      </c>
      <c r="K273" s="11">
        <v>30</v>
      </c>
      <c r="L273" s="11">
        <v>32</v>
      </c>
      <c r="M273" s="11">
        <v>32</v>
      </c>
      <c r="N273" s="11">
        <v>24</v>
      </c>
      <c r="O273" s="11">
        <v>28</v>
      </c>
      <c r="P273" s="11">
        <v>25</v>
      </c>
      <c r="Q273" s="11">
        <v>21</v>
      </c>
      <c r="R273" s="11">
        <v>22</v>
      </c>
      <c r="S273" s="11">
        <v>26</v>
      </c>
      <c r="T273" s="11">
        <v>27</v>
      </c>
      <c r="U273" s="11">
        <v>23</v>
      </c>
      <c r="V273" s="159">
        <f>100</f>
        <v>100</v>
      </c>
      <c r="W273" s="58">
        <f t="shared" si="71"/>
        <v>72.727272727272734</v>
      </c>
      <c r="X273" s="58">
        <f t="shared" si="72"/>
        <v>145.45454545454547</v>
      </c>
      <c r="Y273" s="58">
        <f t="shared" si="73"/>
        <v>100</v>
      </c>
      <c r="Z273" s="58">
        <f t="shared" si="74"/>
        <v>72.727272727272734</v>
      </c>
      <c r="AA273" s="58">
        <f t="shared" si="75"/>
        <v>72.727272727272734</v>
      </c>
      <c r="AB273" s="58">
        <f t="shared" si="76"/>
        <v>245.45454545454547</v>
      </c>
      <c r="AC273" s="58">
        <f t="shared" si="77"/>
        <v>272.72727272727275</v>
      </c>
      <c r="AD273" s="58">
        <f t="shared" si="78"/>
        <v>290.90909090909093</v>
      </c>
      <c r="AE273" s="58">
        <f t="shared" si="78"/>
        <v>290.90909090909093</v>
      </c>
      <c r="AF273" s="58">
        <f t="shared" si="78"/>
        <v>218.18181818181819</v>
      </c>
      <c r="AG273" s="58">
        <f t="shared" si="78"/>
        <v>254.54545454545453</v>
      </c>
      <c r="AH273" s="58">
        <f t="shared" si="79"/>
        <v>227.27272727272728</v>
      </c>
      <c r="AI273" s="58">
        <f t="shared" si="66"/>
        <v>190.90909090909091</v>
      </c>
      <c r="AJ273" s="58">
        <f t="shared" si="67"/>
        <v>200</v>
      </c>
      <c r="AK273" s="58">
        <f t="shared" si="68"/>
        <v>236.36363636363637</v>
      </c>
      <c r="AL273" s="58">
        <f t="shared" si="69"/>
        <v>245.45454545454547</v>
      </c>
      <c r="AM273" s="58">
        <f t="shared" si="70"/>
        <v>209.09090909090909</v>
      </c>
      <c r="AN273" s="160">
        <v>1</v>
      </c>
      <c r="AO273" s="118">
        <v>1</v>
      </c>
      <c r="AP273" s="118">
        <v>1</v>
      </c>
      <c r="AQ273" s="118">
        <v>1</v>
      </c>
      <c r="AR273" s="118">
        <v>1</v>
      </c>
      <c r="AS273" s="118">
        <v>1</v>
      </c>
      <c r="AT273" s="118">
        <v>1</v>
      </c>
      <c r="AU273" s="118">
        <v>1</v>
      </c>
      <c r="AV273" s="118">
        <v>1</v>
      </c>
      <c r="AW273" s="118">
        <v>1</v>
      </c>
      <c r="AX273" s="118">
        <v>1</v>
      </c>
      <c r="AY273" s="118">
        <v>1</v>
      </c>
      <c r="AZ273" s="118">
        <v>1</v>
      </c>
      <c r="BA273" s="118">
        <v>1</v>
      </c>
      <c r="BB273" s="118">
        <v>1</v>
      </c>
      <c r="BC273" s="118">
        <v>1</v>
      </c>
      <c r="BD273" s="118">
        <v>6</v>
      </c>
      <c r="BE273" s="118">
        <v>7</v>
      </c>
    </row>
    <row r="274" spans="2:57" ht="15">
      <c r="B274" s="499"/>
      <c r="C274" s="1" t="s">
        <v>209</v>
      </c>
      <c r="D274" s="196">
        <v>8245</v>
      </c>
      <c r="E274" s="11">
        <v>8007</v>
      </c>
      <c r="F274" s="11">
        <v>7680</v>
      </c>
      <c r="G274" s="11">
        <v>7391</v>
      </c>
      <c r="H274" s="11">
        <v>6801</v>
      </c>
      <c r="I274" s="11">
        <v>6356</v>
      </c>
      <c r="J274" s="11">
        <v>5717</v>
      </c>
      <c r="K274" s="11">
        <v>5526</v>
      </c>
      <c r="L274" s="11">
        <v>5470</v>
      </c>
      <c r="M274" s="11">
        <v>5231</v>
      </c>
      <c r="N274" s="11">
        <v>5368</v>
      </c>
      <c r="O274" s="11">
        <v>5449</v>
      </c>
      <c r="P274" s="11">
        <v>5332</v>
      </c>
      <c r="Q274" s="11">
        <v>6048</v>
      </c>
      <c r="R274" s="11">
        <v>6399</v>
      </c>
      <c r="S274" s="11">
        <v>6400</v>
      </c>
      <c r="T274" s="11">
        <v>7205</v>
      </c>
      <c r="U274" s="11">
        <v>7290</v>
      </c>
      <c r="V274" s="159">
        <f>100</f>
        <v>100</v>
      </c>
      <c r="W274" s="58">
        <f t="shared" si="71"/>
        <v>97.113402061855666</v>
      </c>
      <c r="X274" s="58">
        <f t="shared" si="72"/>
        <v>93.14736203759854</v>
      </c>
      <c r="Y274" s="58">
        <f t="shared" si="73"/>
        <v>89.642207398423281</v>
      </c>
      <c r="Z274" s="58">
        <f t="shared" si="74"/>
        <v>82.486355366889029</v>
      </c>
      <c r="AA274" s="58">
        <f t="shared" si="75"/>
        <v>77.089144936325042</v>
      </c>
      <c r="AB274" s="58">
        <f t="shared" si="76"/>
        <v>69.338993329290474</v>
      </c>
      <c r="AC274" s="58">
        <f t="shared" si="77"/>
        <v>67.022437841115831</v>
      </c>
      <c r="AD274" s="58">
        <f t="shared" si="78"/>
        <v>66.343238326258344</v>
      </c>
      <c r="AE274" s="58">
        <f t="shared" si="78"/>
        <v>63.444511825348698</v>
      </c>
      <c r="AF274" s="58">
        <f t="shared" si="78"/>
        <v>65.106124924196479</v>
      </c>
      <c r="AG274" s="58">
        <f t="shared" si="78"/>
        <v>66.088538508186787</v>
      </c>
      <c r="AH274" s="58">
        <f t="shared" si="79"/>
        <v>64.669496664645237</v>
      </c>
      <c r="AI274" s="58">
        <f t="shared" si="66"/>
        <v>73.353547604608849</v>
      </c>
      <c r="AJ274" s="58">
        <f t="shared" si="67"/>
        <v>77.610673135233469</v>
      </c>
      <c r="AK274" s="58">
        <f t="shared" si="68"/>
        <v>77.622801697998781</v>
      </c>
      <c r="AL274" s="58">
        <f t="shared" si="69"/>
        <v>87.386294724075199</v>
      </c>
      <c r="AM274" s="58">
        <f t="shared" si="70"/>
        <v>88.417222559126742</v>
      </c>
      <c r="AN274" s="160"/>
      <c r="AO274" s="118"/>
      <c r="AP274" s="118"/>
      <c r="AQ274" s="118"/>
      <c r="AR274" s="118"/>
      <c r="AS274" s="118"/>
      <c r="AT274" s="118"/>
      <c r="AU274" s="118"/>
      <c r="AV274" s="118"/>
      <c r="AW274" s="118"/>
      <c r="AX274" s="118"/>
      <c r="AY274" s="118"/>
      <c r="AZ274" s="118"/>
      <c r="BA274" s="118"/>
      <c r="BB274" s="118"/>
      <c r="BC274" s="118"/>
      <c r="BD274" s="118"/>
      <c r="BE274" s="118"/>
    </row>
    <row r="275" spans="2:57" ht="15">
      <c r="B275" s="501"/>
      <c r="C275" s="8" t="s">
        <v>210</v>
      </c>
      <c r="D275" s="245">
        <v>8234</v>
      </c>
      <c r="E275" s="173">
        <v>7999</v>
      </c>
      <c r="F275" s="173">
        <v>7664</v>
      </c>
      <c r="G275" s="173">
        <v>7380</v>
      </c>
      <c r="H275" s="173">
        <v>6793</v>
      </c>
      <c r="I275" s="173">
        <v>6348</v>
      </c>
      <c r="J275" s="173">
        <v>5690</v>
      </c>
      <c r="K275" s="173">
        <v>5496</v>
      </c>
      <c r="L275" s="173">
        <v>5438</v>
      </c>
      <c r="M275" s="173">
        <v>5199</v>
      </c>
      <c r="N275" s="173">
        <v>5344</v>
      </c>
      <c r="O275" s="173">
        <v>5421</v>
      </c>
      <c r="P275" s="173">
        <v>5307</v>
      </c>
      <c r="Q275" s="173">
        <v>6027</v>
      </c>
      <c r="R275" s="173">
        <v>6377</v>
      </c>
      <c r="S275" s="173">
        <v>6374</v>
      </c>
      <c r="T275" s="173">
        <v>7178</v>
      </c>
      <c r="U275" s="173">
        <v>7267</v>
      </c>
      <c r="V275" s="159">
        <f>100</f>
        <v>100</v>
      </c>
      <c r="W275" s="58">
        <f t="shared" si="71"/>
        <v>97.145980082584401</v>
      </c>
      <c r="X275" s="58">
        <f t="shared" si="72"/>
        <v>93.077483604566439</v>
      </c>
      <c r="Y275" s="58">
        <f t="shared" si="73"/>
        <v>89.628370172455675</v>
      </c>
      <c r="Z275" s="58">
        <f t="shared" si="74"/>
        <v>82.499392761719704</v>
      </c>
      <c r="AA275" s="58">
        <f t="shared" si="75"/>
        <v>77.094972067039109</v>
      </c>
      <c r="AB275" s="58">
        <f t="shared" si="76"/>
        <v>69.103716298275444</v>
      </c>
      <c r="AC275" s="58">
        <f t="shared" si="77"/>
        <v>66.747631770706832</v>
      </c>
      <c r="AD275" s="58">
        <f t="shared" si="78"/>
        <v>66.04323536555745</v>
      </c>
      <c r="AE275" s="58">
        <f t="shared" si="78"/>
        <v>63.140636385717755</v>
      </c>
      <c r="AF275" s="58">
        <f t="shared" si="78"/>
        <v>64.901627398591202</v>
      </c>
      <c r="AG275" s="58">
        <f t="shared" si="78"/>
        <v>65.836774350255041</v>
      </c>
      <c r="AH275" s="58">
        <f t="shared" si="79"/>
        <v>64.452271071168326</v>
      </c>
      <c r="AI275" s="58">
        <f t="shared" si="66"/>
        <v>73.196502307505469</v>
      </c>
      <c r="AJ275" s="58">
        <f t="shared" si="67"/>
        <v>77.447170269613792</v>
      </c>
      <c r="AK275" s="58">
        <f t="shared" si="68"/>
        <v>77.41073597279572</v>
      </c>
      <c r="AL275" s="58">
        <f t="shared" si="69"/>
        <v>87.175127520038856</v>
      </c>
      <c r="AM275" s="58">
        <f t="shared" si="70"/>
        <v>88.256011658974984</v>
      </c>
      <c r="AN275" s="120"/>
      <c r="AO275" s="121"/>
      <c r="AP275" s="121"/>
      <c r="AQ275" s="121"/>
      <c r="AR275" s="121"/>
      <c r="AS275" s="121"/>
      <c r="AT275" s="121"/>
      <c r="AU275" s="121"/>
      <c r="AV275" s="121"/>
      <c r="AW275" s="121"/>
      <c r="AX275" s="121"/>
      <c r="AY275" s="121"/>
      <c r="AZ275" s="121"/>
      <c r="BA275" s="121"/>
      <c r="BB275" s="121"/>
      <c r="BC275" s="121"/>
      <c r="BD275" s="121"/>
      <c r="BE275" s="121"/>
    </row>
    <row r="276" spans="2:57" ht="15" customHeight="1">
      <c r="B276" s="499" t="s">
        <v>171</v>
      </c>
      <c r="C276" s="1" t="s">
        <v>205</v>
      </c>
      <c r="D276" s="246">
        <v>315</v>
      </c>
      <c r="E276" s="11">
        <v>322</v>
      </c>
      <c r="F276" s="11">
        <v>335</v>
      </c>
      <c r="G276" s="11">
        <v>313</v>
      </c>
      <c r="H276" s="11">
        <v>320</v>
      </c>
      <c r="I276" s="11">
        <v>355</v>
      </c>
      <c r="J276" s="11">
        <v>1112</v>
      </c>
      <c r="K276" s="11">
        <v>1038</v>
      </c>
      <c r="L276" s="11">
        <v>1020</v>
      </c>
      <c r="M276" s="11">
        <v>951</v>
      </c>
      <c r="N276" s="11">
        <v>935</v>
      </c>
      <c r="O276" s="11">
        <v>906</v>
      </c>
      <c r="P276" s="11">
        <v>995</v>
      </c>
      <c r="Q276" s="11">
        <v>1601</v>
      </c>
      <c r="R276" s="11">
        <v>4276</v>
      </c>
      <c r="S276" s="11">
        <v>4148</v>
      </c>
      <c r="T276" s="11">
        <v>4734</v>
      </c>
      <c r="U276" s="11">
        <v>4856</v>
      </c>
      <c r="V276" s="159">
        <f>100</f>
        <v>100</v>
      </c>
      <c r="W276" s="58">
        <f t="shared" si="71"/>
        <v>102.22222222222223</v>
      </c>
      <c r="X276" s="58">
        <f t="shared" si="72"/>
        <v>106.34920634920636</v>
      </c>
      <c r="Y276" s="58">
        <f t="shared" si="73"/>
        <v>99.365079365079367</v>
      </c>
      <c r="Z276" s="58">
        <f t="shared" si="74"/>
        <v>101.58730158730158</v>
      </c>
      <c r="AA276" s="58">
        <f t="shared" si="75"/>
        <v>112.6984126984127</v>
      </c>
      <c r="AB276" s="58">
        <f t="shared" si="76"/>
        <v>353.01587301587301</v>
      </c>
      <c r="AC276" s="58">
        <f t="shared" si="77"/>
        <v>329.52380952380952</v>
      </c>
      <c r="AD276" s="58">
        <f t="shared" si="78"/>
        <v>323.8095238095238</v>
      </c>
      <c r="AE276" s="58">
        <f t="shared" si="78"/>
        <v>301.90476190476193</v>
      </c>
      <c r="AF276" s="58">
        <f t="shared" si="78"/>
        <v>296.82539682539681</v>
      </c>
      <c r="AG276" s="58">
        <f t="shared" si="78"/>
        <v>287.61904761904759</v>
      </c>
      <c r="AH276" s="58">
        <f t="shared" si="79"/>
        <v>315.87301587301585</v>
      </c>
      <c r="AI276" s="58">
        <f t="shared" si="66"/>
        <v>508.25396825396825</v>
      </c>
      <c r="AJ276" s="58">
        <f t="shared" si="67"/>
        <v>1357.4603174603174</v>
      </c>
      <c r="AK276" s="58">
        <f t="shared" si="68"/>
        <v>1316.8253968253969</v>
      </c>
      <c r="AL276" s="58">
        <f t="shared" si="69"/>
        <v>1502.8571428571429</v>
      </c>
      <c r="AM276" s="58">
        <f t="shared" si="70"/>
        <v>1541.5873015873017</v>
      </c>
      <c r="AN276" s="160">
        <v>1</v>
      </c>
      <c r="AO276" s="118">
        <v>4</v>
      </c>
      <c r="AP276" s="118">
        <v>4</v>
      </c>
      <c r="AQ276" s="118">
        <v>1</v>
      </c>
      <c r="AR276" s="118">
        <v>1</v>
      </c>
      <c r="AS276" s="118">
        <v>4</v>
      </c>
      <c r="AT276" s="118">
        <v>1</v>
      </c>
      <c r="AU276" s="118">
        <v>1</v>
      </c>
      <c r="AV276" s="118">
        <v>1</v>
      </c>
      <c r="AW276" s="118">
        <v>1</v>
      </c>
      <c r="AX276" s="118">
        <v>1</v>
      </c>
      <c r="AY276" s="118">
        <v>1</v>
      </c>
      <c r="AZ276" s="118">
        <v>1</v>
      </c>
      <c r="BA276" s="118">
        <v>1</v>
      </c>
      <c r="BB276" s="118">
        <v>1</v>
      </c>
      <c r="BC276" s="118">
        <v>1</v>
      </c>
      <c r="BD276" s="118">
        <v>6</v>
      </c>
      <c r="BE276" s="118">
        <v>7</v>
      </c>
    </row>
    <row r="277" spans="2:57" ht="15">
      <c r="B277" s="499"/>
      <c r="C277" s="1" t="s">
        <v>206</v>
      </c>
      <c r="D277" s="196">
        <v>31</v>
      </c>
      <c r="E277" s="11">
        <v>31</v>
      </c>
      <c r="F277" s="11">
        <v>16</v>
      </c>
      <c r="G277" s="11">
        <v>36</v>
      </c>
      <c r="H277" s="11">
        <v>28</v>
      </c>
      <c r="I277" s="11">
        <v>35</v>
      </c>
      <c r="J277" s="11">
        <v>127</v>
      </c>
      <c r="K277" s="11">
        <v>126</v>
      </c>
      <c r="L277" s="11">
        <v>132</v>
      </c>
      <c r="M277" s="11">
        <v>158</v>
      </c>
      <c r="N277" s="11">
        <v>174</v>
      </c>
      <c r="O277" s="11">
        <v>195</v>
      </c>
      <c r="P277" s="11">
        <v>216</v>
      </c>
      <c r="Q277" s="11">
        <v>254</v>
      </c>
      <c r="R277" s="11">
        <v>251</v>
      </c>
      <c r="S277" s="11">
        <v>244</v>
      </c>
      <c r="T277" s="11">
        <v>242</v>
      </c>
      <c r="U277" s="11">
        <v>211</v>
      </c>
      <c r="V277" s="159">
        <f>100</f>
        <v>100</v>
      </c>
      <c r="W277" s="58">
        <f t="shared" si="71"/>
        <v>100</v>
      </c>
      <c r="X277" s="58">
        <f t="shared" si="72"/>
        <v>51.612903225806448</v>
      </c>
      <c r="Y277" s="58">
        <f t="shared" si="73"/>
        <v>116.12903225806451</v>
      </c>
      <c r="Z277" s="58">
        <f t="shared" si="74"/>
        <v>90.322580645161295</v>
      </c>
      <c r="AA277" s="58">
        <f t="shared" si="75"/>
        <v>112.90322580645162</v>
      </c>
      <c r="AB277" s="58">
        <f t="shared" si="76"/>
        <v>409.67741935483872</v>
      </c>
      <c r="AC277" s="58">
        <f t="shared" si="77"/>
        <v>406.45161290322579</v>
      </c>
      <c r="AD277" s="58">
        <f t="shared" si="78"/>
        <v>425.80645161290323</v>
      </c>
      <c r="AE277" s="58">
        <f t="shared" si="78"/>
        <v>509.67741935483872</v>
      </c>
      <c r="AF277" s="58">
        <f t="shared" si="78"/>
        <v>561.29032258064512</v>
      </c>
      <c r="AG277" s="58">
        <f t="shared" si="78"/>
        <v>629.0322580645161</v>
      </c>
      <c r="AH277" s="58">
        <f t="shared" si="79"/>
        <v>696.77419354838707</v>
      </c>
      <c r="AI277" s="58">
        <f t="shared" si="66"/>
        <v>819.35483870967744</v>
      </c>
      <c r="AJ277" s="58">
        <f t="shared" si="67"/>
        <v>809.67741935483866</v>
      </c>
      <c r="AK277" s="58">
        <f t="shared" si="68"/>
        <v>787.09677419354841</v>
      </c>
      <c r="AL277" s="58">
        <f t="shared" si="69"/>
        <v>780.64516129032256</v>
      </c>
      <c r="AM277" s="58">
        <f t="shared" si="70"/>
        <v>680.64516129032256</v>
      </c>
      <c r="AN277" s="160">
        <v>4</v>
      </c>
      <c r="AO277" s="118">
        <v>1</v>
      </c>
      <c r="AP277" s="118">
        <v>1</v>
      </c>
      <c r="AQ277" s="118">
        <v>1</v>
      </c>
      <c r="AR277" s="118">
        <v>4</v>
      </c>
      <c r="AS277" s="118">
        <v>4</v>
      </c>
      <c r="AT277" s="118">
        <v>1</v>
      </c>
      <c r="AU277" s="118">
        <v>1</v>
      </c>
      <c r="AV277" s="118">
        <v>4</v>
      </c>
      <c r="AW277" s="118">
        <v>1</v>
      </c>
      <c r="AX277" s="118">
        <v>1</v>
      </c>
      <c r="AY277" s="118">
        <v>4</v>
      </c>
      <c r="AZ277" s="118">
        <v>4</v>
      </c>
      <c r="BA277" s="118">
        <v>1</v>
      </c>
      <c r="BB277" s="118">
        <v>1</v>
      </c>
      <c r="BC277" s="118">
        <v>1</v>
      </c>
      <c r="BD277" s="118">
        <v>6</v>
      </c>
      <c r="BE277" s="118">
        <v>7</v>
      </c>
    </row>
    <row r="278" spans="2:57" ht="15">
      <c r="B278" s="499"/>
      <c r="C278" s="1" t="s">
        <v>207</v>
      </c>
      <c r="D278" s="196">
        <v>8</v>
      </c>
      <c r="E278" s="11">
        <v>8</v>
      </c>
      <c r="F278" s="11">
        <v>3</v>
      </c>
      <c r="G278" s="11">
        <v>5</v>
      </c>
      <c r="H278" s="11">
        <v>4</v>
      </c>
      <c r="I278" s="11">
        <v>3</v>
      </c>
      <c r="J278" s="11">
        <v>4</v>
      </c>
      <c r="K278" s="11">
        <v>4</v>
      </c>
      <c r="L278" s="11">
        <v>5</v>
      </c>
      <c r="M278" s="11">
        <v>7</v>
      </c>
      <c r="N278" s="11">
        <v>8</v>
      </c>
      <c r="O278" s="11">
        <v>10</v>
      </c>
      <c r="P278" s="11">
        <v>12</v>
      </c>
      <c r="Q278" s="11">
        <v>16</v>
      </c>
      <c r="R278" s="11">
        <v>21</v>
      </c>
      <c r="S278" s="11">
        <v>25</v>
      </c>
      <c r="T278" s="11">
        <v>24</v>
      </c>
      <c r="U278" s="11">
        <v>21</v>
      </c>
      <c r="V278" s="159">
        <f>100</f>
        <v>100</v>
      </c>
      <c r="W278" s="58">
        <f t="shared" si="71"/>
        <v>100</v>
      </c>
      <c r="X278" s="58">
        <f t="shared" si="72"/>
        <v>37.5</v>
      </c>
      <c r="Y278" s="58">
        <f t="shared" si="73"/>
        <v>62.5</v>
      </c>
      <c r="Z278" s="58">
        <f t="shared" si="74"/>
        <v>50</v>
      </c>
      <c r="AA278" s="58">
        <f t="shared" si="75"/>
        <v>37.5</v>
      </c>
      <c r="AB278" s="58">
        <f t="shared" si="76"/>
        <v>50</v>
      </c>
      <c r="AC278" s="58">
        <f t="shared" si="77"/>
        <v>50</v>
      </c>
      <c r="AD278" s="58">
        <f t="shared" si="78"/>
        <v>62.5</v>
      </c>
      <c r="AE278" s="58">
        <f t="shared" si="78"/>
        <v>87.5</v>
      </c>
      <c r="AF278" s="58">
        <f t="shared" si="78"/>
        <v>100</v>
      </c>
      <c r="AG278" s="58">
        <f t="shared" si="78"/>
        <v>125</v>
      </c>
      <c r="AH278" s="58">
        <f t="shared" si="79"/>
        <v>150</v>
      </c>
      <c r="AI278" s="58">
        <f t="shared" si="66"/>
        <v>200</v>
      </c>
      <c r="AJ278" s="58">
        <f t="shared" si="67"/>
        <v>262.5</v>
      </c>
      <c r="AK278" s="58">
        <f t="shared" si="68"/>
        <v>312.5</v>
      </c>
      <c r="AL278" s="58">
        <f t="shared" si="69"/>
        <v>300</v>
      </c>
      <c r="AM278" s="58">
        <f t="shared" si="70"/>
        <v>262.5</v>
      </c>
      <c r="AN278" s="160">
        <v>4</v>
      </c>
      <c r="AO278" s="118">
        <v>4</v>
      </c>
      <c r="AP278" s="118">
        <v>4</v>
      </c>
      <c r="AQ278" s="118">
        <v>4</v>
      </c>
      <c r="AR278" s="118">
        <v>1</v>
      </c>
      <c r="AS278" s="118">
        <v>4</v>
      </c>
      <c r="AT278" s="118">
        <v>4</v>
      </c>
      <c r="AU278" s="118">
        <v>4</v>
      </c>
      <c r="AV278" s="118">
        <v>4</v>
      </c>
      <c r="AW278" s="118">
        <v>4</v>
      </c>
      <c r="AX278" s="118">
        <v>4</v>
      </c>
      <c r="AY278" s="118">
        <v>4</v>
      </c>
      <c r="AZ278" s="118">
        <v>4</v>
      </c>
      <c r="BA278" s="118">
        <v>1</v>
      </c>
      <c r="BB278" s="118">
        <v>1</v>
      </c>
      <c r="BC278" s="118">
        <v>4</v>
      </c>
      <c r="BD278" s="118">
        <v>6</v>
      </c>
      <c r="BE278" s="118">
        <v>7</v>
      </c>
    </row>
    <row r="279" spans="2:57" ht="15">
      <c r="B279" s="499"/>
      <c r="C279" s="1" t="s">
        <v>208</v>
      </c>
      <c r="D279" s="196">
        <v>8</v>
      </c>
      <c r="E279" s="11">
        <v>8</v>
      </c>
      <c r="F279" s="11">
        <v>7</v>
      </c>
      <c r="G279" s="11">
        <v>7</v>
      </c>
      <c r="H279" s="11">
        <v>7</v>
      </c>
      <c r="I279" s="11">
        <v>8</v>
      </c>
      <c r="J279" s="11">
        <v>8</v>
      </c>
      <c r="K279" s="11">
        <v>8</v>
      </c>
      <c r="L279" s="11">
        <v>8</v>
      </c>
      <c r="M279" s="11">
        <v>8</v>
      </c>
      <c r="N279" s="11">
        <v>8</v>
      </c>
      <c r="O279" s="11">
        <v>8</v>
      </c>
      <c r="P279" s="11">
        <v>8</v>
      </c>
      <c r="Q279" s="11">
        <v>7</v>
      </c>
      <c r="R279" s="11">
        <v>8</v>
      </c>
      <c r="S279" s="11">
        <v>5</v>
      </c>
      <c r="T279" s="11">
        <v>6</v>
      </c>
      <c r="U279" s="11">
        <v>5</v>
      </c>
      <c r="V279" s="159">
        <f>100</f>
        <v>100</v>
      </c>
      <c r="W279" s="58">
        <f t="shared" si="71"/>
        <v>100</v>
      </c>
      <c r="X279" s="58">
        <f t="shared" si="72"/>
        <v>87.5</v>
      </c>
      <c r="Y279" s="58">
        <f t="shared" si="73"/>
        <v>87.5</v>
      </c>
      <c r="Z279" s="58">
        <f t="shared" si="74"/>
        <v>87.5</v>
      </c>
      <c r="AA279" s="58">
        <f t="shared" si="75"/>
        <v>100</v>
      </c>
      <c r="AB279" s="58">
        <f t="shared" si="76"/>
        <v>100</v>
      </c>
      <c r="AC279" s="58">
        <f t="shared" si="77"/>
        <v>100</v>
      </c>
      <c r="AD279" s="58">
        <f t="shared" si="78"/>
        <v>100</v>
      </c>
      <c r="AE279" s="58">
        <f t="shared" si="78"/>
        <v>100</v>
      </c>
      <c r="AF279" s="58">
        <f t="shared" si="78"/>
        <v>100</v>
      </c>
      <c r="AG279" s="58">
        <f t="shared" si="78"/>
        <v>100</v>
      </c>
      <c r="AH279" s="58">
        <f t="shared" si="79"/>
        <v>100</v>
      </c>
      <c r="AI279" s="58">
        <f t="shared" si="66"/>
        <v>87.5</v>
      </c>
      <c r="AJ279" s="58">
        <f t="shared" si="67"/>
        <v>100</v>
      </c>
      <c r="AK279" s="58">
        <f t="shared" si="68"/>
        <v>62.5</v>
      </c>
      <c r="AL279" s="58">
        <f t="shared" si="69"/>
        <v>75</v>
      </c>
      <c r="AM279" s="58">
        <f t="shared" si="70"/>
        <v>62.5</v>
      </c>
      <c r="AN279" s="160">
        <v>4</v>
      </c>
      <c r="AO279" s="118">
        <v>1</v>
      </c>
      <c r="AP279" s="118">
        <v>4</v>
      </c>
      <c r="AQ279" s="118">
        <v>4</v>
      </c>
      <c r="AR279" s="118">
        <v>4</v>
      </c>
      <c r="AS279" s="118">
        <v>4</v>
      </c>
      <c r="AT279" s="118">
        <v>4</v>
      </c>
      <c r="AU279" s="118">
        <v>4</v>
      </c>
      <c r="AV279" s="118">
        <v>4</v>
      </c>
      <c r="AW279" s="118">
        <v>4</v>
      </c>
      <c r="AX279" s="118">
        <v>4</v>
      </c>
      <c r="AY279" s="118">
        <v>4</v>
      </c>
      <c r="AZ279" s="118">
        <v>4</v>
      </c>
      <c r="BA279" s="118">
        <v>1</v>
      </c>
      <c r="BB279" s="118">
        <v>1</v>
      </c>
      <c r="BC279" s="118">
        <v>4</v>
      </c>
      <c r="BD279" s="118">
        <v>6</v>
      </c>
      <c r="BE279" s="118">
        <v>7</v>
      </c>
    </row>
    <row r="280" spans="2:57" ht="15">
      <c r="B280" s="499"/>
      <c r="C280" s="1" t="s">
        <v>209</v>
      </c>
      <c r="D280" s="196">
        <v>362</v>
      </c>
      <c r="E280" s="11">
        <v>369</v>
      </c>
      <c r="F280" s="11">
        <v>361</v>
      </c>
      <c r="G280" s="11">
        <v>361</v>
      </c>
      <c r="H280" s="11">
        <v>359</v>
      </c>
      <c r="I280" s="11">
        <v>401</v>
      </c>
      <c r="J280" s="11">
        <v>1251</v>
      </c>
      <c r="K280" s="11">
        <v>1176</v>
      </c>
      <c r="L280" s="11">
        <v>1165</v>
      </c>
      <c r="M280" s="11">
        <v>1124</v>
      </c>
      <c r="N280" s="11">
        <v>1125</v>
      </c>
      <c r="O280" s="11">
        <v>1119</v>
      </c>
      <c r="P280" s="11">
        <v>1231</v>
      </c>
      <c r="Q280" s="11">
        <v>1878</v>
      </c>
      <c r="R280" s="11">
        <v>4556</v>
      </c>
      <c r="S280" s="11">
        <v>4422</v>
      </c>
      <c r="T280" s="11">
        <v>5006</v>
      </c>
      <c r="U280" s="11">
        <v>5093</v>
      </c>
      <c r="V280" s="159">
        <f>100</f>
        <v>100</v>
      </c>
      <c r="W280" s="58">
        <f t="shared" si="71"/>
        <v>101.93370165745857</v>
      </c>
      <c r="X280" s="58">
        <f t="shared" si="72"/>
        <v>99.723756906077341</v>
      </c>
      <c r="Y280" s="58">
        <f t="shared" si="73"/>
        <v>99.723756906077341</v>
      </c>
      <c r="Z280" s="58">
        <f t="shared" si="74"/>
        <v>99.171270718232037</v>
      </c>
      <c r="AA280" s="58">
        <f t="shared" si="75"/>
        <v>110.77348066298343</v>
      </c>
      <c r="AB280" s="58">
        <f t="shared" si="76"/>
        <v>345.58011049723757</v>
      </c>
      <c r="AC280" s="58">
        <f t="shared" si="77"/>
        <v>324.86187845303868</v>
      </c>
      <c r="AD280" s="58">
        <f t="shared" si="78"/>
        <v>321.82320441988952</v>
      </c>
      <c r="AE280" s="58">
        <f t="shared" si="78"/>
        <v>310.49723756906076</v>
      </c>
      <c r="AF280" s="58">
        <f t="shared" si="78"/>
        <v>310.77348066298345</v>
      </c>
      <c r="AG280" s="58">
        <f t="shared" si="78"/>
        <v>309.11602209944749</v>
      </c>
      <c r="AH280" s="58">
        <f t="shared" si="79"/>
        <v>340.0552486187845</v>
      </c>
      <c r="AI280" s="58">
        <f t="shared" si="66"/>
        <v>518.78453038674036</v>
      </c>
      <c r="AJ280" s="58">
        <f t="shared" si="67"/>
        <v>1258.5635359116022</v>
      </c>
      <c r="AK280" s="58">
        <f t="shared" si="68"/>
        <v>1221.5469613259668</v>
      </c>
      <c r="AL280" s="58">
        <f t="shared" si="69"/>
        <v>1382.8729281767955</v>
      </c>
      <c r="AM280" s="58">
        <f t="shared" si="70"/>
        <v>1406.9060773480662</v>
      </c>
      <c r="AN280" s="160"/>
      <c r="AO280" s="118"/>
      <c r="AP280" s="118"/>
      <c r="AQ280" s="118"/>
      <c r="AR280" s="118"/>
      <c r="AS280" s="118"/>
      <c r="AT280" s="118"/>
      <c r="AU280" s="118"/>
      <c r="AV280" s="118"/>
      <c r="AW280" s="118"/>
      <c r="AX280" s="118"/>
      <c r="AY280" s="118"/>
      <c r="AZ280" s="118"/>
      <c r="BA280" s="118"/>
      <c r="BB280" s="118"/>
      <c r="BC280" s="118"/>
      <c r="BD280" s="118"/>
      <c r="BE280" s="118"/>
    </row>
    <row r="281" spans="2:57" ht="15">
      <c r="B281" s="501"/>
      <c r="C281" s="8" t="s">
        <v>210</v>
      </c>
      <c r="D281" s="245">
        <v>354</v>
      </c>
      <c r="E281" s="173">
        <v>361</v>
      </c>
      <c r="F281" s="173">
        <v>354</v>
      </c>
      <c r="G281" s="173">
        <v>354</v>
      </c>
      <c r="H281" s="173">
        <v>352</v>
      </c>
      <c r="I281" s="173">
        <v>393</v>
      </c>
      <c r="J281" s="173">
        <v>1243</v>
      </c>
      <c r="K281" s="173">
        <v>1168</v>
      </c>
      <c r="L281" s="173">
        <v>1157</v>
      </c>
      <c r="M281" s="173">
        <v>1116</v>
      </c>
      <c r="N281" s="173">
        <v>1117</v>
      </c>
      <c r="O281" s="173">
        <v>1111</v>
      </c>
      <c r="P281" s="173">
        <v>1223</v>
      </c>
      <c r="Q281" s="173">
        <v>1871</v>
      </c>
      <c r="R281" s="173">
        <v>4548</v>
      </c>
      <c r="S281" s="173">
        <v>4417</v>
      </c>
      <c r="T281" s="173">
        <v>5000</v>
      </c>
      <c r="U281" s="173">
        <v>5088</v>
      </c>
      <c r="V281" s="159">
        <f>100</f>
        <v>100</v>
      </c>
      <c r="W281" s="58">
        <f t="shared" si="71"/>
        <v>101.9774011299435</v>
      </c>
      <c r="X281" s="58">
        <f t="shared" si="72"/>
        <v>100</v>
      </c>
      <c r="Y281" s="58">
        <f t="shared" si="73"/>
        <v>100</v>
      </c>
      <c r="Z281" s="58">
        <f t="shared" si="74"/>
        <v>99.435028248587571</v>
      </c>
      <c r="AA281" s="58">
        <f t="shared" si="75"/>
        <v>111.01694915254237</v>
      </c>
      <c r="AB281" s="58">
        <f t="shared" si="76"/>
        <v>351.12994350282486</v>
      </c>
      <c r="AC281" s="58">
        <f t="shared" si="77"/>
        <v>329.94350282485874</v>
      </c>
      <c r="AD281" s="58">
        <f t="shared" si="78"/>
        <v>326.83615819209041</v>
      </c>
      <c r="AE281" s="58">
        <f t="shared" si="78"/>
        <v>315.25423728813558</v>
      </c>
      <c r="AF281" s="58">
        <f t="shared" si="78"/>
        <v>315.53672316384183</v>
      </c>
      <c r="AG281" s="58">
        <f t="shared" si="78"/>
        <v>313.84180790960454</v>
      </c>
      <c r="AH281" s="58">
        <f t="shared" si="79"/>
        <v>345.48022598870057</v>
      </c>
      <c r="AI281" s="58">
        <f t="shared" si="66"/>
        <v>528.5310734463277</v>
      </c>
      <c r="AJ281" s="58">
        <f t="shared" si="67"/>
        <v>1284.7457627118645</v>
      </c>
      <c r="AK281" s="58">
        <f t="shared" si="68"/>
        <v>1247.7401129943503</v>
      </c>
      <c r="AL281" s="58">
        <f t="shared" si="69"/>
        <v>1412.4293785310736</v>
      </c>
      <c r="AM281" s="58">
        <f t="shared" si="70"/>
        <v>1437.2881355932204</v>
      </c>
      <c r="AN281" s="120"/>
      <c r="AO281" s="121"/>
      <c r="AP281" s="121"/>
      <c r="AQ281" s="121"/>
      <c r="AR281" s="121"/>
      <c r="AS281" s="121"/>
      <c r="AT281" s="121"/>
      <c r="AU281" s="121"/>
      <c r="AV281" s="121"/>
      <c r="AW281" s="121"/>
      <c r="AX281" s="121"/>
      <c r="AY281" s="121"/>
      <c r="AZ281" s="121"/>
      <c r="BA281" s="121"/>
      <c r="BB281" s="121"/>
      <c r="BC281" s="121"/>
      <c r="BD281" s="121"/>
      <c r="BE281" s="121"/>
    </row>
    <row r="282" spans="2:57" ht="15">
      <c r="B282" s="499" t="s">
        <v>164</v>
      </c>
      <c r="C282" s="1" t="s">
        <v>205</v>
      </c>
      <c r="D282" s="246">
        <v>17069</v>
      </c>
      <c r="E282" s="11">
        <v>17038</v>
      </c>
      <c r="F282" s="11">
        <v>16667</v>
      </c>
      <c r="G282" s="11">
        <v>16977</v>
      </c>
      <c r="H282" s="11">
        <v>16795</v>
      </c>
      <c r="I282" s="11">
        <v>17006</v>
      </c>
      <c r="J282" s="11">
        <v>28217</v>
      </c>
      <c r="K282" s="11">
        <v>27802</v>
      </c>
      <c r="L282" s="11">
        <v>28151</v>
      </c>
      <c r="M282" s="11">
        <v>27045</v>
      </c>
      <c r="N282" s="11">
        <v>26270</v>
      </c>
      <c r="O282" s="11">
        <v>26877</v>
      </c>
      <c r="P282" s="11">
        <v>26295</v>
      </c>
      <c r="Q282" s="11">
        <v>27292</v>
      </c>
      <c r="R282" s="11">
        <v>28286</v>
      </c>
      <c r="S282" s="11">
        <v>29837</v>
      </c>
      <c r="T282" s="11">
        <v>25069</v>
      </c>
      <c r="U282" s="11">
        <v>27344</v>
      </c>
      <c r="V282" s="159">
        <f>100</f>
        <v>100</v>
      </c>
      <c r="W282" s="58">
        <f t="shared" si="71"/>
        <v>99.818384205284431</v>
      </c>
      <c r="X282" s="58">
        <f t="shared" si="72"/>
        <v>97.644853242720728</v>
      </c>
      <c r="Y282" s="58">
        <f t="shared" si="73"/>
        <v>99.461011189876388</v>
      </c>
      <c r="Z282" s="58">
        <f t="shared" si="74"/>
        <v>98.394750717675322</v>
      </c>
      <c r="AA282" s="58">
        <f t="shared" si="75"/>
        <v>99.630909836545783</v>
      </c>
      <c r="AB282" s="58">
        <f t="shared" si="76"/>
        <v>165.31138320932686</v>
      </c>
      <c r="AC282" s="58">
        <f t="shared" si="77"/>
        <v>162.8800749897475</v>
      </c>
      <c r="AD282" s="58">
        <f t="shared" si="78"/>
        <v>164.92471732380338</v>
      </c>
      <c r="AE282" s="58">
        <f t="shared" si="78"/>
        <v>158.44513445427384</v>
      </c>
      <c r="AF282" s="58">
        <f t="shared" si="78"/>
        <v>153.90473958638466</v>
      </c>
      <c r="AG282" s="58">
        <f t="shared" si="78"/>
        <v>157.46089401839592</v>
      </c>
      <c r="AH282" s="58">
        <f t="shared" si="79"/>
        <v>154.05120393696174</v>
      </c>
      <c r="AI282" s="58">
        <f t="shared" si="66"/>
        <v>159.89220223797528</v>
      </c>
      <c r="AJ282" s="58">
        <f t="shared" si="67"/>
        <v>165.71562481691956</v>
      </c>
      <c r="AK282" s="58">
        <f t="shared" si="68"/>
        <v>174.80227312672096</v>
      </c>
      <c r="AL282" s="58">
        <f t="shared" si="69"/>
        <v>146.86859218466225</v>
      </c>
      <c r="AM282" s="58">
        <f t="shared" si="70"/>
        <v>160.19684808717557</v>
      </c>
      <c r="AN282" s="160">
        <v>1</v>
      </c>
      <c r="AO282" s="118">
        <v>1</v>
      </c>
      <c r="AP282" s="118">
        <v>1</v>
      </c>
      <c r="AQ282" s="118">
        <v>1</v>
      </c>
      <c r="AR282" s="118">
        <v>1</v>
      </c>
      <c r="AS282" s="118">
        <v>1</v>
      </c>
      <c r="AT282" s="118">
        <v>1</v>
      </c>
      <c r="AU282" s="118">
        <v>1</v>
      </c>
      <c r="AV282" s="118">
        <v>1</v>
      </c>
      <c r="AW282" s="118">
        <v>1</v>
      </c>
      <c r="AX282" s="118">
        <v>1</v>
      </c>
      <c r="AY282" s="118">
        <v>1</v>
      </c>
      <c r="AZ282" s="118">
        <v>1</v>
      </c>
      <c r="BA282" s="118">
        <v>1</v>
      </c>
      <c r="BB282" s="118">
        <v>1</v>
      </c>
      <c r="BC282" s="118">
        <v>1</v>
      </c>
      <c r="BD282" s="118">
        <v>6</v>
      </c>
      <c r="BE282" s="118">
        <v>7</v>
      </c>
    </row>
    <row r="283" spans="2:57" ht="15">
      <c r="B283" s="499"/>
      <c r="C283" s="1" t="s">
        <v>206</v>
      </c>
      <c r="D283" s="196">
        <v>959</v>
      </c>
      <c r="E283" s="11">
        <v>1053</v>
      </c>
      <c r="F283" s="11">
        <v>1047</v>
      </c>
      <c r="G283" s="11">
        <v>1136</v>
      </c>
      <c r="H283" s="11">
        <v>1072</v>
      </c>
      <c r="I283" s="11">
        <v>869</v>
      </c>
      <c r="J283" s="11">
        <v>1176</v>
      </c>
      <c r="K283" s="11">
        <v>1273</v>
      </c>
      <c r="L283" s="11">
        <v>1373</v>
      </c>
      <c r="M283" s="11">
        <v>1634</v>
      </c>
      <c r="N283" s="11">
        <v>1902</v>
      </c>
      <c r="O283" s="11">
        <v>2123</v>
      </c>
      <c r="P283" s="11">
        <v>1436</v>
      </c>
      <c r="Q283" s="11">
        <v>1888</v>
      </c>
      <c r="R283" s="11">
        <v>2150</v>
      </c>
      <c r="S283" s="11">
        <v>2240</v>
      </c>
      <c r="T283" s="11">
        <v>2176</v>
      </c>
      <c r="U283" s="11">
        <v>2188</v>
      </c>
      <c r="V283" s="159">
        <f>100</f>
        <v>100</v>
      </c>
      <c r="W283" s="58">
        <f t="shared" si="71"/>
        <v>109.80187695516163</v>
      </c>
      <c r="X283" s="58">
        <f t="shared" si="72"/>
        <v>109.17622523461939</v>
      </c>
      <c r="Y283" s="58">
        <f t="shared" si="73"/>
        <v>118.45672575599583</v>
      </c>
      <c r="Z283" s="58">
        <f t="shared" si="74"/>
        <v>111.78310740354536</v>
      </c>
      <c r="AA283" s="58">
        <f t="shared" si="75"/>
        <v>90.615224191866531</v>
      </c>
      <c r="AB283" s="58">
        <f t="shared" si="76"/>
        <v>122.62773722627738</v>
      </c>
      <c r="AC283" s="58">
        <f t="shared" si="77"/>
        <v>132.74244004171013</v>
      </c>
      <c r="AD283" s="58">
        <f t="shared" si="78"/>
        <v>143.16996871741398</v>
      </c>
      <c r="AE283" s="58">
        <f t="shared" si="78"/>
        <v>170.38581856100103</v>
      </c>
      <c r="AF283" s="58">
        <f t="shared" si="78"/>
        <v>198.33159541188738</v>
      </c>
      <c r="AG283" s="58">
        <f t="shared" si="78"/>
        <v>221.37643378519292</v>
      </c>
      <c r="AH283" s="58">
        <f t="shared" si="79"/>
        <v>149.73931178310741</v>
      </c>
      <c r="AI283" s="58">
        <f t="shared" si="66"/>
        <v>196.87174139728884</v>
      </c>
      <c r="AJ283" s="58">
        <f t="shared" si="67"/>
        <v>224.19186652763295</v>
      </c>
      <c r="AK283" s="58">
        <f t="shared" si="68"/>
        <v>233.57664233576642</v>
      </c>
      <c r="AL283" s="58">
        <f t="shared" si="69"/>
        <v>226.90302398331596</v>
      </c>
      <c r="AM283" s="58">
        <f t="shared" si="70"/>
        <v>228.15432742440041</v>
      </c>
      <c r="AN283" s="160">
        <v>1</v>
      </c>
      <c r="AO283" s="118">
        <v>1</v>
      </c>
      <c r="AP283" s="118">
        <v>1</v>
      </c>
      <c r="AQ283" s="118">
        <v>1</v>
      </c>
      <c r="AR283" s="118">
        <v>1</v>
      </c>
      <c r="AS283" s="118">
        <v>1</v>
      </c>
      <c r="AT283" s="118">
        <v>1</v>
      </c>
      <c r="AU283" s="118">
        <v>1</v>
      </c>
      <c r="AV283" s="118">
        <v>1</v>
      </c>
      <c r="AW283" s="118">
        <v>1</v>
      </c>
      <c r="AX283" s="118">
        <v>1</v>
      </c>
      <c r="AY283" s="118">
        <v>1</v>
      </c>
      <c r="AZ283" s="118">
        <v>1</v>
      </c>
      <c r="BA283" s="118">
        <v>1</v>
      </c>
      <c r="BB283" s="118">
        <v>1</v>
      </c>
      <c r="BC283" s="118">
        <v>1</v>
      </c>
      <c r="BD283" s="118">
        <v>6</v>
      </c>
      <c r="BE283" s="118">
        <v>7</v>
      </c>
    </row>
    <row r="284" spans="2:57" ht="15">
      <c r="B284" s="499"/>
      <c r="C284" s="1" t="s">
        <v>207</v>
      </c>
      <c r="D284" s="196">
        <v>177</v>
      </c>
      <c r="E284" s="11">
        <v>218</v>
      </c>
      <c r="F284" s="11">
        <v>179</v>
      </c>
      <c r="G284" s="11">
        <v>204</v>
      </c>
      <c r="H284" s="11">
        <v>189</v>
      </c>
      <c r="I284" s="11">
        <v>218</v>
      </c>
      <c r="J284" s="11">
        <v>298</v>
      </c>
      <c r="K284" s="11">
        <v>330</v>
      </c>
      <c r="L284" s="11">
        <v>368</v>
      </c>
      <c r="M284" s="11">
        <v>437</v>
      </c>
      <c r="N284" s="11">
        <v>465</v>
      </c>
      <c r="O284" s="11">
        <v>511</v>
      </c>
      <c r="P284" s="11">
        <v>264</v>
      </c>
      <c r="Q284" s="11">
        <v>398</v>
      </c>
      <c r="R284" s="11">
        <v>546</v>
      </c>
      <c r="S284" s="11">
        <v>570</v>
      </c>
      <c r="T284" s="11">
        <v>569</v>
      </c>
      <c r="U284" s="11">
        <v>566</v>
      </c>
      <c r="V284" s="159">
        <f>100</f>
        <v>100</v>
      </c>
      <c r="W284" s="58">
        <f t="shared" si="71"/>
        <v>123.16384180790961</v>
      </c>
      <c r="X284" s="58">
        <f t="shared" si="72"/>
        <v>101.12994350282486</v>
      </c>
      <c r="Y284" s="58">
        <f t="shared" si="73"/>
        <v>115.2542372881356</v>
      </c>
      <c r="Z284" s="58">
        <f t="shared" si="74"/>
        <v>106.77966101694915</v>
      </c>
      <c r="AA284" s="58">
        <f t="shared" si="75"/>
        <v>123.16384180790961</v>
      </c>
      <c r="AB284" s="58">
        <f t="shared" si="76"/>
        <v>168.36158192090394</v>
      </c>
      <c r="AC284" s="58">
        <f t="shared" si="77"/>
        <v>186.4406779661017</v>
      </c>
      <c r="AD284" s="58">
        <f t="shared" si="78"/>
        <v>207.90960451977401</v>
      </c>
      <c r="AE284" s="58">
        <f t="shared" si="78"/>
        <v>246.89265536723164</v>
      </c>
      <c r="AF284" s="58">
        <f t="shared" si="78"/>
        <v>262.71186440677968</v>
      </c>
      <c r="AG284" s="58">
        <f t="shared" si="78"/>
        <v>288.70056497175142</v>
      </c>
      <c r="AH284" s="58">
        <f t="shared" ref="AH284:AH350" si="80">P284*100/$D284</f>
        <v>149.15254237288136</v>
      </c>
      <c r="AI284" s="58">
        <f t="shared" si="66"/>
        <v>224.85875706214688</v>
      </c>
      <c r="AJ284" s="58">
        <f t="shared" si="67"/>
        <v>308.47457627118644</v>
      </c>
      <c r="AK284" s="58">
        <f t="shared" si="68"/>
        <v>322.03389830508473</v>
      </c>
      <c r="AL284" s="58">
        <f t="shared" si="69"/>
        <v>321.4689265536723</v>
      </c>
      <c r="AM284" s="58">
        <f t="shared" si="70"/>
        <v>319.77401129943502</v>
      </c>
      <c r="AN284" s="160">
        <v>4</v>
      </c>
      <c r="AO284" s="118">
        <v>4</v>
      </c>
      <c r="AP284" s="118">
        <v>1</v>
      </c>
      <c r="AQ284" s="118">
        <v>1</v>
      </c>
      <c r="AR284" s="118">
        <v>1</v>
      </c>
      <c r="AS284" s="118">
        <v>1</v>
      </c>
      <c r="AT284" s="118">
        <v>1</v>
      </c>
      <c r="AU284" s="118">
        <v>1</v>
      </c>
      <c r="AV284" s="118">
        <v>1</v>
      </c>
      <c r="AW284" s="118">
        <v>1</v>
      </c>
      <c r="AX284" s="118">
        <v>1</v>
      </c>
      <c r="AY284" s="118">
        <v>1</v>
      </c>
      <c r="AZ284" s="118">
        <v>1</v>
      </c>
      <c r="BA284" s="118">
        <v>1</v>
      </c>
      <c r="BB284" s="118">
        <v>1</v>
      </c>
      <c r="BC284" s="118">
        <v>1</v>
      </c>
      <c r="BD284" s="118">
        <v>6</v>
      </c>
      <c r="BE284" s="118">
        <v>7</v>
      </c>
    </row>
    <row r="285" spans="2:57" ht="15">
      <c r="B285" s="499"/>
      <c r="C285" s="1" t="s">
        <v>208</v>
      </c>
      <c r="D285" s="196">
        <v>7</v>
      </c>
      <c r="E285" s="11">
        <v>7</v>
      </c>
      <c r="F285" s="11">
        <v>6</v>
      </c>
      <c r="G285" s="11">
        <v>6</v>
      </c>
      <c r="H285" s="11">
        <v>8</v>
      </c>
      <c r="I285" s="11">
        <v>10</v>
      </c>
      <c r="J285" s="11">
        <v>33</v>
      </c>
      <c r="K285" s="11">
        <v>27</v>
      </c>
      <c r="L285" s="11">
        <v>35</v>
      </c>
      <c r="M285" s="11">
        <v>44</v>
      </c>
      <c r="N285" s="11">
        <v>59</v>
      </c>
      <c r="O285" s="11">
        <v>63</v>
      </c>
      <c r="P285" s="11">
        <v>22</v>
      </c>
      <c r="Q285" s="11">
        <v>46</v>
      </c>
      <c r="R285" s="11">
        <v>73</v>
      </c>
      <c r="S285" s="11">
        <v>74</v>
      </c>
      <c r="T285" s="11">
        <v>75</v>
      </c>
      <c r="U285" s="11">
        <v>73</v>
      </c>
      <c r="V285" s="159">
        <f>100</f>
        <v>100</v>
      </c>
      <c r="W285" s="58">
        <f t="shared" si="71"/>
        <v>100</v>
      </c>
      <c r="X285" s="58">
        <f t="shared" si="72"/>
        <v>85.714285714285708</v>
      </c>
      <c r="Y285" s="58">
        <f t="shared" si="73"/>
        <v>85.714285714285708</v>
      </c>
      <c r="Z285" s="58">
        <f t="shared" si="74"/>
        <v>114.28571428571429</v>
      </c>
      <c r="AA285" s="58">
        <f t="shared" si="75"/>
        <v>142.85714285714286</v>
      </c>
      <c r="AB285" s="58">
        <f t="shared" si="76"/>
        <v>471.42857142857144</v>
      </c>
      <c r="AC285" s="58">
        <f t="shared" si="77"/>
        <v>385.71428571428572</v>
      </c>
      <c r="AD285" s="58">
        <f t="shared" si="78"/>
        <v>500</v>
      </c>
      <c r="AE285" s="58">
        <f t="shared" si="78"/>
        <v>628.57142857142856</v>
      </c>
      <c r="AF285" s="58">
        <f t="shared" si="78"/>
        <v>842.85714285714289</v>
      </c>
      <c r="AG285" s="58">
        <f t="shared" si="78"/>
        <v>900</v>
      </c>
      <c r="AH285" s="58">
        <f t="shared" si="80"/>
        <v>314.28571428571428</v>
      </c>
      <c r="AI285" s="58">
        <f t="shared" si="66"/>
        <v>657.14285714285711</v>
      </c>
      <c r="AJ285" s="58">
        <f t="shared" si="67"/>
        <v>1042.8571428571429</v>
      </c>
      <c r="AK285" s="58">
        <f t="shared" si="68"/>
        <v>1057.1428571428571</v>
      </c>
      <c r="AL285" s="58">
        <f t="shared" si="69"/>
        <v>1071.4285714285713</v>
      </c>
      <c r="AM285" s="58">
        <f t="shared" si="70"/>
        <v>1042.8571428571429</v>
      </c>
      <c r="AN285" s="160">
        <v>4</v>
      </c>
      <c r="AO285" s="118">
        <v>4</v>
      </c>
      <c r="AP285" s="118">
        <v>1</v>
      </c>
      <c r="AQ285" s="118">
        <v>1</v>
      </c>
      <c r="AR285" s="118">
        <v>1</v>
      </c>
      <c r="AS285" s="118">
        <v>1</v>
      </c>
      <c r="AT285" s="118">
        <v>1</v>
      </c>
      <c r="AU285" s="118">
        <v>1</v>
      </c>
      <c r="AV285" s="118">
        <v>1</v>
      </c>
      <c r="AW285" s="118">
        <v>1</v>
      </c>
      <c r="AX285" s="118">
        <v>1</v>
      </c>
      <c r="AY285" s="118">
        <v>1</v>
      </c>
      <c r="AZ285" s="118">
        <v>1</v>
      </c>
      <c r="BA285" s="118">
        <v>1</v>
      </c>
      <c r="BB285" s="118">
        <v>1</v>
      </c>
      <c r="BC285" s="118">
        <v>1</v>
      </c>
      <c r="BD285" s="118">
        <v>6</v>
      </c>
      <c r="BE285" s="118">
        <v>7</v>
      </c>
    </row>
    <row r="286" spans="2:57" ht="15">
      <c r="B286" s="499"/>
      <c r="C286" s="1" t="s">
        <v>209</v>
      </c>
      <c r="D286" s="196">
        <v>18212</v>
      </c>
      <c r="E286" s="11">
        <v>18316</v>
      </c>
      <c r="F286" s="11">
        <v>17899</v>
      </c>
      <c r="G286" s="11">
        <v>18323</v>
      </c>
      <c r="H286" s="11">
        <v>18064</v>
      </c>
      <c r="I286" s="11">
        <v>18103</v>
      </c>
      <c r="J286" s="11">
        <v>29724</v>
      </c>
      <c r="K286" s="11">
        <v>29432</v>
      </c>
      <c r="L286" s="11">
        <v>29927</v>
      </c>
      <c r="M286" s="11">
        <v>29160</v>
      </c>
      <c r="N286" s="11">
        <v>28696</v>
      </c>
      <c r="O286" s="11">
        <v>29574</v>
      </c>
      <c r="P286" s="11">
        <v>28017</v>
      </c>
      <c r="Q286" s="11">
        <v>29624</v>
      </c>
      <c r="R286" s="11">
        <v>31055</v>
      </c>
      <c r="S286" s="11">
        <v>32721</v>
      </c>
      <c r="T286" s="11">
        <v>27889</v>
      </c>
      <c r="U286" s="11">
        <v>30171</v>
      </c>
      <c r="V286" s="159">
        <f>100</f>
        <v>100</v>
      </c>
      <c r="W286" s="58">
        <f t="shared" si="71"/>
        <v>100.57105205359103</v>
      </c>
      <c r="X286" s="58">
        <f t="shared" si="72"/>
        <v>98.281352954096207</v>
      </c>
      <c r="Y286" s="58">
        <f t="shared" si="73"/>
        <v>100.60948824950582</v>
      </c>
      <c r="Z286" s="58">
        <f t="shared" si="74"/>
        <v>99.187349000658912</v>
      </c>
      <c r="AA286" s="58">
        <f t="shared" si="75"/>
        <v>99.401493520755551</v>
      </c>
      <c r="AB286" s="58">
        <f t="shared" si="76"/>
        <v>163.21106962442346</v>
      </c>
      <c r="AC286" s="58">
        <f t="shared" si="77"/>
        <v>161.60773116626399</v>
      </c>
      <c r="AD286" s="58">
        <f t="shared" si="78"/>
        <v>164.32571930595211</v>
      </c>
      <c r="AE286" s="58">
        <f t="shared" si="78"/>
        <v>160.11421041071821</v>
      </c>
      <c r="AF286" s="58">
        <f t="shared" si="78"/>
        <v>157.56643971008126</v>
      </c>
      <c r="AG286" s="58">
        <f t="shared" si="78"/>
        <v>162.387436854821</v>
      </c>
      <c r="AH286" s="58">
        <f t="shared" si="80"/>
        <v>153.83812870634748</v>
      </c>
      <c r="AI286" s="58">
        <f t="shared" si="66"/>
        <v>162.66198111135515</v>
      </c>
      <c r="AJ286" s="58">
        <f t="shared" si="67"/>
        <v>170.51943773336262</v>
      </c>
      <c r="AK286" s="58">
        <f t="shared" si="68"/>
        <v>179.66725236108061</v>
      </c>
      <c r="AL286" s="58">
        <f t="shared" si="69"/>
        <v>153.13529540962003</v>
      </c>
      <c r="AM286" s="58">
        <f t="shared" si="70"/>
        <v>165.6654952778388</v>
      </c>
      <c r="AN286" s="160"/>
      <c r="AO286" s="118"/>
      <c r="AP286" s="118"/>
      <c r="AQ286" s="118"/>
      <c r="AR286" s="118"/>
      <c r="AS286" s="118"/>
      <c r="AT286" s="118"/>
      <c r="AU286" s="118"/>
      <c r="AV286" s="118"/>
      <c r="AW286" s="118"/>
      <c r="AX286" s="118"/>
      <c r="AY286" s="118"/>
      <c r="AZ286" s="118"/>
      <c r="BA286" s="118"/>
      <c r="BB286" s="118"/>
      <c r="BC286" s="118"/>
      <c r="BD286" s="118"/>
      <c r="BE286" s="118"/>
    </row>
    <row r="287" spans="2:57" ht="15">
      <c r="B287" s="501"/>
      <c r="C287" s="8" t="s">
        <v>210</v>
      </c>
      <c r="D287" s="245">
        <v>18205</v>
      </c>
      <c r="E287" s="173">
        <v>18309</v>
      </c>
      <c r="F287" s="173">
        <v>17893</v>
      </c>
      <c r="G287" s="173">
        <v>18317</v>
      </c>
      <c r="H287" s="173">
        <v>18056</v>
      </c>
      <c r="I287" s="173">
        <v>18093</v>
      </c>
      <c r="J287" s="173">
        <v>29691</v>
      </c>
      <c r="K287" s="173">
        <v>29405</v>
      </c>
      <c r="L287" s="173">
        <v>29892</v>
      </c>
      <c r="M287" s="173">
        <v>29116</v>
      </c>
      <c r="N287" s="173">
        <v>28637</v>
      </c>
      <c r="O287" s="173">
        <v>29511</v>
      </c>
      <c r="P287" s="173">
        <v>27995</v>
      </c>
      <c r="Q287" s="173">
        <v>29578</v>
      </c>
      <c r="R287" s="173">
        <v>30982</v>
      </c>
      <c r="S287" s="173">
        <v>32647</v>
      </c>
      <c r="T287" s="173">
        <v>27814</v>
      </c>
      <c r="U287" s="173">
        <v>30098</v>
      </c>
      <c r="V287" s="159">
        <f>100</f>
        <v>100</v>
      </c>
      <c r="W287" s="58">
        <f t="shared" si="71"/>
        <v>100.57127162867344</v>
      </c>
      <c r="X287" s="58">
        <f t="shared" si="72"/>
        <v>98.28618511397967</v>
      </c>
      <c r="Y287" s="58">
        <f t="shared" si="73"/>
        <v>100.61521560010986</v>
      </c>
      <c r="Z287" s="58">
        <f t="shared" si="74"/>
        <v>99.181543531996709</v>
      </c>
      <c r="AA287" s="58">
        <f t="shared" si="75"/>
        <v>99.384784399890137</v>
      </c>
      <c r="AB287" s="58">
        <f t="shared" si="76"/>
        <v>163.09255698983796</v>
      </c>
      <c r="AC287" s="58">
        <f t="shared" si="77"/>
        <v>161.52156001098598</v>
      </c>
      <c r="AD287" s="58">
        <f t="shared" si="78"/>
        <v>164.19664927217798</v>
      </c>
      <c r="AE287" s="58">
        <f t="shared" si="78"/>
        <v>159.93408404284537</v>
      </c>
      <c r="AF287" s="58">
        <f t="shared" si="78"/>
        <v>157.30293875308982</v>
      </c>
      <c r="AG287" s="58">
        <f t="shared" si="78"/>
        <v>162.10381763251854</v>
      </c>
      <c r="AH287" s="58">
        <f t="shared" si="80"/>
        <v>153.77643504531721</v>
      </c>
      <c r="AI287" s="58">
        <f t="shared" si="66"/>
        <v>162.47184839329856</v>
      </c>
      <c r="AJ287" s="58">
        <f t="shared" si="67"/>
        <v>170.18401538039001</v>
      </c>
      <c r="AK287" s="58">
        <f t="shared" si="68"/>
        <v>179.32985443559463</v>
      </c>
      <c r="AL287" s="58">
        <f t="shared" si="69"/>
        <v>152.78220269156824</v>
      </c>
      <c r="AM287" s="58">
        <f t="shared" si="70"/>
        <v>165.32820653666576</v>
      </c>
      <c r="AN287" s="120"/>
      <c r="AO287" s="121"/>
      <c r="AP287" s="121"/>
      <c r="AQ287" s="121"/>
      <c r="AR287" s="121"/>
      <c r="AS287" s="121"/>
      <c r="AT287" s="121"/>
      <c r="AU287" s="121"/>
      <c r="AV287" s="121"/>
      <c r="AW287" s="121"/>
      <c r="AX287" s="121"/>
      <c r="AY287" s="121"/>
      <c r="AZ287" s="121"/>
      <c r="BA287" s="121"/>
      <c r="BB287" s="121"/>
      <c r="BC287" s="121"/>
      <c r="BD287" s="121"/>
      <c r="BE287" s="121"/>
    </row>
    <row r="288" spans="2:57" ht="15" customHeight="1">
      <c r="B288" s="499" t="s">
        <v>165</v>
      </c>
      <c r="C288" s="1" t="s">
        <v>205</v>
      </c>
      <c r="D288" s="246">
        <v>82918</v>
      </c>
      <c r="E288" s="11">
        <v>76909</v>
      </c>
      <c r="F288" s="11">
        <v>74403</v>
      </c>
      <c r="G288" s="11">
        <v>72439</v>
      </c>
      <c r="H288" s="11">
        <v>71721</v>
      </c>
      <c r="I288" s="11">
        <v>69187</v>
      </c>
      <c r="J288" s="11">
        <v>84397</v>
      </c>
      <c r="K288" s="11">
        <v>81220</v>
      </c>
      <c r="L288" s="11">
        <v>79769</v>
      </c>
      <c r="M288" s="11">
        <v>71446</v>
      </c>
      <c r="N288" s="11">
        <v>66946</v>
      </c>
      <c r="O288" s="11">
        <v>65931</v>
      </c>
      <c r="P288" s="11">
        <v>64237</v>
      </c>
      <c r="Q288" s="11">
        <v>62354</v>
      </c>
      <c r="R288" s="11">
        <v>63491</v>
      </c>
      <c r="S288" s="11">
        <v>63927</v>
      </c>
      <c r="T288" s="11">
        <v>53713</v>
      </c>
      <c r="U288" s="11">
        <v>58586</v>
      </c>
      <c r="V288" s="159">
        <f>100</f>
        <v>100</v>
      </c>
      <c r="W288" s="58">
        <f t="shared" si="71"/>
        <v>92.753081357485712</v>
      </c>
      <c r="X288" s="58">
        <f t="shared" si="72"/>
        <v>89.730818398900112</v>
      </c>
      <c r="Y288" s="58">
        <f t="shared" si="73"/>
        <v>87.362213270942377</v>
      </c>
      <c r="Z288" s="58">
        <f t="shared" si="74"/>
        <v>86.49629754697412</v>
      </c>
      <c r="AA288" s="58">
        <f t="shared" si="75"/>
        <v>83.440266287175277</v>
      </c>
      <c r="AB288" s="58">
        <f t="shared" si="76"/>
        <v>101.783689910514</v>
      </c>
      <c r="AC288" s="58">
        <f t="shared" si="77"/>
        <v>97.952193733568109</v>
      </c>
      <c r="AD288" s="58">
        <f t="shared" si="78"/>
        <v>96.202272124267353</v>
      </c>
      <c r="AE288" s="58">
        <f t="shared" si="78"/>
        <v>86.164644588629727</v>
      </c>
      <c r="AF288" s="58">
        <f t="shared" si="78"/>
        <v>80.737596179357922</v>
      </c>
      <c r="AG288" s="58">
        <f t="shared" si="78"/>
        <v>79.513495260377724</v>
      </c>
      <c r="AH288" s="58">
        <f t="shared" si="80"/>
        <v>77.470513036976286</v>
      </c>
      <c r="AI288" s="58">
        <f t="shared" si="66"/>
        <v>75.199594780385439</v>
      </c>
      <c r="AJ288" s="58">
        <f t="shared" si="67"/>
        <v>76.570829011794785</v>
      </c>
      <c r="AK288" s="58">
        <f t="shared" si="68"/>
        <v>77.096649702115343</v>
      </c>
      <c r="AL288" s="58">
        <f t="shared" si="69"/>
        <v>64.778455823825951</v>
      </c>
      <c r="AM288" s="58">
        <f t="shared" si="70"/>
        <v>70.655346245688506</v>
      </c>
      <c r="AN288" s="160">
        <v>1</v>
      </c>
      <c r="AO288" s="118">
        <v>1</v>
      </c>
      <c r="AP288" s="118">
        <v>1</v>
      </c>
      <c r="AQ288" s="118">
        <v>1</v>
      </c>
      <c r="AR288" s="118">
        <v>1</v>
      </c>
      <c r="AS288" s="118">
        <v>1</v>
      </c>
      <c r="AT288" s="118">
        <v>1</v>
      </c>
      <c r="AU288" s="118">
        <v>1</v>
      </c>
      <c r="AV288" s="118">
        <v>1</v>
      </c>
      <c r="AW288" s="118">
        <v>1</v>
      </c>
      <c r="AX288" s="118">
        <v>1</v>
      </c>
      <c r="AY288" s="118">
        <v>1</v>
      </c>
      <c r="AZ288" s="118">
        <v>1</v>
      </c>
      <c r="BA288" s="118">
        <v>1</v>
      </c>
      <c r="BB288" s="118">
        <v>1</v>
      </c>
      <c r="BC288" s="118">
        <v>1</v>
      </c>
      <c r="BD288" s="118">
        <v>6</v>
      </c>
      <c r="BE288" s="118">
        <v>7</v>
      </c>
    </row>
    <row r="289" spans="2:57" ht="15">
      <c r="B289" s="499"/>
      <c r="C289" s="1" t="s">
        <v>206</v>
      </c>
      <c r="D289" s="196">
        <v>2706</v>
      </c>
      <c r="E289" s="11">
        <v>2509</v>
      </c>
      <c r="F289" s="11">
        <v>2751</v>
      </c>
      <c r="G289" s="11">
        <v>2571</v>
      </c>
      <c r="H289" s="11">
        <v>1760</v>
      </c>
      <c r="I289" s="11">
        <v>2147</v>
      </c>
      <c r="J289" s="11">
        <v>6008</v>
      </c>
      <c r="K289" s="11">
        <v>6746</v>
      </c>
      <c r="L289" s="11">
        <v>8032</v>
      </c>
      <c r="M289" s="11">
        <v>9815</v>
      </c>
      <c r="N289" s="11">
        <v>11538</v>
      </c>
      <c r="O289" s="11">
        <v>12963</v>
      </c>
      <c r="P289" s="11">
        <v>11371</v>
      </c>
      <c r="Q289" s="11">
        <v>13485</v>
      </c>
      <c r="R289" s="11">
        <v>14356</v>
      </c>
      <c r="S289" s="11">
        <v>14334</v>
      </c>
      <c r="T289" s="11">
        <v>13925</v>
      </c>
      <c r="U289" s="11">
        <v>13999</v>
      </c>
      <c r="V289" s="159">
        <f>100</f>
        <v>100</v>
      </c>
      <c r="W289" s="58">
        <f t="shared" si="71"/>
        <v>92.719881744271987</v>
      </c>
      <c r="X289" s="58">
        <f t="shared" si="72"/>
        <v>101.66297117516629</v>
      </c>
      <c r="Y289" s="58">
        <f t="shared" si="73"/>
        <v>95.011086474501113</v>
      </c>
      <c r="Z289" s="58">
        <f t="shared" si="74"/>
        <v>65.040650406504071</v>
      </c>
      <c r="AA289" s="58">
        <f t="shared" si="75"/>
        <v>79.342202512934222</v>
      </c>
      <c r="AB289" s="58">
        <f t="shared" si="76"/>
        <v>222.02512934220252</v>
      </c>
      <c r="AC289" s="58">
        <f t="shared" si="77"/>
        <v>249.2978566149298</v>
      </c>
      <c r="AD289" s="58">
        <f t="shared" si="78"/>
        <v>296.82187730968218</v>
      </c>
      <c r="AE289" s="58">
        <f t="shared" si="78"/>
        <v>362.71249076127123</v>
      </c>
      <c r="AF289" s="58">
        <f t="shared" si="78"/>
        <v>426.38580931263857</v>
      </c>
      <c r="AG289" s="58">
        <f t="shared" si="78"/>
        <v>479.04656319290467</v>
      </c>
      <c r="AH289" s="58">
        <f t="shared" si="80"/>
        <v>420.21433850702141</v>
      </c>
      <c r="AI289" s="58">
        <f t="shared" si="66"/>
        <v>498.33702882483368</v>
      </c>
      <c r="AJ289" s="58">
        <f t="shared" si="67"/>
        <v>530.52475979305245</v>
      </c>
      <c r="AK289" s="58">
        <f t="shared" si="68"/>
        <v>529.71175166297121</v>
      </c>
      <c r="AL289" s="58">
        <f t="shared" si="69"/>
        <v>514.59719142645974</v>
      </c>
      <c r="AM289" s="58">
        <f t="shared" si="70"/>
        <v>517.33185513673322</v>
      </c>
      <c r="AN289" s="160">
        <v>1</v>
      </c>
      <c r="AO289" s="118">
        <v>1</v>
      </c>
      <c r="AP289" s="118">
        <v>1</v>
      </c>
      <c r="AQ289" s="118">
        <v>1</v>
      </c>
      <c r="AR289" s="118">
        <v>1</v>
      </c>
      <c r="AS289" s="118">
        <v>1</v>
      </c>
      <c r="AT289" s="118">
        <v>1</v>
      </c>
      <c r="AU289" s="118">
        <v>1</v>
      </c>
      <c r="AV289" s="118">
        <v>1</v>
      </c>
      <c r="AW289" s="118">
        <v>1</v>
      </c>
      <c r="AX289" s="118">
        <v>1</v>
      </c>
      <c r="AY289" s="118">
        <v>1</v>
      </c>
      <c r="AZ289" s="118">
        <v>1</v>
      </c>
      <c r="BA289" s="118">
        <v>1</v>
      </c>
      <c r="BB289" s="118">
        <v>1</v>
      </c>
      <c r="BC289" s="118">
        <v>1</v>
      </c>
      <c r="BD289" s="118">
        <v>6</v>
      </c>
      <c r="BE289" s="118">
        <v>7</v>
      </c>
    </row>
    <row r="290" spans="2:57" ht="15">
      <c r="B290" s="499"/>
      <c r="C290" s="1" t="s">
        <v>207</v>
      </c>
      <c r="D290" s="196">
        <v>46</v>
      </c>
      <c r="E290" s="11">
        <v>37</v>
      </c>
      <c r="F290" s="11">
        <v>31</v>
      </c>
      <c r="G290" s="11">
        <v>33</v>
      </c>
      <c r="H290" s="11">
        <v>20</v>
      </c>
      <c r="I290" s="11">
        <v>50</v>
      </c>
      <c r="J290" s="11">
        <v>158</v>
      </c>
      <c r="K290" s="11">
        <v>210</v>
      </c>
      <c r="L290" s="11">
        <v>317</v>
      </c>
      <c r="M290" s="11">
        <v>396</v>
      </c>
      <c r="N290" s="11">
        <v>485</v>
      </c>
      <c r="O290" s="11">
        <v>658</v>
      </c>
      <c r="P290" s="11">
        <v>463</v>
      </c>
      <c r="Q290" s="11">
        <v>598</v>
      </c>
      <c r="R290" s="11">
        <v>759</v>
      </c>
      <c r="S290" s="11">
        <v>769</v>
      </c>
      <c r="T290" s="11">
        <v>768</v>
      </c>
      <c r="U290" s="11">
        <v>763</v>
      </c>
      <c r="V290" s="159">
        <f>100</f>
        <v>100</v>
      </c>
      <c r="W290" s="58">
        <f t="shared" si="71"/>
        <v>80.434782608695656</v>
      </c>
      <c r="X290" s="58">
        <f t="shared" si="72"/>
        <v>67.391304347826093</v>
      </c>
      <c r="Y290" s="58">
        <f t="shared" si="73"/>
        <v>71.739130434782609</v>
      </c>
      <c r="Z290" s="58">
        <f t="shared" si="74"/>
        <v>43.478260869565219</v>
      </c>
      <c r="AA290" s="58">
        <f t="shared" si="75"/>
        <v>108.69565217391305</v>
      </c>
      <c r="AB290" s="58">
        <f t="shared" si="76"/>
        <v>343.47826086956519</v>
      </c>
      <c r="AC290" s="58">
        <f t="shared" si="77"/>
        <v>456.52173913043481</v>
      </c>
      <c r="AD290" s="58">
        <f t="shared" si="78"/>
        <v>689.13043478260875</v>
      </c>
      <c r="AE290" s="58">
        <f t="shared" si="78"/>
        <v>860.86956521739125</v>
      </c>
      <c r="AF290" s="58">
        <f t="shared" si="78"/>
        <v>1054.3478260869565</v>
      </c>
      <c r="AG290" s="58">
        <f t="shared" si="78"/>
        <v>1430.4347826086957</v>
      </c>
      <c r="AH290" s="58">
        <f t="shared" si="80"/>
        <v>1006.5217391304348</v>
      </c>
      <c r="AI290" s="58">
        <f t="shared" si="66"/>
        <v>1300</v>
      </c>
      <c r="AJ290" s="58">
        <f t="shared" si="67"/>
        <v>1650</v>
      </c>
      <c r="AK290" s="58">
        <f t="shared" si="68"/>
        <v>1671.7391304347825</v>
      </c>
      <c r="AL290" s="58">
        <f t="shared" si="69"/>
        <v>1669.5652173913043</v>
      </c>
      <c r="AM290" s="58">
        <f t="shared" si="70"/>
        <v>1658.695652173913</v>
      </c>
      <c r="AN290" s="160">
        <v>4</v>
      </c>
      <c r="AO290" s="118">
        <v>4</v>
      </c>
      <c r="AP290" s="118">
        <v>1</v>
      </c>
      <c r="AQ290" s="118">
        <v>1</v>
      </c>
      <c r="AR290" s="118">
        <v>1</v>
      </c>
      <c r="AS290" s="118">
        <v>1</v>
      </c>
      <c r="AT290" s="118">
        <v>1</v>
      </c>
      <c r="AU290" s="118">
        <v>1</v>
      </c>
      <c r="AV290" s="118">
        <v>1</v>
      </c>
      <c r="AW290" s="118">
        <v>1</v>
      </c>
      <c r="AX290" s="118">
        <v>1</v>
      </c>
      <c r="AY290" s="118">
        <v>1</v>
      </c>
      <c r="AZ290" s="118">
        <v>1</v>
      </c>
      <c r="BA290" s="118">
        <v>1</v>
      </c>
      <c r="BB290" s="118">
        <v>1</v>
      </c>
      <c r="BC290" s="118">
        <v>1</v>
      </c>
      <c r="BD290" s="118">
        <v>6</v>
      </c>
      <c r="BE290" s="118">
        <v>7</v>
      </c>
    </row>
    <row r="291" spans="2:57" ht="15">
      <c r="B291" s="499"/>
      <c r="C291" s="1" t="s">
        <v>208</v>
      </c>
      <c r="D291" s="196">
        <v>4</v>
      </c>
      <c r="E291" s="11">
        <v>4</v>
      </c>
      <c r="F291" s="11">
        <v>3</v>
      </c>
      <c r="G291" s="11">
        <v>6</v>
      </c>
      <c r="H291" s="11">
        <v>4</v>
      </c>
      <c r="I291" s="11">
        <v>5</v>
      </c>
      <c r="J291" s="11">
        <v>8</v>
      </c>
      <c r="K291" s="11">
        <v>9</v>
      </c>
      <c r="L291" s="11">
        <v>12</v>
      </c>
      <c r="M291" s="11">
        <v>17</v>
      </c>
      <c r="N291" s="11">
        <v>13</v>
      </c>
      <c r="O291" s="11">
        <v>18</v>
      </c>
      <c r="P291" s="11">
        <v>11</v>
      </c>
      <c r="Q291" s="11">
        <v>11</v>
      </c>
      <c r="R291" s="11">
        <v>20</v>
      </c>
      <c r="S291" s="11">
        <v>23</v>
      </c>
      <c r="T291" s="11">
        <v>24</v>
      </c>
      <c r="U291" s="11">
        <v>24</v>
      </c>
      <c r="V291" s="159">
        <f>100</f>
        <v>100</v>
      </c>
      <c r="W291" s="58">
        <f t="shared" si="71"/>
        <v>100</v>
      </c>
      <c r="X291" s="58">
        <f t="shared" si="72"/>
        <v>75</v>
      </c>
      <c r="Y291" s="58">
        <f t="shared" si="73"/>
        <v>150</v>
      </c>
      <c r="Z291" s="58">
        <f t="shared" si="74"/>
        <v>100</v>
      </c>
      <c r="AA291" s="58">
        <f t="shared" si="75"/>
        <v>125</v>
      </c>
      <c r="AB291" s="58">
        <f t="shared" si="76"/>
        <v>200</v>
      </c>
      <c r="AC291" s="58">
        <f t="shared" si="77"/>
        <v>225</v>
      </c>
      <c r="AD291" s="58">
        <f t="shared" si="78"/>
        <v>300</v>
      </c>
      <c r="AE291" s="58">
        <f t="shared" si="78"/>
        <v>425</v>
      </c>
      <c r="AF291" s="58">
        <f t="shared" si="78"/>
        <v>325</v>
      </c>
      <c r="AG291" s="58">
        <f t="shared" si="78"/>
        <v>450</v>
      </c>
      <c r="AH291" s="58">
        <f t="shared" si="80"/>
        <v>275</v>
      </c>
      <c r="AI291" s="58">
        <f t="shared" si="66"/>
        <v>275</v>
      </c>
      <c r="AJ291" s="58">
        <f t="shared" si="67"/>
        <v>500</v>
      </c>
      <c r="AK291" s="58">
        <f t="shared" si="68"/>
        <v>575</v>
      </c>
      <c r="AL291" s="58">
        <f t="shared" si="69"/>
        <v>600</v>
      </c>
      <c r="AM291" s="58">
        <f t="shared" si="70"/>
        <v>600</v>
      </c>
      <c r="AN291" s="160">
        <v>4</v>
      </c>
      <c r="AO291" s="118">
        <v>4</v>
      </c>
      <c r="AP291" s="118">
        <v>1</v>
      </c>
      <c r="AQ291" s="118">
        <v>1</v>
      </c>
      <c r="AR291" s="118">
        <v>1</v>
      </c>
      <c r="AS291" s="118">
        <v>1</v>
      </c>
      <c r="AT291" s="118">
        <v>1</v>
      </c>
      <c r="AU291" s="118">
        <v>1</v>
      </c>
      <c r="AV291" s="118">
        <v>1</v>
      </c>
      <c r="AW291" s="118">
        <v>1</v>
      </c>
      <c r="AX291" s="118">
        <v>1</v>
      </c>
      <c r="AY291" s="118">
        <v>1</v>
      </c>
      <c r="AZ291" s="118">
        <v>1</v>
      </c>
      <c r="BA291" s="118">
        <v>1</v>
      </c>
      <c r="BB291" s="118">
        <v>1</v>
      </c>
      <c r="BC291" s="118">
        <v>1</v>
      </c>
      <c r="BD291" s="118">
        <v>6</v>
      </c>
      <c r="BE291" s="118">
        <v>7</v>
      </c>
    </row>
    <row r="292" spans="2:57" ht="15">
      <c r="B292" s="499"/>
      <c r="C292" s="1" t="s">
        <v>209</v>
      </c>
      <c r="D292" s="196">
        <v>85674</v>
      </c>
      <c r="E292" s="11">
        <v>79459</v>
      </c>
      <c r="F292" s="11">
        <v>77188</v>
      </c>
      <c r="G292" s="11">
        <v>75049</v>
      </c>
      <c r="H292" s="11">
        <v>73505</v>
      </c>
      <c r="I292" s="11">
        <v>71389</v>
      </c>
      <c r="J292" s="11">
        <v>90571</v>
      </c>
      <c r="K292" s="11">
        <v>88185</v>
      </c>
      <c r="L292" s="11">
        <v>88130</v>
      </c>
      <c r="M292" s="11">
        <v>81674</v>
      </c>
      <c r="N292" s="11">
        <v>78982</v>
      </c>
      <c r="O292" s="11">
        <v>79570</v>
      </c>
      <c r="P292" s="11">
        <v>76082</v>
      </c>
      <c r="Q292" s="11">
        <v>76448</v>
      </c>
      <c r="R292" s="11">
        <v>78626</v>
      </c>
      <c r="S292" s="11">
        <v>79053</v>
      </c>
      <c r="T292" s="11">
        <v>68430</v>
      </c>
      <c r="U292" s="11">
        <v>73372</v>
      </c>
      <c r="V292" s="159">
        <f>100</f>
        <v>100</v>
      </c>
      <c r="W292" s="58">
        <f t="shared" si="71"/>
        <v>92.745757172537765</v>
      </c>
      <c r="X292" s="58">
        <f t="shared" si="72"/>
        <v>90.095011321987997</v>
      </c>
      <c r="Y292" s="58">
        <f t="shared" si="73"/>
        <v>87.598337885472844</v>
      </c>
      <c r="Z292" s="58">
        <f t="shared" si="74"/>
        <v>85.796157527371193</v>
      </c>
      <c r="AA292" s="58">
        <f t="shared" si="75"/>
        <v>83.326330041786306</v>
      </c>
      <c r="AB292" s="58">
        <f t="shared" si="76"/>
        <v>105.71585311763195</v>
      </c>
      <c r="AC292" s="58">
        <f t="shared" si="77"/>
        <v>102.93087751243084</v>
      </c>
      <c r="AD292" s="58">
        <f t="shared" si="78"/>
        <v>102.86668067324976</v>
      </c>
      <c r="AE292" s="58">
        <f t="shared" si="78"/>
        <v>95.331138968648602</v>
      </c>
      <c r="AF292" s="58">
        <f t="shared" si="78"/>
        <v>92.188995494549104</v>
      </c>
      <c r="AG292" s="58">
        <f t="shared" si="78"/>
        <v>92.87531806615776</v>
      </c>
      <c r="AH292" s="58">
        <f t="shared" si="80"/>
        <v>88.804071246819333</v>
      </c>
      <c r="AI292" s="58">
        <f t="shared" si="66"/>
        <v>89.231272031187999</v>
      </c>
      <c r="AJ292" s="58">
        <f t="shared" si="67"/>
        <v>91.773466862758823</v>
      </c>
      <c r="AK292" s="58">
        <f t="shared" si="68"/>
        <v>92.27186777785559</v>
      </c>
      <c r="AL292" s="58">
        <f t="shared" si="69"/>
        <v>79.872540093844108</v>
      </c>
      <c r="AM292" s="58">
        <f t="shared" si="70"/>
        <v>85.640917898078769</v>
      </c>
      <c r="AN292" s="160"/>
      <c r="AO292" s="118"/>
      <c r="AP292" s="118"/>
      <c r="AQ292" s="118"/>
      <c r="AR292" s="118"/>
      <c r="AS292" s="118"/>
      <c r="AT292" s="118"/>
      <c r="AU292" s="118"/>
      <c r="AV292" s="118"/>
      <c r="AW292" s="118"/>
      <c r="AX292" s="118"/>
      <c r="AY292" s="118"/>
      <c r="AZ292" s="118"/>
      <c r="BA292" s="118"/>
      <c r="BB292" s="118"/>
      <c r="BC292" s="118"/>
      <c r="BD292" s="118"/>
      <c r="BE292" s="118"/>
    </row>
    <row r="293" spans="2:57" ht="15">
      <c r="B293" s="501"/>
      <c r="C293" s="8" t="s">
        <v>210</v>
      </c>
      <c r="D293" s="245">
        <v>85670</v>
      </c>
      <c r="E293" s="173">
        <v>79455</v>
      </c>
      <c r="F293" s="173">
        <v>77185</v>
      </c>
      <c r="G293" s="173">
        <v>75043</v>
      </c>
      <c r="H293" s="173">
        <v>73501</v>
      </c>
      <c r="I293" s="173">
        <v>71384</v>
      </c>
      <c r="J293" s="173">
        <v>90563</v>
      </c>
      <c r="K293" s="173">
        <v>88176</v>
      </c>
      <c r="L293" s="173">
        <v>88118</v>
      </c>
      <c r="M293" s="173">
        <v>81657</v>
      </c>
      <c r="N293" s="173">
        <v>78969</v>
      </c>
      <c r="O293" s="173">
        <v>79552</v>
      </c>
      <c r="P293" s="173">
        <v>76071</v>
      </c>
      <c r="Q293" s="173">
        <v>76437</v>
      </c>
      <c r="R293" s="173">
        <v>78606</v>
      </c>
      <c r="S293" s="173">
        <v>79030</v>
      </c>
      <c r="T293" s="173">
        <v>68406</v>
      </c>
      <c r="U293" s="173">
        <v>73348</v>
      </c>
      <c r="V293" s="159">
        <f>100</f>
        <v>100</v>
      </c>
      <c r="W293" s="58">
        <f t="shared" si="71"/>
        <v>92.745418466207539</v>
      </c>
      <c r="X293" s="58">
        <f t="shared" si="72"/>
        <v>90.09571611999533</v>
      </c>
      <c r="Y293" s="58">
        <f t="shared" si="73"/>
        <v>87.595424302556324</v>
      </c>
      <c r="Z293" s="58">
        <f t="shared" si="74"/>
        <v>85.795494338741676</v>
      </c>
      <c r="AA293" s="58">
        <f t="shared" si="75"/>
        <v>83.32438426520369</v>
      </c>
      <c r="AB293" s="58">
        <f t="shared" si="76"/>
        <v>105.71145091630676</v>
      </c>
      <c r="AC293" s="58">
        <f t="shared" si="77"/>
        <v>102.9251780086378</v>
      </c>
      <c r="AD293" s="58">
        <f t="shared" si="78"/>
        <v>102.85747636278744</v>
      </c>
      <c r="AE293" s="58">
        <f t="shared" si="78"/>
        <v>95.315746469008985</v>
      </c>
      <c r="AF293" s="58">
        <f t="shared" si="78"/>
        <v>92.178125364771802</v>
      </c>
      <c r="AG293" s="58">
        <f t="shared" si="78"/>
        <v>92.858643632543476</v>
      </c>
      <c r="AH293" s="58">
        <f t="shared" si="80"/>
        <v>88.795377611766085</v>
      </c>
      <c r="AI293" s="58">
        <f t="shared" si="66"/>
        <v>89.222598342476942</v>
      </c>
      <c r="AJ293" s="58">
        <f t="shared" si="67"/>
        <v>91.75440644332906</v>
      </c>
      <c r="AK293" s="58">
        <f t="shared" si="68"/>
        <v>92.24932881989028</v>
      </c>
      <c r="AL293" s="58">
        <f t="shared" si="69"/>
        <v>79.84825493171472</v>
      </c>
      <c r="AM293" s="58">
        <f t="shared" si="70"/>
        <v>85.616902066067468</v>
      </c>
      <c r="AN293" s="120"/>
      <c r="AO293" s="121"/>
      <c r="AP293" s="121"/>
      <c r="AQ293" s="121"/>
      <c r="AR293" s="121"/>
      <c r="AS293" s="121"/>
      <c r="AT293" s="121"/>
      <c r="AU293" s="121"/>
      <c r="AV293" s="121"/>
      <c r="AW293" s="121"/>
      <c r="AX293" s="121"/>
      <c r="AY293" s="121"/>
      <c r="AZ293" s="121"/>
      <c r="BA293" s="121"/>
      <c r="BB293" s="121"/>
      <c r="BC293" s="121"/>
      <c r="BD293" s="121"/>
      <c r="BE293" s="121"/>
    </row>
    <row r="294" spans="2:57" ht="15" customHeight="1">
      <c r="B294" s="499" t="s">
        <v>156</v>
      </c>
      <c r="C294" s="1" t="s">
        <v>205</v>
      </c>
      <c r="D294" s="246">
        <v>3008</v>
      </c>
      <c r="E294" s="11">
        <v>3238</v>
      </c>
      <c r="F294" s="11">
        <v>2693</v>
      </c>
      <c r="G294" s="11">
        <v>2906</v>
      </c>
      <c r="H294" s="11">
        <v>2972</v>
      </c>
      <c r="I294" s="11">
        <v>3080</v>
      </c>
      <c r="J294" s="11">
        <v>2539</v>
      </c>
      <c r="K294" s="11">
        <v>2257</v>
      </c>
      <c r="L294" s="11">
        <v>2216</v>
      </c>
      <c r="M294" s="11">
        <v>2055</v>
      </c>
      <c r="N294" s="11">
        <v>2061</v>
      </c>
      <c r="O294" s="11">
        <v>2070</v>
      </c>
      <c r="P294" s="11">
        <v>2054</v>
      </c>
      <c r="Q294" s="11">
        <v>2088</v>
      </c>
      <c r="R294" s="11">
        <v>2117</v>
      </c>
      <c r="S294" s="11">
        <v>2106</v>
      </c>
      <c r="T294" s="11">
        <v>2084</v>
      </c>
      <c r="U294" s="11">
        <v>2159</v>
      </c>
      <c r="V294" s="159">
        <f>100</f>
        <v>100</v>
      </c>
      <c r="W294" s="58">
        <f t="shared" si="71"/>
        <v>107.64627659574468</v>
      </c>
      <c r="X294" s="58">
        <f t="shared" si="72"/>
        <v>89.527925531914889</v>
      </c>
      <c r="Y294" s="58">
        <f t="shared" si="73"/>
        <v>96.609042553191486</v>
      </c>
      <c r="Z294" s="58">
        <f t="shared" si="74"/>
        <v>98.803191489361708</v>
      </c>
      <c r="AA294" s="58">
        <f t="shared" si="75"/>
        <v>102.3936170212766</v>
      </c>
      <c r="AB294" s="58">
        <f t="shared" si="76"/>
        <v>84.40824468085107</v>
      </c>
      <c r="AC294" s="58">
        <f t="shared" si="77"/>
        <v>75.03324468085107</v>
      </c>
      <c r="AD294" s="58">
        <f t="shared" si="78"/>
        <v>73.670212765957444</v>
      </c>
      <c r="AE294" s="58">
        <f t="shared" si="78"/>
        <v>68.317819148936167</v>
      </c>
      <c r="AF294" s="58">
        <f t="shared" si="78"/>
        <v>68.517287234042556</v>
      </c>
      <c r="AG294" s="58">
        <f t="shared" si="78"/>
        <v>68.816489361702125</v>
      </c>
      <c r="AH294" s="58">
        <f t="shared" si="80"/>
        <v>68.284574468085111</v>
      </c>
      <c r="AI294" s="58">
        <f t="shared" si="66"/>
        <v>69.414893617021278</v>
      </c>
      <c r="AJ294" s="58">
        <f t="shared" si="67"/>
        <v>70.378989361702125</v>
      </c>
      <c r="AK294" s="58">
        <f t="shared" si="68"/>
        <v>70.013297872340431</v>
      </c>
      <c r="AL294" s="58">
        <f t="shared" si="69"/>
        <v>69.281914893617028</v>
      </c>
      <c r="AM294" s="58">
        <f t="shared" si="70"/>
        <v>71.775265957446805</v>
      </c>
      <c r="AN294" s="160">
        <v>1</v>
      </c>
      <c r="AO294" s="118">
        <v>1</v>
      </c>
      <c r="AP294" s="118">
        <v>1</v>
      </c>
      <c r="AQ294" s="118">
        <v>1</v>
      </c>
      <c r="AR294" s="118">
        <v>1</v>
      </c>
      <c r="AS294" s="118">
        <v>1</v>
      </c>
      <c r="AT294" s="118">
        <v>1</v>
      </c>
      <c r="AU294" s="118">
        <v>1</v>
      </c>
      <c r="AV294" s="118">
        <v>1</v>
      </c>
      <c r="AW294" s="118">
        <v>1</v>
      </c>
      <c r="AX294" s="118">
        <v>1</v>
      </c>
      <c r="AY294" s="118">
        <v>1</v>
      </c>
      <c r="AZ294" s="118">
        <v>1</v>
      </c>
      <c r="BA294" s="118">
        <v>2</v>
      </c>
      <c r="BB294" s="118">
        <v>2</v>
      </c>
      <c r="BC294" s="118">
        <v>1</v>
      </c>
      <c r="BD294" s="118">
        <v>6</v>
      </c>
      <c r="BE294" s="118">
        <v>7</v>
      </c>
    </row>
    <row r="295" spans="2:57" ht="15">
      <c r="B295" s="499"/>
      <c r="C295" s="1" t="s">
        <v>206</v>
      </c>
      <c r="D295" s="196">
        <v>539</v>
      </c>
      <c r="E295" s="11">
        <v>279</v>
      </c>
      <c r="F295" s="11">
        <v>634</v>
      </c>
      <c r="G295" s="11">
        <v>402</v>
      </c>
      <c r="H295" s="11">
        <v>345</v>
      </c>
      <c r="I295" s="11">
        <v>259</v>
      </c>
      <c r="J295" s="11">
        <v>180</v>
      </c>
      <c r="K295" s="11">
        <v>177</v>
      </c>
      <c r="L295" s="11">
        <v>136</v>
      </c>
      <c r="M295" s="11">
        <v>141</v>
      </c>
      <c r="N295" s="11">
        <v>151</v>
      </c>
      <c r="O295" s="11">
        <v>152</v>
      </c>
      <c r="P295" s="11">
        <v>150</v>
      </c>
      <c r="Q295" s="11">
        <v>165</v>
      </c>
      <c r="R295" s="11">
        <v>176</v>
      </c>
      <c r="S295" s="11">
        <v>179</v>
      </c>
      <c r="T295" s="11">
        <v>188</v>
      </c>
      <c r="U295" s="11">
        <v>170</v>
      </c>
      <c r="V295" s="159">
        <f>100</f>
        <v>100</v>
      </c>
      <c r="W295" s="58">
        <f t="shared" si="71"/>
        <v>51.762523191094623</v>
      </c>
      <c r="X295" s="58">
        <f t="shared" si="72"/>
        <v>117.6252319109462</v>
      </c>
      <c r="Y295" s="58">
        <f t="shared" si="73"/>
        <v>74.582560296846012</v>
      </c>
      <c r="Z295" s="58">
        <f t="shared" si="74"/>
        <v>64.00742115027829</v>
      </c>
      <c r="AA295" s="58">
        <f t="shared" si="75"/>
        <v>48.051948051948052</v>
      </c>
      <c r="AB295" s="58">
        <f t="shared" si="76"/>
        <v>33.395176252319111</v>
      </c>
      <c r="AC295" s="58">
        <f t="shared" si="77"/>
        <v>32.838589981447122</v>
      </c>
      <c r="AD295" s="58">
        <f t="shared" si="78"/>
        <v>25.23191094619666</v>
      </c>
      <c r="AE295" s="58">
        <f t="shared" si="78"/>
        <v>26.159554730983302</v>
      </c>
      <c r="AF295" s="58">
        <f t="shared" si="78"/>
        <v>28.014842300556587</v>
      </c>
      <c r="AG295" s="58">
        <f t="shared" si="78"/>
        <v>28.200371057513916</v>
      </c>
      <c r="AH295" s="58">
        <f t="shared" si="80"/>
        <v>27.829313543599259</v>
      </c>
      <c r="AI295" s="58">
        <f t="shared" si="66"/>
        <v>30.612244897959183</v>
      </c>
      <c r="AJ295" s="58">
        <f t="shared" si="67"/>
        <v>32.653061224489797</v>
      </c>
      <c r="AK295" s="58">
        <f t="shared" si="68"/>
        <v>33.209647495361779</v>
      </c>
      <c r="AL295" s="58">
        <f t="shared" si="69"/>
        <v>34.879406307977739</v>
      </c>
      <c r="AM295" s="58">
        <f t="shared" si="70"/>
        <v>31.539888682745826</v>
      </c>
      <c r="AN295" s="160">
        <v>1</v>
      </c>
      <c r="AO295" s="118">
        <v>1</v>
      </c>
      <c r="AP295" s="118">
        <v>1</v>
      </c>
      <c r="AQ295" s="118">
        <v>4</v>
      </c>
      <c r="AR295" s="118">
        <v>1</v>
      </c>
      <c r="AS295" s="118">
        <v>1</v>
      </c>
      <c r="AT295" s="118">
        <v>1</v>
      </c>
      <c r="AU295" s="118">
        <v>1</v>
      </c>
      <c r="AV295" s="118">
        <v>1</v>
      </c>
      <c r="AW295" s="118">
        <v>1</v>
      </c>
      <c r="AX295" s="118">
        <v>1</v>
      </c>
      <c r="AY295" s="118">
        <v>1</v>
      </c>
      <c r="AZ295" s="118">
        <v>1</v>
      </c>
      <c r="BA295" s="118">
        <v>1</v>
      </c>
      <c r="BB295" s="118">
        <v>4</v>
      </c>
      <c r="BC295" s="118">
        <v>4</v>
      </c>
      <c r="BD295" s="118">
        <v>6</v>
      </c>
      <c r="BE295" s="118">
        <v>7</v>
      </c>
    </row>
    <row r="296" spans="2:57" ht="15">
      <c r="B296" s="499"/>
      <c r="C296" s="1" t="s">
        <v>207</v>
      </c>
      <c r="D296" s="196">
        <v>79</v>
      </c>
      <c r="E296" s="11">
        <v>108</v>
      </c>
      <c r="F296" s="11">
        <v>72</v>
      </c>
      <c r="G296" s="11">
        <v>78</v>
      </c>
      <c r="H296" s="11">
        <v>106</v>
      </c>
      <c r="I296" s="11">
        <v>75</v>
      </c>
      <c r="J296" s="11">
        <v>40</v>
      </c>
      <c r="K296" s="11">
        <v>37</v>
      </c>
      <c r="L296" s="11">
        <v>31</v>
      </c>
      <c r="M296" s="11">
        <v>36</v>
      </c>
      <c r="N296" s="11">
        <v>37</v>
      </c>
      <c r="O296" s="11">
        <v>33</v>
      </c>
      <c r="P296" s="11">
        <v>25</v>
      </c>
      <c r="Q296" s="11">
        <v>25</v>
      </c>
      <c r="R296" s="11">
        <v>36</v>
      </c>
      <c r="S296" s="11">
        <v>38</v>
      </c>
      <c r="T296" s="11">
        <v>40</v>
      </c>
      <c r="U296" s="11">
        <v>36</v>
      </c>
      <c r="V296" s="159">
        <f>100</f>
        <v>100</v>
      </c>
      <c r="W296" s="58">
        <f t="shared" si="71"/>
        <v>136.70886075949366</v>
      </c>
      <c r="X296" s="58">
        <f t="shared" si="72"/>
        <v>91.139240506329116</v>
      </c>
      <c r="Y296" s="58">
        <f t="shared" si="73"/>
        <v>98.734177215189874</v>
      </c>
      <c r="Z296" s="58">
        <f t="shared" si="74"/>
        <v>134.17721518987341</v>
      </c>
      <c r="AA296" s="58">
        <f t="shared" si="75"/>
        <v>94.936708860759495</v>
      </c>
      <c r="AB296" s="58">
        <f t="shared" si="76"/>
        <v>50.632911392405063</v>
      </c>
      <c r="AC296" s="58">
        <f t="shared" si="77"/>
        <v>46.835443037974684</v>
      </c>
      <c r="AD296" s="58">
        <f t="shared" si="78"/>
        <v>39.240506329113927</v>
      </c>
      <c r="AE296" s="58">
        <f t="shared" si="78"/>
        <v>45.569620253164558</v>
      </c>
      <c r="AF296" s="58">
        <f t="shared" si="78"/>
        <v>46.835443037974684</v>
      </c>
      <c r="AG296" s="58">
        <f t="shared" si="78"/>
        <v>41.77215189873418</v>
      </c>
      <c r="AH296" s="58">
        <f t="shared" si="80"/>
        <v>31.645569620253166</v>
      </c>
      <c r="AI296" s="58">
        <f t="shared" si="66"/>
        <v>31.645569620253166</v>
      </c>
      <c r="AJ296" s="58">
        <f t="shared" si="67"/>
        <v>45.569620253164558</v>
      </c>
      <c r="AK296" s="58">
        <f t="shared" si="68"/>
        <v>48.101265822784811</v>
      </c>
      <c r="AL296" s="58">
        <f t="shared" si="69"/>
        <v>50.632911392405063</v>
      </c>
      <c r="AM296" s="58">
        <f t="shared" si="70"/>
        <v>45.569620253164558</v>
      </c>
      <c r="AN296" s="160">
        <v>1</v>
      </c>
      <c r="AO296" s="118">
        <v>1</v>
      </c>
      <c r="AP296" s="118">
        <v>1</v>
      </c>
      <c r="AQ296" s="118">
        <v>1</v>
      </c>
      <c r="AR296" s="118">
        <v>1</v>
      </c>
      <c r="AS296" s="118">
        <v>1</v>
      </c>
      <c r="AT296" s="118">
        <v>1</v>
      </c>
      <c r="AU296" s="118">
        <v>1</v>
      </c>
      <c r="AV296" s="118">
        <v>1</v>
      </c>
      <c r="AW296" s="118">
        <v>4</v>
      </c>
      <c r="AX296" s="118">
        <v>1</v>
      </c>
      <c r="AY296" s="118">
        <v>4</v>
      </c>
      <c r="AZ296" s="118">
        <v>1</v>
      </c>
      <c r="BA296" s="118">
        <v>4</v>
      </c>
      <c r="BB296" s="118">
        <v>1</v>
      </c>
      <c r="BC296" s="118">
        <v>4</v>
      </c>
      <c r="BD296" s="118">
        <v>6</v>
      </c>
      <c r="BE296" s="118">
        <v>7</v>
      </c>
    </row>
    <row r="297" spans="2:57" ht="15">
      <c r="B297" s="499"/>
      <c r="C297" s="1" t="s">
        <v>208</v>
      </c>
      <c r="D297" s="196">
        <v>10</v>
      </c>
      <c r="E297" s="11">
        <v>8</v>
      </c>
      <c r="F297" s="11">
        <v>3</v>
      </c>
      <c r="G297" s="11">
        <v>3</v>
      </c>
      <c r="H297" s="11">
        <v>3</v>
      </c>
      <c r="I297" s="11">
        <v>4</v>
      </c>
      <c r="J297" s="11">
        <v>4</v>
      </c>
      <c r="K297" s="11">
        <v>3</v>
      </c>
      <c r="L297" s="11">
        <v>3</v>
      </c>
      <c r="M297" s="11">
        <v>3</v>
      </c>
      <c r="N297" s="11">
        <v>4</v>
      </c>
      <c r="O297" s="11">
        <v>4</v>
      </c>
      <c r="P297" s="11">
        <v>5</v>
      </c>
      <c r="Q297" s="11">
        <v>5</v>
      </c>
      <c r="R297" s="11">
        <v>2</v>
      </c>
      <c r="S297" s="11">
        <v>3</v>
      </c>
      <c r="T297" s="11">
        <v>3</v>
      </c>
      <c r="U297" s="11">
        <v>3</v>
      </c>
      <c r="V297" s="159">
        <f>100</f>
        <v>100</v>
      </c>
      <c r="W297" s="58">
        <f t="shared" si="71"/>
        <v>80</v>
      </c>
      <c r="X297" s="58">
        <f t="shared" si="72"/>
        <v>30</v>
      </c>
      <c r="Y297" s="58">
        <f t="shared" si="73"/>
        <v>30</v>
      </c>
      <c r="Z297" s="58">
        <f t="shared" si="74"/>
        <v>30</v>
      </c>
      <c r="AA297" s="58">
        <f t="shared" si="75"/>
        <v>40</v>
      </c>
      <c r="AB297" s="58">
        <f t="shared" si="76"/>
        <v>40</v>
      </c>
      <c r="AC297" s="58">
        <f t="shared" si="77"/>
        <v>30</v>
      </c>
      <c r="AD297" s="58">
        <f t="shared" si="78"/>
        <v>30</v>
      </c>
      <c r="AE297" s="58">
        <f t="shared" si="78"/>
        <v>30</v>
      </c>
      <c r="AF297" s="58">
        <f t="shared" si="78"/>
        <v>40</v>
      </c>
      <c r="AG297" s="58">
        <f t="shared" si="78"/>
        <v>40</v>
      </c>
      <c r="AH297" s="58">
        <f t="shared" si="80"/>
        <v>50</v>
      </c>
      <c r="AI297" s="58">
        <f t="shared" si="66"/>
        <v>50</v>
      </c>
      <c r="AJ297" s="58">
        <f t="shared" si="67"/>
        <v>20</v>
      </c>
      <c r="AK297" s="58">
        <f t="shared" si="68"/>
        <v>30</v>
      </c>
      <c r="AL297" s="58">
        <f t="shared" si="69"/>
        <v>30</v>
      </c>
      <c r="AM297" s="58">
        <f t="shared" si="70"/>
        <v>30</v>
      </c>
      <c r="AN297" s="160">
        <v>1</v>
      </c>
      <c r="AO297" s="118">
        <v>1</v>
      </c>
      <c r="AP297" s="118">
        <v>1</v>
      </c>
      <c r="AQ297" s="118">
        <v>4</v>
      </c>
      <c r="AR297" s="118">
        <v>1</v>
      </c>
      <c r="AS297" s="118">
        <v>1</v>
      </c>
      <c r="AT297" s="118">
        <v>1</v>
      </c>
      <c r="AU297" s="118">
        <v>1</v>
      </c>
      <c r="AV297" s="118">
        <v>1</v>
      </c>
      <c r="AW297" s="118">
        <v>4</v>
      </c>
      <c r="AX297" s="118">
        <v>1</v>
      </c>
      <c r="AY297" s="118">
        <v>4</v>
      </c>
      <c r="AZ297" s="118">
        <v>1</v>
      </c>
      <c r="BA297" s="118">
        <v>4</v>
      </c>
      <c r="BB297" s="118">
        <v>4</v>
      </c>
      <c r="BC297" s="118">
        <v>4</v>
      </c>
      <c r="BD297" s="118">
        <v>6</v>
      </c>
      <c r="BE297" s="118">
        <v>7</v>
      </c>
    </row>
    <row r="298" spans="2:57" ht="15">
      <c r="B298" s="499"/>
      <c r="C298" s="1" t="s">
        <v>209</v>
      </c>
      <c r="D298" s="196">
        <v>3636</v>
      </c>
      <c r="E298" s="11">
        <v>3633</v>
      </c>
      <c r="F298" s="11">
        <v>3402</v>
      </c>
      <c r="G298" s="11">
        <v>3389</v>
      </c>
      <c r="H298" s="11">
        <v>3426</v>
      </c>
      <c r="I298" s="11">
        <v>3418</v>
      </c>
      <c r="J298" s="11">
        <v>2763</v>
      </c>
      <c r="K298" s="11">
        <v>2474</v>
      </c>
      <c r="L298" s="11">
        <v>2386</v>
      </c>
      <c r="M298" s="11">
        <v>2235</v>
      </c>
      <c r="N298" s="11">
        <v>2253</v>
      </c>
      <c r="O298" s="11">
        <v>2259</v>
      </c>
      <c r="P298" s="11">
        <v>2234</v>
      </c>
      <c r="Q298" s="11">
        <v>2283</v>
      </c>
      <c r="R298" s="11">
        <v>2331</v>
      </c>
      <c r="S298" s="11">
        <v>2326</v>
      </c>
      <c r="T298" s="11">
        <v>2315</v>
      </c>
      <c r="U298" s="11">
        <v>2368</v>
      </c>
      <c r="V298" s="159">
        <f>100</f>
        <v>100</v>
      </c>
      <c r="W298" s="58">
        <f t="shared" si="71"/>
        <v>99.917491749174914</v>
      </c>
      <c r="X298" s="58">
        <f t="shared" si="72"/>
        <v>93.56435643564356</v>
      </c>
      <c r="Y298" s="58">
        <f t="shared" si="73"/>
        <v>93.206820682068212</v>
      </c>
      <c r="Z298" s="58">
        <f t="shared" si="74"/>
        <v>94.224422442244219</v>
      </c>
      <c r="AA298" s="58">
        <f t="shared" si="75"/>
        <v>94.004400440044009</v>
      </c>
      <c r="AB298" s="58">
        <f t="shared" si="76"/>
        <v>75.990099009900987</v>
      </c>
      <c r="AC298" s="58">
        <f t="shared" si="77"/>
        <v>68.04180418041804</v>
      </c>
      <c r="AD298" s="58">
        <f t="shared" si="78"/>
        <v>65.621562156215617</v>
      </c>
      <c r="AE298" s="58">
        <f t="shared" si="78"/>
        <v>61.46864686468647</v>
      </c>
      <c r="AF298" s="58">
        <f t="shared" si="78"/>
        <v>61.963696369636963</v>
      </c>
      <c r="AG298" s="58">
        <f t="shared" si="78"/>
        <v>62.128712871287128</v>
      </c>
      <c r="AH298" s="58">
        <f t="shared" si="80"/>
        <v>61.441144114411443</v>
      </c>
      <c r="AI298" s="58">
        <f t="shared" si="66"/>
        <v>62.788778877887786</v>
      </c>
      <c r="AJ298" s="58">
        <f t="shared" si="67"/>
        <v>64.10891089108911</v>
      </c>
      <c r="AK298" s="58">
        <f t="shared" si="68"/>
        <v>63.971397139713972</v>
      </c>
      <c r="AL298" s="58">
        <f t="shared" si="69"/>
        <v>63.668866886688669</v>
      </c>
      <c r="AM298" s="58">
        <f t="shared" si="70"/>
        <v>65.126512651265131</v>
      </c>
      <c r="AN298" s="160"/>
      <c r="AO298" s="118"/>
      <c r="AP298" s="118"/>
      <c r="AQ298" s="118"/>
      <c r="AR298" s="118"/>
      <c r="AS298" s="118"/>
      <c r="AT298" s="118"/>
      <c r="AU298" s="118"/>
      <c r="AV298" s="118"/>
      <c r="AW298" s="118"/>
      <c r="AX298" s="118"/>
      <c r="AY298" s="118"/>
      <c r="AZ298" s="118"/>
      <c r="BA298" s="118"/>
      <c r="BB298" s="118"/>
      <c r="BC298" s="118"/>
      <c r="BD298" s="118"/>
      <c r="BE298" s="118"/>
    </row>
    <row r="299" spans="2:57" ht="15">
      <c r="B299" s="501"/>
      <c r="C299" s="8" t="s">
        <v>210</v>
      </c>
      <c r="D299" s="245">
        <v>3626</v>
      </c>
      <c r="E299" s="173">
        <v>3625</v>
      </c>
      <c r="F299" s="173">
        <v>3399</v>
      </c>
      <c r="G299" s="173">
        <v>3386</v>
      </c>
      <c r="H299" s="173">
        <v>3423</v>
      </c>
      <c r="I299" s="173">
        <v>3414</v>
      </c>
      <c r="J299" s="173">
        <v>2759</v>
      </c>
      <c r="K299" s="173">
        <v>2471</v>
      </c>
      <c r="L299" s="173">
        <v>2383</v>
      </c>
      <c r="M299" s="173">
        <v>2232</v>
      </c>
      <c r="N299" s="173">
        <v>2249</v>
      </c>
      <c r="O299" s="173">
        <v>2255</v>
      </c>
      <c r="P299" s="173">
        <v>2229</v>
      </c>
      <c r="Q299" s="173">
        <v>2278</v>
      </c>
      <c r="R299" s="173">
        <v>2329</v>
      </c>
      <c r="S299" s="173">
        <v>2323</v>
      </c>
      <c r="T299" s="173">
        <v>2312</v>
      </c>
      <c r="U299" s="173">
        <v>2365</v>
      </c>
      <c r="V299" s="159">
        <f>100</f>
        <v>100</v>
      </c>
      <c r="W299" s="58">
        <f t="shared" si="71"/>
        <v>99.972421400992829</v>
      </c>
      <c r="X299" s="58">
        <f t="shared" si="72"/>
        <v>93.739658025372307</v>
      </c>
      <c r="Y299" s="58">
        <f t="shared" si="73"/>
        <v>93.381136238279097</v>
      </c>
      <c r="Z299" s="58">
        <f t="shared" si="74"/>
        <v>94.401544401544399</v>
      </c>
      <c r="AA299" s="58">
        <f t="shared" si="75"/>
        <v>94.153337010479873</v>
      </c>
      <c r="AB299" s="58">
        <f t="shared" si="76"/>
        <v>76.089354660783229</v>
      </c>
      <c r="AC299" s="58">
        <f t="shared" si="77"/>
        <v>68.146718146718143</v>
      </c>
      <c r="AD299" s="58">
        <f t="shared" si="78"/>
        <v>65.719801434087145</v>
      </c>
      <c r="AE299" s="58">
        <f t="shared" si="78"/>
        <v>61.555432984004412</v>
      </c>
      <c r="AF299" s="58">
        <f t="shared" si="78"/>
        <v>62.024269167126313</v>
      </c>
      <c r="AG299" s="58">
        <f t="shared" si="78"/>
        <v>62.189740761169332</v>
      </c>
      <c r="AH299" s="58">
        <f t="shared" si="80"/>
        <v>61.472697186982899</v>
      </c>
      <c r="AI299" s="58">
        <f t="shared" si="66"/>
        <v>62.824048538334253</v>
      </c>
      <c r="AJ299" s="58">
        <f t="shared" si="67"/>
        <v>64.23055708769995</v>
      </c>
      <c r="AK299" s="58">
        <f t="shared" si="68"/>
        <v>64.065085493656923</v>
      </c>
      <c r="AL299" s="58">
        <f t="shared" si="69"/>
        <v>63.761720904578048</v>
      </c>
      <c r="AM299" s="58">
        <f t="shared" si="70"/>
        <v>65.22338665195808</v>
      </c>
      <c r="AN299" s="120"/>
      <c r="AO299" s="121"/>
      <c r="AP299" s="121"/>
      <c r="AQ299" s="121"/>
      <c r="AR299" s="121"/>
      <c r="AS299" s="121"/>
      <c r="AT299" s="121"/>
      <c r="AU299" s="121"/>
      <c r="AV299" s="121"/>
      <c r="AW299" s="121"/>
      <c r="AX299" s="121"/>
      <c r="AY299" s="121"/>
      <c r="AZ299" s="121"/>
      <c r="BA299" s="121"/>
      <c r="BB299" s="121"/>
      <c r="BC299" s="121"/>
      <c r="BD299" s="121"/>
      <c r="BE299" s="121"/>
    </row>
    <row r="300" spans="2:57" ht="15" customHeight="1">
      <c r="B300" s="499" t="s">
        <v>150</v>
      </c>
      <c r="C300" s="1" t="s">
        <v>205</v>
      </c>
      <c r="D300" s="246">
        <v>2151</v>
      </c>
      <c r="E300" s="11">
        <v>2172</v>
      </c>
      <c r="F300" s="11">
        <v>1954</v>
      </c>
      <c r="G300" s="11">
        <v>2042</v>
      </c>
      <c r="H300" s="11">
        <v>1966</v>
      </c>
      <c r="I300" s="11">
        <v>1978</v>
      </c>
      <c r="J300" s="11">
        <v>1939</v>
      </c>
      <c r="K300" s="11">
        <v>1791</v>
      </c>
      <c r="L300" s="11">
        <v>1768</v>
      </c>
      <c r="M300" s="11">
        <v>1615</v>
      </c>
      <c r="N300" s="11">
        <v>1613</v>
      </c>
      <c r="O300" s="11">
        <v>1656</v>
      </c>
      <c r="P300" s="11">
        <v>1788</v>
      </c>
      <c r="Q300" s="11">
        <v>2161</v>
      </c>
      <c r="R300" s="11">
        <v>2586</v>
      </c>
      <c r="S300" s="11">
        <v>2892</v>
      </c>
      <c r="T300" s="11">
        <v>2862</v>
      </c>
      <c r="U300" s="11">
        <v>2965</v>
      </c>
      <c r="V300" s="159">
        <f>100</f>
        <v>100</v>
      </c>
      <c r="W300" s="58">
        <f t="shared" si="71"/>
        <v>100.976290097629</v>
      </c>
      <c r="X300" s="58">
        <f t="shared" si="72"/>
        <v>90.841469084146908</v>
      </c>
      <c r="Y300" s="58">
        <f t="shared" si="73"/>
        <v>94.932589493258945</v>
      </c>
      <c r="Z300" s="58">
        <f t="shared" si="74"/>
        <v>91.399349139934913</v>
      </c>
      <c r="AA300" s="58">
        <f t="shared" si="75"/>
        <v>91.957229195722917</v>
      </c>
      <c r="AB300" s="58">
        <f t="shared" si="76"/>
        <v>90.144119014411899</v>
      </c>
      <c r="AC300" s="58">
        <f t="shared" si="77"/>
        <v>83.263598326359826</v>
      </c>
      <c r="AD300" s="58">
        <f t="shared" si="78"/>
        <v>82.194328219432819</v>
      </c>
      <c r="AE300" s="58">
        <f t="shared" si="78"/>
        <v>75.081357508135753</v>
      </c>
      <c r="AF300" s="58">
        <f t="shared" si="78"/>
        <v>74.98837749883775</v>
      </c>
      <c r="AG300" s="58">
        <f t="shared" si="78"/>
        <v>76.987447698744774</v>
      </c>
      <c r="AH300" s="58">
        <f t="shared" si="80"/>
        <v>83.124128312412836</v>
      </c>
      <c r="AI300" s="58">
        <f t="shared" si="66"/>
        <v>100.46490004649</v>
      </c>
      <c r="AJ300" s="58">
        <f t="shared" si="67"/>
        <v>120.2231520223152</v>
      </c>
      <c r="AK300" s="58">
        <f t="shared" si="68"/>
        <v>134.44909344490935</v>
      </c>
      <c r="AL300" s="58">
        <f t="shared" si="69"/>
        <v>133.05439330543933</v>
      </c>
      <c r="AM300" s="58">
        <f t="shared" si="70"/>
        <v>137.84286378428638</v>
      </c>
      <c r="AN300" s="160">
        <v>1</v>
      </c>
      <c r="AO300" s="118">
        <v>4</v>
      </c>
      <c r="AP300" s="118">
        <v>1</v>
      </c>
      <c r="AQ300" s="118">
        <v>1</v>
      </c>
      <c r="AR300" s="118">
        <v>1</v>
      </c>
      <c r="AS300" s="118">
        <v>1</v>
      </c>
      <c r="AT300" s="118">
        <v>1</v>
      </c>
      <c r="AU300" s="118">
        <v>1</v>
      </c>
      <c r="AV300" s="118">
        <v>1</v>
      </c>
      <c r="AW300" s="118">
        <v>1</v>
      </c>
      <c r="AX300" s="118">
        <v>1</v>
      </c>
      <c r="AY300" s="118">
        <v>1</v>
      </c>
      <c r="AZ300" s="118">
        <v>1</v>
      </c>
      <c r="BA300" s="118">
        <v>1</v>
      </c>
      <c r="BB300" s="118">
        <v>1</v>
      </c>
      <c r="BC300" s="118">
        <v>1</v>
      </c>
      <c r="BD300" s="118">
        <v>6</v>
      </c>
      <c r="BE300" s="118">
        <v>7</v>
      </c>
    </row>
    <row r="301" spans="2:57" ht="15">
      <c r="B301" s="499"/>
      <c r="C301" s="1" t="s">
        <v>206</v>
      </c>
      <c r="D301" s="196">
        <v>110</v>
      </c>
      <c r="E301" s="11">
        <v>104</v>
      </c>
      <c r="F301" s="11">
        <v>154</v>
      </c>
      <c r="G301" s="11">
        <v>25</v>
      </c>
      <c r="H301" s="11">
        <v>56</v>
      </c>
      <c r="I301" s="11">
        <v>68</v>
      </c>
      <c r="J301" s="11">
        <v>63</v>
      </c>
      <c r="K301" s="11">
        <v>70</v>
      </c>
      <c r="L301" s="11">
        <v>80</v>
      </c>
      <c r="M301" s="11">
        <v>94</v>
      </c>
      <c r="N301" s="11">
        <v>115</v>
      </c>
      <c r="O301" s="11">
        <v>102</v>
      </c>
      <c r="P301" s="11">
        <v>102</v>
      </c>
      <c r="Q301" s="11">
        <v>115</v>
      </c>
      <c r="R301" s="11">
        <v>111</v>
      </c>
      <c r="S301" s="11">
        <v>126</v>
      </c>
      <c r="T301" s="11">
        <v>133</v>
      </c>
      <c r="U301" s="11">
        <v>120</v>
      </c>
      <c r="V301" s="159">
        <f>100</f>
        <v>100</v>
      </c>
      <c r="W301" s="58">
        <f t="shared" si="71"/>
        <v>94.545454545454547</v>
      </c>
      <c r="X301" s="58">
        <f t="shared" si="72"/>
        <v>140</v>
      </c>
      <c r="Y301" s="58">
        <f t="shared" si="73"/>
        <v>22.727272727272727</v>
      </c>
      <c r="Z301" s="58">
        <f t="shared" si="74"/>
        <v>50.909090909090907</v>
      </c>
      <c r="AA301" s="58">
        <f t="shared" si="75"/>
        <v>61.81818181818182</v>
      </c>
      <c r="AB301" s="58">
        <f t="shared" si="76"/>
        <v>57.272727272727273</v>
      </c>
      <c r="AC301" s="58">
        <f t="shared" si="77"/>
        <v>63.636363636363633</v>
      </c>
      <c r="AD301" s="58">
        <f t="shared" si="78"/>
        <v>72.727272727272734</v>
      </c>
      <c r="AE301" s="58">
        <f t="shared" si="78"/>
        <v>85.454545454545453</v>
      </c>
      <c r="AF301" s="58">
        <f t="shared" si="78"/>
        <v>104.54545454545455</v>
      </c>
      <c r="AG301" s="58">
        <f t="shared" si="78"/>
        <v>92.727272727272734</v>
      </c>
      <c r="AH301" s="58">
        <f t="shared" si="80"/>
        <v>92.727272727272734</v>
      </c>
      <c r="AI301" s="58">
        <f t="shared" si="66"/>
        <v>104.54545454545455</v>
      </c>
      <c r="AJ301" s="58">
        <f t="shared" si="67"/>
        <v>100.90909090909091</v>
      </c>
      <c r="AK301" s="58">
        <f t="shared" si="68"/>
        <v>114.54545454545455</v>
      </c>
      <c r="AL301" s="58">
        <f t="shared" si="69"/>
        <v>120.90909090909091</v>
      </c>
      <c r="AM301" s="58">
        <f t="shared" si="70"/>
        <v>109.09090909090909</v>
      </c>
      <c r="AN301" s="160">
        <v>4</v>
      </c>
      <c r="AO301" s="118">
        <v>4</v>
      </c>
      <c r="AP301" s="118">
        <v>1</v>
      </c>
      <c r="AQ301" s="118">
        <v>1</v>
      </c>
      <c r="AR301" s="118">
        <v>1</v>
      </c>
      <c r="AS301" s="118">
        <v>1</v>
      </c>
      <c r="AT301" s="118">
        <v>4</v>
      </c>
      <c r="AU301" s="118">
        <v>4</v>
      </c>
      <c r="AV301" s="118">
        <v>4</v>
      </c>
      <c r="AW301" s="118">
        <v>1</v>
      </c>
      <c r="AX301" s="118">
        <v>1</v>
      </c>
      <c r="AY301" s="118">
        <v>1</v>
      </c>
      <c r="AZ301" s="118">
        <v>1</v>
      </c>
      <c r="BA301" s="118">
        <v>1</v>
      </c>
      <c r="BB301" s="118">
        <v>1</v>
      </c>
      <c r="BC301" s="118">
        <v>1</v>
      </c>
      <c r="BD301" s="118">
        <v>6</v>
      </c>
      <c r="BE301" s="118">
        <v>7</v>
      </c>
    </row>
    <row r="302" spans="2:57" ht="15">
      <c r="B302" s="499"/>
      <c r="C302" s="1" t="s">
        <v>207</v>
      </c>
      <c r="D302" s="196">
        <v>14</v>
      </c>
      <c r="E302" s="11">
        <v>12</v>
      </c>
      <c r="F302" s="11">
        <v>10</v>
      </c>
      <c r="G302" s="11">
        <v>6</v>
      </c>
      <c r="H302" s="11">
        <v>7</v>
      </c>
      <c r="I302" s="11">
        <v>11</v>
      </c>
      <c r="J302" s="11">
        <v>13</v>
      </c>
      <c r="K302" s="11">
        <v>16</v>
      </c>
      <c r="L302" s="11">
        <v>20</v>
      </c>
      <c r="M302" s="11">
        <v>25</v>
      </c>
      <c r="N302" s="11">
        <v>23</v>
      </c>
      <c r="O302" s="11">
        <v>27</v>
      </c>
      <c r="P302" s="11">
        <v>27</v>
      </c>
      <c r="Q302" s="11">
        <v>33</v>
      </c>
      <c r="R302" s="11">
        <v>37</v>
      </c>
      <c r="S302" s="11">
        <v>41</v>
      </c>
      <c r="T302" s="11">
        <v>43</v>
      </c>
      <c r="U302" s="11">
        <v>39</v>
      </c>
      <c r="V302" s="159">
        <f>100</f>
        <v>100</v>
      </c>
      <c r="W302" s="58">
        <f t="shared" si="71"/>
        <v>85.714285714285708</v>
      </c>
      <c r="X302" s="58">
        <f t="shared" si="72"/>
        <v>71.428571428571431</v>
      </c>
      <c r="Y302" s="58">
        <f t="shared" si="73"/>
        <v>42.857142857142854</v>
      </c>
      <c r="Z302" s="58">
        <f t="shared" si="74"/>
        <v>50</v>
      </c>
      <c r="AA302" s="58">
        <f t="shared" si="75"/>
        <v>78.571428571428569</v>
      </c>
      <c r="AB302" s="58">
        <f t="shared" si="76"/>
        <v>92.857142857142861</v>
      </c>
      <c r="AC302" s="58">
        <f t="shared" si="77"/>
        <v>114.28571428571429</v>
      </c>
      <c r="AD302" s="58">
        <f t="shared" si="78"/>
        <v>142.85714285714286</v>
      </c>
      <c r="AE302" s="58">
        <f t="shared" si="78"/>
        <v>178.57142857142858</v>
      </c>
      <c r="AF302" s="58">
        <f t="shared" si="78"/>
        <v>164.28571428571428</v>
      </c>
      <c r="AG302" s="58">
        <f t="shared" si="78"/>
        <v>192.85714285714286</v>
      </c>
      <c r="AH302" s="58">
        <f t="shared" si="80"/>
        <v>192.85714285714286</v>
      </c>
      <c r="AI302" s="58">
        <f t="shared" si="66"/>
        <v>235.71428571428572</v>
      </c>
      <c r="AJ302" s="58">
        <f t="shared" si="67"/>
        <v>264.28571428571428</v>
      </c>
      <c r="AK302" s="58">
        <f t="shared" si="68"/>
        <v>292.85714285714283</v>
      </c>
      <c r="AL302" s="58">
        <f t="shared" si="69"/>
        <v>307.14285714285717</v>
      </c>
      <c r="AM302" s="58">
        <f t="shared" si="70"/>
        <v>278.57142857142856</v>
      </c>
      <c r="AN302" s="160">
        <v>4</v>
      </c>
      <c r="AO302" s="118">
        <v>4</v>
      </c>
      <c r="AP302" s="118">
        <v>1</v>
      </c>
      <c r="AQ302" s="118">
        <v>1</v>
      </c>
      <c r="AR302" s="118">
        <v>1</v>
      </c>
      <c r="AS302" s="118">
        <v>1</v>
      </c>
      <c r="AT302" s="118">
        <v>4</v>
      </c>
      <c r="AU302" s="118">
        <v>4</v>
      </c>
      <c r="AV302" s="118">
        <v>4</v>
      </c>
      <c r="AW302" s="118">
        <v>1</v>
      </c>
      <c r="AX302" s="118">
        <v>1</v>
      </c>
      <c r="AY302" s="118">
        <v>1</v>
      </c>
      <c r="AZ302" s="118">
        <v>4</v>
      </c>
      <c r="BA302" s="118">
        <v>1</v>
      </c>
      <c r="BB302" s="118">
        <v>1</v>
      </c>
      <c r="BC302" s="118">
        <v>1</v>
      </c>
      <c r="BD302" s="118">
        <v>6</v>
      </c>
      <c r="BE302" s="118">
        <v>7</v>
      </c>
    </row>
    <row r="303" spans="2:57" ht="15">
      <c r="B303" s="499"/>
      <c r="C303" s="1" t="s">
        <v>208</v>
      </c>
      <c r="D303" s="196">
        <v>0</v>
      </c>
      <c r="E303" s="11">
        <v>0</v>
      </c>
      <c r="F303" s="11">
        <v>0</v>
      </c>
      <c r="G303" s="11">
        <v>0</v>
      </c>
      <c r="H303" s="11">
        <v>0</v>
      </c>
      <c r="I303" s="11">
        <v>0</v>
      </c>
      <c r="J303" s="11">
        <v>0</v>
      </c>
      <c r="K303" s="11">
        <v>0</v>
      </c>
      <c r="L303" s="11">
        <v>0</v>
      </c>
      <c r="M303" s="11">
        <v>4</v>
      </c>
      <c r="N303" s="11">
        <v>9</v>
      </c>
      <c r="O303" s="11">
        <v>4</v>
      </c>
      <c r="P303" s="11">
        <v>4</v>
      </c>
      <c r="Q303" s="11">
        <v>11</v>
      </c>
      <c r="R303" s="11">
        <v>12</v>
      </c>
      <c r="S303" s="11">
        <v>14</v>
      </c>
      <c r="T303" s="11">
        <v>15</v>
      </c>
      <c r="U303" s="11">
        <v>14</v>
      </c>
      <c r="V303" s="159">
        <f>100</f>
        <v>100</v>
      </c>
      <c r="W303" s="58" t="e">
        <f t="shared" si="71"/>
        <v>#DIV/0!</v>
      </c>
      <c r="X303" s="58" t="e">
        <f t="shared" si="72"/>
        <v>#DIV/0!</v>
      </c>
      <c r="Y303" s="58" t="e">
        <f t="shared" si="73"/>
        <v>#DIV/0!</v>
      </c>
      <c r="Z303" s="58" t="e">
        <f t="shared" si="74"/>
        <v>#DIV/0!</v>
      </c>
      <c r="AA303" s="58" t="e">
        <f t="shared" si="75"/>
        <v>#DIV/0!</v>
      </c>
      <c r="AB303" s="58" t="e">
        <f t="shared" si="76"/>
        <v>#DIV/0!</v>
      </c>
      <c r="AC303" s="58" t="e">
        <f t="shared" si="77"/>
        <v>#DIV/0!</v>
      </c>
      <c r="AD303" s="58" t="e">
        <f t="shared" si="78"/>
        <v>#DIV/0!</v>
      </c>
      <c r="AE303" s="58" t="e">
        <f t="shared" si="78"/>
        <v>#DIV/0!</v>
      </c>
      <c r="AF303" s="58" t="e">
        <f t="shared" si="78"/>
        <v>#DIV/0!</v>
      </c>
      <c r="AG303" s="58" t="e">
        <f t="shared" si="78"/>
        <v>#DIV/0!</v>
      </c>
      <c r="AH303" s="58" t="e">
        <f t="shared" si="80"/>
        <v>#DIV/0!</v>
      </c>
      <c r="AI303" s="58" t="e">
        <f t="shared" si="66"/>
        <v>#DIV/0!</v>
      </c>
      <c r="AJ303" s="58" t="e">
        <f t="shared" si="67"/>
        <v>#DIV/0!</v>
      </c>
      <c r="AK303" s="58" t="e">
        <f t="shared" si="68"/>
        <v>#DIV/0!</v>
      </c>
      <c r="AL303" s="58" t="e">
        <f t="shared" si="69"/>
        <v>#DIV/0!</v>
      </c>
      <c r="AM303" s="58" t="e">
        <f t="shared" si="70"/>
        <v>#DIV/0!</v>
      </c>
      <c r="AN303" s="160">
        <v>4</v>
      </c>
      <c r="AO303" s="118">
        <v>4</v>
      </c>
      <c r="AP303" s="118">
        <v>1</v>
      </c>
      <c r="AQ303" s="118">
        <v>1</v>
      </c>
      <c r="AR303" s="118">
        <v>1</v>
      </c>
      <c r="AS303" s="118">
        <v>1</v>
      </c>
      <c r="AT303" s="118">
        <v>4</v>
      </c>
      <c r="AU303" s="118">
        <v>4</v>
      </c>
      <c r="AV303" s="118">
        <v>4</v>
      </c>
      <c r="AW303" s="118">
        <v>1</v>
      </c>
      <c r="AX303" s="118">
        <v>1</v>
      </c>
      <c r="AY303" s="118">
        <v>1</v>
      </c>
      <c r="AZ303" s="118">
        <v>4</v>
      </c>
      <c r="BA303" s="118">
        <v>1</v>
      </c>
      <c r="BB303" s="118">
        <v>1</v>
      </c>
      <c r="BC303" s="118">
        <v>1</v>
      </c>
      <c r="BD303" s="118">
        <v>6</v>
      </c>
      <c r="BE303" s="118">
        <v>7</v>
      </c>
    </row>
    <row r="304" spans="2:57" ht="15">
      <c r="B304" s="499"/>
      <c r="C304" s="1" t="s">
        <v>209</v>
      </c>
      <c r="D304" s="196">
        <v>2275</v>
      </c>
      <c r="E304" s="11">
        <v>2288</v>
      </c>
      <c r="F304" s="11">
        <v>2118</v>
      </c>
      <c r="G304" s="11">
        <v>2073</v>
      </c>
      <c r="H304" s="11">
        <v>2029</v>
      </c>
      <c r="I304" s="11">
        <v>2057</v>
      </c>
      <c r="J304" s="11">
        <v>2015</v>
      </c>
      <c r="K304" s="11">
        <v>1877</v>
      </c>
      <c r="L304" s="11">
        <v>1868</v>
      </c>
      <c r="M304" s="11">
        <v>1738</v>
      </c>
      <c r="N304" s="11">
        <v>1760</v>
      </c>
      <c r="O304" s="11">
        <v>1789</v>
      </c>
      <c r="P304" s="11">
        <v>1921</v>
      </c>
      <c r="Q304" s="11">
        <v>2320</v>
      </c>
      <c r="R304" s="11">
        <v>2746</v>
      </c>
      <c r="S304" s="11">
        <v>3073</v>
      </c>
      <c r="T304" s="11">
        <v>3053</v>
      </c>
      <c r="U304" s="11">
        <v>3138</v>
      </c>
      <c r="V304" s="159">
        <f>100</f>
        <v>100</v>
      </c>
      <c r="W304" s="58">
        <f t="shared" si="71"/>
        <v>100.57142857142857</v>
      </c>
      <c r="X304" s="58">
        <f t="shared" si="72"/>
        <v>93.098901098901095</v>
      </c>
      <c r="Y304" s="58">
        <f t="shared" si="73"/>
        <v>91.120879120879124</v>
      </c>
      <c r="Z304" s="58">
        <f t="shared" si="74"/>
        <v>89.186813186813183</v>
      </c>
      <c r="AA304" s="58">
        <f t="shared" si="75"/>
        <v>90.417582417582423</v>
      </c>
      <c r="AB304" s="58">
        <f t="shared" si="76"/>
        <v>88.571428571428569</v>
      </c>
      <c r="AC304" s="58">
        <f t="shared" si="77"/>
        <v>82.505494505494511</v>
      </c>
      <c r="AD304" s="58">
        <f t="shared" si="78"/>
        <v>82.109890109890117</v>
      </c>
      <c r="AE304" s="58">
        <f t="shared" si="78"/>
        <v>76.395604395604394</v>
      </c>
      <c r="AF304" s="58">
        <f t="shared" si="78"/>
        <v>77.362637362637358</v>
      </c>
      <c r="AG304" s="58">
        <f t="shared" si="78"/>
        <v>78.637362637362642</v>
      </c>
      <c r="AH304" s="58">
        <f t="shared" si="80"/>
        <v>84.439560439560438</v>
      </c>
      <c r="AI304" s="58">
        <f t="shared" si="66"/>
        <v>101.97802197802197</v>
      </c>
      <c r="AJ304" s="58">
        <f t="shared" si="67"/>
        <v>120.7032967032967</v>
      </c>
      <c r="AK304" s="58">
        <f t="shared" si="68"/>
        <v>135.07692307692307</v>
      </c>
      <c r="AL304" s="58">
        <f t="shared" si="69"/>
        <v>134.19780219780219</v>
      </c>
      <c r="AM304" s="58">
        <f t="shared" si="70"/>
        <v>137.93406593406593</v>
      </c>
      <c r="AN304" s="160"/>
      <c r="AO304" s="118"/>
      <c r="AP304" s="118"/>
      <c r="AQ304" s="118"/>
      <c r="AR304" s="118"/>
      <c r="AS304" s="118"/>
      <c r="AT304" s="118"/>
      <c r="AU304" s="118"/>
      <c r="AV304" s="118"/>
      <c r="AW304" s="118"/>
      <c r="AX304" s="118"/>
      <c r="AY304" s="118"/>
      <c r="AZ304" s="118"/>
      <c r="BA304" s="118"/>
      <c r="BB304" s="118"/>
      <c r="BC304" s="118"/>
      <c r="BD304" s="118"/>
      <c r="BE304" s="118"/>
    </row>
    <row r="305" spans="2:57" ht="15">
      <c r="B305" s="501"/>
      <c r="C305" s="8" t="s">
        <v>210</v>
      </c>
      <c r="D305" s="245">
        <v>2275</v>
      </c>
      <c r="E305" s="173">
        <v>2288</v>
      </c>
      <c r="F305" s="173">
        <v>2118</v>
      </c>
      <c r="G305" s="173">
        <v>2073</v>
      </c>
      <c r="H305" s="173">
        <v>2029</v>
      </c>
      <c r="I305" s="173">
        <v>2057</v>
      </c>
      <c r="J305" s="173">
        <v>2015</v>
      </c>
      <c r="K305" s="173">
        <v>1877</v>
      </c>
      <c r="L305" s="173">
        <v>1868</v>
      </c>
      <c r="M305" s="173">
        <v>1734</v>
      </c>
      <c r="N305" s="173">
        <v>1751</v>
      </c>
      <c r="O305" s="173">
        <v>1785</v>
      </c>
      <c r="P305" s="173">
        <v>1917</v>
      </c>
      <c r="Q305" s="173">
        <v>2309</v>
      </c>
      <c r="R305" s="173">
        <v>2734</v>
      </c>
      <c r="S305" s="173">
        <v>3059</v>
      </c>
      <c r="T305" s="173">
        <v>3038</v>
      </c>
      <c r="U305" s="173">
        <v>3124</v>
      </c>
      <c r="V305" s="159">
        <f>100</f>
        <v>100</v>
      </c>
      <c r="W305" s="58">
        <f t="shared" si="71"/>
        <v>100.57142857142857</v>
      </c>
      <c r="X305" s="58">
        <f t="shared" si="72"/>
        <v>93.098901098901095</v>
      </c>
      <c r="Y305" s="58">
        <f t="shared" si="73"/>
        <v>91.120879120879124</v>
      </c>
      <c r="Z305" s="58">
        <f t="shared" si="74"/>
        <v>89.186813186813183</v>
      </c>
      <c r="AA305" s="58">
        <f t="shared" si="75"/>
        <v>90.417582417582423</v>
      </c>
      <c r="AB305" s="58">
        <f t="shared" si="76"/>
        <v>88.571428571428569</v>
      </c>
      <c r="AC305" s="58">
        <f t="shared" si="77"/>
        <v>82.505494505494511</v>
      </c>
      <c r="AD305" s="58">
        <f t="shared" si="78"/>
        <v>82.109890109890117</v>
      </c>
      <c r="AE305" s="58">
        <f t="shared" si="78"/>
        <v>76.219780219780219</v>
      </c>
      <c r="AF305" s="58">
        <f t="shared" si="78"/>
        <v>76.967032967032964</v>
      </c>
      <c r="AG305" s="58">
        <f t="shared" si="78"/>
        <v>78.461538461538467</v>
      </c>
      <c r="AH305" s="58">
        <f t="shared" si="80"/>
        <v>84.263736263736263</v>
      </c>
      <c r="AI305" s="58">
        <f t="shared" si="66"/>
        <v>101.49450549450549</v>
      </c>
      <c r="AJ305" s="58">
        <f t="shared" si="67"/>
        <v>120.17582417582418</v>
      </c>
      <c r="AK305" s="58">
        <f t="shared" si="68"/>
        <v>134.46153846153845</v>
      </c>
      <c r="AL305" s="58">
        <f t="shared" si="69"/>
        <v>133.53846153846155</v>
      </c>
      <c r="AM305" s="58">
        <f t="shared" si="70"/>
        <v>137.31868131868131</v>
      </c>
      <c r="AN305" s="120"/>
      <c r="AO305" s="121"/>
      <c r="AP305" s="121"/>
      <c r="AQ305" s="121"/>
      <c r="AR305" s="121"/>
      <c r="AS305" s="121"/>
      <c r="AT305" s="121"/>
      <c r="AU305" s="121"/>
      <c r="AV305" s="121"/>
      <c r="AW305" s="121"/>
      <c r="AX305" s="121"/>
      <c r="AY305" s="121"/>
      <c r="AZ305" s="121"/>
      <c r="BA305" s="121"/>
      <c r="BB305" s="121"/>
      <c r="BC305" s="121"/>
      <c r="BD305" s="121"/>
      <c r="BE305" s="121"/>
    </row>
    <row r="306" spans="2:57" ht="15" customHeight="1">
      <c r="B306" s="499" t="s">
        <v>151</v>
      </c>
      <c r="C306" s="1" t="s">
        <v>205</v>
      </c>
      <c r="D306" s="246">
        <v>1017</v>
      </c>
      <c r="E306" s="11">
        <v>997</v>
      </c>
      <c r="F306" s="11">
        <v>913</v>
      </c>
      <c r="G306" s="11">
        <v>981</v>
      </c>
      <c r="H306" s="11">
        <v>961</v>
      </c>
      <c r="I306" s="11">
        <v>947</v>
      </c>
      <c r="J306" s="11">
        <v>913</v>
      </c>
      <c r="K306" s="11">
        <v>845</v>
      </c>
      <c r="L306" s="11">
        <v>845</v>
      </c>
      <c r="M306" s="11">
        <v>760</v>
      </c>
      <c r="N306" s="11">
        <v>743</v>
      </c>
      <c r="O306" s="11">
        <v>740</v>
      </c>
      <c r="P306" s="11">
        <v>748</v>
      </c>
      <c r="Q306" s="11">
        <v>767</v>
      </c>
      <c r="R306" s="11">
        <v>800</v>
      </c>
      <c r="S306" s="11">
        <v>808</v>
      </c>
      <c r="T306" s="11">
        <v>799</v>
      </c>
      <c r="U306" s="11">
        <v>828</v>
      </c>
      <c r="V306" s="159">
        <f>100</f>
        <v>100</v>
      </c>
      <c r="W306" s="58">
        <f t="shared" si="71"/>
        <v>98.033431661750242</v>
      </c>
      <c r="X306" s="58">
        <f t="shared" si="72"/>
        <v>89.773844641101277</v>
      </c>
      <c r="Y306" s="58">
        <f t="shared" si="73"/>
        <v>96.460176991150448</v>
      </c>
      <c r="Z306" s="58">
        <f t="shared" si="74"/>
        <v>94.49360865290069</v>
      </c>
      <c r="AA306" s="58">
        <f t="shared" si="75"/>
        <v>93.117010816125855</v>
      </c>
      <c r="AB306" s="58">
        <f t="shared" si="76"/>
        <v>89.773844641101277</v>
      </c>
      <c r="AC306" s="58">
        <f t="shared" si="77"/>
        <v>83.087512291052107</v>
      </c>
      <c r="AD306" s="58">
        <f t="shared" si="78"/>
        <v>83.087512291052107</v>
      </c>
      <c r="AE306" s="58">
        <f t="shared" si="78"/>
        <v>74.729596853490662</v>
      </c>
      <c r="AF306" s="58">
        <f t="shared" si="78"/>
        <v>73.058013765978373</v>
      </c>
      <c r="AG306" s="58">
        <f t="shared" si="78"/>
        <v>72.763028515240904</v>
      </c>
      <c r="AH306" s="58">
        <f t="shared" si="80"/>
        <v>73.549655850540802</v>
      </c>
      <c r="AI306" s="58">
        <f t="shared" si="66"/>
        <v>75.417895771878079</v>
      </c>
      <c r="AJ306" s="58">
        <f t="shared" si="67"/>
        <v>78.662733529990163</v>
      </c>
      <c r="AK306" s="58">
        <f t="shared" si="68"/>
        <v>79.449360865290075</v>
      </c>
      <c r="AL306" s="58">
        <f t="shared" si="69"/>
        <v>78.564405113077683</v>
      </c>
      <c r="AM306" s="58">
        <f t="shared" si="70"/>
        <v>81.415929203539818</v>
      </c>
      <c r="AN306" s="160">
        <v>1</v>
      </c>
      <c r="AO306" s="118">
        <v>1</v>
      </c>
      <c r="AP306" s="118">
        <v>1</v>
      </c>
      <c r="AQ306" s="118">
        <v>1</v>
      </c>
      <c r="AR306" s="118">
        <v>1</v>
      </c>
      <c r="AS306" s="118">
        <v>4</v>
      </c>
      <c r="AT306" s="118">
        <v>1</v>
      </c>
      <c r="AU306" s="118">
        <v>1</v>
      </c>
      <c r="AV306" s="118">
        <v>1</v>
      </c>
      <c r="AW306" s="118">
        <v>1</v>
      </c>
      <c r="AX306" s="118">
        <v>1</v>
      </c>
      <c r="AY306" s="118">
        <v>1</v>
      </c>
      <c r="AZ306" s="118">
        <v>1</v>
      </c>
      <c r="BA306" s="118">
        <v>2</v>
      </c>
      <c r="BB306" s="118">
        <v>2</v>
      </c>
      <c r="BC306" s="118">
        <v>1</v>
      </c>
      <c r="BD306" s="118">
        <v>6</v>
      </c>
      <c r="BE306" s="118">
        <v>7</v>
      </c>
    </row>
    <row r="307" spans="2:57" ht="15">
      <c r="B307" s="499"/>
      <c r="C307" s="1" t="s">
        <v>206</v>
      </c>
      <c r="D307" s="196">
        <v>177</v>
      </c>
      <c r="E307" s="11">
        <v>118</v>
      </c>
      <c r="F307" s="11">
        <v>117</v>
      </c>
      <c r="G307" s="11">
        <v>38</v>
      </c>
      <c r="H307" s="11">
        <v>61</v>
      </c>
      <c r="I307" s="11">
        <v>62</v>
      </c>
      <c r="J307" s="11">
        <v>62</v>
      </c>
      <c r="K307" s="11">
        <v>54</v>
      </c>
      <c r="L307" s="11">
        <v>49</v>
      </c>
      <c r="M307" s="11">
        <v>54</v>
      </c>
      <c r="N307" s="11">
        <v>62</v>
      </c>
      <c r="O307" s="11">
        <v>56</v>
      </c>
      <c r="P307" s="11">
        <v>46</v>
      </c>
      <c r="Q307" s="11">
        <v>42</v>
      </c>
      <c r="R307" s="11">
        <v>49</v>
      </c>
      <c r="S307" s="11">
        <v>54</v>
      </c>
      <c r="T307" s="11">
        <v>57</v>
      </c>
      <c r="U307" s="11">
        <v>52</v>
      </c>
      <c r="V307" s="159">
        <f>100</f>
        <v>100</v>
      </c>
      <c r="W307" s="58">
        <f t="shared" si="71"/>
        <v>66.666666666666671</v>
      </c>
      <c r="X307" s="58">
        <f t="shared" si="72"/>
        <v>66.101694915254242</v>
      </c>
      <c r="Y307" s="58">
        <f t="shared" si="73"/>
        <v>21.468926553672315</v>
      </c>
      <c r="Z307" s="58">
        <f t="shared" si="74"/>
        <v>34.463276836158194</v>
      </c>
      <c r="AA307" s="58">
        <f t="shared" si="75"/>
        <v>35.028248587570623</v>
      </c>
      <c r="AB307" s="58">
        <f t="shared" si="76"/>
        <v>35.028248587570623</v>
      </c>
      <c r="AC307" s="58">
        <f t="shared" si="77"/>
        <v>30.508474576271187</v>
      </c>
      <c r="AD307" s="58">
        <f t="shared" si="78"/>
        <v>27.683615819209038</v>
      </c>
      <c r="AE307" s="58">
        <f t="shared" si="78"/>
        <v>30.508474576271187</v>
      </c>
      <c r="AF307" s="58">
        <f t="shared" si="78"/>
        <v>35.028248587570623</v>
      </c>
      <c r="AG307" s="58">
        <f t="shared" si="78"/>
        <v>31.638418079096045</v>
      </c>
      <c r="AH307" s="58">
        <f t="shared" si="80"/>
        <v>25.988700564971751</v>
      </c>
      <c r="AI307" s="58">
        <f t="shared" si="66"/>
        <v>23.728813559322035</v>
      </c>
      <c r="AJ307" s="58">
        <f t="shared" si="67"/>
        <v>27.683615819209038</v>
      </c>
      <c r="AK307" s="58">
        <f t="shared" si="68"/>
        <v>30.508474576271187</v>
      </c>
      <c r="AL307" s="58">
        <f t="shared" si="69"/>
        <v>32.203389830508478</v>
      </c>
      <c r="AM307" s="58">
        <f t="shared" si="70"/>
        <v>29.378531073446329</v>
      </c>
      <c r="AN307" s="160">
        <v>1</v>
      </c>
      <c r="AO307" s="118">
        <v>1</v>
      </c>
      <c r="AP307" s="118">
        <v>1</v>
      </c>
      <c r="AQ307" s="118">
        <v>1</v>
      </c>
      <c r="AR307" s="118">
        <v>1</v>
      </c>
      <c r="AS307" s="118">
        <v>4</v>
      </c>
      <c r="AT307" s="118">
        <v>1</v>
      </c>
      <c r="AU307" s="118">
        <v>1</v>
      </c>
      <c r="AV307" s="118">
        <v>1</v>
      </c>
      <c r="AW307" s="118">
        <v>4</v>
      </c>
      <c r="AX307" s="118">
        <v>4</v>
      </c>
      <c r="AY307" s="118">
        <v>4</v>
      </c>
      <c r="AZ307" s="118">
        <v>4</v>
      </c>
      <c r="BA307" s="118">
        <v>2</v>
      </c>
      <c r="BB307" s="118">
        <v>4</v>
      </c>
      <c r="BC307" s="118">
        <v>4</v>
      </c>
      <c r="BD307" s="118">
        <v>6</v>
      </c>
      <c r="BE307" s="118">
        <v>7</v>
      </c>
    </row>
    <row r="308" spans="2:57" ht="15">
      <c r="B308" s="499"/>
      <c r="C308" s="1" t="s">
        <v>207</v>
      </c>
      <c r="D308" s="196">
        <v>26</v>
      </c>
      <c r="E308" s="11">
        <v>30</v>
      </c>
      <c r="F308" s="11">
        <v>47</v>
      </c>
      <c r="G308" s="11">
        <v>54</v>
      </c>
      <c r="H308" s="11">
        <v>22</v>
      </c>
      <c r="I308" s="11">
        <v>18</v>
      </c>
      <c r="J308" s="11">
        <v>13</v>
      </c>
      <c r="K308" s="11">
        <v>10</v>
      </c>
      <c r="L308" s="11">
        <v>7</v>
      </c>
      <c r="M308" s="11">
        <v>7</v>
      </c>
      <c r="N308" s="11">
        <v>7</v>
      </c>
      <c r="O308" s="11">
        <v>5</v>
      </c>
      <c r="P308" s="11">
        <v>3</v>
      </c>
      <c r="Q308" s="11">
        <v>2</v>
      </c>
      <c r="R308" s="11">
        <v>5</v>
      </c>
      <c r="S308" s="11">
        <v>6</v>
      </c>
      <c r="T308" s="11">
        <v>6</v>
      </c>
      <c r="U308" s="11">
        <v>5</v>
      </c>
      <c r="V308" s="159">
        <f>100</f>
        <v>100</v>
      </c>
      <c r="W308" s="58">
        <f t="shared" si="71"/>
        <v>115.38461538461539</v>
      </c>
      <c r="X308" s="58">
        <f t="shared" si="72"/>
        <v>180.76923076923077</v>
      </c>
      <c r="Y308" s="58">
        <f t="shared" si="73"/>
        <v>207.69230769230768</v>
      </c>
      <c r="Z308" s="58">
        <f t="shared" si="74"/>
        <v>84.615384615384613</v>
      </c>
      <c r="AA308" s="58">
        <f t="shared" si="75"/>
        <v>69.230769230769226</v>
      </c>
      <c r="AB308" s="58">
        <f t="shared" si="76"/>
        <v>50</v>
      </c>
      <c r="AC308" s="58">
        <f t="shared" si="77"/>
        <v>38.46153846153846</v>
      </c>
      <c r="AD308" s="58">
        <f t="shared" si="78"/>
        <v>26.923076923076923</v>
      </c>
      <c r="AE308" s="58">
        <f t="shared" si="78"/>
        <v>26.923076923076923</v>
      </c>
      <c r="AF308" s="58">
        <f t="shared" si="78"/>
        <v>26.923076923076923</v>
      </c>
      <c r="AG308" s="58">
        <f t="shared" si="78"/>
        <v>19.23076923076923</v>
      </c>
      <c r="AH308" s="58">
        <f t="shared" si="80"/>
        <v>11.538461538461538</v>
      </c>
      <c r="AI308" s="58">
        <f t="shared" si="66"/>
        <v>7.6923076923076925</v>
      </c>
      <c r="AJ308" s="58">
        <f t="shared" si="67"/>
        <v>19.23076923076923</v>
      </c>
      <c r="AK308" s="58">
        <f t="shared" si="68"/>
        <v>23.076923076923077</v>
      </c>
      <c r="AL308" s="58">
        <f t="shared" si="69"/>
        <v>23.076923076923077</v>
      </c>
      <c r="AM308" s="58">
        <f t="shared" si="70"/>
        <v>19.23076923076923</v>
      </c>
      <c r="AN308" s="160">
        <v>1</v>
      </c>
      <c r="AO308" s="118">
        <v>1</v>
      </c>
      <c r="AP308" s="118">
        <v>1</v>
      </c>
      <c r="AQ308" s="118">
        <v>1</v>
      </c>
      <c r="AR308" s="118">
        <v>4</v>
      </c>
      <c r="AS308" s="118">
        <v>4</v>
      </c>
      <c r="AT308" s="118">
        <v>1</v>
      </c>
      <c r="AU308" s="118">
        <v>1</v>
      </c>
      <c r="AV308" s="118">
        <v>1</v>
      </c>
      <c r="AW308" s="118">
        <v>4</v>
      </c>
      <c r="AX308" s="118">
        <v>4</v>
      </c>
      <c r="AY308" s="118">
        <v>4</v>
      </c>
      <c r="AZ308" s="118">
        <v>4</v>
      </c>
      <c r="BA308" s="118">
        <v>4</v>
      </c>
      <c r="BB308" s="118">
        <v>1</v>
      </c>
      <c r="BC308" s="118">
        <v>4</v>
      </c>
      <c r="BD308" s="118">
        <v>6</v>
      </c>
      <c r="BE308" s="118">
        <v>7</v>
      </c>
    </row>
    <row r="309" spans="2:57" ht="15">
      <c r="B309" s="499"/>
      <c r="C309" s="1" t="s">
        <v>208</v>
      </c>
      <c r="D309" s="196">
        <v>6</v>
      </c>
      <c r="E309" s="11">
        <v>7</v>
      </c>
      <c r="F309" s="11">
        <v>4</v>
      </c>
      <c r="G309" s="11">
        <v>4</v>
      </c>
      <c r="H309" s="11">
        <v>5</v>
      </c>
      <c r="I309" s="11">
        <v>4</v>
      </c>
      <c r="J309" s="11">
        <v>5</v>
      </c>
      <c r="K309" s="11">
        <v>7</v>
      </c>
      <c r="L309" s="11">
        <v>6</v>
      </c>
      <c r="M309" s="11">
        <v>6</v>
      </c>
      <c r="N309" s="11">
        <v>6</v>
      </c>
      <c r="O309" s="11">
        <v>6</v>
      </c>
      <c r="P309" s="11">
        <v>6</v>
      </c>
      <c r="Q309" s="11">
        <v>6</v>
      </c>
      <c r="R309" s="11">
        <v>4</v>
      </c>
      <c r="S309" s="11">
        <v>4</v>
      </c>
      <c r="T309" s="11">
        <v>4</v>
      </c>
      <c r="U309" s="11">
        <v>4</v>
      </c>
      <c r="V309" s="159">
        <f>100</f>
        <v>100</v>
      </c>
      <c r="W309" s="58">
        <f t="shared" si="71"/>
        <v>116.66666666666667</v>
      </c>
      <c r="X309" s="58">
        <f t="shared" si="72"/>
        <v>66.666666666666671</v>
      </c>
      <c r="Y309" s="58">
        <f t="shared" si="73"/>
        <v>66.666666666666671</v>
      </c>
      <c r="Z309" s="58">
        <f t="shared" si="74"/>
        <v>83.333333333333329</v>
      </c>
      <c r="AA309" s="58">
        <f t="shared" si="75"/>
        <v>66.666666666666671</v>
      </c>
      <c r="AB309" s="58">
        <f t="shared" si="76"/>
        <v>83.333333333333329</v>
      </c>
      <c r="AC309" s="58">
        <f t="shared" si="77"/>
        <v>116.66666666666667</v>
      </c>
      <c r="AD309" s="58">
        <f t="shared" si="78"/>
        <v>100</v>
      </c>
      <c r="AE309" s="58">
        <f t="shared" si="78"/>
        <v>100</v>
      </c>
      <c r="AF309" s="58">
        <f t="shared" si="78"/>
        <v>100</v>
      </c>
      <c r="AG309" s="58">
        <f t="shared" si="78"/>
        <v>100</v>
      </c>
      <c r="AH309" s="58">
        <f t="shared" si="80"/>
        <v>100</v>
      </c>
      <c r="AI309" s="58">
        <f t="shared" si="66"/>
        <v>100</v>
      </c>
      <c r="AJ309" s="58">
        <f t="shared" si="67"/>
        <v>66.666666666666671</v>
      </c>
      <c r="AK309" s="58">
        <f t="shared" si="68"/>
        <v>66.666666666666671</v>
      </c>
      <c r="AL309" s="58">
        <f t="shared" si="69"/>
        <v>66.666666666666671</v>
      </c>
      <c r="AM309" s="58">
        <f t="shared" si="70"/>
        <v>66.666666666666671</v>
      </c>
      <c r="AN309" s="160">
        <v>1</v>
      </c>
      <c r="AO309" s="118">
        <v>1</v>
      </c>
      <c r="AP309" s="118">
        <v>1</v>
      </c>
      <c r="AQ309" s="118">
        <v>1</v>
      </c>
      <c r="AR309" s="118">
        <v>4</v>
      </c>
      <c r="AS309" s="118">
        <v>4</v>
      </c>
      <c r="AT309" s="118">
        <v>1</v>
      </c>
      <c r="AU309" s="118">
        <v>1</v>
      </c>
      <c r="AV309" s="118">
        <v>1</v>
      </c>
      <c r="AW309" s="118">
        <v>4</v>
      </c>
      <c r="AX309" s="118">
        <v>4</v>
      </c>
      <c r="AY309" s="118">
        <v>4</v>
      </c>
      <c r="AZ309" s="118">
        <v>4</v>
      </c>
      <c r="BA309" s="118">
        <v>4</v>
      </c>
      <c r="BB309" s="118">
        <v>4</v>
      </c>
      <c r="BC309" s="118">
        <v>4</v>
      </c>
      <c r="BD309" s="118">
        <v>6</v>
      </c>
      <c r="BE309" s="118">
        <v>7</v>
      </c>
    </row>
    <row r="310" spans="2:57" ht="15">
      <c r="B310" s="499"/>
      <c r="C310" s="1" t="s">
        <v>209</v>
      </c>
      <c r="D310" s="196">
        <v>1226</v>
      </c>
      <c r="E310" s="11">
        <v>1152</v>
      </c>
      <c r="F310" s="11">
        <v>1081</v>
      </c>
      <c r="G310" s="11">
        <v>1077</v>
      </c>
      <c r="H310" s="11">
        <v>1049</v>
      </c>
      <c r="I310" s="11">
        <v>1031</v>
      </c>
      <c r="J310" s="11">
        <v>993</v>
      </c>
      <c r="K310" s="11">
        <v>916</v>
      </c>
      <c r="L310" s="11">
        <v>907</v>
      </c>
      <c r="M310" s="11">
        <v>827</v>
      </c>
      <c r="N310" s="11">
        <v>818</v>
      </c>
      <c r="O310" s="11">
        <v>807</v>
      </c>
      <c r="P310" s="11">
        <v>803</v>
      </c>
      <c r="Q310" s="11">
        <v>817</v>
      </c>
      <c r="R310" s="11">
        <v>858</v>
      </c>
      <c r="S310" s="11">
        <v>872</v>
      </c>
      <c r="T310" s="11">
        <v>866</v>
      </c>
      <c r="U310" s="11">
        <v>889</v>
      </c>
      <c r="V310" s="159">
        <f>100</f>
        <v>100</v>
      </c>
      <c r="W310" s="58">
        <f t="shared" si="71"/>
        <v>93.964110929853177</v>
      </c>
      <c r="X310" s="58">
        <f t="shared" si="72"/>
        <v>88.172920065252853</v>
      </c>
      <c r="Y310" s="58">
        <f t="shared" si="73"/>
        <v>87.846655791190869</v>
      </c>
      <c r="Z310" s="58">
        <f t="shared" si="74"/>
        <v>85.56280587275694</v>
      </c>
      <c r="AA310" s="58">
        <f t="shared" si="75"/>
        <v>84.094616639477977</v>
      </c>
      <c r="AB310" s="58">
        <f t="shared" si="76"/>
        <v>80.995106035889066</v>
      </c>
      <c r="AC310" s="58">
        <f t="shared" si="77"/>
        <v>74.714518760195759</v>
      </c>
      <c r="AD310" s="58">
        <f t="shared" si="78"/>
        <v>73.980424143556277</v>
      </c>
      <c r="AE310" s="58">
        <f t="shared" si="78"/>
        <v>67.455138662316472</v>
      </c>
      <c r="AF310" s="58">
        <f t="shared" si="78"/>
        <v>66.721044045677004</v>
      </c>
      <c r="AG310" s="58">
        <f t="shared" si="78"/>
        <v>65.823817292006524</v>
      </c>
      <c r="AH310" s="58">
        <f t="shared" si="80"/>
        <v>65.49755301794454</v>
      </c>
      <c r="AI310" s="58">
        <f t="shared" si="66"/>
        <v>66.639477977161505</v>
      </c>
      <c r="AJ310" s="58">
        <f t="shared" si="67"/>
        <v>69.9836867862969</v>
      </c>
      <c r="AK310" s="58">
        <f t="shared" si="68"/>
        <v>71.125611745513865</v>
      </c>
      <c r="AL310" s="58">
        <f t="shared" si="69"/>
        <v>70.636215334420882</v>
      </c>
      <c r="AM310" s="58">
        <f t="shared" si="70"/>
        <v>72.512234910277328</v>
      </c>
      <c r="AN310" s="160"/>
      <c r="AO310" s="118"/>
      <c r="AP310" s="118"/>
      <c r="AQ310" s="118"/>
      <c r="AR310" s="118"/>
      <c r="AS310" s="118"/>
      <c r="AT310" s="118"/>
      <c r="AU310" s="118"/>
      <c r="AV310" s="118"/>
      <c r="AW310" s="118"/>
      <c r="AX310" s="118"/>
      <c r="AY310" s="118"/>
      <c r="AZ310" s="118"/>
      <c r="BA310" s="118"/>
      <c r="BB310" s="118"/>
      <c r="BC310" s="118"/>
      <c r="BD310" s="118"/>
      <c r="BE310" s="118"/>
    </row>
    <row r="311" spans="2:57" ht="15">
      <c r="B311" s="501"/>
      <c r="C311" s="8" t="s">
        <v>210</v>
      </c>
      <c r="D311" s="245">
        <v>1220</v>
      </c>
      <c r="E311" s="173">
        <v>1145</v>
      </c>
      <c r="F311" s="173">
        <v>1077</v>
      </c>
      <c r="G311" s="173">
        <v>1073</v>
      </c>
      <c r="H311" s="173">
        <v>1044</v>
      </c>
      <c r="I311" s="173">
        <v>1027</v>
      </c>
      <c r="J311" s="173">
        <v>988</v>
      </c>
      <c r="K311" s="173">
        <v>909</v>
      </c>
      <c r="L311" s="173">
        <v>901</v>
      </c>
      <c r="M311" s="173">
        <v>821</v>
      </c>
      <c r="N311" s="173">
        <v>812</v>
      </c>
      <c r="O311" s="173">
        <v>801</v>
      </c>
      <c r="P311" s="173">
        <v>797</v>
      </c>
      <c r="Q311" s="173">
        <v>811</v>
      </c>
      <c r="R311" s="173">
        <v>854</v>
      </c>
      <c r="S311" s="173">
        <v>868</v>
      </c>
      <c r="T311" s="173">
        <v>862</v>
      </c>
      <c r="U311" s="173">
        <v>885</v>
      </c>
      <c r="V311" s="159">
        <f>100</f>
        <v>100</v>
      </c>
      <c r="W311" s="58">
        <f t="shared" si="71"/>
        <v>93.852459016393439</v>
      </c>
      <c r="X311" s="58">
        <f t="shared" si="72"/>
        <v>88.278688524590166</v>
      </c>
      <c r="Y311" s="58">
        <f t="shared" si="73"/>
        <v>87.950819672131146</v>
      </c>
      <c r="Z311" s="58">
        <f t="shared" si="74"/>
        <v>85.573770491803273</v>
      </c>
      <c r="AA311" s="58">
        <f t="shared" si="75"/>
        <v>84.180327868852459</v>
      </c>
      <c r="AB311" s="58">
        <f t="shared" si="76"/>
        <v>80.983606557377044</v>
      </c>
      <c r="AC311" s="58">
        <f t="shared" si="77"/>
        <v>74.508196721311478</v>
      </c>
      <c r="AD311" s="58">
        <f t="shared" si="78"/>
        <v>73.852459016393439</v>
      </c>
      <c r="AE311" s="58">
        <f t="shared" si="78"/>
        <v>67.295081967213122</v>
      </c>
      <c r="AF311" s="58">
        <f t="shared" si="78"/>
        <v>66.557377049180332</v>
      </c>
      <c r="AG311" s="58">
        <f t="shared" si="78"/>
        <v>65.655737704918039</v>
      </c>
      <c r="AH311" s="58">
        <f t="shared" si="80"/>
        <v>65.327868852459019</v>
      </c>
      <c r="AI311" s="58">
        <f t="shared" si="66"/>
        <v>66.47540983606558</v>
      </c>
      <c r="AJ311" s="58">
        <f t="shared" si="67"/>
        <v>70</v>
      </c>
      <c r="AK311" s="58">
        <f t="shared" si="68"/>
        <v>71.147540983606561</v>
      </c>
      <c r="AL311" s="58">
        <f t="shared" si="69"/>
        <v>70.655737704918039</v>
      </c>
      <c r="AM311" s="58">
        <f t="shared" si="70"/>
        <v>72.540983606557376</v>
      </c>
      <c r="AN311" s="120"/>
      <c r="AO311" s="121"/>
      <c r="AP311" s="121"/>
      <c r="AQ311" s="121"/>
      <c r="AR311" s="121"/>
      <c r="AS311" s="121"/>
      <c r="AT311" s="121"/>
      <c r="AU311" s="121"/>
      <c r="AV311" s="121"/>
      <c r="AW311" s="121"/>
      <c r="AX311" s="121"/>
      <c r="AY311" s="121"/>
      <c r="AZ311" s="121"/>
      <c r="BA311" s="121"/>
      <c r="BB311" s="121"/>
      <c r="BC311" s="121"/>
      <c r="BD311" s="121"/>
      <c r="BE311" s="121"/>
    </row>
    <row r="312" spans="2:57" ht="15" customHeight="1">
      <c r="B312" s="499" t="s">
        <v>152</v>
      </c>
      <c r="C312" s="1" t="s">
        <v>205</v>
      </c>
      <c r="D312" s="246">
        <v>61</v>
      </c>
      <c r="E312" s="11">
        <v>62</v>
      </c>
      <c r="F312" s="11">
        <v>60</v>
      </c>
      <c r="G312" s="11">
        <v>80</v>
      </c>
      <c r="H312" s="11">
        <v>99</v>
      </c>
      <c r="I312" s="11">
        <v>195</v>
      </c>
      <c r="J312" s="11">
        <v>1742</v>
      </c>
      <c r="K312" s="11">
        <v>1568</v>
      </c>
      <c r="L312" s="11">
        <v>1566</v>
      </c>
      <c r="M312" s="11">
        <v>1339</v>
      </c>
      <c r="N312" s="11">
        <v>1316</v>
      </c>
      <c r="O312" s="11">
        <v>1268</v>
      </c>
      <c r="P312" s="11">
        <v>1269</v>
      </c>
      <c r="Q312" s="11">
        <v>1316</v>
      </c>
      <c r="R312" s="11">
        <v>1405</v>
      </c>
      <c r="S312" s="11">
        <v>1458</v>
      </c>
      <c r="T312" s="11">
        <v>1443</v>
      </c>
      <c r="U312" s="11">
        <v>1495</v>
      </c>
      <c r="V312" s="159">
        <f>100</f>
        <v>100</v>
      </c>
      <c r="W312" s="58">
        <f t="shared" si="71"/>
        <v>101.63934426229508</v>
      </c>
      <c r="X312" s="58">
        <f t="shared" si="72"/>
        <v>98.360655737704917</v>
      </c>
      <c r="Y312" s="58">
        <f t="shared" si="73"/>
        <v>131.14754098360655</v>
      </c>
      <c r="Z312" s="58">
        <f t="shared" si="74"/>
        <v>162.29508196721312</v>
      </c>
      <c r="AA312" s="58">
        <f t="shared" si="75"/>
        <v>319.67213114754099</v>
      </c>
      <c r="AB312" s="58">
        <f t="shared" si="76"/>
        <v>2855.7377049180327</v>
      </c>
      <c r="AC312" s="58">
        <f t="shared" si="77"/>
        <v>2570.4918032786886</v>
      </c>
      <c r="AD312" s="58">
        <f t="shared" si="78"/>
        <v>2567.2131147540986</v>
      </c>
      <c r="AE312" s="58">
        <f t="shared" si="78"/>
        <v>2195.0819672131147</v>
      </c>
      <c r="AF312" s="58">
        <f t="shared" si="78"/>
        <v>2157.377049180328</v>
      </c>
      <c r="AG312" s="58">
        <f t="shared" si="78"/>
        <v>2078.688524590164</v>
      </c>
      <c r="AH312" s="58">
        <f t="shared" si="80"/>
        <v>2080.3278688524592</v>
      </c>
      <c r="AI312" s="58">
        <f t="shared" si="66"/>
        <v>2157.377049180328</v>
      </c>
      <c r="AJ312" s="58">
        <f t="shared" si="67"/>
        <v>2303.2786885245901</v>
      </c>
      <c r="AK312" s="58">
        <f t="shared" si="68"/>
        <v>2390.1639344262294</v>
      </c>
      <c r="AL312" s="58">
        <f t="shared" si="69"/>
        <v>2365.5737704918033</v>
      </c>
      <c r="AM312" s="58">
        <f t="shared" si="70"/>
        <v>2450.8196721311474</v>
      </c>
      <c r="AN312" s="160">
        <v>1</v>
      </c>
      <c r="AO312" s="118">
        <v>1</v>
      </c>
      <c r="AP312" s="118">
        <v>1</v>
      </c>
      <c r="AQ312" s="118">
        <v>1</v>
      </c>
      <c r="AR312" s="118">
        <v>1</v>
      </c>
      <c r="AS312" s="118">
        <v>4</v>
      </c>
      <c r="AT312" s="118">
        <v>1</v>
      </c>
      <c r="AU312" s="118">
        <v>1</v>
      </c>
      <c r="AV312" s="118">
        <v>1</v>
      </c>
      <c r="AW312" s="118">
        <v>1</v>
      </c>
      <c r="AX312" s="118">
        <v>1</v>
      </c>
      <c r="AY312" s="118">
        <v>1</v>
      </c>
      <c r="AZ312" s="118">
        <v>1</v>
      </c>
      <c r="BA312" s="118">
        <v>1</v>
      </c>
      <c r="BB312" s="118">
        <v>1</v>
      </c>
      <c r="BC312" s="118">
        <v>1</v>
      </c>
      <c r="BD312" s="118">
        <v>6</v>
      </c>
      <c r="BE312" s="118">
        <v>7</v>
      </c>
    </row>
    <row r="313" spans="2:57" ht="15">
      <c r="B313" s="499"/>
      <c r="C313" s="1" t="s">
        <v>206</v>
      </c>
      <c r="D313" s="196">
        <v>23</v>
      </c>
      <c r="E313" s="11">
        <v>21</v>
      </c>
      <c r="F313" s="11">
        <v>27</v>
      </c>
      <c r="G313" s="11">
        <v>7</v>
      </c>
      <c r="H313" s="11">
        <v>43</v>
      </c>
      <c r="I313" s="11">
        <v>102</v>
      </c>
      <c r="J313" s="11">
        <v>85</v>
      </c>
      <c r="K313" s="11">
        <v>71</v>
      </c>
      <c r="L313" s="11">
        <v>80</v>
      </c>
      <c r="M313" s="11">
        <v>86</v>
      </c>
      <c r="N313" s="11">
        <v>89</v>
      </c>
      <c r="O313" s="11">
        <v>108</v>
      </c>
      <c r="P313" s="11">
        <v>91</v>
      </c>
      <c r="Q313" s="11">
        <v>103</v>
      </c>
      <c r="R313" s="11">
        <v>112</v>
      </c>
      <c r="S313" s="11">
        <v>116</v>
      </c>
      <c r="T313" s="11">
        <v>122</v>
      </c>
      <c r="U313" s="11">
        <v>110</v>
      </c>
      <c r="V313" s="159">
        <f>100</f>
        <v>100</v>
      </c>
      <c r="W313" s="58">
        <f t="shared" si="71"/>
        <v>91.304347826086953</v>
      </c>
      <c r="X313" s="58">
        <f t="shared" si="72"/>
        <v>117.39130434782609</v>
      </c>
      <c r="Y313" s="58">
        <f t="shared" si="73"/>
        <v>30.434782608695652</v>
      </c>
      <c r="Z313" s="58">
        <f t="shared" si="74"/>
        <v>186.95652173913044</v>
      </c>
      <c r="AA313" s="58">
        <f t="shared" si="75"/>
        <v>443.47826086956519</v>
      </c>
      <c r="AB313" s="58">
        <f t="shared" si="76"/>
        <v>369.56521739130437</v>
      </c>
      <c r="AC313" s="58">
        <f t="shared" si="77"/>
        <v>308.69565217391306</v>
      </c>
      <c r="AD313" s="58">
        <f t="shared" si="78"/>
        <v>347.82608695652175</v>
      </c>
      <c r="AE313" s="58">
        <f t="shared" si="78"/>
        <v>373.91304347826087</v>
      </c>
      <c r="AF313" s="58">
        <f t="shared" si="78"/>
        <v>386.95652173913044</v>
      </c>
      <c r="AG313" s="58">
        <f t="shared" si="78"/>
        <v>469.56521739130437</v>
      </c>
      <c r="AH313" s="58">
        <f t="shared" si="80"/>
        <v>395.6521739130435</v>
      </c>
      <c r="AI313" s="58">
        <f t="shared" si="66"/>
        <v>447.82608695652175</v>
      </c>
      <c r="AJ313" s="58">
        <f t="shared" si="67"/>
        <v>486.95652173913044</v>
      </c>
      <c r="AK313" s="58">
        <f t="shared" si="68"/>
        <v>504.3478260869565</v>
      </c>
      <c r="AL313" s="58">
        <f t="shared" si="69"/>
        <v>530.43478260869563</v>
      </c>
      <c r="AM313" s="58">
        <f t="shared" si="70"/>
        <v>478.26086956521738</v>
      </c>
      <c r="AN313" s="160">
        <v>1</v>
      </c>
      <c r="AO313" s="118">
        <v>1</v>
      </c>
      <c r="AP313" s="118">
        <v>1</v>
      </c>
      <c r="AQ313" s="118">
        <v>4</v>
      </c>
      <c r="AR313" s="118">
        <v>1</v>
      </c>
      <c r="AS313" s="118">
        <v>1</v>
      </c>
      <c r="AT313" s="118">
        <v>1</v>
      </c>
      <c r="AU313" s="118">
        <v>1</v>
      </c>
      <c r="AV313" s="118">
        <v>1</v>
      </c>
      <c r="AW313" s="118">
        <v>1</v>
      </c>
      <c r="AX313" s="118">
        <v>1</v>
      </c>
      <c r="AY313" s="118">
        <v>1</v>
      </c>
      <c r="AZ313" s="118">
        <v>1</v>
      </c>
      <c r="BA313" s="118">
        <v>1</v>
      </c>
      <c r="BB313" s="118">
        <v>1</v>
      </c>
      <c r="BC313" s="118">
        <v>1</v>
      </c>
      <c r="BD313" s="118">
        <v>6</v>
      </c>
      <c r="BE313" s="118">
        <v>7</v>
      </c>
    </row>
    <row r="314" spans="2:57" ht="15">
      <c r="B314" s="499"/>
      <c r="C314" s="1" t="s">
        <v>207</v>
      </c>
      <c r="D314" s="196">
        <v>13</v>
      </c>
      <c r="E314" s="11">
        <v>17</v>
      </c>
      <c r="F314" s="11">
        <v>5</v>
      </c>
      <c r="G314" s="11">
        <v>5</v>
      </c>
      <c r="H314" s="11">
        <v>5</v>
      </c>
      <c r="I314" s="11">
        <v>5</v>
      </c>
      <c r="J314" s="11">
        <v>16</v>
      </c>
      <c r="K314" s="11">
        <v>17</v>
      </c>
      <c r="L314" s="11">
        <v>18</v>
      </c>
      <c r="M314" s="11">
        <v>20</v>
      </c>
      <c r="N314" s="11">
        <v>16</v>
      </c>
      <c r="O314" s="11">
        <v>19</v>
      </c>
      <c r="P314" s="11">
        <v>16</v>
      </c>
      <c r="Q314" s="11">
        <v>14</v>
      </c>
      <c r="R314" s="11">
        <v>15</v>
      </c>
      <c r="S314" s="11">
        <v>18</v>
      </c>
      <c r="T314" s="11">
        <v>19</v>
      </c>
      <c r="U314" s="11">
        <v>17</v>
      </c>
      <c r="V314" s="159">
        <f>100</f>
        <v>100</v>
      </c>
      <c r="W314" s="58">
        <f t="shared" si="71"/>
        <v>130.76923076923077</v>
      </c>
      <c r="X314" s="58">
        <f t="shared" si="72"/>
        <v>38.46153846153846</v>
      </c>
      <c r="Y314" s="58">
        <f t="shared" si="73"/>
        <v>38.46153846153846</v>
      </c>
      <c r="Z314" s="58">
        <f t="shared" si="74"/>
        <v>38.46153846153846</v>
      </c>
      <c r="AA314" s="58">
        <f t="shared" si="75"/>
        <v>38.46153846153846</v>
      </c>
      <c r="AB314" s="58">
        <f t="shared" si="76"/>
        <v>123.07692307692308</v>
      </c>
      <c r="AC314" s="58">
        <f t="shared" si="77"/>
        <v>130.76923076923077</v>
      </c>
      <c r="AD314" s="58">
        <f t="shared" si="78"/>
        <v>138.46153846153845</v>
      </c>
      <c r="AE314" s="58">
        <f t="shared" si="78"/>
        <v>153.84615384615384</v>
      </c>
      <c r="AF314" s="58">
        <f t="shared" si="78"/>
        <v>123.07692307692308</v>
      </c>
      <c r="AG314" s="58">
        <f t="shared" si="78"/>
        <v>146.15384615384616</v>
      </c>
      <c r="AH314" s="58">
        <f t="shared" si="80"/>
        <v>123.07692307692308</v>
      </c>
      <c r="AI314" s="58">
        <f t="shared" si="66"/>
        <v>107.69230769230769</v>
      </c>
      <c r="AJ314" s="58">
        <f t="shared" si="67"/>
        <v>115.38461538461539</v>
      </c>
      <c r="AK314" s="58">
        <f t="shared" si="68"/>
        <v>138.46153846153845</v>
      </c>
      <c r="AL314" s="58">
        <f t="shared" si="69"/>
        <v>146.15384615384616</v>
      </c>
      <c r="AM314" s="58">
        <f t="shared" si="70"/>
        <v>130.76923076923077</v>
      </c>
      <c r="AN314" s="160">
        <v>1</v>
      </c>
      <c r="AO314" s="118">
        <v>1</v>
      </c>
      <c r="AP314" s="118">
        <v>1</v>
      </c>
      <c r="AQ314" s="118">
        <v>1</v>
      </c>
      <c r="AR314" s="118">
        <v>1</v>
      </c>
      <c r="AS314" s="118">
        <v>4</v>
      </c>
      <c r="AT314" s="118">
        <v>1</v>
      </c>
      <c r="AU314" s="118">
        <v>1</v>
      </c>
      <c r="AV314" s="118">
        <v>1</v>
      </c>
      <c r="AW314" s="118">
        <v>1</v>
      </c>
      <c r="AX314" s="118">
        <v>1</v>
      </c>
      <c r="AY314" s="118">
        <v>1</v>
      </c>
      <c r="AZ314" s="118">
        <v>1</v>
      </c>
      <c r="BA314" s="118">
        <v>1</v>
      </c>
      <c r="BB314" s="118">
        <v>1</v>
      </c>
      <c r="BC314" s="118">
        <v>1</v>
      </c>
      <c r="BD314" s="118">
        <v>6</v>
      </c>
      <c r="BE314" s="118">
        <v>7</v>
      </c>
    </row>
    <row r="315" spans="2:57" ht="15">
      <c r="B315" s="499"/>
      <c r="C315" s="1" t="s">
        <v>208</v>
      </c>
      <c r="D315" s="196">
        <v>11</v>
      </c>
      <c r="E315" s="11">
        <v>5</v>
      </c>
      <c r="F315" s="11">
        <v>9</v>
      </c>
      <c r="G315" s="11">
        <v>9</v>
      </c>
      <c r="H315" s="11">
        <v>13</v>
      </c>
      <c r="I315" s="11">
        <v>9</v>
      </c>
      <c r="J315" s="11">
        <v>11</v>
      </c>
      <c r="K315" s="11">
        <v>11</v>
      </c>
      <c r="L315" s="11">
        <v>11</v>
      </c>
      <c r="M315" s="11">
        <v>11</v>
      </c>
      <c r="N315" s="11">
        <v>11</v>
      </c>
      <c r="O315" s="11">
        <v>12</v>
      </c>
      <c r="P315" s="11">
        <v>13</v>
      </c>
      <c r="Q315" s="11">
        <v>12</v>
      </c>
      <c r="R315" s="11">
        <v>10</v>
      </c>
      <c r="S315" s="11">
        <v>11</v>
      </c>
      <c r="T315" s="11">
        <v>11</v>
      </c>
      <c r="U315" s="11">
        <v>10</v>
      </c>
      <c r="V315" s="159">
        <f>100</f>
        <v>100</v>
      </c>
      <c r="W315" s="58">
        <f t="shared" si="71"/>
        <v>45.454545454545453</v>
      </c>
      <c r="X315" s="58">
        <f t="shared" si="72"/>
        <v>81.818181818181813</v>
      </c>
      <c r="Y315" s="58">
        <f t="shared" si="73"/>
        <v>81.818181818181813</v>
      </c>
      <c r="Z315" s="58">
        <f t="shared" si="74"/>
        <v>118.18181818181819</v>
      </c>
      <c r="AA315" s="58">
        <f t="shared" si="75"/>
        <v>81.818181818181813</v>
      </c>
      <c r="AB315" s="58">
        <f t="shared" si="76"/>
        <v>100</v>
      </c>
      <c r="AC315" s="58">
        <f t="shared" si="77"/>
        <v>100</v>
      </c>
      <c r="AD315" s="58">
        <f t="shared" si="78"/>
        <v>100</v>
      </c>
      <c r="AE315" s="58">
        <f t="shared" si="78"/>
        <v>100</v>
      </c>
      <c r="AF315" s="58">
        <f t="shared" si="78"/>
        <v>100</v>
      </c>
      <c r="AG315" s="58">
        <f t="shared" si="78"/>
        <v>109.09090909090909</v>
      </c>
      <c r="AH315" s="58">
        <f t="shared" si="80"/>
        <v>118.18181818181819</v>
      </c>
      <c r="AI315" s="58">
        <f t="shared" si="66"/>
        <v>109.09090909090909</v>
      </c>
      <c r="AJ315" s="58">
        <f t="shared" si="67"/>
        <v>90.909090909090907</v>
      </c>
      <c r="AK315" s="58">
        <f t="shared" si="68"/>
        <v>100</v>
      </c>
      <c r="AL315" s="58">
        <f t="shared" si="69"/>
        <v>100</v>
      </c>
      <c r="AM315" s="58">
        <f t="shared" si="70"/>
        <v>90.909090909090907</v>
      </c>
      <c r="AN315" s="160">
        <v>1</v>
      </c>
      <c r="AO315" s="118">
        <v>1</v>
      </c>
      <c r="AP315" s="118">
        <v>1</v>
      </c>
      <c r="AQ315" s="118">
        <v>4</v>
      </c>
      <c r="AR315" s="118">
        <v>1</v>
      </c>
      <c r="AS315" s="118">
        <v>4</v>
      </c>
      <c r="AT315" s="118">
        <v>1</v>
      </c>
      <c r="AU315" s="118">
        <v>1</v>
      </c>
      <c r="AV315" s="118">
        <v>1</v>
      </c>
      <c r="AW315" s="118">
        <v>1</v>
      </c>
      <c r="AX315" s="118">
        <v>1</v>
      </c>
      <c r="AY315" s="118">
        <v>1</v>
      </c>
      <c r="AZ315" s="118">
        <v>1</v>
      </c>
      <c r="BA315" s="118">
        <v>1</v>
      </c>
      <c r="BB315" s="118">
        <v>1</v>
      </c>
      <c r="BC315" s="118">
        <v>1</v>
      </c>
      <c r="BD315" s="118">
        <v>6</v>
      </c>
      <c r="BE315" s="118">
        <v>7</v>
      </c>
    </row>
    <row r="316" spans="2:57" ht="15">
      <c r="B316" s="499"/>
      <c r="C316" s="1" t="s">
        <v>209</v>
      </c>
      <c r="D316" s="196">
        <v>108</v>
      </c>
      <c r="E316" s="11">
        <v>105</v>
      </c>
      <c r="F316" s="11">
        <v>101</v>
      </c>
      <c r="G316" s="11">
        <v>101</v>
      </c>
      <c r="H316" s="11">
        <v>160</v>
      </c>
      <c r="I316" s="11">
        <v>311</v>
      </c>
      <c r="J316" s="11">
        <v>1854</v>
      </c>
      <c r="K316" s="11">
        <v>1667</v>
      </c>
      <c r="L316" s="11">
        <v>1675</v>
      </c>
      <c r="M316" s="11">
        <v>1456</v>
      </c>
      <c r="N316" s="11">
        <v>1432</v>
      </c>
      <c r="O316" s="11">
        <v>1407</v>
      </c>
      <c r="P316" s="11">
        <v>1389</v>
      </c>
      <c r="Q316" s="11">
        <v>1445</v>
      </c>
      <c r="R316" s="11">
        <v>1542</v>
      </c>
      <c r="S316" s="11">
        <v>1603</v>
      </c>
      <c r="T316" s="11">
        <v>1595</v>
      </c>
      <c r="U316" s="11">
        <v>1632</v>
      </c>
      <c r="V316" s="159">
        <f>100</f>
        <v>100</v>
      </c>
      <c r="W316" s="58">
        <f t="shared" si="71"/>
        <v>97.222222222222229</v>
      </c>
      <c r="X316" s="58">
        <f t="shared" si="72"/>
        <v>93.518518518518519</v>
      </c>
      <c r="Y316" s="58">
        <f t="shared" si="73"/>
        <v>93.518518518518519</v>
      </c>
      <c r="Z316" s="58">
        <f t="shared" si="74"/>
        <v>148.14814814814815</v>
      </c>
      <c r="AA316" s="58">
        <f t="shared" si="75"/>
        <v>287.96296296296299</v>
      </c>
      <c r="AB316" s="58">
        <f t="shared" si="76"/>
        <v>1716.6666666666667</v>
      </c>
      <c r="AC316" s="58">
        <f t="shared" si="77"/>
        <v>1543.5185185185185</v>
      </c>
      <c r="AD316" s="58">
        <f t="shared" si="78"/>
        <v>1550.9259259259259</v>
      </c>
      <c r="AE316" s="58">
        <f t="shared" si="78"/>
        <v>1348.148148148148</v>
      </c>
      <c r="AF316" s="58">
        <f t="shared" si="78"/>
        <v>1325.9259259259259</v>
      </c>
      <c r="AG316" s="58">
        <f t="shared" si="78"/>
        <v>1302.7777777777778</v>
      </c>
      <c r="AH316" s="58">
        <f t="shared" si="80"/>
        <v>1286.1111111111111</v>
      </c>
      <c r="AI316" s="58">
        <f t="shared" si="66"/>
        <v>1337.962962962963</v>
      </c>
      <c r="AJ316" s="58">
        <f t="shared" si="67"/>
        <v>1427.7777777777778</v>
      </c>
      <c r="AK316" s="58">
        <f t="shared" si="68"/>
        <v>1484.2592592592594</v>
      </c>
      <c r="AL316" s="58">
        <f t="shared" si="69"/>
        <v>1476.851851851852</v>
      </c>
      <c r="AM316" s="58">
        <f t="shared" si="70"/>
        <v>1511.1111111111111</v>
      </c>
      <c r="AN316" s="160"/>
      <c r="AO316" s="118"/>
      <c r="AP316" s="118"/>
      <c r="AQ316" s="118"/>
      <c r="AR316" s="118"/>
      <c r="AS316" s="118"/>
      <c r="AT316" s="118"/>
      <c r="AU316" s="118"/>
      <c r="AV316" s="118"/>
      <c r="AW316" s="118"/>
      <c r="AX316" s="118"/>
      <c r="AY316" s="118"/>
      <c r="AZ316" s="118"/>
      <c r="BA316" s="118"/>
      <c r="BB316" s="118"/>
      <c r="BC316" s="118"/>
      <c r="BD316" s="118"/>
      <c r="BE316" s="118"/>
    </row>
    <row r="317" spans="2:57" ht="15">
      <c r="B317" s="501"/>
      <c r="C317" s="8" t="s">
        <v>210</v>
      </c>
      <c r="D317" s="245">
        <v>97</v>
      </c>
      <c r="E317" s="173">
        <v>100</v>
      </c>
      <c r="F317" s="173">
        <v>92</v>
      </c>
      <c r="G317" s="173">
        <v>92</v>
      </c>
      <c r="H317" s="173">
        <v>147</v>
      </c>
      <c r="I317" s="173">
        <v>302</v>
      </c>
      <c r="J317" s="173">
        <v>1843</v>
      </c>
      <c r="K317" s="173">
        <v>1656</v>
      </c>
      <c r="L317" s="173">
        <v>1664</v>
      </c>
      <c r="M317" s="173">
        <v>1445</v>
      </c>
      <c r="N317" s="173">
        <v>1421</v>
      </c>
      <c r="O317" s="173">
        <v>1395</v>
      </c>
      <c r="P317" s="173">
        <v>1376</v>
      </c>
      <c r="Q317" s="173">
        <v>1433</v>
      </c>
      <c r="R317" s="173">
        <v>1532</v>
      </c>
      <c r="S317" s="173">
        <v>1592</v>
      </c>
      <c r="T317" s="173">
        <v>1584</v>
      </c>
      <c r="U317" s="173">
        <v>1622</v>
      </c>
      <c r="V317" s="159">
        <f>100</f>
        <v>100</v>
      </c>
      <c r="W317" s="58">
        <f t="shared" si="71"/>
        <v>103.09278350515464</v>
      </c>
      <c r="X317" s="58">
        <f t="shared" si="72"/>
        <v>94.845360824742272</v>
      </c>
      <c r="Y317" s="58">
        <f t="shared" si="73"/>
        <v>94.845360824742272</v>
      </c>
      <c r="Z317" s="58">
        <f t="shared" si="74"/>
        <v>151.54639175257731</v>
      </c>
      <c r="AA317" s="58">
        <f t="shared" si="75"/>
        <v>311.34020618556701</v>
      </c>
      <c r="AB317" s="58">
        <f t="shared" si="76"/>
        <v>1900</v>
      </c>
      <c r="AC317" s="58">
        <f t="shared" si="77"/>
        <v>1707.2164948453608</v>
      </c>
      <c r="AD317" s="58">
        <f t="shared" si="78"/>
        <v>1715.4639175257732</v>
      </c>
      <c r="AE317" s="58">
        <f t="shared" si="78"/>
        <v>1489.6907216494844</v>
      </c>
      <c r="AF317" s="58">
        <f t="shared" si="78"/>
        <v>1464.9484536082475</v>
      </c>
      <c r="AG317" s="58">
        <f t="shared" si="78"/>
        <v>1438.1443298969073</v>
      </c>
      <c r="AH317" s="58">
        <f t="shared" si="80"/>
        <v>1418.5567010309278</v>
      </c>
      <c r="AI317" s="58">
        <f t="shared" si="66"/>
        <v>1477.319587628866</v>
      </c>
      <c r="AJ317" s="58">
        <f t="shared" si="67"/>
        <v>1579.3814432989691</v>
      </c>
      <c r="AK317" s="58">
        <f t="shared" si="68"/>
        <v>1641.2371134020618</v>
      </c>
      <c r="AL317" s="58">
        <f t="shared" si="69"/>
        <v>1632.9896907216496</v>
      </c>
      <c r="AM317" s="58">
        <f t="shared" si="70"/>
        <v>1672.1649484536083</v>
      </c>
      <c r="AN317" s="120"/>
      <c r="AO317" s="121"/>
      <c r="AP317" s="121"/>
      <c r="AQ317" s="121"/>
      <c r="AR317" s="121"/>
      <c r="AS317" s="121"/>
      <c r="AT317" s="121"/>
      <c r="AU317" s="121"/>
      <c r="AV317" s="121"/>
      <c r="AW317" s="121"/>
      <c r="AX317" s="121"/>
      <c r="AY317" s="121"/>
      <c r="AZ317" s="121"/>
      <c r="BA317" s="121"/>
      <c r="BB317" s="121"/>
      <c r="BC317" s="121"/>
      <c r="BD317" s="121"/>
      <c r="BE317" s="121"/>
    </row>
    <row r="318" spans="2:57" ht="15" customHeight="1">
      <c r="B318" s="499" t="s">
        <v>153</v>
      </c>
      <c r="C318" s="1" t="s">
        <v>205</v>
      </c>
      <c r="D318" s="246">
        <v>5211</v>
      </c>
      <c r="E318" s="11">
        <v>5051</v>
      </c>
      <c r="F318" s="11">
        <v>4752</v>
      </c>
      <c r="G318" s="11">
        <v>4754</v>
      </c>
      <c r="H318" s="11">
        <v>4510</v>
      </c>
      <c r="I318" s="11">
        <v>4493</v>
      </c>
      <c r="J318" s="11">
        <v>8336</v>
      </c>
      <c r="K318" s="11">
        <v>8121</v>
      </c>
      <c r="L318" s="11">
        <v>7831</v>
      </c>
      <c r="M318" s="11">
        <v>6909</v>
      </c>
      <c r="N318" s="11">
        <v>6805</v>
      </c>
      <c r="O318" s="11">
        <v>6994</v>
      </c>
      <c r="P318" s="11">
        <v>7603</v>
      </c>
      <c r="Q318" s="11">
        <v>9107</v>
      </c>
      <c r="R318" s="11">
        <v>10740</v>
      </c>
      <c r="S318" s="11">
        <v>11999</v>
      </c>
      <c r="T318" s="11">
        <v>11874</v>
      </c>
      <c r="U318" s="11">
        <v>12300</v>
      </c>
      <c r="V318" s="159">
        <f>100</f>
        <v>100</v>
      </c>
      <c r="W318" s="58">
        <f t="shared" si="71"/>
        <v>96.929572059105737</v>
      </c>
      <c r="X318" s="58">
        <f t="shared" si="72"/>
        <v>91.191709844559583</v>
      </c>
      <c r="Y318" s="58">
        <f t="shared" si="73"/>
        <v>91.230090193820757</v>
      </c>
      <c r="Z318" s="58">
        <f t="shared" si="74"/>
        <v>86.547687583957014</v>
      </c>
      <c r="AA318" s="58">
        <f t="shared" si="75"/>
        <v>86.221454615236993</v>
      </c>
      <c r="AB318" s="58">
        <f t="shared" si="76"/>
        <v>159.96929572059105</v>
      </c>
      <c r="AC318" s="58">
        <f t="shared" si="77"/>
        <v>155.84340817501439</v>
      </c>
      <c r="AD318" s="58">
        <f t="shared" si="78"/>
        <v>150.27825753214356</v>
      </c>
      <c r="AE318" s="58">
        <f t="shared" si="78"/>
        <v>132.58491652274034</v>
      </c>
      <c r="AF318" s="58">
        <f t="shared" si="78"/>
        <v>130.58913836115909</v>
      </c>
      <c r="AG318" s="58">
        <f t="shared" si="78"/>
        <v>134.21608136634043</v>
      </c>
      <c r="AH318" s="58">
        <f t="shared" si="80"/>
        <v>145.90289771636921</v>
      </c>
      <c r="AI318" s="58">
        <f t="shared" si="66"/>
        <v>174.76492036077528</v>
      </c>
      <c r="AJ318" s="58">
        <f t="shared" si="67"/>
        <v>206.10247553252734</v>
      </c>
      <c r="AK318" s="58">
        <f t="shared" si="68"/>
        <v>230.26290539243908</v>
      </c>
      <c r="AL318" s="58">
        <f t="shared" si="69"/>
        <v>227.86413356361544</v>
      </c>
      <c r="AM318" s="58">
        <f t="shared" si="70"/>
        <v>236.03914795624641</v>
      </c>
      <c r="AN318" s="160">
        <v>1</v>
      </c>
      <c r="AO318" s="118">
        <v>1</v>
      </c>
      <c r="AP318" s="118">
        <v>1</v>
      </c>
      <c r="AQ318" s="118">
        <v>1</v>
      </c>
      <c r="AR318" s="118">
        <v>1</v>
      </c>
      <c r="AS318" s="118">
        <v>1</v>
      </c>
      <c r="AT318" s="118">
        <v>1</v>
      </c>
      <c r="AU318" s="118">
        <v>1</v>
      </c>
      <c r="AV318" s="118">
        <v>1</v>
      </c>
      <c r="AW318" s="118">
        <v>1</v>
      </c>
      <c r="AX318" s="118">
        <v>1</v>
      </c>
      <c r="AY318" s="118">
        <v>1</v>
      </c>
      <c r="AZ318" s="118">
        <v>1</v>
      </c>
      <c r="BA318" s="118">
        <v>1</v>
      </c>
      <c r="BB318" s="118">
        <v>1</v>
      </c>
      <c r="BC318" s="118">
        <v>1</v>
      </c>
      <c r="BD318" s="118">
        <v>6</v>
      </c>
      <c r="BE318" s="118">
        <v>7</v>
      </c>
    </row>
    <row r="319" spans="2:57" ht="15">
      <c r="B319" s="499"/>
      <c r="C319" s="1" t="s">
        <v>206</v>
      </c>
      <c r="D319" s="196">
        <v>159</v>
      </c>
      <c r="E319" s="11">
        <v>323</v>
      </c>
      <c r="F319" s="11">
        <v>151</v>
      </c>
      <c r="G319" s="11">
        <v>130</v>
      </c>
      <c r="H319" s="11">
        <v>263</v>
      </c>
      <c r="I319" s="11">
        <v>255</v>
      </c>
      <c r="J319" s="11">
        <v>196</v>
      </c>
      <c r="K319" s="11">
        <v>220</v>
      </c>
      <c r="L319" s="11">
        <v>195</v>
      </c>
      <c r="M319" s="11">
        <v>229</v>
      </c>
      <c r="N319" s="11">
        <v>262</v>
      </c>
      <c r="O319" s="11">
        <v>285</v>
      </c>
      <c r="P319" s="11">
        <v>310</v>
      </c>
      <c r="Q319" s="11">
        <v>357</v>
      </c>
      <c r="R319" s="11">
        <v>404</v>
      </c>
      <c r="S319" s="11">
        <v>462</v>
      </c>
      <c r="T319" s="11">
        <v>487</v>
      </c>
      <c r="U319" s="11">
        <v>441</v>
      </c>
      <c r="V319" s="159">
        <f>100</f>
        <v>100</v>
      </c>
      <c r="W319" s="58">
        <f t="shared" si="71"/>
        <v>203.14465408805032</v>
      </c>
      <c r="X319" s="58">
        <f t="shared" si="72"/>
        <v>94.968553459119491</v>
      </c>
      <c r="Y319" s="58">
        <f t="shared" si="73"/>
        <v>81.76100628930817</v>
      </c>
      <c r="Z319" s="58">
        <f t="shared" si="74"/>
        <v>165.40880503144655</v>
      </c>
      <c r="AA319" s="58">
        <f t="shared" si="75"/>
        <v>160.37735849056602</v>
      </c>
      <c r="AB319" s="58">
        <f t="shared" si="76"/>
        <v>123.27044025157232</v>
      </c>
      <c r="AC319" s="58">
        <f t="shared" si="77"/>
        <v>138.36477987421384</v>
      </c>
      <c r="AD319" s="58">
        <f t="shared" si="78"/>
        <v>122.64150943396227</v>
      </c>
      <c r="AE319" s="58">
        <f t="shared" si="78"/>
        <v>144.0251572327044</v>
      </c>
      <c r="AF319" s="58">
        <f t="shared" si="78"/>
        <v>164.77987421383648</v>
      </c>
      <c r="AG319" s="58">
        <f t="shared" si="78"/>
        <v>179.24528301886792</v>
      </c>
      <c r="AH319" s="58">
        <f t="shared" si="80"/>
        <v>194.96855345911951</v>
      </c>
      <c r="AI319" s="58">
        <f t="shared" si="66"/>
        <v>224.52830188679246</v>
      </c>
      <c r="AJ319" s="58">
        <f t="shared" si="67"/>
        <v>254.08805031446542</v>
      </c>
      <c r="AK319" s="58">
        <f t="shared" si="68"/>
        <v>290.56603773584908</v>
      </c>
      <c r="AL319" s="58">
        <f t="shared" si="69"/>
        <v>306.28930817610063</v>
      </c>
      <c r="AM319" s="58">
        <f t="shared" si="70"/>
        <v>277.35849056603774</v>
      </c>
      <c r="AN319" s="160">
        <v>4</v>
      </c>
      <c r="AO319" s="118">
        <v>1</v>
      </c>
      <c r="AP319" s="118">
        <v>4</v>
      </c>
      <c r="AQ319" s="118">
        <v>1</v>
      </c>
      <c r="AR319" s="118">
        <v>1</v>
      </c>
      <c r="AS319" s="118">
        <v>1</v>
      </c>
      <c r="AT319" s="118">
        <v>1</v>
      </c>
      <c r="AU319" s="118">
        <v>1</v>
      </c>
      <c r="AV319" s="118">
        <v>1</v>
      </c>
      <c r="AW319" s="118">
        <v>1</v>
      </c>
      <c r="AX319" s="118">
        <v>1</v>
      </c>
      <c r="AY319" s="118">
        <v>1</v>
      </c>
      <c r="AZ319" s="118">
        <v>1</v>
      </c>
      <c r="BA319" s="118">
        <v>1</v>
      </c>
      <c r="BB319" s="118">
        <v>1</v>
      </c>
      <c r="BC319" s="118">
        <v>1</v>
      </c>
      <c r="BD319" s="118">
        <v>6</v>
      </c>
      <c r="BE319" s="118">
        <v>7</v>
      </c>
    </row>
    <row r="320" spans="2:57" ht="15">
      <c r="B320" s="499"/>
      <c r="C320" s="1" t="s">
        <v>207</v>
      </c>
      <c r="D320" s="196">
        <v>33</v>
      </c>
      <c r="E320" s="11">
        <v>28</v>
      </c>
      <c r="F320" s="11">
        <v>32</v>
      </c>
      <c r="G320" s="11">
        <v>25</v>
      </c>
      <c r="H320" s="11">
        <v>15</v>
      </c>
      <c r="I320" s="11">
        <v>18</v>
      </c>
      <c r="J320" s="11">
        <v>36</v>
      </c>
      <c r="K320" s="11">
        <v>33</v>
      </c>
      <c r="L320" s="11">
        <v>38</v>
      </c>
      <c r="M320" s="11">
        <v>48</v>
      </c>
      <c r="N320" s="11">
        <v>46</v>
      </c>
      <c r="O320" s="11">
        <v>63</v>
      </c>
      <c r="P320" s="11">
        <v>64</v>
      </c>
      <c r="Q320" s="11">
        <v>70</v>
      </c>
      <c r="R320" s="11">
        <v>97</v>
      </c>
      <c r="S320" s="11">
        <v>117</v>
      </c>
      <c r="T320" s="11">
        <v>123</v>
      </c>
      <c r="U320" s="11">
        <v>111</v>
      </c>
      <c r="V320" s="159">
        <f>100</f>
        <v>100</v>
      </c>
      <c r="W320" s="58">
        <f t="shared" si="71"/>
        <v>84.848484848484844</v>
      </c>
      <c r="X320" s="58">
        <f t="shared" si="72"/>
        <v>96.969696969696969</v>
      </c>
      <c r="Y320" s="58">
        <f t="shared" si="73"/>
        <v>75.757575757575751</v>
      </c>
      <c r="Z320" s="58">
        <f t="shared" si="74"/>
        <v>45.454545454545453</v>
      </c>
      <c r="AA320" s="58">
        <f t="shared" si="75"/>
        <v>54.545454545454547</v>
      </c>
      <c r="AB320" s="58">
        <f t="shared" si="76"/>
        <v>109.09090909090909</v>
      </c>
      <c r="AC320" s="58">
        <f t="shared" si="77"/>
        <v>100</v>
      </c>
      <c r="AD320" s="58">
        <f t="shared" si="78"/>
        <v>115.15151515151516</v>
      </c>
      <c r="AE320" s="58">
        <f t="shared" si="78"/>
        <v>145.45454545454547</v>
      </c>
      <c r="AF320" s="58">
        <f t="shared" si="78"/>
        <v>139.39393939393941</v>
      </c>
      <c r="AG320" s="58">
        <f t="shared" si="78"/>
        <v>190.90909090909091</v>
      </c>
      <c r="AH320" s="58">
        <f t="shared" si="80"/>
        <v>193.93939393939394</v>
      </c>
      <c r="AI320" s="58">
        <f t="shared" si="66"/>
        <v>212.12121212121212</v>
      </c>
      <c r="AJ320" s="58">
        <f t="shared" si="67"/>
        <v>293.93939393939394</v>
      </c>
      <c r="AK320" s="58">
        <f t="shared" si="68"/>
        <v>354.54545454545456</v>
      </c>
      <c r="AL320" s="58">
        <f t="shared" si="69"/>
        <v>372.72727272727275</v>
      </c>
      <c r="AM320" s="58">
        <f t="shared" si="70"/>
        <v>336.36363636363637</v>
      </c>
      <c r="AN320" s="160">
        <v>4</v>
      </c>
      <c r="AO320" s="118">
        <v>1</v>
      </c>
      <c r="AP320" s="118">
        <v>4</v>
      </c>
      <c r="AQ320" s="118">
        <v>1</v>
      </c>
      <c r="AR320" s="118">
        <v>4</v>
      </c>
      <c r="AS320" s="118">
        <v>1</v>
      </c>
      <c r="AT320" s="118">
        <v>1</v>
      </c>
      <c r="AU320" s="118">
        <v>1</v>
      </c>
      <c r="AV320" s="118">
        <v>1</v>
      </c>
      <c r="AW320" s="118">
        <v>1</v>
      </c>
      <c r="AX320" s="118">
        <v>1</v>
      </c>
      <c r="AY320" s="118">
        <v>1</v>
      </c>
      <c r="AZ320" s="118">
        <v>1</v>
      </c>
      <c r="BA320" s="118">
        <v>1</v>
      </c>
      <c r="BB320" s="118">
        <v>1</v>
      </c>
      <c r="BC320" s="118">
        <v>1</v>
      </c>
      <c r="BD320" s="118">
        <v>6</v>
      </c>
      <c r="BE320" s="118">
        <v>7</v>
      </c>
    </row>
    <row r="321" spans="2:57" ht="15">
      <c r="B321" s="499"/>
      <c r="C321" s="1" t="s">
        <v>208</v>
      </c>
      <c r="D321" s="196">
        <v>4</v>
      </c>
      <c r="E321" s="11">
        <v>4</v>
      </c>
      <c r="F321" s="11">
        <v>4</v>
      </c>
      <c r="G321" s="11">
        <v>3</v>
      </c>
      <c r="H321" s="11">
        <v>2</v>
      </c>
      <c r="I321" s="11">
        <v>4</v>
      </c>
      <c r="J321" s="11">
        <v>8</v>
      </c>
      <c r="K321" s="11">
        <v>6</v>
      </c>
      <c r="L321" s="11">
        <v>6</v>
      </c>
      <c r="M321" s="11">
        <v>8</v>
      </c>
      <c r="N321" s="11">
        <v>9</v>
      </c>
      <c r="O321" s="11">
        <v>9</v>
      </c>
      <c r="P321" s="11">
        <v>13</v>
      </c>
      <c r="Q321" s="11">
        <v>14</v>
      </c>
      <c r="R321" s="11">
        <v>17</v>
      </c>
      <c r="S321" s="11">
        <v>21</v>
      </c>
      <c r="T321" s="11">
        <v>22</v>
      </c>
      <c r="U321" s="11">
        <v>20</v>
      </c>
      <c r="V321" s="159">
        <f>100</f>
        <v>100</v>
      </c>
      <c r="W321" s="58">
        <f t="shared" si="71"/>
        <v>100</v>
      </c>
      <c r="X321" s="58">
        <f t="shared" si="72"/>
        <v>100</v>
      </c>
      <c r="Y321" s="58">
        <f t="shared" si="73"/>
        <v>75</v>
      </c>
      <c r="Z321" s="58">
        <f t="shared" si="74"/>
        <v>50</v>
      </c>
      <c r="AA321" s="58">
        <f t="shared" si="75"/>
        <v>100</v>
      </c>
      <c r="AB321" s="58">
        <f t="shared" si="76"/>
        <v>200</v>
      </c>
      <c r="AC321" s="58">
        <f t="shared" si="77"/>
        <v>150</v>
      </c>
      <c r="AD321" s="58">
        <f t="shared" si="78"/>
        <v>150</v>
      </c>
      <c r="AE321" s="58">
        <f t="shared" si="78"/>
        <v>200</v>
      </c>
      <c r="AF321" s="58">
        <f t="shared" si="78"/>
        <v>225</v>
      </c>
      <c r="AG321" s="58">
        <f t="shared" si="78"/>
        <v>225</v>
      </c>
      <c r="AH321" s="58">
        <f t="shared" si="80"/>
        <v>325</v>
      </c>
      <c r="AI321" s="58">
        <f t="shared" si="66"/>
        <v>350</v>
      </c>
      <c r="AJ321" s="58">
        <f t="shared" si="67"/>
        <v>425</v>
      </c>
      <c r="AK321" s="58">
        <f t="shared" si="68"/>
        <v>525</v>
      </c>
      <c r="AL321" s="58">
        <f t="shared" si="69"/>
        <v>550</v>
      </c>
      <c r="AM321" s="58">
        <f t="shared" si="70"/>
        <v>500</v>
      </c>
      <c r="AN321" s="160">
        <v>4</v>
      </c>
      <c r="AO321" s="118">
        <v>1</v>
      </c>
      <c r="AP321" s="118">
        <v>4</v>
      </c>
      <c r="AQ321" s="118">
        <v>1</v>
      </c>
      <c r="AR321" s="118">
        <v>4</v>
      </c>
      <c r="AS321" s="118">
        <v>1</v>
      </c>
      <c r="AT321" s="118">
        <v>1</v>
      </c>
      <c r="AU321" s="118">
        <v>1</v>
      </c>
      <c r="AV321" s="118">
        <v>1</v>
      </c>
      <c r="AW321" s="118">
        <v>1</v>
      </c>
      <c r="AX321" s="118">
        <v>1</v>
      </c>
      <c r="AY321" s="118">
        <v>1</v>
      </c>
      <c r="AZ321" s="118">
        <v>1</v>
      </c>
      <c r="BA321" s="118">
        <v>1</v>
      </c>
      <c r="BB321" s="118">
        <v>1</v>
      </c>
      <c r="BC321" s="118">
        <v>1</v>
      </c>
      <c r="BD321" s="118">
        <v>6</v>
      </c>
      <c r="BE321" s="118">
        <v>7</v>
      </c>
    </row>
    <row r="322" spans="2:57" ht="15">
      <c r="B322" s="499"/>
      <c r="C322" s="1" t="s">
        <v>209</v>
      </c>
      <c r="D322" s="196">
        <v>5407</v>
      </c>
      <c r="E322" s="11">
        <v>5406</v>
      </c>
      <c r="F322" s="11">
        <v>4939</v>
      </c>
      <c r="G322" s="11">
        <v>4912</v>
      </c>
      <c r="H322" s="11">
        <v>4790</v>
      </c>
      <c r="I322" s="11">
        <v>4770</v>
      </c>
      <c r="J322" s="11">
        <v>8576</v>
      </c>
      <c r="K322" s="11">
        <v>8380</v>
      </c>
      <c r="L322" s="11">
        <v>8070</v>
      </c>
      <c r="M322" s="11">
        <v>7194</v>
      </c>
      <c r="N322" s="11">
        <v>7122</v>
      </c>
      <c r="O322" s="11">
        <v>7351</v>
      </c>
      <c r="P322" s="11">
        <v>7990</v>
      </c>
      <c r="Q322" s="11">
        <v>9548</v>
      </c>
      <c r="R322" s="11">
        <v>11258</v>
      </c>
      <c r="S322" s="11">
        <v>12599</v>
      </c>
      <c r="T322" s="11">
        <v>12506</v>
      </c>
      <c r="U322" s="11">
        <v>12872</v>
      </c>
      <c r="V322" s="159">
        <f>100</f>
        <v>100</v>
      </c>
      <c r="W322" s="58">
        <f t="shared" si="71"/>
        <v>99.981505455890513</v>
      </c>
      <c r="X322" s="58">
        <f t="shared" si="72"/>
        <v>91.344553356759761</v>
      </c>
      <c r="Y322" s="58">
        <f t="shared" si="73"/>
        <v>90.845200665803588</v>
      </c>
      <c r="Z322" s="58">
        <f t="shared" si="74"/>
        <v>88.588866284446084</v>
      </c>
      <c r="AA322" s="58">
        <f t="shared" si="75"/>
        <v>88.218975402256333</v>
      </c>
      <c r="AB322" s="58">
        <f t="shared" si="76"/>
        <v>158.60921028296653</v>
      </c>
      <c r="AC322" s="58">
        <f t="shared" si="77"/>
        <v>154.98427963750694</v>
      </c>
      <c r="AD322" s="58">
        <f t="shared" si="78"/>
        <v>149.25097096356575</v>
      </c>
      <c r="AE322" s="58">
        <f t="shared" si="78"/>
        <v>133.04975032365454</v>
      </c>
      <c r="AF322" s="58">
        <f t="shared" si="78"/>
        <v>131.7181431477714</v>
      </c>
      <c r="AG322" s="58">
        <f t="shared" si="78"/>
        <v>135.95339374884409</v>
      </c>
      <c r="AH322" s="58">
        <f t="shared" si="80"/>
        <v>147.77140743480672</v>
      </c>
      <c r="AI322" s="58">
        <f t="shared" si="66"/>
        <v>176.58590715738856</v>
      </c>
      <c r="AJ322" s="58">
        <f t="shared" si="67"/>
        <v>208.21157758461254</v>
      </c>
      <c r="AK322" s="58">
        <f t="shared" si="68"/>
        <v>233.01276123543553</v>
      </c>
      <c r="AL322" s="58">
        <f t="shared" si="69"/>
        <v>231.29276863325319</v>
      </c>
      <c r="AM322" s="58">
        <f t="shared" si="70"/>
        <v>238.0617717773257</v>
      </c>
      <c r="AN322" s="160"/>
      <c r="AO322" s="118"/>
      <c r="AP322" s="118"/>
      <c r="AQ322" s="118"/>
      <c r="AR322" s="118"/>
      <c r="AS322" s="118"/>
      <c r="AT322" s="118"/>
      <c r="AU322" s="118"/>
      <c r="AV322" s="118"/>
      <c r="AW322" s="118"/>
      <c r="AX322" s="118"/>
      <c r="AY322" s="118"/>
      <c r="AZ322" s="118"/>
      <c r="BA322" s="118"/>
      <c r="BB322" s="118"/>
      <c r="BC322" s="118"/>
      <c r="BD322" s="118"/>
      <c r="BE322" s="118"/>
    </row>
    <row r="323" spans="2:57" ht="15">
      <c r="B323" s="501"/>
      <c r="C323" s="8" t="s">
        <v>210</v>
      </c>
      <c r="D323" s="245">
        <v>5403</v>
      </c>
      <c r="E323" s="173">
        <v>5402</v>
      </c>
      <c r="F323" s="173">
        <v>4935</v>
      </c>
      <c r="G323" s="173">
        <v>4909</v>
      </c>
      <c r="H323" s="173">
        <v>4788</v>
      </c>
      <c r="I323" s="173">
        <v>4766</v>
      </c>
      <c r="J323" s="173">
        <v>8568</v>
      </c>
      <c r="K323" s="173">
        <v>8374</v>
      </c>
      <c r="L323" s="173">
        <v>8064</v>
      </c>
      <c r="M323" s="173">
        <v>7186</v>
      </c>
      <c r="N323" s="173">
        <v>7113</v>
      </c>
      <c r="O323" s="173">
        <v>7342</v>
      </c>
      <c r="P323" s="173">
        <v>7977</v>
      </c>
      <c r="Q323" s="173">
        <v>9534</v>
      </c>
      <c r="R323" s="173">
        <v>11241</v>
      </c>
      <c r="S323" s="173">
        <v>12578</v>
      </c>
      <c r="T323" s="173">
        <v>12484</v>
      </c>
      <c r="U323" s="173">
        <v>12852</v>
      </c>
      <c r="V323" s="159">
        <f>100</f>
        <v>100</v>
      </c>
      <c r="W323" s="58">
        <f t="shared" si="71"/>
        <v>99.98149176383491</v>
      </c>
      <c r="X323" s="58">
        <f t="shared" si="72"/>
        <v>91.338145474736251</v>
      </c>
      <c r="Y323" s="58">
        <f t="shared" si="73"/>
        <v>90.856931334443829</v>
      </c>
      <c r="Z323" s="58">
        <f t="shared" si="74"/>
        <v>88.617434758467525</v>
      </c>
      <c r="AA323" s="58">
        <f t="shared" si="75"/>
        <v>88.210253562835462</v>
      </c>
      <c r="AB323" s="58">
        <f t="shared" si="76"/>
        <v>158.57856746252082</v>
      </c>
      <c r="AC323" s="58">
        <f t="shared" si="77"/>
        <v>154.9879696464927</v>
      </c>
      <c r="AD323" s="58">
        <f t="shared" si="78"/>
        <v>149.25041643531372</v>
      </c>
      <c r="AE323" s="58">
        <f t="shared" si="78"/>
        <v>133.00018508236164</v>
      </c>
      <c r="AF323" s="58">
        <f t="shared" si="78"/>
        <v>131.64908384230984</v>
      </c>
      <c r="AG323" s="58">
        <f t="shared" si="78"/>
        <v>135.88746992411623</v>
      </c>
      <c r="AH323" s="58">
        <f t="shared" si="80"/>
        <v>147.64019988895058</v>
      </c>
      <c r="AI323" s="58">
        <f t="shared" si="66"/>
        <v>176.4575235980011</v>
      </c>
      <c r="AJ323" s="58">
        <f t="shared" si="67"/>
        <v>208.05108273181565</v>
      </c>
      <c r="AK323" s="58">
        <f t="shared" si="68"/>
        <v>232.79659448454564</v>
      </c>
      <c r="AL323" s="58">
        <f t="shared" si="69"/>
        <v>231.05682028502684</v>
      </c>
      <c r="AM323" s="58">
        <f t="shared" si="70"/>
        <v>237.86785119378123</v>
      </c>
      <c r="AN323" s="120"/>
      <c r="AO323" s="121"/>
      <c r="AP323" s="121"/>
      <c r="AQ323" s="121"/>
      <c r="AR323" s="121"/>
      <c r="AS323" s="121"/>
      <c r="AT323" s="121"/>
      <c r="AU323" s="121"/>
      <c r="AV323" s="121"/>
      <c r="AW323" s="121"/>
      <c r="AX323" s="121"/>
      <c r="AY323" s="121"/>
      <c r="AZ323" s="121"/>
      <c r="BA323" s="121"/>
      <c r="BB323" s="121"/>
      <c r="BC323" s="121"/>
      <c r="BD323" s="121"/>
      <c r="BE323" s="121"/>
    </row>
    <row r="324" spans="2:57" ht="15" customHeight="1">
      <c r="B324" s="499" t="s">
        <v>154</v>
      </c>
      <c r="C324" s="1" t="s">
        <v>205</v>
      </c>
      <c r="D324" s="246">
        <v>1126</v>
      </c>
      <c r="E324" s="11">
        <v>1134</v>
      </c>
      <c r="F324" s="11">
        <v>1043</v>
      </c>
      <c r="G324" s="11">
        <v>982</v>
      </c>
      <c r="H324" s="11">
        <v>970</v>
      </c>
      <c r="I324" s="11">
        <v>1054</v>
      </c>
      <c r="J324" s="11">
        <v>4170</v>
      </c>
      <c r="K324" s="11">
        <v>4235</v>
      </c>
      <c r="L324" s="11">
        <v>4113</v>
      </c>
      <c r="M324" s="11">
        <v>3207</v>
      </c>
      <c r="N324" s="11">
        <v>3077</v>
      </c>
      <c r="O324" s="11">
        <v>3150</v>
      </c>
      <c r="P324" s="11">
        <v>3333</v>
      </c>
      <c r="Q324" s="11">
        <v>3954</v>
      </c>
      <c r="R324" s="11">
        <v>4691</v>
      </c>
      <c r="S324" s="11">
        <v>5188</v>
      </c>
      <c r="T324" s="11">
        <v>5134</v>
      </c>
      <c r="U324" s="11">
        <v>5318</v>
      </c>
      <c r="V324" s="159">
        <f>100</f>
        <v>100</v>
      </c>
      <c r="W324" s="58">
        <f t="shared" si="71"/>
        <v>100.71047957371225</v>
      </c>
      <c r="X324" s="58">
        <f t="shared" si="72"/>
        <v>92.628774422735347</v>
      </c>
      <c r="Y324" s="58">
        <f t="shared" si="73"/>
        <v>87.211367673179396</v>
      </c>
      <c r="Z324" s="58">
        <f t="shared" si="74"/>
        <v>86.145648312611016</v>
      </c>
      <c r="AA324" s="58">
        <f t="shared" si="75"/>
        <v>93.605683836589705</v>
      </c>
      <c r="AB324" s="58">
        <f t="shared" si="76"/>
        <v>370.33747779751332</v>
      </c>
      <c r="AC324" s="58">
        <f t="shared" si="77"/>
        <v>376.1101243339254</v>
      </c>
      <c r="AD324" s="58">
        <f t="shared" si="78"/>
        <v>365.27531083481352</v>
      </c>
      <c r="AE324" s="58">
        <f t="shared" si="78"/>
        <v>284.81349911190051</v>
      </c>
      <c r="AF324" s="58">
        <f t="shared" si="78"/>
        <v>273.2682060390764</v>
      </c>
      <c r="AG324" s="58">
        <f t="shared" si="78"/>
        <v>279.75133214920072</v>
      </c>
      <c r="AH324" s="58">
        <f t="shared" si="80"/>
        <v>296.00355239786859</v>
      </c>
      <c r="AI324" s="58">
        <f t="shared" si="66"/>
        <v>351.15452930728242</v>
      </c>
      <c r="AJ324" s="58">
        <f t="shared" si="67"/>
        <v>416.60746003552396</v>
      </c>
      <c r="AK324" s="58">
        <f t="shared" si="68"/>
        <v>460.74600355239789</v>
      </c>
      <c r="AL324" s="58">
        <f t="shared" si="69"/>
        <v>455.95026642984016</v>
      </c>
      <c r="AM324" s="58">
        <f t="shared" si="70"/>
        <v>472.291296625222</v>
      </c>
      <c r="AN324" s="160">
        <v>1</v>
      </c>
      <c r="AO324" s="118">
        <v>4</v>
      </c>
      <c r="AP324" s="118">
        <v>1</v>
      </c>
      <c r="AQ324" s="118">
        <v>1</v>
      </c>
      <c r="AR324" s="118">
        <v>1</v>
      </c>
      <c r="AS324" s="118">
        <v>1</v>
      </c>
      <c r="AT324" s="118">
        <v>1</v>
      </c>
      <c r="AU324" s="118">
        <v>1</v>
      </c>
      <c r="AV324" s="118">
        <v>1</v>
      </c>
      <c r="AW324" s="118">
        <v>1</v>
      </c>
      <c r="AX324" s="118">
        <v>1</v>
      </c>
      <c r="AY324" s="118">
        <v>1</v>
      </c>
      <c r="AZ324" s="118">
        <v>1</v>
      </c>
      <c r="BA324" s="118">
        <v>1</v>
      </c>
      <c r="BB324" s="118">
        <v>1</v>
      </c>
      <c r="BC324" s="118">
        <v>1</v>
      </c>
      <c r="BD324" s="118">
        <v>6</v>
      </c>
      <c r="BE324" s="118">
        <v>7</v>
      </c>
    </row>
    <row r="325" spans="2:57" ht="15">
      <c r="B325" s="499"/>
      <c r="C325" s="1" t="s">
        <v>206</v>
      </c>
      <c r="D325" s="196">
        <v>32</v>
      </c>
      <c r="E325" s="11">
        <v>10</v>
      </c>
      <c r="F325" s="11">
        <v>79</v>
      </c>
      <c r="G325" s="11">
        <v>42</v>
      </c>
      <c r="H325" s="11">
        <v>85</v>
      </c>
      <c r="I325" s="11">
        <v>27</v>
      </c>
      <c r="J325" s="11">
        <v>45</v>
      </c>
      <c r="K325" s="11">
        <v>51</v>
      </c>
      <c r="L325" s="11">
        <v>49</v>
      </c>
      <c r="M325" s="11">
        <v>65</v>
      </c>
      <c r="N325" s="11">
        <v>70</v>
      </c>
      <c r="O325" s="11">
        <v>82</v>
      </c>
      <c r="P325" s="11">
        <v>86</v>
      </c>
      <c r="Q325" s="11">
        <v>103</v>
      </c>
      <c r="R325" s="11">
        <v>104</v>
      </c>
      <c r="S325" s="11">
        <v>120</v>
      </c>
      <c r="T325" s="11">
        <v>126</v>
      </c>
      <c r="U325" s="11">
        <v>114</v>
      </c>
      <c r="V325" s="159">
        <f>100</f>
        <v>100</v>
      </c>
      <c r="W325" s="58">
        <f t="shared" si="71"/>
        <v>31.25</v>
      </c>
      <c r="X325" s="58">
        <f t="shared" si="72"/>
        <v>246.875</v>
      </c>
      <c r="Y325" s="58">
        <f t="shared" si="73"/>
        <v>131.25</v>
      </c>
      <c r="Z325" s="58">
        <f t="shared" si="74"/>
        <v>265.625</v>
      </c>
      <c r="AA325" s="58">
        <f t="shared" si="75"/>
        <v>84.375</v>
      </c>
      <c r="AB325" s="58">
        <f t="shared" si="76"/>
        <v>140.625</v>
      </c>
      <c r="AC325" s="58">
        <f t="shared" si="77"/>
        <v>159.375</v>
      </c>
      <c r="AD325" s="58">
        <f t="shared" si="78"/>
        <v>153.125</v>
      </c>
      <c r="AE325" s="58">
        <f t="shared" si="78"/>
        <v>203.125</v>
      </c>
      <c r="AF325" s="58">
        <f t="shared" si="78"/>
        <v>218.75</v>
      </c>
      <c r="AG325" s="58">
        <f t="shared" si="78"/>
        <v>256.25</v>
      </c>
      <c r="AH325" s="58">
        <f t="shared" si="80"/>
        <v>268.75</v>
      </c>
      <c r="AI325" s="58">
        <f t="shared" si="66"/>
        <v>321.875</v>
      </c>
      <c r="AJ325" s="58">
        <f t="shared" si="67"/>
        <v>325</v>
      </c>
      <c r="AK325" s="58">
        <f t="shared" si="68"/>
        <v>375</v>
      </c>
      <c r="AL325" s="58">
        <f t="shared" si="69"/>
        <v>393.75</v>
      </c>
      <c r="AM325" s="58">
        <f t="shared" si="70"/>
        <v>356.25</v>
      </c>
      <c r="AN325" s="160">
        <v>4</v>
      </c>
      <c r="AO325" s="118">
        <v>4</v>
      </c>
      <c r="AP325" s="118">
        <v>4</v>
      </c>
      <c r="AQ325" s="118">
        <v>4</v>
      </c>
      <c r="AR325" s="118">
        <v>1</v>
      </c>
      <c r="AS325" s="118">
        <v>4</v>
      </c>
      <c r="AT325" s="118">
        <v>4</v>
      </c>
      <c r="AU325" s="118">
        <v>4</v>
      </c>
      <c r="AV325" s="118">
        <v>4</v>
      </c>
      <c r="AW325" s="118">
        <v>4</v>
      </c>
      <c r="AX325" s="118">
        <v>4</v>
      </c>
      <c r="AY325" s="118">
        <v>4</v>
      </c>
      <c r="AZ325" s="118">
        <v>4</v>
      </c>
      <c r="BA325" s="118">
        <v>2</v>
      </c>
      <c r="BB325" s="118">
        <v>1</v>
      </c>
      <c r="BC325" s="118">
        <v>1</v>
      </c>
      <c r="BD325" s="118">
        <v>6</v>
      </c>
      <c r="BE325" s="118">
        <v>7</v>
      </c>
    </row>
    <row r="326" spans="2:57" ht="15">
      <c r="B326" s="499"/>
      <c r="C326" s="1" t="s">
        <v>207</v>
      </c>
      <c r="D326" s="196">
        <v>3</v>
      </c>
      <c r="E326" s="11">
        <v>2</v>
      </c>
      <c r="F326" s="11">
        <v>2</v>
      </c>
      <c r="G326" s="11">
        <v>12</v>
      </c>
      <c r="H326" s="11">
        <v>3</v>
      </c>
      <c r="I326" s="11">
        <v>2</v>
      </c>
      <c r="J326" s="11">
        <v>4</v>
      </c>
      <c r="K326" s="11">
        <v>4</v>
      </c>
      <c r="L326" s="11">
        <v>5</v>
      </c>
      <c r="M326" s="11">
        <v>5</v>
      </c>
      <c r="N326" s="11">
        <v>6</v>
      </c>
      <c r="O326" s="11">
        <v>6</v>
      </c>
      <c r="P326" s="11">
        <v>8</v>
      </c>
      <c r="Q326" s="11">
        <v>12</v>
      </c>
      <c r="R326" s="11">
        <v>16</v>
      </c>
      <c r="S326" s="11">
        <v>19</v>
      </c>
      <c r="T326" s="11">
        <v>20</v>
      </c>
      <c r="U326" s="11">
        <v>18</v>
      </c>
      <c r="V326" s="159">
        <f>100</f>
        <v>100</v>
      </c>
      <c r="W326" s="58">
        <f t="shared" si="71"/>
        <v>66.666666666666671</v>
      </c>
      <c r="X326" s="58">
        <f t="shared" si="72"/>
        <v>66.666666666666671</v>
      </c>
      <c r="Y326" s="58">
        <f t="shared" si="73"/>
        <v>400</v>
      </c>
      <c r="Z326" s="58">
        <f t="shared" si="74"/>
        <v>100</v>
      </c>
      <c r="AA326" s="58">
        <f t="shared" si="75"/>
        <v>66.666666666666671</v>
      </c>
      <c r="AB326" s="58">
        <f t="shared" si="76"/>
        <v>133.33333333333334</v>
      </c>
      <c r="AC326" s="58">
        <f t="shared" si="77"/>
        <v>133.33333333333334</v>
      </c>
      <c r="AD326" s="58">
        <f t="shared" si="78"/>
        <v>166.66666666666666</v>
      </c>
      <c r="AE326" s="58">
        <f t="shared" si="78"/>
        <v>166.66666666666666</v>
      </c>
      <c r="AF326" s="58">
        <f t="shared" si="78"/>
        <v>200</v>
      </c>
      <c r="AG326" s="58">
        <f t="shared" si="78"/>
        <v>200</v>
      </c>
      <c r="AH326" s="58">
        <f t="shared" si="80"/>
        <v>266.66666666666669</v>
      </c>
      <c r="AI326" s="58">
        <f t="shared" si="66"/>
        <v>400</v>
      </c>
      <c r="AJ326" s="58">
        <f t="shared" si="67"/>
        <v>533.33333333333337</v>
      </c>
      <c r="AK326" s="58">
        <f t="shared" si="68"/>
        <v>633.33333333333337</v>
      </c>
      <c r="AL326" s="58">
        <f t="shared" si="69"/>
        <v>666.66666666666663</v>
      </c>
      <c r="AM326" s="58">
        <f t="shared" si="70"/>
        <v>600</v>
      </c>
      <c r="AN326" s="160">
        <v>4</v>
      </c>
      <c r="AO326" s="118">
        <v>4</v>
      </c>
      <c r="AP326" s="118">
        <v>4</v>
      </c>
      <c r="AQ326" s="118">
        <v>1</v>
      </c>
      <c r="AR326" s="118">
        <v>1</v>
      </c>
      <c r="AS326" s="118">
        <v>4</v>
      </c>
      <c r="AT326" s="118">
        <v>4</v>
      </c>
      <c r="AU326" s="118">
        <v>4</v>
      </c>
      <c r="AV326" s="118">
        <v>4</v>
      </c>
      <c r="AW326" s="118">
        <v>4</v>
      </c>
      <c r="AX326" s="118">
        <v>4</v>
      </c>
      <c r="AY326" s="118">
        <v>4</v>
      </c>
      <c r="AZ326" s="118">
        <v>4</v>
      </c>
      <c r="BA326" s="118">
        <v>4</v>
      </c>
      <c r="BB326" s="118">
        <v>1</v>
      </c>
      <c r="BC326" s="118">
        <v>4</v>
      </c>
      <c r="BD326" s="118">
        <v>6</v>
      </c>
      <c r="BE326" s="118">
        <v>7</v>
      </c>
    </row>
    <row r="327" spans="2:57" ht="15">
      <c r="B327" s="499"/>
      <c r="C327" s="1" t="s">
        <v>208</v>
      </c>
      <c r="D327" s="196">
        <v>1</v>
      </c>
      <c r="E327" s="11">
        <v>2</v>
      </c>
      <c r="F327" s="11">
        <v>0</v>
      </c>
      <c r="G327" s="11">
        <v>0</v>
      </c>
      <c r="H327" s="11">
        <v>0</v>
      </c>
      <c r="I327" s="11">
        <v>0</v>
      </c>
      <c r="J327" s="11">
        <v>0</v>
      </c>
      <c r="K327" s="11">
        <v>0</v>
      </c>
      <c r="L327" s="11">
        <v>0</v>
      </c>
      <c r="M327" s="11">
        <v>0</v>
      </c>
      <c r="N327" s="11">
        <v>0</v>
      </c>
      <c r="O327" s="11">
        <v>0</v>
      </c>
      <c r="P327" s="11">
        <v>0</v>
      </c>
      <c r="Q327" s="11">
        <v>0</v>
      </c>
      <c r="R327" s="11">
        <v>3</v>
      </c>
      <c r="S327" s="11">
        <v>2</v>
      </c>
      <c r="T327" s="11">
        <v>2</v>
      </c>
      <c r="U327" s="11">
        <v>2</v>
      </c>
      <c r="V327" s="159">
        <f>100</f>
        <v>100</v>
      </c>
      <c r="W327" s="58">
        <f t="shared" si="71"/>
        <v>200</v>
      </c>
      <c r="X327" s="58">
        <f t="shared" si="72"/>
        <v>0</v>
      </c>
      <c r="Y327" s="58">
        <f t="shared" si="73"/>
        <v>0</v>
      </c>
      <c r="Z327" s="58">
        <f t="shared" si="74"/>
        <v>0</v>
      </c>
      <c r="AA327" s="58">
        <f t="shared" si="75"/>
        <v>0</v>
      </c>
      <c r="AB327" s="58">
        <f t="shared" si="76"/>
        <v>0</v>
      </c>
      <c r="AC327" s="58">
        <f t="shared" si="77"/>
        <v>0</v>
      </c>
      <c r="AD327" s="58">
        <f t="shared" si="78"/>
        <v>0</v>
      </c>
      <c r="AE327" s="58">
        <f t="shared" si="78"/>
        <v>0</v>
      </c>
      <c r="AF327" s="58">
        <f t="shared" si="78"/>
        <v>0</v>
      </c>
      <c r="AG327" s="58">
        <f t="shared" si="78"/>
        <v>0</v>
      </c>
      <c r="AH327" s="58">
        <f t="shared" si="80"/>
        <v>0</v>
      </c>
      <c r="AI327" s="58">
        <f t="shared" si="66"/>
        <v>0</v>
      </c>
      <c r="AJ327" s="58">
        <f t="shared" si="67"/>
        <v>300</v>
      </c>
      <c r="AK327" s="58">
        <f t="shared" si="68"/>
        <v>200</v>
      </c>
      <c r="AL327" s="58">
        <f t="shared" si="69"/>
        <v>200</v>
      </c>
      <c r="AM327" s="58">
        <f t="shared" si="70"/>
        <v>200</v>
      </c>
      <c r="AN327" s="160">
        <v>4</v>
      </c>
      <c r="AO327" s="118">
        <v>4</v>
      </c>
      <c r="AP327" s="118">
        <v>4</v>
      </c>
      <c r="AQ327" s="118">
        <v>4</v>
      </c>
      <c r="AR327" s="118">
        <v>1</v>
      </c>
      <c r="AS327" s="118">
        <v>4</v>
      </c>
      <c r="AT327" s="118">
        <v>4</v>
      </c>
      <c r="AU327" s="118">
        <v>4</v>
      </c>
      <c r="AV327" s="118">
        <v>4</v>
      </c>
      <c r="AW327" s="118">
        <v>4</v>
      </c>
      <c r="AX327" s="118">
        <v>4</v>
      </c>
      <c r="AY327" s="118">
        <v>4</v>
      </c>
      <c r="AZ327" s="118">
        <v>4</v>
      </c>
      <c r="BA327" s="118">
        <v>4</v>
      </c>
      <c r="BB327" s="118">
        <v>1</v>
      </c>
      <c r="BC327" s="118">
        <v>4</v>
      </c>
      <c r="BD327" s="118">
        <v>6</v>
      </c>
      <c r="BE327" s="118">
        <v>7</v>
      </c>
    </row>
    <row r="328" spans="2:57" ht="15">
      <c r="B328" s="499"/>
      <c r="C328" s="1" t="s">
        <v>209</v>
      </c>
      <c r="D328" s="196">
        <v>1162</v>
      </c>
      <c r="E328" s="11">
        <v>1148</v>
      </c>
      <c r="F328" s="11">
        <v>1124</v>
      </c>
      <c r="G328" s="11">
        <v>1036</v>
      </c>
      <c r="H328" s="11">
        <v>1058</v>
      </c>
      <c r="I328" s="11">
        <v>1083</v>
      </c>
      <c r="J328" s="11">
        <v>4219</v>
      </c>
      <c r="K328" s="11">
        <v>4290</v>
      </c>
      <c r="L328" s="11">
        <v>4167</v>
      </c>
      <c r="M328" s="11">
        <v>3277</v>
      </c>
      <c r="N328" s="11">
        <v>3153</v>
      </c>
      <c r="O328" s="11">
        <v>3238</v>
      </c>
      <c r="P328" s="11">
        <v>3427</v>
      </c>
      <c r="Q328" s="11">
        <v>4069</v>
      </c>
      <c r="R328" s="11">
        <v>4814</v>
      </c>
      <c r="S328" s="11">
        <v>5329</v>
      </c>
      <c r="T328" s="11">
        <v>5282</v>
      </c>
      <c r="U328" s="11">
        <v>5452</v>
      </c>
      <c r="V328" s="159">
        <f>100</f>
        <v>100</v>
      </c>
      <c r="W328" s="58">
        <f t="shared" si="71"/>
        <v>98.795180722891573</v>
      </c>
      <c r="X328" s="58">
        <f t="shared" si="72"/>
        <v>96.729776247848534</v>
      </c>
      <c r="Y328" s="58">
        <f t="shared" si="73"/>
        <v>89.156626506024097</v>
      </c>
      <c r="Z328" s="58">
        <f t="shared" si="74"/>
        <v>91.049913941480213</v>
      </c>
      <c r="AA328" s="58">
        <f t="shared" si="75"/>
        <v>93.201376936316692</v>
      </c>
      <c r="AB328" s="58">
        <f t="shared" si="76"/>
        <v>363.08089500860586</v>
      </c>
      <c r="AC328" s="58">
        <f t="shared" si="77"/>
        <v>369.19104991394147</v>
      </c>
      <c r="AD328" s="58">
        <f t="shared" si="78"/>
        <v>358.60585197934597</v>
      </c>
      <c r="AE328" s="58">
        <f t="shared" si="78"/>
        <v>282.01376936316694</v>
      </c>
      <c r="AF328" s="58">
        <f t="shared" si="78"/>
        <v>271.34251290877796</v>
      </c>
      <c r="AG328" s="58">
        <f t="shared" si="78"/>
        <v>278.65748709122204</v>
      </c>
      <c r="AH328" s="58">
        <f t="shared" si="80"/>
        <v>294.9225473321859</v>
      </c>
      <c r="AI328" s="58">
        <f t="shared" si="66"/>
        <v>350.17211703958691</v>
      </c>
      <c r="AJ328" s="58">
        <f t="shared" si="67"/>
        <v>414.28571428571428</v>
      </c>
      <c r="AK328" s="58">
        <f t="shared" si="68"/>
        <v>458.60585197934597</v>
      </c>
      <c r="AL328" s="58">
        <f t="shared" si="69"/>
        <v>454.56110154905338</v>
      </c>
      <c r="AM328" s="58">
        <f t="shared" si="70"/>
        <v>469.19104991394147</v>
      </c>
      <c r="AN328" s="160"/>
      <c r="AO328" s="118"/>
      <c r="AP328" s="118"/>
      <c r="AQ328" s="118"/>
      <c r="AR328" s="118"/>
      <c r="AS328" s="118"/>
      <c r="AT328" s="118"/>
      <c r="AU328" s="118"/>
      <c r="AV328" s="118"/>
      <c r="AW328" s="118"/>
      <c r="AX328" s="118"/>
      <c r="AY328" s="118"/>
      <c r="AZ328" s="118"/>
      <c r="BA328" s="118"/>
      <c r="BB328" s="118"/>
      <c r="BC328" s="118"/>
      <c r="BD328" s="118"/>
      <c r="BE328" s="118"/>
    </row>
    <row r="329" spans="2:57" ht="15.75" customHeight="1">
      <c r="B329" s="501"/>
      <c r="C329" s="8" t="s">
        <v>210</v>
      </c>
      <c r="D329" s="245">
        <v>1161</v>
      </c>
      <c r="E329" s="173">
        <v>1146</v>
      </c>
      <c r="F329" s="173">
        <v>1124</v>
      </c>
      <c r="G329" s="173">
        <v>1036</v>
      </c>
      <c r="H329" s="173">
        <v>1058</v>
      </c>
      <c r="I329" s="173">
        <v>1083</v>
      </c>
      <c r="J329" s="173">
        <v>4219</v>
      </c>
      <c r="K329" s="173">
        <v>4290</v>
      </c>
      <c r="L329" s="173">
        <v>4167</v>
      </c>
      <c r="M329" s="173">
        <v>3277</v>
      </c>
      <c r="N329" s="173">
        <v>3153</v>
      </c>
      <c r="O329" s="173">
        <v>3238</v>
      </c>
      <c r="P329" s="173">
        <v>3427</v>
      </c>
      <c r="Q329" s="173">
        <v>4069</v>
      </c>
      <c r="R329" s="173">
        <v>4811</v>
      </c>
      <c r="S329" s="173">
        <v>5327</v>
      </c>
      <c r="T329" s="173">
        <v>5280</v>
      </c>
      <c r="U329" s="173">
        <v>5450</v>
      </c>
      <c r="V329" s="159">
        <f>100</f>
        <v>100</v>
      </c>
      <c r="W329" s="58">
        <f t="shared" si="71"/>
        <v>98.708010335917308</v>
      </c>
      <c r="X329" s="58">
        <f t="shared" si="72"/>
        <v>96.813092161929376</v>
      </c>
      <c r="Y329" s="58">
        <f t="shared" si="73"/>
        <v>89.233419465977605</v>
      </c>
      <c r="Z329" s="58">
        <f t="shared" si="74"/>
        <v>91.128337639965551</v>
      </c>
      <c r="AA329" s="58">
        <f t="shared" si="75"/>
        <v>93.281653746770033</v>
      </c>
      <c r="AB329" s="58">
        <f t="shared" si="76"/>
        <v>363.39362618432386</v>
      </c>
      <c r="AC329" s="58">
        <f t="shared" si="77"/>
        <v>369.50904392764858</v>
      </c>
      <c r="AD329" s="58">
        <f t="shared" si="78"/>
        <v>358.91472868217056</v>
      </c>
      <c r="AE329" s="58">
        <f t="shared" si="78"/>
        <v>282.25667527993107</v>
      </c>
      <c r="AF329" s="58">
        <f t="shared" si="78"/>
        <v>271.57622739018086</v>
      </c>
      <c r="AG329" s="58">
        <f t="shared" si="78"/>
        <v>278.89750215331611</v>
      </c>
      <c r="AH329" s="58">
        <f t="shared" si="80"/>
        <v>295.17657192075797</v>
      </c>
      <c r="AI329" s="58">
        <f t="shared" si="66"/>
        <v>350.47372954349697</v>
      </c>
      <c r="AJ329" s="58">
        <f t="shared" si="67"/>
        <v>414.38415159345391</v>
      </c>
      <c r="AK329" s="58">
        <f t="shared" si="68"/>
        <v>458.82859603789836</v>
      </c>
      <c r="AL329" s="58">
        <f t="shared" si="69"/>
        <v>454.78036175710594</v>
      </c>
      <c r="AM329" s="58">
        <f t="shared" si="70"/>
        <v>469.42291128337638</v>
      </c>
      <c r="AN329" s="120"/>
      <c r="AO329" s="121"/>
      <c r="AP329" s="121"/>
      <c r="AQ329" s="121"/>
      <c r="AR329" s="121"/>
      <c r="AS329" s="121"/>
      <c r="AT329" s="121"/>
      <c r="AU329" s="121"/>
      <c r="AV329" s="121"/>
      <c r="AW329" s="121"/>
      <c r="AX329" s="121"/>
      <c r="AY329" s="121"/>
      <c r="AZ329" s="121"/>
      <c r="BA329" s="121"/>
      <c r="BB329" s="121"/>
      <c r="BC329" s="121"/>
      <c r="BD329" s="121"/>
      <c r="BE329" s="121"/>
    </row>
    <row r="330" spans="2:57" ht="15.75" customHeight="1">
      <c r="B330" s="499" t="s">
        <v>244</v>
      </c>
      <c r="C330" s="1" t="s">
        <v>205</v>
      </c>
      <c r="D330" s="246"/>
      <c r="Q330" s="11">
        <v>579</v>
      </c>
      <c r="S330" s="11">
        <v>741</v>
      </c>
      <c r="V330" s="159">
        <f>100</f>
        <v>100</v>
      </c>
      <c r="W330" s="58" t="e">
        <f t="shared" ref="W330:W347" si="81">E330*100/$D330</f>
        <v>#DIV/0!</v>
      </c>
      <c r="X330" s="58" t="e">
        <f t="shared" ref="X330:X347" si="82">F330*100/$D330</f>
        <v>#DIV/0!</v>
      </c>
      <c r="Y330" s="58" t="e">
        <f t="shared" ref="Y330:Y347" si="83">G330*100/$D330</f>
        <v>#DIV/0!</v>
      </c>
      <c r="Z330" s="58" t="e">
        <f t="shared" ref="Z330:Z347" si="84">H330*100/$D330</f>
        <v>#DIV/0!</v>
      </c>
      <c r="AA330" s="58" t="e">
        <f t="shared" ref="AA330:AA347" si="85">I330*100/$D330</f>
        <v>#DIV/0!</v>
      </c>
      <c r="AB330" s="58" t="e">
        <f t="shared" ref="AB330:AB347" si="86">J330*100/$D330</f>
        <v>#DIV/0!</v>
      </c>
      <c r="AC330" s="58" t="e">
        <f t="shared" ref="AC330:AG347" si="87">K330*100/$D330</f>
        <v>#DIV/0!</v>
      </c>
      <c r="AD330" s="58" t="e">
        <f t="shared" si="87"/>
        <v>#DIV/0!</v>
      </c>
      <c r="AE330" s="58" t="e">
        <f t="shared" si="87"/>
        <v>#DIV/0!</v>
      </c>
      <c r="AF330" s="58" t="e">
        <f t="shared" si="87"/>
        <v>#DIV/0!</v>
      </c>
      <c r="AG330" s="58" t="e">
        <f t="shared" si="87"/>
        <v>#DIV/0!</v>
      </c>
      <c r="AH330" s="58" t="e">
        <f t="shared" ref="AH330:AH347" si="88">P330*100/$D330</f>
        <v>#DIV/0!</v>
      </c>
      <c r="AI330" s="58" t="e">
        <f t="shared" ref="AI330:AI347" si="89">Q330*100/$D330</f>
        <v>#DIV/0!</v>
      </c>
      <c r="AJ330" s="58" t="e">
        <f t="shared" ref="AJ330:AJ347" si="90">R330*100/$D330</f>
        <v>#DIV/0!</v>
      </c>
      <c r="AK330" s="58" t="e">
        <f t="shared" ref="AK330:AK347" si="91">S330*100/$D330</f>
        <v>#DIV/0!</v>
      </c>
      <c r="AL330" s="58" t="e">
        <f t="shared" ref="AL330:AL361" si="92">T330*100/$D330</f>
        <v>#DIV/0!</v>
      </c>
      <c r="AM330" s="58" t="e">
        <f t="shared" ref="AM330:AM361" si="93">U330*100/$D330</f>
        <v>#DIV/0!</v>
      </c>
      <c r="AN330" s="160"/>
      <c r="AO330" s="118"/>
      <c r="AP330" s="118"/>
      <c r="AQ330" s="118"/>
      <c r="AR330" s="118"/>
      <c r="AS330" s="118"/>
      <c r="AT330" s="118"/>
      <c r="AU330" s="118"/>
      <c r="AV330" s="118"/>
      <c r="AW330" s="118"/>
      <c r="AX330" s="118"/>
      <c r="AY330" s="118"/>
      <c r="AZ330" s="118"/>
      <c r="BA330" s="118">
        <v>1</v>
      </c>
      <c r="BB330" s="118"/>
      <c r="BC330" s="118">
        <v>1</v>
      </c>
      <c r="BD330" s="118"/>
      <c r="BE330" s="118"/>
    </row>
    <row r="331" spans="2:57" ht="15.75" customHeight="1">
      <c r="B331" s="499"/>
      <c r="C331" s="1" t="s">
        <v>206</v>
      </c>
      <c r="D331" s="196"/>
      <c r="Q331" s="11">
        <v>46</v>
      </c>
      <c r="S331" s="11">
        <v>68</v>
      </c>
      <c r="V331" s="159">
        <f>100</f>
        <v>100</v>
      </c>
      <c r="W331" s="58" t="e">
        <f t="shared" si="81"/>
        <v>#DIV/0!</v>
      </c>
      <c r="X331" s="58" t="e">
        <f t="shared" si="82"/>
        <v>#DIV/0!</v>
      </c>
      <c r="Y331" s="58" t="e">
        <f t="shared" si="83"/>
        <v>#DIV/0!</v>
      </c>
      <c r="Z331" s="58" t="e">
        <f t="shared" si="84"/>
        <v>#DIV/0!</v>
      </c>
      <c r="AA331" s="58" t="e">
        <f t="shared" si="85"/>
        <v>#DIV/0!</v>
      </c>
      <c r="AB331" s="58" t="e">
        <f t="shared" si="86"/>
        <v>#DIV/0!</v>
      </c>
      <c r="AC331" s="58" t="e">
        <f t="shared" si="87"/>
        <v>#DIV/0!</v>
      </c>
      <c r="AD331" s="58" t="e">
        <f t="shared" si="87"/>
        <v>#DIV/0!</v>
      </c>
      <c r="AE331" s="58" t="e">
        <f t="shared" si="87"/>
        <v>#DIV/0!</v>
      </c>
      <c r="AF331" s="58" t="e">
        <f t="shared" si="87"/>
        <v>#DIV/0!</v>
      </c>
      <c r="AG331" s="58" t="e">
        <f t="shared" si="87"/>
        <v>#DIV/0!</v>
      </c>
      <c r="AH331" s="58" t="e">
        <f t="shared" si="88"/>
        <v>#DIV/0!</v>
      </c>
      <c r="AI331" s="58" t="e">
        <f t="shared" si="89"/>
        <v>#DIV/0!</v>
      </c>
      <c r="AJ331" s="58" t="e">
        <f t="shared" si="90"/>
        <v>#DIV/0!</v>
      </c>
      <c r="AK331" s="58" t="e">
        <f t="shared" si="91"/>
        <v>#DIV/0!</v>
      </c>
      <c r="AL331" s="58" t="e">
        <f t="shared" si="92"/>
        <v>#DIV/0!</v>
      </c>
      <c r="AM331" s="58" t="e">
        <f t="shared" si="93"/>
        <v>#DIV/0!</v>
      </c>
      <c r="AN331" s="160"/>
      <c r="AO331" s="118"/>
      <c r="AP331" s="118"/>
      <c r="AQ331" s="118"/>
      <c r="AR331" s="118"/>
      <c r="AS331" s="118"/>
      <c r="AT331" s="118"/>
      <c r="AU331" s="118"/>
      <c r="AV331" s="118"/>
      <c r="AW331" s="118"/>
      <c r="AX331" s="118"/>
      <c r="AY331" s="118"/>
      <c r="AZ331" s="118"/>
      <c r="BA331" s="118">
        <v>1</v>
      </c>
      <c r="BB331" s="118"/>
      <c r="BC331" s="118">
        <v>1</v>
      </c>
      <c r="BD331" s="118"/>
      <c r="BE331" s="118"/>
    </row>
    <row r="332" spans="2:57" ht="15.75" customHeight="1">
      <c r="B332" s="499"/>
      <c r="C332" s="1" t="s">
        <v>207</v>
      </c>
      <c r="D332" s="196"/>
      <c r="Q332" s="11">
        <v>10</v>
      </c>
      <c r="R332" s="11">
        <v>16</v>
      </c>
      <c r="S332" s="11">
        <v>17</v>
      </c>
      <c r="V332" s="159">
        <f>100</f>
        <v>100</v>
      </c>
      <c r="W332" s="58" t="e">
        <f t="shared" si="81"/>
        <v>#DIV/0!</v>
      </c>
      <c r="X332" s="58" t="e">
        <f t="shared" si="82"/>
        <v>#DIV/0!</v>
      </c>
      <c r="Y332" s="58" t="e">
        <f t="shared" si="83"/>
        <v>#DIV/0!</v>
      </c>
      <c r="Z332" s="58" t="e">
        <f t="shared" si="84"/>
        <v>#DIV/0!</v>
      </c>
      <c r="AA332" s="58" t="e">
        <f t="shared" si="85"/>
        <v>#DIV/0!</v>
      </c>
      <c r="AB332" s="58" t="e">
        <f t="shared" si="86"/>
        <v>#DIV/0!</v>
      </c>
      <c r="AC332" s="58" t="e">
        <f t="shared" si="87"/>
        <v>#DIV/0!</v>
      </c>
      <c r="AD332" s="58" t="e">
        <f t="shared" si="87"/>
        <v>#DIV/0!</v>
      </c>
      <c r="AE332" s="58" t="e">
        <f t="shared" si="87"/>
        <v>#DIV/0!</v>
      </c>
      <c r="AF332" s="58" t="e">
        <f t="shared" si="87"/>
        <v>#DIV/0!</v>
      </c>
      <c r="AG332" s="58" t="e">
        <f t="shared" si="87"/>
        <v>#DIV/0!</v>
      </c>
      <c r="AH332" s="58" t="e">
        <f t="shared" si="88"/>
        <v>#DIV/0!</v>
      </c>
      <c r="AI332" s="58" t="e">
        <f t="shared" si="89"/>
        <v>#DIV/0!</v>
      </c>
      <c r="AJ332" s="58" t="e">
        <f t="shared" si="90"/>
        <v>#DIV/0!</v>
      </c>
      <c r="AK332" s="58" t="e">
        <f t="shared" si="91"/>
        <v>#DIV/0!</v>
      </c>
      <c r="AL332" s="58" t="e">
        <f t="shared" si="92"/>
        <v>#DIV/0!</v>
      </c>
      <c r="AM332" s="58" t="e">
        <f t="shared" si="93"/>
        <v>#DIV/0!</v>
      </c>
      <c r="AN332" s="160"/>
      <c r="AO332" s="118"/>
      <c r="AP332" s="118"/>
      <c r="AQ332" s="118"/>
      <c r="AR332" s="118"/>
      <c r="AS332" s="118"/>
      <c r="AT332" s="118"/>
      <c r="AU332" s="118"/>
      <c r="AV332" s="118"/>
      <c r="AW332" s="118"/>
      <c r="AX332" s="118"/>
      <c r="AY332" s="118"/>
      <c r="AZ332" s="118"/>
      <c r="BA332" s="118">
        <v>1</v>
      </c>
      <c r="BB332" s="118">
        <v>1</v>
      </c>
      <c r="BC332" s="118">
        <v>1</v>
      </c>
      <c r="BD332" s="118"/>
      <c r="BE332" s="118"/>
    </row>
    <row r="333" spans="2:57" ht="15.75" customHeight="1">
      <c r="B333" s="499"/>
      <c r="C333" s="1" t="s">
        <v>208</v>
      </c>
      <c r="D333" s="196"/>
      <c r="Q333" s="11">
        <v>13</v>
      </c>
      <c r="R333" s="11">
        <v>13</v>
      </c>
      <c r="S333" s="11">
        <v>12</v>
      </c>
      <c r="V333" s="159">
        <f>100</f>
        <v>100</v>
      </c>
      <c r="W333" s="58" t="e">
        <f t="shared" si="81"/>
        <v>#DIV/0!</v>
      </c>
      <c r="X333" s="58" t="e">
        <f t="shared" si="82"/>
        <v>#DIV/0!</v>
      </c>
      <c r="Y333" s="58" t="e">
        <f t="shared" si="83"/>
        <v>#DIV/0!</v>
      </c>
      <c r="Z333" s="58" t="e">
        <f t="shared" si="84"/>
        <v>#DIV/0!</v>
      </c>
      <c r="AA333" s="58" t="e">
        <f t="shared" si="85"/>
        <v>#DIV/0!</v>
      </c>
      <c r="AB333" s="58" t="e">
        <f t="shared" si="86"/>
        <v>#DIV/0!</v>
      </c>
      <c r="AC333" s="58" t="e">
        <f t="shared" si="87"/>
        <v>#DIV/0!</v>
      </c>
      <c r="AD333" s="58" t="e">
        <f t="shared" si="87"/>
        <v>#DIV/0!</v>
      </c>
      <c r="AE333" s="58" t="e">
        <f t="shared" si="87"/>
        <v>#DIV/0!</v>
      </c>
      <c r="AF333" s="58" t="e">
        <f t="shared" si="87"/>
        <v>#DIV/0!</v>
      </c>
      <c r="AG333" s="58" t="e">
        <f t="shared" si="87"/>
        <v>#DIV/0!</v>
      </c>
      <c r="AH333" s="58" t="e">
        <f t="shared" si="88"/>
        <v>#DIV/0!</v>
      </c>
      <c r="AI333" s="58" t="e">
        <f t="shared" si="89"/>
        <v>#DIV/0!</v>
      </c>
      <c r="AJ333" s="58" t="e">
        <f t="shared" si="90"/>
        <v>#DIV/0!</v>
      </c>
      <c r="AK333" s="58" t="e">
        <f t="shared" si="91"/>
        <v>#DIV/0!</v>
      </c>
      <c r="AL333" s="58" t="e">
        <f t="shared" si="92"/>
        <v>#DIV/0!</v>
      </c>
      <c r="AM333" s="58" t="e">
        <f t="shared" si="93"/>
        <v>#DIV/0!</v>
      </c>
      <c r="AN333" s="160"/>
      <c r="AO333" s="118"/>
      <c r="AP333" s="118"/>
      <c r="AQ333" s="118"/>
      <c r="AR333" s="118"/>
      <c r="AS333" s="118"/>
      <c r="AT333" s="118"/>
      <c r="AU333" s="118"/>
      <c r="AV333" s="118"/>
      <c r="AW333" s="118"/>
      <c r="AX333" s="118"/>
      <c r="AY333" s="118"/>
      <c r="AZ333" s="118"/>
      <c r="BA333" s="118">
        <v>1</v>
      </c>
      <c r="BB333" s="118">
        <v>1</v>
      </c>
      <c r="BC333" s="118">
        <v>1</v>
      </c>
      <c r="BD333" s="118"/>
      <c r="BE333" s="118"/>
    </row>
    <row r="334" spans="2:57" ht="15.75" customHeight="1">
      <c r="B334" s="499"/>
      <c r="C334" s="1" t="s">
        <v>209</v>
      </c>
      <c r="D334" s="196"/>
      <c r="Q334" s="11">
        <v>648</v>
      </c>
      <c r="S334" s="11">
        <v>838</v>
      </c>
      <c r="V334" s="159">
        <f>100</f>
        <v>100</v>
      </c>
      <c r="W334" s="58" t="e">
        <f t="shared" si="81"/>
        <v>#DIV/0!</v>
      </c>
      <c r="X334" s="58" t="e">
        <f t="shared" si="82"/>
        <v>#DIV/0!</v>
      </c>
      <c r="Y334" s="58" t="e">
        <f t="shared" si="83"/>
        <v>#DIV/0!</v>
      </c>
      <c r="Z334" s="58" t="e">
        <f t="shared" si="84"/>
        <v>#DIV/0!</v>
      </c>
      <c r="AA334" s="58" t="e">
        <f t="shared" si="85"/>
        <v>#DIV/0!</v>
      </c>
      <c r="AB334" s="58" t="e">
        <f t="shared" si="86"/>
        <v>#DIV/0!</v>
      </c>
      <c r="AC334" s="58" t="e">
        <f t="shared" si="87"/>
        <v>#DIV/0!</v>
      </c>
      <c r="AD334" s="58" t="e">
        <f t="shared" si="87"/>
        <v>#DIV/0!</v>
      </c>
      <c r="AE334" s="58" t="e">
        <f t="shared" si="87"/>
        <v>#DIV/0!</v>
      </c>
      <c r="AF334" s="58" t="e">
        <f t="shared" si="87"/>
        <v>#DIV/0!</v>
      </c>
      <c r="AG334" s="58" t="e">
        <f t="shared" si="87"/>
        <v>#DIV/0!</v>
      </c>
      <c r="AH334" s="58" t="e">
        <f t="shared" si="88"/>
        <v>#DIV/0!</v>
      </c>
      <c r="AI334" s="58" t="e">
        <f t="shared" si="89"/>
        <v>#DIV/0!</v>
      </c>
      <c r="AJ334" s="58" t="e">
        <f t="shared" si="90"/>
        <v>#DIV/0!</v>
      </c>
      <c r="AK334" s="58" t="e">
        <f t="shared" si="91"/>
        <v>#DIV/0!</v>
      </c>
      <c r="AL334" s="58" t="e">
        <f t="shared" si="92"/>
        <v>#DIV/0!</v>
      </c>
      <c r="AM334" s="58" t="e">
        <f t="shared" si="93"/>
        <v>#DIV/0!</v>
      </c>
      <c r="AN334" s="160"/>
      <c r="AO334" s="118"/>
      <c r="AP334" s="118"/>
      <c r="AQ334" s="118"/>
      <c r="AR334" s="118"/>
      <c r="AS334" s="118"/>
      <c r="AT334" s="118"/>
      <c r="AU334" s="118"/>
      <c r="AV334" s="118"/>
      <c r="AW334" s="118"/>
      <c r="AX334" s="118"/>
      <c r="AY334" s="118"/>
      <c r="AZ334" s="118"/>
      <c r="BA334" s="118"/>
      <c r="BB334" s="118"/>
      <c r="BC334" s="118"/>
      <c r="BD334" s="118"/>
      <c r="BE334" s="118"/>
    </row>
    <row r="335" spans="2:57" ht="15.75" customHeight="1">
      <c r="B335" s="501"/>
      <c r="C335" s="8" t="s">
        <v>210</v>
      </c>
      <c r="D335" s="245"/>
      <c r="E335" s="173"/>
      <c r="F335" s="173"/>
      <c r="G335" s="173"/>
      <c r="H335" s="173"/>
      <c r="I335" s="173"/>
      <c r="J335" s="173"/>
      <c r="K335" s="173"/>
      <c r="L335" s="173"/>
      <c r="M335" s="173"/>
      <c r="N335" s="173"/>
      <c r="O335" s="173"/>
      <c r="P335" s="173"/>
      <c r="Q335" s="173">
        <v>635</v>
      </c>
      <c r="R335" s="173"/>
      <c r="S335" s="173">
        <v>826</v>
      </c>
      <c r="T335" s="173"/>
      <c r="U335" s="173"/>
      <c r="V335" s="159">
        <f>100</f>
        <v>100</v>
      </c>
      <c r="W335" s="58" t="e">
        <f t="shared" si="81"/>
        <v>#DIV/0!</v>
      </c>
      <c r="X335" s="58" t="e">
        <f t="shared" si="82"/>
        <v>#DIV/0!</v>
      </c>
      <c r="Y335" s="58" t="e">
        <f t="shared" si="83"/>
        <v>#DIV/0!</v>
      </c>
      <c r="Z335" s="58" t="e">
        <f t="shared" si="84"/>
        <v>#DIV/0!</v>
      </c>
      <c r="AA335" s="58" t="e">
        <f t="shared" si="85"/>
        <v>#DIV/0!</v>
      </c>
      <c r="AB335" s="58" t="e">
        <f t="shared" si="86"/>
        <v>#DIV/0!</v>
      </c>
      <c r="AC335" s="58" t="e">
        <f t="shared" si="87"/>
        <v>#DIV/0!</v>
      </c>
      <c r="AD335" s="58" t="e">
        <f t="shared" si="87"/>
        <v>#DIV/0!</v>
      </c>
      <c r="AE335" s="58" t="e">
        <f t="shared" si="87"/>
        <v>#DIV/0!</v>
      </c>
      <c r="AF335" s="58" t="e">
        <f t="shared" si="87"/>
        <v>#DIV/0!</v>
      </c>
      <c r="AG335" s="58" t="e">
        <f t="shared" si="87"/>
        <v>#DIV/0!</v>
      </c>
      <c r="AH335" s="58" t="e">
        <f t="shared" si="88"/>
        <v>#DIV/0!</v>
      </c>
      <c r="AI335" s="58" t="e">
        <f t="shared" si="89"/>
        <v>#DIV/0!</v>
      </c>
      <c r="AJ335" s="58" t="e">
        <f t="shared" si="90"/>
        <v>#DIV/0!</v>
      </c>
      <c r="AK335" s="58" t="e">
        <f t="shared" si="91"/>
        <v>#DIV/0!</v>
      </c>
      <c r="AL335" s="58" t="e">
        <f t="shared" si="92"/>
        <v>#DIV/0!</v>
      </c>
      <c r="AM335" s="58" t="e">
        <f t="shared" si="93"/>
        <v>#DIV/0!</v>
      </c>
      <c r="AN335" s="120"/>
      <c r="AO335" s="121"/>
      <c r="AP335" s="121"/>
      <c r="AQ335" s="121"/>
      <c r="AR335" s="121"/>
      <c r="AS335" s="121"/>
      <c r="AT335" s="121"/>
      <c r="AU335" s="121"/>
      <c r="AV335" s="121"/>
      <c r="AW335" s="121"/>
      <c r="AX335" s="121"/>
      <c r="AY335" s="121"/>
      <c r="AZ335" s="121"/>
      <c r="BA335" s="121"/>
      <c r="BB335" s="121"/>
      <c r="BC335" s="121"/>
      <c r="BD335" s="121"/>
      <c r="BE335" s="121"/>
    </row>
    <row r="336" spans="2:57" ht="15.75" customHeight="1">
      <c r="B336" s="499" t="s">
        <v>245</v>
      </c>
      <c r="C336" s="1" t="s">
        <v>205</v>
      </c>
      <c r="D336" s="246"/>
      <c r="M336" s="11">
        <v>21</v>
      </c>
      <c r="N336" s="11">
        <v>20</v>
      </c>
      <c r="O336" s="11">
        <v>22</v>
      </c>
      <c r="P336" s="11">
        <v>22</v>
      </c>
      <c r="Q336" s="11">
        <v>21</v>
      </c>
      <c r="S336" s="11">
        <v>27</v>
      </c>
      <c r="V336" s="159">
        <f>100</f>
        <v>100</v>
      </c>
      <c r="W336" s="58" t="e">
        <f t="shared" si="81"/>
        <v>#DIV/0!</v>
      </c>
      <c r="X336" s="58" t="e">
        <f t="shared" si="82"/>
        <v>#DIV/0!</v>
      </c>
      <c r="Y336" s="58" t="e">
        <f t="shared" si="83"/>
        <v>#DIV/0!</v>
      </c>
      <c r="Z336" s="58" t="e">
        <f t="shared" si="84"/>
        <v>#DIV/0!</v>
      </c>
      <c r="AA336" s="58" t="e">
        <f t="shared" si="85"/>
        <v>#DIV/0!</v>
      </c>
      <c r="AB336" s="58" t="e">
        <f t="shared" si="86"/>
        <v>#DIV/0!</v>
      </c>
      <c r="AC336" s="58" t="e">
        <f t="shared" si="87"/>
        <v>#DIV/0!</v>
      </c>
      <c r="AD336" s="58" t="e">
        <f t="shared" si="87"/>
        <v>#DIV/0!</v>
      </c>
      <c r="AE336" s="58" t="e">
        <f t="shared" si="87"/>
        <v>#DIV/0!</v>
      </c>
      <c r="AF336" s="58" t="e">
        <f t="shared" si="87"/>
        <v>#DIV/0!</v>
      </c>
      <c r="AG336" s="58" t="e">
        <f t="shared" si="87"/>
        <v>#DIV/0!</v>
      </c>
      <c r="AH336" s="58" t="e">
        <f t="shared" si="88"/>
        <v>#DIV/0!</v>
      </c>
      <c r="AI336" s="58" t="e">
        <f t="shared" si="89"/>
        <v>#DIV/0!</v>
      </c>
      <c r="AJ336" s="58" t="e">
        <f t="shared" si="90"/>
        <v>#DIV/0!</v>
      </c>
      <c r="AK336" s="58" t="e">
        <f t="shared" si="91"/>
        <v>#DIV/0!</v>
      </c>
      <c r="AL336" s="58" t="e">
        <f t="shared" si="92"/>
        <v>#DIV/0!</v>
      </c>
      <c r="AM336" s="58" t="e">
        <f t="shared" si="93"/>
        <v>#DIV/0!</v>
      </c>
      <c r="AN336" s="160"/>
      <c r="AO336" s="118"/>
      <c r="AP336" s="118"/>
      <c r="AQ336" s="118"/>
      <c r="AR336" s="118"/>
      <c r="AS336" s="118"/>
      <c r="AT336" s="118"/>
      <c r="AU336" s="118"/>
      <c r="AV336" s="118"/>
      <c r="AW336" s="118">
        <v>4</v>
      </c>
      <c r="AX336" s="118">
        <v>4</v>
      </c>
      <c r="AY336" s="118">
        <v>4</v>
      </c>
      <c r="AZ336" s="118">
        <v>4</v>
      </c>
      <c r="BA336" s="118">
        <v>1</v>
      </c>
      <c r="BB336" s="118"/>
      <c r="BC336" s="118">
        <v>1</v>
      </c>
      <c r="BD336" s="118"/>
      <c r="BE336" s="118"/>
    </row>
    <row r="337" spans="2:57" ht="15.75" customHeight="1">
      <c r="B337" s="499"/>
      <c r="C337" s="1" t="s">
        <v>206</v>
      </c>
      <c r="D337" s="196"/>
      <c r="M337" s="11">
        <v>12</v>
      </c>
      <c r="N337" s="11">
        <v>11</v>
      </c>
      <c r="O337" s="11">
        <v>13</v>
      </c>
      <c r="P337" s="11">
        <v>13</v>
      </c>
      <c r="Q337" s="11">
        <v>12</v>
      </c>
      <c r="S337" s="11">
        <v>9</v>
      </c>
      <c r="V337" s="159">
        <f>100</f>
        <v>100</v>
      </c>
      <c r="W337" s="58" t="e">
        <f t="shared" si="81"/>
        <v>#DIV/0!</v>
      </c>
      <c r="X337" s="58" t="e">
        <f t="shared" si="82"/>
        <v>#DIV/0!</v>
      </c>
      <c r="Y337" s="58" t="e">
        <f t="shared" si="83"/>
        <v>#DIV/0!</v>
      </c>
      <c r="Z337" s="58" t="e">
        <f t="shared" si="84"/>
        <v>#DIV/0!</v>
      </c>
      <c r="AA337" s="58" t="e">
        <f t="shared" si="85"/>
        <v>#DIV/0!</v>
      </c>
      <c r="AB337" s="58" t="e">
        <f t="shared" si="86"/>
        <v>#DIV/0!</v>
      </c>
      <c r="AC337" s="58" t="e">
        <f t="shared" si="87"/>
        <v>#DIV/0!</v>
      </c>
      <c r="AD337" s="58" t="e">
        <f t="shared" si="87"/>
        <v>#DIV/0!</v>
      </c>
      <c r="AE337" s="58" t="e">
        <f t="shared" si="87"/>
        <v>#DIV/0!</v>
      </c>
      <c r="AF337" s="58" t="e">
        <f t="shared" si="87"/>
        <v>#DIV/0!</v>
      </c>
      <c r="AG337" s="58" t="e">
        <f t="shared" si="87"/>
        <v>#DIV/0!</v>
      </c>
      <c r="AH337" s="58" t="e">
        <f t="shared" si="88"/>
        <v>#DIV/0!</v>
      </c>
      <c r="AI337" s="58" t="e">
        <f t="shared" si="89"/>
        <v>#DIV/0!</v>
      </c>
      <c r="AJ337" s="58" t="e">
        <f t="shared" si="90"/>
        <v>#DIV/0!</v>
      </c>
      <c r="AK337" s="58" t="e">
        <f t="shared" si="91"/>
        <v>#DIV/0!</v>
      </c>
      <c r="AL337" s="58" t="e">
        <f t="shared" si="92"/>
        <v>#DIV/0!</v>
      </c>
      <c r="AM337" s="58" t="e">
        <f t="shared" si="93"/>
        <v>#DIV/0!</v>
      </c>
      <c r="AN337" s="160"/>
      <c r="AO337" s="118"/>
      <c r="AP337" s="118"/>
      <c r="AQ337" s="118"/>
      <c r="AR337" s="118"/>
      <c r="AS337" s="118"/>
      <c r="AT337" s="118"/>
      <c r="AU337" s="118"/>
      <c r="AV337" s="118"/>
      <c r="AW337" s="118">
        <v>4</v>
      </c>
      <c r="AX337" s="118">
        <v>4</v>
      </c>
      <c r="AY337" s="118">
        <v>4</v>
      </c>
      <c r="AZ337" s="118">
        <v>4</v>
      </c>
      <c r="BA337" s="118">
        <v>1</v>
      </c>
      <c r="BB337" s="118"/>
      <c r="BC337" s="118">
        <v>1</v>
      </c>
      <c r="BD337" s="118"/>
      <c r="BE337" s="118"/>
    </row>
    <row r="338" spans="2:57" ht="15.75" customHeight="1">
      <c r="B338" s="499"/>
      <c r="C338" s="1" t="s">
        <v>207</v>
      </c>
      <c r="D338" s="196"/>
      <c r="M338" s="11">
        <v>15</v>
      </c>
      <c r="N338" s="11">
        <v>14</v>
      </c>
      <c r="O338" s="11">
        <v>16</v>
      </c>
      <c r="P338" s="11">
        <v>16</v>
      </c>
      <c r="Q338" s="11">
        <v>15</v>
      </c>
      <c r="R338" s="11">
        <v>11</v>
      </c>
      <c r="V338" s="159">
        <f>100</f>
        <v>100</v>
      </c>
      <c r="W338" s="58" t="e">
        <f t="shared" si="81"/>
        <v>#DIV/0!</v>
      </c>
      <c r="X338" s="58" t="e">
        <f t="shared" si="82"/>
        <v>#DIV/0!</v>
      </c>
      <c r="Y338" s="58" t="e">
        <f t="shared" si="83"/>
        <v>#DIV/0!</v>
      </c>
      <c r="Z338" s="58" t="e">
        <f t="shared" si="84"/>
        <v>#DIV/0!</v>
      </c>
      <c r="AA338" s="58" t="e">
        <f t="shared" si="85"/>
        <v>#DIV/0!</v>
      </c>
      <c r="AB338" s="58" t="e">
        <f t="shared" si="86"/>
        <v>#DIV/0!</v>
      </c>
      <c r="AC338" s="58" t="e">
        <f t="shared" si="87"/>
        <v>#DIV/0!</v>
      </c>
      <c r="AD338" s="58" t="e">
        <f t="shared" si="87"/>
        <v>#DIV/0!</v>
      </c>
      <c r="AE338" s="58" t="e">
        <f t="shared" si="87"/>
        <v>#DIV/0!</v>
      </c>
      <c r="AF338" s="58" t="e">
        <f t="shared" si="87"/>
        <v>#DIV/0!</v>
      </c>
      <c r="AG338" s="58" t="e">
        <f t="shared" si="87"/>
        <v>#DIV/0!</v>
      </c>
      <c r="AH338" s="58" t="e">
        <f t="shared" si="88"/>
        <v>#DIV/0!</v>
      </c>
      <c r="AI338" s="58" t="e">
        <f t="shared" si="89"/>
        <v>#DIV/0!</v>
      </c>
      <c r="AJ338" s="58" t="e">
        <f t="shared" si="90"/>
        <v>#DIV/0!</v>
      </c>
      <c r="AK338" s="58" t="e">
        <f t="shared" si="91"/>
        <v>#DIV/0!</v>
      </c>
      <c r="AL338" s="58" t="e">
        <f t="shared" si="92"/>
        <v>#DIV/0!</v>
      </c>
      <c r="AM338" s="58" t="e">
        <f t="shared" si="93"/>
        <v>#DIV/0!</v>
      </c>
      <c r="AN338" s="160"/>
      <c r="AO338" s="118"/>
      <c r="AP338" s="118"/>
      <c r="AQ338" s="118"/>
      <c r="AR338" s="118"/>
      <c r="AS338" s="118"/>
      <c r="AT338" s="118"/>
      <c r="AU338" s="118"/>
      <c r="AV338" s="118"/>
      <c r="AW338" s="118">
        <v>4</v>
      </c>
      <c r="AX338" s="118">
        <v>4</v>
      </c>
      <c r="AY338" s="118">
        <v>4</v>
      </c>
      <c r="AZ338" s="118">
        <v>4</v>
      </c>
      <c r="BA338" s="118">
        <v>1</v>
      </c>
      <c r="BB338" s="118">
        <v>1</v>
      </c>
      <c r="BC338" s="118"/>
      <c r="BD338" s="118"/>
      <c r="BE338" s="118"/>
    </row>
    <row r="339" spans="2:57" ht="15.75" customHeight="1">
      <c r="B339" s="499"/>
      <c r="C339" s="1" t="s">
        <v>208</v>
      </c>
      <c r="D339" s="196"/>
      <c r="I339" s="11">
        <v>9</v>
      </c>
      <c r="J339" s="11">
        <v>9</v>
      </c>
      <c r="K339" s="11">
        <v>9</v>
      </c>
      <c r="L339" s="11">
        <v>9</v>
      </c>
      <c r="M339" s="11">
        <v>9</v>
      </c>
      <c r="N339" s="11">
        <v>9</v>
      </c>
      <c r="O339" s="11">
        <v>9</v>
      </c>
      <c r="P339" s="11">
        <v>9</v>
      </c>
      <c r="Q339" s="11">
        <v>9</v>
      </c>
      <c r="V339" s="159">
        <f>100</f>
        <v>100</v>
      </c>
      <c r="W339" s="58" t="e">
        <f t="shared" si="81"/>
        <v>#DIV/0!</v>
      </c>
      <c r="X339" s="58" t="e">
        <f t="shared" si="82"/>
        <v>#DIV/0!</v>
      </c>
      <c r="Y339" s="58" t="e">
        <f t="shared" si="83"/>
        <v>#DIV/0!</v>
      </c>
      <c r="Z339" s="58" t="e">
        <f t="shared" si="84"/>
        <v>#DIV/0!</v>
      </c>
      <c r="AA339" s="58" t="e">
        <f t="shared" si="85"/>
        <v>#DIV/0!</v>
      </c>
      <c r="AB339" s="58" t="e">
        <f t="shared" si="86"/>
        <v>#DIV/0!</v>
      </c>
      <c r="AC339" s="58" t="e">
        <f t="shared" si="87"/>
        <v>#DIV/0!</v>
      </c>
      <c r="AD339" s="58" t="e">
        <f t="shared" si="87"/>
        <v>#DIV/0!</v>
      </c>
      <c r="AE339" s="58" t="e">
        <f t="shared" si="87"/>
        <v>#DIV/0!</v>
      </c>
      <c r="AF339" s="58" t="e">
        <f t="shared" si="87"/>
        <v>#DIV/0!</v>
      </c>
      <c r="AG339" s="58" t="e">
        <f t="shared" si="87"/>
        <v>#DIV/0!</v>
      </c>
      <c r="AH339" s="58" t="e">
        <f t="shared" si="88"/>
        <v>#DIV/0!</v>
      </c>
      <c r="AI339" s="58" t="e">
        <f t="shared" si="89"/>
        <v>#DIV/0!</v>
      </c>
      <c r="AJ339" s="58" t="e">
        <f t="shared" si="90"/>
        <v>#DIV/0!</v>
      </c>
      <c r="AK339" s="58" t="e">
        <f t="shared" si="91"/>
        <v>#DIV/0!</v>
      </c>
      <c r="AL339" s="58" t="e">
        <f t="shared" si="92"/>
        <v>#DIV/0!</v>
      </c>
      <c r="AM339" s="58" t="e">
        <f t="shared" si="93"/>
        <v>#DIV/0!</v>
      </c>
      <c r="AN339" s="160"/>
      <c r="AO339" s="118"/>
      <c r="AP339" s="118"/>
      <c r="AQ339" s="118"/>
      <c r="AR339" s="118"/>
      <c r="AS339" s="118">
        <v>4</v>
      </c>
      <c r="AT339" s="118">
        <v>4</v>
      </c>
      <c r="AU339" s="118">
        <v>4</v>
      </c>
      <c r="AV339" s="118">
        <v>4</v>
      </c>
      <c r="AW339" s="118">
        <v>4</v>
      </c>
      <c r="AX339" s="118">
        <v>4</v>
      </c>
      <c r="AY339" s="118">
        <v>4</v>
      </c>
      <c r="AZ339" s="118">
        <v>4</v>
      </c>
      <c r="BA339" s="118">
        <v>1</v>
      </c>
      <c r="BB339" s="118"/>
      <c r="BC339" s="118"/>
      <c r="BD339" s="118"/>
      <c r="BE339" s="118"/>
    </row>
    <row r="340" spans="2:57" ht="15.75" customHeight="1">
      <c r="B340" s="499"/>
      <c r="C340" s="1" t="s">
        <v>209</v>
      </c>
      <c r="D340" s="196"/>
      <c r="M340" s="11">
        <v>57</v>
      </c>
      <c r="N340" s="11">
        <v>54</v>
      </c>
      <c r="O340" s="11">
        <v>60</v>
      </c>
      <c r="P340" s="11">
        <v>60</v>
      </c>
      <c r="Q340" s="11">
        <v>57</v>
      </c>
      <c r="V340" s="159">
        <f>100</f>
        <v>100</v>
      </c>
      <c r="W340" s="58" t="e">
        <f t="shared" si="81"/>
        <v>#DIV/0!</v>
      </c>
      <c r="X340" s="58" t="e">
        <f t="shared" si="82"/>
        <v>#DIV/0!</v>
      </c>
      <c r="Y340" s="58" t="e">
        <f t="shared" si="83"/>
        <v>#DIV/0!</v>
      </c>
      <c r="Z340" s="58" t="e">
        <f t="shared" si="84"/>
        <v>#DIV/0!</v>
      </c>
      <c r="AA340" s="58" t="e">
        <f t="shared" si="85"/>
        <v>#DIV/0!</v>
      </c>
      <c r="AB340" s="58" t="e">
        <f t="shared" si="86"/>
        <v>#DIV/0!</v>
      </c>
      <c r="AC340" s="58" t="e">
        <f t="shared" si="87"/>
        <v>#DIV/0!</v>
      </c>
      <c r="AD340" s="58" t="e">
        <f t="shared" si="87"/>
        <v>#DIV/0!</v>
      </c>
      <c r="AE340" s="58" t="e">
        <f t="shared" si="87"/>
        <v>#DIV/0!</v>
      </c>
      <c r="AF340" s="58" t="e">
        <f t="shared" si="87"/>
        <v>#DIV/0!</v>
      </c>
      <c r="AG340" s="58" t="e">
        <f t="shared" si="87"/>
        <v>#DIV/0!</v>
      </c>
      <c r="AH340" s="58" t="e">
        <f t="shared" si="88"/>
        <v>#DIV/0!</v>
      </c>
      <c r="AI340" s="58" t="e">
        <f t="shared" si="89"/>
        <v>#DIV/0!</v>
      </c>
      <c r="AJ340" s="58" t="e">
        <f t="shared" si="90"/>
        <v>#DIV/0!</v>
      </c>
      <c r="AK340" s="58" t="e">
        <f t="shared" si="91"/>
        <v>#DIV/0!</v>
      </c>
      <c r="AL340" s="58" t="e">
        <f t="shared" si="92"/>
        <v>#DIV/0!</v>
      </c>
      <c r="AM340" s="58" t="e">
        <f t="shared" si="93"/>
        <v>#DIV/0!</v>
      </c>
      <c r="AN340" s="160"/>
      <c r="AO340" s="118"/>
      <c r="AP340" s="118"/>
      <c r="AQ340" s="118"/>
      <c r="AR340" s="118"/>
      <c r="AS340" s="118"/>
      <c r="AT340" s="118"/>
      <c r="AU340" s="118"/>
      <c r="AV340" s="118"/>
      <c r="AW340" s="118"/>
      <c r="AX340" s="118"/>
      <c r="AY340" s="118"/>
      <c r="AZ340" s="118"/>
      <c r="BA340" s="118"/>
      <c r="BB340" s="118"/>
      <c r="BC340" s="118"/>
      <c r="BD340" s="118"/>
      <c r="BE340" s="118"/>
    </row>
    <row r="341" spans="2:57" ht="15.75" customHeight="1">
      <c r="B341" s="501"/>
      <c r="C341" s="8" t="s">
        <v>210</v>
      </c>
      <c r="D341" s="245"/>
      <c r="E341" s="173"/>
      <c r="F341" s="173"/>
      <c r="G341" s="173"/>
      <c r="H341" s="173"/>
      <c r="I341" s="173"/>
      <c r="J341" s="173"/>
      <c r="K341" s="173"/>
      <c r="L341" s="173"/>
      <c r="M341" s="173">
        <v>48</v>
      </c>
      <c r="N341" s="173">
        <v>45</v>
      </c>
      <c r="O341" s="173">
        <v>51</v>
      </c>
      <c r="P341" s="173">
        <v>51</v>
      </c>
      <c r="Q341" s="173">
        <v>48</v>
      </c>
      <c r="R341" s="173"/>
      <c r="S341" s="173"/>
      <c r="T341" s="173"/>
      <c r="U341" s="173"/>
      <c r="V341" s="159">
        <f>100</f>
        <v>100</v>
      </c>
      <c r="W341" s="58" t="e">
        <f t="shared" si="81"/>
        <v>#DIV/0!</v>
      </c>
      <c r="X341" s="58" t="e">
        <f t="shared" si="82"/>
        <v>#DIV/0!</v>
      </c>
      <c r="Y341" s="58" t="e">
        <f t="shared" si="83"/>
        <v>#DIV/0!</v>
      </c>
      <c r="Z341" s="58" t="e">
        <f t="shared" si="84"/>
        <v>#DIV/0!</v>
      </c>
      <c r="AA341" s="58" t="e">
        <f t="shared" si="85"/>
        <v>#DIV/0!</v>
      </c>
      <c r="AB341" s="58" t="e">
        <f t="shared" si="86"/>
        <v>#DIV/0!</v>
      </c>
      <c r="AC341" s="58" t="e">
        <f t="shared" si="87"/>
        <v>#DIV/0!</v>
      </c>
      <c r="AD341" s="58" t="e">
        <f t="shared" si="87"/>
        <v>#DIV/0!</v>
      </c>
      <c r="AE341" s="58" t="e">
        <f t="shared" si="87"/>
        <v>#DIV/0!</v>
      </c>
      <c r="AF341" s="58" t="e">
        <f t="shared" si="87"/>
        <v>#DIV/0!</v>
      </c>
      <c r="AG341" s="58" t="e">
        <f t="shared" si="87"/>
        <v>#DIV/0!</v>
      </c>
      <c r="AH341" s="58" t="e">
        <f t="shared" si="88"/>
        <v>#DIV/0!</v>
      </c>
      <c r="AI341" s="58" t="e">
        <f t="shared" si="89"/>
        <v>#DIV/0!</v>
      </c>
      <c r="AJ341" s="58" t="e">
        <f t="shared" si="90"/>
        <v>#DIV/0!</v>
      </c>
      <c r="AK341" s="58" t="e">
        <f t="shared" si="91"/>
        <v>#DIV/0!</v>
      </c>
      <c r="AL341" s="58" t="e">
        <f t="shared" si="92"/>
        <v>#DIV/0!</v>
      </c>
      <c r="AM341" s="58" t="e">
        <f t="shared" si="93"/>
        <v>#DIV/0!</v>
      </c>
      <c r="AN341" s="120"/>
      <c r="AO341" s="121"/>
      <c r="AP341" s="121"/>
      <c r="AQ341" s="121"/>
      <c r="AR341" s="121"/>
      <c r="AS341" s="121"/>
      <c r="AT341" s="121"/>
      <c r="AU341" s="121"/>
      <c r="AV341" s="121"/>
      <c r="AW341" s="121"/>
      <c r="AX341" s="121"/>
      <c r="AY341" s="121"/>
      <c r="AZ341" s="121"/>
      <c r="BA341" s="121"/>
      <c r="BB341" s="121"/>
      <c r="BC341" s="121"/>
      <c r="BD341" s="121"/>
      <c r="BE341" s="121"/>
    </row>
    <row r="342" spans="2:57" ht="15.75" customHeight="1">
      <c r="B342" s="499" t="s">
        <v>246</v>
      </c>
      <c r="C342" s="1" t="s">
        <v>205</v>
      </c>
      <c r="D342" s="246"/>
      <c r="Q342" s="11">
        <v>14754</v>
      </c>
      <c r="R342" s="11">
        <v>15109</v>
      </c>
      <c r="S342" s="11">
        <v>15885</v>
      </c>
      <c r="V342" s="159">
        <f>100</f>
        <v>100</v>
      </c>
      <c r="W342" s="58" t="e">
        <f t="shared" si="81"/>
        <v>#DIV/0!</v>
      </c>
      <c r="X342" s="58" t="e">
        <f t="shared" si="82"/>
        <v>#DIV/0!</v>
      </c>
      <c r="Y342" s="58" t="e">
        <f t="shared" si="83"/>
        <v>#DIV/0!</v>
      </c>
      <c r="Z342" s="58" t="e">
        <f t="shared" si="84"/>
        <v>#DIV/0!</v>
      </c>
      <c r="AA342" s="58" t="e">
        <f t="shared" si="85"/>
        <v>#DIV/0!</v>
      </c>
      <c r="AB342" s="58" t="e">
        <f t="shared" si="86"/>
        <v>#DIV/0!</v>
      </c>
      <c r="AC342" s="58" t="e">
        <f t="shared" si="87"/>
        <v>#DIV/0!</v>
      </c>
      <c r="AD342" s="58" t="e">
        <f t="shared" si="87"/>
        <v>#DIV/0!</v>
      </c>
      <c r="AE342" s="58" t="e">
        <f t="shared" si="87"/>
        <v>#DIV/0!</v>
      </c>
      <c r="AF342" s="58" t="e">
        <f t="shared" si="87"/>
        <v>#DIV/0!</v>
      </c>
      <c r="AG342" s="58" t="e">
        <f t="shared" si="87"/>
        <v>#DIV/0!</v>
      </c>
      <c r="AH342" s="58" t="e">
        <f t="shared" si="88"/>
        <v>#DIV/0!</v>
      </c>
      <c r="AI342" s="58" t="e">
        <f t="shared" si="89"/>
        <v>#DIV/0!</v>
      </c>
      <c r="AJ342" s="58" t="e">
        <f t="shared" si="90"/>
        <v>#DIV/0!</v>
      </c>
      <c r="AK342" s="58" t="e">
        <f t="shared" si="91"/>
        <v>#DIV/0!</v>
      </c>
      <c r="AL342" s="58" t="e">
        <f t="shared" si="92"/>
        <v>#DIV/0!</v>
      </c>
      <c r="AM342" s="58" t="e">
        <f t="shared" si="93"/>
        <v>#DIV/0!</v>
      </c>
      <c r="AN342" s="160"/>
      <c r="AO342" s="118"/>
      <c r="AP342" s="118"/>
      <c r="AQ342" s="118"/>
      <c r="AR342" s="118"/>
      <c r="AS342" s="118"/>
      <c r="AT342" s="118"/>
      <c r="AU342" s="118"/>
      <c r="AV342" s="118"/>
      <c r="AW342" s="118"/>
      <c r="AX342" s="118"/>
      <c r="AY342" s="118"/>
      <c r="AZ342" s="118"/>
      <c r="BA342" s="118">
        <v>1</v>
      </c>
      <c r="BB342" s="118">
        <v>1</v>
      </c>
      <c r="BC342" s="118">
        <v>1</v>
      </c>
      <c r="BD342" s="118"/>
      <c r="BE342" s="118"/>
    </row>
    <row r="343" spans="2:57" ht="15.75" customHeight="1">
      <c r="B343" s="499"/>
      <c r="C343" s="1" t="s">
        <v>206</v>
      </c>
      <c r="D343" s="196"/>
      <c r="Q343" s="11">
        <v>213</v>
      </c>
      <c r="S343" s="11">
        <v>229</v>
      </c>
      <c r="V343" s="159">
        <f>100</f>
        <v>100</v>
      </c>
      <c r="W343" s="58" t="e">
        <f t="shared" si="81"/>
        <v>#DIV/0!</v>
      </c>
      <c r="X343" s="58" t="e">
        <f t="shared" si="82"/>
        <v>#DIV/0!</v>
      </c>
      <c r="Y343" s="58" t="e">
        <f t="shared" si="83"/>
        <v>#DIV/0!</v>
      </c>
      <c r="Z343" s="58" t="e">
        <f t="shared" si="84"/>
        <v>#DIV/0!</v>
      </c>
      <c r="AA343" s="58" t="e">
        <f t="shared" si="85"/>
        <v>#DIV/0!</v>
      </c>
      <c r="AB343" s="58" t="e">
        <f t="shared" si="86"/>
        <v>#DIV/0!</v>
      </c>
      <c r="AC343" s="58" t="e">
        <f t="shared" si="87"/>
        <v>#DIV/0!</v>
      </c>
      <c r="AD343" s="58" t="e">
        <f t="shared" si="87"/>
        <v>#DIV/0!</v>
      </c>
      <c r="AE343" s="58" t="e">
        <f t="shared" si="87"/>
        <v>#DIV/0!</v>
      </c>
      <c r="AF343" s="58" t="e">
        <f t="shared" si="87"/>
        <v>#DIV/0!</v>
      </c>
      <c r="AG343" s="58" t="e">
        <f t="shared" si="87"/>
        <v>#DIV/0!</v>
      </c>
      <c r="AH343" s="58" t="e">
        <f t="shared" si="88"/>
        <v>#DIV/0!</v>
      </c>
      <c r="AI343" s="58" t="e">
        <f t="shared" si="89"/>
        <v>#DIV/0!</v>
      </c>
      <c r="AJ343" s="58" t="e">
        <f t="shared" si="90"/>
        <v>#DIV/0!</v>
      </c>
      <c r="AK343" s="58" t="e">
        <f t="shared" si="91"/>
        <v>#DIV/0!</v>
      </c>
      <c r="AL343" s="58" t="e">
        <f t="shared" si="92"/>
        <v>#DIV/0!</v>
      </c>
      <c r="AM343" s="58" t="e">
        <f t="shared" si="93"/>
        <v>#DIV/0!</v>
      </c>
      <c r="AN343" s="160"/>
      <c r="AO343" s="118"/>
      <c r="AP343" s="118"/>
      <c r="AQ343" s="118"/>
      <c r="AR343" s="118"/>
      <c r="AS343" s="118"/>
      <c r="AT343" s="118"/>
      <c r="AU343" s="118"/>
      <c r="AV343" s="118"/>
      <c r="AW343" s="118"/>
      <c r="AX343" s="118"/>
      <c r="AY343" s="118"/>
      <c r="AZ343" s="118"/>
      <c r="BA343" s="118">
        <v>1</v>
      </c>
      <c r="BB343" s="118"/>
      <c r="BC343" s="118">
        <v>1</v>
      </c>
      <c r="BD343" s="118"/>
      <c r="BE343" s="118"/>
    </row>
    <row r="344" spans="2:57" ht="15.75" customHeight="1">
      <c r="B344" s="499"/>
      <c r="C344" s="1" t="s">
        <v>207</v>
      </c>
      <c r="D344" s="196"/>
      <c r="Q344" s="11">
        <v>16</v>
      </c>
      <c r="R344" s="11">
        <v>18</v>
      </c>
      <c r="V344" s="159">
        <f>100</f>
        <v>100</v>
      </c>
      <c r="W344" s="58" t="e">
        <f t="shared" si="81"/>
        <v>#DIV/0!</v>
      </c>
      <c r="X344" s="58" t="e">
        <f t="shared" si="82"/>
        <v>#DIV/0!</v>
      </c>
      <c r="Y344" s="58" t="e">
        <f t="shared" si="83"/>
        <v>#DIV/0!</v>
      </c>
      <c r="Z344" s="58" t="e">
        <f t="shared" si="84"/>
        <v>#DIV/0!</v>
      </c>
      <c r="AA344" s="58" t="e">
        <f t="shared" si="85"/>
        <v>#DIV/0!</v>
      </c>
      <c r="AB344" s="58" t="e">
        <f t="shared" si="86"/>
        <v>#DIV/0!</v>
      </c>
      <c r="AC344" s="58" t="e">
        <f t="shared" si="87"/>
        <v>#DIV/0!</v>
      </c>
      <c r="AD344" s="58" t="e">
        <f t="shared" si="87"/>
        <v>#DIV/0!</v>
      </c>
      <c r="AE344" s="58" t="e">
        <f t="shared" si="87"/>
        <v>#DIV/0!</v>
      </c>
      <c r="AF344" s="58" t="e">
        <f t="shared" si="87"/>
        <v>#DIV/0!</v>
      </c>
      <c r="AG344" s="58" t="e">
        <f t="shared" si="87"/>
        <v>#DIV/0!</v>
      </c>
      <c r="AH344" s="58" t="e">
        <f t="shared" si="88"/>
        <v>#DIV/0!</v>
      </c>
      <c r="AI344" s="58" t="e">
        <f t="shared" si="89"/>
        <v>#DIV/0!</v>
      </c>
      <c r="AJ344" s="58" t="e">
        <f t="shared" si="90"/>
        <v>#DIV/0!</v>
      </c>
      <c r="AK344" s="58" t="e">
        <f t="shared" si="91"/>
        <v>#DIV/0!</v>
      </c>
      <c r="AL344" s="58" t="e">
        <f t="shared" si="92"/>
        <v>#DIV/0!</v>
      </c>
      <c r="AM344" s="58" t="e">
        <f t="shared" si="93"/>
        <v>#DIV/0!</v>
      </c>
      <c r="AN344" s="160"/>
      <c r="AO344" s="118"/>
      <c r="AP344" s="118"/>
      <c r="AQ344" s="118"/>
      <c r="AR344" s="118"/>
      <c r="AS344" s="118"/>
      <c r="AT344" s="118"/>
      <c r="AU344" s="118"/>
      <c r="AV344" s="118"/>
      <c r="AW344" s="118"/>
      <c r="AX344" s="118"/>
      <c r="AY344" s="118"/>
      <c r="AZ344" s="118"/>
      <c r="BA344" s="118">
        <v>1</v>
      </c>
      <c r="BB344" s="118">
        <v>1</v>
      </c>
      <c r="BC344" s="118"/>
      <c r="BD344" s="118"/>
      <c r="BE344" s="118"/>
    </row>
    <row r="345" spans="2:57" ht="15.75" customHeight="1">
      <c r="B345" s="499"/>
      <c r="C345" s="1" t="s">
        <v>208</v>
      </c>
      <c r="D345" s="196"/>
      <c r="G345" s="11">
        <v>0</v>
      </c>
      <c r="H345" s="11">
        <v>0</v>
      </c>
      <c r="I345" s="11">
        <v>0</v>
      </c>
      <c r="J345" s="11">
        <v>0</v>
      </c>
      <c r="K345" s="11">
        <v>0</v>
      </c>
      <c r="L345" s="11">
        <v>0</v>
      </c>
      <c r="M345" s="11">
        <v>0</v>
      </c>
      <c r="N345" s="11">
        <v>0</v>
      </c>
      <c r="O345" s="11">
        <v>0</v>
      </c>
      <c r="P345" s="11">
        <v>0</v>
      </c>
      <c r="Q345" s="11">
        <v>0</v>
      </c>
      <c r="V345" s="159">
        <f>100</f>
        <v>100</v>
      </c>
      <c r="W345" s="58" t="e">
        <f t="shared" si="81"/>
        <v>#DIV/0!</v>
      </c>
      <c r="X345" s="58" t="e">
        <f t="shared" si="82"/>
        <v>#DIV/0!</v>
      </c>
      <c r="Y345" s="58" t="e">
        <f t="shared" si="83"/>
        <v>#DIV/0!</v>
      </c>
      <c r="Z345" s="58" t="e">
        <f t="shared" si="84"/>
        <v>#DIV/0!</v>
      </c>
      <c r="AA345" s="58" t="e">
        <f t="shared" si="85"/>
        <v>#DIV/0!</v>
      </c>
      <c r="AB345" s="58" t="e">
        <f t="shared" si="86"/>
        <v>#DIV/0!</v>
      </c>
      <c r="AC345" s="58" t="e">
        <f t="shared" si="87"/>
        <v>#DIV/0!</v>
      </c>
      <c r="AD345" s="58" t="e">
        <f t="shared" si="87"/>
        <v>#DIV/0!</v>
      </c>
      <c r="AE345" s="58" t="e">
        <f t="shared" si="87"/>
        <v>#DIV/0!</v>
      </c>
      <c r="AF345" s="58" t="e">
        <f t="shared" si="87"/>
        <v>#DIV/0!</v>
      </c>
      <c r="AG345" s="58" t="e">
        <f t="shared" si="87"/>
        <v>#DIV/0!</v>
      </c>
      <c r="AH345" s="58" t="e">
        <f t="shared" si="88"/>
        <v>#DIV/0!</v>
      </c>
      <c r="AI345" s="58" t="e">
        <f t="shared" si="89"/>
        <v>#DIV/0!</v>
      </c>
      <c r="AJ345" s="58" t="e">
        <f t="shared" si="90"/>
        <v>#DIV/0!</v>
      </c>
      <c r="AK345" s="58" t="e">
        <f t="shared" si="91"/>
        <v>#DIV/0!</v>
      </c>
      <c r="AL345" s="58" t="e">
        <f t="shared" si="92"/>
        <v>#DIV/0!</v>
      </c>
      <c r="AM345" s="58" t="e">
        <f t="shared" si="93"/>
        <v>#DIV/0!</v>
      </c>
      <c r="AN345" s="160"/>
      <c r="AO345" s="118"/>
      <c r="AP345" s="118"/>
      <c r="AQ345" s="118"/>
      <c r="AR345" s="118"/>
      <c r="AS345" s="118">
        <v>4</v>
      </c>
      <c r="AT345" s="118">
        <v>4</v>
      </c>
      <c r="AU345" s="118">
        <v>4</v>
      </c>
      <c r="AV345" s="118">
        <v>4</v>
      </c>
      <c r="AW345" s="118">
        <v>4</v>
      </c>
      <c r="AX345" s="118">
        <v>4</v>
      </c>
      <c r="AY345" s="118">
        <v>4</v>
      </c>
      <c r="AZ345" s="118">
        <v>4</v>
      </c>
      <c r="BA345" s="118">
        <v>1</v>
      </c>
      <c r="BB345" s="118"/>
      <c r="BC345" s="118"/>
      <c r="BD345" s="118"/>
      <c r="BE345" s="118"/>
    </row>
    <row r="346" spans="2:57" ht="15.75" customHeight="1">
      <c r="B346" s="499"/>
      <c r="C346" s="1" t="s">
        <v>209</v>
      </c>
      <c r="D346" s="196"/>
      <c r="Q346" s="11">
        <v>14983</v>
      </c>
      <c r="V346" s="159">
        <f>100</f>
        <v>100</v>
      </c>
      <c r="W346" s="58" t="e">
        <f t="shared" si="81"/>
        <v>#DIV/0!</v>
      </c>
      <c r="X346" s="58" t="e">
        <f t="shared" si="82"/>
        <v>#DIV/0!</v>
      </c>
      <c r="Y346" s="58" t="e">
        <f t="shared" si="83"/>
        <v>#DIV/0!</v>
      </c>
      <c r="Z346" s="58" t="e">
        <f t="shared" si="84"/>
        <v>#DIV/0!</v>
      </c>
      <c r="AA346" s="58" t="e">
        <f t="shared" si="85"/>
        <v>#DIV/0!</v>
      </c>
      <c r="AB346" s="58" t="e">
        <f t="shared" si="86"/>
        <v>#DIV/0!</v>
      </c>
      <c r="AC346" s="58" t="e">
        <f t="shared" si="87"/>
        <v>#DIV/0!</v>
      </c>
      <c r="AD346" s="58" t="e">
        <f t="shared" si="87"/>
        <v>#DIV/0!</v>
      </c>
      <c r="AE346" s="58" t="e">
        <f t="shared" si="87"/>
        <v>#DIV/0!</v>
      </c>
      <c r="AF346" s="58" t="e">
        <f t="shared" si="87"/>
        <v>#DIV/0!</v>
      </c>
      <c r="AG346" s="58" t="e">
        <f t="shared" si="87"/>
        <v>#DIV/0!</v>
      </c>
      <c r="AH346" s="58" t="e">
        <f t="shared" si="88"/>
        <v>#DIV/0!</v>
      </c>
      <c r="AI346" s="58" t="e">
        <f t="shared" si="89"/>
        <v>#DIV/0!</v>
      </c>
      <c r="AJ346" s="58" t="e">
        <f t="shared" si="90"/>
        <v>#DIV/0!</v>
      </c>
      <c r="AK346" s="58" t="e">
        <f t="shared" si="91"/>
        <v>#DIV/0!</v>
      </c>
      <c r="AL346" s="58" t="e">
        <f t="shared" si="92"/>
        <v>#DIV/0!</v>
      </c>
      <c r="AM346" s="58" t="e">
        <f t="shared" si="93"/>
        <v>#DIV/0!</v>
      </c>
      <c r="AN346" s="160"/>
      <c r="AO346" s="118"/>
      <c r="AP346" s="118"/>
      <c r="AQ346" s="118"/>
      <c r="AR346" s="118"/>
      <c r="AS346" s="118"/>
      <c r="AT346" s="118"/>
      <c r="AU346" s="118"/>
      <c r="AV346" s="118"/>
      <c r="AW346" s="118"/>
      <c r="AX346" s="118"/>
      <c r="AY346" s="118"/>
      <c r="AZ346" s="118"/>
      <c r="BA346" s="118"/>
      <c r="BB346" s="118"/>
      <c r="BC346" s="118"/>
      <c r="BD346" s="118"/>
      <c r="BE346" s="118"/>
    </row>
    <row r="347" spans="2:57" ht="15.75" customHeight="1">
      <c r="B347" s="501"/>
      <c r="C347" s="8" t="s">
        <v>210</v>
      </c>
      <c r="D347" s="245"/>
      <c r="E347" s="173"/>
      <c r="F347" s="173"/>
      <c r="G347" s="173"/>
      <c r="H347" s="173"/>
      <c r="I347" s="173"/>
      <c r="J347" s="173"/>
      <c r="K347" s="173"/>
      <c r="L347" s="173"/>
      <c r="M347" s="173"/>
      <c r="N347" s="173"/>
      <c r="O347" s="173"/>
      <c r="P347" s="173"/>
      <c r="Q347" s="173">
        <v>14983</v>
      </c>
      <c r="R347" s="173"/>
      <c r="S347" s="173"/>
      <c r="T347" s="173"/>
      <c r="U347" s="173"/>
      <c r="V347" s="159">
        <f>100</f>
        <v>100</v>
      </c>
      <c r="W347" s="58" t="e">
        <f t="shared" si="81"/>
        <v>#DIV/0!</v>
      </c>
      <c r="X347" s="58" t="e">
        <f t="shared" si="82"/>
        <v>#DIV/0!</v>
      </c>
      <c r="Y347" s="58" t="e">
        <f t="shared" si="83"/>
        <v>#DIV/0!</v>
      </c>
      <c r="Z347" s="58" t="e">
        <f t="shared" si="84"/>
        <v>#DIV/0!</v>
      </c>
      <c r="AA347" s="58" t="e">
        <f t="shared" si="85"/>
        <v>#DIV/0!</v>
      </c>
      <c r="AB347" s="58" t="e">
        <f t="shared" si="86"/>
        <v>#DIV/0!</v>
      </c>
      <c r="AC347" s="58" t="e">
        <f t="shared" si="87"/>
        <v>#DIV/0!</v>
      </c>
      <c r="AD347" s="58" t="e">
        <f t="shared" si="87"/>
        <v>#DIV/0!</v>
      </c>
      <c r="AE347" s="58" t="e">
        <f t="shared" si="87"/>
        <v>#DIV/0!</v>
      </c>
      <c r="AF347" s="58" t="e">
        <f t="shared" si="87"/>
        <v>#DIV/0!</v>
      </c>
      <c r="AG347" s="58" t="e">
        <f t="shared" si="87"/>
        <v>#DIV/0!</v>
      </c>
      <c r="AH347" s="58" t="e">
        <f t="shared" si="88"/>
        <v>#DIV/0!</v>
      </c>
      <c r="AI347" s="58" t="e">
        <f t="shared" si="89"/>
        <v>#DIV/0!</v>
      </c>
      <c r="AJ347" s="58" t="e">
        <f t="shared" si="90"/>
        <v>#DIV/0!</v>
      </c>
      <c r="AK347" s="58" t="e">
        <f t="shared" si="91"/>
        <v>#DIV/0!</v>
      </c>
      <c r="AL347" s="58" t="e">
        <f t="shared" si="92"/>
        <v>#DIV/0!</v>
      </c>
      <c r="AM347" s="58" t="e">
        <f t="shared" si="93"/>
        <v>#DIV/0!</v>
      </c>
      <c r="AN347" s="120"/>
      <c r="AO347" s="121"/>
      <c r="AP347" s="121"/>
      <c r="AQ347" s="121"/>
      <c r="AR347" s="121"/>
      <c r="AS347" s="121"/>
      <c r="AT347" s="121"/>
      <c r="AU347" s="121"/>
      <c r="AV347" s="121"/>
      <c r="AW347" s="121"/>
      <c r="AX347" s="121"/>
      <c r="AY347" s="121"/>
      <c r="AZ347" s="121"/>
      <c r="BA347" s="121"/>
      <c r="BB347" s="121"/>
      <c r="BC347" s="121"/>
      <c r="BD347" s="121"/>
      <c r="BE347" s="121"/>
    </row>
    <row r="348" spans="2:57" ht="15" customHeight="1">
      <c r="B348" s="499" t="s">
        <v>166</v>
      </c>
      <c r="C348" s="1" t="s">
        <v>205</v>
      </c>
      <c r="D348" s="246">
        <v>5898</v>
      </c>
      <c r="E348" s="11">
        <v>5927</v>
      </c>
      <c r="F348" s="11">
        <v>5864</v>
      </c>
      <c r="G348" s="11">
        <v>5832</v>
      </c>
      <c r="H348" s="11">
        <v>5712</v>
      </c>
      <c r="I348" s="11">
        <v>5656</v>
      </c>
      <c r="J348" s="11">
        <v>8755</v>
      </c>
      <c r="K348" s="11">
        <v>8746</v>
      </c>
      <c r="L348" s="11">
        <v>8627</v>
      </c>
      <c r="M348" s="11">
        <v>7682</v>
      </c>
      <c r="N348" s="11">
        <v>8141</v>
      </c>
      <c r="O348" s="11">
        <v>9443</v>
      </c>
      <c r="P348" s="11">
        <v>10201</v>
      </c>
      <c r="Q348" s="11">
        <v>11491</v>
      </c>
      <c r="R348" s="11">
        <v>13898</v>
      </c>
      <c r="S348" s="11">
        <v>15956</v>
      </c>
      <c r="T348" s="11">
        <v>14351</v>
      </c>
      <c r="U348" s="11">
        <v>16270</v>
      </c>
      <c r="V348" s="159">
        <f>100</f>
        <v>100</v>
      </c>
      <c r="W348" s="58">
        <f t="shared" si="71"/>
        <v>100.49169209901662</v>
      </c>
      <c r="X348" s="58">
        <f t="shared" si="72"/>
        <v>99.423533401152937</v>
      </c>
      <c r="Y348" s="58">
        <f t="shared" si="73"/>
        <v>98.88097660223805</v>
      </c>
      <c r="Z348" s="58">
        <f t="shared" si="74"/>
        <v>96.846388606307229</v>
      </c>
      <c r="AA348" s="58">
        <f t="shared" si="75"/>
        <v>95.896914208206169</v>
      </c>
      <c r="AB348" s="58">
        <f t="shared" si="76"/>
        <v>148.44014920311969</v>
      </c>
      <c r="AC348" s="58">
        <f t="shared" si="77"/>
        <v>148.28755510342489</v>
      </c>
      <c r="AD348" s="58">
        <f t="shared" si="78"/>
        <v>146.26992200746017</v>
      </c>
      <c r="AE348" s="58">
        <f t="shared" si="78"/>
        <v>130.24754153950491</v>
      </c>
      <c r="AF348" s="58">
        <f t="shared" si="78"/>
        <v>138.02984062394032</v>
      </c>
      <c r="AG348" s="58">
        <f t="shared" si="78"/>
        <v>160.10512037978975</v>
      </c>
      <c r="AH348" s="58">
        <f t="shared" si="80"/>
        <v>172.95693455408613</v>
      </c>
      <c r="AI348" s="58">
        <f t="shared" ref="AI348:AI379" si="94">Q348*100/$D348</f>
        <v>194.82875551034249</v>
      </c>
      <c r="AJ348" s="58">
        <f t="shared" ref="AJ348:AJ379" si="95">R348*100/$D348</f>
        <v>235.63919972872159</v>
      </c>
      <c r="AK348" s="58">
        <f t="shared" ref="AK348:AK379" si="96">S348*100/$D348</f>
        <v>270.53238385893525</v>
      </c>
      <c r="AL348" s="58">
        <f t="shared" si="92"/>
        <v>243.31976941336046</v>
      </c>
      <c r="AM348" s="58">
        <f t="shared" si="93"/>
        <v>275.85622244828755</v>
      </c>
      <c r="AN348" s="160">
        <v>1</v>
      </c>
      <c r="AO348" s="118">
        <v>1</v>
      </c>
      <c r="AP348" s="118">
        <v>4</v>
      </c>
      <c r="AQ348" s="118">
        <v>1</v>
      </c>
      <c r="AR348" s="118">
        <v>1</v>
      </c>
      <c r="AS348" s="118">
        <v>1</v>
      </c>
      <c r="AT348" s="118">
        <v>1</v>
      </c>
      <c r="AU348" s="118">
        <v>1</v>
      </c>
      <c r="AV348" s="118">
        <v>1</v>
      </c>
      <c r="AW348" s="118">
        <v>1</v>
      </c>
      <c r="AX348" s="118">
        <v>1</v>
      </c>
      <c r="AY348" s="118">
        <v>1</v>
      </c>
      <c r="AZ348" s="118">
        <v>1</v>
      </c>
      <c r="BA348" s="118">
        <v>1</v>
      </c>
      <c r="BB348" s="118">
        <v>1</v>
      </c>
      <c r="BC348" s="118">
        <v>1</v>
      </c>
      <c r="BD348" s="118">
        <v>6</v>
      </c>
      <c r="BE348" s="118">
        <v>7</v>
      </c>
    </row>
    <row r="349" spans="2:57" ht="15">
      <c r="B349" s="499"/>
      <c r="C349" s="1" t="s">
        <v>206</v>
      </c>
      <c r="D349" s="196">
        <v>57</v>
      </c>
      <c r="E349" s="11">
        <v>32</v>
      </c>
      <c r="F349" s="11">
        <v>29</v>
      </c>
      <c r="G349" s="11">
        <v>35</v>
      </c>
      <c r="H349" s="11">
        <v>43</v>
      </c>
      <c r="I349" s="11">
        <v>63</v>
      </c>
      <c r="J349" s="11">
        <v>143</v>
      </c>
      <c r="K349" s="11">
        <v>149</v>
      </c>
      <c r="L349" s="11">
        <v>162</v>
      </c>
      <c r="M349" s="11">
        <v>169</v>
      </c>
      <c r="N349" s="11">
        <v>241</v>
      </c>
      <c r="O349" s="11">
        <v>247</v>
      </c>
      <c r="P349" s="11">
        <v>243</v>
      </c>
      <c r="Q349" s="11">
        <v>292</v>
      </c>
      <c r="R349" s="11">
        <v>326</v>
      </c>
      <c r="S349" s="11">
        <v>373</v>
      </c>
      <c r="T349" s="11">
        <v>645</v>
      </c>
      <c r="U349" s="11">
        <v>523</v>
      </c>
      <c r="V349" s="159">
        <f>100</f>
        <v>100</v>
      </c>
      <c r="W349" s="58">
        <f t="shared" si="71"/>
        <v>56.140350877192979</v>
      </c>
      <c r="X349" s="58">
        <f t="shared" si="72"/>
        <v>50.877192982456137</v>
      </c>
      <c r="Y349" s="58">
        <f t="shared" si="73"/>
        <v>61.403508771929822</v>
      </c>
      <c r="Z349" s="58">
        <f t="shared" si="74"/>
        <v>75.438596491228068</v>
      </c>
      <c r="AA349" s="58">
        <f t="shared" si="75"/>
        <v>110.52631578947368</v>
      </c>
      <c r="AB349" s="58">
        <f t="shared" si="76"/>
        <v>250.87719298245614</v>
      </c>
      <c r="AC349" s="58">
        <f t="shared" si="77"/>
        <v>261.40350877192981</v>
      </c>
      <c r="AD349" s="58">
        <f t="shared" si="78"/>
        <v>284.21052631578948</v>
      </c>
      <c r="AE349" s="58">
        <f t="shared" si="78"/>
        <v>296.49122807017545</v>
      </c>
      <c r="AF349" s="58">
        <f t="shared" si="78"/>
        <v>422.80701754385967</v>
      </c>
      <c r="AG349" s="58">
        <f t="shared" si="78"/>
        <v>433.33333333333331</v>
      </c>
      <c r="AH349" s="58">
        <f t="shared" si="80"/>
        <v>426.31578947368422</v>
      </c>
      <c r="AI349" s="58">
        <f t="shared" si="94"/>
        <v>512.28070175438597</v>
      </c>
      <c r="AJ349" s="58">
        <f t="shared" si="95"/>
        <v>571.92982456140351</v>
      </c>
      <c r="AK349" s="58">
        <f t="shared" si="96"/>
        <v>654.38596491228066</v>
      </c>
      <c r="AL349" s="58">
        <f t="shared" si="92"/>
        <v>1131.578947368421</v>
      </c>
      <c r="AM349" s="58">
        <f t="shared" si="93"/>
        <v>917.54385964912285</v>
      </c>
      <c r="AN349" s="160">
        <v>1</v>
      </c>
      <c r="AO349" s="118">
        <v>1</v>
      </c>
      <c r="AP349" s="118">
        <v>4</v>
      </c>
      <c r="AQ349" s="118">
        <v>4</v>
      </c>
      <c r="AR349" s="118">
        <v>4</v>
      </c>
      <c r="AS349" s="118">
        <v>4</v>
      </c>
      <c r="AT349" s="118">
        <v>1</v>
      </c>
      <c r="AU349" s="118">
        <v>4</v>
      </c>
      <c r="AV349" s="118">
        <v>4</v>
      </c>
      <c r="AW349" s="118">
        <v>4</v>
      </c>
      <c r="AX349" s="118">
        <v>1</v>
      </c>
      <c r="AY349" s="118">
        <v>4</v>
      </c>
      <c r="AZ349" s="118">
        <v>1</v>
      </c>
      <c r="BA349" s="118">
        <v>2</v>
      </c>
      <c r="BB349" s="118">
        <v>4</v>
      </c>
      <c r="BC349" s="118">
        <v>1</v>
      </c>
      <c r="BD349" s="118">
        <v>6</v>
      </c>
      <c r="BE349" s="118">
        <v>7</v>
      </c>
    </row>
    <row r="350" spans="2:57" ht="15">
      <c r="B350" s="499"/>
      <c r="C350" s="1" t="s">
        <v>207</v>
      </c>
      <c r="D350" s="196">
        <v>8</v>
      </c>
      <c r="E350" s="11">
        <v>15</v>
      </c>
      <c r="F350" s="11">
        <v>7</v>
      </c>
      <c r="G350" s="11">
        <v>11</v>
      </c>
      <c r="H350" s="11">
        <v>11</v>
      </c>
      <c r="I350" s="11">
        <v>9</v>
      </c>
      <c r="J350" s="11">
        <v>17</v>
      </c>
      <c r="K350" s="11">
        <v>20</v>
      </c>
      <c r="L350" s="11">
        <v>23</v>
      </c>
      <c r="M350" s="11">
        <v>26</v>
      </c>
      <c r="N350" s="11">
        <v>38</v>
      </c>
      <c r="O350" s="11">
        <v>33</v>
      </c>
      <c r="P350" s="11">
        <v>26</v>
      </c>
      <c r="Q350" s="11">
        <v>28</v>
      </c>
      <c r="R350" s="11">
        <v>38</v>
      </c>
      <c r="S350" s="11">
        <v>48</v>
      </c>
      <c r="T350" s="11">
        <v>85</v>
      </c>
      <c r="U350" s="11">
        <v>67</v>
      </c>
      <c r="V350" s="159">
        <f>100</f>
        <v>100</v>
      </c>
      <c r="W350" s="58">
        <f t="shared" si="71"/>
        <v>187.5</v>
      </c>
      <c r="X350" s="58">
        <f t="shared" si="72"/>
        <v>87.5</v>
      </c>
      <c r="Y350" s="58">
        <f t="shared" si="73"/>
        <v>137.5</v>
      </c>
      <c r="Z350" s="58">
        <f t="shared" si="74"/>
        <v>137.5</v>
      </c>
      <c r="AA350" s="58">
        <f t="shared" si="75"/>
        <v>112.5</v>
      </c>
      <c r="AB350" s="58">
        <f t="shared" si="76"/>
        <v>212.5</v>
      </c>
      <c r="AC350" s="58">
        <f t="shared" si="77"/>
        <v>250</v>
      </c>
      <c r="AD350" s="58">
        <f t="shared" si="78"/>
        <v>287.5</v>
      </c>
      <c r="AE350" s="58">
        <f t="shared" si="78"/>
        <v>325</v>
      </c>
      <c r="AF350" s="58">
        <f t="shared" si="78"/>
        <v>475</v>
      </c>
      <c r="AG350" s="58">
        <f t="shared" ref="AG350" si="97">O350*100/$D350</f>
        <v>412.5</v>
      </c>
      <c r="AH350" s="58">
        <f t="shared" si="80"/>
        <v>325</v>
      </c>
      <c r="AI350" s="58">
        <f t="shared" si="94"/>
        <v>350</v>
      </c>
      <c r="AJ350" s="58">
        <f t="shared" si="95"/>
        <v>475</v>
      </c>
      <c r="AK350" s="58">
        <f t="shared" si="96"/>
        <v>600</v>
      </c>
      <c r="AL350" s="58">
        <f t="shared" si="92"/>
        <v>1062.5</v>
      </c>
      <c r="AM350" s="58">
        <f t="shared" si="93"/>
        <v>837.5</v>
      </c>
      <c r="AN350" s="160">
        <v>1</v>
      </c>
      <c r="AO350" s="118">
        <v>1</v>
      </c>
      <c r="AP350" s="118">
        <v>4</v>
      </c>
      <c r="AQ350" s="118">
        <v>4</v>
      </c>
      <c r="AR350" s="118">
        <v>4</v>
      </c>
      <c r="AS350" s="118">
        <v>4</v>
      </c>
      <c r="AT350" s="118">
        <v>4</v>
      </c>
      <c r="AU350" s="118">
        <v>4</v>
      </c>
      <c r="AV350" s="118">
        <v>4</v>
      </c>
      <c r="AW350" s="118">
        <v>4</v>
      </c>
      <c r="AX350" s="118">
        <v>4</v>
      </c>
      <c r="AY350" s="118">
        <v>4</v>
      </c>
      <c r="AZ350" s="118">
        <v>1</v>
      </c>
      <c r="BA350" s="118">
        <v>1</v>
      </c>
      <c r="BB350" s="118">
        <v>1</v>
      </c>
      <c r="BC350" s="118">
        <v>1</v>
      </c>
      <c r="BD350" s="118">
        <v>6</v>
      </c>
      <c r="BE350" s="118">
        <v>7</v>
      </c>
    </row>
    <row r="351" spans="2:57" ht="15">
      <c r="B351" s="499"/>
      <c r="C351" s="1" t="s">
        <v>208</v>
      </c>
      <c r="D351" s="196">
        <v>0</v>
      </c>
      <c r="E351" s="11">
        <v>0</v>
      </c>
      <c r="F351" s="11">
        <v>0</v>
      </c>
      <c r="G351" s="11">
        <v>0</v>
      </c>
      <c r="H351" s="11">
        <v>0</v>
      </c>
      <c r="I351" s="11">
        <v>0</v>
      </c>
      <c r="J351" s="11">
        <v>0</v>
      </c>
      <c r="K351" s="11">
        <v>0</v>
      </c>
      <c r="L351" s="11">
        <v>0</v>
      </c>
      <c r="M351" s="11">
        <v>0</v>
      </c>
      <c r="N351" s="11">
        <v>0</v>
      </c>
      <c r="O351" s="11">
        <v>4</v>
      </c>
      <c r="P351" s="11">
        <v>4</v>
      </c>
      <c r="Q351" s="11">
        <v>3</v>
      </c>
      <c r="R351" s="11">
        <v>3</v>
      </c>
      <c r="S351" s="11">
        <v>4</v>
      </c>
      <c r="T351" s="11">
        <v>7</v>
      </c>
      <c r="U351" s="11">
        <v>5</v>
      </c>
      <c r="V351" s="159">
        <f>100</f>
        <v>100</v>
      </c>
      <c r="W351" s="58" t="e">
        <f t="shared" ref="W351:W414" si="98">E351*100/$D351</f>
        <v>#DIV/0!</v>
      </c>
      <c r="X351" s="58" t="e">
        <f t="shared" ref="X351:X414" si="99">F351*100/$D351</f>
        <v>#DIV/0!</v>
      </c>
      <c r="Y351" s="58" t="e">
        <f t="shared" ref="Y351:Y414" si="100">G351*100/$D351</f>
        <v>#DIV/0!</v>
      </c>
      <c r="Z351" s="58" t="e">
        <f t="shared" ref="Z351:Z414" si="101">H351*100/$D351</f>
        <v>#DIV/0!</v>
      </c>
      <c r="AA351" s="58" t="e">
        <f t="shared" ref="AA351:AA414" si="102">I351*100/$D351</f>
        <v>#DIV/0!</v>
      </c>
      <c r="AB351" s="58" t="e">
        <f t="shared" ref="AB351:AB414" si="103">J351*100/$D351</f>
        <v>#DIV/0!</v>
      </c>
      <c r="AC351" s="58" t="e">
        <f t="shared" ref="AC351:AC414" si="104">K351*100/$D351</f>
        <v>#DIV/0!</v>
      </c>
      <c r="AD351" s="58" t="e">
        <f t="shared" ref="AD351:AG414" si="105">L351*100/$D351</f>
        <v>#DIV/0!</v>
      </c>
      <c r="AE351" s="58" t="e">
        <f t="shared" si="105"/>
        <v>#DIV/0!</v>
      </c>
      <c r="AF351" s="58" t="e">
        <f t="shared" si="105"/>
        <v>#DIV/0!</v>
      </c>
      <c r="AG351" s="58" t="e">
        <f t="shared" si="105"/>
        <v>#DIV/0!</v>
      </c>
      <c r="AH351" s="58" t="e">
        <f t="shared" ref="AH351:AH383" si="106">P351*100/$D351</f>
        <v>#DIV/0!</v>
      </c>
      <c r="AI351" s="58" t="e">
        <f t="shared" si="94"/>
        <v>#DIV/0!</v>
      </c>
      <c r="AJ351" s="58" t="e">
        <f t="shared" si="95"/>
        <v>#DIV/0!</v>
      </c>
      <c r="AK351" s="58" t="e">
        <f t="shared" si="96"/>
        <v>#DIV/0!</v>
      </c>
      <c r="AL351" s="58" t="e">
        <f t="shared" si="92"/>
        <v>#DIV/0!</v>
      </c>
      <c r="AM351" s="58" t="e">
        <f t="shared" si="93"/>
        <v>#DIV/0!</v>
      </c>
      <c r="AN351" s="160">
        <v>1</v>
      </c>
      <c r="AO351" s="118">
        <v>1</v>
      </c>
      <c r="AP351" s="118">
        <v>1</v>
      </c>
      <c r="AQ351" s="118">
        <v>1</v>
      </c>
      <c r="AR351" s="118">
        <v>1</v>
      </c>
      <c r="AS351" s="118">
        <v>1</v>
      </c>
      <c r="AT351" s="118">
        <v>4</v>
      </c>
      <c r="AU351" s="118">
        <v>4</v>
      </c>
      <c r="AV351" s="118">
        <v>4</v>
      </c>
      <c r="AW351" s="118">
        <v>4</v>
      </c>
      <c r="AX351" s="118">
        <v>4</v>
      </c>
      <c r="AY351" s="118">
        <v>1</v>
      </c>
      <c r="AZ351" s="118">
        <v>1</v>
      </c>
      <c r="BA351" s="118">
        <v>4</v>
      </c>
      <c r="BB351" s="118">
        <v>4</v>
      </c>
      <c r="BC351" s="118">
        <v>1</v>
      </c>
      <c r="BD351" s="118">
        <v>6</v>
      </c>
      <c r="BE351" s="118">
        <v>7</v>
      </c>
    </row>
    <row r="352" spans="2:57" ht="15">
      <c r="B352" s="499"/>
      <c r="C352" s="1" t="s">
        <v>209</v>
      </c>
      <c r="D352" s="196">
        <v>5963</v>
      </c>
      <c r="E352" s="11">
        <v>5974</v>
      </c>
      <c r="F352" s="11">
        <v>5900</v>
      </c>
      <c r="G352" s="11">
        <v>5878</v>
      </c>
      <c r="H352" s="11">
        <v>5766</v>
      </c>
      <c r="I352" s="11">
        <v>5728</v>
      </c>
      <c r="J352" s="11">
        <v>8915</v>
      </c>
      <c r="K352" s="11">
        <v>8915</v>
      </c>
      <c r="L352" s="11">
        <v>8812</v>
      </c>
      <c r="M352" s="11">
        <v>7877</v>
      </c>
      <c r="N352" s="11">
        <v>8420</v>
      </c>
      <c r="O352" s="11">
        <v>9727</v>
      </c>
      <c r="P352" s="11">
        <v>10474</v>
      </c>
      <c r="Q352" s="11">
        <v>11814</v>
      </c>
      <c r="R352" s="11">
        <v>14265</v>
      </c>
      <c r="S352" s="11">
        <v>16381</v>
      </c>
      <c r="T352" s="11">
        <v>15088</v>
      </c>
      <c r="U352" s="11">
        <v>16865</v>
      </c>
      <c r="V352" s="159">
        <f>100</f>
        <v>100</v>
      </c>
      <c r="W352" s="58">
        <f t="shared" si="98"/>
        <v>100.18447090390742</v>
      </c>
      <c r="X352" s="58">
        <f t="shared" si="99"/>
        <v>98.943484823075636</v>
      </c>
      <c r="Y352" s="58">
        <f t="shared" si="100"/>
        <v>98.574543015260772</v>
      </c>
      <c r="Z352" s="58">
        <f t="shared" si="101"/>
        <v>96.696293811839681</v>
      </c>
      <c r="AA352" s="58">
        <f t="shared" si="102"/>
        <v>96.059030689250378</v>
      </c>
      <c r="AB352" s="58">
        <f t="shared" si="103"/>
        <v>149.50528257588462</v>
      </c>
      <c r="AC352" s="58">
        <f t="shared" si="104"/>
        <v>149.50528257588462</v>
      </c>
      <c r="AD352" s="58">
        <f t="shared" si="105"/>
        <v>147.77796411202414</v>
      </c>
      <c r="AE352" s="58">
        <f t="shared" si="105"/>
        <v>132.09793727989268</v>
      </c>
      <c r="AF352" s="58">
        <f t="shared" si="105"/>
        <v>141.20409190005032</v>
      </c>
      <c r="AG352" s="58">
        <f t="shared" si="105"/>
        <v>163.12258930068757</v>
      </c>
      <c r="AH352" s="58">
        <f t="shared" si="106"/>
        <v>175.64984068421936</v>
      </c>
      <c r="AI352" s="58">
        <f t="shared" si="94"/>
        <v>198.12175079657891</v>
      </c>
      <c r="AJ352" s="58">
        <f t="shared" si="95"/>
        <v>239.2252222035888</v>
      </c>
      <c r="AK352" s="58">
        <f t="shared" si="96"/>
        <v>274.71071608250878</v>
      </c>
      <c r="AL352" s="58">
        <f t="shared" si="92"/>
        <v>253.02699983229917</v>
      </c>
      <c r="AM352" s="58">
        <f t="shared" si="93"/>
        <v>282.82743585443569</v>
      </c>
      <c r="AN352" s="160"/>
      <c r="AO352" s="118"/>
      <c r="AP352" s="118"/>
      <c r="AQ352" s="118"/>
      <c r="AR352" s="118"/>
      <c r="AS352" s="118"/>
      <c r="AT352" s="118"/>
      <c r="AU352" s="118"/>
      <c r="AV352" s="118"/>
      <c r="AW352" s="118"/>
      <c r="AX352" s="118"/>
      <c r="AY352" s="118"/>
      <c r="AZ352" s="118"/>
      <c r="BA352" s="118"/>
      <c r="BB352" s="118"/>
      <c r="BC352" s="118"/>
      <c r="BD352" s="118"/>
      <c r="BE352" s="118"/>
    </row>
    <row r="353" spans="2:57" ht="15">
      <c r="B353" s="501"/>
      <c r="C353" s="8" t="s">
        <v>210</v>
      </c>
      <c r="D353" s="245">
        <v>5963</v>
      </c>
      <c r="E353" s="173">
        <v>5974</v>
      </c>
      <c r="F353" s="173">
        <v>5900</v>
      </c>
      <c r="G353" s="173">
        <v>5878</v>
      </c>
      <c r="H353" s="173">
        <v>5766</v>
      </c>
      <c r="I353" s="173">
        <v>5728</v>
      </c>
      <c r="J353" s="173">
        <v>8915</v>
      </c>
      <c r="K353" s="173">
        <v>8915</v>
      </c>
      <c r="L353" s="173">
        <v>8812</v>
      </c>
      <c r="M353" s="173">
        <v>7877</v>
      </c>
      <c r="N353" s="173">
        <v>8420</v>
      </c>
      <c r="O353" s="173">
        <v>9723</v>
      </c>
      <c r="P353" s="173">
        <v>10470</v>
      </c>
      <c r="Q353" s="173">
        <v>11811</v>
      </c>
      <c r="R353" s="173">
        <v>14262</v>
      </c>
      <c r="S353" s="173">
        <v>16377</v>
      </c>
      <c r="T353" s="173">
        <v>15081</v>
      </c>
      <c r="U353" s="173">
        <v>16860</v>
      </c>
      <c r="V353" s="159">
        <f>100</f>
        <v>100</v>
      </c>
      <c r="W353" s="58">
        <f t="shared" si="98"/>
        <v>100.18447090390742</v>
      </c>
      <c r="X353" s="58">
        <f t="shared" si="99"/>
        <v>98.943484823075636</v>
      </c>
      <c r="Y353" s="58">
        <f t="shared" si="100"/>
        <v>98.574543015260772</v>
      </c>
      <c r="Z353" s="58">
        <f t="shared" si="101"/>
        <v>96.696293811839681</v>
      </c>
      <c r="AA353" s="58">
        <f t="shared" si="102"/>
        <v>96.059030689250378</v>
      </c>
      <c r="AB353" s="58">
        <f t="shared" si="103"/>
        <v>149.50528257588462</v>
      </c>
      <c r="AC353" s="58">
        <f t="shared" si="104"/>
        <v>149.50528257588462</v>
      </c>
      <c r="AD353" s="58">
        <f t="shared" si="105"/>
        <v>147.77796411202414</v>
      </c>
      <c r="AE353" s="58">
        <f t="shared" si="105"/>
        <v>132.09793727989268</v>
      </c>
      <c r="AF353" s="58">
        <f t="shared" si="105"/>
        <v>141.20409190005032</v>
      </c>
      <c r="AG353" s="58">
        <f t="shared" si="105"/>
        <v>163.05550897199396</v>
      </c>
      <c r="AH353" s="58">
        <f t="shared" si="106"/>
        <v>175.58276035552575</v>
      </c>
      <c r="AI353" s="58">
        <f t="shared" si="94"/>
        <v>198.0714405500587</v>
      </c>
      <c r="AJ353" s="58">
        <f t="shared" si="95"/>
        <v>239.17491195706859</v>
      </c>
      <c r="AK353" s="58">
        <f t="shared" si="96"/>
        <v>274.6436357538152</v>
      </c>
      <c r="AL353" s="58">
        <f t="shared" si="92"/>
        <v>252.90960925708535</v>
      </c>
      <c r="AM353" s="58">
        <f t="shared" si="93"/>
        <v>282.74358544356869</v>
      </c>
      <c r="AN353" s="120"/>
      <c r="AO353" s="121"/>
      <c r="AP353" s="121"/>
      <c r="AQ353" s="121"/>
      <c r="AR353" s="121"/>
      <c r="AS353" s="121"/>
      <c r="AT353" s="121"/>
      <c r="AU353" s="121"/>
      <c r="AV353" s="121"/>
      <c r="AW353" s="121"/>
      <c r="AX353" s="121"/>
      <c r="AY353" s="121"/>
      <c r="AZ353" s="121"/>
      <c r="BA353" s="121"/>
      <c r="BB353" s="121"/>
      <c r="BC353" s="121"/>
      <c r="BD353" s="121"/>
      <c r="BE353" s="121"/>
    </row>
    <row r="354" spans="2:57" ht="15" customHeight="1">
      <c r="B354" s="499" t="s">
        <v>143</v>
      </c>
      <c r="C354" s="1" t="s">
        <v>205</v>
      </c>
      <c r="D354" s="246">
        <v>32604</v>
      </c>
      <c r="E354" s="11">
        <v>32708</v>
      </c>
      <c r="F354" s="11">
        <v>32680</v>
      </c>
      <c r="G354" s="11">
        <v>32642</v>
      </c>
      <c r="H354" s="11">
        <v>30835</v>
      </c>
      <c r="I354" s="11">
        <v>30793</v>
      </c>
      <c r="J354" s="11">
        <v>63371</v>
      </c>
      <c r="K354" s="11">
        <v>60845</v>
      </c>
      <c r="L354" s="11">
        <v>61588</v>
      </c>
      <c r="M354" s="11">
        <v>57874</v>
      </c>
      <c r="N354" s="11">
        <v>57488</v>
      </c>
      <c r="O354" s="11">
        <v>57711</v>
      </c>
      <c r="P354" s="11">
        <v>57445</v>
      </c>
      <c r="Q354" s="11">
        <v>58160</v>
      </c>
      <c r="R354" s="11">
        <v>59066</v>
      </c>
      <c r="S354" s="11">
        <v>60113</v>
      </c>
      <c r="T354" s="11">
        <v>57406</v>
      </c>
      <c r="U354" s="11">
        <v>59638</v>
      </c>
      <c r="V354" s="159">
        <f>100</f>
        <v>100</v>
      </c>
      <c r="W354" s="58">
        <f t="shared" si="98"/>
        <v>100.31897926634768</v>
      </c>
      <c r="X354" s="58">
        <f t="shared" si="99"/>
        <v>100.23310023310023</v>
      </c>
      <c r="Y354" s="58">
        <f t="shared" si="100"/>
        <v>100.11655011655012</v>
      </c>
      <c r="Z354" s="58">
        <f t="shared" si="101"/>
        <v>94.574285363759046</v>
      </c>
      <c r="AA354" s="58">
        <f t="shared" si="102"/>
        <v>94.445466813887862</v>
      </c>
      <c r="AB354" s="58">
        <f t="shared" si="103"/>
        <v>194.36572199730094</v>
      </c>
      <c r="AC354" s="58">
        <f t="shared" si="104"/>
        <v>186.61820635504847</v>
      </c>
      <c r="AD354" s="58">
        <f t="shared" si="105"/>
        <v>188.89706784443626</v>
      </c>
      <c r="AE354" s="58">
        <f t="shared" si="105"/>
        <v>177.50582750582751</v>
      </c>
      <c r="AF354" s="58">
        <f t="shared" si="105"/>
        <v>176.32192369034473</v>
      </c>
      <c r="AG354" s="58">
        <f t="shared" si="105"/>
        <v>177.0058888479941</v>
      </c>
      <c r="AH354" s="58">
        <f t="shared" si="106"/>
        <v>176.19003803214329</v>
      </c>
      <c r="AI354" s="58">
        <f t="shared" si="94"/>
        <v>178.38302048828365</v>
      </c>
      <c r="AJ354" s="58">
        <f t="shared" si="95"/>
        <v>181.16182063550485</v>
      </c>
      <c r="AK354" s="58">
        <f t="shared" si="96"/>
        <v>184.37308305729357</v>
      </c>
      <c r="AL354" s="58">
        <f t="shared" si="92"/>
        <v>176.07042080726291</v>
      </c>
      <c r="AM354" s="58">
        <f t="shared" si="93"/>
        <v>182.91620660041713</v>
      </c>
      <c r="AN354" s="160">
        <v>1</v>
      </c>
      <c r="AO354" s="118">
        <v>1</v>
      </c>
      <c r="AP354" s="118">
        <v>1</v>
      </c>
      <c r="AQ354" s="118">
        <v>1</v>
      </c>
      <c r="AR354" s="118">
        <v>1</v>
      </c>
      <c r="AS354" s="118">
        <v>1</v>
      </c>
      <c r="AT354" s="118">
        <v>1</v>
      </c>
      <c r="AU354" s="118">
        <v>1</v>
      </c>
      <c r="AV354" s="118">
        <v>1</v>
      </c>
      <c r="AW354" s="118">
        <v>1</v>
      </c>
      <c r="AX354" s="118">
        <v>1</v>
      </c>
      <c r="AY354" s="118">
        <v>1</v>
      </c>
      <c r="AZ354" s="118">
        <v>1</v>
      </c>
      <c r="BA354" s="118">
        <v>1</v>
      </c>
      <c r="BB354" s="118">
        <v>1</v>
      </c>
      <c r="BC354" s="118">
        <v>1</v>
      </c>
      <c r="BD354" s="118">
        <v>6</v>
      </c>
      <c r="BE354" s="118">
        <v>7</v>
      </c>
    </row>
    <row r="355" spans="2:57" ht="15">
      <c r="B355" s="499"/>
      <c r="C355" s="1" t="s">
        <v>206</v>
      </c>
      <c r="D355" s="196">
        <v>370</v>
      </c>
      <c r="E355" s="11">
        <v>251</v>
      </c>
      <c r="F355" s="11">
        <v>434</v>
      </c>
      <c r="G355" s="11">
        <v>326</v>
      </c>
      <c r="H355" s="11">
        <v>341</v>
      </c>
      <c r="I355" s="11">
        <v>367</v>
      </c>
      <c r="J355" s="11">
        <v>179</v>
      </c>
      <c r="K355" s="11">
        <v>179</v>
      </c>
      <c r="L355" s="11">
        <v>196</v>
      </c>
      <c r="M355" s="11">
        <v>224</v>
      </c>
      <c r="N355" s="11">
        <v>261</v>
      </c>
      <c r="O355" s="11">
        <v>297</v>
      </c>
      <c r="P355" s="11">
        <v>301</v>
      </c>
      <c r="Q355" s="11">
        <v>389</v>
      </c>
      <c r="R355" s="11">
        <v>423</v>
      </c>
      <c r="S355" s="11">
        <v>434</v>
      </c>
      <c r="T355" s="11">
        <v>517</v>
      </c>
      <c r="U355" s="11">
        <v>469</v>
      </c>
      <c r="V355" s="159">
        <f>100</f>
        <v>100</v>
      </c>
      <c r="W355" s="58">
        <f t="shared" si="98"/>
        <v>67.837837837837839</v>
      </c>
      <c r="X355" s="58">
        <f t="shared" si="99"/>
        <v>117.29729729729729</v>
      </c>
      <c r="Y355" s="58">
        <f t="shared" si="100"/>
        <v>88.108108108108112</v>
      </c>
      <c r="Z355" s="58">
        <f t="shared" si="101"/>
        <v>92.162162162162161</v>
      </c>
      <c r="AA355" s="58">
        <f t="shared" si="102"/>
        <v>99.189189189189193</v>
      </c>
      <c r="AB355" s="58">
        <f t="shared" si="103"/>
        <v>48.378378378378379</v>
      </c>
      <c r="AC355" s="58">
        <f t="shared" si="104"/>
        <v>48.378378378378379</v>
      </c>
      <c r="AD355" s="58">
        <f t="shared" si="105"/>
        <v>52.972972972972975</v>
      </c>
      <c r="AE355" s="58">
        <f t="shared" si="105"/>
        <v>60.54054054054054</v>
      </c>
      <c r="AF355" s="58">
        <f t="shared" si="105"/>
        <v>70.540540540540547</v>
      </c>
      <c r="AG355" s="58">
        <f t="shared" si="105"/>
        <v>80.270270270270274</v>
      </c>
      <c r="AH355" s="58">
        <f t="shared" si="106"/>
        <v>81.351351351351354</v>
      </c>
      <c r="AI355" s="58">
        <f t="shared" si="94"/>
        <v>105.13513513513513</v>
      </c>
      <c r="AJ355" s="58">
        <f t="shared" si="95"/>
        <v>114.32432432432432</v>
      </c>
      <c r="AK355" s="58">
        <f t="shared" si="96"/>
        <v>117.29729729729729</v>
      </c>
      <c r="AL355" s="58">
        <f t="shared" si="92"/>
        <v>139.72972972972974</v>
      </c>
      <c r="AM355" s="58">
        <f t="shared" si="93"/>
        <v>126.75675675675676</v>
      </c>
      <c r="AN355" s="160">
        <v>1</v>
      </c>
      <c r="AO355" s="118">
        <v>1</v>
      </c>
      <c r="AP355" s="118">
        <v>1</v>
      </c>
      <c r="AQ355" s="118">
        <v>1</v>
      </c>
      <c r="AR355" s="118">
        <v>4</v>
      </c>
      <c r="AS355" s="118">
        <v>1</v>
      </c>
      <c r="AT355" s="118">
        <v>1</v>
      </c>
      <c r="AU355" s="118">
        <v>1</v>
      </c>
      <c r="AV355" s="118">
        <v>1</v>
      </c>
      <c r="AW355" s="118">
        <v>1</v>
      </c>
      <c r="AX355" s="118">
        <v>1</v>
      </c>
      <c r="AY355" s="118">
        <v>1</v>
      </c>
      <c r="AZ355" s="118">
        <v>1</v>
      </c>
      <c r="BA355" s="118">
        <v>1</v>
      </c>
      <c r="BB355" s="118">
        <v>1</v>
      </c>
      <c r="BC355" s="118">
        <v>1</v>
      </c>
      <c r="BD355" s="118">
        <v>6</v>
      </c>
      <c r="BE355" s="118">
        <v>7</v>
      </c>
    </row>
    <row r="356" spans="2:57" ht="15">
      <c r="B356" s="499"/>
      <c r="C356" s="1" t="s">
        <v>207</v>
      </c>
      <c r="D356" s="196">
        <v>179</v>
      </c>
      <c r="E356" s="11">
        <v>114</v>
      </c>
      <c r="F356" s="11">
        <v>30</v>
      </c>
      <c r="G356" s="11">
        <v>16</v>
      </c>
      <c r="H356" s="11">
        <v>32</v>
      </c>
      <c r="I356" s="11">
        <v>52</v>
      </c>
      <c r="J356" s="11">
        <v>27</v>
      </c>
      <c r="K356" s="11">
        <v>18</v>
      </c>
      <c r="L356" s="11">
        <v>23</v>
      </c>
      <c r="M356" s="11">
        <v>25</v>
      </c>
      <c r="N356" s="11">
        <v>24</v>
      </c>
      <c r="O356" s="11">
        <v>30</v>
      </c>
      <c r="P356" s="11">
        <v>31</v>
      </c>
      <c r="Q356" s="11">
        <v>35</v>
      </c>
      <c r="R356" s="11">
        <v>39</v>
      </c>
      <c r="S356" s="11">
        <v>40</v>
      </c>
      <c r="T356" s="11">
        <v>48</v>
      </c>
      <c r="U356" s="11">
        <v>43</v>
      </c>
      <c r="V356" s="159">
        <f>100</f>
        <v>100</v>
      </c>
      <c r="W356" s="58">
        <f t="shared" si="98"/>
        <v>63.687150837988824</v>
      </c>
      <c r="X356" s="58">
        <f t="shared" si="99"/>
        <v>16.759776536312849</v>
      </c>
      <c r="Y356" s="58">
        <f t="shared" si="100"/>
        <v>8.938547486033519</v>
      </c>
      <c r="Z356" s="58">
        <f t="shared" si="101"/>
        <v>17.877094972067038</v>
      </c>
      <c r="AA356" s="58">
        <f t="shared" si="102"/>
        <v>29.050279329608937</v>
      </c>
      <c r="AB356" s="58">
        <f t="shared" si="103"/>
        <v>15.083798882681565</v>
      </c>
      <c r="AC356" s="58">
        <f t="shared" si="104"/>
        <v>10.05586592178771</v>
      </c>
      <c r="AD356" s="58">
        <f t="shared" si="105"/>
        <v>12.849162011173185</v>
      </c>
      <c r="AE356" s="58">
        <f t="shared" si="105"/>
        <v>13.966480446927374</v>
      </c>
      <c r="AF356" s="58">
        <f t="shared" si="105"/>
        <v>13.407821229050279</v>
      </c>
      <c r="AG356" s="58">
        <f t="shared" si="105"/>
        <v>16.759776536312849</v>
      </c>
      <c r="AH356" s="58">
        <f t="shared" si="106"/>
        <v>17.318435754189945</v>
      </c>
      <c r="AI356" s="58">
        <f t="shared" si="94"/>
        <v>19.553072625698324</v>
      </c>
      <c r="AJ356" s="58">
        <f t="shared" si="95"/>
        <v>21.787709497206706</v>
      </c>
      <c r="AK356" s="58">
        <f t="shared" si="96"/>
        <v>22.346368715083798</v>
      </c>
      <c r="AL356" s="58">
        <f t="shared" si="92"/>
        <v>26.815642458100559</v>
      </c>
      <c r="AM356" s="58">
        <f t="shared" si="93"/>
        <v>24.022346368715084</v>
      </c>
      <c r="AN356" s="160">
        <v>1</v>
      </c>
      <c r="AO356" s="118">
        <v>4</v>
      </c>
      <c r="AP356" s="118">
        <v>1</v>
      </c>
      <c r="AQ356" s="118">
        <v>4</v>
      </c>
      <c r="AR356" s="118">
        <v>4</v>
      </c>
      <c r="AS356" s="118">
        <v>4</v>
      </c>
      <c r="AT356" s="118">
        <v>1</v>
      </c>
      <c r="AU356" s="118">
        <v>1</v>
      </c>
      <c r="AV356" s="118">
        <v>1</v>
      </c>
      <c r="AW356" s="118">
        <v>1</v>
      </c>
      <c r="AX356" s="118">
        <v>1</v>
      </c>
      <c r="AY356" s="118">
        <v>1</v>
      </c>
      <c r="AZ356" s="118">
        <v>1</v>
      </c>
      <c r="BA356" s="118">
        <v>1</v>
      </c>
      <c r="BB356" s="118">
        <v>1</v>
      </c>
      <c r="BC356" s="118">
        <v>1</v>
      </c>
      <c r="BD356" s="118">
        <v>6</v>
      </c>
      <c r="BE356" s="118">
        <v>7</v>
      </c>
    </row>
    <row r="357" spans="2:57" ht="15">
      <c r="B357" s="499"/>
      <c r="C357" s="1" t="s">
        <v>208</v>
      </c>
      <c r="D357" s="196">
        <v>6</v>
      </c>
      <c r="E357" s="11">
        <v>5</v>
      </c>
      <c r="F357" s="11">
        <v>37</v>
      </c>
      <c r="G357" s="11">
        <v>20</v>
      </c>
      <c r="H357" s="11">
        <v>6</v>
      </c>
      <c r="I357" s="11">
        <v>4</v>
      </c>
      <c r="J357" s="11">
        <v>8</v>
      </c>
      <c r="K357" s="11">
        <v>9</v>
      </c>
      <c r="L357" s="11">
        <v>8</v>
      </c>
      <c r="M357" s="11">
        <v>8</v>
      </c>
      <c r="N357" s="11">
        <v>9</v>
      </c>
      <c r="O357" s="11">
        <v>7</v>
      </c>
      <c r="P357" s="11">
        <v>8</v>
      </c>
      <c r="Q357" s="11">
        <v>5</v>
      </c>
      <c r="R357" s="11">
        <v>8</v>
      </c>
      <c r="S357" s="11">
        <v>8</v>
      </c>
      <c r="T357" s="11">
        <v>10</v>
      </c>
      <c r="U357" s="11">
        <v>9</v>
      </c>
      <c r="V357" s="159">
        <f>100</f>
        <v>100</v>
      </c>
      <c r="W357" s="58">
        <f t="shared" si="98"/>
        <v>83.333333333333329</v>
      </c>
      <c r="X357" s="58">
        <f t="shared" si="99"/>
        <v>616.66666666666663</v>
      </c>
      <c r="Y357" s="58">
        <f t="shared" si="100"/>
        <v>333.33333333333331</v>
      </c>
      <c r="Z357" s="58">
        <f t="shared" si="101"/>
        <v>100</v>
      </c>
      <c r="AA357" s="58">
        <f t="shared" si="102"/>
        <v>66.666666666666671</v>
      </c>
      <c r="AB357" s="58">
        <f t="shared" si="103"/>
        <v>133.33333333333334</v>
      </c>
      <c r="AC357" s="58">
        <f t="shared" si="104"/>
        <v>150</v>
      </c>
      <c r="AD357" s="58">
        <f t="shared" si="105"/>
        <v>133.33333333333334</v>
      </c>
      <c r="AE357" s="58">
        <f t="shared" si="105"/>
        <v>133.33333333333334</v>
      </c>
      <c r="AF357" s="58">
        <f t="shared" si="105"/>
        <v>150</v>
      </c>
      <c r="AG357" s="58">
        <f t="shared" si="105"/>
        <v>116.66666666666667</v>
      </c>
      <c r="AH357" s="58">
        <f t="shared" si="106"/>
        <v>133.33333333333334</v>
      </c>
      <c r="AI357" s="58">
        <f t="shared" si="94"/>
        <v>83.333333333333329</v>
      </c>
      <c r="AJ357" s="58">
        <f t="shared" si="95"/>
        <v>133.33333333333334</v>
      </c>
      <c r="AK357" s="58">
        <f t="shared" si="96"/>
        <v>133.33333333333334</v>
      </c>
      <c r="AL357" s="58">
        <f t="shared" si="92"/>
        <v>166.66666666666666</v>
      </c>
      <c r="AM357" s="58">
        <f t="shared" si="93"/>
        <v>150</v>
      </c>
      <c r="AN357" s="160">
        <v>1</v>
      </c>
      <c r="AO357" s="118">
        <v>4</v>
      </c>
      <c r="AP357" s="118">
        <v>1</v>
      </c>
      <c r="AQ357" s="118">
        <v>4</v>
      </c>
      <c r="AR357" s="118">
        <v>4</v>
      </c>
      <c r="AS357" s="118">
        <v>4</v>
      </c>
      <c r="AT357" s="118">
        <v>1</v>
      </c>
      <c r="AU357" s="118">
        <v>1</v>
      </c>
      <c r="AV357" s="118">
        <v>1</v>
      </c>
      <c r="AW357" s="118">
        <v>1</v>
      </c>
      <c r="AX357" s="118">
        <v>1</v>
      </c>
      <c r="AY357" s="118">
        <v>1</v>
      </c>
      <c r="AZ357" s="118">
        <v>1</v>
      </c>
      <c r="BA357" s="118">
        <v>1</v>
      </c>
      <c r="BB357" s="118">
        <v>1</v>
      </c>
      <c r="BC357" s="118">
        <v>1</v>
      </c>
      <c r="BD357" s="118">
        <v>6</v>
      </c>
      <c r="BE357" s="118">
        <v>7</v>
      </c>
    </row>
    <row r="358" spans="2:57" ht="15">
      <c r="B358" s="499"/>
      <c r="C358" s="1" t="s">
        <v>209</v>
      </c>
      <c r="D358" s="196">
        <v>33159</v>
      </c>
      <c r="E358" s="11">
        <v>33078</v>
      </c>
      <c r="F358" s="11">
        <v>33181</v>
      </c>
      <c r="G358" s="11">
        <v>33004</v>
      </c>
      <c r="H358" s="11">
        <v>31214</v>
      </c>
      <c r="I358" s="11">
        <v>31216</v>
      </c>
      <c r="J358" s="11">
        <v>63585</v>
      </c>
      <c r="K358" s="11">
        <v>61051</v>
      </c>
      <c r="L358" s="11">
        <v>61815</v>
      </c>
      <c r="M358" s="11">
        <v>58131</v>
      </c>
      <c r="N358" s="11">
        <v>57782</v>
      </c>
      <c r="O358" s="11">
        <v>58045</v>
      </c>
      <c r="P358" s="11">
        <v>57785</v>
      </c>
      <c r="Q358" s="11">
        <v>58589</v>
      </c>
      <c r="R358" s="11">
        <v>59536</v>
      </c>
      <c r="S358" s="11">
        <v>60595</v>
      </c>
      <c r="T358" s="11">
        <v>57981</v>
      </c>
      <c r="U358" s="11">
        <v>60159</v>
      </c>
      <c r="V358" s="159">
        <f>100</f>
        <v>100</v>
      </c>
      <c r="W358" s="58">
        <f t="shared" si="98"/>
        <v>99.755722428300004</v>
      </c>
      <c r="X358" s="58">
        <f t="shared" si="99"/>
        <v>100.06634699478272</v>
      </c>
      <c r="Y358" s="58">
        <f t="shared" si="100"/>
        <v>99.532555264030876</v>
      </c>
      <c r="Z358" s="58">
        <f t="shared" si="101"/>
        <v>94.134322506710092</v>
      </c>
      <c r="AA358" s="58">
        <f t="shared" si="102"/>
        <v>94.140354051690338</v>
      </c>
      <c r="AB358" s="58">
        <f t="shared" si="103"/>
        <v>191.75789378449289</v>
      </c>
      <c r="AC358" s="58">
        <f t="shared" si="104"/>
        <v>184.11592629452034</v>
      </c>
      <c r="AD358" s="58">
        <f t="shared" si="105"/>
        <v>186.41997647697457</v>
      </c>
      <c r="AE358" s="58">
        <f t="shared" si="105"/>
        <v>175.30987062336018</v>
      </c>
      <c r="AF358" s="58">
        <f t="shared" si="105"/>
        <v>174.25736602430712</v>
      </c>
      <c r="AG358" s="58">
        <f t="shared" si="105"/>
        <v>175.05051418920957</v>
      </c>
      <c r="AH358" s="58">
        <f t="shared" si="106"/>
        <v>174.26641334177751</v>
      </c>
      <c r="AI358" s="58">
        <f t="shared" si="94"/>
        <v>176.69109442383666</v>
      </c>
      <c r="AJ358" s="58">
        <f t="shared" si="95"/>
        <v>179.54703097198347</v>
      </c>
      <c r="AK358" s="58">
        <f t="shared" si="96"/>
        <v>182.74073403902409</v>
      </c>
      <c r="AL358" s="58">
        <f t="shared" si="92"/>
        <v>174.85750474984167</v>
      </c>
      <c r="AM358" s="58">
        <f t="shared" si="93"/>
        <v>181.42585723333031</v>
      </c>
      <c r="AN358" s="160"/>
      <c r="AO358" s="118"/>
      <c r="AP358" s="118"/>
      <c r="AQ358" s="118"/>
      <c r="AR358" s="118"/>
      <c r="AS358" s="118"/>
      <c r="AT358" s="118"/>
      <c r="AU358" s="118"/>
      <c r="AV358" s="118"/>
      <c r="AW358" s="118"/>
      <c r="AX358" s="118"/>
      <c r="AY358" s="118"/>
      <c r="AZ358" s="118"/>
      <c r="BA358" s="118"/>
      <c r="BB358" s="118"/>
      <c r="BC358" s="118"/>
      <c r="BD358" s="118"/>
      <c r="BE358" s="118"/>
    </row>
    <row r="359" spans="2:57" ht="15">
      <c r="B359" s="501"/>
      <c r="C359" s="8" t="s">
        <v>210</v>
      </c>
      <c r="D359" s="245">
        <v>33153</v>
      </c>
      <c r="E359" s="173">
        <v>33073</v>
      </c>
      <c r="F359" s="173">
        <v>33144</v>
      </c>
      <c r="G359" s="173">
        <v>32984</v>
      </c>
      <c r="H359" s="173">
        <v>31208</v>
      </c>
      <c r="I359" s="173">
        <v>31212</v>
      </c>
      <c r="J359" s="173">
        <v>63577</v>
      </c>
      <c r="K359" s="173">
        <v>61042</v>
      </c>
      <c r="L359" s="173">
        <v>61807</v>
      </c>
      <c r="M359" s="173">
        <v>58123</v>
      </c>
      <c r="N359" s="173">
        <v>57773</v>
      </c>
      <c r="O359" s="173">
        <v>58038</v>
      </c>
      <c r="P359" s="173">
        <v>57777</v>
      </c>
      <c r="Q359" s="173">
        <v>58584</v>
      </c>
      <c r="R359" s="173">
        <v>59528</v>
      </c>
      <c r="S359" s="173">
        <v>60587</v>
      </c>
      <c r="T359" s="173">
        <v>57971</v>
      </c>
      <c r="U359" s="173">
        <v>60150</v>
      </c>
      <c r="V359" s="159">
        <f>100</f>
        <v>100</v>
      </c>
      <c r="W359" s="58">
        <f t="shared" si="98"/>
        <v>99.758694537447596</v>
      </c>
      <c r="X359" s="58">
        <f t="shared" si="99"/>
        <v>99.972853135462856</v>
      </c>
      <c r="Y359" s="58">
        <f t="shared" si="100"/>
        <v>99.490242210358034</v>
      </c>
      <c r="Z359" s="58">
        <f t="shared" si="101"/>
        <v>94.133260941694573</v>
      </c>
      <c r="AA359" s="58">
        <f t="shared" si="102"/>
        <v>94.145326214822191</v>
      </c>
      <c r="AB359" s="58">
        <f t="shared" si="103"/>
        <v>191.76846740868098</v>
      </c>
      <c r="AC359" s="58">
        <f t="shared" si="104"/>
        <v>184.12210056405152</v>
      </c>
      <c r="AD359" s="58">
        <f t="shared" si="105"/>
        <v>186.42958404970892</v>
      </c>
      <c r="AE359" s="58">
        <f t="shared" si="105"/>
        <v>175.3174674991705</v>
      </c>
      <c r="AF359" s="58">
        <f t="shared" si="105"/>
        <v>174.26175610050373</v>
      </c>
      <c r="AG359" s="58">
        <f t="shared" si="105"/>
        <v>175.06108044520857</v>
      </c>
      <c r="AH359" s="58">
        <f t="shared" si="106"/>
        <v>174.27382137363134</v>
      </c>
      <c r="AI359" s="58">
        <f t="shared" si="94"/>
        <v>176.70799022712876</v>
      </c>
      <c r="AJ359" s="58">
        <f t="shared" si="95"/>
        <v>179.55539468524719</v>
      </c>
      <c r="AK359" s="58">
        <f t="shared" si="96"/>
        <v>182.74967574578469</v>
      </c>
      <c r="AL359" s="58">
        <f t="shared" si="92"/>
        <v>174.85898712032093</v>
      </c>
      <c r="AM359" s="58">
        <f t="shared" si="93"/>
        <v>181.43154465659217</v>
      </c>
      <c r="AN359" s="120"/>
      <c r="AO359" s="121"/>
      <c r="AP359" s="121"/>
      <c r="AQ359" s="121"/>
      <c r="AR359" s="121"/>
      <c r="AS359" s="121"/>
      <c r="AT359" s="121"/>
      <c r="AU359" s="121"/>
      <c r="AV359" s="121"/>
      <c r="AW359" s="121"/>
      <c r="AX359" s="121"/>
      <c r="AY359" s="121"/>
      <c r="AZ359" s="121"/>
      <c r="BA359" s="121"/>
      <c r="BB359" s="121"/>
      <c r="BC359" s="121"/>
      <c r="BD359" s="121"/>
      <c r="BE359" s="121"/>
    </row>
    <row r="360" spans="2:57" ht="15" customHeight="1">
      <c r="B360" s="499" t="s">
        <v>144</v>
      </c>
      <c r="C360" s="1" t="s">
        <v>205</v>
      </c>
      <c r="D360" s="246">
        <v>9417</v>
      </c>
      <c r="E360" s="11">
        <v>9331</v>
      </c>
      <c r="F360" s="11">
        <v>9278</v>
      </c>
      <c r="G360" s="11">
        <v>9567</v>
      </c>
      <c r="H360" s="11">
        <v>9401</v>
      </c>
      <c r="I360" s="11">
        <v>9585</v>
      </c>
      <c r="J360" s="11">
        <v>15971</v>
      </c>
      <c r="K360" s="11">
        <v>14822</v>
      </c>
      <c r="L360" s="11">
        <v>14991</v>
      </c>
      <c r="M360" s="11">
        <v>13118</v>
      </c>
      <c r="N360" s="11">
        <v>13030</v>
      </c>
      <c r="O360" s="11">
        <v>13614</v>
      </c>
      <c r="P360" s="11">
        <v>14480</v>
      </c>
      <c r="Q360" s="11">
        <v>16764</v>
      </c>
      <c r="R360" s="11">
        <v>19321</v>
      </c>
      <c r="S360" s="11">
        <v>21290</v>
      </c>
      <c r="T360" s="11">
        <v>20331</v>
      </c>
      <c r="U360" s="11">
        <v>21122</v>
      </c>
      <c r="V360" s="159">
        <f>100</f>
        <v>100</v>
      </c>
      <c r="W360" s="58">
        <f t="shared" si="98"/>
        <v>99.086757990867582</v>
      </c>
      <c r="X360" s="58">
        <f t="shared" si="99"/>
        <v>98.523946055006903</v>
      </c>
      <c r="Y360" s="58">
        <f t="shared" si="100"/>
        <v>101.59286396941701</v>
      </c>
      <c r="Z360" s="58">
        <f t="shared" si="101"/>
        <v>99.830094509928855</v>
      </c>
      <c r="AA360" s="58">
        <f t="shared" si="102"/>
        <v>101.78400764574705</v>
      </c>
      <c r="AB360" s="58">
        <f t="shared" si="103"/>
        <v>169.59753637039398</v>
      </c>
      <c r="AC360" s="58">
        <f t="shared" si="104"/>
        <v>157.39619836465965</v>
      </c>
      <c r="AD360" s="58">
        <f t="shared" si="105"/>
        <v>159.19082510353616</v>
      </c>
      <c r="AE360" s="58">
        <f t="shared" si="105"/>
        <v>139.3012636720824</v>
      </c>
      <c r="AF360" s="58">
        <f t="shared" si="105"/>
        <v>138.3667834766911</v>
      </c>
      <c r="AG360" s="58">
        <f t="shared" si="105"/>
        <v>144.56833386428798</v>
      </c>
      <c r="AH360" s="58">
        <f t="shared" si="106"/>
        <v>153.76446851438888</v>
      </c>
      <c r="AI360" s="58">
        <f t="shared" si="94"/>
        <v>178.01847722204525</v>
      </c>
      <c r="AJ360" s="58">
        <f t="shared" si="95"/>
        <v>205.17149835404055</v>
      </c>
      <c r="AK360" s="58">
        <f t="shared" si="96"/>
        <v>226.0804927259212</v>
      </c>
      <c r="AL360" s="58">
        <f t="shared" si="92"/>
        <v>215.89678241478177</v>
      </c>
      <c r="AM360" s="58">
        <f t="shared" si="93"/>
        <v>224.29648508017416</v>
      </c>
      <c r="AN360" s="160">
        <v>1</v>
      </c>
      <c r="AO360" s="118">
        <v>1</v>
      </c>
      <c r="AP360" s="118">
        <v>1</v>
      </c>
      <c r="AQ360" s="118">
        <v>1</v>
      </c>
      <c r="AR360" s="118">
        <v>1</v>
      </c>
      <c r="AS360" s="118">
        <v>1</v>
      </c>
      <c r="AT360" s="118">
        <v>1</v>
      </c>
      <c r="AU360" s="118">
        <v>1</v>
      </c>
      <c r="AV360" s="118">
        <v>1</v>
      </c>
      <c r="AW360" s="118">
        <v>1</v>
      </c>
      <c r="AX360" s="118">
        <v>1</v>
      </c>
      <c r="AY360" s="118">
        <v>1</v>
      </c>
      <c r="AZ360" s="118">
        <v>1</v>
      </c>
      <c r="BA360" s="118">
        <v>1</v>
      </c>
      <c r="BB360" s="118">
        <v>1</v>
      </c>
      <c r="BC360" s="118">
        <v>1</v>
      </c>
      <c r="BD360" s="118">
        <v>6</v>
      </c>
      <c r="BE360" s="118">
        <v>7</v>
      </c>
    </row>
    <row r="361" spans="2:57" ht="15">
      <c r="B361" s="499"/>
      <c r="C361" s="1" t="s">
        <v>206</v>
      </c>
      <c r="D361" s="196">
        <v>382</v>
      </c>
      <c r="E361" s="11">
        <v>559</v>
      </c>
      <c r="F361" s="11">
        <v>586</v>
      </c>
      <c r="G361" s="11">
        <v>301</v>
      </c>
      <c r="H361" s="11">
        <v>369</v>
      </c>
      <c r="I361" s="11">
        <v>252</v>
      </c>
      <c r="J361" s="11">
        <v>285</v>
      </c>
      <c r="K361" s="11">
        <v>282</v>
      </c>
      <c r="L361" s="11">
        <v>270</v>
      </c>
      <c r="M361" s="11">
        <v>328</v>
      </c>
      <c r="N361" s="11">
        <v>403</v>
      </c>
      <c r="O361" s="11">
        <v>441</v>
      </c>
      <c r="P361" s="11">
        <v>381</v>
      </c>
      <c r="Q361" s="11">
        <v>464</v>
      </c>
      <c r="R361" s="11">
        <v>531</v>
      </c>
      <c r="S361" s="11">
        <v>587</v>
      </c>
      <c r="T361" s="11">
        <v>700</v>
      </c>
      <c r="U361" s="11">
        <v>635</v>
      </c>
      <c r="V361" s="159">
        <f>100</f>
        <v>100</v>
      </c>
      <c r="W361" s="58">
        <f t="shared" si="98"/>
        <v>146.33507853403142</v>
      </c>
      <c r="X361" s="58">
        <f t="shared" si="99"/>
        <v>153.40314136125656</v>
      </c>
      <c r="Y361" s="58">
        <f t="shared" si="100"/>
        <v>78.795811518324612</v>
      </c>
      <c r="Z361" s="58">
        <f t="shared" si="101"/>
        <v>96.596858638743456</v>
      </c>
      <c r="AA361" s="58">
        <f t="shared" si="102"/>
        <v>65.968586387434556</v>
      </c>
      <c r="AB361" s="58">
        <f t="shared" si="103"/>
        <v>74.607329842931932</v>
      </c>
      <c r="AC361" s="58">
        <f t="shared" si="104"/>
        <v>73.821989528795811</v>
      </c>
      <c r="AD361" s="58">
        <f t="shared" si="105"/>
        <v>70.680628272251312</v>
      </c>
      <c r="AE361" s="58">
        <f t="shared" si="105"/>
        <v>85.863874345549732</v>
      </c>
      <c r="AF361" s="58">
        <f t="shared" si="105"/>
        <v>105.49738219895288</v>
      </c>
      <c r="AG361" s="58">
        <f t="shared" si="105"/>
        <v>115.44502617801047</v>
      </c>
      <c r="AH361" s="58">
        <f t="shared" si="106"/>
        <v>99.738219895287955</v>
      </c>
      <c r="AI361" s="58">
        <f t="shared" si="94"/>
        <v>121.46596858638743</v>
      </c>
      <c r="AJ361" s="58">
        <f t="shared" si="95"/>
        <v>139.00523560209425</v>
      </c>
      <c r="AK361" s="58">
        <f t="shared" si="96"/>
        <v>153.66492146596858</v>
      </c>
      <c r="AL361" s="58">
        <f t="shared" si="92"/>
        <v>183.24607329842931</v>
      </c>
      <c r="AM361" s="58">
        <f t="shared" si="93"/>
        <v>166.2303664921466</v>
      </c>
      <c r="AN361" s="160">
        <v>1</v>
      </c>
      <c r="AO361" s="118">
        <v>1</v>
      </c>
      <c r="AP361" s="118">
        <v>1</v>
      </c>
      <c r="AQ361" s="118">
        <v>1</v>
      </c>
      <c r="AR361" s="118">
        <v>1</v>
      </c>
      <c r="AS361" s="118">
        <v>1</v>
      </c>
      <c r="AT361" s="118">
        <v>1</v>
      </c>
      <c r="AU361" s="118">
        <v>1</v>
      </c>
      <c r="AV361" s="118">
        <v>1</v>
      </c>
      <c r="AW361" s="118">
        <v>1</v>
      </c>
      <c r="AX361" s="118">
        <v>1</v>
      </c>
      <c r="AY361" s="118">
        <v>1</v>
      </c>
      <c r="AZ361" s="118">
        <v>1</v>
      </c>
      <c r="BA361" s="118">
        <v>1</v>
      </c>
      <c r="BB361" s="118">
        <v>1</v>
      </c>
      <c r="BC361" s="118">
        <v>1</v>
      </c>
      <c r="BD361" s="118">
        <v>6</v>
      </c>
      <c r="BE361" s="118">
        <v>7</v>
      </c>
    </row>
    <row r="362" spans="2:57" ht="15">
      <c r="B362" s="499"/>
      <c r="C362" s="1" t="s">
        <v>207</v>
      </c>
      <c r="D362" s="196">
        <v>120</v>
      </c>
      <c r="E362" s="11">
        <v>75</v>
      </c>
      <c r="F362" s="11">
        <v>95</v>
      </c>
      <c r="G362" s="11">
        <v>69</v>
      </c>
      <c r="H362" s="11">
        <v>86</v>
      </c>
      <c r="I362" s="11">
        <v>59</v>
      </c>
      <c r="J362" s="11">
        <v>46</v>
      </c>
      <c r="K362" s="11">
        <v>45</v>
      </c>
      <c r="L362" s="11">
        <v>49</v>
      </c>
      <c r="M362" s="11">
        <v>54</v>
      </c>
      <c r="N362" s="11">
        <v>50</v>
      </c>
      <c r="O362" s="11">
        <v>63</v>
      </c>
      <c r="P362" s="11">
        <v>51</v>
      </c>
      <c r="Q362" s="11">
        <v>59</v>
      </c>
      <c r="R362" s="11">
        <v>67</v>
      </c>
      <c r="S362" s="11">
        <v>80</v>
      </c>
      <c r="T362" s="11">
        <v>96</v>
      </c>
      <c r="U362" s="11">
        <v>87</v>
      </c>
      <c r="V362" s="159">
        <f>100</f>
        <v>100</v>
      </c>
      <c r="W362" s="58">
        <f t="shared" si="98"/>
        <v>62.5</v>
      </c>
      <c r="X362" s="58">
        <f t="shared" si="99"/>
        <v>79.166666666666671</v>
      </c>
      <c r="Y362" s="58">
        <f t="shared" si="100"/>
        <v>57.5</v>
      </c>
      <c r="Z362" s="58">
        <f t="shared" si="101"/>
        <v>71.666666666666671</v>
      </c>
      <c r="AA362" s="58">
        <f t="shared" si="102"/>
        <v>49.166666666666664</v>
      </c>
      <c r="AB362" s="58">
        <f t="shared" si="103"/>
        <v>38.333333333333336</v>
      </c>
      <c r="AC362" s="58">
        <f t="shared" si="104"/>
        <v>37.5</v>
      </c>
      <c r="AD362" s="58">
        <f t="shared" si="105"/>
        <v>40.833333333333336</v>
      </c>
      <c r="AE362" s="58">
        <f t="shared" si="105"/>
        <v>45</v>
      </c>
      <c r="AF362" s="58">
        <f t="shared" si="105"/>
        <v>41.666666666666664</v>
      </c>
      <c r="AG362" s="58">
        <f t="shared" si="105"/>
        <v>52.5</v>
      </c>
      <c r="AH362" s="58">
        <f t="shared" si="106"/>
        <v>42.5</v>
      </c>
      <c r="AI362" s="58">
        <f t="shared" si="94"/>
        <v>49.166666666666664</v>
      </c>
      <c r="AJ362" s="58">
        <f t="shared" si="95"/>
        <v>55.833333333333336</v>
      </c>
      <c r="AK362" s="58">
        <f t="shared" si="96"/>
        <v>66.666666666666671</v>
      </c>
      <c r="AL362" s="58">
        <f t="shared" ref="AL362:AL393" si="107">T362*100/$D362</f>
        <v>80</v>
      </c>
      <c r="AM362" s="58">
        <f t="shared" ref="AM362:AM393" si="108">U362*100/$D362</f>
        <v>72.5</v>
      </c>
      <c r="AN362" s="160">
        <v>1</v>
      </c>
      <c r="AO362" s="118">
        <v>1</v>
      </c>
      <c r="AP362" s="118">
        <v>1</v>
      </c>
      <c r="AQ362" s="118">
        <v>1</v>
      </c>
      <c r="AR362" s="118">
        <v>1</v>
      </c>
      <c r="AS362" s="118">
        <v>1</v>
      </c>
      <c r="AT362" s="118">
        <v>1</v>
      </c>
      <c r="AU362" s="118">
        <v>1</v>
      </c>
      <c r="AV362" s="118">
        <v>1</v>
      </c>
      <c r="AW362" s="118">
        <v>1</v>
      </c>
      <c r="AX362" s="118">
        <v>1</v>
      </c>
      <c r="AY362" s="118">
        <v>1</v>
      </c>
      <c r="AZ362" s="118">
        <v>1</v>
      </c>
      <c r="BA362" s="118">
        <v>1</v>
      </c>
      <c r="BB362" s="118">
        <v>1</v>
      </c>
      <c r="BC362" s="118">
        <v>1</v>
      </c>
      <c r="BD362" s="118">
        <v>6</v>
      </c>
      <c r="BE362" s="118">
        <v>7</v>
      </c>
    </row>
    <row r="363" spans="2:57" ht="15">
      <c r="B363" s="499"/>
      <c r="C363" s="1" t="s">
        <v>208</v>
      </c>
      <c r="D363" s="196">
        <v>18</v>
      </c>
      <c r="E363" s="11">
        <v>7</v>
      </c>
      <c r="F363" s="11">
        <v>3</v>
      </c>
      <c r="G363" s="11">
        <v>18</v>
      </c>
      <c r="H363" s="11">
        <v>14</v>
      </c>
      <c r="I363" s="11">
        <v>13</v>
      </c>
      <c r="J363" s="11">
        <v>13</v>
      </c>
      <c r="K363" s="11">
        <v>8</v>
      </c>
      <c r="L363" s="11">
        <v>4</v>
      </c>
      <c r="M363" s="11">
        <v>7</v>
      </c>
      <c r="N363" s="11">
        <v>12</v>
      </c>
      <c r="O363" s="11">
        <v>13</v>
      </c>
      <c r="P363" s="11">
        <v>12</v>
      </c>
      <c r="Q363" s="11">
        <v>16</v>
      </c>
      <c r="R363" s="11">
        <v>15</v>
      </c>
      <c r="S363" s="11">
        <v>19</v>
      </c>
      <c r="T363" s="11">
        <v>23</v>
      </c>
      <c r="U363" s="11">
        <v>21</v>
      </c>
      <c r="V363" s="159">
        <f>100</f>
        <v>100</v>
      </c>
      <c r="W363" s="58">
        <f t="shared" si="98"/>
        <v>38.888888888888886</v>
      </c>
      <c r="X363" s="58">
        <f t="shared" si="99"/>
        <v>16.666666666666668</v>
      </c>
      <c r="Y363" s="58">
        <f t="shared" si="100"/>
        <v>100</v>
      </c>
      <c r="Z363" s="58">
        <f t="shared" si="101"/>
        <v>77.777777777777771</v>
      </c>
      <c r="AA363" s="58">
        <f t="shared" si="102"/>
        <v>72.222222222222229</v>
      </c>
      <c r="AB363" s="58">
        <f t="shared" si="103"/>
        <v>72.222222222222229</v>
      </c>
      <c r="AC363" s="58">
        <f t="shared" si="104"/>
        <v>44.444444444444443</v>
      </c>
      <c r="AD363" s="58">
        <f t="shared" si="105"/>
        <v>22.222222222222221</v>
      </c>
      <c r="AE363" s="58">
        <f t="shared" si="105"/>
        <v>38.888888888888886</v>
      </c>
      <c r="AF363" s="58">
        <f t="shared" si="105"/>
        <v>66.666666666666671</v>
      </c>
      <c r="AG363" s="58">
        <f t="shared" si="105"/>
        <v>72.222222222222229</v>
      </c>
      <c r="AH363" s="58">
        <f t="shared" si="106"/>
        <v>66.666666666666671</v>
      </c>
      <c r="AI363" s="58">
        <f t="shared" si="94"/>
        <v>88.888888888888886</v>
      </c>
      <c r="AJ363" s="58">
        <f t="shared" si="95"/>
        <v>83.333333333333329</v>
      </c>
      <c r="AK363" s="58">
        <f t="shared" si="96"/>
        <v>105.55555555555556</v>
      </c>
      <c r="AL363" s="58">
        <f t="shared" si="107"/>
        <v>127.77777777777777</v>
      </c>
      <c r="AM363" s="58">
        <f t="shared" si="108"/>
        <v>116.66666666666667</v>
      </c>
      <c r="AN363" s="160">
        <v>1</v>
      </c>
      <c r="AO363" s="118">
        <v>1</v>
      </c>
      <c r="AP363" s="118">
        <v>1</v>
      </c>
      <c r="AQ363" s="118">
        <v>1</v>
      </c>
      <c r="AR363" s="118">
        <v>1</v>
      </c>
      <c r="AS363" s="118">
        <v>1</v>
      </c>
      <c r="AT363" s="118">
        <v>1</v>
      </c>
      <c r="AU363" s="118">
        <v>1</v>
      </c>
      <c r="AV363" s="118">
        <v>1</v>
      </c>
      <c r="AW363" s="118">
        <v>1</v>
      </c>
      <c r="AX363" s="118">
        <v>1</v>
      </c>
      <c r="AY363" s="118">
        <v>1</v>
      </c>
      <c r="AZ363" s="118">
        <v>1</v>
      </c>
      <c r="BA363" s="118">
        <v>1</v>
      </c>
      <c r="BB363" s="118">
        <v>1</v>
      </c>
      <c r="BC363" s="118">
        <v>1</v>
      </c>
      <c r="BD363" s="118">
        <v>6</v>
      </c>
      <c r="BE363" s="118">
        <v>7</v>
      </c>
    </row>
    <row r="364" spans="2:57" ht="15">
      <c r="B364" s="499"/>
      <c r="C364" s="1" t="s">
        <v>209</v>
      </c>
      <c r="D364" s="196">
        <v>9937</v>
      </c>
      <c r="E364" s="11">
        <v>9972</v>
      </c>
      <c r="F364" s="11">
        <v>9962</v>
      </c>
      <c r="G364" s="11">
        <v>9955</v>
      </c>
      <c r="H364" s="11">
        <v>9870</v>
      </c>
      <c r="I364" s="11">
        <v>9909</v>
      </c>
      <c r="J364" s="11">
        <v>16315</v>
      </c>
      <c r="K364" s="11">
        <v>15157</v>
      </c>
      <c r="L364" s="11">
        <v>15314</v>
      </c>
      <c r="M364" s="11">
        <v>13507</v>
      </c>
      <c r="N364" s="11">
        <v>13495</v>
      </c>
      <c r="O364" s="11">
        <v>14131</v>
      </c>
      <c r="P364" s="11">
        <v>14924</v>
      </c>
      <c r="Q364" s="11">
        <v>17303</v>
      </c>
      <c r="R364" s="11">
        <v>19934</v>
      </c>
      <c r="S364" s="11">
        <v>21976</v>
      </c>
      <c r="T364" s="11">
        <v>21150</v>
      </c>
      <c r="U364" s="11">
        <v>21865</v>
      </c>
      <c r="V364" s="159">
        <f>100</f>
        <v>100</v>
      </c>
      <c r="W364" s="58">
        <f t="shared" si="98"/>
        <v>100.3522189795713</v>
      </c>
      <c r="X364" s="58">
        <f t="shared" si="99"/>
        <v>100.25158498540807</v>
      </c>
      <c r="Y364" s="58">
        <f t="shared" si="100"/>
        <v>100.18114118949381</v>
      </c>
      <c r="Z364" s="58">
        <f t="shared" si="101"/>
        <v>99.325752239106365</v>
      </c>
      <c r="AA364" s="58">
        <f t="shared" si="102"/>
        <v>99.718224816342968</v>
      </c>
      <c r="AB364" s="58">
        <f t="shared" si="103"/>
        <v>164.18436147730702</v>
      </c>
      <c r="AC364" s="58">
        <f t="shared" si="104"/>
        <v>152.53094495320519</v>
      </c>
      <c r="AD364" s="58">
        <f t="shared" si="105"/>
        <v>154.11089866156789</v>
      </c>
      <c r="AE364" s="58">
        <f t="shared" si="105"/>
        <v>135.92633591627251</v>
      </c>
      <c r="AF364" s="58">
        <f t="shared" si="105"/>
        <v>135.80557512327664</v>
      </c>
      <c r="AG364" s="58">
        <f t="shared" si="105"/>
        <v>142.20589715205796</v>
      </c>
      <c r="AH364" s="58">
        <f t="shared" si="106"/>
        <v>150.18617288920197</v>
      </c>
      <c r="AI364" s="58">
        <f t="shared" si="94"/>
        <v>174.12700010063401</v>
      </c>
      <c r="AJ364" s="58">
        <f t="shared" si="95"/>
        <v>200.60380396497936</v>
      </c>
      <c r="AK364" s="58">
        <f t="shared" si="96"/>
        <v>221.15326557311059</v>
      </c>
      <c r="AL364" s="58">
        <f t="shared" si="107"/>
        <v>212.84089765522793</v>
      </c>
      <c r="AM364" s="58">
        <f t="shared" si="108"/>
        <v>220.03622823789877</v>
      </c>
      <c r="AN364" s="160"/>
      <c r="AO364" s="118"/>
      <c r="AP364" s="118"/>
      <c r="AQ364" s="118"/>
      <c r="AR364" s="118"/>
      <c r="AS364" s="118"/>
      <c r="AT364" s="118"/>
      <c r="AU364" s="118"/>
      <c r="AV364" s="118"/>
      <c r="AW364" s="118"/>
      <c r="AX364" s="118"/>
      <c r="AY364" s="118"/>
      <c r="AZ364" s="118"/>
      <c r="BA364" s="118"/>
      <c r="BB364" s="118"/>
      <c r="BC364" s="118"/>
      <c r="BD364" s="118"/>
      <c r="BE364" s="118"/>
    </row>
    <row r="365" spans="2:57" ht="15">
      <c r="B365" s="501"/>
      <c r="C365" s="8" t="s">
        <v>210</v>
      </c>
      <c r="D365" s="245">
        <v>9919</v>
      </c>
      <c r="E365" s="173">
        <v>9965</v>
      </c>
      <c r="F365" s="173">
        <v>9959</v>
      </c>
      <c r="G365" s="173">
        <v>9937</v>
      </c>
      <c r="H365" s="173">
        <v>9856</v>
      </c>
      <c r="I365" s="173">
        <v>9896</v>
      </c>
      <c r="J365" s="173">
        <v>16302</v>
      </c>
      <c r="K365" s="173">
        <v>15149</v>
      </c>
      <c r="L365" s="173">
        <v>15310</v>
      </c>
      <c r="M365" s="173">
        <v>13500</v>
      </c>
      <c r="N365" s="173">
        <v>13483</v>
      </c>
      <c r="O365" s="173">
        <v>14118</v>
      </c>
      <c r="P365" s="173">
        <v>14912</v>
      </c>
      <c r="Q365" s="173">
        <v>17287</v>
      </c>
      <c r="R365" s="173">
        <v>19919</v>
      </c>
      <c r="S365" s="173">
        <v>21957</v>
      </c>
      <c r="T365" s="173">
        <v>21127</v>
      </c>
      <c r="U365" s="173">
        <v>21844</v>
      </c>
      <c r="V365" s="159">
        <f>100</f>
        <v>100</v>
      </c>
      <c r="W365" s="58">
        <f t="shared" si="98"/>
        <v>100.46375642705918</v>
      </c>
      <c r="X365" s="58">
        <f t="shared" si="99"/>
        <v>100.40326645831233</v>
      </c>
      <c r="Y365" s="58">
        <f t="shared" si="100"/>
        <v>100.18146990624055</v>
      </c>
      <c r="Z365" s="58">
        <f t="shared" si="101"/>
        <v>99.364855328158086</v>
      </c>
      <c r="AA365" s="58">
        <f t="shared" si="102"/>
        <v>99.768121786470417</v>
      </c>
      <c r="AB365" s="58">
        <f t="shared" si="103"/>
        <v>164.35124508519004</v>
      </c>
      <c r="AC365" s="58">
        <f t="shared" si="104"/>
        <v>152.72708942433712</v>
      </c>
      <c r="AD365" s="58">
        <f t="shared" si="105"/>
        <v>154.35023691904425</v>
      </c>
      <c r="AE365" s="58">
        <f t="shared" si="105"/>
        <v>136.10242968041132</v>
      </c>
      <c r="AF365" s="58">
        <f t="shared" si="105"/>
        <v>135.9310414356286</v>
      </c>
      <c r="AG365" s="58">
        <f t="shared" si="105"/>
        <v>142.33289646133682</v>
      </c>
      <c r="AH365" s="58">
        <f t="shared" si="106"/>
        <v>150.33773565883658</v>
      </c>
      <c r="AI365" s="58">
        <f t="shared" si="94"/>
        <v>174.28168162113116</v>
      </c>
      <c r="AJ365" s="58">
        <f t="shared" si="95"/>
        <v>200.81661457808246</v>
      </c>
      <c r="AK365" s="58">
        <f t="shared" si="96"/>
        <v>221.36304062909568</v>
      </c>
      <c r="AL365" s="58">
        <f t="shared" si="107"/>
        <v>212.99526161911484</v>
      </c>
      <c r="AM365" s="58">
        <f t="shared" si="108"/>
        <v>220.22381288436335</v>
      </c>
      <c r="AN365" s="120"/>
      <c r="AO365" s="121"/>
      <c r="AP365" s="121"/>
      <c r="AQ365" s="121"/>
      <c r="AR365" s="121"/>
      <c r="AS365" s="121"/>
      <c r="AT365" s="121"/>
      <c r="AU365" s="121"/>
      <c r="AV365" s="121"/>
      <c r="AW365" s="121"/>
      <c r="AX365" s="121"/>
      <c r="AY365" s="121"/>
      <c r="AZ365" s="121"/>
      <c r="BA365" s="121"/>
      <c r="BB365" s="121"/>
      <c r="BC365" s="121"/>
      <c r="BD365" s="121"/>
      <c r="BE365" s="121"/>
    </row>
    <row r="366" spans="2:57" ht="15" customHeight="1">
      <c r="B366" s="499" t="s">
        <v>145</v>
      </c>
      <c r="C366" s="1" t="s">
        <v>205</v>
      </c>
      <c r="D366" s="246">
        <v>56772</v>
      </c>
      <c r="E366" s="11">
        <v>57132</v>
      </c>
      <c r="F366" s="11">
        <v>54808</v>
      </c>
      <c r="G366" s="11">
        <v>52550</v>
      </c>
      <c r="H366" s="11">
        <v>52156</v>
      </c>
      <c r="I366" s="11">
        <v>46621</v>
      </c>
      <c r="J366" s="11">
        <v>60700</v>
      </c>
      <c r="K366" s="11">
        <v>55872</v>
      </c>
      <c r="L366" s="11">
        <v>56035</v>
      </c>
      <c r="M366" s="11">
        <v>48573</v>
      </c>
      <c r="N366" s="11">
        <v>46634</v>
      </c>
      <c r="O366" s="11">
        <v>46724</v>
      </c>
      <c r="P366" s="11">
        <v>47417</v>
      </c>
      <c r="Q366" s="11">
        <v>50173</v>
      </c>
      <c r="R366" s="11">
        <v>52331</v>
      </c>
      <c r="S366" s="11">
        <v>54851</v>
      </c>
      <c r="T366" s="11">
        <v>52381</v>
      </c>
      <c r="U366" s="11">
        <v>54418</v>
      </c>
      <c r="V366" s="159">
        <f>100</f>
        <v>100</v>
      </c>
      <c r="W366" s="58">
        <f t="shared" si="98"/>
        <v>100.63411540900444</v>
      </c>
      <c r="X366" s="58">
        <f t="shared" si="99"/>
        <v>96.540548157542446</v>
      </c>
      <c r="Y366" s="58">
        <f t="shared" si="100"/>
        <v>92.563235397731276</v>
      </c>
      <c r="Z366" s="58">
        <f t="shared" si="101"/>
        <v>91.869231311209745</v>
      </c>
      <c r="AA366" s="58">
        <f t="shared" si="102"/>
        <v>82.119706897766505</v>
      </c>
      <c r="AB366" s="58">
        <f t="shared" si="103"/>
        <v>106.91890368491509</v>
      </c>
      <c r="AC366" s="58">
        <f t="shared" si="104"/>
        <v>98.414711477488908</v>
      </c>
      <c r="AD366" s="58">
        <f t="shared" si="105"/>
        <v>98.701824843232586</v>
      </c>
      <c r="AE366" s="58">
        <f t="shared" si="105"/>
        <v>85.558021559923901</v>
      </c>
      <c r="AF366" s="58">
        <f t="shared" si="105"/>
        <v>82.142605509758326</v>
      </c>
      <c r="AG366" s="58">
        <f t="shared" si="105"/>
        <v>82.301134362009435</v>
      </c>
      <c r="AH366" s="58">
        <f t="shared" si="106"/>
        <v>83.521806524342992</v>
      </c>
      <c r="AI366" s="58">
        <f t="shared" si="94"/>
        <v>88.376312266610299</v>
      </c>
      <c r="AJ366" s="58">
        <f t="shared" si="95"/>
        <v>92.177481857253582</v>
      </c>
      <c r="AK366" s="58">
        <f t="shared" si="96"/>
        <v>96.616289720284641</v>
      </c>
      <c r="AL366" s="58">
        <f t="shared" si="107"/>
        <v>92.265553441837525</v>
      </c>
      <c r="AM366" s="58">
        <f t="shared" si="108"/>
        <v>95.853589797787649</v>
      </c>
      <c r="AN366" s="160">
        <v>1</v>
      </c>
      <c r="AO366" s="118">
        <v>1</v>
      </c>
      <c r="AP366" s="118">
        <v>1</v>
      </c>
      <c r="AQ366" s="118">
        <v>1</v>
      </c>
      <c r="AR366" s="118">
        <v>1</v>
      </c>
      <c r="AS366" s="118">
        <v>1</v>
      </c>
      <c r="AT366" s="118">
        <v>1</v>
      </c>
      <c r="AU366" s="118">
        <v>1</v>
      </c>
      <c r="AV366" s="118">
        <v>1</v>
      </c>
      <c r="AW366" s="118">
        <v>1</v>
      </c>
      <c r="AX366" s="118">
        <v>1</v>
      </c>
      <c r="AY366" s="118">
        <v>1</v>
      </c>
      <c r="AZ366" s="118">
        <v>1</v>
      </c>
      <c r="BA366" s="118">
        <v>1</v>
      </c>
      <c r="BB366" s="118">
        <v>1</v>
      </c>
      <c r="BC366" s="118">
        <v>1</v>
      </c>
      <c r="BD366" s="118">
        <v>6</v>
      </c>
      <c r="BE366" s="118">
        <v>7</v>
      </c>
    </row>
    <row r="367" spans="2:57" ht="15">
      <c r="B367" s="499"/>
      <c r="C367" s="1" t="s">
        <v>206</v>
      </c>
      <c r="D367" s="196">
        <v>93</v>
      </c>
      <c r="E367" s="11">
        <v>94</v>
      </c>
      <c r="F367" s="11">
        <v>233</v>
      </c>
      <c r="G367" s="11">
        <v>169</v>
      </c>
      <c r="H367" s="11">
        <v>147</v>
      </c>
      <c r="I367" s="11">
        <v>125</v>
      </c>
      <c r="J367" s="11">
        <v>298</v>
      </c>
      <c r="K367" s="11">
        <v>299</v>
      </c>
      <c r="L367" s="11">
        <v>284</v>
      </c>
      <c r="M367" s="11">
        <v>302</v>
      </c>
      <c r="N367" s="11">
        <v>395</v>
      </c>
      <c r="O367" s="11">
        <v>451</v>
      </c>
      <c r="P367" s="11">
        <v>446</v>
      </c>
      <c r="Q367" s="11">
        <v>513</v>
      </c>
      <c r="R367" s="11">
        <v>572</v>
      </c>
      <c r="S367" s="11">
        <v>600</v>
      </c>
      <c r="T367" s="11">
        <v>716</v>
      </c>
      <c r="U367" s="11">
        <v>650</v>
      </c>
      <c r="V367" s="159">
        <f>100</f>
        <v>100</v>
      </c>
      <c r="W367" s="58">
        <f t="shared" si="98"/>
        <v>101.0752688172043</v>
      </c>
      <c r="X367" s="58">
        <f t="shared" si="99"/>
        <v>250.53763440860214</v>
      </c>
      <c r="Y367" s="58">
        <f t="shared" si="100"/>
        <v>181.72043010752688</v>
      </c>
      <c r="Z367" s="58">
        <f t="shared" si="101"/>
        <v>158.06451612903226</v>
      </c>
      <c r="AA367" s="58">
        <f t="shared" si="102"/>
        <v>134.40860215053763</v>
      </c>
      <c r="AB367" s="58">
        <f t="shared" si="103"/>
        <v>320.43010752688173</v>
      </c>
      <c r="AC367" s="58">
        <f t="shared" si="104"/>
        <v>321.50537634408602</v>
      </c>
      <c r="AD367" s="58">
        <f t="shared" si="105"/>
        <v>305.3763440860215</v>
      </c>
      <c r="AE367" s="58">
        <f t="shared" si="105"/>
        <v>324.73118279569894</v>
      </c>
      <c r="AF367" s="58">
        <f t="shared" si="105"/>
        <v>424.73118279569894</v>
      </c>
      <c r="AG367" s="58">
        <f t="shared" si="105"/>
        <v>484.94623655913978</v>
      </c>
      <c r="AH367" s="58">
        <f t="shared" si="106"/>
        <v>479.56989247311827</v>
      </c>
      <c r="AI367" s="58">
        <f t="shared" si="94"/>
        <v>551.61290322580646</v>
      </c>
      <c r="AJ367" s="58">
        <f t="shared" si="95"/>
        <v>615.05376344086017</v>
      </c>
      <c r="AK367" s="58">
        <f t="shared" si="96"/>
        <v>645.16129032258061</v>
      </c>
      <c r="AL367" s="58">
        <f t="shared" si="107"/>
        <v>769.89247311827955</v>
      </c>
      <c r="AM367" s="58">
        <f t="shared" si="108"/>
        <v>698.92473118279565</v>
      </c>
      <c r="AN367" s="160">
        <v>4</v>
      </c>
      <c r="AO367" s="118">
        <v>4</v>
      </c>
      <c r="AP367" s="118">
        <v>4</v>
      </c>
      <c r="AQ367" s="118">
        <v>1</v>
      </c>
      <c r="AR367" s="118">
        <v>1</v>
      </c>
      <c r="AS367" s="118">
        <v>1</v>
      </c>
      <c r="AT367" s="118">
        <v>1</v>
      </c>
      <c r="AU367" s="118">
        <v>1</v>
      </c>
      <c r="AV367" s="118">
        <v>1</v>
      </c>
      <c r="AW367" s="118">
        <v>1</v>
      </c>
      <c r="AX367" s="118">
        <v>1</v>
      </c>
      <c r="AY367" s="118">
        <v>1</v>
      </c>
      <c r="AZ367" s="118">
        <v>1</v>
      </c>
      <c r="BA367" s="118">
        <v>1</v>
      </c>
      <c r="BB367" s="118">
        <v>1</v>
      </c>
      <c r="BC367" s="118">
        <v>1</v>
      </c>
      <c r="BD367" s="118">
        <v>6</v>
      </c>
      <c r="BE367" s="118">
        <v>7</v>
      </c>
    </row>
    <row r="368" spans="2:57" ht="15">
      <c r="B368" s="499"/>
      <c r="C368" s="1" t="s">
        <v>207</v>
      </c>
      <c r="D368" s="196">
        <v>16</v>
      </c>
      <c r="E368" s="11">
        <v>17</v>
      </c>
      <c r="F368" s="11">
        <v>22</v>
      </c>
      <c r="G368" s="11">
        <v>17</v>
      </c>
      <c r="H368" s="11">
        <v>19</v>
      </c>
      <c r="I368" s="11">
        <v>10</v>
      </c>
      <c r="J368" s="11">
        <v>25</v>
      </c>
      <c r="K368" s="11">
        <v>22</v>
      </c>
      <c r="L368" s="11">
        <v>25</v>
      </c>
      <c r="M368" s="11">
        <v>26</v>
      </c>
      <c r="N368" s="11">
        <v>34</v>
      </c>
      <c r="O368" s="11">
        <v>41</v>
      </c>
      <c r="P368" s="11">
        <v>36</v>
      </c>
      <c r="Q368" s="11">
        <v>40</v>
      </c>
      <c r="R368" s="11">
        <v>50</v>
      </c>
      <c r="S368" s="11">
        <v>56</v>
      </c>
      <c r="T368" s="11">
        <v>67</v>
      </c>
      <c r="U368" s="11">
        <v>61</v>
      </c>
      <c r="V368" s="159">
        <f>100</f>
        <v>100</v>
      </c>
      <c r="W368" s="58">
        <f t="shared" si="98"/>
        <v>106.25</v>
      </c>
      <c r="X368" s="58">
        <f t="shared" si="99"/>
        <v>137.5</v>
      </c>
      <c r="Y368" s="58">
        <f t="shared" si="100"/>
        <v>106.25</v>
      </c>
      <c r="Z368" s="58">
        <f t="shared" si="101"/>
        <v>118.75</v>
      </c>
      <c r="AA368" s="58">
        <f t="shared" si="102"/>
        <v>62.5</v>
      </c>
      <c r="AB368" s="58">
        <f t="shared" si="103"/>
        <v>156.25</v>
      </c>
      <c r="AC368" s="58">
        <f t="shared" si="104"/>
        <v>137.5</v>
      </c>
      <c r="AD368" s="58">
        <f t="shared" si="105"/>
        <v>156.25</v>
      </c>
      <c r="AE368" s="58">
        <f t="shared" si="105"/>
        <v>162.5</v>
      </c>
      <c r="AF368" s="58">
        <f t="shared" si="105"/>
        <v>212.5</v>
      </c>
      <c r="AG368" s="58">
        <f t="shared" si="105"/>
        <v>256.25</v>
      </c>
      <c r="AH368" s="58">
        <f t="shared" si="106"/>
        <v>225</v>
      </c>
      <c r="AI368" s="58">
        <f t="shared" si="94"/>
        <v>250</v>
      </c>
      <c r="AJ368" s="58">
        <f t="shared" si="95"/>
        <v>312.5</v>
      </c>
      <c r="AK368" s="58">
        <f t="shared" si="96"/>
        <v>350</v>
      </c>
      <c r="AL368" s="58">
        <f t="shared" si="107"/>
        <v>418.75</v>
      </c>
      <c r="AM368" s="58">
        <f t="shared" si="108"/>
        <v>381.25</v>
      </c>
      <c r="AN368" s="160">
        <v>4</v>
      </c>
      <c r="AO368" s="118">
        <v>4</v>
      </c>
      <c r="AP368" s="118">
        <v>4</v>
      </c>
      <c r="AQ368" s="118">
        <v>1</v>
      </c>
      <c r="AR368" s="118">
        <v>1</v>
      </c>
      <c r="AS368" s="118">
        <v>1</v>
      </c>
      <c r="AT368" s="118">
        <v>1</v>
      </c>
      <c r="AU368" s="118">
        <v>1</v>
      </c>
      <c r="AV368" s="118">
        <v>1</v>
      </c>
      <c r="AW368" s="118">
        <v>4</v>
      </c>
      <c r="AX368" s="118">
        <v>4</v>
      </c>
      <c r="AY368" s="118">
        <v>4</v>
      </c>
      <c r="AZ368" s="118">
        <v>4</v>
      </c>
      <c r="BA368" s="118">
        <v>1</v>
      </c>
      <c r="BB368" s="118">
        <v>1</v>
      </c>
      <c r="BC368" s="118">
        <v>1</v>
      </c>
      <c r="BD368" s="118">
        <v>6</v>
      </c>
      <c r="BE368" s="118">
        <v>7</v>
      </c>
    </row>
    <row r="369" spans="2:57" ht="15">
      <c r="B369" s="499"/>
      <c r="C369" s="1" t="s">
        <v>208</v>
      </c>
      <c r="D369" s="196">
        <v>2</v>
      </c>
      <c r="E369" s="11">
        <v>1</v>
      </c>
      <c r="F369" s="11">
        <v>1</v>
      </c>
      <c r="G369" s="11">
        <v>0</v>
      </c>
      <c r="H369" s="11">
        <v>0</v>
      </c>
      <c r="I369" s="11">
        <v>0</v>
      </c>
      <c r="J369" s="11">
        <v>3</v>
      </c>
      <c r="K369" s="11">
        <v>4</v>
      </c>
      <c r="L369" s="11">
        <v>3</v>
      </c>
      <c r="M369" s="11">
        <v>3</v>
      </c>
      <c r="N369" s="11">
        <v>3</v>
      </c>
      <c r="O369" s="11">
        <v>1</v>
      </c>
      <c r="P369" s="11">
        <v>0</v>
      </c>
      <c r="Q369" s="11">
        <v>0</v>
      </c>
      <c r="R369" s="11">
        <v>0</v>
      </c>
      <c r="S369" s="11">
        <v>0</v>
      </c>
      <c r="T369" s="11">
        <v>0</v>
      </c>
      <c r="U369" s="11">
        <v>0</v>
      </c>
      <c r="V369" s="159">
        <f>100</f>
        <v>100</v>
      </c>
      <c r="W369" s="58">
        <f t="shared" si="98"/>
        <v>50</v>
      </c>
      <c r="X369" s="58">
        <f t="shared" si="99"/>
        <v>50</v>
      </c>
      <c r="Y369" s="58">
        <f t="shared" si="100"/>
        <v>0</v>
      </c>
      <c r="Z369" s="58">
        <f t="shared" si="101"/>
        <v>0</v>
      </c>
      <c r="AA369" s="58">
        <f t="shared" si="102"/>
        <v>0</v>
      </c>
      <c r="AB369" s="58">
        <f t="shared" si="103"/>
        <v>150</v>
      </c>
      <c r="AC369" s="58">
        <f t="shared" si="104"/>
        <v>200</v>
      </c>
      <c r="AD369" s="58">
        <f t="shared" si="105"/>
        <v>150</v>
      </c>
      <c r="AE369" s="58">
        <f t="shared" si="105"/>
        <v>150</v>
      </c>
      <c r="AF369" s="58">
        <f t="shared" si="105"/>
        <v>150</v>
      </c>
      <c r="AG369" s="58">
        <f t="shared" si="105"/>
        <v>50</v>
      </c>
      <c r="AH369" s="58">
        <f t="shared" si="106"/>
        <v>0</v>
      </c>
      <c r="AI369" s="58">
        <f t="shared" si="94"/>
        <v>0</v>
      </c>
      <c r="AJ369" s="58">
        <f t="shared" si="95"/>
        <v>0</v>
      </c>
      <c r="AK369" s="58">
        <f t="shared" si="96"/>
        <v>0</v>
      </c>
      <c r="AL369" s="58">
        <f t="shared" si="107"/>
        <v>0</v>
      </c>
      <c r="AM369" s="58">
        <f t="shared" si="108"/>
        <v>0</v>
      </c>
      <c r="AN369" s="160">
        <v>4</v>
      </c>
      <c r="AO369" s="118">
        <v>4</v>
      </c>
      <c r="AP369" s="118">
        <v>4</v>
      </c>
      <c r="AQ369" s="118">
        <v>1</v>
      </c>
      <c r="AR369" s="118">
        <v>1</v>
      </c>
      <c r="AS369" s="118">
        <v>1</v>
      </c>
      <c r="AT369" s="118">
        <v>1</v>
      </c>
      <c r="AU369" s="118">
        <v>1</v>
      </c>
      <c r="AV369" s="118">
        <v>1</v>
      </c>
      <c r="AW369" s="118">
        <v>4</v>
      </c>
      <c r="AX369" s="118">
        <v>4</v>
      </c>
      <c r="AY369" s="118">
        <v>4</v>
      </c>
      <c r="AZ369" s="118">
        <v>4</v>
      </c>
      <c r="BA369" s="118">
        <v>1</v>
      </c>
      <c r="BB369" s="118">
        <v>1</v>
      </c>
      <c r="BC369" s="118">
        <v>1</v>
      </c>
      <c r="BD369" s="118">
        <v>6</v>
      </c>
      <c r="BE369" s="118">
        <v>7</v>
      </c>
    </row>
    <row r="370" spans="2:57" ht="15">
      <c r="B370" s="499"/>
      <c r="C370" s="1" t="s">
        <v>209</v>
      </c>
      <c r="D370" s="196">
        <v>56883</v>
      </c>
      <c r="E370" s="11">
        <v>57244</v>
      </c>
      <c r="F370" s="11">
        <v>55064</v>
      </c>
      <c r="G370" s="11">
        <v>52736</v>
      </c>
      <c r="H370" s="11">
        <v>52322</v>
      </c>
      <c r="I370" s="11">
        <v>46756</v>
      </c>
      <c r="J370" s="11">
        <v>61026</v>
      </c>
      <c r="K370" s="11">
        <v>56197</v>
      </c>
      <c r="L370" s="11">
        <v>56347</v>
      </c>
      <c r="M370" s="11">
        <v>48904</v>
      </c>
      <c r="N370" s="11">
        <v>47066</v>
      </c>
      <c r="O370" s="11">
        <v>47217</v>
      </c>
      <c r="P370" s="11">
        <v>47899</v>
      </c>
      <c r="Q370" s="11">
        <v>50726</v>
      </c>
      <c r="R370" s="11">
        <v>52953</v>
      </c>
      <c r="S370" s="11">
        <v>55507</v>
      </c>
      <c r="T370" s="11">
        <v>53164</v>
      </c>
      <c r="U370" s="11">
        <v>55129</v>
      </c>
      <c r="V370" s="159">
        <f>100</f>
        <v>100</v>
      </c>
      <c r="W370" s="58">
        <f t="shared" si="98"/>
        <v>100.63463600724293</v>
      </c>
      <c r="X370" s="58">
        <f t="shared" si="99"/>
        <v>96.802208041066748</v>
      </c>
      <c r="Y370" s="58">
        <f t="shared" si="100"/>
        <v>92.709596891865758</v>
      </c>
      <c r="Z370" s="58">
        <f t="shared" si="101"/>
        <v>91.981787177188266</v>
      </c>
      <c r="AA370" s="58">
        <f t="shared" si="102"/>
        <v>82.196789902079701</v>
      </c>
      <c r="AB370" s="58">
        <f t="shared" si="103"/>
        <v>107.28337113021465</v>
      </c>
      <c r="AC370" s="58">
        <f t="shared" si="104"/>
        <v>98.794015786790425</v>
      </c>
      <c r="AD370" s="58">
        <f t="shared" si="105"/>
        <v>99.057714958775023</v>
      </c>
      <c r="AE370" s="58">
        <f t="shared" si="105"/>
        <v>85.972962044899177</v>
      </c>
      <c r="AF370" s="58">
        <f t="shared" si="105"/>
        <v>82.741768190847878</v>
      </c>
      <c r="AG370" s="58">
        <f t="shared" si="105"/>
        <v>83.007225357312379</v>
      </c>
      <c r="AH370" s="58">
        <f t="shared" si="106"/>
        <v>84.206177592602359</v>
      </c>
      <c r="AI370" s="58">
        <f t="shared" si="94"/>
        <v>89.176027987272121</v>
      </c>
      <c r="AJ370" s="58">
        <f t="shared" si="95"/>
        <v>93.091081694003478</v>
      </c>
      <c r="AK370" s="58">
        <f t="shared" si="96"/>
        <v>97.580999595661268</v>
      </c>
      <c r="AL370" s="58">
        <f t="shared" si="107"/>
        <v>93.462018529261812</v>
      </c>
      <c r="AM370" s="58">
        <f t="shared" si="108"/>
        <v>96.91647768226008</v>
      </c>
      <c r="AN370" s="160"/>
      <c r="AO370" s="118"/>
      <c r="AP370" s="118"/>
      <c r="AQ370" s="118"/>
      <c r="AR370" s="118"/>
      <c r="AS370" s="118"/>
      <c r="AT370" s="118"/>
      <c r="AU370" s="118"/>
      <c r="AV370" s="118"/>
      <c r="AW370" s="118"/>
      <c r="AX370" s="118"/>
      <c r="AY370" s="118"/>
      <c r="AZ370" s="118"/>
      <c r="BA370" s="118"/>
      <c r="BB370" s="118"/>
      <c r="BC370" s="118"/>
      <c r="BD370" s="118"/>
      <c r="BE370" s="118"/>
    </row>
    <row r="371" spans="2:57" ht="15">
      <c r="B371" s="501"/>
      <c r="C371" s="8" t="s">
        <v>210</v>
      </c>
      <c r="D371" s="245">
        <v>56881</v>
      </c>
      <c r="E371" s="173">
        <v>57243</v>
      </c>
      <c r="F371" s="173">
        <v>55063</v>
      </c>
      <c r="G371" s="173">
        <v>52736</v>
      </c>
      <c r="H371" s="173">
        <v>52322</v>
      </c>
      <c r="I371" s="173">
        <v>46756</v>
      </c>
      <c r="J371" s="173">
        <v>61023</v>
      </c>
      <c r="K371" s="173">
        <v>56193</v>
      </c>
      <c r="L371" s="173">
        <v>56344</v>
      </c>
      <c r="M371" s="173">
        <v>48901</v>
      </c>
      <c r="N371" s="173">
        <v>47063</v>
      </c>
      <c r="O371" s="173">
        <v>47216</v>
      </c>
      <c r="P371" s="173">
        <v>47899</v>
      </c>
      <c r="Q371" s="173">
        <v>50726</v>
      </c>
      <c r="R371" s="173">
        <v>52953</v>
      </c>
      <c r="S371" s="173">
        <v>55507</v>
      </c>
      <c r="T371" s="173">
        <v>53164</v>
      </c>
      <c r="U371" s="173">
        <v>55129</v>
      </c>
      <c r="V371" s="159">
        <f>100</f>
        <v>100</v>
      </c>
      <c r="W371" s="58">
        <f t="shared" si="98"/>
        <v>100.63641637805243</v>
      </c>
      <c r="X371" s="58">
        <f t="shared" si="99"/>
        <v>96.803853659394179</v>
      </c>
      <c r="Y371" s="58">
        <f t="shared" si="100"/>
        <v>92.712856665670429</v>
      </c>
      <c r="Z371" s="58">
        <f t="shared" si="101"/>
        <v>91.985021360383953</v>
      </c>
      <c r="AA371" s="58">
        <f t="shared" si="102"/>
        <v>82.199680033754674</v>
      </c>
      <c r="AB371" s="58">
        <f t="shared" si="103"/>
        <v>107.28186916545067</v>
      </c>
      <c r="AC371" s="58">
        <f t="shared" si="104"/>
        <v>98.790457270441806</v>
      </c>
      <c r="AD371" s="58">
        <f t="shared" si="105"/>
        <v>99.055923770679144</v>
      </c>
      <c r="AE371" s="58">
        <f t="shared" si="105"/>
        <v>85.970710782159244</v>
      </c>
      <c r="AF371" s="58">
        <f t="shared" si="105"/>
        <v>82.739403315694162</v>
      </c>
      <c r="AG371" s="58">
        <f t="shared" si="105"/>
        <v>83.008385928517427</v>
      </c>
      <c r="AH371" s="58">
        <f t="shared" si="106"/>
        <v>84.209138376610824</v>
      </c>
      <c r="AI371" s="58">
        <f t="shared" si="94"/>
        <v>89.179163516815805</v>
      </c>
      <c r="AJ371" s="58">
        <f t="shared" si="95"/>
        <v>93.094354881243291</v>
      </c>
      <c r="AK371" s="58">
        <f t="shared" si="96"/>
        <v>97.584430653469525</v>
      </c>
      <c r="AL371" s="58">
        <f t="shared" si="107"/>
        <v>93.465304759058384</v>
      </c>
      <c r="AM371" s="58">
        <f t="shared" si="108"/>
        <v>96.919885374729702</v>
      </c>
      <c r="AN371" s="120"/>
      <c r="AO371" s="121"/>
      <c r="AP371" s="121"/>
      <c r="AQ371" s="121"/>
      <c r="AR371" s="121"/>
      <c r="AS371" s="121"/>
      <c r="AT371" s="121"/>
      <c r="AU371" s="121"/>
      <c r="AV371" s="121"/>
      <c r="AW371" s="121"/>
      <c r="AX371" s="121"/>
      <c r="AY371" s="121"/>
      <c r="AZ371" s="121"/>
      <c r="BA371" s="121"/>
      <c r="BB371" s="121"/>
      <c r="BC371" s="121"/>
      <c r="BD371" s="121"/>
      <c r="BE371" s="121"/>
    </row>
    <row r="372" spans="2:57" ht="15" customHeight="1">
      <c r="B372" s="499" t="s">
        <v>155</v>
      </c>
      <c r="C372" s="1" t="s">
        <v>205</v>
      </c>
      <c r="D372" s="246">
        <v>3187</v>
      </c>
      <c r="E372" s="11">
        <v>3114</v>
      </c>
      <c r="F372" s="11">
        <v>3069</v>
      </c>
      <c r="G372" s="11">
        <v>2924</v>
      </c>
      <c r="H372" s="11">
        <v>2927</v>
      </c>
      <c r="I372" s="11">
        <v>2919</v>
      </c>
      <c r="J372" s="11">
        <v>6931</v>
      </c>
      <c r="K372" s="11">
        <v>7096</v>
      </c>
      <c r="L372" s="11">
        <v>5739</v>
      </c>
      <c r="M372" s="11">
        <v>4612</v>
      </c>
      <c r="N372" s="11">
        <v>4819</v>
      </c>
      <c r="O372" s="11">
        <v>5462</v>
      </c>
      <c r="P372" s="11">
        <v>6317</v>
      </c>
      <c r="Q372" s="11">
        <v>7373</v>
      </c>
      <c r="R372" s="11">
        <v>8062</v>
      </c>
      <c r="S372" s="11">
        <v>8913</v>
      </c>
      <c r="T372" s="11">
        <v>8511</v>
      </c>
      <c r="U372" s="11">
        <v>8841</v>
      </c>
      <c r="V372" s="159">
        <f>100</f>
        <v>100</v>
      </c>
      <c r="W372" s="58">
        <f t="shared" si="98"/>
        <v>97.709444618763726</v>
      </c>
      <c r="X372" s="58">
        <f t="shared" si="99"/>
        <v>96.297458424850959</v>
      </c>
      <c r="Y372" s="58">
        <f t="shared" si="100"/>
        <v>91.747725133354251</v>
      </c>
      <c r="Z372" s="58">
        <f t="shared" si="101"/>
        <v>91.841857546281773</v>
      </c>
      <c r="AA372" s="58">
        <f t="shared" si="102"/>
        <v>91.590837778475048</v>
      </c>
      <c r="AB372" s="58">
        <f t="shared" si="103"/>
        <v>217.47725133354251</v>
      </c>
      <c r="AC372" s="58">
        <f t="shared" si="104"/>
        <v>222.65453404455602</v>
      </c>
      <c r="AD372" s="58">
        <f t="shared" si="105"/>
        <v>180.07530593034201</v>
      </c>
      <c r="AE372" s="58">
        <f t="shared" si="105"/>
        <v>144.71289614057108</v>
      </c>
      <c r="AF372" s="58">
        <f t="shared" si="105"/>
        <v>151.20803263256983</v>
      </c>
      <c r="AG372" s="58">
        <f t="shared" si="105"/>
        <v>171.38374647003451</v>
      </c>
      <c r="AH372" s="58">
        <f t="shared" si="106"/>
        <v>198.21148415437716</v>
      </c>
      <c r="AI372" s="58">
        <f t="shared" si="94"/>
        <v>231.34609350486352</v>
      </c>
      <c r="AJ372" s="58">
        <f t="shared" si="95"/>
        <v>252.96517100721681</v>
      </c>
      <c r="AK372" s="58">
        <f t="shared" si="96"/>
        <v>279.66739880765613</v>
      </c>
      <c r="AL372" s="58">
        <f t="shared" si="107"/>
        <v>267.05365547536866</v>
      </c>
      <c r="AM372" s="58">
        <f t="shared" si="108"/>
        <v>277.40822089739567</v>
      </c>
      <c r="AN372" s="160">
        <v>1</v>
      </c>
      <c r="AO372" s="118">
        <v>4</v>
      </c>
      <c r="AP372" s="118">
        <v>1</v>
      </c>
      <c r="AQ372" s="118">
        <v>1</v>
      </c>
      <c r="AR372" s="118">
        <v>1</v>
      </c>
      <c r="AS372" s="118">
        <v>1</v>
      </c>
      <c r="AT372" s="118">
        <v>1</v>
      </c>
      <c r="AU372" s="118">
        <v>1</v>
      </c>
      <c r="AV372" s="118">
        <v>1</v>
      </c>
      <c r="AW372" s="118">
        <v>1</v>
      </c>
      <c r="AX372" s="118">
        <v>1</v>
      </c>
      <c r="AY372" s="118">
        <v>1</v>
      </c>
      <c r="AZ372" s="118">
        <v>1</v>
      </c>
      <c r="BA372" s="118">
        <v>1</v>
      </c>
      <c r="BB372" s="118">
        <v>1</v>
      </c>
      <c r="BC372" s="118">
        <v>1</v>
      </c>
      <c r="BD372" s="118">
        <v>6</v>
      </c>
      <c r="BE372" s="118">
        <v>7</v>
      </c>
    </row>
    <row r="373" spans="2:57" ht="15">
      <c r="B373" s="499"/>
      <c r="C373" s="1" t="s">
        <v>206</v>
      </c>
      <c r="D373" s="196">
        <v>147</v>
      </c>
      <c r="E373" s="11">
        <v>174</v>
      </c>
      <c r="F373" s="11">
        <v>245</v>
      </c>
      <c r="G373" s="11">
        <v>308</v>
      </c>
      <c r="H373" s="11">
        <v>260</v>
      </c>
      <c r="I373" s="11">
        <v>168</v>
      </c>
      <c r="J373" s="11">
        <v>67</v>
      </c>
      <c r="K373" s="11">
        <v>62</v>
      </c>
      <c r="L373" s="11">
        <v>73</v>
      </c>
      <c r="M373" s="11">
        <v>76</v>
      </c>
      <c r="N373" s="11">
        <v>80</v>
      </c>
      <c r="O373" s="11">
        <v>75</v>
      </c>
      <c r="P373" s="11">
        <v>80</v>
      </c>
      <c r="Q373" s="11">
        <v>87</v>
      </c>
      <c r="R373" s="11">
        <v>96</v>
      </c>
      <c r="S373" s="11">
        <v>107</v>
      </c>
      <c r="T373" s="11">
        <v>128</v>
      </c>
      <c r="U373" s="11">
        <v>116</v>
      </c>
      <c r="V373" s="159">
        <f>100</f>
        <v>100</v>
      </c>
      <c r="W373" s="58">
        <f t="shared" si="98"/>
        <v>118.36734693877551</v>
      </c>
      <c r="X373" s="58">
        <f t="shared" si="99"/>
        <v>166.66666666666666</v>
      </c>
      <c r="Y373" s="58">
        <f t="shared" si="100"/>
        <v>209.52380952380952</v>
      </c>
      <c r="Z373" s="58">
        <f t="shared" si="101"/>
        <v>176.87074829931973</v>
      </c>
      <c r="AA373" s="58">
        <f t="shared" si="102"/>
        <v>114.28571428571429</v>
      </c>
      <c r="AB373" s="58">
        <f t="shared" si="103"/>
        <v>45.57823129251701</v>
      </c>
      <c r="AC373" s="58">
        <f t="shared" si="104"/>
        <v>42.176870748299322</v>
      </c>
      <c r="AD373" s="58">
        <f t="shared" si="105"/>
        <v>49.65986394557823</v>
      </c>
      <c r="AE373" s="58">
        <f t="shared" si="105"/>
        <v>51.700680272108841</v>
      </c>
      <c r="AF373" s="58">
        <f t="shared" si="105"/>
        <v>54.42176870748299</v>
      </c>
      <c r="AG373" s="58">
        <f t="shared" si="105"/>
        <v>51.020408163265309</v>
      </c>
      <c r="AH373" s="58">
        <f t="shared" si="106"/>
        <v>54.42176870748299</v>
      </c>
      <c r="AI373" s="58">
        <f t="shared" si="94"/>
        <v>59.183673469387756</v>
      </c>
      <c r="AJ373" s="58">
        <f t="shared" si="95"/>
        <v>65.306122448979593</v>
      </c>
      <c r="AK373" s="58">
        <f t="shared" si="96"/>
        <v>72.789115646258509</v>
      </c>
      <c r="AL373" s="58">
        <f t="shared" si="107"/>
        <v>87.074829931972786</v>
      </c>
      <c r="AM373" s="58">
        <f t="shared" si="108"/>
        <v>78.911564625850346</v>
      </c>
      <c r="AN373" s="160">
        <v>4</v>
      </c>
      <c r="AO373" s="118">
        <v>4</v>
      </c>
      <c r="AP373" s="118">
        <v>4</v>
      </c>
      <c r="AQ373" s="118">
        <v>4</v>
      </c>
      <c r="AR373" s="118">
        <v>1</v>
      </c>
      <c r="AS373" s="118">
        <v>1</v>
      </c>
      <c r="AT373" s="118">
        <v>1</v>
      </c>
      <c r="AU373" s="118">
        <v>1</v>
      </c>
      <c r="AV373" s="118">
        <v>1</v>
      </c>
      <c r="AW373" s="118">
        <v>1</v>
      </c>
      <c r="AX373" s="118">
        <v>1</v>
      </c>
      <c r="AY373" s="118">
        <v>4</v>
      </c>
      <c r="AZ373" s="118">
        <v>4</v>
      </c>
      <c r="BA373" s="118">
        <v>1</v>
      </c>
      <c r="BB373" s="118">
        <v>1</v>
      </c>
      <c r="BC373" s="118">
        <v>1</v>
      </c>
      <c r="BD373" s="118">
        <v>6</v>
      </c>
      <c r="BE373" s="118">
        <v>7</v>
      </c>
    </row>
    <row r="374" spans="2:57" ht="15">
      <c r="B374" s="499"/>
      <c r="C374" s="1" t="s">
        <v>207</v>
      </c>
      <c r="D374" s="196">
        <v>48</v>
      </c>
      <c r="E374" s="11">
        <v>48</v>
      </c>
      <c r="F374" s="11">
        <v>45</v>
      </c>
      <c r="G374" s="11">
        <v>27</v>
      </c>
      <c r="H374" s="11">
        <v>30</v>
      </c>
      <c r="I374" s="11">
        <v>42</v>
      </c>
      <c r="J374" s="11">
        <v>24</v>
      </c>
      <c r="K374" s="11">
        <v>25</v>
      </c>
      <c r="L374" s="11">
        <v>22</v>
      </c>
      <c r="M374" s="11">
        <v>30</v>
      </c>
      <c r="N374" s="11">
        <v>30</v>
      </c>
      <c r="O374" s="11">
        <v>23</v>
      </c>
      <c r="P374" s="11">
        <v>18</v>
      </c>
      <c r="Q374" s="11">
        <v>11</v>
      </c>
      <c r="R374" s="11">
        <v>16</v>
      </c>
      <c r="S374" s="11">
        <v>16</v>
      </c>
      <c r="T374" s="11">
        <v>19</v>
      </c>
      <c r="U374" s="11">
        <v>17</v>
      </c>
      <c r="V374" s="159">
        <f>100</f>
        <v>100</v>
      </c>
      <c r="W374" s="58">
        <f t="shared" si="98"/>
        <v>100</v>
      </c>
      <c r="X374" s="58">
        <f t="shared" si="99"/>
        <v>93.75</v>
      </c>
      <c r="Y374" s="58">
        <f t="shared" si="100"/>
        <v>56.25</v>
      </c>
      <c r="Z374" s="58">
        <f t="shared" si="101"/>
        <v>62.5</v>
      </c>
      <c r="AA374" s="58">
        <f t="shared" si="102"/>
        <v>87.5</v>
      </c>
      <c r="AB374" s="58">
        <f t="shared" si="103"/>
        <v>50</v>
      </c>
      <c r="AC374" s="58">
        <f t="shared" si="104"/>
        <v>52.083333333333336</v>
      </c>
      <c r="AD374" s="58">
        <f t="shared" si="105"/>
        <v>45.833333333333336</v>
      </c>
      <c r="AE374" s="58">
        <f t="shared" si="105"/>
        <v>62.5</v>
      </c>
      <c r="AF374" s="58">
        <f t="shared" si="105"/>
        <v>62.5</v>
      </c>
      <c r="AG374" s="58">
        <f t="shared" si="105"/>
        <v>47.916666666666664</v>
      </c>
      <c r="AH374" s="58">
        <f t="shared" si="106"/>
        <v>37.5</v>
      </c>
      <c r="AI374" s="58">
        <f t="shared" si="94"/>
        <v>22.916666666666668</v>
      </c>
      <c r="AJ374" s="58">
        <f t="shared" si="95"/>
        <v>33.333333333333336</v>
      </c>
      <c r="AK374" s="58">
        <f t="shared" si="96"/>
        <v>33.333333333333336</v>
      </c>
      <c r="AL374" s="58">
        <f t="shared" si="107"/>
        <v>39.583333333333336</v>
      </c>
      <c r="AM374" s="58">
        <f t="shared" si="108"/>
        <v>35.416666666666664</v>
      </c>
      <c r="AN374" s="160">
        <v>4</v>
      </c>
      <c r="AO374" s="118">
        <v>1</v>
      </c>
      <c r="AP374" s="118">
        <v>4</v>
      </c>
      <c r="AQ374" s="118">
        <v>4</v>
      </c>
      <c r="AR374" s="118">
        <v>4</v>
      </c>
      <c r="AS374" s="118">
        <v>4</v>
      </c>
      <c r="AT374" s="118">
        <v>1</v>
      </c>
      <c r="AU374" s="118">
        <v>1</v>
      </c>
      <c r="AV374" s="118">
        <v>1</v>
      </c>
      <c r="AW374" s="118">
        <v>1</v>
      </c>
      <c r="AX374" s="118">
        <v>1</v>
      </c>
      <c r="AY374" s="118">
        <v>4</v>
      </c>
      <c r="AZ374" s="118">
        <v>4</v>
      </c>
      <c r="BA374" s="118">
        <v>1</v>
      </c>
      <c r="BB374" s="118">
        <v>1</v>
      </c>
      <c r="BC374" s="118">
        <v>1</v>
      </c>
      <c r="BD374" s="118">
        <v>6</v>
      </c>
      <c r="BE374" s="118">
        <v>7</v>
      </c>
    </row>
    <row r="375" spans="2:57" ht="15">
      <c r="B375" s="499"/>
      <c r="C375" s="1" t="s">
        <v>208</v>
      </c>
      <c r="D375" s="196">
        <v>4</v>
      </c>
      <c r="E375" s="11">
        <v>12</v>
      </c>
      <c r="F375" s="11">
        <v>3</v>
      </c>
      <c r="G375" s="11">
        <v>2</v>
      </c>
      <c r="H375" s="11">
        <v>1</v>
      </c>
      <c r="I375" s="11">
        <v>9</v>
      </c>
      <c r="J375" s="11">
        <v>9</v>
      </c>
      <c r="K375" s="11">
        <v>12</v>
      </c>
      <c r="L375" s="11">
        <v>5</v>
      </c>
      <c r="M375" s="11">
        <v>7</v>
      </c>
      <c r="N375" s="11">
        <v>12</v>
      </c>
      <c r="O375" s="11">
        <v>4</v>
      </c>
      <c r="P375" s="11">
        <v>0</v>
      </c>
      <c r="Q375" s="11">
        <v>0</v>
      </c>
      <c r="R375" s="11">
        <v>0</v>
      </c>
      <c r="S375" s="11">
        <v>0</v>
      </c>
      <c r="T375" s="11">
        <v>0</v>
      </c>
      <c r="U375" s="11">
        <v>0</v>
      </c>
      <c r="V375" s="159">
        <f>100</f>
        <v>100</v>
      </c>
      <c r="W375" s="58">
        <f t="shared" si="98"/>
        <v>300</v>
      </c>
      <c r="X375" s="58">
        <f t="shared" si="99"/>
        <v>75</v>
      </c>
      <c r="Y375" s="58">
        <f t="shared" si="100"/>
        <v>50</v>
      </c>
      <c r="Z375" s="58">
        <f t="shared" si="101"/>
        <v>25</v>
      </c>
      <c r="AA375" s="58">
        <f t="shared" si="102"/>
        <v>225</v>
      </c>
      <c r="AB375" s="58">
        <f t="shared" si="103"/>
        <v>225</v>
      </c>
      <c r="AC375" s="58">
        <f t="shared" si="104"/>
        <v>300</v>
      </c>
      <c r="AD375" s="58">
        <f t="shared" si="105"/>
        <v>125</v>
      </c>
      <c r="AE375" s="58">
        <f t="shared" si="105"/>
        <v>175</v>
      </c>
      <c r="AF375" s="58">
        <f t="shared" si="105"/>
        <v>300</v>
      </c>
      <c r="AG375" s="58">
        <f t="shared" si="105"/>
        <v>100</v>
      </c>
      <c r="AH375" s="58">
        <f t="shared" si="106"/>
        <v>0</v>
      </c>
      <c r="AI375" s="58">
        <f t="shared" si="94"/>
        <v>0</v>
      </c>
      <c r="AJ375" s="58">
        <f t="shared" si="95"/>
        <v>0</v>
      </c>
      <c r="AK375" s="58">
        <f t="shared" si="96"/>
        <v>0</v>
      </c>
      <c r="AL375" s="58">
        <f t="shared" si="107"/>
        <v>0</v>
      </c>
      <c r="AM375" s="58">
        <f t="shared" si="108"/>
        <v>0</v>
      </c>
      <c r="AN375" s="160">
        <v>4</v>
      </c>
      <c r="AO375" s="118">
        <v>1</v>
      </c>
      <c r="AP375" s="118">
        <v>4</v>
      </c>
      <c r="AQ375" s="118">
        <v>4</v>
      </c>
      <c r="AR375" s="118">
        <v>4</v>
      </c>
      <c r="AS375" s="118">
        <v>4</v>
      </c>
      <c r="AT375" s="118">
        <v>1</v>
      </c>
      <c r="AU375" s="118">
        <v>1</v>
      </c>
      <c r="AV375" s="118">
        <v>1</v>
      </c>
      <c r="AW375" s="118">
        <v>1</v>
      </c>
      <c r="AX375" s="118">
        <v>1</v>
      </c>
      <c r="AY375" s="118">
        <v>4</v>
      </c>
      <c r="AZ375" s="118">
        <v>4</v>
      </c>
      <c r="BA375" s="118">
        <v>1</v>
      </c>
      <c r="BB375" s="118">
        <v>1</v>
      </c>
      <c r="BC375" s="118">
        <v>1</v>
      </c>
      <c r="BD375" s="118">
        <v>6</v>
      </c>
      <c r="BE375" s="118">
        <v>7</v>
      </c>
    </row>
    <row r="376" spans="2:57" ht="15">
      <c r="B376" s="499"/>
      <c r="C376" s="1" t="s">
        <v>209</v>
      </c>
      <c r="D376" s="196">
        <v>3386</v>
      </c>
      <c r="E376" s="11">
        <v>3348</v>
      </c>
      <c r="F376" s="11">
        <v>3362</v>
      </c>
      <c r="G376" s="11">
        <v>3261</v>
      </c>
      <c r="H376" s="11">
        <v>3218</v>
      </c>
      <c r="I376" s="11">
        <v>3138</v>
      </c>
      <c r="J376" s="11">
        <v>7031</v>
      </c>
      <c r="K376" s="11">
        <v>7195</v>
      </c>
      <c r="L376" s="11">
        <v>5839</v>
      </c>
      <c r="M376" s="11">
        <v>4725</v>
      </c>
      <c r="N376" s="11">
        <v>4941</v>
      </c>
      <c r="O376" s="11">
        <v>5564</v>
      </c>
      <c r="P376" s="11">
        <v>6415</v>
      </c>
      <c r="Q376" s="11">
        <v>7471</v>
      </c>
      <c r="R376" s="11">
        <v>8174</v>
      </c>
      <c r="S376" s="11">
        <v>9036</v>
      </c>
      <c r="T376" s="11">
        <v>8658</v>
      </c>
      <c r="U376" s="11">
        <v>8974</v>
      </c>
      <c r="V376" s="159">
        <f>100</f>
        <v>100</v>
      </c>
      <c r="W376" s="58">
        <f t="shared" si="98"/>
        <v>98.877731836975784</v>
      </c>
      <c r="X376" s="58">
        <f t="shared" si="99"/>
        <v>99.291199054932079</v>
      </c>
      <c r="Y376" s="58">
        <f t="shared" si="100"/>
        <v>96.308328411104554</v>
      </c>
      <c r="Z376" s="58">
        <f t="shared" si="101"/>
        <v>95.038393384524511</v>
      </c>
      <c r="AA376" s="58">
        <f t="shared" si="102"/>
        <v>92.675723567631422</v>
      </c>
      <c r="AB376" s="58">
        <f t="shared" si="103"/>
        <v>207.64914353219137</v>
      </c>
      <c r="AC376" s="58">
        <f t="shared" si="104"/>
        <v>212.49261665682221</v>
      </c>
      <c r="AD376" s="58">
        <f t="shared" si="105"/>
        <v>172.44536326048436</v>
      </c>
      <c r="AE376" s="58">
        <f t="shared" si="105"/>
        <v>139.54518606024808</v>
      </c>
      <c r="AF376" s="58">
        <f t="shared" si="105"/>
        <v>145.92439456585942</v>
      </c>
      <c r="AG376" s="58">
        <f t="shared" si="105"/>
        <v>164.32368576491436</v>
      </c>
      <c r="AH376" s="58">
        <f t="shared" si="106"/>
        <v>189.4565859421146</v>
      </c>
      <c r="AI376" s="58">
        <f t="shared" si="94"/>
        <v>220.64382752510338</v>
      </c>
      <c r="AJ376" s="58">
        <f t="shared" si="95"/>
        <v>241.40578854105138</v>
      </c>
      <c r="AK376" s="58">
        <f t="shared" si="96"/>
        <v>266.86355581807442</v>
      </c>
      <c r="AL376" s="58">
        <f t="shared" si="107"/>
        <v>255.69994093325457</v>
      </c>
      <c r="AM376" s="58">
        <f t="shared" si="108"/>
        <v>265.03248670998227</v>
      </c>
      <c r="AN376" s="160"/>
      <c r="AO376" s="118"/>
      <c r="AP376" s="118"/>
      <c r="AQ376" s="118"/>
      <c r="AR376" s="118"/>
      <c r="AS376" s="118"/>
      <c r="AT376" s="118"/>
      <c r="AU376" s="118"/>
      <c r="AV376" s="118"/>
      <c r="AW376" s="118"/>
      <c r="AX376" s="118"/>
      <c r="AY376" s="118"/>
      <c r="AZ376" s="118"/>
      <c r="BA376" s="118"/>
      <c r="BB376" s="118"/>
      <c r="BC376" s="118"/>
      <c r="BD376" s="118"/>
      <c r="BE376" s="118"/>
    </row>
    <row r="377" spans="2:57" ht="15">
      <c r="B377" s="501"/>
      <c r="C377" s="8" t="s">
        <v>210</v>
      </c>
      <c r="D377" s="245">
        <v>3382</v>
      </c>
      <c r="E377" s="173">
        <v>3336</v>
      </c>
      <c r="F377" s="173">
        <v>3359</v>
      </c>
      <c r="G377" s="173">
        <v>3259</v>
      </c>
      <c r="H377" s="173">
        <v>3217</v>
      </c>
      <c r="I377" s="173">
        <v>3129</v>
      </c>
      <c r="J377" s="173">
        <v>7022</v>
      </c>
      <c r="K377" s="173">
        <v>7183</v>
      </c>
      <c r="L377" s="173">
        <v>5834</v>
      </c>
      <c r="M377" s="173">
        <v>4718</v>
      </c>
      <c r="N377" s="173">
        <v>4929</v>
      </c>
      <c r="O377" s="173">
        <v>5560</v>
      </c>
      <c r="P377" s="173">
        <v>6415</v>
      </c>
      <c r="Q377" s="173">
        <v>7471</v>
      </c>
      <c r="R377" s="173">
        <v>8174</v>
      </c>
      <c r="S377" s="173">
        <v>9036</v>
      </c>
      <c r="T377" s="173">
        <v>8658</v>
      </c>
      <c r="U377" s="173">
        <v>8974</v>
      </c>
      <c r="V377" s="159">
        <f>100</f>
        <v>100</v>
      </c>
      <c r="W377" s="58">
        <f t="shared" si="98"/>
        <v>98.639858072146666</v>
      </c>
      <c r="X377" s="58">
        <f t="shared" si="99"/>
        <v>99.319929036073333</v>
      </c>
      <c r="Y377" s="58">
        <f t="shared" si="100"/>
        <v>96.363098758131287</v>
      </c>
      <c r="Z377" s="58">
        <f t="shared" si="101"/>
        <v>95.12123004139562</v>
      </c>
      <c r="AA377" s="58">
        <f t="shared" si="102"/>
        <v>92.519219396806619</v>
      </c>
      <c r="AB377" s="58">
        <f t="shared" si="103"/>
        <v>207.62862211709049</v>
      </c>
      <c r="AC377" s="58">
        <f t="shared" si="104"/>
        <v>212.38911886457717</v>
      </c>
      <c r="AD377" s="58">
        <f t="shared" si="105"/>
        <v>172.50147841513896</v>
      </c>
      <c r="AE377" s="58">
        <f t="shared" si="105"/>
        <v>139.50325251330574</v>
      </c>
      <c r="AF377" s="58">
        <f t="shared" si="105"/>
        <v>145.74216439976345</v>
      </c>
      <c r="AG377" s="58">
        <f t="shared" si="105"/>
        <v>164.39976345357778</v>
      </c>
      <c r="AH377" s="58">
        <f t="shared" si="106"/>
        <v>189.68066232998225</v>
      </c>
      <c r="AI377" s="58">
        <f t="shared" si="94"/>
        <v>220.90479006505026</v>
      </c>
      <c r="AJ377" s="58">
        <f t="shared" si="95"/>
        <v>241.69130691898286</v>
      </c>
      <c r="AK377" s="58">
        <f t="shared" si="96"/>
        <v>267.17918391484329</v>
      </c>
      <c r="AL377" s="58">
        <f t="shared" si="107"/>
        <v>256.00236546422235</v>
      </c>
      <c r="AM377" s="58">
        <f t="shared" si="108"/>
        <v>265.3459491425192</v>
      </c>
      <c r="AN377" s="120"/>
      <c r="AO377" s="121"/>
      <c r="AP377" s="121"/>
      <c r="AQ377" s="121"/>
      <c r="AR377" s="121"/>
      <c r="AS377" s="121"/>
      <c r="AT377" s="121"/>
      <c r="AU377" s="121"/>
      <c r="AV377" s="121"/>
      <c r="AW377" s="121"/>
      <c r="AX377" s="121"/>
      <c r="AY377" s="121"/>
      <c r="AZ377" s="121"/>
      <c r="BA377" s="121"/>
      <c r="BB377" s="121"/>
      <c r="BC377" s="121"/>
      <c r="BD377" s="121"/>
      <c r="BE377" s="121"/>
    </row>
    <row r="378" spans="2:57" ht="15" customHeight="1">
      <c r="B378" s="499" t="s">
        <v>146</v>
      </c>
      <c r="C378" s="1" t="s">
        <v>205</v>
      </c>
      <c r="D378" s="246">
        <v>5863</v>
      </c>
      <c r="E378" s="11">
        <v>5800</v>
      </c>
      <c r="F378" s="11">
        <v>5675</v>
      </c>
      <c r="G378" s="11">
        <v>5261</v>
      </c>
      <c r="H378" s="11">
        <v>5040</v>
      </c>
      <c r="I378" s="11">
        <v>4881</v>
      </c>
      <c r="J378" s="11">
        <v>5449</v>
      </c>
      <c r="K378" s="11">
        <v>5008</v>
      </c>
      <c r="L378" s="11">
        <v>4830</v>
      </c>
      <c r="M378" s="11">
        <v>4206</v>
      </c>
      <c r="N378" s="11">
        <v>4138</v>
      </c>
      <c r="O378" s="11">
        <v>4347</v>
      </c>
      <c r="P378" s="11">
        <v>4454</v>
      </c>
      <c r="Q378" s="11">
        <v>4877</v>
      </c>
      <c r="R378" s="11">
        <v>5265</v>
      </c>
      <c r="S378" s="11">
        <v>5608</v>
      </c>
      <c r="T378" s="11">
        <v>5355</v>
      </c>
      <c r="U378" s="11">
        <v>5563</v>
      </c>
      <c r="V378" s="159">
        <f>100</f>
        <v>100</v>
      </c>
      <c r="W378" s="58">
        <f t="shared" si="98"/>
        <v>98.925464779123317</v>
      </c>
      <c r="X378" s="58">
        <f t="shared" si="99"/>
        <v>96.793450451987042</v>
      </c>
      <c r="Y378" s="58">
        <f t="shared" si="100"/>
        <v>89.732219000511677</v>
      </c>
      <c r="Z378" s="58">
        <f t="shared" si="101"/>
        <v>85.96281767013474</v>
      </c>
      <c r="AA378" s="58">
        <f t="shared" si="102"/>
        <v>83.250895446017395</v>
      </c>
      <c r="AB378" s="58">
        <f t="shared" si="103"/>
        <v>92.938768548524649</v>
      </c>
      <c r="AC378" s="58">
        <f t="shared" si="104"/>
        <v>85.417022002387853</v>
      </c>
      <c r="AD378" s="58">
        <f t="shared" si="105"/>
        <v>82.381033600545791</v>
      </c>
      <c r="AE378" s="58">
        <f t="shared" si="105"/>
        <v>71.738018079481492</v>
      </c>
      <c r="AF378" s="58">
        <f t="shared" si="105"/>
        <v>70.578202285519353</v>
      </c>
      <c r="AG378" s="58">
        <f t="shared" si="105"/>
        <v>74.142930240491211</v>
      </c>
      <c r="AH378" s="58">
        <f t="shared" si="106"/>
        <v>75.967934504519874</v>
      </c>
      <c r="AI378" s="58">
        <f t="shared" si="94"/>
        <v>83.182670987549031</v>
      </c>
      <c r="AJ378" s="58">
        <f t="shared" si="95"/>
        <v>89.800443458980041</v>
      </c>
      <c r="AK378" s="58">
        <f t="shared" si="96"/>
        <v>95.650690772641994</v>
      </c>
      <c r="AL378" s="58">
        <f t="shared" si="107"/>
        <v>91.33549377451817</v>
      </c>
      <c r="AM378" s="58">
        <f t="shared" si="108"/>
        <v>94.883165614872937</v>
      </c>
      <c r="AN378" s="160">
        <v>1</v>
      </c>
      <c r="AO378" s="118">
        <v>1</v>
      </c>
      <c r="AP378" s="118">
        <v>1</v>
      </c>
      <c r="AQ378" s="118">
        <v>1</v>
      </c>
      <c r="AR378" s="118">
        <v>1</v>
      </c>
      <c r="AS378" s="118">
        <v>1</v>
      </c>
      <c r="AT378" s="118">
        <v>1</v>
      </c>
      <c r="AU378" s="118">
        <v>1</v>
      </c>
      <c r="AV378" s="118">
        <v>1</v>
      </c>
      <c r="AW378" s="118">
        <v>1</v>
      </c>
      <c r="AX378" s="118">
        <v>1</v>
      </c>
      <c r="AY378" s="118">
        <v>1</v>
      </c>
      <c r="AZ378" s="118">
        <v>1</v>
      </c>
      <c r="BA378" s="118">
        <v>1</v>
      </c>
      <c r="BB378" s="118">
        <v>1</v>
      </c>
      <c r="BC378" s="118">
        <v>1</v>
      </c>
      <c r="BD378" s="118">
        <v>6</v>
      </c>
      <c r="BE378" s="118">
        <v>7</v>
      </c>
    </row>
    <row r="379" spans="2:57" ht="15">
      <c r="B379" s="499"/>
      <c r="C379" s="1" t="s">
        <v>206</v>
      </c>
      <c r="D379" s="196">
        <v>147</v>
      </c>
      <c r="E379" s="11">
        <v>217</v>
      </c>
      <c r="F379" s="11">
        <v>360</v>
      </c>
      <c r="G379" s="11">
        <v>271</v>
      </c>
      <c r="H379" s="11">
        <v>303</v>
      </c>
      <c r="I379" s="11">
        <v>270</v>
      </c>
      <c r="J379" s="11">
        <v>167</v>
      </c>
      <c r="K379" s="11">
        <v>158</v>
      </c>
      <c r="L379" s="11">
        <v>167</v>
      </c>
      <c r="M379" s="11">
        <v>187</v>
      </c>
      <c r="N379" s="11">
        <v>204</v>
      </c>
      <c r="O379" s="11">
        <v>211</v>
      </c>
      <c r="P379" s="11">
        <v>182</v>
      </c>
      <c r="Q379" s="11">
        <v>198</v>
      </c>
      <c r="R379" s="11">
        <v>230</v>
      </c>
      <c r="S379" s="11">
        <v>251</v>
      </c>
      <c r="T379" s="11">
        <v>300</v>
      </c>
      <c r="U379" s="11">
        <v>272</v>
      </c>
      <c r="V379" s="159">
        <f>100</f>
        <v>100</v>
      </c>
      <c r="W379" s="58">
        <f t="shared" si="98"/>
        <v>147.61904761904762</v>
      </c>
      <c r="X379" s="58">
        <f t="shared" si="99"/>
        <v>244.89795918367346</v>
      </c>
      <c r="Y379" s="58">
        <f t="shared" si="100"/>
        <v>184.35374149659864</v>
      </c>
      <c r="Z379" s="58">
        <f t="shared" si="101"/>
        <v>206.12244897959184</v>
      </c>
      <c r="AA379" s="58">
        <f t="shared" si="102"/>
        <v>183.67346938775509</v>
      </c>
      <c r="AB379" s="58">
        <f t="shared" si="103"/>
        <v>113.60544217687075</v>
      </c>
      <c r="AC379" s="58">
        <f t="shared" si="104"/>
        <v>107.48299319727892</v>
      </c>
      <c r="AD379" s="58">
        <f t="shared" si="105"/>
        <v>113.60544217687075</v>
      </c>
      <c r="AE379" s="58">
        <f t="shared" si="105"/>
        <v>127.21088435374149</v>
      </c>
      <c r="AF379" s="58">
        <f t="shared" si="105"/>
        <v>138.77551020408163</v>
      </c>
      <c r="AG379" s="58">
        <f t="shared" si="105"/>
        <v>143.53741496598639</v>
      </c>
      <c r="AH379" s="58">
        <f t="shared" si="106"/>
        <v>123.80952380952381</v>
      </c>
      <c r="AI379" s="58">
        <f t="shared" si="94"/>
        <v>134.69387755102042</v>
      </c>
      <c r="AJ379" s="58">
        <f t="shared" si="95"/>
        <v>156.46258503401361</v>
      </c>
      <c r="AK379" s="58">
        <f t="shared" si="96"/>
        <v>170.74829931972789</v>
      </c>
      <c r="AL379" s="58">
        <f t="shared" si="107"/>
        <v>204.08163265306123</v>
      </c>
      <c r="AM379" s="58">
        <f t="shared" si="108"/>
        <v>185.03401360544217</v>
      </c>
      <c r="AN379" s="160">
        <v>1</v>
      </c>
      <c r="AO379" s="118">
        <v>4</v>
      </c>
      <c r="AP379" s="118">
        <v>1</v>
      </c>
      <c r="AQ379" s="118">
        <v>4</v>
      </c>
      <c r="AR379" s="118">
        <v>4</v>
      </c>
      <c r="AS379" s="118">
        <v>1</v>
      </c>
      <c r="AT379" s="118">
        <v>1</v>
      </c>
      <c r="AU379" s="118">
        <v>1</v>
      </c>
      <c r="AV379" s="118">
        <v>1</v>
      </c>
      <c r="AW379" s="118">
        <v>1</v>
      </c>
      <c r="AX379" s="118">
        <v>1</v>
      </c>
      <c r="AY379" s="118">
        <v>1</v>
      </c>
      <c r="AZ379" s="118">
        <v>1</v>
      </c>
      <c r="BA379" s="118">
        <v>1</v>
      </c>
      <c r="BB379" s="118">
        <v>1</v>
      </c>
      <c r="BC379" s="118">
        <v>1</v>
      </c>
      <c r="BD379" s="118">
        <v>6</v>
      </c>
      <c r="BE379" s="118">
        <v>7</v>
      </c>
    </row>
    <row r="380" spans="2:57" ht="15">
      <c r="B380" s="499"/>
      <c r="C380" s="1" t="s">
        <v>207</v>
      </c>
      <c r="D380" s="196">
        <v>35</v>
      </c>
      <c r="E380" s="11">
        <v>33</v>
      </c>
      <c r="F380" s="11">
        <v>20</v>
      </c>
      <c r="G380" s="11">
        <v>15</v>
      </c>
      <c r="H380" s="11">
        <v>17</v>
      </c>
      <c r="I380" s="11">
        <v>35</v>
      </c>
      <c r="J380" s="11">
        <v>40</v>
      </c>
      <c r="K380" s="11">
        <v>31</v>
      </c>
      <c r="L380" s="11">
        <v>35</v>
      </c>
      <c r="M380" s="11">
        <v>37</v>
      </c>
      <c r="N380" s="11">
        <v>32</v>
      </c>
      <c r="O380" s="11">
        <v>36</v>
      </c>
      <c r="P380" s="11">
        <v>35</v>
      </c>
      <c r="Q380" s="11">
        <v>40</v>
      </c>
      <c r="R380" s="11">
        <v>45</v>
      </c>
      <c r="S380" s="11">
        <v>50</v>
      </c>
      <c r="T380" s="11">
        <v>60</v>
      </c>
      <c r="U380" s="11">
        <v>54</v>
      </c>
      <c r="V380" s="159">
        <f>100</f>
        <v>100</v>
      </c>
      <c r="W380" s="58">
        <f t="shared" si="98"/>
        <v>94.285714285714292</v>
      </c>
      <c r="X380" s="58">
        <f t="shared" si="99"/>
        <v>57.142857142857146</v>
      </c>
      <c r="Y380" s="58">
        <f t="shared" si="100"/>
        <v>42.857142857142854</v>
      </c>
      <c r="Z380" s="58">
        <f t="shared" si="101"/>
        <v>48.571428571428569</v>
      </c>
      <c r="AA380" s="58">
        <f t="shared" si="102"/>
        <v>100</v>
      </c>
      <c r="AB380" s="58">
        <f t="shared" si="103"/>
        <v>114.28571428571429</v>
      </c>
      <c r="AC380" s="58">
        <f t="shared" si="104"/>
        <v>88.571428571428569</v>
      </c>
      <c r="AD380" s="58">
        <f t="shared" si="105"/>
        <v>100</v>
      </c>
      <c r="AE380" s="58">
        <f t="shared" si="105"/>
        <v>105.71428571428571</v>
      </c>
      <c r="AF380" s="58">
        <f t="shared" si="105"/>
        <v>91.428571428571431</v>
      </c>
      <c r="AG380" s="58">
        <f t="shared" si="105"/>
        <v>102.85714285714286</v>
      </c>
      <c r="AH380" s="58">
        <f t="shared" si="106"/>
        <v>100</v>
      </c>
      <c r="AI380" s="58">
        <f t="shared" ref="AI380:AI411" si="109">Q380*100/$D380</f>
        <v>114.28571428571429</v>
      </c>
      <c r="AJ380" s="58">
        <f t="shared" ref="AJ380:AJ411" si="110">R380*100/$D380</f>
        <v>128.57142857142858</v>
      </c>
      <c r="AK380" s="58">
        <f t="shared" ref="AK380:AK411" si="111">S380*100/$D380</f>
        <v>142.85714285714286</v>
      </c>
      <c r="AL380" s="58">
        <f t="shared" si="107"/>
        <v>171.42857142857142</v>
      </c>
      <c r="AM380" s="58">
        <f t="shared" si="108"/>
        <v>154.28571428571428</v>
      </c>
      <c r="AN380" s="160">
        <v>1</v>
      </c>
      <c r="AO380" s="118">
        <v>4</v>
      </c>
      <c r="AP380" s="118">
        <v>1</v>
      </c>
      <c r="AQ380" s="118">
        <v>4</v>
      </c>
      <c r="AR380" s="118">
        <v>4</v>
      </c>
      <c r="AS380" s="118">
        <v>1</v>
      </c>
      <c r="AT380" s="118">
        <v>1</v>
      </c>
      <c r="AU380" s="118">
        <v>4</v>
      </c>
      <c r="AV380" s="118">
        <v>1</v>
      </c>
      <c r="AW380" s="118">
        <v>1</v>
      </c>
      <c r="AX380" s="118">
        <v>1</v>
      </c>
      <c r="AY380" s="118">
        <v>1</v>
      </c>
      <c r="AZ380" s="118">
        <v>1</v>
      </c>
      <c r="BA380" s="118">
        <v>1</v>
      </c>
      <c r="BB380" s="118">
        <v>1</v>
      </c>
      <c r="BC380" s="118">
        <v>1</v>
      </c>
      <c r="BD380" s="118">
        <v>6</v>
      </c>
      <c r="BE380" s="118">
        <v>7</v>
      </c>
    </row>
    <row r="381" spans="2:57" ht="15">
      <c r="B381" s="499"/>
      <c r="C381" s="1" t="s">
        <v>208</v>
      </c>
      <c r="D381" s="196">
        <v>7</v>
      </c>
      <c r="E381" s="11">
        <v>6</v>
      </c>
      <c r="F381" s="11">
        <v>0</v>
      </c>
      <c r="G381" s="11">
        <v>0</v>
      </c>
      <c r="H381" s="11">
        <v>0</v>
      </c>
      <c r="I381" s="11">
        <v>0</v>
      </c>
      <c r="J381" s="11">
        <v>4</v>
      </c>
      <c r="K381" s="11">
        <v>4</v>
      </c>
      <c r="L381" s="11">
        <v>4</v>
      </c>
      <c r="M381" s="11">
        <v>4</v>
      </c>
      <c r="N381" s="11">
        <v>6</v>
      </c>
      <c r="O381" s="11">
        <v>5</v>
      </c>
      <c r="P381" s="11">
        <v>5</v>
      </c>
      <c r="Q381" s="11">
        <v>5</v>
      </c>
      <c r="R381" s="11">
        <v>6</v>
      </c>
      <c r="S381" s="11">
        <v>6</v>
      </c>
      <c r="T381" s="11">
        <v>7</v>
      </c>
      <c r="U381" s="11">
        <v>6</v>
      </c>
      <c r="V381" s="159">
        <f>100</f>
        <v>100</v>
      </c>
      <c r="W381" s="58">
        <f t="shared" si="98"/>
        <v>85.714285714285708</v>
      </c>
      <c r="X381" s="58">
        <f t="shared" si="99"/>
        <v>0</v>
      </c>
      <c r="Y381" s="58">
        <f t="shared" si="100"/>
        <v>0</v>
      </c>
      <c r="Z381" s="58">
        <f t="shared" si="101"/>
        <v>0</v>
      </c>
      <c r="AA381" s="58">
        <f t="shared" si="102"/>
        <v>0</v>
      </c>
      <c r="AB381" s="58">
        <f t="shared" si="103"/>
        <v>57.142857142857146</v>
      </c>
      <c r="AC381" s="58">
        <f t="shared" si="104"/>
        <v>57.142857142857146</v>
      </c>
      <c r="AD381" s="58">
        <f t="shared" si="105"/>
        <v>57.142857142857146</v>
      </c>
      <c r="AE381" s="58">
        <f t="shared" si="105"/>
        <v>57.142857142857146</v>
      </c>
      <c r="AF381" s="58">
        <f t="shared" si="105"/>
        <v>85.714285714285708</v>
      </c>
      <c r="AG381" s="58">
        <f t="shared" si="105"/>
        <v>71.428571428571431</v>
      </c>
      <c r="AH381" s="58">
        <f t="shared" si="106"/>
        <v>71.428571428571431</v>
      </c>
      <c r="AI381" s="58">
        <f t="shared" si="109"/>
        <v>71.428571428571431</v>
      </c>
      <c r="AJ381" s="58">
        <f t="shared" si="110"/>
        <v>85.714285714285708</v>
      </c>
      <c r="AK381" s="58">
        <f t="shared" si="111"/>
        <v>85.714285714285708</v>
      </c>
      <c r="AL381" s="58">
        <f t="shared" si="107"/>
        <v>100</v>
      </c>
      <c r="AM381" s="58">
        <f t="shared" si="108"/>
        <v>85.714285714285708</v>
      </c>
      <c r="AN381" s="160">
        <v>1</v>
      </c>
      <c r="AO381" s="118">
        <v>4</v>
      </c>
      <c r="AP381" s="118">
        <v>1</v>
      </c>
      <c r="AQ381" s="118">
        <v>4</v>
      </c>
      <c r="AR381" s="118">
        <v>4</v>
      </c>
      <c r="AS381" s="118">
        <v>1</v>
      </c>
      <c r="AT381" s="118">
        <v>1</v>
      </c>
      <c r="AU381" s="118">
        <v>4</v>
      </c>
      <c r="AV381" s="118">
        <v>1</v>
      </c>
      <c r="AW381" s="118">
        <v>1</v>
      </c>
      <c r="AX381" s="118">
        <v>1</v>
      </c>
      <c r="AY381" s="118">
        <v>1</v>
      </c>
      <c r="AZ381" s="118">
        <v>1</v>
      </c>
      <c r="BA381" s="118">
        <v>1</v>
      </c>
      <c r="BB381" s="118">
        <v>1</v>
      </c>
      <c r="BC381" s="118">
        <v>1</v>
      </c>
      <c r="BD381" s="118">
        <v>6</v>
      </c>
      <c r="BE381" s="118">
        <v>7</v>
      </c>
    </row>
    <row r="382" spans="2:57" ht="15">
      <c r="B382" s="499"/>
      <c r="C382" s="1" t="s">
        <v>209</v>
      </c>
      <c r="D382" s="196">
        <v>6052</v>
      </c>
      <c r="E382" s="11">
        <v>6056</v>
      </c>
      <c r="F382" s="11">
        <v>6055</v>
      </c>
      <c r="G382" s="11">
        <v>5547</v>
      </c>
      <c r="H382" s="11">
        <v>5360</v>
      </c>
      <c r="I382" s="11">
        <v>5186</v>
      </c>
      <c r="J382" s="11">
        <v>5660</v>
      </c>
      <c r="K382" s="11">
        <v>5201</v>
      </c>
      <c r="L382" s="11">
        <v>5036</v>
      </c>
      <c r="M382" s="11">
        <v>4434</v>
      </c>
      <c r="N382" s="11">
        <v>4380</v>
      </c>
      <c r="O382" s="11">
        <v>4599</v>
      </c>
      <c r="P382" s="11">
        <v>4676</v>
      </c>
      <c r="Q382" s="11">
        <v>5120</v>
      </c>
      <c r="R382" s="11">
        <v>5546</v>
      </c>
      <c r="S382" s="11">
        <v>5915</v>
      </c>
      <c r="T382" s="11">
        <v>5722</v>
      </c>
      <c r="U382" s="11">
        <v>5895</v>
      </c>
      <c r="V382" s="159">
        <f>100</f>
        <v>100</v>
      </c>
      <c r="W382" s="58">
        <f t="shared" si="98"/>
        <v>100.06609385327164</v>
      </c>
      <c r="X382" s="58">
        <f t="shared" si="99"/>
        <v>100.04957038995373</v>
      </c>
      <c r="Y382" s="58">
        <f t="shared" si="100"/>
        <v>91.655651024454727</v>
      </c>
      <c r="Z382" s="58">
        <f t="shared" si="101"/>
        <v>88.565763384005294</v>
      </c>
      <c r="AA382" s="58">
        <f t="shared" si="102"/>
        <v>85.6906807666887</v>
      </c>
      <c r="AB382" s="58">
        <f t="shared" si="103"/>
        <v>93.522802379378717</v>
      </c>
      <c r="AC382" s="58">
        <f t="shared" si="104"/>
        <v>85.938532716457374</v>
      </c>
      <c r="AD382" s="58">
        <f t="shared" si="105"/>
        <v>83.212161269001982</v>
      </c>
      <c r="AE382" s="58">
        <f t="shared" si="105"/>
        <v>73.265036351619301</v>
      </c>
      <c r="AF382" s="58">
        <f t="shared" si="105"/>
        <v>72.37276933245208</v>
      </c>
      <c r="AG382" s="58">
        <f t="shared" si="105"/>
        <v>75.991407799074679</v>
      </c>
      <c r="AH382" s="58">
        <f t="shared" si="106"/>
        <v>77.263714474553865</v>
      </c>
      <c r="AI382" s="58">
        <f t="shared" si="109"/>
        <v>84.600132187706549</v>
      </c>
      <c r="AJ382" s="58">
        <f t="shared" si="110"/>
        <v>91.639127561136817</v>
      </c>
      <c r="AK382" s="58">
        <f t="shared" si="111"/>
        <v>97.736285525446135</v>
      </c>
      <c r="AL382" s="58">
        <f t="shared" si="107"/>
        <v>94.54725710508923</v>
      </c>
      <c r="AM382" s="58">
        <f t="shared" si="108"/>
        <v>97.405816259087899</v>
      </c>
      <c r="AN382" s="160"/>
      <c r="AO382" s="118"/>
      <c r="AP382" s="118"/>
      <c r="AQ382" s="118"/>
      <c r="AR382" s="118"/>
      <c r="AS382" s="118"/>
      <c r="AT382" s="118"/>
      <c r="AU382" s="118"/>
      <c r="AV382" s="118"/>
      <c r="AW382" s="118"/>
      <c r="AX382" s="118"/>
      <c r="AY382" s="118"/>
      <c r="AZ382" s="118"/>
      <c r="BA382" s="118"/>
      <c r="BB382" s="118"/>
      <c r="BC382" s="118"/>
      <c r="BD382" s="118"/>
      <c r="BE382" s="118"/>
    </row>
    <row r="383" spans="2:57" ht="15">
      <c r="B383" s="501"/>
      <c r="C383" s="8" t="s">
        <v>210</v>
      </c>
      <c r="D383" s="245">
        <v>6045</v>
      </c>
      <c r="E383" s="173">
        <v>6050</v>
      </c>
      <c r="F383" s="173">
        <v>6055</v>
      </c>
      <c r="G383" s="173">
        <v>5547</v>
      </c>
      <c r="H383" s="173">
        <v>5360</v>
      </c>
      <c r="I383" s="173">
        <v>5186</v>
      </c>
      <c r="J383" s="173">
        <v>5656</v>
      </c>
      <c r="K383" s="173">
        <v>5197</v>
      </c>
      <c r="L383" s="173">
        <v>5032</v>
      </c>
      <c r="M383" s="173">
        <v>4430</v>
      </c>
      <c r="N383" s="173">
        <v>4374</v>
      </c>
      <c r="O383" s="173">
        <v>4594</v>
      </c>
      <c r="P383" s="173">
        <v>4671</v>
      </c>
      <c r="Q383" s="173">
        <v>5115</v>
      </c>
      <c r="R383" s="173">
        <v>5540</v>
      </c>
      <c r="S383" s="173">
        <v>5909</v>
      </c>
      <c r="T383" s="173">
        <v>5715</v>
      </c>
      <c r="U383" s="173">
        <v>5889</v>
      </c>
      <c r="V383" s="159">
        <f>100</f>
        <v>100</v>
      </c>
      <c r="W383" s="58">
        <f t="shared" si="98"/>
        <v>100.0827129859388</v>
      </c>
      <c r="X383" s="58">
        <f t="shared" si="99"/>
        <v>100.16542597187758</v>
      </c>
      <c r="Y383" s="58">
        <f t="shared" si="100"/>
        <v>91.761786600496279</v>
      </c>
      <c r="Z383" s="58">
        <f t="shared" si="101"/>
        <v>88.668320926385448</v>
      </c>
      <c r="AA383" s="58">
        <f t="shared" si="102"/>
        <v>85.789909015715466</v>
      </c>
      <c r="AB383" s="58">
        <f t="shared" si="103"/>
        <v>93.564929693961957</v>
      </c>
      <c r="AC383" s="58">
        <f t="shared" si="104"/>
        <v>85.971877584780813</v>
      </c>
      <c r="AD383" s="58">
        <f t="shared" si="105"/>
        <v>83.242349048800662</v>
      </c>
      <c r="AE383" s="58">
        <f t="shared" si="105"/>
        <v>73.283705541770061</v>
      </c>
      <c r="AF383" s="58">
        <f t="shared" si="105"/>
        <v>72.357320099255588</v>
      </c>
      <c r="AG383" s="58">
        <f t="shared" si="105"/>
        <v>75.996691480562447</v>
      </c>
      <c r="AH383" s="58">
        <f t="shared" si="106"/>
        <v>77.270471464019849</v>
      </c>
      <c r="AI383" s="58">
        <f t="shared" si="109"/>
        <v>84.615384615384613</v>
      </c>
      <c r="AJ383" s="58">
        <f t="shared" si="110"/>
        <v>91.645988420181965</v>
      </c>
      <c r="AK383" s="58">
        <f t="shared" si="111"/>
        <v>97.750206782464844</v>
      </c>
      <c r="AL383" s="58">
        <f t="shared" si="107"/>
        <v>94.540942928039698</v>
      </c>
      <c r="AM383" s="58">
        <f t="shared" si="108"/>
        <v>97.41935483870968</v>
      </c>
      <c r="AN383" s="120"/>
      <c r="AO383" s="121"/>
      <c r="AP383" s="121"/>
      <c r="AQ383" s="121"/>
      <c r="AR383" s="121"/>
      <c r="AS383" s="121"/>
      <c r="AT383" s="121"/>
      <c r="AU383" s="121"/>
      <c r="AV383" s="121"/>
      <c r="AW383" s="121"/>
      <c r="AX383" s="121"/>
      <c r="AY383" s="121"/>
      <c r="AZ383" s="121"/>
      <c r="BA383" s="121"/>
      <c r="BB383" s="121"/>
      <c r="BC383" s="121"/>
      <c r="BD383" s="121"/>
      <c r="BE383" s="121"/>
    </row>
    <row r="384" spans="2:57" ht="15" customHeight="1">
      <c r="B384" s="499" t="s">
        <v>147</v>
      </c>
      <c r="C384" s="1" t="s">
        <v>205</v>
      </c>
      <c r="D384" s="246">
        <v>10858</v>
      </c>
      <c r="E384" s="11">
        <v>10614</v>
      </c>
      <c r="F384" s="11">
        <v>9984</v>
      </c>
      <c r="G384" s="11">
        <v>9035</v>
      </c>
      <c r="H384" s="11">
        <v>7843</v>
      </c>
      <c r="I384" s="11">
        <v>7441</v>
      </c>
      <c r="J384" s="11">
        <v>6410</v>
      </c>
      <c r="K384" s="11">
        <v>6136</v>
      </c>
      <c r="L384" s="11">
        <v>6170</v>
      </c>
      <c r="M384" s="11">
        <v>5818</v>
      </c>
      <c r="N384" s="11">
        <v>6047</v>
      </c>
      <c r="O384" s="11">
        <v>6487</v>
      </c>
      <c r="P384" s="11">
        <v>6755</v>
      </c>
      <c r="Q384" s="11">
        <v>7473</v>
      </c>
      <c r="R384" s="11">
        <v>8229</v>
      </c>
      <c r="S384" s="11">
        <v>8833</v>
      </c>
      <c r="T384" s="11">
        <v>8435</v>
      </c>
      <c r="U384" s="11">
        <v>8763</v>
      </c>
      <c r="V384" s="159">
        <f>100</f>
        <v>100</v>
      </c>
      <c r="W384" s="58">
        <f t="shared" si="98"/>
        <v>97.752808988764045</v>
      </c>
      <c r="X384" s="58">
        <f t="shared" si="99"/>
        <v>91.950635476146616</v>
      </c>
      <c r="Y384" s="58">
        <f t="shared" si="100"/>
        <v>83.210536010314982</v>
      </c>
      <c r="Z384" s="58">
        <f t="shared" si="101"/>
        <v>72.232455332473748</v>
      </c>
      <c r="AA384" s="58">
        <f t="shared" si="102"/>
        <v>68.530116043470258</v>
      </c>
      <c r="AB384" s="58">
        <f t="shared" si="103"/>
        <v>59.034813041075708</v>
      </c>
      <c r="AC384" s="58">
        <f t="shared" si="104"/>
        <v>56.511328053048445</v>
      </c>
      <c r="AD384" s="58">
        <f t="shared" si="105"/>
        <v>56.824461226745257</v>
      </c>
      <c r="AE384" s="58">
        <f t="shared" si="105"/>
        <v>53.582611899060602</v>
      </c>
      <c r="AF384" s="58">
        <f t="shared" si="105"/>
        <v>55.691655921900903</v>
      </c>
      <c r="AG384" s="58">
        <f t="shared" si="105"/>
        <v>59.743967581506723</v>
      </c>
      <c r="AH384" s="58">
        <f t="shared" ref="AH384:AH430" si="112">P384*100/$D384</f>
        <v>62.212193774175724</v>
      </c>
      <c r="AI384" s="58">
        <f t="shared" si="109"/>
        <v>68.824829618714318</v>
      </c>
      <c r="AJ384" s="58">
        <f t="shared" si="110"/>
        <v>75.787437833855222</v>
      </c>
      <c r="AK384" s="58">
        <f t="shared" si="111"/>
        <v>81.350156566586847</v>
      </c>
      <c r="AL384" s="58">
        <f t="shared" si="107"/>
        <v>77.684656474488861</v>
      </c>
      <c r="AM384" s="58">
        <f t="shared" si="108"/>
        <v>80.705470620740471</v>
      </c>
      <c r="AN384" s="160">
        <v>1</v>
      </c>
      <c r="AO384" s="118">
        <v>1</v>
      </c>
      <c r="AP384" s="118">
        <v>1</v>
      </c>
      <c r="AQ384" s="118">
        <v>1</v>
      </c>
      <c r="AR384" s="118">
        <v>1</v>
      </c>
      <c r="AS384" s="118">
        <v>4</v>
      </c>
      <c r="AT384" s="118">
        <v>4</v>
      </c>
      <c r="AU384" s="118">
        <v>4</v>
      </c>
      <c r="AV384" s="118">
        <v>1</v>
      </c>
      <c r="AW384" s="118">
        <v>1</v>
      </c>
      <c r="AX384" s="118">
        <v>1</v>
      </c>
      <c r="AY384" s="118">
        <v>1</v>
      </c>
      <c r="AZ384" s="118">
        <v>1</v>
      </c>
      <c r="BA384" s="118">
        <v>1</v>
      </c>
      <c r="BB384" s="118">
        <v>1</v>
      </c>
      <c r="BC384" s="118">
        <v>1</v>
      </c>
      <c r="BD384" s="118">
        <v>6</v>
      </c>
      <c r="BE384" s="118">
        <v>7</v>
      </c>
    </row>
    <row r="385" spans="2:57" ht="15">
      <c r="B385" s="499"/>
      <c r="C385" s="1" t="s">
        <v>206</v>
      </c>
      <c r="D385" s="196">
        <v>190</v>
      </c>
      <c r="E385" s="11">
        <v>446</v>
      </c>
      <c r="F385" s="11">
        <v>501</v>
      </c>
      <c r="G385" s="11">
        <v>68</v>
      </c>
      <c r="H385" s="11">
        <v>296</v>
      </c>
      <c r="I385" s="11">
        <v>227</v>
      </c>
      <c r="J385" s="11">
        <v>151</v>
      </c>
      <c r="K385" s="11">
        <v>102</v>
      </c>
      <c r="L385" s="11">
        <v>60</v>
      </c>
      <c r="M385" s="11">
        <v>68</v>
      </c>
      <c r="N385" s="11">
        <v>83</v>
      </c>
      <c r="O385" s="11">
        <v>89</v>
      </c>
      <c r="P385" s="11">
        <v>71</v>
      </c>
      <c r="Q385" s="11">
        <v>90</v>
      </c>
      <c r="R385" s="11">
        <v>107</v>
      </c>
      <c r="S385" s="11">
        <v>117</v>
      </c>
      <c r="T385" s="11">
        <v>140</v>
      </c>
      <c r="U385" s="11">
        <v>127</v>
      </c>
      <c r="V385" s="159">
        <f>100</f>
        <v>100</v>
      </c>
      <c r="W385" s="58">
        <f t="shared" si="98"/>
        <v>234.73684210526315</v>
      </c>
      <c r="X385" s="58">
        <f t="shared" si="99"/>
        <v>263.68421052631578</v>
      </c>
      <c r="Y385" s="58">
        <f t="shared" si="100"/>
        <v>35.789473684210527</v>
      </c>
      <c r="Z385" s="58">
        <f t="shared" si="101"/>
        <v>155.78947368421052</v>
      </c>
      <c r="AA385" s="58">
        <f t="shared" si="102"/>
        <v>119.47368421052632</v>
      </c>
      <c r="AB385" s="58">
        <f t="shared" si="103"/>
        <v>79.473684210526315</v>
      </c>
      <c r="AC385" s="58">
        <f t="shared" si="104"/>
        <v>53.684210526315788</v>
      </c>
      <c r="AD385" s="58">
        <f t="shared" si="105"/>
        <v>31.578947368421051</v>
      </c>
      <c r="AE385" s="58">
        <f t="shared" si="105"/>
        <v>35.789473684210527</v>
      </c>
      <c r="AF385" s="58">
        <f t="shared" si="105"/>
        <v>43.684210526315788</v>
      </c>
      <c r="AG385" s="58">
        <f t="shared" si="105"/>
        <v>46.842105263157897</v>
      </c>
      <c r="AH385" s="58">
        <f t="shared" si="112"/>
        <v>37.368421052631582</v>
      </c>
      <c r="AI385" s="58">
        <f t="shared" si="109"/>
        <v>47.368421052631582</v>
      </c>
      <c r="AJ385" s="58">
        <f t="shared" si="110"/>
        <v>56.315789473684212</v>
      </c>
      <c r="AK385" s="58">
        <f t="shared" si="111"/>
        <v>61.578947368421055</v>
      </c>
      <c r="AL385" s="58">
        <f t="shared" si="107"/>
        <v>73.684210526315795</v>
      </c>
      <c r="AM385" s="58">
        <f t="shared" si="108"/>
        <v>66.84210526315789</v>
      </c>
      <c r="AN385" s="160">
        <v>1</v>
      </c>
      <c r="AO385" s="118">
        <v>1</v>
      </c>
      <c r="AP385" s="118">
        <v>1</v>
      </c>
      <c r="AQ385" s="118">
        <v>1</v>
      </c>
      <c r="AR385" s="118">
        <v>1</v>
      </c>
      <c r="AS385" s="118">
        <v>4</v>
      </c>
      <c r="AT385" s="118">
        <v>4</v>
      </c>
      <c r="AU385" s="118">
        <v>4</v>
      </c>
      <c r="AV385" s="118">
        <v>4</v>
      </c>
      <c r="AW385" s="118">
        <v>1</v>
      </c>
      <c r="AX385" s="118">
        <v>1</v>
      </c>
      <c r="AY385" s="118">
        <v>4</v>
      </c>
      <c r="AZ385" s="118">
        <v>4</v>
      </c>
      <c r="BA385" s="118">
        <v>2</v>
      </c>
      <c r="BB385" s="118">
        <v>4</v>
      </c>
      <c r="BC385" s="118">
        <v>4</v>
      </c>
      <c r="BD385" s="118">
        <v>6</v>
      </c>
      <c r="BE385" s="118">
        <v>7</v>
      </c>
    </row>
    <row r="386" spans="2:57" ht="15">
      <c r="B386" s="499"/>
      <c r="C386" s="1" t="s">
        <v>207</v>
      </c>
      <c r="D386" s="196">
        <v>0</v>
      </c>
      <c r="E386" s="11">
        <v>0</v>
      </c>
      <c r="F386" s="11">
        <v>0</v>
      </c>
      <c r="G386" s="11">
        <v>62</v>
      </c>
      <c r="H386" s="11">
        <v>36</v>
      </c>
      <c r="I386" s="11">
        <v>58</v>
      </c>
      <c r="J386" s="11">
        <v>7</v>
      </c>
      <c r="K386" s="11">
        <v>5</v>
      </c>
      <c r="L386" s="11">
        <v>3</v>
      </c>
      <c r="M386" s="11">
        <v>6</v>
      </c>
      <c r="N386" s="11">
        <v>5</v>
      </c>
      <c r="O386" s="11">
        <v>6</v>
      </c>
      <c r="P386" s="11">
        <v>5</v>
      </c>
      <c r="Q386" s="11">
        <v>6</v>
      </c>
      <c r="R386" s="11">
        <v>9</v>
      </c>
      <c r="S386" s="11">
        <v>10</v>
      </c>
      <c r="T386" s="11">
        <v>12</v>
      </c>
      <c r="U386" s="11">
        <v>11</v>
      </c>
      <c r="V386" s="159">
        <f>100</f>
        <v>100</v>
      </c>
      <c r="W386" s="58" t="e">
        <f t="shared" si="98"/>
        <v>#DIV/0!</v>
      </c>
      <c r="X386" s="58" t="e">
        <f t="shared" si="99"/>
        <v>#DIV/0!</v>
      </c>
      <c r="Y386" s="58" t="e">
        <f t="shared" si="100"/>
        <v>#DIV/0!</v>
      </c>
      <c r="Z386" s="58" t="e">
        <f t="shared" si="101"/>
        <v>#DIV/0!</v>
      </c>
      <c r="AA386" s="58" t="e">
        <f t="shared" si="102"/>
        <v>#DIV/0!</v>
      </c>
      <c r="AB386" s="58" t="e">
        <f t="shared" si="103"/>
        <v>#DIV/0!</v>
      </c>
      <c r="AC386" s="58" t="e">
        <f t="shared" si="104"/>
        <v>#DIV/0!</v>
      </c>
      <c r="AD386" s="58" t="e">
        <f t="shared" si="105"/>
        <v>#DIV/0!</v>
      </c>
      <c r="AE386" s="58" t="e">
        <f t="shared" si="105"/>
        <v>#DIV/0!</v>
      </c>
      <c r="AF386" s="58" t="e">
        <f t="shared" si="105"/>
        <v>#DIV/0!</v>
      </c>
      <c r="AG386" s="58" t="e">
        <f t="shared" si="105"/>
        <v>#DIV/0!</v>
      </c>
      <c r="AH386" s="58" t="e">
        <f t="shared" si="112"/>
        <v>#DIV/0!</v>
      </c>
      <c r="AI386" s="58" t="e">
        <f t="shared" si="109"/>
        <v>#DIV/0!</v>
      </c>
      <c r="AJ386" s="58" t="e">
        <f t="shared" si="110"/>
        <v>#DIV/0!</v>
      </c>
      <c r="AK386" s="58" t="e">
        <f t="shared" si="111"/>
        <v>#DIV/0!</v>
      </c>
      <c r="AL386" s="58" t="e">
        <f t="shared" si="107"/>
        <v>#DIV/0!</v>
      </c>
      <c r="AM386" s="58" t="e">
        <f t="shared" si="108"/>
        <v>#DIV/0!</v>
      </c>
      <c r="AN386" s="160">
        <v>1</v>
      </c>
      <c r="AO386" s="118">
        <v>1</v>
      </c>
      <c r="AP386" s="118">
        <v>1</v>
      </c>
      <c r="AQ386" s="118">
        <v>1</v>
      </c>
      <c r="AR386" s="118">
        <v>1</v>
      </c>
      <c r="AS386" s="118">
        <v>1</v>
      </c>
      <c r="AT386" s="118">
        <v>1</v>
      </c>
      <c r="AU386" s="118">
        <v>4</v>
      </c>
      <c r="AV386" s="118">
        <v>1</v>
      </c>
      <c r="AW386" s="118">
        <v>4</v>
      </c>
      <c r="AX386" s="118">
        <v>4</v>
      </c>
      <c r="AY386" s="118">
        <v>4</v>
      </c>
      <c r="AZ386" s="118">
        <v>4</v>
      </c>
      <c r="BA386" s="118">
        <v>4</v>
      </c>
      <c r="BB386" s="118">
        <v>4</v>
      </c>
      <c r="BC386" s="118">
        <v>4</v>
      </c>
      <c r="BD386" s="118">
        <v>6</v>
      </c>
      <c r="BE386" s="118">
        <v>7</v>
      </c>
    </row>
    <row r="387" spans="2:57" ht="15">
      <c r="B387" s="499"/>
      <c r="C387" s="1" t="s">
        <v>208</v>
      </c>
      <c r="D387" s="196">
        <v>0</v>
      </c>
      <c r="E387" s="11">
        <v>0</v>
      </c>
      <c r="F387" s="11">
        <v>0</v>
      </c>
      <c r="G387" s="11">
        <v>0</v>
      </c>
      <c r="H387" s="11">
        <v>0</v>
      </c>
      <c r="I387" s="11">
        <v>5</v>
      </c>
      <c r="J387" s="11">
        <v>3</v>
      </c>
      <c r="K387" s="11">
        <v>3</v>
      </c>
      <c r="L387" s="11">
        <v>3</v>
      </c>
      <c r="M387" s="11">
        <v>3</v>
      </c>
      <c r="N387" s="11">
        <v>3</v>
      </c>
      <c r="O387" s="11">
        <v>3</v>
      </c>
      <c r="P387" s="11">
        <v>2</v>
      </c>
      <c r="Q387" s="11">
        <v>0</v>
      </c>
      <c r="R387" s="11">
        <v>0</v>
      </c>
      <c r="S387" s="11">
        <v>0</v>
      </c>
      <c r="T387" s="11">
        <v>0</v>
      </c>
      <c r="U387" s="11">
        <v>0</v>
      </c>
      <c r="V387" s="159">
        <f>100</f>
        <v>100</v>
      </c>
      <c r="W387" s="58" t="e">
        <f t="shared" si="98"/>
        <v>#DIV/0!</v>
      </c>
      <c r="X387" s="58" t="e">
        <f t="shared" si="99"/>
        <v>#DIV/0!</v>
      </c>
      <c r="Y387" s="58" t="e">
        <f t="shared" si="100"/>
        <v>#DIV/0!</v>
      </c>
      <c r="Z387" s="58" t="e">
        <f t="shared" si="101"/>
        <v>#DIV/0!</v>
      </c>
      <c r="AA387" s="58" t="e">
        <f t="shared" si="102"/>
        <v>#DIV/0!</v>
      </c>
      <c r="AB387" s="58" t="e">
        <f t="shared" si="103"/>
        <v>#DIV/0!</v>
      </c>
      <c r="AC387" s="58" t="e">
        <f t="shared" si="104"/>
        <v>#DIV/0!</v>
      </c>
      <c r="AD387" s="58" t="e">
        <f t="shared" si="105"/>
        <v>#DIV/0!</v>
      </c>
      <c r="AE387" s="58" t="e">
        <f t="shared" si="105"/>
        <v>#DIV/0!</v>
      </c>
      <c r="AF387" s="58" t="e">
        <f t="shared" si="105"/>
        <v>#DIV/0!</v>
      </c>
      <c r="AG387" s="58" t="e">
        <f t="shared" si="105"/>
        <v>#DIV/0!</v>
      </c>
      <c r="AH387" s="58" t="e">
        <f t="shared" si="112"/>
        <v>#DIV/0!</v>
      </c>
      <c r="AI387" s="58" t="e">
        <f t="shared" si="109"/>
        <v>#DIV/0!</v>
      </c>
      <c r="AJ387" s="58" t="e">
        <f t="shared" si="110"/>
        <v>#DIV/0!</v>
      </c>
      <c r="AK387" s="58" t="e">
        <f t="shared" si="111"/>
        <v>#DIV/0!</v>
      </c>
      <c r="AL387" s="58" t="e">
        <f t="shared" si="107"/>
        <v>#DIV/0!</v>
      </c>
      <c r="AM387" s="58" t="e">
        <f t="shared" si="108"/>
        <v>#DIV/0!</v>
      </c>
      <c r="AN387" s="160">
        <v>1</v>
      </c>
      <c r="AO387" s="118">
        <v>1</v>
      </c>
      <c r="AP387" s="118">
        <v>1</v>
      </c>
      <c r="AQ387" s="118">
        <v>1</v>
      </c>
      <c r="AR387" s="118">
        <v>1</v>
      </c>
      <c r="AS387" s="118">
        <v>1</v>
      </c>
      <c r="AT387" s="118">
        <v>1</v>
      </c>
      <c r="AU387" s="118">
        <v>4</v>
      </c>
      <c r="AV387" s="118">
        <v>1</v>
      </c>
      <c r="AW387" s="118">
        <v>4</v>
      </c>
      <c r="AX387" s="118">
        <v>4</v>
      </c>
      <c r="AY387" s="118">
        <v>4</v>
      </c>
      <c r="AZ387" s="118">
        <v>4</v>
      </c>
      <c r="BA387" s="118">
        <v>1</v>
      </c>
      <c r="BB387" s="118">
        <v>1</v>
      </c>
      <c r="BC387" s="118">
        <v>1</v>
      </c>
      <c r="BD387" s="118">
        <v>6</v>
      </c>
      <c r="BE387" s="118">
        <v>7</v>
      </c>
    </row>
    <row r="388" spans="2:57" ht="15">
      <c r="B388" s="499"/>
      <c r="C388" s="1" t="s">
        <v>209</v>
      </c>
      <c r="D388" s="196">
        <v>11048</v>
      </c>
      <c r="E388" s="11">
        <v>11060</v>
      </c>
      <c r="F388" s="11">
        <v>10485</v>
      </c>
      <c r="G388" s="11">
        <v>9165</v>
      </c>
      <c r="H388" s="11">
        <v>8175</v>
      </c>
      <c r="I388" s="11">
        <v>7731</v>
      </c>
      <c r="J388" s="11">
        <v>6571</v>
      </c>
      <c r="K388" s="11">
        <v>6246</v>
      </c>
      <c r="L388" s="11">
        <v>6236</v>
      </c>
      <c r="M388" s="11">
        <v>5895</v>
      </c>
      <c r="N388" s="11">
        <v>6138</v>
      </c>
      <c r="O388" s="11">
        <v>6585</v>
      </c>
      <c r="P388" s="11">
        <v>6833</v>
      </c>
      <c r="Q388" s="11">
        <v>7569</v>
      </c>
      <c r="R388" s="11">
        <v>8345</v>
      </c>
      <c r="S388" s="11">
        <v>8960</v>
      </c>
      <c r="T388" s="11">
        <v>8587</v>
      </c>
      <c r="U388" s="11">
        <v>8901</v>
      </c>
      <c r="V388" s="159">
        <f>100</f>
        <v>100</v>
      </c>
      <c r="W388" s="58">
        <f t="shared" si="98"/>
        <v>100.10861694424331</v>
      </c>
      <c r="X388" s="58">
        <f t="shared" si="99"/>
        <v>94.904055032585077</v>
      </c>
      <c r="Y388" s="58">
        <f t="shared" si="100"/>
        <v>82.956191165821863</v>
      </c>
      <c r="Z388" s="58">
        <f t="shared" si="101"/>
        <v>73.995293265749453</v>
      </c>
      <c r="AA388" s="58">
        <f t="shared" si="102"/>
        <v>69.976466328747279</v>
      </c>
      <c r="AB388" s="58">
        <f t="shared" si="103"/>
        <v>59.476828385228096</v>
      </c>
      <c r="AC388" s="58">
        <f t="shared" si="104"/>
        <v>56.53511947863867</v>
      </c>
      <c r="AD388" s="58">
        <f t="shared" si="105"/>
        <v>56.444605358435915</v>
      </c>
      <c r="AE388" s="58">
        <f t="shared" si="105"/>
        <v>53.358073859522086</v>
      </c>
      <c r="AF388" s="58">
        <f t="shared" si="105"/>
        <v>55.557566980448954</v>
      </c>
      <c r="AG388" s="58">
        <f t="shared" si="105"/>
        <v>59.603548153511944</v>
      </c>
      <c r="AH388" s="58">
        <f t="shared" si="112"/>
        <v>61.848298334540189</v>
      </c>
      <c r="AI388" s="58">
        <f t="shared" si="109"/>
        <v>68.510137581462715</v>
      </c>
      <c r="AJ388" s="58">
        <f t="shared" si="110"/>
        <v>75.534033309196232</v>
      </c>
      <c r="AK388" s="58">
        <f t="shared" si="111"/>
        <v>81.100651701665456</v>
      </c>
      <c r="AL388" s="58">
        <f t="shared" si="107"/>
        <v>77.724475018102822</v>
      </c>
      <c r="AM388" s="58">
        <f t="shared" si="108"/>
        <v>80.566618392469223</v>
      </c>
      <c r="AN388" s="160"/>
      <c r="AO388" s="118"/>
      <c r="AP388" s="118"/>
      <c r="AQ388" s="118"/>
      <c r="AR388" s="118"/>
      <c r="AS388" s="118"/>
      <c r="AT388" s="118"/>
      <c r="AU388" s="118"/>
      <c r="AV388" s="118"/>
      <c r="AW388" s="118"/>
      <c r="AX388" s="118"/>
      <c r="AY388" s="118"/>
      <c r="AZ388" s="118"/>
      <c r="BA388" s="118"/>
      <c r="BB388" s="118"/>
      <c r="BC388" s="118"/>
      <c r="BD388" s="118"/>
      <c r="BE388" s="118"/>
    </row>
    <row r="389" spans="2:57" ht="15">
      <c r="B389" s="501"/>
      <c r="C389" s="8" t="s">
        <v>210</v>
      </c>
      <c r="D389" s="245">
        <v>11048</v>
      </c>
      <c r="E389" s="173">
        <v>11060</v>
      </c>
      <c r="F389" s="173">
        <v>10485</v>
      </c>
      <c r="G389" s="173">
        <v>9165</v>
      </c>
      <c r="H389" s="173">
        <v>8175</v>
      </c>
      <c r="I389" s="173">
        <v>7726</v>
      </c>
      <c r="J389" s="173">
        <v>6568</v>
      </c>
      <c r="K389" s="173">
        <v>6243</v>
      </c>
      <c r="L389" s="173">
        <v>6233</v>
      </c>
      <c r="M389" s="173">
        <v>5892</v>
      </c>
      <c r="N389" s="173">
        <v>6135</v>
      </c>
      <c r="O389" s="173">
        <v>6582</v>
      </c>
      <c r="P389" s="173">
        <v>6831</v>
      </c>
      <c r="Q389" s="173">
        <v>7569</v>
      </c>
      <c r="R389" s="173">
        <v>8345</v>
      </c>
      <c r="S389" s="173">
        <v>8960</v>
      </c>
      <c r="T389" s="173">
        <v>8587</v>
      </c>
      <c r="U389" s="173">
        <v>8901</v>
      </c>
      <c r="V389" s="159">
        <f>100</f>
        <v>100</v>
      </c>
      <c r="W389" s="58">
        <f t="shared" si="98"/>
        <v>100.10861694424331</v>
      </c>
      <c r="X389" s="58">
        <f t="shared" si="99"/>
        <v>94.904055032585077</v>
      </c>
      <c r="Y389" s="58">
        <f t="shared" si="100"/>
        <v>82.956191165821863</v>
      </c>
      <c r="Z389" s="58">
        <f t="shared" si="101"/>
        <v>73.995293265749453</v>
      </c>
      <c r="AA389" s="58">
        <f t="shared" si="102"/>
        <v>69.931209268645915</v>
      </c>
      <c r="AB389" s="58">
        <f t="shared" si="103"/>
        <v>59.449674149167272</v>
      </c>
      <c r="AC389" s="58">
        <f t="shared" si="104"/>
        <v>56.507965242577839</v>
      </c>
      <c r="AD389" s="58">
        <f t="shared" si="105"/>
        <v>56.417451122375091</v>
      </c>
      <c r="AE389" s="58">
        <f t="shared" si="105"/>
        <v>53.330919623461263</v>
      </c>
      <c r="AF389" s="58">
        <f t="shared" si="105"/>
        <v>55.530412744388123</v>
      </c>
      <c r="AG389" s="58">
        <f t="shared" si="105"/>
        <v>59.576393917451121</v>
      </c>
      <c r="AH389" s="58">
        <f t="shared" si="112"/>
        <v>61.830195510499635</v>
      </c>
      <c r="AI389" s="58">
        <f t="shared" si="109"/>
        <v>68.510137581462715</v>
      </c>
      <c r="AJ389" s="58">
        <f t="shared" si="110"/>
        <v>75.534033309196232</v>
      </c>
      <c r="AK389" s="58">
        <f t="shared" si="111"/>
        <v>81.100651701665456</v>
      </c>
      <c r="AL389" s="58">
        <f t="shared" si="107"/>
        <v>77.724475018102822</v>
      </c>
      <c r="AM389" s="58">
        <f t="shared" si="108"/>
        <v>80.566618392469223</v>
      </c>
      <c r="AN389" s="120"/>
      <c r="AO389" s="121"/>
      <c r="AP389" s="121"/>
      <c r="AQ389" s="121"/>
      <c r="AR389" s="121"/>
      <c r="AS389" s="121"/>
      <c r="AT389" s="121"/>
      <c r="AU389" s="121"/>
      <c r="AV389" s="121"/>
      <c r="AW389" s="121"/>
      <c r="AX389" s="121"/>
      <c r="AY389" s="121"/>
      <c r="AZ389" s="121"/>
      <c r="BA389" s="121"/>
      <c r="BB389" s="121"/>
      <c r="BC389" s="121"/>
      <c r="BD389" s="121"/>
      <c r="BE389" s="121"/>
    </row>
    <row r="390" spans="2:57" ht="15" customHeight="1">
      <c r="B390" s="499" t="s">
        <v>157</v>
      </c>
      <c r="C390" s="1" t="s">
        <v>205</v>
      </c>
      <c r="D390" s="246">
        <v>1038</v>
      </c>
      <c r="E390" s="11">
        <v>1048</v>
      </c>
      <c r="F390" s="11">
        <v>1044</v>
      </c>
      <c r="G390" s="11">
        <v>1047</v>
      </c>
      <c r="H390" s="11">
        <v>1097</v>
      </c>
      <c r="I390" s="11">
        <v>1062</v>
      </c>
      <c r="J390" s="11">
        <v>1588</v>
      </c>
      <c r="K390" s="11">
        <v>1681</v>
      </c>
      <c r="L390" s="11">
        <v>1727</v>
      </c>
      <c r="M390" s="11">
        <v>1666</v>
      </c>
      <c r="N390" s="11">
        <v>1673</v>
      </c>
      <c r="O390" s="11">
        <v>1696</v>
      </c>
      <c r="P390" s="11">
        <v>1719</v>
      </c>
      <c r="Q390" s="11">
        <v>1796</v>
      </c>
      <c r="R390" s="11">
        <v>1852</v>
      </c>
      <c r="S390" s="11">
        <v>1924</v>
      </c>
      <c r="T390" s="11">
        <v>1837</v>
      </c>
      <c r="U390" s="11">
        <v>1908</v>
      </c>
      <c r="V390" s="159">
        <f>100</f>
        <v>100</v>
      </c>
      <c r="W390" s="58">
        <f t="shared" si="98"/>
        <v>100.96339113680155</v>
      </c>
      <c r="X390" s="58">
        <f t="shared" si="99"/>
        <v>100.57803468208093</v>
      </c>
      <c r="Y390" s="58">
        <f t="shared" si="100"/>
        <v>100.86705202312139</v>
      </c>
      <c r="Z390" s="58">
        <f t="shared" si="101"/>
        <v>105.6840077071291</v>
      </c>
      <c r="AA390" s="58">
        <f t="shared" si="102"/>
        <v>102.3121387283237</v>
      </c>
      <c r="AB390" s="58">
        <f t="shared" si="103"/>
        <v>152.98651252408479</v>
      </c>
      <c r="AC390" s="58">
        <f t="shared" si="104"/>
        <v>161.94605009633912</v>
      </c>
      <c r="AD390" s="58">
        <f t="shared" si="105"/>
        <v>166.37764932562621</v>
      </c>
      <c r="AE390" s="58">
        <f t="shared" si="105"/>
        <v>160.50096339113679</v>
      </c>
      <c r="AF390" s="58">
        <f t="shared" si="105"/>
        <v>161.17533718689788</v>
      </c>
      <c r="AG390" s="58">
        <f t="shared" si="105"/>
        <v>163.39113680154142</v>
      </c>
      <c r="AH390" s="58">
        <f t="shared" si="112"/>
        <v>165.60693641618496</v>
      </c>
      <c r="AI390" s="58">
        <f t="shared" si="109"/>
        <v>173.02504816955684</v>
      </c>
      <c r="AJ390" s="58">
        <f t="shared" si="110"/>
        <v>178.42003853564546</v>
      </c>
      <c r="AK390" s="58">
        <f t="shared" si="111"/>
        <v>185.35645472061657</v>
      </c>
      <c r="AL390" s="58">
        <f t="shared" si="107"/>
        <v>176.97495183044316</v>
      </c>
      <c r="AM390" s="58">
        <f t="shared" si="108"/>
        <v>183.81502890173411</v>
      </c>
      <c r="AN390" s="160">
        <v>1</v>
      </c>
      <c r="AO390" s="118">
        <v>4</v>
      </c>
      <c r="AP390" s="118">
        <v>1</v>
      </c>
      <c r="AQ390" s="118">
        <v>1</v>
      </c>
      <c r="AR390" s="118">
        <v>1</v>
      </c>
      <c r="AS390" s="118">
        <v>4</v>
      </c>
      <c r="AT390" s="118">
        <v>4</v>
      </c>
      <c r="AU390" s="118">
        <v>4</v>
      </c>
      <c r="AV390" s="118">
        <v>1</v>
      </c>
      <c r="AW390" s="118">
        <v>1</v>
      </c>
      <c r="AX390" s="118">
        <v>1</v>
      </c>
      <c r="AY390" s="118">
        <v>1</v>
      </c>
      <c r="AZ390" s="118">
        <v>1</v>
      </c>
      <c r="BA390" s="118">
        <v>1</v>
      </c>
      <c r="BB390" s="118">
        <v>1</v>
      </c>
      <c r="BC390" s="118">
        <v>1</v>
      </c>
      <c r="BD390" s="118">
        <v>6</v>
      </c>
      <c r="BE390" s="118">
        <v>7</v>
      </c>
    </row>
    <row r="391" spans="2:57" ht="15">
      <c r="B391" s="499"/>
      <c r="C391" s="1" t="s">
        <v>206</v>
      </c>
      <c r="D391" s="196">
        <v>0</v>
      </c>
      <c r="E391" s="11">
        <v>0</v>
      </c>
      <c r="F391" s="11">
        <v>0</v>
      </c>
      <c r="G391" s="11">
        <v>0</v>
      </c>
      <c r="H391" s="11">
        <v>0</v>
      </c>
      <c r="I391" s="11">
        <v>0</v>
      </c>
      <c r="J391" s="11">
        <v>2</v>
      </c>
      <c r="K391" s="11">
        <v>3</v>
      </c>
      <c r="L391" s="11">
        <v>6</v>
      </c>
      <c r="M391" s="11">
        <v>7</v>
      </c>
      <c r="N391" s="11">
        <v>11</v>
      </c>
      <c r="O391" s="11">
        <v>15</v>
      </c>
      <c r="P391" s="11">
        <v>18</v>
      </c>
      <c r="Q391" s="11">
        <v>21</v>
      </c>
      <c r="R391" s="11">
        <v>24</v>
      </c>
      <c r="S391" s="11">
        <v>25</v>
      </c>
      <c r="T391" s="11">
        <v>30</v>
      </c>
      <c r="U391" s="11">
        <v>27</v>
      </c>
      <c r="V391" s="159">
        <f>100</f>
        <v>100</v>
      </c>
      <c r="W391" s="58" t="e">
        <f t="shared" si="98"/>
        <v>#DIV/0!</v>
      </c>
      <c r="X391" s="58" t="e">
        <f t="shared" si="99"/>
        <v>#DIV/0!</v>
      </c>
      <c r="Y391" s="58" t="e">
        <f t="shared" si="100"/>
        <v>#DIV/0!</v>
      </c>
      <c r="Z391" s="58" t="e">
        <f t="shared" si="101"/>
        <v>#DIV/0!</v>
      </c>
      <c r="AA391" s="58" t="e">
        <f t="shared" si="102"/>
        <v>#DIV/0!</v>
      </c>
      <c r="AB391" s="58" t="e">
        <f t="shared" si="103"/>
        <v>#DIV/0!</v>
      </c>
      <c r="AC391" s="58" t="e">
        <f t="shared" si="104"/>
        <v>#DIV/0!</v>
      </c>
      <c r="AD391" s="58" t="e">
        <f t="shared" si="105"/>
        <v>#DIV/0!</v>
      </c>
      <c r="AE391" s="58" t="e">
        <f t="shared" si="105"/>
        <v>#DIV/0!</v>
      </c>
      <c r="AF391" s="58" t="e">
        <f t="shared" si="105"/>
        <v>#DIV/0!</v>
      </c>
      <c r="AG391" s="58" t="e">
        <f t="shared" si="105"/>
        <v>#DIV/0!</v>
      </c>
      <c r="AH391" s="58" t="e">
        <f t="shared" si="112"/>
        <v>#DIV/0!</v>
      </c>
      <c r="AI391" s="58" t="e">
        <f t="shared" si="109"/>
        <v>#DIV/0!</v>
      </c>
      <c r="AJ391" s="58" t="e">
        <f t="shared" si="110"/>
        <v>#DIV/0!</v>
      </c>
      <c r="AK391" s="58" t="e">
        <f t="shared" si="111"/>
        <v>#DIV/0!</v>
      </c>
      <c r="AL391" s="58" t="e">
        <f t="shared" si="107"/>
        <v>#DIV/0!</v>
      </c>
      <c r="AM391" s="58" t="e">
        <f t="shared" si="108"/>
        <v>#DIV/0!</v>
      </c>
      <c r="AN391" s="160">
        <v>1</v>
      </c>
      <c r="AO391" s="118">
        <v>4</v>
      </c>
      <c r="AP391" s="118">
        <v>1</v>
      </c>
      <c r="AQ391" s="118">
        <v>1</v>
      </c>
      <c r="AR391" s="118">
        <v>1</v>
      </c>
      <c r="AS391" s="118">
        <v>4</v>
      </c>
      <c r="AT391" s="118">
        <v>4</v>
      </c>
      <c r="AU391" s="118">
        <v>4</v>
      </c>
      <c r="AV391" s="118">
        <v>4</v>
      </c>
      <c r="AW391" s="118">
        <v>1</v>
      </c>
      <c r="AX391" s="118">
        <v>1</v>
      </c>
      <c r="AY391" s="118">
        <v>1</v>
      </c>
      <c r="AZ391" s="118">
        <v>1</v>
      </c>
      <c r="BA391" s="118">
        <v>2</v>
      </c>
      <c r="BB391" s="118">
        <v>4</v>
      </c>
      <c r="BC391" s="118">
        <v>4</v>
      </c>
      <c r="BD391" s="118">
        <v>6</v>
      </c>
      <c r="BE391" s="118">
        <v>7</v>
      </c>
    </row>
    <row r="392" spans="2:57" ht="15">
      <c r="B392" s="499"/>
      <c r="C392" s="1" t="s">
        <v>207</v>
      </c>
      <c r="D392" s="196">
        <v>0</v>
      </c>
      <c r="E392" s="11">
        <v>0</v>
      </c>
      <c r="F392" s="11">
        <v>0</v>
      </c>
      <c r="G392" s="11">
        <v>0</v>
      </c>
      <c r="H392" s="11">
        <v>0</v>
      </c>
      <c r="I392" s="11">
        <v>0</v>
      </c>
      <c r="J392" s="11">
        <v>0</v>
      </c>
      <c r="K392" s="11">
        <v>0</v>
      </c>
      <c r="L392" s="11">
        <v>0</v>
      </c>
      <c r="M392" s="11">
        <v>0</v>
      </c>
      <c r="N392" s="11">
        <v>0</v>
      </c>
      <c r="O392" s="11">
        <v>0</v>
      </c>
      <c r="P392" s="11">
        <v>0</v>
      </c>
      <c r="Q392" s="11">
        <v>1</v>
      </c>
      <c r="R392" s="11">
        <v>1</v>
      </c>
      <c r="S392" s="11">
        <v>1</v>
      </c>
      <c r="T392" s="11">
        <v>1</v>
      </c>
      <c r="U392" s="11">
        <v>1</v>
      </c>
      <c r="V392" s="159">
        <f>100</f>
        <v>100</v>
      </c>
      <c r="W392" s="58" t="e">
        <f t="shared" si="98"/>
        <v>#DIV/0!</v>
      </c>
      <c r="X392" s="58" t="e">
        <f t="shared" si="99"/>
        <v>#DIV/0!</v>
      </c>
      <c r="Y392" s="58" t="e">
        <f t="shared" si="100"/>
        <v>#DIV/0!</v>
      </c>
      <c r="Z392" s="58" t="e">
        <f t="shared" si="101"/>
        <v>#DIV/0!</v>
      </c>
      <c r="AA392" s="58" t="e">
        <f t="shared" si="102"/>
        <v>#DIV/0!</v>
      </c>
      <c r="AB392" s="58" t="e">
        <f t="shared" si="103"/>
        <v>#DIV/0!</v>
      </c>
      <c r="AC392" s="58" t="e">
        <f t="shared" si="104"/>
        <v>#DIV/0!</v>
      </c>
      <c r="AD392" s="58" t="e">
        <f t="shared" si="105"/>
        <v>#DIV/0!</v>
      </c>
      <c r="AE392" s="58" t="e">
        <f t="shared" si="105"/>
        <v>#DIV/0!</v>
      </c>
      <c r="AF392" s="58" t="e">
        <f t="shared" si="105"/>
        <v>#DIV/0!</v>
      </c>
      <c r="AG392" s="58" t="e">
        <f t="shared" si="105"/>
        <v>#DIV/0!</v>
      </c>
      <c r="AH392" s="58" t="e">
        <f t="shared" si="112"/>
        <v>#DIV/0!</v>
      </c>
      <c r="AI392" s="58" t="e">
        <f t="shared" si="109"/>
        <v>#DIV/0!</v>
      </c>
      <c r="AJ392" s="58" t="e">
        <f t="shared" si="110"/>
        <v>#DIV/0!</v>
      </c>
      <c r="AK392" s="58" t="e">
        <f t="shared" si="111"/>
        <v>#DIV/0!</v>
      </c>
      <c r="AL392" s="58" t="e">
        <f t="shared" si="107"/>
        <v>#DIV/0!</v>
      </c>
      <c r="AM392" s="58" t="e">
        <f t="shared" si="108"/>
        <v>#DIV/0!</v>
      </c>
      <c r="AN392" s="160">
        <v>1</v>
      </c>
      <c r="AO392" s="118">
        <v>1</v>
      </c>
      <c r="AP392" s="118">
        <v>1</v>
      </c>
      <c r="AQ392" s="118">
        <v>1</v>
      </c>
      <c r="AR392" s="118">
        <v>1</v>
      </c>
      <c r="AS392" s="118">
        <v>1</v>
      </c>
      <c r="AT392" s="118">
        <v>1</v>
      </c>
      <c r="AU392" s="118">
        <v>1</v>
      </c>
      <c r="AV392" s="118">
        <v>1</v>
      </c>
      <c r="AW392" s="118">
        <v>1</v>
      </c>
      <c r="AX392" s="118">
        <v>1</v>
      </c>
      <c r="AY392" s="118">
        <v>1</v>
      </c>
      <c r="AZ392" s="118">
        <v>1</v>
      </c>
      <c r="BA392" s="118">
        <v>4</v>
      </c>
      <c r="BB392" s="118">
        <v>4</v>
      </c>
      <c r="BC392" s="118">
        <v>4</v>
      </c>
      <c r="BD392" s="118">
        <v>6</v>
      </c>
      <c r="BE392" s="118">
        <v>7</v>
      </c>
    </row>
    <row r="393" spans="2:57" ht="15">
      <c r="B393" s="499"/>
      <c r="C393" s="1" t="s">
        <v>208</v>
      </c>
      <c r="D393" s="196">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59">
        <f>100</f>
        <v>100</v>
      </c>
      <c r="W393" s="58" t="e">
        <f t="shared" si="98"/>
        <v>#DIV/0!</v>
      </c>
      <c r="X393" s="58" t="e">
        <f t="shared" si="99"/>
        <v>#DIV/0!</v>
      </c>
      <c r="Y393" s="58" t="e">
        <f t="shared" si="100"/>
        <v>#DIV/0!</v>
      </c>
      <c r="Z393" s="58" t="e">
        <f t="shared" si="101"/>
        <v>#DIV/0!</v>
      </c>
      <c r="AA393" s="58" t="e">
        <f t="shared" si="102"/>
        <v>#DIV/0!</v>
      </c>
      <c r="AB393" s="58" t="e">
        <f t="shared" si="103"/>
        <v>#DIV/0!</v>
      </c>
      <c r="AC393" s="58" t="e">
        <f t="shared" si="104"/>
        <v>#DIV/0!</v>
      </c>
      <c r="AD393" s="58" t="e">
        <f t="shared" si="105"/>
        <v>#DIV/0!</v>
      </c>
      <c r="AE393" s="58" t="e">
        <f t="shared" si="105"/>
        <v>#DIV/0!</v>
      </c>
      <c r="AF393" s="58" t="e">
        <f t="shared" si="105"/>
        <v>#DIV/0!</v>
      </c>
      <c r="AG393" s="58" t="e">
        <f t="shared" si="105"/>
        <v>#DIV/0!</v>
      </c>
      <c r="AH393" s="58" t="e">
        <f t="shared" si="112"/>
        <v>#DIV/0!</v>
      </c>
      <c r="AI393" s="58" t="e">
        <f t="shared" si="109"/>
        <v>#DIV/0!</v>
      </c>
      <c r="AJ393" s="58" t="e">
        <f t="shared" si="110"/>
        <v>#DIV/0!</v>
      </c>
      <c r="AK393" s="58" t="e">
        <f t="shared" si="111"/>
        <v>#DIV/0!</v>
      </c>
      <c r="AL393" s="58" t="e">
        <f t="shared" si="107"/>
        <v>#DIV/0!</v>
      </c>
      <c r="AM393" s="58" t="e">
        <f t="shared" si="108"/>
        <v>#DIV/0!</v>
      </c>
      <c r="AN393" s="160">
        <v>1</v>
      </c>
      <c r="AO393" s="118">
        <v>1</v>
      </c>
      <c r="AP393" s="118">
        <v>1</v>
      </c>
      <c r="AQ393" s="118">
        <v>1</v>
      </c>
      <c r="AR393" s="118">
        <v>1</v>
      </c>
      <c r="AS393" s="118">
        <v>1</v>
      </c>
      <c r="AT393" s="118">
        <v>1</v>
      </c>
      <c r="AU393" s="118">
        <v>1</v>
      </c>
      <c r="AV393" s="118">
        <v>1</v>
      </c>
      <c r="AW393" s="118">
        <v>1</v>
      </c>
      <c r="AX393" s="118">
        <v>1</v>
      </c>
      <c r="AY393" s="118">
        <v>1</v>
      </c>
      <c r="AZ393" s="118">
        <v>1</v>
      </c>
      <c r="BA393" s="118">
        <v>1</v>
      </c>
      <c r="BB393" s="118">
        <v>1</v>
      </c>
      <c r="BC393" s="118">
        <v>1</v>
      </c>
      <c r="BD393" s="118">
        <v>6</v>
      </c>
      <c r="BE393" s="118">
        <v>7</v>
      </c>
    </row>
    <row r="394" spans="2:57" ht="15">
      <c r="B394" s="499"/>
      <c r="C394" s="1" t="s">
        <v>209</v>
      </c>
      <c r="D394" s="196">
        <v>1038</v>
      </c>
      <c r="E394" s="11">
        <v>1048</v>
      </c>
      <c r="F394" s="11">
        <v>1044</v>
      </c>
      <c r="G394" s="11">
        <v>1047</v>
      </c>
      <c r="H394" s="11">
        <v>1097</v>
      </c>
      <c r="I394" s="11">
        <v>1062</v>
      </c>
      <c r="J394" s="11">
        <v>1590</v>
      </c>
      <c r="K394" s="11">
        <v>1684</v>
      </c>
      <c r="L394" s="11">
        <v>1733</v>
      </c>
      <c r="M394" s="11">
        <v>1673</v>
      </c>
      <c r="N394" s="11">
        <v>1684</v>
      </c>
      <c r="O394" s="11">
        <v>1711</v>
      </c>
      <c r="P394" s="11">
        <v>1737</v>
      </c>
      <c r="Q394" s="11">
        <v>1818</v>
      </c>
      <c r="R394" s="11">
        <v>1877</v>
      </c>
      <c r="S394" s="11">
        <v>1950</v>
      </c>
      <c r="T394" s="11">
        <v>1868</v>
      </c>
      <c r="U394" s="11">
        <v>1936</v>
      </c>
      <c r="V394" s="159">
        <f>100</f>
        <v>100</v>
      </c>
      <c r="W394" s="58">
        <f t="shared" si="98"/>
        <v>100.96339113680155</v>
      </c>
      <c r="X394" s="58">
        <f t="shared" si="99"/>
        <v>100.57803468208093</v>
      </c>
      <c r="Y394" s="58">
        <f t="shared" si="100"/>
        <v>100.86705202312139</v>
      </c>
      <c r="Z394" s="58">
        <f t="shared" si="101"/>
        <v>105.6840077071291</v>
      </c>
      <c r="AA394" s="58">
        <f t="shared" si="102"/>
        <v>102.3121387283237</v>
      </c>
      <c r="AB394" s="58">
        <f t="shared" si="103"/>
        <v>153.17919075144508</v>
      </c>
      <c r="AC394" s="58">
        <f t="shared" si="104"/>
        <v>162.23506743737957</v>
      </c>
      <c r="AD394" s="58">
        <f t="shared" si="105"/>
        <v>166.95568400770713</v>
      </c>
      <c r="AE394" s="58">
        <f t="shared" si="105"/>
        <v>161.17533718689788</v>
      </c>
      <c r="AF394" s="58">
        <f t="shared" si="105"/>
        <v>162.23506743737957</v>
      </c>
      <c r="AG394" s="58">
        <f t="shared" si="105"/>
        <v>164.83622350674375</v>
      </c>
      <c r="AH394" s="58">
        <f t="shared" si="112"/>
        <v>167.34104046242774</v>
      </c>
      <c r="AI394" s="58">
        <f t="shared" si="109"/>
        <v>175.14450867052022</v>
      </c>
      <c r="AJ394" s="58">
        <f t="shared" si="110"/>
        <v>180.82851637764932</v>
      </c>
      <c r="AK394" s="58">
        <f t="shared" si="111"/>
        <v>187.86127167630059</v>
      </c>
      <c r="AL394" s="58">
        <f t="shared" ref="AL394:AL425" si="113">T394*100/$D394</f>
        <v>179.96146435452795</v>
      </c>
      <c r="AM394" s="58">
        <f t="shared" ref="AM394:AM425" si="114">U394*100/$D394</f>
        <v>186.51252408477842</v>
      </c>
      <c r="AN394" s="160"/>
      <c r="AO394" s="118"/>
      <c r="AP394" s="118"/>
      <c r="AQ394" s="118"/>
      <c r="AR394" s="118"/>
      <c r="AS394" s="118"/>
      <c r="AT394" s="118"/>
      <c r="AU394" s="118"/>
      <c r="AV394" s="118"/>
      <c r="AW394" s="118"/>
      <c r="AX394" s="118"/>
      <c r="AY394" s="118"/>
      <c r="AZ394" s="118"/>
      <c r="BA394" s="118"/>
      <c r="BB394" s="118"/>
      <c r="BC394" s="118"/>
      <c r="BD394" s="118"/>
      <c r="BE394" s="118"/>
    </row>
    <row r="395" spans="2:57" ht="15">
      <c r="B395" s="501"/>
      <c r="C395" s="8" t="s">
        <v>210</v>
      </c>
      <c r="D395" s="245">
        <v>1038</v>
      </c>
      <c r="E395" s="173">
        <v>1048</v>
      </c>
      <c r="F395" s="173">
        <v>1044</v>
      </c>
      <c r="G395" s="173">
        <v>1047</v>
      </c>
      <c r="H395" s="173">
        <v>1097</v>
      </c>
      <c r="I395" s="173">
        <v>1062</v>
      </c>
      <c r="J395" s="173">
        <v>1590</v>
      </c>
      <c r="K395" s="173">
        <v>1684</v>
      </c>
      <c r="L395" s="173">
        <v>1733</v>
      </c>
      <c r="M395" s="173">
        <v>1673</v>
      </c>
      <c r="N395" s="173">
        <v>1684</v>
      </c>
      <c r="O395" s="173">
        <v>1711</v>
      </c>
      <c r="P395" s="173">
        <v>1737</v>
      </c>
      <c r="Q395" s="173">
        <v>1818</v>
      </c>
      <c r="R395" s="173">
        <v>1877</v>
      </c>
      <c r="S395" s="173">
        <v>1950</v>
      </c>
      <c r="T395" s="173">
        <v>1868</v>
      </c>
      <c r="U395" s="173">
        <v>1936</v>
      </c>
      <c r="V395" s="159">
        <f>100</f>
        <v>100</v>
      </c>
      <c r="W395" s="58">
        <f t="shared" si="98"/>
        <v>100.96339113680155</v>
      </c>
      <c r="X395" s="58">
        <f t="shared" si="99"/>
        <v>100.57803468208093</v>
      </c>
      <c r="Y395" s="58">
        <f t="shared" si="100"/>
        <v>100.86705202312139</v>
      </c>
      <c r="Z395" s="58">
        <f t="shared" si="101"/>
        <v>105.6840077071291</v>
      </c>
      <c r="AA395" s="58">
        <f t="shared" si="102"/>
        <v>102.3121387283237</v>
      </c>
      <c r="AB395" s="58">
        <f t="shared" si="103"/>
        <v>153.17919075144508</v>
      </c>
      <c r="AC395" s="58">
        <f t="shared" si="104"/>
        <v>162.23506743737957</v>
      </c>
      <c r="AD395" s="58">
        <f t="shared" si="105"/>
        <v>166.95568400770713</v>
      </c>
      <c r="AE395" s="58">
        <f t="shared" si="105"/>
        <v>161.17533718689788</v>
      </c>
      <c r="AF395" s="58">
        <f t="shared" si="105"/>
        <v>162.23506743737957</v>
      </c>
      <c r="AG395" s="58">
        <f t="shared" si="105"/>
        <v>164.83622350674375</v>
      </c>
      <c r="AH395" s="58">
        <f t="shared" si="112"/>
        <v>167.34104046242774</v>
      </c>
      <c r="AI395" s="58">
        <f t="shared" si="109"/>
        <v>175.14450867052022</v>
      </c>
      <c r="AJ395" s="58">
        <f t="shared" si="110"/>
        <v>180.82851637764932</v>
      </c>
      <c r="AK395" s="58">
        <f t="shared" si="111"/>
        <v>187.86127167630059</v>
      </c>
      <c r="AL395" s="58">
        <f t="shared" si="113"/>
        <v>179.96146435452795</v>
      </c>
      <c r="AM395" s="58">
        <f t="shared" si="114"/>
        <v>186.51252408477842</v>
      </c>
      <c r="AN395" s="120"/>
      <c r="AO395" s="121"/>
      <c r="AP395" s="121"/>
      <c r="AQ395" s="121"/>
      <c r="AR395" s="121"/>
      <c r="AS395" s="121"/>
      <c r="AT395" s="121"/>
      <c r="AU395" s="121"/>
      <c r="AV395" s="121"/>
      <c r="AW395" s="121"/>
      <c r="AX395" s="121"/>
      <c r="AY395" s="121"/>
      <c r="AZ395" s="121"/>
      <c r="BA395" s="121"/>
      <c r="BB395" s="121"/>
      <c r="BC395" s="121"/>
      <c r="BD395" s="121"/>
      <c r="BE395" s="121"/>
    </row>
    <row r="396" spans="2:57" ht="15" customHeight="1">
      <c r="B396" s="499" t="s">
        <v>167</v>
      </c>
      <c r="C396" s="1" t="s">
        <v>205</v>
      </c>
      <c r="D396" s="246">
        <v>7253</v>
      </c>
      <c r="E396" s="11">
        <v>7291</v>
      </c>
      <c r="F396" s="11">
        <v>6840</v>
      </c>
      <c r="G396" s="11">
        <v>6512</v>
      </c>
      <c r="H396" s="11">
        <v>5876</v>
      </c>
      <c r="I396" s="11">
        <v>5725</v>
      </c>
      <c r="J396" s="11">
        <v>5726</v>
      </c>
      <c r="K396" s="11">
        <v>5625</v>
      </c>
      <c r="L396" s="11">
        <v>5716</v>
      </c>
      <c r="M396" s="11">
        <v>5590</v>
      </c>
      <c r="N396" s="11">
        <v>5946</v>
      </c>
      <c r="O396" s="11">
        <v>6531</v>
      </c>
      <c r="P396" s="11">
        <v>6461</v>
      </c>
      <c r="Q396" s="11">
        <v>7166</v>
      </c>
      <c r="R396" s="11">
        <v>7813</v>
      </c>
      <c r="S396" s="11">
        <v>8291</v>
      </c>
      <c r="T396" s="11">
        <v>9592</v>
      </c>
      <c r="U396" s="11">
        <v>10250</v>
      </c>
      <c r="V396" s="159">
        <f>100</f>
        <v>100</v>
      </c>
      <c r="W396" s="58">
        <f t="shared" si="98"/>
        <v>100.52392113608163</v>
      </c>
      <c r="X396" s="58">
        <f t="shared" si="99"/>
        <v>94.305804494691856</v>
      </c>
      <c r="Y396" s="58">
        <f t="shared" si="100"/>
        <v>89.783537846408379</v>
      </c>
      <c r="Z396" s="58">
        <f t="shared" si="101"/>
        <v>81.01475251620019</v>
      </c>
      <c r="AA396" s="58">
        <f t="shared" si="102"/>
        <v>78.932855370191646</v>
      </c>
      <c r="AB396" s="58">
        <f t="shared" si="103"/>
        <v>78.946642768509577</v>
      </c>
      <c r="AC396" s="58">
        <f t="shared" si="104"/>
        <v>77.554115538397909</v>
      </c>
      <c r="AD396" s="58">
        <f t="shared" si="105"/>
        <v>78.808768785330201</v>
      </c>
      <c r="AE396" s="58">
        <f t="shared" si="105"/>
        <v>77.071556597270089</v>
      </c>
      <c r="AF396" s="58">
        <f t="shared" si="105"/>
        <v>81.979870398455816</v>
      </c>
      <c r="AG396" s="58">
        <f t="shared" si="105"/>
        <v>90.045498414449199</v>
      </c>
      <c r="AH396" s="58">
        <f t="shared" si="112"/>
        <v>89.080380532193573</v>
      </c>
      <c r="AI396" s="58">
        <f t="shared" si="109"/>
        <v>98.800496346339443</v>
      </c>
      <c r="AJ396" s="58">
        <f t="shared" si="110"/>
        <v>107.72094305804495</v>
      </c>
      <c r="AK396" s="58">
        <f t="shared" si="111"/>
        <v>114.31131945401903</v>
      </c>
      <c r="AL396" s="58">
        <f t="shared" si="113"/>
        <v>132.2487246656556</v>
      </c>
      <c r="AM396" s="58">
        <f t="shared" si="114"/>
        <v>141.32083275885842</v>
      </c>
      <c r="AN396" s="160">
        <v>1</v>
      </c>
      <c r="AO396" s="118">
        <v>1</v>
      </c>
      <c r="AP396" s="118">
        <v>1</v>
      </c>
      <c r="AQ396" s="118">
        <v>1</v>
      </c>
      <c r="AR396" s="118">
        <v>1</v>
      </c>
      <c r="AS396" s="118">
        <v>1</v>
      </c>
      <c r="AT396" s="118">
        <v>1</v>
      </c>
      <c r="AU396" s="118">
        <v>4</v>
      </c>
      <c r="AV396" s="118">
        <v>1</v>
      </c>
      <c r="AW396" s="118">
        <v>1</v>
      </c>
      <c r="AX396" s="118">
        <v>1</v>
      </c>
      <c r="AY396" s="118">
        <v>1</v>
      </c>
      <c r="AZ396" s="118">
        <v>1</v>
      </c>
      <c r="BA396" s="118">
        <v>1</v>
      </c>
      <c r="BB396" s="118">
        <v>2</v>
      </c>
      <c r="BC396" s="118">
        <v>1</v>
      </c>
      <c r="BD396" s="118">
        <v>6</v>
      </c>
      <c r="BE396" s="118">
        <v>7</v>
      </c>
    </row>
    <row r="397" spans="2:57" ht="15">
      <c r="B397" s="499"/>
      <c r="C397" s="1" t="s">
        <v>206</v>
      </c>
      <c r="D397" s="196">
        <v>33</v>
      </c>
      <c r="E397" s="11">
        <v>90</v>
      </c>
      <c r="F397" s="11">
        <v>77</v>
      </c>
      <c r="G397" s="11">
        <v>53</v>
      </c>
      <c r="H397" s="11">
        <v>62</v>
      </c>
      <c r="I397" s="11">
        <v>100</v>
      </c>
      <c r="J397" s="11">
        <v>103</v>
      </c>
      <c r="K397" s="11">
        <v>113</v>
      </c>
      <c r="L397" s="11">
        <v>125</v>
      </c>
      <c r="M397" s="11">
        <v>145</v>
      </c>
      <c r="N397" s="11">
        <v>185</v>
      </c>
      <c r="O397" s="11">
        <v>206</v>
      </c>
      <c r="P397" s="11">
        <v>141</v>
      </c>
      <c r="Q397" s="11">
        <v>182</v>
      </c>
      <c r="R397" s="11">
        <v>236</v>
      </c>
      <c r="S397" s="11">
        <v>255</v>
      </c>
      <c r="T397" s="11">
        <v>263</v>
      </c>
      <c r="U397" s="11">
        <v>223</v>
      </c>
      <c r="V397" s="159">
        <f>100</f>
        <v>100</v>
      </c>
      <c r="W397" s="58">
        <f t="shared" si="98"/>
        <v>272.72727272727275</v>
      </c>
      <c r="X397" s="58">
        <f t="shared" si="99"/>
        <v>233.33333333333334</v>
      </c>
      <c r="Y397" s="58">
        <f t="shared" si="100"/>
        <v>160.60606060606059</v>
      </c>
      <c r="Z397" s="58">
        <f t="shared" si="101"/>
        <v>187.87878787878788</v>
      </c>
      <c r="AA397" s="58">
        <f t="shared" si="102"/>
        <v>303.030303030303</v>
      </c>
      <c r="AB397" s="58">
        <f t="shared" si="103"/>
        <v>312.12121212121212</v>
      </c>
      <c r="AC397" s="58">
        <f t="shared" si="104"/>
        <v>342.42424242424244</v>
      </c>
      <c r="AD397" s="58">
        <f t="shared" si="105"/>
        <v>378.78787878787881</v>
      </c>
      <c r="AE397" s="58">
        <f t="shared" si="105"/>
        <v>439.39393939393938</v>
      </c>
      <c r="AF397" s="58">
        <f t="shared" si="105"/>
        <v>560.60606060606062</v>
      </c>
      <c r="AG397" s="58">
        <f t="shared" si="105"/>
        <v>624.24242424242425</v>
      </c>
      <c r="AH397" s="58">
        <f t="shared" si="112"/>
        <v>427.27272727272725</v>
      </c>
      <c r="AI397" s="58">
        <f t="shared" si="109"/>
        <v>551.5151515151515</v>
      </c>
      <c r="AJ397" s="58">
        <f t="shared" si="110"/>
        <v>715.15151515151513</v>
      </c>
      <c r="AK397" s="58">
        <f t="shared" si="111"/>
        <v>772.72727272727275</v>
      </c>
      <c r="AL397" s="58">
        <f t="shared" si="113"/>
        <v>796.969696969697</v>
      </c>
      <c r="AM397" s="58">
        <f t="shared" si="114"/>
        <v>675.75757575757575</v>
      </c>
      <c r="AN397" s="160">
        <v>4</v>
      </c>
      <c r="AO397" s="118">
        <v>4</v>
      </c>
      <c r="AP397" s="118">
        <v>4</v>
      </c>
      <c r="AQ397" s="118">
        <v>4</v>
      </c>
      <c r="AR397" s="118">
        <v>4</v>
      </c>
      <c r="AS397" s="118">
        <v>4</v>
      </c>
      <c r="AT397" s="118">
        <v>1</v>
      </c>
      <c r="AU397" s="118">
        <v>1</v>
      </c>
      <c r="AV397" s="118">
        <v>4</v>
      </c>
      <c r="AW397" s="118">
        <v>4</v>
      </c>
      <c r="AX397" s="118">
        <v>4</v>
      </c>
      <c r="AY397" s="118">
        <v>4</v>
      </c>
      <c r="AZ397" s="118">
        <v>1</v>
      </c>
      <c r="BA397" s="118">
        <v>1</v>
      </c>
      <c r="BB397" s="118">
        <v>1</v>
      </c>
      <c r="BC397" s="118">
        <v>1</v>
      </c>
      <c r="BD397" s="118">
        <v>6</v>
      </c>
      <c r="BE397" s="118">
        <v>7</v>
      </c>
    </row>
    <row r="398" spans="2:57" ht="15">
      <c r="B398" s="499"/>
      <c r="C398" s="1" t="s">
        <v>207</v>
      </c>
      <c r="D398" s="196">
        <v>4</v>
      </c>
      <c r="E398" s="11">
        <v>10</v>
      </c>
      <c r="F398" s="11">
        <v>6</v>
      </c>
      <c r="G398" s="11">
        <v>3</v>
      </c>
      <c r="H398" s="11">
        <v>5</v>
      </c>
      <c r="I398" s="11">
        <v>8</v>
      </c>
      <c r="J398" s="11">
        <v>8</v>
      </c>
      <c r="K398" s="11">
        <v>8</v>
      </c>
      <c r="L398" s="11">
        <v>9</v>
      </c>
      <c r="M398" s="11">
        <v>10</v>
      </c>
      <c r="N398" s="11">
        <v>13</v>
      </c>
      <c r="O398" s="11">
        <v>15</v>
      </c>
      <c r="P398" s="11">
        <v>10</v>
      </c>
      <c r="Q398" s="11">
        <v>12</v>
      </c>
      <c r="R398" s="11">
        <v>19</v>
      </c>
      <c r="S398" s="11">
        <v>22</v>
      </c>
      <c r="T398" s="11">
        <v>22</v>
      </c>
      <c r="U398" s="11">
        <v>19</v>
      </c>
      <c r="V398" s="159">
        <f>100</f>
        <v>100</v>
      </c>
      <c r="W398" s="58">
        <f t="shared" si="98"/>
        <v>250</v>
      </c>
      <c r="X398" s="58">
        <f t="shared" si="99"/>
        <v>150</v>
      </c>
      <c r="Y398" s="58">
        <f t="shared" si="100"/>
        <v>75</v>
      </c>
      <c r="Z398" s="58">
        <f t="shared" si="101"/>
        <v>125</v>
      </c>
      <c r="AA398" s="58">
        <f t="shared" si="102"/>
        <v>200</v>
      </c>
      <c r="AB398" s="58">
        <f t="shared" si="103"/>
        <v>200</v>
      </c>
      <c r="AC398" s="58">
        <f t="shared" si="104"/>
        <v>200</v>
      </c>
      <c r="AD398" s="58">
        <f t="shared" si="105"/>
        <v>225</v>
      </c>
      <c r="AE398" s="58">
        <f t="shared" si="105"/>
        <v>250</v>
      </c>
      <c r="AF398" s="58">
        <f t="shared" si="105"/>
        <v>325</v>
      </c>
      <c r="AG398" s="58">
        <f t="shared" si="105"/>
        <v>375</v>
      </c>
      <c r="AH398" s="58">
        <f t="shared" si="112"/>
        <v>250</v>
      </c>
      <c r="AI398" s="58">
        <f t="shared" si="109"/>
        <v>300</v>
      </c>
      <c r="AJ398" s="58">
        <f t="shared" si="110"/>
        <v>475</v>
      </c>
      <c r="AK398" s="58">
        <f t="shared" si="111"/>
        <v>550</v>
      </c>
      <c r="AL398" s="58">
        <f t="shared" si="113"/>
        <v>550</v>
      </c>
      <c r="AM398" s="58">
        <f t="shared" si="114"/>
        <v>475</v>
      </c>
      <c r="AN398" s="160">
        <v>4</v>
      </c>
      <c r="AO398" s="118">
        <v>4</v>
      </c>
      <c r="AP398" s="118">
        <v>4</v>
      </c>
      <c r="AQ398" s="118">
        <v>4</v>
      </c>
      <c r="AR398" s="118">
        <v>4</v>
      </c>
      <c r="AS398" s="118">
        <v>4</v>
      </c>
      <c r="AT398" s="118">
        <v>4</v>
      </c>
      <c r="AU398" s="118">
        <v>4</v>
      </c>
      <c r="AV398" s="118">
        <v>4</v>
      </c>
      <c r="AW398" s="118">
        <v>4</v>
      </c>
      <c r="AX398" s="118">
        <v>4</v>
      </c>
      <c r="AY398" s="118">
        <v>4</v>
      </c>
      <c r="AZ398" s="118">
        <v>4</v>
      </c>
      <c r="BA398" s="118">
        <v>1</v>
      </c>
      <c r="BB398" s="118">
        <v>1</v>
      </c>
      <c r="BC398" s="118">
        <v>4</v>
      </c>
      <c r="BD398" s="118">
        <v>6</v>
      </c>
      <c r="BE398" s="118">
        <v>7</v>
      </c>
    </row>
    <row r="399" spans="2:57" ht="15">
      <c r="B399" s="499"/>
      <c r="C399" s="1" t="s">
        <v>208</v>
      </c>
      <c r="D399" s="196">
        <v>1</v>
      </c>
      <c r="E399" s="11">
        <v>2</v>
      </c>
      <c r="F399" s="11">
        <v>1</v>
      </c>
      <c r="G399" s="11">
        <v>1</v>
      </c>
      <c r="H399" s="11">
        <v>1</v>
      </c>
      <c r="I399" s="11">
        <v>0</v>
      </c>
      <c r="J399" s="11">
        <v>0</v>
      </c>
      <c r="K399" s="11">
        <v>0</v>
      </c>
      <c r="L399" s="11">
        <v>0</v>
      </c>
      <c r="M399" s="11">
        <v>0</v>
      </c>
      <c r="N399" s="11">
        <v>0</v>
      </c>
      <c r="O399" s="11">
        <v>0</v>
      </c>
      <c r="P399" s="11">
        <v>0</v>
      </c>
      <c r="Q399" s="11">
        <v>4</v>
      </c>
      <c r="R399" s="11">
        <v>4</v>
      </c>
      <c r="S399" s="11">
        <v>4</v>
      </c>
      <c r="T399" s="11">
        <v>4</v>
      </c>
      <c r="U399" s="11">
        <v>3</v>
      </c>
      <c r="V399" s="159">
        <f>100</f>
        <v>100</v>
      </c>
      <c r="W399" s="58">
        <f t="shared" si="98"/>
        <v>200</v>
      </c>
      <c r="X399" s="58">
        <f t="shared" si="99"/>
        <v>100</v>
      </c>
      <c r="Y399" s="58">
        <f t="shared" si="100"/>
        <v>100</v>
      </c>
      <c r="Z399" s="58">
        <f t="shared" si="101"/>
        <v>100</v>
      </c>
      <c r="AA399" s="58">
        <f t="shared" si="102"/>
        <v>0</v>
      </c>
      <c r="AB399" s="58">
        <f t="shared" si="103"/>
        <v>0</v>
      </c>
      <c r="AC399" s="58">
        <f t="shared" si="104"/>
        <v>0</v>
      </c>
      <c r="AD399" s="58">
        <f t="shared" si="105"/>
        <v>0</v>
      </c>
      <c r="AE399" s="58">
        <f t="shared" si="105"/>
        <v>0</v>
      </c>
      <c r="AF399" s="58">
        <f t="shared" si="105"/>
        <v>0</v>
      </c>
      <c r="AG399" s="58">
        <f t="shared" si="105"/>
        <v>0</v>
      </c>
      <c r="AH399" s="58">
        <f t="shared" si="112"/>
        <v>0</v>
      </c>
      <c r="AI399" s="58">
        <f t="shared" si="109"/>
        <v>400</v>
      </c>
      <c r="AJ399" s="58">
        <f t="shared" si="110"/>
        <v>400</v>
      </c>
      <c r="AK399" s="58">
        <f t="shared" si="111"/>
        <v>400</v>
      </c>
      <c r="AL399" s="58">
        <f t="shared" si="113"/>
        <v>400</v>
      </c>
      <c r="AM399" s="58">
        <f t="shared" si="114"/>
        <v>300</v>
      </c>
      <c r="AN399" s="160">
        <v>4</v>
      </c>
      <c r="AO399" s="118">
        <v>4</v>
      </c>
      <c r="AP399" s="118">
        <v>4</v>
      </c>
      <c r="AQ399" s="118">
        <v>4</v>
      </c>
      <c r="AR399" s="118">
        <v>4</v>
      </c>
      <c r="AS399" s="118">
        <v>1</v>
      </c>
      <c r="AT399" s="118">
        <v>4</v>
      </c>
      <c r="AU399" s="118">
        <v>4</v>
      </c>
      <c r="AV399" s="118">
        <v>4</v>
      </c>
      <c r="AW399" s="118">
        <v>4</v>
      </c>
      <c r="AX399" s="118">
        <v>4</v>
      </c>
      <c r="AY399" s="118">
        <v>4</v>
      </c>
      <c r="AZ399" s="118">
        <v>4</v>
      </c>
      <c r="BA399" s="118">
        <v>1</v>
      </c>
      <c r="BB399" s="118">
        <v>4</v>
      </c>
      <c r="BC399" s="118">
        <v>4</v>
      </c>
      <c r="BD399" s="118">
        <v>6</v>
      </c>
      <c r="BE399" s="118">
        <v>7</v>
      </c>
    </row>
    <row r="400" spans="2:57" ht="15">
      <c r="B400" s="499"/>
      <c r="C400" s="1" t="s">
        <v>209</v>
      </c>
      <c r="D400" s="196">
        <v>7291</v>
      </c>
      <c r="E400" s="11">
        <v>7393</v>
      </c>
      <c r="F400" s="11">
        <v>6924</v>
      </c>
      <c r="G400" s="11">
        <v>6569</v>
      </c>
      <c r="H400" s="11">
        <v>5944</v>
      </c>
      <c r="I400" s="11">
        <v>5833</v>
      </c>
      <c r="J400" s="11">
        <v>5837</v>
      </c>
      <c r="K400" s="11">
        <v>5746</v>
      </c>
      <c r="L400" s="11">
        <v>5850</v>
      </c>
      <c r="M400" s="11">
        <v>5745</v>
      </c>
      <c r="N400" s="11">
        <v>6144</v>
      </c>
      <c r="O400" s="11">
        <v>6752</v>
      </c>
      <c r="P400" s="11">
        <v>6612</v>
      </c>
      <c r="Q400" s="11">
        <v>7364</v>
      </c>
      <c r="R400" s="11">
        <v>8072</v>
      </c>
      <c r="S400" s="11">
        <v>8572</v>
      </c>
      <c r="T400" s="11">
        <v>9881</v>
      </c>
      <c r="U400" s="11">
        <v>10495</v>
      </c>
      <c r="V400" s="159">
        <f>100</f>
        <v>100</v>
      </c>
      <c r="W400" s="58">
        <f t="shared" si="98"/>
        <v>101.39898505006173</v>
      </c>
      <c r="X400" s="58">
        <f t="shared" si="99"/>
        <v>94.966396927719103</v>
      </c>
      <c r="Y400" s="58">
        <f t="shared" si="100"/>
        <v>90.097380331916057</v>
      </c>
      <c r="Z400" s="58">
        <f t="shared" si="101"/>
        <v>81.525168015361402</v>
      </c>
      <c r="AA400" s="58">
        <f t="shared" si="102"/>
        <v>80.002743107941299</v>
      </c>
      <c r="AB400" s="58">
        <f t="shared" si="103"/>
        <v>80.057605266767254</v>
      </c>
      <c r="AC400" s="58">
        <f t="shared" si="104"/>
        <v>78.809491153476884</v>
      </c>
      <c r="AD400" s="58">
        <f t="shared" si="105"/>
        <v>80.235907282951587</v>
      </c>
      <c r="AE400" s="58">
        <f t="shared" si="105"/>
        <v>78.795775613770402</v>
      </c>
      <c r="AF400" s="58">
        <f t="shared" si="105"/>
        <v>84.268275956658897</v>
      </c>
      <c r="AG400" s="58">
        <f t="shared" si="105"/>
        <v>92.607324098203264</v>
      </c>
      <c r="AH400" s="58">
        <f t="shared" si="112"/>
        <v>90.687148539295023</v>
      </c>
      <c r="AI400" s="58">
        <f t="shared" si="109"/>
        <v>101.00123439857359</v>
      </c>
      <c r="AJ400" s="58">
        <f t="shared" si="110"/>
        <v>110.7118365107667</v>
      </c>
      <c r="AK400" s="58">
        <f t="shared" si="111"/>
        <v>117.56960636401043</v>
      </c>
      <c r="AL400" s="58">
        <f t="shared" si="113"/>
        <v>135.52324783980251</v>
      </c>
      <c r="AM400" s="58">
        <f t="shared" si="114"/>
        <v>143.94458921958579</v>
      </c>
      <c r="AN400" s="160"/>
      <c r="AO400" s="118"/>
      <c r="AP400" s="118"/>
      <c r="AQ400" s="118"/>
      <c r="AR400" s="118"/>
      <c r="AS400" s="118"/>
      <c r="AT400" s="118"/>
      <c r="AU400" s="118"/>
      <c r="AV400" s="118"/>
      <c r="AW400" s="118"/>
      <c r="AX400" s="118"/>
      <c r="AY400" s="118"/>
      <c r="AZ400" s="118"/>
      <c r="BA400" s="118"/>
      <c r="BB400" s="118"/>
      <c r="BC400" s="118"/>
      <c r="BD400" s="118"/>
      <c r="BE400" s="118"/>
    </row>
    <row r="401" spans="2:57" ht="15">
      <c r="B401" s="501"/>
      <c r="C401" s="8" t="s">
        <v>210</v>
      </c>
      <c r="D401" s="245">
        <v>7290</v>
      </c>
      <c r="E401" s="173">
        <v>7391</v>
      </c>
      <c r="F401" s="173">
        <v>6923</v>
      </c>
      <c r="G401" s="173">
        <v>6568</v>
      </c>
      <c r="H401" s="173">
        <v>5943</v>
      </c>
      <c r="I401" s="173">
        <v>5833</v>
      </c>
      <c r="J401" s="173">
        <v>5837</v>
      </c>
      <c r="K401" s="173">
        <v>5746</v>
      </c>
      <c r="L401" s="173">
        <v>5850</v>
      </c>
      <c r="M401" s="173">
        <v>5745</v>
      </c>
      <c r="N401" s="173">
        <v>6144</v>
      </c>
      <c r="O401" s="173">
        <v>6752</v>
      </c>
      <c r="P401" s="173">
        <v>6612</v>
      </c>
      <c r="Q401" s="173">
        <v>7360</v>
      </c>
      <c r="R401" s="173">
        <v>8068</v>
      </c>
      <c r="S401" s="173">
        <v>8568</v>
      </c>
      <c r="T401" s="173">
        <v>9877</v>
      </c>
      <c r="U401" s="173">
        <v>10492</v>
      </c>
      <c r="V401" s="159">
        <f>100</f>
        <v>100</v>
      </c>
      <c r="W401" s="58">
        <f t="shared" si="98"/>
        <v>101.38545953360769</v>
      </c>
      <c r="X401" s="58">
        <f t="shared" si="99"/>
        <v>94.965706447187927</v>
      </c>
      <c r="Y401" s="58">
        <f t="shared" si="100"/>
        <v>90.096021947873794</v>
      </c>
      <c r="Z401" s="58">
        <f t="shared" si="101"/>
        <v>81.522633744855966</v>
      </c>
      <c r="AA401" s="58">
        <f t="shared" si="102"/>
        <v>80.013717421124824</v>
      </c>
      <c r="AB401" s="58">
        <f t="shared" si="103"/>
        <v>80.068587105624147</v>
      </c>
      <c r="AC401" s="58">
        <f t="shared" si="104"/>
        <v>78.820301783264753</v>
      </c>
      <c r="AD401" s="58">
        <f t="shared" si="105"/>
        <v>80.246913580246911</v>
      </c>
      <c r="AE401" s="58">
        <f t="shared" si="105"/>
        <v>78.806584362139915</v>
      </c>
      <c r="AF401" s="58">
        <f t="shared" si="105"/>
        <v>84.279835390946502</v>
      </c>
      <c r="AG401" s="58">
        <f t="shared" si="105"/>
        <v>92.620027434842257</v>
      </c>
      <c r="AH401" s="58">
        <f t="shared" si="112"/>
        <v>90.699588477366248</v>
      </c>
      <c r="AI401" s="58">
        <f t="shared" si="109"/>
        <v>100.960219478738</v>
      </c>
      <c r="AJ401" s="58">
        <f t="shared" si="110"/>
        <v>110.6721536351166</v>
      </c>
      <c r="AK401" s="58">
        <f t="shared" si="111"/>
        <v>117.53086419753086</v>
      </c>
      <c r="AL401" s="58">
        <f t="shared" si="113"/>
        <v>135.48696844993142</v>
      </c>
      <c r="AM401" s="58">
        <f t="shared" si="114"/>
        <v>143.92318244170096</v>
      </c>
      <c r="AN401" s="120"/>
      <c r="AO401" s="121"/>
      <c r="AP401" s="121"/>
      <c r="AQ401" s="121"/>
      <c r="AR401" s="121"/>
      <c r="AS401" s="121"/>
      <c r="AT401" s="121"/>
      <c r="AU401" s="121"/>
      <c r="AV401" s="121"/>
      <c r="AW401" s="121"/>
      <c r="AX401" s="121"/>
      <c r="AY401" s="121"/>
      <c r="AZ401" s="121"/>
      <c r="BA401" s="121"/>
      <c r="BB401" s="121"/>
      <c r="BC401" s="121"/>
      <c r="BD401" s="121"/>
      <c r="BE401" s="121"/>
    </row>
    <row r="402" spans="2:57" ht="15" customHeight="1">
      <c r="B402" s="499" t="s">
        <v>148</v>
      </c>
      <c r="C402" s="1" t="s">
        <v>205</v>
      </c>
      <c r="D402" s="246">
        <v>803</v>
      </c>
      <c r="E402" s="11">
        <v>796</v>
      </c>
      <c r="F402" s="11">
        <v>716</v>
      </c>
      <c r="G402" s="11">
        <v>192</v>
      </c>
      <c r="H402" s="11">
        <v>194</v>
      </c>
      <c r="I402" s="11">
        <v>180</v>
      </c>
      <c r="J402" s="11">
        <v>215</v>
      </c>
      <c r="K402" s="11">
        <v>225</v>
      </c>
      <c r="L402" s="11">
        <v>238</v>
      </c>
      <c r="M402" s="11">
        <v>166</v>
      </c>
      <c r="N402" s="11">
        <v>184</v>
      </c>
      <c r="O402" s="11">
        <v>206</v>
      </c>
      <c r="P402" s="11">
        <v>222</v>
      </c>
      <c r="Q402" s="11">
        <v>238</v>
      </c>
      <c r="R402" s="11">
        <v>277</v>
      </c>
      <c r="S402" s="11">
        <v>295</v>
      </c>
      <c r="T402" s="11">
        <v>341</v>
      </c>
      <c r="U402" s="11">
        <v>365</v>
      </c>
      <c r="V402" s="159">
        <f>100</f>
        <v>100</v>
      </c>
      <c r="W402" s="58">
        <f t="shared" si="98"/>
        <v>99.128268991282695</v>
      </c>
      <c r="X402" s="58">
        <f t="shared" si="99"/>
        <v>89.165628891656283</v>
      </c>
      <c r="Y402" s="58">
        <f t="shared" si="100"/>
        <v>23.910336239103362</v>
      </c>
      <c r="Z402" s="58">
        <f t="shared" si="101"/>
        <v>24.159402241594023</v>
      </c>
      <c r="AA402" s="58">
        <f t="shared" si="102"/>
        <v>22.415940224159403</v>
      </c>
      <c r="AB402" s="58">
        <f t="shared" si="103"/>
        <v>26.774595267745951</v>
      </c>
      <c r="AC402" s="58">
        <f t="shared" si="104"/>
        <v>28.019925280199253</v>
      </c>
      <c r="AD402" s="58">
        <f t="shared" si="105"/>
        <v>29.638854296388544</v>
      </c>
      <c r="AE402" s="58">
        <f t="shared" si="105"/>
        <v>20.672478206724783</v>
      </c>
      <c r="AF402" s="58">
        <f t="shared" si="105"/>
        <v>22.914072229140722</v>
      </c>
      <c r="AG402" s="58">
        <f t="shared" si="105"/>
        <v>25.653798256537982</v>
      </c>
      <c r="AH402" s="58">
        <f t="shared" si="112"/>
        <v>27.646326276463263</v>
      </c>
      <c r="AI402" s="58">
        <f t="shared" si="109"/>
        <v>29.638854296388544</v>
      </c>
      <c r="AJ402" s="58">
        <f t="shared" si="110"/>
        <v>34.495641344956411</v>
      </c>
      <c r="AK402" s="58">
        <f t="shared" si="111"/>
        <v>36.737235367372357</v>
      </c>
      <c r="AL402" s="58">
        <f t="shared" si="113"/>
        <v>42.465753424657535</v>
      </c>
      <c r="AM402" s="58">
        <f t="shared" si="114"/>
        <v>45.454545454545453</v>
      </c>
      <c r="AN402" s="160">
        <v>4</v>
      </c>
      <c r="AO402" s="118">
        <v>1</v>
      </c>
      <c r="AP402" s="118">
        <v>4</v>
      </c>
      <c r="AQ402" s="118">
        <v>4</v>
      </c>
      <c r="AR402" s="118">
        <v>4</v>
      </c>
      <c r="AS402" s="118">
        <v>1</v>
      </c>
      <c r="AT402" s="118">
        <v>1</v>
      </c>
      <c r="AU402" s="118">
        <v>4</v>
      </c>
      <c r="AV402" s="118">
        <v>1</v>
      </c>
      <c r="AW402" s="118">
        <v>1</v>
      </c>
      <c r="AX402" s="118">
        <v>1</v>
      </c>
      <c r="AY402" s="118">
        <v>1</v>
      </c>
      <c r="AZ402" s="118">
        <v>1</v>
      </c>
      <c r="BA402" s="118">
        <v>2</v>
      </c>
      <c r="BB402" s="118">
        <v>2</v>
      </c>
      <c r="BC402" s="118">
        <v>1</v>
      </c>
      <c r="BD402" s="118">
        <v>6</v>
      </c>
      <c r="BE402" s="118">
        <v>7</v>
      </c>
    </row>
    <row r="403" spans="2:57" ht="15">
      <c r="B403" s="499"/>
      <c r="C403" s="1" t="s">
        <v>206</v>
      </c>
      <c r="D403" s="196">
        <v>0</v>
      </c>
      <c r="E403" s="11">
        <v>0</v>
      </c>
      <c r="F403" s="11">
        <v>0</v>
      </c>
      <c r="G403" s="11">
        <v>0</v>
      </c>
      <c r="H403" s="11">
        <v>0</v>
      </c>
      <c r="I403" s="11">
        <v>7</v>
      </c>
      <c r="J403" s="11">
        <v>16</v>
      </c>
      <c r="K403" s="11">
        <v>19</v>
      </c>
      <c r="L403" s="11">
        <v>22</v>
      </c>
      <c r="M403" s="11">
        <v>27</v>
      </c>
      <c r="N403" s="11">
        <v>31</v>
      </c>
      <c r="O403" s="11">
        <v>34</v>
      </c>
      <c r="P403" s="11">
        <v>35</v>
      </c>
      <c r="Q403" s="11">
        <v>30</v>
      </c>
      <c r="R403" s="11">
        <v>36</v>
      </c>
      <c r="S403" s="11">
        <v>39</v>
      </c>
      <c r="T403" s="11">
        <v>40</v>
      </c>
      <c r="U403" s="11">
        <v>34</v>
      </c>
      <c r="V403" s="159">
        <f>100</f>
        <v>100</v>
      </c>
      <c r="W403" s="58" t="e">
        <f t="shared" si="98"/>
        <v>#DIV/0!</v>
      </c>
      <c r="X403" s="58" t="e">
        <f t="shared" si="99"/>
        <v>#DIV/0!</v>
      </c>
      <c r="Y403" s="58" t="e">
        <f t="shared" si="100"/>
        <v>#DIV/0!</v>
      </c>
      <c r="Z403" s="58" t="e">
        <f t="shared" si="101"/>
        <v>#DIV/0!</v>
      </c>
      <c r="AA403" s="58" t="e">
        <f t="shared" si="102"/>
        <v>#DIV/0!</v>
      </c>
      <c r="AB403" s="58" t="e">
        <f t="shared" si="103"/>
        <v>#DIV/0!</v>
      </c>
      <c r="AC403" s="58" t="e">
        <f t="shared" si="104"/>
        <v>#DIV/0!</v>
      </c>
      <c r="AD403" s="58" t="e">
        <f t="shared" si="105"/>
        <v>#DIV/0!</v>
      </c>
      <c r="AE403" s="58" t="e">
        <f t="shared" si="105"/>
        <v>#DIV/0!</v>
      </c>
      <c r="AF403" s="58" t="e">
        <f t="shared" si="105"/>
        <v>#DIV/0!</v>
      </c>
      <c r="AG403" s="58" t="e">
        <f t="shared" si="105"/>
        <v>#DIV/0!</v>
      </c>
      <c r="AH403" s="58" t="e">
        <f t="shared" si="112"/>
        <v>#DIV/0!</v>
      </c>
      <c r="AI403" s="58" t="e">
        <f t="shared" si="109"/>
        <v>#DIV/0!</v>
      </c>
      <c r="AJ403" s="58" t="e">
        <f t="shared" si="110"/>
        <v>#DIV/0!</v>
      </c>
      <c r="AK403" s="58" t="e">
        <f t="shared" si="111"/>
        <v>#DIV/0!</v>
      </c>
      <c r="AL403" s="58" t="e">
        <f t="shared" si="113"/>
        <v>#DIV/0!</v>
      </c>
      <c r="AM403" s="58" t="e">
        <f t="shared" si="114"/>
        <v>#DIV/0!</v>
      </c>
      <c r="AN403" s="160">
        <v>1</v>
      </c>
      <c r="AO403" s="118">
        <v>1</v>
      </c>
      <c r="AP403" s="118">
        <v>1</v>
      </c>
      <c r="AQ403" s="118">
        <v>4</v>
      </c>
      <c r="AR403" s="118">
        <v>4</v>
      </c>
      <c r="AS403" s="118">
        <v>4</v>
      </c>
      <c r="AT403" s="118">
        <v>1</v>
      </c>
      <c r="AU403" s="118">
        <v>4</v>
      </c>
      <c r="AV403" s="118">
        <v>4</v>
      </c>
      <c r="AW403" s="118">
        <v>4</v>
      </c>
      <c r="AX403" s="118">
        <v>4</v>
      </c>
      <c r="AY403" s="118">
        <v>4</v>
      </c>
      <c r="AZ403" s="118">
        <v>1</v>
      </c>
      <c r="BA403" s="118">
        <v>1</v>
      </c>
      <c r="BB403" s="118">
        <v>1</v>
      </c>
      <c r="BC403" s="118">
        <v>1</v>
      </c>
      <c r="BD403" s="118">
        <v>6</v>
      </c>
      <c r="BE403" s="118">
        <v>7</v>
      </c>
    </row>
    <row r="404" spans="2:57" ht="15">
      <c r="B404" s="499"/>
      <c r="C404" s="1" t="s">
        <v>207</v>
      </c>
      <c r="D404" s="196">
        <v>1</v>
      </c>
      <c r="E404" s="11">
        <v>1</v>
      </c>
      <c r="F404" s="11">
        <v>1</v>
      </c>
      <c r="G404" s="11">
        <v>0</v>
      </c>
      <c r="H404" s="11">
        <v>0</v>
      </c>
      <c r="I404" s="11">
        <v>2</v>
      </c>
      <c r="J404" s="11">
        <v>7</v>
      </c>
      <c r="K404" s="11">
        <v>8</v>
      </c>
      <c r="L404" s="11">
        <v>9</v>
      </c>
      <c r="M404" s="11">
        <v>10</v>
      </c>
      <c r="N404" s="11">
        <v>11</v>
      </c>
      <c r="O404" s="11">
        <v>12</v>
      </c>
      <c r="P404" s="11">
        <v>12</v>
      </c>
      <c r="Q404" s="11">
        <v>12</v>
      </c>
      <c r="R404" s="11">
        <v>16</v>
      </c>
      <c r="S404" s="11">
        <v>18</v>
      </c>
      <c r="T404" s="11">
        <v>18</v>
      </c>
      <c r="U404" s="11">
        <v>15</v>
      </c>
      <c r="V404" s="159">
        <f>100</f>
        <v>100</v>
      </c>
      <c r="W404" s="58">
        <f t="shared" si="98"/>
        <v>100</v>
      </c>
      <c r="X404" s="58">
        <f t="shared" si="99"/>
        <v>100</v>
      </c>
      <c r="Y404" s="58">
        <f t="shared" si="100"/>
        <v>0</v>
      </c>
      <c r="Z404" s="58">
        <f t="shared" si="101"/>
        <v>0</v>
      </c>
      <c r="AA404" s="58">
        <f t="shared" si="102"/>
        <v>200</v>
      </c>
      <c r="AB404" s="58">
        <f t="shared" si="103"/>
        <v>700</v>
      </c>
      <c r="AC404" s="58">
        <f t="shared" si="104"/>
        <v>800</v>
      </c>
      <c r="AD404" s="58">
        <f t="shared" si="105"/>
        <v>900</v>
      </c>
      <c r="AE404" s="58">
        <f t="shared" si="105"/>
        <v>1000</v>
      </c>
      <c r="AF404" s="58">
        <f t="shared" si="105"/>
        <v>1100</v>
      </c>
      <c r="AG404" s="58">
        <f t="shared" si="105"/>
        <v>1200</v>
      </c>
      <c r="AH404" s="58">
        <f t="shared" si="112"/>
        <v>1200</v>
      </c>
      <c r="AI404" s="58">
        <f t="shared" si="109"/>
        <v>1200</v>
      </c>
      <c r="AJ404" s="58">
        <f t="shared" si="110"/>
        <v>1600</v>
      </c>
      <c r="AK404" s="58">
        <f t="shared" si="111"/>
        <v>1800</v>
      </c>
      <c r="AL404" s="58">
        <f t="shared" si="113"/>
        <v>1800</v>
      </c>
      <c r="AM404" s="58">
        <f t="shared" si="114"/>
        <v>1500</v>
      </c>
      <c r="AN404" s="160">
        <v>4</v>
      </c>
      <c r="AO404" s="118">
        <v>4</v>
      </c>
      <c r="AP404" s="118">
        <v>4</v>
      </c>
      <c r="AQ404" s="118">
        <v>1</v>
      </c>
      <c r="AR404" s="118">
        <v>4</v>
      </c>
      <c r="AS404" s="118">
        <v>4</v>
      </c>
      <c r="AT404" s="118">
        <v>1</v>
      </c>
      <c r="AU404" s="118">
        <v>4</v>
      </c>
      <c r="AV404" s="118">
        <v>4</v>
      </c>
      <c r="AW404" s="118">
        <v>4</v>
      </c>
      <c r="AX404" s="118">
        <v>4</v>
      </c>
      <c r="AY404" s="118">
        <v>4</v>
      </c>
      <c r="AZ404" s="118">
        <v>1</v>
      </c>
      <c r="BA404" s="118">
        <v>1</v>
      </c>
      <c r="BB404" s="118">
        <v>1</v>
      </c>
      <c r="BC404" s="118">
        <v>1</v>
      </c>
      <c r="BD404" s="118">
        <v>6</v>
      </c>
      <c r="BE404" s="118">
        <v>7</v>
      </c>
    </row>
    <row r="405" spans="2:57" ht="15">
      <c r="B405" s="499"/>
      <c r="C405" s="1" t="s">
        <v>208</v>
      </c>
      <c r="D405" s="196">
        <v>8</v>
      </c>
      <c r="E405" s="11">
        <v>11</v>
      </c>
      <c r="F405" s="11">
        <v>16</v>
      </c>
      <c r="G405" s="11">
        <v>4</v>
      </c>
      <c r="H405" s="11">
        <v>4</v>
      </c>
      <c r="I405" s="11">
        <v>9</v>
      </c>
      <c r="J405" s="11">
        <v>9</v>
      </c>
      <c r="K405" s="11">
        <v>9</v>
      </c>
      <c r="L405" s="11">
        <v>9</v>
      </c>
      <c r="M405" s="11">
        <v>9</v>
      </c>
      <c r="N405" s="11">
        <v>9</v>
      </c>
      <c r="O405" s="11">
        <v>9</v>
      </c>
      <c r="P405" s="11">
        <v>11</v>
      </c>
      <c r="Q405" s="11">
        <v>14</v>
      </c>
      <c r="R405" s="11">
        <v>15</v>
      </c>
      <c r="S405" s="11">
        <v>19</v>
      </c>
      <c r="T405" s="11">
        <v>19</v>
      </c>
      <c r="U405" s="11">
        <v>16</v>
      </c>
      <c r="V405" s="159">
        <f>100</f>
        <v>100</v>
      </c>
      <c r="W405" s="58">
        <f t="shared" si="98"/>
        <v>137.5</v>
      </c>
      <c r="X405" s="58">
        <f t="shared" si="99"/>
        <v>200</v>
      </c>
      <c r="Y405" s="58">
        <f t="shared" si="100"/>
        <v>50</v>
      </c>
      <c r="Z405" s="58">
        <f t="shared" si="101"/>
        <v>50</v>
      </c>
      <c r="AA405" s="58">
        <f t="shared" si="102"/>
        <v>112.5</v>
      </c>
      <c r="AB405" s="58">
        <f t="shared" si="103"/>
        <v>112.5</v>
      </c>
      <c r="AC405" s="58">
        <f t="shared" si="104"/>
        <v>112.5</v>
      </c>
      <c r="AD405" s="58">
        <f t="shared" si="105"/>
        <v>112.5</v>
      </c>
      <c r="AE405" s="58">
        <f t="shared" si="105"/>
        <v>112.5</v>
      </c>
      <c r="AF405" s="58">
        <f t="shared" si="105"/>
        <v>112.5</v>
      </c>
      <c r="AG405" s="58">
        <f t="shared" si="105"/>
        <v>112.5</v>
      </c>
      <c r="AH405" s="58">
        <f t="shared" si="112"/>
        <v>137.5</v>
      </c>
      <c r="AI405" s="58">
        <f t="shared" si="109"/>
        <v>175</v>
      </c>
      <c r="AJ405" s="58">
        <f t="shared" si="110"/>
        <v>187.5</v>
      </c>
      <c r="AK405" s="58">
        <f t="shared" si="111"/>
        <v>237.5</v>
      </c>
      <c r="AL405" s="58">
        <f t="shared" si="113"/>
        <v>237.5</v>
      </c>
      <c r="AM405" s="58">
        <f t="shared" si="114"/>
        <v>200</v>
      </c>
      <c r="AN405" s="160">
        <v>4</v>
      </c>
      <c r="AO405" s="118">
        <v>4</v>
      </c>
      <c r="AP405" s="118">
        <v>4</v>
      </c>
      <c r="AQ405" s="118">
        <v>4</v>
      </c>
      <c r="AR405" s="118">
        <v>4</v>
      </c>
      <c r="AS405" s="118">
        <v>4</v>
      </c>
      <c r="AT405" s="118">
        <v>1</v>
      </c>
      <c r="AU405" s="118">
        <v>4</v>
      </c>
      <c r="AV405" s="118">
        <v>4</v>
      </c>
      <c r="AW405" s="118">
        <v>4</v>
      </c>
      <c r="AX405" s="118">
        <v>4</v>
      </c>
      <c r="AY405" s="118">
        <v>4</v>
      </c>
      <c r="AZ405" s="118">
        <v>1</v>
      </c>
      <c r="BA405" s="118">
        <v>4</v>
      </c>
      <c r="BB405" s="118">
        <v>4</v>
      </c>
      <c r="BC405" s="118">
        <v>1</v>
      </c>
      <c r="BD405" s="118">
        <v>6</v>
      </c>
      <c r="BE405" s="118">
        <v>7</v>
      </c>
    </row>
    <row r="406" spans="2:57" ht="15">
      <c r="B406" s="499"/>
      <c r="C406" s="1" t="s">
        <v>209</v>
      </c>
      <c r="D406" s="196">
        <v>812</v>
      </c>
      <c r="E406" s="11">
        <v>808</v>
      </c>
      <c r="F406" s="11">
        <v>733</v>
      </c>
      <c r="G406" s="11">
        <v>196</v>
      </c>
      <c r="H406" s="11">
        <v>198</v>
      </c>
      <c r="I406" s="11">
        <v>198</v>
      </c>
      <c r="J406" s="11">
        <v>247</v>
      </c>
      <c r="K406" s="11">
        <v>261</v>
      </c>
      <c r="L406" s="11">
        <v>278</v>
      </c>
      <c r="M406" s="11">
        <v>212</v>
      </c>
      <c r="N406" s="11">
        <v>235</v>
      </c>
      <c r="O406" s="11">
        <v>261</v>
      </c>
      <c r="P406" s="11">
        <v>280</v>
      </c>
      <c r="Q406" s="11">
        <v>294</v>
      </c>
      <c r="R406" s="11">
        <v>344</v>
      </c>
      <c r="S406" s="11">
        <v>371</v>
      </c>
      <c r="T406" s="11">
        <v>418</v>
      </c>
      <c r="U406" s="11">
        <v>430</v>
      </c>
      <c r="V406" s="159">
        <f>100</f>
        <v>100</v>
      </c>
      <c r="W406" s="58">
        <f t="shared" si="98"/>
        <v>99.50738916256158</v>
      </c>
      <c r="X406" s="58">
        <f t="shared" si="99"/>
        <v>90.270935960591132</v>
      </c>
      <c r="Y406" s="58">
        <f t="shared" si="100"/>
        <v>24.137931034482758</v>
      </c>
      <c r="Z406" s="58">
        <f t="shared" si="101"/>
        <v>24.384236453201972</v>
      </c>
      <c r="AA406" s="58">
        <f t="shared" si="102"/>
        <v>24.384236453201972</v>
      </c>
      <c r="AB406" s="58">
        <f t="shared" si="103"/>
        <v>30.418719211822658</v>
      </c>
      <c r="AC406" s="58">
        <f t="shared" si="104"/>
        <v>32.142857142857146</v>
      </c>
      <c r="AD406" s="58">
        <f t="shared" si="105"/>
        <v>34.236453201970441</v>
      </c>
      <c r="AE406" s="58">
        <f t="shared" si="105"/>
        <v>26.108374384236452</v>
      </c>
      <c r="AF406" s="58">
        <f t="shared" si="105"/>
        <v>28.940886699507388</v>
      </c>
      <c r="AG406" s="58">
        <f t="shared" si="105"/>
        <v>32.142857142857146</v>
      </c>
      <c r="AH406" s="58">
        <f t="shared" si="112"/>
        <v>34.482758620689658</v>
      </c>
      <c r="AI406" s="58">
        <f t="shared" si="109"/>
        <v>36.206896551724135</v>
      </c>
      <c r="AJ406" s="58">
        <f t="shared" si="110"/>
        <v>42.364532019704434</v>
      </c>
      <c r="AK406" s="58">
        <f t="shared" si="111"/>
        <v>45.689655172413794</v>
      </c>
      <c r="AL406" s="58">
        <f t="shared" si="113"/>
        <v>51.477832512315274</v>
      </c>
      <c r="AM406" s="58">
        <f t="shared" si="114"/>
        <v>52.955665024630541</v>
      </c>
      <c r="AN406" s="160"/>
      <c r="AO406" s="118"/>
      <c r="AP406" s="118"/>
      <c r="AQ406" s="118"/>
      <c r="AR406" s="118"/>
      <c r="AS406" s="118"/>
      <c r="AT406" s="118"/>
      <c r="AU406" s="118"/>
      <c r="AV406" s="118"/>
      <c r="AW406" s="118"/>
      <c r="AX406" s="118"/>
      <c r="AY406" s="118"/>
      <c r="AZ406" s="118"/>
      <c r="BA406" s="118"/>
      <c r="BB406" s="118"/>
      <c r="BC406" s="118"/>
      <c r="BD406" s="118"/>
      <c r="BE406" s="118"/>
    </row>
    <row r="407" spans="2:57" ht="15">
      <c r="B407" s="501"/>
      <c r="C407" s="8" t="s">
        <v>210</v>
      </c>
      <c r="D407" s="245">
        <v>804</v>
      </c>
      <c r="E407" s="173">
        <v>797</v>
      </c>
      <c r="F407" s="173">
        <v>717</v>
      </c>
      <c r="G407" s="173">
        <v>192</v>
      </c>
      <c r="H407" s="173">
        <v>194</v>
      </c>
      <c r="I407" s="173">
        <v>189</v>
      </c>
      <c r="J407" s="173">
        <v>238</v>
      </c>
      <c r="K407" s="173">
        <v>252</v>
      </c>
      <c r="L407" s="173">
        <v>269</v>
      </c>
      <c r="M407" s="173">
        <v>203</v>
      </c>
      <c r="N407" s="173">
        <v>226</v>
      </c>
      <c r="O407" s="173">
        <v>252</v>
      </c>
      <c r="P407" s="173">
        <v>269</v>
      </c>
      <c r="Q407" s="173">
        <v>280</v>
      </c>
      <c r="R407" s="173">
        <v>329</v>
      </c>
      <c r="S407" s="173">
        <v>352</v>
      </c>
      <c r="T407" s="173">
        <v>399</v>
      </c>
      <c r="U407" s="173">
        <v>414</v>
      </c>
      <c r="V407" s="159">
        <f>100</f>
        <v>100</v>
      </c>
      <c r="W407" s="58">
        <f t="shared" si="98"/>
        <v>99.129353233830841</v>
      </c>
      <c r="X407" s="58">
        <f t="shared" si="99"/>
        <v>89.179104477611943</v>
      </c>
      <c r="Y407" s="58">
        <f t="shared" si="100"/>
        <v>23.880597014925375</v>
      </c>
      <c r="Z407" s="58">
        <f t="shared" si="101"/>
        <v>24.129353233830845</v>
      </c>
      <c r="AA407" s="58">
        <f t="shared" si="102"/>
        <v>23.507462686567163</v>
      </c>
      <c r="AB407" s="58">
        <f t="shared" si="103"/>
        <v>29.601990049751244</v>
      </c>
      <c r="AC407" s="58">
        <f t="shared" si="104"/>
        <v>31.343283582089551</v>
      </c>
      <c r="AD407" s="58">
        <f t="shared" si="105"/>
        <v>33.457711442786071</v>
      </c>
      <c r="AE407" s="58">
        <f t="shared" si="105"/>
        <v>25.248756218905474</v>
      </c>
      <c r="AF407" s="58">
        <f t="shared" si="105"/>
        <v>28.109452736318406</v>
      </c>
      <c r="AG407" s="58">
        <f t="shared" si="105"/>
        <v>31.343283582089551</v>
      </c>
      <c r="AH407" s="58">
        <f t="shared" si="112"/>
        <v>33.457711442786071</v>
      </c>
      <c r="AI407" s="58">
        <f t="shared" si="109"/>
        <v>34.82587064676617</v>
      </c>
      <c r="AJ407" s="58">
        <f t="shared" si="110"/>
        <v>40.920398009950247</v>
      </c>
      <c r="AK407" s="58">
        <f t="shared" si="111"/>
        <v>43.781094527363187</v>
      </c>
      <c r="AL407" s="58">
        <f t="shared" si="113"/>
        <v>49.626865671641788</v>
      </c>
      <c r="AM407" s="58">
        <f t="shared" si="114"/>
        <v>51.492537313432834</v>
      </c>
      <c r="AN407" s="120"/>
      <c r="AO407" s="121"/>
      <c r="AP407" s="121"/>
      <c r="AQ407" s="121"/>
      <c r="AR407" s="121"/>
      <c r="AS407" s="121"/>
      <c r="AT407" s="121"/>
      <c r="AU407" s="121"/>
      <c r="AV407" s="121"/>
      <c r="AW407" s="121"/>
      <c r="AX407" s="121"/>
      <c r="AY407" s="121"/>
      <c r="AZ407" s="121"/>
      <c r="BA407" s="121"/>
      <c r="BB407" s="121"/>
      <c r="BC407" s="121"/>
      <c r="BD407" s="121"/>
      <c r="BE407" s="121"/>
    </row>
    <row r="408" spans="2:57" ht="15" customHeight="1">
      <c r="B408" s="499" t="s">
        <v>168</v>
      </c>
      <c r="C408" s="1" t="s">
        <v>205</v>
      </c>
      <c r="D408" s="246">
        <v>2930</v>
      </c>
      <c r="E408" s="11">
        <v>2725</v>
      </c>
      <c r="F408" s="11">
        <v>2594</v>
      </c>
      <c r="G408" s="11">
        <v>2580</v>
      </c>
      <c r="H408" s="11">
        <v>2405</v>
      </c>
      <c r="I408" s="11">
        <v>2421</v>
      </c>
      <c r="J408" s="11">
        <v>3212</v>
      </c>
      <c r="K408" s="11">
        <v>3163</v>
      </c>
      <c r="L408" s="11">
        <v>3202</v>
      </c>
      <c r="M408" s="11">
        <v>3015</v>
      </c>
      <c r="N408" s="11">
        <v>3156</v>
      </c>
      <c r="O408" s="11">
        <v>3288</v>
      </c>
      <c r="P408" s="11">
        <v>3429</v>
      </c>
      <c r="Q408" s="11">
        <v>3439</v>
      </c>
      <c r="R408" s="11">
        <v>3620</v>
      </c>
      <c r="S408" s="11">
        <v>3931</v>
      </c>
      <c r="T408" s="11">
        <v>4548</v>
      </c>
      <c r="U408" s="11">
        <v>4860</v>
      </c>
      <c r="V408" s="159">
        <f>100</f>
        <v>100</v>
      </c>
      <c r="W408" s="58">
        <f t="shared" si="98"/>
        <v>93.003412969283275</v>
      </c>
      <c r="X408" s="58">
        <f t="shared" si="99"/>
        <v>88.532423208191133</v>
      </c>
      <c r="Y408" s="58">
        <f t="shared" si="100"/>
        <v>88.054607508532428</v>
      </c>
      <c r="Z408" s="58">
        <f t="shared" si="101"/>
        <v>82.081911262798641</v>
      </c>
      <c r="AA408" s="58">
        <f t="shared" si="102"/>
        <v>82.62798634812286</v>
      </c>
      <c r="AB408" s="58">
        <f t="shared" si="103"/>
        <v>109.62457337883959</v>
      </c>
      <c r="AC408" s="58">
        <f t="shared" si="104"/>
        <v>107.95221843003414</v>
      </c>
      <c r="AD408" s="58">
        <f t="shared" si="105"/>
        <v>109.28327645051195</v>
      </c>
      <c r="AE408" s="58">
        <f t="shared" si="105"/>
        <v>102.90102389078498</v>
      </c>
      <c r="AF408" s="58">
        <f t="shared" si="105"/>
        <v>107.71331058020478</v>
      </c>
      <c r="AG408" s="58">
        <f t="shared" si="105"/>
        <v>112.2184300341297</v>
      </c>
      <c r="AH408" s="58">
        <f t="shared" si="112"/>
        <v>117.03071672354949</v>
      </c>
      <c r="AI408" s="58">
        <f t="shared" si="109"/>
        <v>117.37201365187714</v>
      </c>
      <c r="AJ408" s="58">
        <f t="shared" si="110"/>
        <v>123.54948805460751</v>
      </c>
      <c r="AK408" s="58">
        <f t="shared" si="111"/>
        <v>134.16382252559728</v>
      </c>
      <c r="AL408" s="58">
        <f t="shared" si="113"/>
        <v>155.22184300341297</v>
      </c>
      <c r="AM408" s="58">
        <f t="shared" si="114"/>
        <v>165.8703071672355</v>
      </c>
      <c r="AN408" s="160">
        <v>4</v>
      </c>
      <c r="AO408" s="118">
        <v>1</v>
      </c>
      <c r="AP408" s="118">
        <v>1</v>
      </c>
      <c r="AQ408" s="118">
        <v>1</v>
      </c>
      <c r="AR408" s="118">
        <v>4</v>
      </c>
      <c r="AS408" s="118">
        <v>1</v>
      </c>
      <c r="AT408" s="118">
        <v>1</v>
      </c>
      <c r="AU408" s="118">
        <v>1</v>
      </c>
      <c r="AV408" s="118">
        <v>1</v>
      </c>
      <c r="AW408" s="118">
        <v>1</v>
      </c>
      <c r="AX408" s="118">
        <v>1</v>
      </c>
      <c r="AY408" s="118">
        <v>1</v>
      </c>
      <c r="AZ408" s="118">
        <v>1</v>
      </c>
      <c r="BA408" s="118">
        <v>2</v>
      </c>
      <c r="BB408" s="118">
        <v>2</v>
      </c>
      <c r="BC408" s="118">
        <v>1</v>
      </c>
      <c r="BD408" s="118">
        <v>6</v>
      </c>
      <c r="BE408" s="118">
        <v>7</v>
      </c>
    </row>
    <row r="409" spans="2:57" ht="15">
      <c r="B409" s="499"/>
      <c r="C409" s="1" t="s">
        <v>206</v>
      </c>
      <c r="D409" s="196">
        <v>313</v>
      </c>
      <c r="E409" s="11">
        <v>322</v>
      </c>
      <c r="F409" s="11">
        <v>363</v>
      </c>
      <c r="G409" s="11">
        <v>218</v>
      </c>
      <c r="H409" s="11">
        <v>216</v>
      </c>
      <c r="I409" s="11">
        <v>185</v>
      </c>
      <c r="J409" s="11">
        <v>257</v>
      </c>
      <c r="K409" s="11">
        <v>265</v>
      </c>
      <c r="L409" s="11">
        <v>282</v>
      </c>
      <c r="M409" s="11">
        <v>320</v>
      </c>
      <c r="N409" s="11">
        <v>400</v>
      </c>
      <c r="O409" s="11">
        <v>422</v>
      </c>
      <c r="P409" s="11">
        <v>242</v>
      </c>
      <c r="Q409" s="11">
        <v>309</v>
      </c>
      <c r="R409" s="11">
        <v>416</v>
      </c>
      <c r="S409" s="11">
        <v>454</v>
      </c>
      <c r="T409" s="11">
        <v>468</v>
      </c>
      <c r="U409" s="11">
        <v>397</v>
      </c>
      <c r="V409" s="159">
        <f>100</f>
        <v>100</v>
      </c>
      <c r="W409" s="58">
        <f t="shared" si="98"/>
        <v>102.87539936102236</v>
      </c>
      <c r="X409" s="58">
        <f t="shared" si="99"/>
        <v>115.97444089456869</v>
      </c>
      <c r="Y409" s="58">
        <f t="shared" si="100"/>
        <v>69.648562300319483</v>
      </c>
      <c r="Z409" s="58">
        <f t="shared" si="101"/>
        <v>69.009584664536746</v>
      </c>
      <c r="AA409" s="58">
        <f t="shared" si="102"/>
        <v>59.105431309904155</v>
      </c>
      <c r="AB409" s="58">
        <f t="shared" si="103"/>
        <v>82.108626198083073</v>
      </c>
      <c r="AC409" s="58">
        <f t="shared" si="104"/>
        <v>84.664536741214064</v>
      </c>
      <c r="AD409" s="58">
        <f t="shared" si="105"/>
        <v>90.095846645367416</v>
      </c>
      <c r="AE409" s="58">
        <f t="shared" si="105"/>
        <v>102.23642172523962</v>
      </c>
      <c r="AF409" s="58">
        <f t="shared" si="105"/>
        <v>127.79552715654953</v>
      </c>
      <c r="AG409" s="58">
        <f t="shared" si="105"/>
        <v>134.82428115015975</v>
      </c>
      <c r="AH409" s="58">
        <f t="shared" si="112"/>
        <v>77.316293929712458</v>
      </c>
      <c r="AI409" s="58">
        <f t="shared" si="109"/>
        <v>98.722044728434511</v>
      </c>
      <c r="AJ409" s="58">
        <f t="shared" si="110"/>
        <v>132.90734824281151</v>
      </c>
      <c r="AK409" s="58">
        <f t="shared" si="111"/>
        <v>145.04792332268372</v>
      </c>
      <c r="AL409" s="58">
        <f t="shared" si="113"/>
        <v>149.52076677316293</v>
      </c>
      <c r="AM409" s="58">
        <f t="shared" si="114"/>
        <v>126.83706070287541</v>
      </c>
      <c r="AN409" s="160">
        <v>4</v>
      </c>
      <c r="AO409" s="118">
        <v>4</v>
      </c>
      <c r="AP409" s="118">
        <v>1</v>
      </c>
      <c r="AQ409" s="118">
        <v>4</v>
      </c>
      <c r="AR409" s="118">
        <v>4</v>
      </c>
      <c r="AS409" s="118">
        <v>1</v>
      </c>
      <c r="AT409" s="118">
        <v>1</v>
      </c>
      <c r="AU409" s="118">
        <v>4</v>
      </c>
      <c r="AV409" s="118">
        <v>4</v>
      </c>
      <c r="AW409" s="118">
        <v>1</v>
      </c>
      <c r="AX409" s="118">
        <v>1</v>
      </c>
      <c r="AY409" s="118">
        <v>1</v>
      </c>
      <c r="AZ409" s="118">
        <v>1</v>
      </c>
      <c r="BA409" s="118">
        <v>1</v>
      </c>
      <c r="BB409" s="118">
        <v>1</v>
      </c>
      <c r="BC409" s="118">
        <v>1</v>
      </c>
      <c r="BD409" s="118">
        <v>6</v>
      </c>
      <c r="BE409" s="118">
        <v>7</v>
      </c>
    </row>
    <row r="410" spans="2:57" ht="15">
      <c r="B410" s="499"/>
      <c r="C410" s="1" t="s">
        <v>207</v>
      </c>
      <c r="D410" s="196">
        <v>22</v>
      </c>
      <c r="E410" s="11">
        <v>19</v>
      </c>
      <c r="F410" s="11">
        <v>7</v>
      </c>
      <c r="G410" s="11">
        <v>6</v>
      </c>
      <c r="H410" s="11">
        <v>10</v>
      </c>
      <c r="I410" s="11">
        <v>9</v>
      </c>
      <c r="J410" s="11">
        <v>29</v>
      </c>
      <c r="K410" s="11">
        <v>33</v>
      </c>
      <c r="L410" s="11">
        <v>39</v>
      </c>
      <c r="M410" s="11">
        <v>47</v>
      </c>
      <c r="N410" s="11">
        <v>46</v>
      </c>
      <c r="O410" s="11">
        <v>43</v>
      </c>
      <c r="P410" s="11">
        <v>18</v>
      </c>
      <c r="Q410" s="11">
        <v>32</v>
      </c>
      <c r="R410" s="11">
        <v>51</v>
      </c>
      <c r="S410" s="11">
        <v>56</v>
      </c>
      <c r="T410" s="11">
        <v>56</v>
      </c>
      <c r="U410" s="11">
        <v>47</v>
      </c>
      <c r="V410" s="159">
        <f>100</f>
        <v>100</v>
      </c>
      <c r="W410" s="58">
        <f t="shared" si="98"/>
        <v>86.36363636363636</v>
      </c>
      <c r="X410" s="58">
        <f t="shared" si="99"/>
        <v>31.818181818181817</v>
      </c>
      <c r="Y410" s="58">
        <f t="shared" si="100"/>
        <v>27.272727272727273</v>
      </c>
      <c r="Z410" s="58">
        <f t="shared" si="101"/>
        <v>45.454545454545453</v>
      </c>
      <c r="AA410" s="58">
        <f t="shared" si="102"/>
        <v>40.909090909090907</v>
      </c>
      <c r="AB410" s="58">
        <f t="shared" si="103"/>
        <v>131.81818181818181</v>
      </c>
      <c r="AC410" s="58">
        <f t="shared" si="104"/>
        <v>150</v>
      </c>
      <c r="AD410" s="58">
        <f t="shared" si="105"/>
        <v>177.27272727272728</v>
      </c>
      <c r="AE410" s="58">
        <f t="shared" si="105"/>
        <v>213.63636363636363</v>
      </c>
      <c r="AF410" s="58">
        <f t="shared" si="105"/>
        <v>209.09090909090909</v>
      </c>
      <c r="AG410" s="58">
        <f t="shared" si="105"/>
        <v>195.45454545454547</v>
      </c>
      <c r="AH410" s="58">
        <f t="shared" si="112"/>
        <v>81.818181818181813</v>
      </c>
      <c r="AI410" s="58">
        <f t="shared" si="109"/>
        <v>145.45454545454547</v>
      </c>
      <c r="AJ410" s="58">
        <f t="shared" si="110"/>
        <v>231.81818181818181</v>
      </c>
      <c r="AK410" s="58">
        <f t="shared" si="111"/>
        <v>254.54545454545453</v>
      </c>
      <c r="AL410" s="58">
        <f t="shared" si="113"/>
        <v>254.54545454545453</v>
      </c>
      <c r="AM410" s="58">
        <f t="shared" si="114"/>
        <v>213.63636363636363</v>
      </c>
      <c r="AN410" s="160">
        <v>4</v>
      </c>
      <c r="AO410" s="118">
        <v>4</v>
      </c>
      <c r="AP410" s="118">
        <v>1</v>
      </c>
      <c r="AQ410" s="118">
        <v>4</v>
      </c>
      <c r="AR410" s="118">
        <v>1</v>
      </c>
      <c r="AS410" s="118">
        <v>4</v>
      </c>
      <c r="AT410" s="118">
        <v>4</v>
      </c>
      <c r="AU410" s="118">
        <v>4</v>
      </c>
      <c r="AV410" s="118">
        <v>4</v>
      </c>
      <c r="AW410" s="118">
        <v>1</v>
      </c>
      <c r="AX410" s="118">
        <v>1</v>
      </c>
      <c r="AY410" s="118">
        <v>1</v>
      </c>
      <c r="AZ410" s="118">
        <v>4</v>
      </c>
      <c r="BA410" s="118">
        <v>1</v>
      </c>
      <c r="BB410" s="118">
        <v>1</v>
      </c>
      <c r="BC410" s="118">
        <v>4</v>
      </c>
      <c r="BD410" s="118">
        <v>6</v>
      </c>
      <c r="BE410" s="118">
        <v>7</v>
      </c>
    </row>
    <row r="411" spans="2:57" ht="15">
      <c r="B411" s="499"/>
      <c r="C411" s="1" t="s">
        <v>208</v>
      </c>
      <c r="D411" s="196">
        <v>0</v>
      </c>
      <c r="E411" s="11">
        <v>0</v>
      </c>
      <c r="F411" s="11">
        <v>0</v>
      </c>
      <c r="G411" s="11">
        <v>0</v>
      </c>
      <c r="H411" s="11">
        <v>0</v>
      </c>
      <c r="I411" s="11">
        <v>0</v>
      </c>
      <c r="J411" s="11">
        <v>0</v>
      </c>
      <c r="K411" s="11">
        <v>0</v>
      </c>
      <c r="L411" s="11">
        <v>0</v>
      </c>
      <c r="M411" s="11">
        <v>3</v>
      </c>
      <c r="N411" s="11">
        <v>5</v>
      </c>
      <c r="O411" s="11">
        <v>6</v>
      </c>
      <c r="P411" s="11">
        <v>5</v>
      </c>
      <c r="Q411" s="11">
        <v>3</v>
      </c>
      <c r="R411" s="11">
        <v>2</v>
      </c>
      <c r="S411" s="11">
        <v>2</v>
      </c>
      <c r="T411" s="11">
        <v>2</v>
      </c>
      <c r="U411" s="11">
        <v>2</v>
      </c>
      <c r="V411" s="159">
        <f>100</f>
        <v>100</v>
      </c>
      <c r="W411" s="58" t="e">
        <f t="shared" si="98"/>
        <v>#DIV/0!</v>
      </c>
      <c r="X411" s="58" t="e">
        <f t="shared" si="99"/>
        <v>#DIV/0!</v>
      </c>
      <c r="Y411" s="58" t="e">
        <f t="shared" si="100"/>
        <v>#DIV/0!</v>
      </c>
      <c r="Z411" s="58" t="e">
        <f t="shared" si="101"/>
        <v>#DIV/0!</v>
      </c>
      <c r="AA411" s="58" t="e">
        <f t="shared" si="102"/>
        <v>#DIV/0!</v>
      </c>
      <c r="AB411" s="58" t="e">
        <f t="shared" si="103"/>
        <v>#DIV/0!</v>
      </c>
      <c r="AC411" s="58" t="e">
        <f t="shared" si="104"/>
        <v>#DIV/0!</v>
      </c>
      <c r="AD411" s="58" t="e">
        <f t="shared" si="105"/>
        <v>#DIV/0!</v>
      </c>
      <c r="AE411" s="58" t="e">
        <f t="shared" si="105"/>
        <v>#DIV/0!</v>
      </c>
      <c r="AF411" s="58" t="e">
        <f t="shared" si="105"/>
        <v>#DIV/0!</v>
      </c>
      <c r="AG411" s="58" t="e">
        <f t="shared" si="105"/>
        <v>#DIV/0!</v>
      </c>
      <c r="AH411" s="58" t="e">
        <f t="shared" si="112"/>
        <v>#DIV/0!</v>
      </c>
      <c r="AI411" s="58" t="e">
        <f t="shared" si="109"/>
        <v>#DIV/0!</v>
      </c>
      <c r="AJ411" s="58" t="e">
        <f t="shared" si="110"/>
        <v>#DIV/0!</v>
      </c>
      <c r="AK411" s="58" t="e">
        <f t="shared" si="111"/>
        <v>#DIV/0!</v>
      </c>
      <c r="AL411" s="58" t="e">
        <f t="shared" si="113"/>
        <v>#DIV/0!</v>
      </c>
      <c r="AM411" s="58" t="e">
        <f t="shared" si="114"/>
        <v>#DIV/0!</v>
      </c>
      <c r="AN411" s="160">
        <v>4</v>
      </c>
      <c r="AO411" s="118">
        <v>4</v>
      </c>
      <c r="AP411" s="118">
        <v>1</v>
      </c>
      <c r="AQ411" s="118">
        <v>4</v>
      </c>
      <c r="AR411" s="118">
        <v>4</v>
      </c>
      <c r="AS411" s="118">
        <v>4</v>
      </c>
      <c r="AT411" s="118">
        <v>4</v>
      </c>
      <c r="AU411" s="118">
        <v>4</v>
      </c>
      <c r="AV411" s="118">
        <v>4</v>
      </c>
      <c r="AW411" s="118">
        <v>1</v>
      </c>
      <c r="AX411" s="118">
        <v>1</v>
      </c>
      <c r="AY411" s="118">
        <v>1</v>
      </c>
      <c r="AZ411" s="118">
        <v>4</v>
      </c>
      <c r="BA411" s="118">
        <v>4</v>
      </c>
      <c r="BB411" s="118">
        <v>4</v>
      </c>
      <c r="BC411" s="118">
        <v>4</v>
      </c>
      <c r="BD411" s="118">
        <v>6</v>
      </c>
      <c r="BE411" s="118">
        <v>7</v>
      </c>
    </row>
    <row r="412" spans="2:57" ht="15">
      <c r="B412" s="499"/>
      <c r="C412" s="1" t="s">
        <v>209</v>
      </c>
      <c r="D412" s="196">
        <v>3265</v>
      </c>
      <c r="E412" s="11">
        <v>3066</v>
      </c>
      <c r="F412" s="11">
        <v>2964</v>
      </c>
      <c r="G412" s="11">
        <v>2804</v>
      </c>
      <c r="H412" s="11">
        <v>2631</v>
      </c>
      <c r="I412" s="11">
        <v>2615</v>
      </c>
      <c r="J412" s="11">
        <v>3498</v>
      </c>
      <c r="K412" s="11">
        <v>3461</v>
      </c>
      <c r="L412" s="11">
        <v>3523</v>
      </c>
      <c r="M412" s="11">
        <v>3385</v>
      </c>
      <c r="N412" s="11">
        <v>3607</v>
      </c>
      <c r="O412" s="11">
        <v>3759</v>
      </c>
      <c r="P412" s="11">
        <v>3694</v>
      </c>
      <c r="Q412" s="11">
        <v>3783</v>
      </c>
      <c r="R412" s="11">
        <v>4089</v>
      </c>
      <c r="S412" s="11">
        <v>4443</v>
      </c>
      <c r="T412" s="11">
        <v>5074</v>
      </c>
      <c r="U412" s="11">
        <v>5306</v>
      </c>
      <c r="V412" s="159">
        <f>100</f>
        <v>100</v>
      </c>
      <c r="W412" s="58">
        <f t="shared" si="98"/>
        <v>93.905053598774884</v>
      </c>
      <c r="X412" s="58">
        <f t="shared" si="99"/>
        <v>90.781010719754974</v>
      </c>
      <c r="Y412" s="58">
        <f t="shared" si="100"/>
        <v>85.880551301684534</v>
      </c>
      <c r="Z412" s="58">
        <f t="shared" si="101"/>
        <v>80.581929555895869</v>
      </c>
      <c r="AA412" s="58">
        <f t="shared" si="102"/>
        <v>80.091883614088815</v>
      </c>
      <c r="AB412" s="58">
        <f t="shared" si="103"/>
        <v>107.13629402756509</v>
      </c>
      <c r="AC412" s="58">
        <f t="shared" si="104"/>
        <v>106.0030627871363</v>
      </c>
      <c r="AD412" s="58">
        <f t="shared" si="105"/>
        <v>107.9019908116386</v>
      </c>
      <c r="AE412" s="58">
        <f t="shared" si="105"/>
        <v>103.67534456355283</v>
      </c>
      <c r="AF412" s="58">
        <f t="shared" si="105"/>
        <v>110.47473200612558</v>
      </c>
      <c r="AG412" s="58">
        <f t="shared" si="105"/>
        <v>115.1301684532925</v>
      </c>
      <c r="AH412" s="58">
        <f t="shared" si="112"/>
        <v>113.13935681470137</v>
      </c>
      <c r="AI412" s="58">
        <f t="shared" ref="AI412:AI430" si="115">Q412*100/$D412</f>
        <v>115.86523736600306</v>
      </c>
      <c r="AJ412" s="58">
        <f t="shared" ref="AJ412:AJ430" si="116">R412*100/$D412</f>
        <v>125.23736600306279</v>
      </c>
      <c r="AK412" s="58">
        <f t="shared" ref="AK412:AK430" si="117">S412*100/$D412</f>
        <v>136.07963246554365</v>
      </c>
      <c r="AL412" s="58">
        <f t="shared" si="113"/>
        <v>155.40581929555896</v>
      </c>
      <c r="AM412" s="58">
        <f t="shared" si="114"/>
        <v>162.5114854517611</v>
      </c>
      <c r="AN412" s="160"/>
      <c r="AO412" s="118"/>
      <c r="AP412" s="118"/>
      <c r="AQ412" s="118"/>
      <c r="AR412" s="118"/>
      <c r="AS412" s="118"/>
      <c r="AT412" s="118"/>
      <c r="AU412" s="118"/>
      <c r="AV412" s="118"/>
      <c r="AW412" s="118"/>
      <c r="AX412" s="118"/>
      <c r="AY412" s="118"/>
      <c r="AZ412" s="118"/>
      <c r="BA412" s="118"/>
      <c r="BB412" s="118"/>
      <c r="BC412" s="118"/>
      <c r="BD412" s="118"/>
      <c r="BE412" s="118"/>
    </row>
    <row r="413" spans="2:57" ht="15">
      <c r="B413" s="501"/>
      <c r="C413" s="8" t="s">
        <v>210</v>
      </c>
      <c r="D413" s="245">
        <v>3265</v>
      </c>
      <c r="E413" s="173">
        <v>3066</v>
      </c>
      <c r="F413" s="173">
        <v>2964</v>
      </c>
      <c r="G413" s="173">
        <v>2804</v>
      </c>
      <c r="H413" s="173">
        <v>2631</v>
      </c>
      <c r="I413" s="173">
        <v>2615</v>
      </c>
      <c r="J413" s="173">
        <v>3498</v>
      </c>
      <c r="K413" s="173">
        <v>3461</v>
      </c>
      <c r="L413" s="173">
        <v>3523</v>
      </c>
      <c r="M413" s="173">
        <v>3382</v>
      </c>
      <c r="N413" s="173">
        <v>3602</v>
      </c>
      <c r="O413" s="173">
        <v>3753</v>
      </c>
      <c r="P413" s="173">
        <v>3689</v>
      </c>
      <c r="Q413" s="173">
        <v>3780</v>
      </c>
      <c r="R413" s="173">
        <v>4087</v>
      </c>
      <c r="S413" s="173">
        <v>4441</v>
      </c>
      <c r="T413" s="173">
        <v>5072</v>
      </c>
      <c r="U413" s="173">
        <v>5304</v>
      </c>
      <c r="V413" s="159">
        <f>100</f>
        <v>100</v>
      </c>
      <c r="W413" s="58">
        <f t="shared" si="98"/>
        <v>93.905053598774884</v>
      </c>
      <c r="X413" s="58">
        <f t="shared" si="99"/>
        <v>90.781010719754974</v>
      </c>
      <c r="Y413" s="58">
        <f t="shared" si="100"/>
        <v>85.880551301684534</v>
      </c>
      <c r="Z413" s="58">
        <f t="shared" si="101"/>
        <v>80.581929555895869</v>
      </c>
      <c r="AA413" s="58">
        <f t="shared" si="102"/>
        <v>80.091883614088815</v>
      </c>
      <c r="AB413" s="58">
        <f t="shared" si="103"/>
        <v>107.13629402756509</v>
      </c>
      <c r="AC413" s="58">
        <f t="shared" si="104"/>
        <v>106.0030627871363</v>
      </c>
      <c r="AD413" s="58">
        <f t="shared" si="105"/>
        <v>107.9019908116386</v>
      </c>
      <c r="AE413" s="58">
        <f t="shared" si="105"/>
        <v>103.58346094946401</v>
      </c>
      <c r="AF413" s="58">
        <f t="shared" si="105"/>
        <v>110.32159264931087</v>
      </c>
      <c r="AG413" s="58">
        <f t="shared" si="105"/>
        <v>114.94640122511485</v>
      </c>
      <c r="AH413" s="58">
        <f t="shared" si="112"/>
        <v>112.98621745788668</v>
      </c>
      <c r="AI413" s="58">
        <f t="shared" si="115"/>
        <v>115.77335375191424</v>
      </c>
      <c r="AJ413" s="58">
        <f t="shared" si="116"/>
        <v>125.17611026033691</v>
      </c>
      <c r="AK413" s="58">
        <f t="shared" si="117"/>
        <v>136.01837672281778</v>
      </c>
      <c r="AL413" s="58">
        <f t="shared" si="113"/>
        <v>155.34456355283308</v>
      </c>
      <c r="AM413" s="58">
        <f t="shared" si="114"/>
        <v>162.45022970903523</v>
      </c>
      <c r="AN413" s="120"/>
      <c r="AO413" s="121"/>
      <c r="AP413" s="121"/>
      <c r="AQ413" s="121"/>
      <c r="AR413" s="121"/>
      <c r="AS413" s="121"/>
      <c r="AT413" s="121"/>
      <c r="AU413" s="121"/>
      <c r="AV413" s="121"/>
      <c r="AW413" s="121"/>
      <c r="AX413" s="121"/>
      <c r="AY413" s="121"/>
      <c r="AZ413" s="121"/>
      <c r="BA413" s="121"/>
      <c r="BB413" s="121"/>
      <c r="BC413" s="121"/>
      <c r="BD413" s="121"/>
      <c r="BE413" s="121"/>
    </row>
    <row r="414" spans="2:57" ht="15" customHeight="1">
      <c r="B414" s="499" t="s">
        <v>149</v>
      </c>
      <c r="C414" s="1" t="s">
        <v>205</v>
      </c>
      <c r="D414" s="246">
        <v>693</v>
      </c>
      <c r="E414" s="11">
        <v>2517</v>
      </c>
      <c r="F414" s="11">
        <v>2277</v>
      </c>
      <c r="G414" s="11">
        <v>1741</v>
      </c>
      <c r="H414" s="11">
        <v>2087</v>
      </c>
      <c r="I414" s="11">
        <v>1663</v>
      </c>
      <c r="J414" s="11">
        <v>1387</v>
      </c>
      <c r="K414" s="11">
        <v>1303</v>
      </c>
      <c r="L414" s="11">
        <v>1218</v>
      </c>
      <c r="M414" s="11">
        <v>949</v>
      </c>
      <c r="N414" s="11">
        <v>975</v>
      </c>
      <c r="O414" s="11">
        <v>1037</v>
      </c>
      <c r="P414" s="11">
        <v>1063</v>
      </c>
      <c r="Q414" s="11">
        <v>1090</v>
      </c>
      <c r="R414" s="11">
        <v>1145</v>
      </c>
      <c r="S414" s="11">
        <v>1223</v>
      </c>
      <c r="T414" s="11">
        <v>1415</v>
      </c>
      <c r="U414" s="11">
        <v>1512</v>
      </c>
      <c r="V414" s="159">
        <f>100</f>
        <v>100</v>
      </c>
      <c r="W414" s="58">
        <f t="shared" si="98"/>
        <v>363.20346320346323</v>
      </c>
      <c r="X414" s="58">
        <f t="shared" si="99"/>
        <v>328.57142857142856</v>
      </c>
      <c r="Y414" s="58">
        <f t="shared" si="100"/>
        <v>251.22655122655124</v>
      </c>
      <c r="Z414" s="58">
        <f t="shared" si="101"/>
        <v>301.15440115440117</v>
      </c>
      <c r="AA414" s="58">
        <f t="shared" si="102"/>
        <v>239.97113997113996</v>
      </c>
      <c r="AB414" s="58">
        <f t="shared" si="103"/>
        <v>200.14430014430013</v>
      </c>
      <c r="AC414" s="58">
        <f t="shared" si="104"/>
        <v>188.02308802308804</v>
      </c>
      <c r="AD414" s="58">
        <f t="shared" si="105"/>
        <v>175.75757575757575</v>
      </c>
      <c r="AE414" s="58">
        <f t="shared" si="105"/>
        <v>136.94083694083693</v>
      </c>
      <c r="AF414" s="58">
        <f t="shared" si="105"/>
        <v>140.69264069264068</v>
      </c>
      <c r="AG414" s="58">
        <f t="shared" ref="AG414" si="118">O414*100/$D414</f>
        <v>149.63924963924964</v>
      </c>
      <c r="AH414" s="58">
        <f t="shared" si="112"/>
        <v>153.39105339105339</v>
      </c>
      <c r="AI414" s="58">
        <f t="shared" si="115"/>
        <v>157.2871572871573</v>
      </c>
      <c r="AJ414" s="58">
        <f t="shared" si="116"/>
        <v>165.22366522366522</v>
      </c>
      <c r="AK414" s="58">
        <f t="shared" si="117"/>
        <v>176.47907647907647</v>
      </c>
      <c r="AL414" s="58">
        <f t="shared" si="113"/>
        <v>204.18470418470417</v>
      </c>
      <c r="AM414" s="58">
        <f t="shared" si="114"/>
        <v>218.18181818181819</v>
      </c>
      <c r="AN414" s="160">
        <v>1</v>
      </c>
      <c r="AO414" s="118">
        <v>1</v>
      </c>
      <c r="AP414" s="118">
        <v>1</v>
      </c>
      <c r="AQ414" s="118">
        <v>1</v>
      </c>
      <c r="AR414" s="118">
        <v>1</v>
      </c>
      <c r="AS414" s="118">
        <v>1</v>
      </c>
      <c r="AT414" s="118">
        <v>1</v>
      </c>
      <c r="AU414" s="118">
        <v>1</v>
      </c>
      <c r="AV414" s="118">
        <v>1</v>
      </c>
      <c r="AW414" s="118">
        <v>1</v>
      </c>
      <c r="AX414" s="118">
        <v>1</v>
      </c>
      <c r="AY414" s="118">
        <v>1</v>
      </c>
      <c r="AZ414" s="118">
        <v>1</v>
      </c>
      <c r="BA414" s="118">
        <v>1</v>
      </c>
      <c r="BB414" s="118">
        <v>1</v>
      </c>
      <c r="BC414" s="118">
        <v>1</v>
      </c>
      <c r="BD414" s="118">
        <v>6</v>
      </c>
      <c r="BE414" s="118">
        <v>7</v>
      </c>
    </row>
    <row r="415" spans="2:57" ht="15">
      <c r="B415" s="499"/>
      <c r="C415" s="1" t="s">
        <v>206</v>
      </c>
      <c r="D415" s="196">
        <v>84</v>
      </c>
      <c r="E415" s="11">
        <v>158</v>
      </c>
      <c r="F415" s="11">
        <v>60</v>
      </c>
      <c r="G415" s="11">
        <v>302</v>
      </c>
      <c r="H415" s="11">
        <v>102</v>
      </c>
      <c r="I415" s="11">
        <v>198</v>
      </c>
      <c r="J415" s="11">
        <v>149</v>
      </c>
      <c r="K415" s="11">
        <v>164</v>
      </c>
      <c r="L415" s="11">
        <v>155</v>
      </c>
      <c r="M415" s="11">
        <v>165</v>
      </c>
      <c r="N415" s="11">
        <v>174</v>
      </c>
      <c r="O415" s="11">
        <v>169</v>
      </c>
      <c r="P415" s="11">
        <v>170</v>
      </c>
      <c r="Q415" s="11">
        <v>212</v>
      </c>
      <c r="R415" s="11">
        <v>204</v>
      </c>
      <c r="S415" s="11">
        <v>218</v>
      </c>
      <c r="T415" s="11">
        <v>225</v>
      </c>
      <c r="U415" s="11">
        <v>191</v>
      </c>
      <c r="V415" s="159">
        <f>100</f>
        <v>100</v>
      </c>
      <c r="W415" s="58">
        <f t="shared" ref="W415:W430" si="119">E415*100/$D415</f>
        <v>188.0952380952381</v>
      </c>
      <c r="X415" s="58">
        <f t="shared" ref="X415:X430" si="120">F415*100/$D415</f>
        <v>71.428571428571431</v>
      </c>
      <c r="Y415" s="58">
        <f t="shared" ref="Y415:Y430" si="121">G415*100/$D415</f>
        <v>359.52380952380952</v>
      </c>
      <c r="Z415" s="58">
        <f t="shared" ref="Z415:Z430" si="122">H415*100/$D415</f>
        <v>121.42857142857143</v>
      </c>
      <c r="AA415" s="58">
        <f t="shared" ref="AA415:AA430" si="123">I415*100/$D415</f>
        <v>235.71428571428572</v>
      </c>
      <c r="AB415" s="58">
        <f t="shared" ref="AB415:AB430" si="124">J415*100/$D415</f>
        <v>177.38095238095238</v>
      </c>
      <c r="AC415" s="58">
        <f t="shared" ref="AC415:AC430" si="125">K415*100/$D415</f>
        <v>195.23809523809524</v>
      </c>
      <c r="AD415" s="58">
        <f t="shared" ref="AD415:AG430" si="126">L415*100/$D415</f>
        <v>184.52380952380952</v>
      </c>
      <c r="AE415" s="58">
        <f t="shared" si="126"/>
        <v>196.42857142857142</v>
      </c>
      <c r="AF415" s="58">
        <f t="shared" si="126"/>
        <v>207.14285714285714</v>
      </c>
      <c r="AG415" s="58">
        <f t="shared" si="126"/>
        <v>201.1904761904762</v>
      </c>
      <c r="AH415" s="58">
        <f t="shared" si="112"/>
        <v>202.38095238095238</v>
      </c>
      <c r="AI415" s="58">
        <f t="shared" si="115"/>
        <v>252.38095238095238</v>
      </c>
      <c r="AJ415" s="58">
        <f t="shared" si="116"/>
        <v>242.85714285714286</v>
      </c>
      <c r="AK415" s="58">
        <f t="shared" si="117"/>
        <v>259.52380952380952</v>
      </c>
      <c r="AL415" s="58">
        <f t="shared" si="113"/>
        <v>267.85714285714283</v>
      </c>
      <c r="AM415" s="58">
        <f t="shared" si="114"/>
        <v>227.38095238095238</v>
      </c>
      <c r="AN415" s="160">
        <v>1</v>
      </c>
      <c r="AO415" s="118">
        <v>1</v>
      </c>
      <c r="AP415" s="118">
        <v>4</v>
      </c>
      <c r="AQ415" s="118">
        <v>1</v>
      </c>
      <c r="AR415" s="118">
        <v>1</v>
      </c>
      <c r="AS415" s="118">
        <v>1</v>
      </c>
      <c r="AT415" s="118">
        <v>1</v>
      </c>
      <c r="AU415" s="118">
        <v>1</v>
      </c>
      <c r="AV415" s="118">
        <v>1</v>
      </c>
      <c r="AW415" s="118">
        <v>1</v>
      </c>
      <c r="AX415" s="118">
        <v>1</v>
      </c>
      <c r="AY415" s="118">
        <v>1</v>
      </c>
      <c r="AZ415" s="118">
        <v>1</v>
      </c>
      <c r="BA415" s="118">
        <v>1</v>
      </c>
      <c r="BB415" s="118">
        <v>1</v>
      </c>
      <c r="BC415" s="118">
        <v>1</v>
      </c>
      <c r="BD415" s="118">
        <v>6</v>
      </c>
      <c r="BE415" s="118">
        <v>7</v>
      </c>
    </row>
    <row r="416" spans="2:57" ht="15">
      <c r="B416" s="499"/>
      <c r="C416" s="1" t="s">
        <v>207</v>
      </c>
      <c r="D416" s="196">
        <v>46</v>
      </c>
      <c r="E416" s="11">
        <v>31</v>
      </c>
      <c r="F416" s="11">
        <v>64</v>
      </c>
      <c r="G416" s="11">
        <v>300</v>
      </c>
      <c r="H416" s="11">
        <v>24</v>
      </c>
      <c r="I416" s="11">
        <v>27</v>
      </c>
      <c r="J416" s="11">
        <v>45</v>
      </c>
      <c r="K416" s="11">
        <v>37</v>
      </c>
      <c r="L416" s="11">
        <v>64</v>
      </c>
      <c r="M416" s="11">
        <v>73</v>
      </c>
      <c r="N416" s="11">
        <v>75</v>
      </c>
      <c r="O416" s="11">
        <v>68</v>
      </c>
      <c r="P416" s="11">
        <v>69</v>
      </c>
      <c r="Q416" s="11">
        <v>79</v>
      </c>
      <c r="R416" s="11">
        <v>88</v>
      </c>
      <c r="S416" s="11">
        <v>96</v>
      </c>
      <c r="T416" s="11">
        <v>96</v>
      </c>
      <c r="U416" s="11">
        <v>81</v>
      </c>
      <c r="V416" s="159">
        <f>100</f>
        <v>100</v>
      </c>
      <c r="W416" s="58">
        <f t="shared" si="119"/>
        <v>67.391304347826093</v>
      </c>
      <c r="X416" s="58">
        <f t="shared" si="120"/>
        <v>139.13043478260869</v>
      </c>
      <c r="Y416" s="58">
        <f t="shared" si="121"/>
        <v>652.17391304347825</v>
      </c>
      <c r="Z416" s="58">
        <f t="shared" si="122"/>
        <v>52.173913043478258</v>
      </c>
      <c r="AA416" s="58">
        <f t="shared" si="123"/>
        <v>58.695652173913047</v>
      </c>
      <c r="AB416" s="58">
        <f t="shared" si="124"/>
        <v>97.826086956521735</v>
      </c>
      <c r="AC416" s="58">
        <f t="shared" si="125"/>
        <v>80.434782608695656</v>
      </c>
      <c r="AD416" s="58">
        <f t="shared" si="126"/>
        <v>139.13043478260869</v>
      </c>
      <c r="AE416" s="58">
        <f t="shared" si="126"/>
        <v>158.69565217391303</v>
      </c>
      <c r="AF416" s="58">
        <f t="shared" si="126"/>
        <v>163.04347826086956</v>
      </c>
      <c r="AG416" s="58">
        <f t="shared" si="126"/>
        <v>147.82608695652175</v>
      </c>
      <c r="AH416" s="58">
        <f t="shared" si="112"/>
        <v>150</v>
      </c>
      <c r="AI416" s="58">
        <f t="shared" si="115"/>
        <v>171.7391304347826</v>
      </c>
      <c r="AJ416" s="58">
        <f t="shared" si="116"/>
        <v>191.30434782608697</v>
      </c>
      <c r="AK416" s="58">
        <f t="shared" si="117"/>
        <v>208.69565217391303</v>
      </c>
      <c r="AL416" s="58">
        <f t="shared" si="113"/>
        <v>208.69565217391303</v>
      </c>
      <c r="AM416" s="58">
        <f t="shared" si="114"/>
        <v>176.08695652173913</v>
      </c>
      <c r="AN416" s="160">
        <v>1</v>
      </c>
      <c r="AO416" s="118">
        <v>1</v>
      </c>
      <c r="AP416" s="118">
        <v>1</v>
      </c>
      <c r="AQ416" s="118">
        <v>1</v>
      </c>
      <c r="AR416" s="118">
        <v>1</v>
      </c>
      <c r="AS416" s="118">
        <v>1</v>
      </c>
      <c r="AT416" s="118">
        <v>1</v>
      </c>
      <c r="AU416" s="118">
        <v>1</v>
      </c>
      <c r="AV416" s="118">
        <v>1</v>
      </c>
      <c r="AW416" s="118">
        <v>1</v>
      </c>
      <c r="AX416" s="118">
        <v>1</v>
      </c>
      <c r="AY416" s="118">
        <v>1</v>
      </c>
      <c r="AZ416" s="118">
        <v>1</v>
      </c>
      <c r="BA416" s="118">
        <v>1</v>
      </c>
      <c r="BB416" s="118">
        <v>1</v>
      </c>
      <c r="BC416" s="118">
        <v>1</v>
      </c>
      <c r="BD416" s="118">
        <v>6</v>
      </c>
      <c r="BE416" s="118">
        <v>7</v>
      </c>
    </row>
    <row r="417" spans="2:57" ht="15">
      <c r="B417" s="499"/>
      <c r="C417" s="1" t="s">
        <v>208</v>
      </c>
      <c r="D417" s="196">
        <v>50</v>
      </c>
      <c r="E417" s="11">
        <v>75</v>
      </c>
      <c r="F417" s="11">
        <v>74</v>
      </c>
      <c r="G417" s="11">
        <v>9</v>
      </c>
      <c r="H417" s="11">
        <v>61</v>
      </c>
      <c r="I417" s="11">
        <v>67</v>
      </c>
      <c r="J417" s="11">
        <v>11</v>
      </c>
      <c r="K417" s="11">
        <v>17</v>
      </c>
      <c r="L417" s="11">
        <v>12</v>
      </c>
      <c r="M417" s="11">
        <v>13</v>
      </c>
      <c r="N417" s="11">
        <v>13</v>
      </c>
      <c r="O417" s="11">
        <v>17</v>
      </c>
      <c r="P417" s="11">
        <v>17</v>
      </c>
      <c r="Q417" s="11">
        <v>16</v>
      </c>
      <c r="R417" s="11">
        <v>17</v>
      </c>
      <c r="S417" s="11">
        <v>23</v>
      </c>
      <c r="T417" s="11">
        <v>23</v>
      </c>
      <c r="U417" s="11">
        <v>19</v>
      </c>
      <c r="V417" s="159">
        <f>100</f>
        <v>100</v>
      </c>
      <c r="W417" s="58">
        <f t="shared" si="119"/>
        <v>150</v>
      </c>
      <c r="X417" s="58">
        <f t="shared" si="120"/>
        <v>148</v>
      </c>
      <c r="Y417" s="58">
        <f t="shared" si="121"/>
        <v>18</v>
      </c>
      <c r="Z417" s="58">
        <f t="shared" si="122"/>
        <v>122</v>
      </c>
      <c r="AA417" s="58">
        <f t="shared" si="123"/>
        <v>134</v>
      </c>
      <c r="AB417" s="58">
        <f t="shared" si="124"/>
        <v>22</v>
      </c>
      <c r="AC417" s="58">
        <f t="shared" si="125"/>
        <v>34</v>
      </c>
      <c r="AD417" s="58">
        <f t="shared" si="126"/>
        <v>24</v>
      </c>
      <c r="AE417" s="58">
        <f t="shared" si="126"/>
        <v>26</v>
      </c>
      <c r="AF417" s="58">
        <f t="shared" si="126"/>
        <v>26</v>
      </c>
      <c r="AG417" s="58">
        <f t="shared" si="126"/>
        <v>34</v>
      </c>
      <c r="AH417" s="58">
        <f t="shared" si="112"/>
        <v>34</v>
      </c>
      <c r="AI417" s="58">
        <f t="shared" si="115"/>
        <v>32</v>
      </c>
      <c r="AJ417" s="58">
        <f t="shared" si="116"/>
        <v>34</v>
      </c>
      <c r="AK417" s="58">
        <f t="shared" si="117"/>
        <v>46</v>
      </c>
      <c r="AL417" s="58">
        <f t="shared" si="113"/>
        <v>46</v>
      </c>
      <c r="AM417" s="58">
        <f t="shared" si="114"/>
        <v>38</v>
      </c>
      <c r="AN417" s="160">
        <v>1</v>
      </c>
      <c r="AO417" s="118">
        <v>1</v>
      </c>
      <c r="AP417" s="118">
        <v>1</v>
      </c>
      <c r="AQ417" s="118">
        <v>1</v>
      </c>
      <c r="AR417" s="118">
        <v>1</v>
      </c>
      <c r="AS417" s="118">
        <v>1</v>
      </c>
      <c r="AT417" s="118">
        <v>1</v>
      </c>
      <c r="AU417" s="118">
        <v>1</v>
      </c>
      <c r="AV417" s="118">
        <v>1</v>
      </c>
      <c r="AW417" s="118">
        <v>1</v>
      </c>
      <c r="AX417" s="118">
        <v>1</v>
      </c>
      <c r="AY417" s="118">
        <v>1</v>
      </c>
      <c r="AZ417" s="118">
        <v>1</v>
      </c>
      <c r="BA417" s="118">
        <v>1</v>
      </c>
      <c r="BB417" s="118">
        <v>1</v>
      </c>
      <c r="BC417" s="118">
        <v>1</v>
      </c>
      <c r="BD417" s="118">
        <v>6</v>
      </c>
      <c r="BE417" s="118">
        <v>7</v>
      </c>
    </row>
    <row r="418" spans="2:57" ht="15">
      <c r="B418" s="499"/>
      <c r="C418" s="1" t="s">
        <v>209</v>
      </c>
      <c r="D418" s="196">
        <v>873</v>
      </c>
      <c r="E418" s="11">
        <v>2781</v>
      </c>
      <c r="F418" s="11">
        <v>2475</v>
      </c>
      <c r="G418" s="11">
        <v>2352</v>
      </c>
      <c r="H418" s="11">
        <v>2274</v>
      </c>
      <c r="I418" s="11">
        <v>1955</v>
      </c>
      <c r="J418" s="11">
        <v>1592</v>
      </c>
      <c r="K418" s="11">
        <v>1521</v>
      </c>
      <c r="L418" s="11">
        <v>1449</v>
      </c>
      <c r="M418" s="11">
        <v>1200</v>
      </c>
      <c r="N418" s="11">
        <v>1237</v>
      </c>
      <c r="O418" s="11">
        <v>1291</v>
      </c>
      <c r="P418" s="11">
        <v>1319</v>
      </c>
      <c r="Q418" s="11">
        <v>1397</v>
      </c>
      <c r="R418" s="11">
        <v>1454</v>
      </c>
      <c r="S418" s="11">
        <v>1560</v>
      </c>
      <c r="T418" s="11">
        <v>1759</v>
      </c>
      <c r="U418" s="11">
        <v>1803</v>
      </c>
      <c r="V418" s="159">
        <f>100</f>
        <v>100</v>
      </c>
      <c r="W418" s="58">
        <f t="shared" si="119"/>
        <v>318.55670103092785</v>
      </c>
      <c r="X418" s="58">
        <f t="shared" si="120"/>
        <v>283.50515463917526</v>
      </c>
      <c r="Y418" s="58">
        <f t="shared" si="121"/>
        <v>269.41580756013747</v>
      </c>
      <c r="Z418" s="58">
        <f t="shared" si="122"/>
        <v>260.4810996563574</v>
      </c>
      <c r="AA418" s="58">
        <f t="shared" si="123"/>
        <v>223.94043528064145</v>
      </c>
      <c r="AB418" s="58">
        <f t="shared" si="124"/>
        <v>182.35967926689577</v>
      </c>
      <c r="AC418" s="58">
        <f t="shared" si="125"/>
        <v>174.22680412371133</v>
      </c>
      <c r="AD418" s="58">
        <f t="shared" si="126"/>
        <v>165.97938144329896</v>
      </c>
      <c r="AE418" s="58">
        <f t="shared" si="126"/>
        <v>137.45704467353951</v>
      </c>
      <c r="AF418" s="58">
        <f t="shared" si="126"/>
        <v>141.69530355097365</v>
      </c>
      <c r="AG418" s="58">
        <f t="shared" si="126"/>
        <v>147.88087056128293</v>
      </c>
      <c r="AH418" s="58">
        <f t="shared" si="112"/>
        <v>151.08820160366551</v>
      </c>
      <c r="AI418" s="58">
        <f t="shared" si="115"/>
        <v>160.0229095074456</v>
      </c>
      <c r="AJ418" s="58">
        <f t="shared" si="116"/>
        <v>166.55211912943872</v>
      </c>
      <c r="AK418" s="58">
        <f t="shared" si="117"/>
        <v>178.69415807560136</v>
      </c>
      <c r="AL418" s="58">
        <f t="shared" si="113"/>
        <v>201.48911798396335</v>
      </c>
      <c r="AM418" s="58">
        <f t="shared" si="114"/>
        <v>206.52920962199312</v>
      </c>
      <c r="AN418" s="160"/>
      <c r="AO418" s="118"/>
      <c r="AP418" s="118"/>
      <c r="AQ418" s="118"/>
      <c r="AR418" s="118"/>
      <c r="AS418" s="118"/>
      <c r="AT418" s="118"/>
      <c r="AU418" s="118"/>
      <c r="AV418" s="118"/>
      <c r="AW418" s="118"/>
      <c r="AX418" s="118"/>
      <c r="AY418" s="118"/>
      <c r="AZ418" s="118"/>
      <c r="BA418" s="118"/>
      <c r="BB418" s="118"/>
      <c r="BC418" s="118"/>
      <c r="BD418" s="118"/>
      <c r="BE418" s="118"/>
    </row>
    <row r="419" spans="2:57" ht="15">
      <c r="B419" s="501"/>
      <c r="C419" s="8" t="s">
        <v>210</v>
      </c>
      <c r="D419" s="245">
        <v>823</v>
      </c>
      <c r="E419" s="173">
        <v>2706</v>
      </c>
      <c r="F419" s="173">
        <v>2401</v>
      </c>
      <c r="G419" s="173">
        <v>2343</v>
      </c>
      <c r="H419" s="173">
        <v>2213</v>
      </c>
      <c r="I419" s="173">
        <v>1888</v>
      </c>
      <c r="J419" s="173">
        <v>1581</v>
      </c>
      <c r="K419" s="173">
        <v>1504</v>
      </c>
      <c r="L419" s="173">
        <v>1437</v>
      </c>
      <c r="M419" s="173">
        <v>1187</v>
      </c>
      <c r="N419" s="173">
        <v>1224</v>
      </c>
      <c r="O419" s="173">
        <v>1274</v>
      </c>
      <c r="P419" s="173">
        <v>1302</v>
      </c>
      <c r="Q419" s="173">
        <v>1381</v>
      </c>
      <c r="R419" s="173">
        <v>1437</v>
      </c>
      <c r="S419" s="173">
        <v>1537</v>
      </c>
      <c r="T419" s="173">
        <v>1736</v>
      </c>
      <c r="U419" s="173">
        <v>1784</v>
      </c>
      <c r="V419" s="159">
        <f>100</f>
        <v>100</v>
      </c>
      <c r="W419" s="58">
        <f t="shared" si="119"/>
        <v>328.79708383961116</v>
      </c>
      <c r="X419" s="58">
        <f t="shared" si="120"/>
        <v>291.73754556500609</v>
      </c>
      <c r="Y419" s="58">
        <f t="shared" si="121"/>
        <v>284.69015795868773</v>
      </c>
      <c r="Z419" s="58">
        <f t="shared" si="122"/>
        <v>268.89428918590522</v>
      </c>
      <c r="AA419" s="58">
        <f t="shared" si="123"/>
        <v>229.40461725394897</v>
      </c>
      <c r="AB419" s="58">
        <f t="shared" si="124"/>
        <v>192.10206561360874</v>
      </c>
      <c r="AC419" s="58">
        <f t="shared" si="125"/>
        <v>182.7460510328068</v>
      </c>
      <c r="AD419" s="58">
        <f t="shared" si="126"/>
        <v>174.60510328068042</v>
      </c>
      <c r="AE419" s="58">
        <f t="shared" si="126"/>
        <v>144.22843256379102</v>
      </c>
      <c r="AF419" s="58">
        <f t="shared" si="126"/>
        <v>148.72417982989063</v>
      </c>
      <c r="AG419" s="58">
        <f t="shared" si="126"/>
        <v>154.79951397326852</v>
      </c>
      <c r="AH419" s="58">
        <f t="shared" si="112"/>
        <v>158.20170109356013</v>
      </c>
      <c r="AI419" s="58">
        <f t="shared" si="115"/>
        <v>167.8007290400972</v>
      </c>
      <c r="AJ419" s="58">
        <f t="shared" si="116"/>
        <v>174.60510328068042</v>
      </c>
      <c r="AK419" s="58">
        <f t="shared" si="117"/>
        <v>186.7557715674362</v>
      </c>
      <c r="AL419" s="58">
        <f t="shared" si="113"/>
        <v>210.93560145808019</v>
      </c>
      <c r="AM419" s="58">
        <f t="shared" si="114"/>
        <v>216.76792223572298</v>
      </c>
      <c r="AN419" s="120"/>
      <c r="AO419" s="121"/>
      <c r="AP419" s="121"/>
      <c r="AQ419" s="121"/>
      <c r="AR419" s="121"/>
      <c r="AS419" s="121"/>
      <c r="AT419" s="121"/>
      <c r="AU419" s="121"/>
      <c r="AV419" s="121"/>
      <c r="AW419" s="121"/>
      <c r="AX419" s="121"/>
      <c r="AY419" s="121"/>
      <c r="AZ419" s="121"/>
      <c r="BA419" s="121"/>
      <c r="BB419" s="121"/>
      <c r="BC419" s="121"/>
      <c r="BD419" s="121"/>
      <c r="BE419" s="121"/>
    </row>
    <row r="420" spans="2:57" ht="15" customHeight="1">
      <c r="B420" s="499" t="s">
        <v>169</v>
      </c>
      <c r="C420" s="1" t="s">
        <v>205</v>
      </c>
      <c r="D420" s="246">
        <v>6914</v>
      </c>
      <c r="E420" s="11">
        <v>6451</v>
      </c>
      <c r="F420" s="11">
        <v>6453</v>
      </c>
      <c r="G420" s="11">
        <v>5887</v>
      </c>
      <c r="H420" s="11">
        <v>5517</v>
      </c>
      <c r="I420" s="11">
        <v>5468</v>
      </c>
      <c r="J420" s="11">
        <v>5835</v>
      </c>
      <c r="K420" s="11">
        <v>5619</v>
      </c>
      <c r="L420" s="11">
        <v>5622</v>
      </c>
      <c r="M420" s="11">
        <v>4750</v>
      </c>
      <c r="N420" s="11">
        <v>4739</v>
      </c>
      <c r="O420" s="11">
        <v>4758</v>
      </c>
      <c r="P420" s="11">
        <v>4981</v>
      </c>
      <c r="Q420" s="11">
        <v>5350</v>
      </c>
      <c r="R420" s="11">
        <v>5751</v>
      </c>
      <c r="S420" s="11">
        <v>6124</v>
      </c>
      <c r="T420" s="11">
        <v>7084</v>
      </c>
      <c r="U420" s="11">
        <v>7570</v>
      </c>
      <c r="V420" s="159">
        <f>100</f>
        <v>100</v>
      </c>
      <c r="W420" s="58">
        <f t="shared" si="119"/>
        <v>93.303442291003762</v>
      </c>
      <c r="X420" s="58">
        <f t="shared" si="120"/>
        <v>93.332369106161408</v>
      </c>
      <c r="Y420" s="58">
        <f t="shared" si="121"/>
        <v>85.146080416546141</v>
      </c>
      <c r="Z420" s="58">
        <f t="shared" si="122"/>
        <v>79.794619612380671</v>
      </c>
      <c r="AA420" s="58">
        <f t="shared" si="123"/>
        <v>79.085912641018226</v>
      </c>
      <c r="AB420" s="58">
        <f t="shared" si="124"/>
        <v>84.393983222447204</v>
      </c>
      <c r="AC420" s="58">
        <f t="shared" si="125"/>
        <v>81.269887185420885</v>
      </c>
      <c r="AD420" s="58">
        <f t="shared" si="126"/>
        <v>81.313277408157361</v>
      </c>
      <c r="AE420" s="58">
        <f t="shared" si="126"/>
        <v>68.701185999421469</v>
      </c>
      <c r="AF420" s="58">
        <f t="shared" si="126"/>
        <v>68.542088516054378</v>
      </c>
      <c r="AG420" s="58">
        <f t="shared" si="126"/>
        <v>68.816893260052069</v>
      </c>
      <c r="AH420" s="58">
        <f t="shared" si="112"/>
        <v>72.042233150130173</v>
      </c>
      <c r="AI420" s="58">
        <f t="shared" si="115"/>
        <v>77.379230546716812</v>
      </c>
      <c r="AJ420" s="58">
        <f t="shared" si="116"/>
        <v>83.179056985825866</v>
      </c>
      <c r="AK420" s="58">
        <f t="shared" si="117"/>
        <v>88.573908012727799</v>
      </c>
      <c r="AL420" s="58">
        <f t="shared" si="113"/>
        <v>102.45877928840035</v>
      </c>
      <c r="AM420" s="58">
        <f t="shared" si="114"/>
        <v>109.48799537170957</v>
      </c>
      <c r="AN420" s="160">
        <v>1</v>
      </c>
      <c r="AO420" s="118">
        <v>1</v>
      </c>
      <c r="AP420" s="118">
        <v>1</v>
      </c>
      <c r="AQ420" s="118">
        <v>1</v>
      </c>
      <c r="AR420" s="118">
        <v>1</v>
      </c>
      <c r="AS420" s="118">
        <v>1</v>
      </c>
      <c r="AT420" s="118">
        <v>1</v>
      </c>
      <c r="AU420" s="118">
        <v>1</v>
      </c>
      <c r="AV420" s="118">
        <v>1</v>
      </c>
      <c r="AW420" s="118">
        <v>1</v>
      </c>
      <c r="AX420" s="118">
        <v>1</v>
      </c>
      <c r="AY420" s="118">
        <v>1</v>
      </c>
      <c r="AZ420" s="118">
        <v>1</v>
      </c>
      <c r="BA420" s="118">
        <v>1</v>
      </c>
      <c r="BB420" s="118">
        <v>1</v>
      </c>
      <c r="BC420" s="118">
        <v>1</v>
      </c>
      <c r="BD420" s="118">
        <v>6</v>
      </c>
      <c r="BE420" s="118">
        <v>7</v>
      </c>
    </row>
    <row r="421" spans="2:57" ht="15">
      <c r="B421" s="499"/>
      <c r="C421" s="1" t="s">
        <v>206</v>
      </c>
      <c r="D421" s="196">
        <v>349</v>
      </c>
      <c r="E421" s="11">
        <v>844</v>
      </c>
      <c r="F421" s="11">
        <v>394</v>
      </c>
      <c r="G421" s="11">
        <v>144</v>
      </c>
      <c r="H421" s="11">
        <v>501</v>
      </c>
      <c r="I421" s="11">
        <v>321</v>
      </c>
      <c r="J421" s="11">
        <v>285</v>
      </c>
      <c r="K421" s="11">
        <v>278</v>
      </c>
      <c r="L421" s="11">
        <v>306</v>
      </c>
      <c r="M421" s="11">
        <v>317</v>
      </c>
      <c r="N421" s="11">
        <v>339</v>
      </c>
      <c r="O421" s="11">
        <v>359</v>
      </c>
      <c r="P421" s="11">
        <v>362</v>
      </c>
      <c r="Q421" s="11">
        <v>378</v>
      </c>
      <c r="R421" s="11">
        <v>376</v>
      </c>
      <c r="S421" s="11">
        <v>399</v>
      </c>
      <c r="T421" s="11">
        <v>411</v>
      </c>
      <c r="U421" s="11">
        <v>348</v>
      </c>
      <c r="V421" s="159">
        <f>100</f>
        <v>100</v>
      </c>
      <c r="W421" s="58">
        <f t="shared" si="119"/>
        <v>241.83381088825215</v>
      </c>
      <c r="X421" s="58">
        <f t="shared" si="120"/>
        <v>112.89398280802293</v>
      </c>
      <c r="Y421" s="58">
        <f t="shared" si="121"/>
        <v>41.260744985673355</v>
      </c>
      <c r="Z421" s="58">
        <f t="shared" si="122"/>
        <v>143.55300859598853</v>
      </c>
      <c r="AA421" s="58">
        <f t="shared" si="123"/>
        <v>91.977077363896854</v>
      </c>
      <c r="AB421" s="58">
        <f t="shared" si="124"/>
        <v>81.661891117478504</v>
      </c>
      <c r="AC421" s="58">
        <f t="shared" si="125"/>
        <v>79.656160458452717</v>
      </c>
      <c r="AD421" s="58">
        <f t="shared" si="126"/>
        <v>87.679083094555878</v>
      </c>
      <c r="AE421" s="58">
        <f t="shared" si="126"/>
        <v>90.830945558739259</v>
      </c>
      <c r="AF421" s="58">
        <f t="shared" si="126"/>
        <v>97.134670487106021</v>
      </c>
      <c r="AG421" s="58">
        <f t="shared" si="126"/>
        <v>102.86532951289398</v>
      </c>
      <c r="AH421" s="58">
        <f t="shared" si="112"/>
        <v>103.72492836676217</v>
      </c>
      <c r="AI421" s="58">
        <f t="shared" si="115"/>
        <v>108.30945558739255</v>
      </c>
      <c r="AJ421" s="58">
        <f t="shared" si="116"/>
        <v>107.73638968481376</v>
      </c>
      <c r="AK421" s="58">
        <f t="shared" si="117"/>
        <v>114.32664756446991</v>
      </c>
      <c r="AL421" s="58">
        <f t="shared" si="113"/>
        <v>117.76504297994269</v>
      </c>
      <c r="AM421" s="58">
        <f t="shared" si="114"/>
        <v>99.713467048710598</v>
      </c>
      <c r="AN421" s="160">
        <v>1</v>
      </c>
      <c r="AO421" s="118">
        <v>1</v>
      </c>
      <c r="AP421" s="118">
        <v>1</v>
      </c>
      <c r="AQ421" s="118">
        <v>1</v>
      </c>
      <c r="AR421" s="118">
        <v>1</v>
      </c>
      <c r="AS421" s="118">
        <v>1</v>
      </c>
      <c r="AT421" s="118">
        <v>1</v>
      </c>
      <c r="AU421" s="118">
        <v>1</v>
      </c>
      <c r="AV421" s="118">
        <v>1</v>
      </c>
      <c r="AW421" s="118">
        <v>1</v>
      </c>
      <c r="AX421" s="118">
        <v>1</v>
      </c>
      <c r="AY421" s="118">
        <v>1</v>
      </c>
      <c r="AZ421" s="118">
        <v>1</v>
      </c>
      <c r="BA421" s="118">
        <v>1</v>
      </c>
      <c r="BB421" s="118">
        <v>1</v>
      </c>
      <c r="BC421" s="118">
        <v>1</v>
      </c>
      <c r="BD421" s="118">
        <v>6</v>
      </c>
      <c r="BE421" s="118">
        <v>7</v>
      </c>
    </row>
    <row r="422" spans="2:57" ht="15">
      <c r="B422" s="499"/>
      <c r="C422" s="1" t="s">
        <v>207</v>
      </c>
      <c r="D422" s="196">
        <v>54</v>
      </c>
      <c r="E422" s="11">
        <v>35</v>
      </c>
      <c r="F422" s="11">
        <v>85</v>
      </c>
      <c r="G422" s="11">
        <v>184</v>
      </c>
      <c r="H422" s="11">
        <v>39</v>
      </c>
      <c r="I422" s="11">
        <v>105</v>
      </c>
      <c r="J422" s="11">
        <v>75</v>
      </c>
      <c r="K422" s="11">
        <v>77</v>
      </c>
      <c r="L422" s="11">
        <v>77</v>
      </c>
      <c r="M422" s="11">
        <v>92</v>
      </c>
      <c r="N422" s="11">
        <v>108</v>
      </c>
      <c r="O422" s="11">
        <v>105</v>
      </c>
      <c r="P422" s="11">
        <v>99</v>
      </c>
      <c r="Q422" s="11">
        <v>109</v>
      </c>
      <c r="R422" s="11">
        <v>114</v>
      </c>
      <c r="S422" s="11">
        <v>119</v>
      </c>
      <c r="T422" s="11">
        <v>120</v>
      </c>
      <c r="U422" s="11">
        <v>101</v>
      </c>
      <c r="V422" s="159">
        <f>100</f>
        <v>100</v>
      </c>
      <c r="W422" s="58">
        <f t="shared" si="119"/>
        <v>64.81481481481481</v>
      </c>
      <c r="X422" s="58">
        <f t="shared" si="120"/>
        <v>157.40740740740742</v>
      </c>
      <c r="Y422" s="58">
        <f t="shared" si="121"/>
        <v>340.74074074074076</v>
      </c>
      <c r="Z422" s="58">
        <f t="shared" si="122"/>
        <v>72.222222222222229</v>
      </c>
      <c r="AA422" s="58">
        <f t="shared" si="123"/>
        <v>194.44444444444446</v>
      </c>
      <c r="AB422" s="58">
        <f t="shared" si="124"/>
        <v>138.88888888888889</v>
      </c>
      <c r="AC422" s="58">
        <f t="shared" si="125"/>
        <v>142.59259259259258</v>
      </c>
      <c r="AD422" s="58">
        <f t="shared" si="126"/>
        <v>142.59259259259258</v>
      </c>
      <c r="AE422" s="58">
        <f t="shared" si="126"/>
        <v>170.37037037037038</v>
      </c>
      <c r="AF422" s="58">
        <f t="shared" si="126"/>
        <v>200</v>
      </c>
      <c r="AG422" s="58">
        <f t="shared" si="126"/>
        <v>194.44444444444446</v>
      </c>
      <c r="AH422" s="58">
        <f t="shared" si="112"/>
        <v>183.33333333333334</v>
      </c>
      <c r="AI422" s="58">
        <f t="shared" si="115"/>
        <v>201.85185185185185</v>
      </c>
      <c r="AJ422" s="58">
        <f t="shared" si="116"/>
        <v>211.11111111111111</v>
      </c>
      <c r="AK422" s="58">
        <f t="shared" si="117"/>
        <v>220.37037037037038</v>
      </c>
      <c r="AL422" s="58">
        <f t="shared" si="113"/>
        <v>222.22222222222223</v>
      </c>
      <c r="AM422" s="58">
        <f t="shared" si="114"/>
        <v>187.03703703703704</v>
      </c>
      <c r="AN422" s="160">
        <v>1</v>
      </c>
      <c r="AO422" s="118">
        <v>1</v>
      </c>
      <c r="AP422" s="118">
        <v>1</v>
      </c>
      <c r="AQ422" s="118">
        <v>1</v>
      </c>
      <c r="AR422" s="118">
        <v>1</v>
      </c>
      <c r="AS422" s="118">
        <v>1</v>
      </c>
      <c r="AT422" s="118">
        <v>1</v>
      </c>
      <c r="AU422" s="118">
        <v>1</v>
      </c>
      <c r="AV422" s="118">
        <v>1</v>
      </c>
      <c r="AW422" s="118">
        <v>1</v>
      </c>
      <c r="AX422" s="118">
        <v>1</v>
      </c>
      <c r="AY422" s="118">
        <v>1</v>
      </c>
      <c r="AZ422" s="118">
        <v>1</v>
      </c>
      <c r="BA422" s="118">
        <v>1</v>
      </c>
      <c r="BB422" s="118">
        <v>1</v>
      </c>
      <c r="BC422" s="118">
        <v>1</v>
      </c>
      <c r="BD422" s="118">
        <v>6</v>
      </c>
      <c r="BE422" s="118">
        <v>7</v>
      </c>
    </row>
    <row r="423" spans="2:57" ht="15">
      <c r="B423" s="499"/>
      <c r="C423" s="1" t="s">
        <v>208</v>
      </c>
      <c r="D423" s="196">
        <v>17</v>
      </c>
      <c r="E423" s="11">
        <v>26</v>
      </c>
      <c r="F423" s="11">
        <v>23</v>
      </c>
      <c r="G423" s="11">
        <v>7</v>
      </c>
      <c r="H423" s="11">
        <v>40</v>
      </c>
      <c r="I423" s="11">
        <v>9</v>
      </c>
      <c r="J423" s="11">
        <v>20</v>
      </c>
      <c r="K423" s="11">
        <v>19</v>
      </c>
      <c r="L423" s="11">
        <v>17</v>
      </c>
      <c r="M423" s="11">
        <v>22</v>
      </c>
      <c r="N423" s="11">
        <v>18</v>
      </c>
      <c r="O423" s="11">
        <v>22</v>
      </c>
      <c r="P423" s="11">
        <v>16</v>
      </c>
      <c r="Q423" s="11">
        <v>23</v>
      </c>
      <c r="R423" s="11">
        <v>22</v>
      </c>
      <c r="S423" s="11">
        <v>23</v>
      </c>
      <c r="T423" s="11">
        <v>23</v>
      </c>
      <c r="U423" s="11">
        <v>19</v>
      </c>
      <c r="V423" s="159">
        <f>100</f>
        <v>100</v>
      </c>
      <c r="W423" s="58">
        <f t="shared" si="119"/>
        <v>152.94117647058823</v>
      </c>
      <c r="X423" s="58">
        <f t="shared" si="120"/>
        <v>135.29411764705881</v>
      </c>
      <c r="Y423" s="58">
        <f t="shared" si="121"/>
        <v>41.176470588235297</v>
      </c>
      <c r="Z423" s="58">
        <f t="shared" si="122"/>
        <v>235.29411764705881</v>
      </c>
      <c r="AA423" s="58">
        <f t="shared" si="123"/>
        <v>52.941176470588232</v>
      </c>
      <c r="AB423" s="58">
        <f t="shared" si="124"/>
        <v>117.64705882352941</v>
      </c>
      <c r="AC423" s="58">
        <f t="shared" si="125"/>
        <v>111.76470588235294</v>
      </c>
      <c r="AD423" s="58">
        <f t="shared" si="126"/>
        <v>100</v>
      </c>
      <c r="AE423" s="58">
        <f t="shared" si="126"/>
        <v>129.41176470588235</v>
      </c>
      <c r="AF423" s="58">
        <f t="shared" si="126"/>
        <v>105.88235294117646</v>
      </c>
      <c r="AG423" s="58">
        <f t="shared" si="126"/>
        <v>129.41176470588235</v>
      </c>
      <c r="AH423" s="58">
        <f t="shared" si="112"/>
        <v>94.117647058823536</v>
      </c>
      <c r="AI423" s="58">
        <f t="shared" si="115"/>
        <v>135.29411764705881</v>
      </c>
      <c r="AJ423" s="58">
        <f t="shared" si="116"/>
        <v>129.41176470588235</v>
      </c>
      <c r="AK423" s="58">
        <f t="shared" si="117"/>
        <v>135.29411764705881</v>
      </c>
      <c r="AL423" s="58">
        <f t="shared" si="113"/>
        <v>135.29411764705881</v>
      </c>
      <c r="AM423" s="58">
        <f t="shared" si="114"/>
        <v>111.76470588235294</v>
      </c>
      <c r="AN423" s="160">
        <v>1</v>
      </c>
      <c r="AO423" s="118">
        <v>1</v>
      </c>
      <c r="AP423" s="118">
        <v>1</v>
      </c>
      <c r="AQ423" s="118">
        <v>1</v>
      </c>
      <c r="AR423" s="118">
        <v>1</v>
      </c>
      <c r="AS423" s="118">
        <v>1</v>
      </c>
      <c r="AT423" s="118">
        <v>1</v>
      </c>
      <c r="AU423" s="118">
        <v>1</v>
      </c>
      <c r="AV423" s="118">
        <v>1</v>
      </c>
      <c r="AW423" s="118">
        <v>1</v>
      </c>
      <c r="AX423" s="118">
        <v>1</v>
      </c>
      <c r="AY423" s="118">
        <v>1</v>
      </c>
      <c r="AZ423" s="118">
        <v>1</v>
      </c>
      <c r="BA423" s="118">
        <v>1</v>
      </c>
      <c r="BB423" s="118">
        <v>1</v>
      </c>
      <c r="BC423" s="118">
        <v>1</v>
      </c>
      <c r="BD423" s="118">
        <v>6</v>
      </c>
      <c r="BE423" s="118">
        <v>7</v>
      </c>
    </row>
    <row r="424" spans="2:57" ht="15">
      <c r="B424" s="499"/>
      <c r="C424" s="1" t="s">
        <v>209</v>
      </c>
      <c r="D424" s="196">
        <v>7334</v>
      </c>
      <c r="E424" s="11">
        <v>7356</v>
      </c>
      <c r="F424" s="11">
        <v>6955</v>
      </c>
      <c r="G424" s="11">
        <v>6222</v>
      </c>
      <c r="H424" s="11">
        <v>6097</v>
      </c>
      <c r="I424" s="11">
        <v>5903</v>
      </c>
      <c r="J424" s="11">
        <v>6215</v>
      </c>
      <c r="K424" s="11">
        <v>5993</v>
      </c>
      <c r="L424" s="11">
        <v>6022</v>
      </c>
      <c r="M424" s="11">
        <v>5181</v>
      </c>
      <c r="N424" s="11">
        <v>5204</v>
      </c>
      <c r="O424" s="11">
        <v>5244</v>
      </c>
      <c r="P424" s="11">
        <v>5458</v>
      </c>
      <c r="Q424" s="11">
        <v>5860</v>
      </c>
      <c r="R424" s="11">
        <v>6263</v>
      </c>
      <c r="S424" s="11">
        <v>6665</v>
      </c>
      <c r="T424" s="11">
        <v>7638</v>
      </c>
      <c r="U424" s="11">
        <v>8038</v>
      </c>
      <c r="V424" s="159">
        <f>100</f>
        <v>100</v>
      </c>
      <c r="W424" s="58">
        <f t="shared" si="119"/>
        <v>100.29997272975184</v>
      </c>
      <c r="X424" s="58">
        <f t="shared" si="120"/>
        <v>94.832287973820556</v>
      </c>
      <c r="Y424" s="58">
        <f t="shared" si="121"/>
        <v>84.837742023452407</v>
      </c>
      <c r="Z424" s="58">
        <f t="shared" si="122"/>
        <v>83.133351513498766</v>
      </c>
      <c r="AA424" s="58">
        <f t="shared" si="123"/>
        <v>80.488137442050729</v>
      </c>
      <c r="AB424" s="58">
        <f t="shared" si="124"/>
        <v>84.742296154895016</v>
      </c>
      <c r="AC424" s="58">
        <f t="shared" si="125"/>
        <v>81.715298609217342</v>
      </c>
      <c r="AD424" s="58">
        <f t="shared" si="126"/>
        <v>82.110717207526591</v>
      </c>
      <c r="AE424" s="58">
        <f t="shared" si="126"/>
        <v>70.643577856558494</v>
      </c>
      <c r="AF424" s="58">
        <f t="shared" si="126"/>
        <v>70.957185710389965</v>
      </c>
      <c r="AG424" s="58">
        <f t="shared" si="126"/>
        <v>71.502590673575128</v>
      </c>
      <c r="AH424" s="58">
        <f t="shared" si="112"/>
        <v>74.420507226615769</v>
      </c>
      <c r="AI424" s="58">
        <f t="shared" si="115"/>
        <v>79.901827106626669</v>
      </c>
      <c r="AJ424" s="58">
        <f t="shared" si="116"/>
        <v>85.396782110717211</v>
      </c>
      <c r="AK424" s="58">
        <f t="shared" si="117"/>
        <v>90.878101990728112</v>
      </c>
      <c r="AL424" s="58">
        <f t="shared" si="113"/>
        <v>104.14507772020725</v>
      </c>
      <c r="AM424" s="58">
        <f t="shared" si="114"/>
        <v>109.5991273520589</v>
      </c>
      <c r="AN424" s="160"/>
      <c r="AO424" s="118"/>
      <c r="AP424" s="118"/>
      <c r="AQ424" s="118"/>
      <c r="AR424" s="118"/>
      <c r="AS424" s="118"/>
      <c r="AT424" s="118"/>
      <c r="AU424" s="118"/>
      <c r="AV424" s="118"/>
      <c r="AW424" s="118"/>
      <c r="AX424" s="118"/>
      <c r="AY424" s="118"/>
      <c r="AZ424" s="118"/>
      <c r="BA424" s="118"/>
      <c r="BB424" s="118"/>
      <c r="BC424" s="118"/>
      <c r="BD424" s="118"/>
      <c r="BE424" s="118"/>
    </row>
    <row r="425" spans="2:57" ht="15">
      <c r="B425" s="501"/>
      <c r="C425" s="8" t="s">
        <v>210</v>
      </c>
      <c r="D425" s="245">
        <v>7317</v>
      </c>
      <c r="E425" s="173">
        <v>7330</v>
      </c>
      <c r="F425" s="173">
        <v>6932</v>
      </c>
      <c r="G425" s="173">
        <v>6215</v>
      </c>
      <c r="H425" s="173">
        <v>6057</v>
      </c>
      <c r="I425" s="173">
        <v>5894</v>
      </c>
      <c r="J425" s="173">
        <v>6195</v>
      </c>
      <c r="K425" s="173">
        <v>5974</v>
      </c>
      <c r="L425" s="173">
        <v>6005</v>
      </c>
      <c r="M425" s="173">
        <v>5159</v>
      </c>
      <c r="N425" s="173">
        <v>5186</v>
      </c>
      <c r="O425" s="173">
        <v>5222</v>
      </c>
      <c r="P425" s="173">
        <v>5442</v>
      </c>
      <c r="Q425" s="173">
        <v>5837</v>
      </c>
      <c r="R425" s="173">
        <v>6241</v>
      </c>
      <c r="S425" s="173">
        <v>6642</v>
      </c>
      <c r="T425" s="173">
        <v>7615</v>
      </c>
      <c r="U425" s="173">
        <v>8019</v>
      </c>
      <c r="V425" s="159">
        <f>100</f>
        <v>100</v>
      </c>
      <c r="W425" s="58">
        <f t="shared" si="119"/>
        <v>100.1776684433511</v>
      </c>
      <c r="X425" s="58">
        <f t="shared" si="120"/>
        <v>94.738280716140494</v>
      </c>
      <c r="Y425" s="58">
        <f t="shared" si="121"/>
        <v>84.939182725160592</v>
      </c>
      <c r="Z425" s="58">
        <f t="shared" si="122"/>
        <v>82.779827798277978</v>
      </c>
      <c r="AA425" s="58">
        <f t="shared" si="123"/>
        <v>80.552138854721875</v>
      </c>
      <c r="AB425" s="58">
        <f t="shared" si="124"/>
        <v>84.665846658466592</v>
      </c>
      <c r="AC425" s="58">
        <f t="shared" si="125"/>
        <v>81.645483121497875</v>
      </c>
      <c r="AD425" s="58">
        <f t="shared" si="126"/>
        <v>82.069154024873583</v>
      </c>
      <c r="AE425" s="58">
        <f t="shared" si="126"/>
        <v>70.507038403717374</v>
      </c>
      <c r="AF425" s="58">
        <f t="shared" si="126"/>
        <v>70.876042093754265</v>
      </c>
      <c r="AG425" s="58">
        <f t="shared" si="126"/>
        <v>71.368047013803476</v>
      </c>
      <c r="AH425" s="58">
        <f t="shared" si="112"/>
        <v>74.374743747437478</v>
      </c>
      <c r="AI425" s="58">
        <f t="shared" si="115"/>
        <v>79.773131064643977</v>
      </c>
      <c r="AJ425" s="58">
        <f t="shared" si="116"/>
        <v>85.294519611862782</v>
      </c>
      <c r="AK425" s="58">
        <f t="shared" si="117"/>
        <v>90.774907749077485</v>
      </c>
      <c r="AL425" s="58">
        <f t="shared" si="113"/>
        <v>104.0727073937406</v>
      </c>
      <c r="AM425" s="58">
        <f t="shared" si="114"/>
        <v>109.59409594095941</v>
      </c>
      <c r="AN425" s="120"/>
      <c r="AO425" s="121"/>
      <c r="AP425" s="121"/>
      <c r="AQ425" s="121"/>
      <c r="AR425" s="121"/>
      <c r="AS425" s="121"/>
      <c r="AT425" s="121"/>
      <c r="AU425" s="121"/>
      <c r="AV425" s="121"/>
      <c r="AW425" s="121"/>
      <c r="AX425" s="121"/>
      <c r="AY425" s="121"/>
      <c r="AZ425" s="121"/>
      <c r="BA425" s="121"/>
      <c r="BB425" s="121"/>
      <c r="BC425" s="121"/>
      <c r="BD425" s="121"/>
      <c r="BE425" s="121"/>
    </row>
    <row r="426" spans="2:57" ht="15" customHeight="1">
      <c r="B426" s="499" t="s">
        <v>170</v>
      </c>
      <c r="C426" s="1" t="s">
        <v>205</v>
      </c>
      <c r="D426" s="246">
        <v>4591</v>
      </c>
      <c r="E426" s="11">
        <v>4669</v>
      </c>
      <c r="F426" s="11">
        <v>3937</v>
      </c>
      <c r="G426" s="11">
        <v>3921</v>
      </c>
      <c r="H426" s="11">
        <v>3936</v>
      </c>
      <c r="I426" s="11">
        <v>3991</v>
      </c>
      <c r="J426" s="11">
        <v>4349</v>
      </c>
      <c r="K426" s="11">
        <v>4281</v>
      </c>
      <c r="L426" s="11">
        <v>4294</v>
      </c>
      <c r="M426" s="11">
        <v>3748</v>
      </c>
      <c r="N426" s="11">
        <v>3793</v>
      </c>
      <c r="O426" s="11">
        <v>3911</v>
      </c>
      <c r="P426" s="11">
        <v>4040</v>
      </c>
      <c r="Q426" s="11">
        <v>4431</v>
      </c>
      <c r="R426" s="11">
        <v>5113</v>
      </c>
      <c r="S426" s="11">
        <v>5500</v>
      </c>
      <c r="T426" s="11">
        <v>6363</v>
      </c>
      <c r="U426" s="11">
        <v>6800</v>
      </c>
      <c r="V426" s="159">
        <f>100</f>
        <v>100</v>
      </c>
      <c r="W426" s="58">
        <f t="shared" si="119"/>
        <v>101.69897625789588</v>
      </c>
      <c r="X426" s="58">
        <f t="shared" si="120"/>
        <v>85.754737529949907</v>
      </c>
      <c r="Y426" s="58">
        <f t="shared" si="121"/>
        <v>85.406229579612287</v>
      </c>
      <c r="Z426" s="58">
        <f t="shared" si="122"/>
        <v>85.732955783053796</v>
      </c>
      <c r="AA426" s="58">
        <f t="shared" si="123"/>
        <v>86.930951862339356</v>
      </c>
      <c r="AB426" s="58">
        <f t="shared" si="124"/>
        <v>94.728817251143539</v>
      </c>
      <c r="AC426" s="58">
        <f t="shared" si="125"/>
        <v>93.247658462208676</v>
      </c>
      <c r="AD426" s="58">
        <f t="shared" si="126"/>
        <v>93.53082117185798</v>
      </c>
      <c r="AE426" s="58">
        <f t="shared" si="126"/>
        <v>81.637987366586799</v>
      </c>
      <c r="AF426" s="58">
        <f t="shared" si="126"/>
        <v>82.618165976911342</v>
      </c>
      <c r="AG426" s="58">
        <f t="shared" si="126"/>
        <v>85.188412110651271</v>
      </c>
      <c r="AH426" s="58">
        <f t="shared" si="112"/>
        <v>87.998257460248311</v>
      </c>
      <c r="AI426" s="58">
        <f t="shared" si="115"/>
        <v>96.51492049662383</v>
      </c>
      <c r="AJ426" s="58">
        <f t="shared" si="116"/>
        <v>111.37007187976475</v>
      </c>
      <c r="AK426" s="58">
        <f t="shared" si="117"/>
        <v>119.79960792855587</v>
      </c>
      <c r="AL426" s="58">
        <f t="shared" ref="AL426:AL457" si="127">T426*100/$D426</f>
        <v>138.59725549989111</v>
      </c>
      <c r="AM426" s="58">
        <f t="shared" ref="AM426:AM457" si="128">U426*100/$D426</f>
        <v>148.11587889348726</v>
      </c>
      <c r="AN426" s="160">
        <v>1</v>
      </c>
      <c r="AO426" s="118">
        <v>1</v>
      </c>
      <c r="AP426" s="118">
        <v>4</v>
      </c>
      <c r="AQ426" s="118">
        <v>4</v>
      </c>
      <c r="AR426" s="118">
        <v>1</v>
      </c>
      <c r="AS426" s="118">
        <v>1</v>
      </c>
      <c r="AT426" s="118">
        <v>1</v>
      </c>
      <c r="AU426" s="118">
        <v>1</v>
      </c>
      <c r="AV426" s="118">
        <v>1</v>
      </c>
      <c r="AW426" s="118">
        <v>1</v>
      </c>
      <c r="AX426" s="118">
        <v>1</v>
      </c>
      <c r="AY426" s="118">
        <v>1</v>
      </c>
      <c r="AZ426" s="118">
        <v>1</v>
      </c>
      <c r="BA426" s="118">
        <v>1</v>
      </c>
      <c r="BB426" s="118">
        <v>1</v>
      </c>
      <c r="BC426" s="118">
        <v>1</v>
      </c>
      <c r="BD426" s="118">
        <v>6</v>
      </c>
      <c r="BE426" s="118">
        <v>7</v>
      </c>
    </row>
    <row r="427" spans="2:57" ht="15">
      <c r="B427" s="499"/>
      <c r="C427" s="1" t="s">
        <v>206</v>
      </c>
      <c r="D427" s="196">
        <v>189</v>
      </c>
      <c r="E427" s="11">
        <v>113</v>
      </c>
      <c r="F427" s="11">
        <v>139</v>
      </c>
      <c r="G427" s="11">
        <v>213</v>
      </c>
      <c r="H427" s="11">
        <v>114</v>
      </c>
      <c r="I427" s="11">
        <v>180</v>
      </c>
      <c r="J427" s="11">
        <v>131</v>
      </c>
      <c r="K427" s="11">
        <v>129</v>
      </c>
      <c r="L427" s="11">
        <v>135</v>
      </c>
      <c r="M427" s="11">
        <v>165</v>
      </c>
      <c r="N427" s="11">
        <v>188</v>
      </c>
      <c r="O427" s="11">
        <v>202</v>
      </c>
      <c r="P427" s="11">
        <v>187</v>
      </c>
      <c r="Q427" s="11">
        <v>190</v>
      </c>
      <c r="R427" s="11">
        <v>203</v>
      </c>
      <c r="S427" s="11">
        <v>220</v>
      </c>
      <c r="T427" s="11">
        <v>227</v>
      </c>
      <c r="U427" s="11">
        <v>192</v>
      </c>
      <c r="V427" s="159">
        <f>100</f>
        <v>100</v>
      </c>
      <c r="W427" s="58">
        <f t="shared" si="119"/>
        <v>59.788359788359791</v>
      </c>
      <c r="X427" s="58">
        <f t="shared" si="120"/>
        <v>73.544973544973544</v>
      </c>
      <c r="Y427" s="58">
        <f t="shared" si="121"/>
        <v>112.6984126984127</v>
      </c>
      <c r="Z427" s="58">
        <f t="shared" si="122"/>
        <v>60.317460317460316</v>
      </c>
      <c r="AA427" s="58">
        <f t="shared" si="123"/>
        <v>95.238095238095241</v>
      </c>
      <c r="AB427" s="58">
        <f t="shared" si="124"/>
        <v>69.312169312169317</v>
      </c>
      <c r="AC427" s="58">
        <f t="shared" si="125"/>
        <v>68.253968253968253</v>
      </c>
      <c r="AD427" s="58">
        <f t="shared" si="126"/>
        <v>71.428571428571431</v>
      </c>
      <c r="AE427" s="58">
        <f t="shared" si="126"/>
        <v>87.301587301587304</v>
      </c>
      <c r="AF427" s="58">
        <f t="shared" si="126"/>
        <v>99.470899470899468</v>
      </c>
      <c r="AG427" s="58">
        <f t="shared" si="126"/>
        <v>106.87830687830687</v>
      </c>
      <c r="AH427" s="58">
        <f t="shared" si="112"/>
        <v>98.941798941798936</v>
      </c>
      <c r="AI427" s="58">
        <f t="shared" si="115"/>
        <v>100.52910052910053</v>
      </c>
      <c r="AJ427" s="58">
        <f t="shared" si="116"/>
        <v>107.4074074074074</v>
      </c>
      <c r="AK427" s="58">
        <f t="shared" si="117"/>
        <v>116.40211640211641</v>
      </c>
      <c r="AL427" s="58">
        <f t="shared" si="127"/>
        <v>120.1058201058201</v>
      </c>
      <c r="AM427" s="58">
        <f t="shared" si="128"/>
        <v>101.58730158730158</v>
      </c>
      <c r="AN427" s="160">
        <v>1</v>
      </c>
      <c r="AO427" s="118">
        <v>1</v>
      </c>
      <c r="AP427" s="118">
        <v>1</v>
      </c>
      <c r="AQ427" s="118">
        <v>1</v>
      </c>
      <c r="AR427" s="118">
        <v>1</v>
      </c>
      <c r="AS427" s="118">
        <v>1</v>
      </c>
      <c r="AT427" s="118">
        <v>1</v>
      </c>
      <c r="AU427" s="118">
        <v>1</v>
      </c>
      <c r="AV427" s="118">
        <v>1</v>
      </c>
      <c r="AW427" s="118">
        <v>1</v>
      </c>
      <c r="AX427" s="118">
        <v>1</v>
      </c>
      <c r="AY427" s="118">
        <v>1</v>
      </c>
      <c r="AZ427" s="118">
        <v>1</v>
      </c>
      <c r="BA427" s="118">
        <v>1</v>
      </c>
      <c r="BB427" s="118">
        <v>1</v>
      </c>
      <c r="BC427" s="118">
        <v>1</v>
      </c>
      <c r="BD427" s="118">
        <v>6</v>
      </c>
      <c r="BE427" s="118">
        <v>7</v>
      </c>
    </row>
    <row r="428" spans="2:57" ht="15">
      <c r="B428" s="499"/>
      <c r="C428" s="1" t="s">
        <v>207</v>
      </c>
      <c r="D428" s="196">
        <v>28</v>
      </c>
      <c r="E428" s="11">
        <v>28</v>
      </c>
      <c r="F428" s="11">
        <v>16</v>
      </c>
      <c r="G428" s="11">
        <v>17</v>
      </c>
      <c r="H428" s="11">
        <v>29</v>
      </c>
      <c r="I428" s="11">
        <v>14</v>
      </c>
      <c r="J428" s="11">
        <v>30</v>
      </c>
      <c r="K428" s="11">
        <v>28</v>
      </c>
      <c r="L428" s="11">
        <v>30</v>
      </c>
      <c r="M428" s="11">
        <v>35</v>
      </c>
      <c r="N428" s="11">
        <v>41</v>
      </c>
      <c r="O428" s="11">
        <v>44</v>
      </c>
      <c r="P428" s="11">
        <v>37</v>
      </c>
      <c r="Q428" s="11">
        <v>35</v>
      </c>
      <c r="R428" s="11">
        <v>53</v>
      </c>
      <c r="S428" s="11">
        <v>56</v>
      </c>
      <c r="T428" s="11">
        <v>56</v>
      </c>
      <c r="U428" s="11">
        <v>47</v>
      </c>
      <c r="V428" s="159">
        <f>100</f>
        <v>100</v>
      </c>
      <c r="W428" s="58">
        <f t="shared" si="119"/>
        <v>100</v>
      </c>
      <c r="X428" s="58">
        <f t="shared" si="120"/>
        <v>57.142857142857146</v>
      </c>
      <c r="Y428" s="58">
        <f t="shared" si="121"/>
        <v>60.714285714285715</v>
      </c>
      <c r="Z428" s="58">
        <f t="shared" si="122"/>
        <v>103.57142857142857</v>
      </c>
      <c r="AA428" s="58">
        <f t="shared" si="123"/>
        <v>50</v>
      </c>
      <c r="AB428" s="58">
        <f t="shared" si="124"/>
        <v>107.14285714285714</v>
      </c>
      <c r="AC428" s="58">
        <f t="shared" si="125"/>
        <v>100</v>
      </c>
      <c r="AD428" s="58">
        <f t="shared" si="126"/>
        <v>107.14285714285714</v>
      </c>
      <c r="AE428" s="58">
        <f t="shared" si="126"/>
        <v>125</v>
      </c>
      <c r="AF428" s="58">
        <f t="shared" si="126"/>
        <v>146.42857142857142</v>
      </c>
      <c r="AG428" s="58">
        <f t="shared" si="126"/>
        <v>157.14285714285714</v>
      </c>
      <c r="AH428" s="58">
        <f t="shared" si="112"/>
        <v>132.14285714285714</v>
      </c>
      <c r="AI428" s="58">
        <f t="shared" si="115"/>
        <v>125</v>
      </c>
      <c r="AJ428" s="58">
        <f t="shared" si="116"/>
        <v>189.28571428571428</v>
      </c>
      <c r="AK428" s="58">
        <f t="shared" si="117"/>
        <v>200</v>
      </c>
      <c r="AL428" s="58">
        <f t="shared" si="127"/>
        <v>200</v>
      </c>
      <c r="AM428" s="58">
        <f t="shared" si="128"/>
        <v>167.85714285714286</v>
      </c>
      <c r="AN428" s="160">
        <v>1</v>
      </c>
      <c r="AO428" s="118">
        <v>1</v>
      </c>
      <c r="AP428" s="118">
        <v>4</v>
      </c>
      <c r="AQ428" s="118">
        <v>4</v>
      </c>
      <c r="AR428" s="118">
        <v>1</v>
      </c>
      <c r="AS428" s="118">
        <v>1</v>
      </c>
      <c r="AT428" s="118">
        <v>1</v>
      </c>
      <c r="AU428" s="118">
        <v>1</v>
      </c>
      <c r="AV428" s="118">
        <v>1</v>
      </c>
      <c r="AW428" s="118">
        <v>1</v>
      </c>
      <c r="AX428" s="118">
        <v>1</v>
      </c>
      <c r="AY428" s="118">
        <v>1</v>
      </c>
      <c r="AZ428" s="118">
        <v>4</v>
      </c>
      <c r="BA428" s="118">
        <v>1</v>
      </c>
      <c r="BB428" s="118">
        <v>1</v>
      </c>
      <c r="BC428" s="118">
        <v>1</v>
      </c>
      <c r="BD428" s="118">
        <v>6</v>
      </c>
      <c r="BE428" s="118">
        <v>7</v>
      </c>
    </row>
    <row r="429" spans="2:57" ht="15">
      <c r="B429" s="499"/>
      <c r="C429" s="1" t="s">
        <v>208</v>
      </c>
      <c r="D429" s="196">
        <v>5</v>
      </c>
      <c r="E429" s="11">
        <v>6</v>
      </c>
      <c r="F429" s="11">
        <v>5</v>
      </c>
      <c r="G429" s="11">
        <v>10</v>
      </c>
      <c r="H429" s="11">
        <v>11</v>
      </c>
      <c r="I429" s="11">
        <v>5</v>
      </c>
      <c r="J429" s="11">
        <v>6</v>
      </c>
      <c r="K429" s="11">
        <v>8</v>
      </c>
      <c r="L429" s="11">
        <v>7</v>
      </c>
      <c r="M429" s="11">
        <v>5</v>
      </c>
      <c r="N429" s="11">
        <v>4</v>
      </c>
      <c r="O429" s="11">
        <v>3</v>
      </c>
      <c r="P429" s="11">
        <v>3</v>
      </c>
      <c r="Q429" s="11">
        <v>5</v>
      </c>
      <c r="R429" s="11">
        <v>10</v>
      </c>
      <c r="S429" s="11">
        <v>11</v>
      </c>
      <c r="T429" s="11">
        <v>11</v>
      </c>
      <c r="U429" s="11">
        <v>9</v>
      </c>
      <c r="V429" s="159">
        <f>100</f>
        <v>100</v>
      </c>
      <c r="W429" s="58">
        <f t="shared" si="119"/>
        <v>120</v>
      </c>
      <c r="X429" s="58">
        <f t="shared" si="120"/>
        <v>100</v>
      </c>
      <c r="Y429" s="58">
        <f t="shared" si="121"/>
        <v>200</v>
      </c>
      <c r="Z429" s="58">
        <f t="shared" si="122"/>
        <v>220</v>
      </c>
      <c r="AA429" s="58">
        <f t="shared" si="123"/>
        <v>100</v>
      </c>
      <c r="AB429" s="58">
        <f t="shared" si="124"/>
        <v>120</v>
      </c>
      <c r="AC429" s="58">
        <f t="shared" si="125"/>
        <v>160</v>
      </c>
      <c r="AD429" s="58">
        <f t="shared" si="126"/>
        <v>140</v>
      </c>
      <c r="AE429" s="58">
        <f t="shared" si="126"/>
        <v>100</v>
      </c>
      <c r="AF429" s="58">
        <f t="shared" si="126"/>
        <v>80</v>
      </c>
      <c r="AG429" s="58">
        <f t="shared" si="126"/>
        <v>60</v>
      </c>
      <c r="AH429" s="58">
        <f t="shared" si="112"/>
        <v>60</v>
      </c>
      <c r="AI429" s="58">
        <f t="shared" si="115"/>
        <v>100</v>
      </c>
      <c r="AJ429" s="58">
        <f t="shared" si="116"/>
        <v>200</v>
      </c>
      <c r="AK429" s="58">
        <f t="shared" si="117"/>
        <v>220</v>
      </c>
      <c r="AL429" s="58">
        <f t="shared" si="127"/>
        <v>220</v>
      </c>
      <c r="AM429" s="58">
        <f t="shared" si="128"/>
        <v>180</v>
      </c>
      <c r="AN429" s="160">
        <v>1</v>
      </c>
      <c r="AO429" s="118">
        <v>1</v>
      </c>
      <c r="AP429" s="118">
        <v>4</v>
      </c>
      <c r="AQ429" s="118">
        <v>4</v>
      </c>
      <c r="AR429" s="118">
        <v>1</v>
      </c>
      <c r="AS429" s="118">
        <v>1</v>
      </c>
      <c r="AT429" s="118">
        <v>1</v>
      </c>
      <c r="AU429" s="118">
        <v>1</v>
      </c>
      <c r="AV429" s="118">
        <v>1</v>
      </c>
      <c r="AW429" s="118">
        <v>1</v>
      </c>
      <c r="AX429" s="118">
        <v>1</v>
      </c>
      <c r="AY429" s="118">
        <v>1</v>
      </c>
      <c r="AZ429" s="118">
        <v>4</v>
      </c>
      <c r="BA429" s="118">
        <v>1</v>
      </c>
      <c r="BB429" s="118">
        <v>1</v>
      </c>
      <c r="BC429" s="118">
        <v>1</v>
      </c>
      <c r="BD429" s="118">
        <v>6</v>
      </c>
      <c r="BE429" s="118">
        <v>7</v>
      </c>
    </row>
    <row r="430" spans="2:57" ht="15">
      <c r="B430" s="499"/>
      <c r="C430" s="1" t="s">
        <v>209</v>
      </c>
      <c r="D430" s="196">
        <v>4813</v>
      </c>
      <c r="E430" s="11">
        <v>4816</v>
      </c>
      <c r="F430" s="11">
        <v>4097</v>
      </c>
      <c r="G430" s="11">
        <v>4161</v>
      </c>
      <c r="H430" s="11">
        <v>4090</v>
      </c>
      <c r="I430" s="11">
        <v>4190</v>
      </c>
      <c r="J430" s="11">
        <v>4516</v>
      </c>
      <c r="K430" s="11">
        <v>4446</v>
      </c>
      <c r="L430" s="11">
        <v>4466</v>
      </c>
      <c r="M430" s="11">
        <v>3953</v>
      </c>
      <c r="N430" s="11">
        <v>4026</v>
      </c>
      <c r="O430" s="11">
        <v>4160</v>
      </c>
      <c r="P430" s="11">
        <v>4267</v>
      </c>
      <c r="Q430" s="11">
        <v>4661</v>
      </c>
      <c r="R430" s="11">
        <v>5379</v>
      </c>
      <c r="S430" s="11">
        <v>5787</v>
      </c>
      <c r="T430" s="11">
        <v>6657</v>
      </c>
      <c r="U430" s="11">
        <v>7048</v>
      </c>
      <c r="V430" s="159">
        <f>100</f>
        <v>100</v>
      </c>
      <c r="W430" s="58">
        <f t="shared" si="119"/>
        <v>100.06233118637024</v>
      </c>
      <c r="X430" s="58">
        <f t="shared" si="120"/>
        <v>85.123623519634322</v>
      </c>
      <c r="Y430" s="58">
        <f t="shared" si="121"/>
        <v>86.453355495532932</v>
      </c>
      <c r="Z430" s="58">
        <f t="shared" si="122"/>
        <v>84.978184084770419</v>
      </c>
      <c r="AA430" s="58">
        <f t="shared" si="123"/>
        <v>87.055890297111986</v>
      </c>
      <c r="AB430" s="58">
        <f t="shared" si="124"/>
        <v>93.829212549345527</v>
      </c>
      <c r="AC430" s="58">
        <f t="shared" si="125"/>
        <v>92.374818200706414</v>
      </c>
      <c r="AD430" s="58">
        <f t="shared" si="126"/>
        <v>92.790359443174736</v>
      </c>
      <c r="AE430" s="58">
        <f t="shared" si="126"/>
        <v>82.131726573862451</v>
      </c>
      <c r="AF430" s="58">
        <f t="shared" si="126"/>
        <v>83.648452108871808</v>
      </c>
      <c r="AG430" s="58">
        <f t="shared" si="126"/>
        <v>86.432578433409518</v>
      </c>
      <c r="AH430" s="58">
        <f t="shared" si="112"/>
        <v>88.655724080615002</v>
      </c>
      <c r="AI430" s="58">
        <f t="shared" si="115"/>
        <v>96.841886557240812</v>
      </c>
      <c r="AJ430" s="58">
        <f t="shared" si="116"/>
        <v>111.75981716185332</v>
      </c>
      <c r="AK430" s="58">
        <f t="shared" si="117"/>
        <v>120.23685850820694</v>
      </c>
      <c r="AL430" s="58">
        <f t="shared" si="127"/>
        <v>138.31290255557863</v>
      </c>
      <c r="AM430" s="58">
        <f t="shared" si="128"/>
        <v>146.4367338458342</v>
      </c>
      <c r="AN430" s="160"/>
      <c r="AO430" s="118"/>
      <c r="AP430" s="118"/>
      <c r="AQ430" s="118"/>
      <c r="AR430" s="118"/>
      <c r="AS430" s="118"/>
      <c r="AT430" s="118"/>
      <c r="AU430" s="118"/>
      <c r="AV430" s="118"/>
      <c r="AW430" s="118"/>
      <c r="AX430" s="118"/>
      <c r="AY430" s="118"/>
      <c r="AZ430" s="118"/>
      <c r="BA430" s="118"/>
      <c r="BB430" s="118"/>
      <c r="BC430" s="118"/>
      <c r="BD430" s="118"/>
      <c r="BE430" s="118"/>
    </row>
    <row r="431" spans="2:57" ht="15">
      <c r="B431" s="501"/>
      <c r="C431" s="8" t="s">
        <v>210</v>
      </c>
      <c r="D431" s="245">
        <v>4808</v>
      </c>
      <c r="E431" s="173">
        <v>4810</v>
      </c>
      <c r="F431" s="173">
        <v>4092</v>
      </c>
      <c r="G431" s="173">
        <v>4151</v>
      </c>
      <c r="H431" s="173">
        <v>4079</v>
      </c>
      <c r="I431" s="173">
        <v>4185</v>
      </c>
      <c r="J431" s="173">
        <v>4510</v>
      </c>
      <c r="K431" s="173">
        <v>4438</v>
      </c>
      <c r="L431" s="173">
        <v>4459</v>
      </c>
      <c r="M431" s="173">
        <v>3948</v>
      </c>
      <c r="N431" s="173">
        <v>4022</v>
      </c>
      <c r="O431" s="173">
        <v>4157</v>
      </c>
      <c r="P431" s="173">
        <v>4264</v>
      </c>
      <c r="Q431" s="173">
        <v>4656</v>
      </c>
      <c r="R431" s="173">
        <v>5369</v>
      </c>
      <c r="S431" s="173">
        <v>5776</v>
      </c>
      <c r="T431" s="173">
        <v>6646</v>
      </c>
      <c r="U431" s="173">
        <v>7039</v>
      </c>
      <c r="V431" s="159">
        <f>100</f>
        <v>100</v>
      </c>
      <c r="W431" s="58">
        <f t="shared" ref="W431:W491" si="129">E431*100/$D431</f>
        <v>100.04159733777038</v>
      </c>
      <c r="X431" s="58">
        <f t="shared" ref="X431:X491" si="130">F431*100/$D431</f>
        <v>85.108153078202989</v>
      </c>
      <c r="Y431" s="58">
        <f t="shared" ref="Y431:Y491" si="131">G431*100/$D431</f>
        <v>86.335274542429289</v>
      </c>
      <c r="Z431" s="58">
        <f t="shared" ref="Z431:Z491" si="132">H431*100/$D431</f>
        <v>84.83777038269551</v>
      </c>
      <c r="AA431" s="58">
        <f t="shared" ref="AA431:AA491" si="133">I431*100/$D431</f>
        <v>87.042429284525795</v>
      </c>
      <c r="AB431" s="58">
        <f t="shared" ref="AB431:AB491" si="134">J431*100/$D431</f>
        <v>93.801996672212979</v>
      </c>
      <c r="AC431" s="58">
        <f t="shared" ref="AC431:AC491" si="135">K431*100/$D431</f>
        <v>92.3044925124792</v>
      </c>
      <c r="AD431" s="58">
        <f t="shared" ref="AD431:AD491" si="136">L431*100/$D431</f>
        <v>92.741264559068213</v>
      </c>
      <c r="AE431" s="58">
        <f t="shared" ref="AE431:AE491" si="137">M431*100/$D431</f>
        <v>82.113144758735444</v>
      </c>
      <c r="AF431" s="58">
        <f t="shared" ref="AF431:AF491" si="138">N431*100/$D431</f>
        <v>83.652246256239607</v>
      </c>
      <c r="AG431" s="58">
        <f t="shared" ref="AG431:AG491" si="139">O431*100/$D431</f>
        <v>86.460066555740426</v>
      </c>
      <c r="AH431" s="58">
        <f t="shared" ref="AH431:AH491" si="140">P431*100/$D431</f>
        <v>88.685524126455903</v>
      </c>
      <c r="AI431" s="58">
        <f t="shared" ref="AI431:AI491" si="141">Q431*100/$D431</f>
        <v>96.838602329450922</v>
      </c>
      <c r="AJ431" s="58">
        <f t="shared" ref="AJ431:AJ491" si="142">R431*100/$D431</f>
        <v>111.66805324459234</v>
      </c>
      <c r="AK431" s="58">
        <f t="shared" ref="AK431:AK462" si="143">S431*100/$D431</f>
        <v>120.13311148086522</v>
      </c>
      <c r="AL431" s="58">
        <f t="shared" si="127"/>
        <v>138.22795341098168</v>
      </c>
      <c r="AM431" s="58">
        <f t="shared" si="128"/>
        <v>146.40183028286191</v>
      </c>
      <c r="AN431" s="120"/>
      <c r="AO431" s="121"/>
      <c r="AP431" s="121"/>
      <c r="AQ431" s="121"/>
      <c r="AR431" s="121"/>
      <c r="AS431" s="121"/>
      <c r="AT431" s="121"/>
      <c r="AU431" s="121"/>
      <c r="AV431" s="121"/>
      <c r="AW431" s="121"/>
      <c r="AX431" s="121"/>
      <c r="AY431" s="121"/>
      <c r="AZ431" s="121"/>
      <c r="BA431" s="121"/>
      <c r="BB431" s="121"/>
      <c r="BC431" s="121"/>
      <c r="BD431" s="121"/>
      <c r="BE431" s="121"/>
    </row>
    <row r="432" spans="2:57" ht="15">
      <c r="B432" s="499" t="s">
        <v>247</v>
      </c>
      <c r="C432" s="1" t="s">
        <v>205</v>
      </c>
      <c r="D432" s="246"/>
      <c r="Q432" s="11">
        <v>18716</v>
      </c>
      <c r="R432" s="11">
        <v>19418</v>
      </c>
      <c r="S432" s="11">
        <v>20453</v>
      </c>
      <c r="V432" s="159">
        <f>100</f>
        <v>100</v>
      </c>
      <c r="W432" s="58" t="e">
        <f t="shared" si="129"/>
        <v>#DIV/0!</v>
      </c>
      <c r="X432" s="58" t="e">
        <f t="shared" si="130"/>
        <v>#DIV/0!</v>
      </c>
      <c r="Y432" s="58" t="e">
        <f t="shared" si="131"/>
        <v>#DIV/0!</v>
      </c>
      <c r="Z432" s="58" t="e">
        <f t="shared" si="132"/>
        <v>#DIV/0!</v>
      </c>
      <c r="AA432" s="58" t="e">
        <f t="shared" si="133"/>
        <v>#DIV/0!</v>
      </c>
      <c r="AB432" s="58" t="e">
        <f t="shared" si="134"/>
        <v>#DIV/0!</v>
      </c>
      <c r="AC432" s="58" t="e">
        <f t="shared" si="135"/>
        <v>#DIV/0!</v>
      </c>
      <c r="AD432" s="58" t="e">
        <f t="shared" si="136"/>
        <v>#DIV/0!</v>
      </c>
      <c r="AE432" s="58" t="e">
        <f t="shared" si="137"/>
        <v>#DIV/0!</v>
      </c>
      <c r="AF432" s="58" t="e">
        <f t="shared" si="138"/>
        <v>#DIV/0!</v>
      </c>
      <c r="AG432" s="58" t="e">
        <f t="shared" si="139"/>
        <v>#DIV/0!</v>
      </c>
      <c r="AH432" s="58" t="e">
        <f t="shared" si="140"/>
        <v>#DIV/0!</v>
      </c>
      <c r="AI432" s="58" t="e">
        <f t="shared" si="141"/>
        <v>#DIV/0!</v>
      </c>
      <c r="AJ432" s="58" t="e">
        <f t="shared" si="142"/>
        <v>#DIV/0!</v>
      </c>
      <c r="AK432" s="58" t="e">
        <f t="shared" si="143"/>
        <v>#DIV/0!</v>
      </c>
      <c r="AL432" s="58" t="e">
        <f t="shared" si="127"/>
        <v>#DIV/0!</v>
      </c>
      <c r="AM432" s="58" t="e">
        <f t="shared" si="128"/>
        <v>#DIV/0!</v>
      </c>
      <c r="AN432" s="160"/>
      <c r="AO432" s="118"/>
      <c r="AP432" s="118"/>
      <c r="AQ432" s="118"/>
      <c r="AR432" s="118"/>
      <c r="AS432" s="118"/>
      <c r="AT432" s="118"/>
      <c r="AU432" s="118"/>
      <c r="AV432" s="118"/>
      <c r="AW432" s="118"/>
      <c r="AX432" s="118"/>
      <c r="AY432" s="118"/>
      <c r="AZ432" s="118"/>
      <c r="BA432" s="118">
        <v>1</v>
      </c>
      <c r="BB432" s="118">
        <v>1</v>
      </c>
      <c r="BC432" s="118">
        <v>1</v>
      </c>
      <c r="BD432" s="118"/>
      <c r="BE432" s="118"/>
    </row>
    <row r="433" spans="2:57" ht="15">
      <c r="B433" s="499"/>
      <c r="C433" s="1" t="s">
        <v>206</v>
      </c>
      <c r="D433" s="196"/>
      <c r="Q433" s="11">
        <v>2989</v>
      </c>
      <c r="R433" s="11">
        <v>3053</v>
      </c>
      <c r="S433" s="11">
        <v>3207</v>
      </c>
      <c r="V433" s="159">
        <f>100</f>
        <v>100</v>
      </c>
      <c r="W433" s="58" t="e">
        <f t="shared" si="129"/>
        <v>#DIV/0!</v>
      </c>
      <c r="X433" s="58" t="e">
        <f t="shared" si="130"/>
        <v>#DIV/0!</v>
      </c>
      <c r="Y433" s="58" t="e">
        <f t="shared" si="131"/>
        <v>#DIV/0!</v>
      </c>
      <c r="Z433" s="58" t="e">
        <f t="shared" si="132"/>
        <v>#DIV/0!</v>
      </c>
      <c r="AA433" s="58" t="e">
        <f t="shared" si="133"/>
        <v>#DIV/0!</v>
      </c>
      <c r="AB433" s="58" t="e">
        <f t="shared" si="134"/>
        <v>#DIV/0!</v>
      </c>
      <c r="AC433" s="58" t="e">
        <f t="shared" si="135"/>
        <v>#DIV/0!</v>
      </c>
      <c r="AD433" s="58" t="e">
        <f t="shared" si="136"/>
        <v>#DIV/0!</v>
      </c>
      <c r="AE433" s="58" t="e">
        <f t="shared" si="137"/>
        <v>#DIV/0!</v>
      </c>
      <c r="AF433" s="58" t="e">
        <f t="shared" si="138"/>
        <v>#DIV/0!</v>
      </c>
      <c r="AG433" s="58" t="e">
        <f t="shared" si="139"/>
        <v>#DIV/0!</v>
      </c>
      <c r="AH433" s="58" t="e">
        <f t="shared" si="140"/>
        <v>#DIV/0!</v>
      </c>
      <c r="AI433" s="58" t="e">
        <f t="shared" si="141"/>
        <v>#DIV/0!</v>
      </c>
      <c r="AJ433" s="58" t="e">
        <f t="shared" si="142"/>
        <v>#DIV/0!</v>
      </c>
      <c r="AK433" s="58" t="e">
        <f t="shared" si="143"/>
        <v>#DIV/0!</v>
      </c>
      <c r="AL433" s="58" t="e">
        <f t="shared" si="127"/>
        <v>#DIV/0!</v>
      </c>
      <c r="AM433" s="58" t="e">
        <f t="shared" si="128"/>
        <v>#DIV/0!</v>
      </c>
      <c r="AN433" s="160"/>
      <c r="AO433" s="118"/>
      <c r="AP433" s="118"/>
      <c r="AQ433" s="118"/>
      <c r="AR433" s="118"/>
      <c r="AS433" s="118"/>
      <c r="AT433" s="118"/>
      <c r="AU433" s="118"/>
      <c r="AV433" s="118"/>
      <c r="AW433" s="118"/>
      <c r="AX433" s="118"/>
      <c r="AY433" s="118"/>
      <c r="AZ433" s="118"/>
      <c r="BA433" s="118">
        <v>1</v>
      </c>
      <c r="BB433" s="118">
        <v>1</v>
      </c>
      <c r="BC433" s="118">
        <v>1</v>
      </c>
      <c r="BD433" s="118"/>
      <c r="BE433" s="118"/>
    </row>
    <row r="434" spans="2:57" ht="15">
      <c r="B434" s="499"/>
      <c r="C434" s="1" t="s">
        <v>207</v>
      </c>
      <c r="D434" s="196"/>
      <c r="Q434" s="11">
        <v>241</v>
      </c>
      <c r="R434" s="11">
        <v>283</v>
      </c>
      <c r="S434" s="11">
        <v>297</v>
      </c>
      <c r="V434" s="159">
        <f>100</f>
        <v>100</v>
      </c>
      <c r="W434" s="58" t="e">
        <f t="shared" si="129"/>
        <v>#DIV/0!</v>
      </c>
      <c r="X434" s="58" t="e">
        <f t="shared" si="130"/>
        <v>#DIV/0!</v>
      </c>
      <c r="Y434" s="58" t="e">
        <f t="shared" si="131"/>
        <v>#DIV/0!</v>
      </c>
      <c r="Z434" s="58" t="e">
        <f t="shared" si="132"/>
        <v>#DIV/0!</v>
      </c>
      <c r="AA434" s="58" t="e">
        <f t="shared" si="133"/>
        <v>#DIV/0!</v>
      </c>
      <c r="AB434" s="58" t="e">
        <f t="shared" si="134"/>
        <v>#DIV/0!</v>
      </c>
      <c r="AC434" s="58" t="e">
        <f t="shared" si="135"/>
        <v>#DIV/0!</v>
      </c>
      <c r="AD434" s="58" t="e">
        <f t="shared" si="136"/>
        <v>#DIV/0!</v>
      </c>
      <c r="AE434" s="58" t="e">
        <f t="shared" si="137"/>
        <v>#DIV/0!</v>
      </c>
      <c r="AF434" s="58" t="e">
        <f t="shared" si="138"/>
        <v>#DIV/0!</v>
      </c>
      <c r="AG434" s="58" t="e">
        <f t="shared" si="139"/>
        <v>#DIV/0!</v>
      </c>
      <c r="AH434" s="58" t="e">
        <f t="shared" si="140"/>
        <v>#DIV/0!</v>
      </c>
      <c r="AI434" s="58" t="e">
        <f t="shared" si="141"/>
        <v>#DIV/0!</v>
      </c>
      <c r="AJ434" s="58" t="e">
        <f t="shared" si="142"/>
        <v>#DIV/0!</v>
      </c>
      <c r="AK434" s="58" t="e">
        <f t="shared" si="143"/>
        <v>#DIV/0!</v>
      </c>
      <c r="AL434" s="58" t="e">
        <f t="shared" si="127"/>
        <v>#DIV/0!</v>
      </c>
      <c r="AM434" s="58" t="e">
        <f t="shared" si="128"/>
        <v>#DIV/0!</v>
      </c>
      <c r="AN434" s="160"/>
      <c r="AO434" s="118"/>
      <c r="AP434" s="118"/>
      <c r="AQ434" s="118"/>
      <c r="AR434" s="118"/>
      <c r="AS434" s="118"/>
      <c r="AT434" s="118"/>
      <c r="AU434" s="118"/>
      <c r="AV434" s="118"/>
      <c r="AW434" s="118"/>
      <c r="AX434" s="118"/>
      <c r="AY434" s="118"/>
      <c r="AZ434" s="118"/>
      <c r="BA434" s="118">
        <v>1</v>
      </c>
      <c r="BB434" s="118">
        <v>1</v>
      </c>
      <c r="BC434" s="118">
        <v>1</v>
      </c>
      <c r="BD434" s="118"/>
      <c r="BE434" s="118"/>
    </row>
    <row r="435" spans="2:57" ht="15">
      <c r="B435" s="499"/>
      <c r="C435" s="1" t="s">
        <v>208</v>
      </c>
      <c r="D435" s="196"/>
      <c r="Q435" s="11">
        <v>24</v>
      </c>
      <c r="R435" s="11">
        <v>42</v>
      </c>
      <c r="S435" s="11">
        <v>44</v>
      </c>
      <c r="V435" s="159">
        <f>100</f>
        <v>100</v>
      </c>
      <c r="W435" s="58" t="e">
        <f t="shared" si="129"/>
        <v>#DIV/0!</v>
      </c>
      <c r="X435" s="58" t="e">
        <f t="shared" si="130"/>
        <v>#DIV/0!</v>
      </c>
      <c r="Y435" s="58" t="e">
        <f t="shared" si="131"/>
        <v>#DIV/0!</v>
      </c>
      <c r="Z435" s="58" t="e">
        <f t="shared" si="132"/>
        <v>#DIV/0!</v>
      </c>
      <c r="AA435" s="58" t="e">
        <f t="shared" si="133"/>
        <v>#DIV/0!</v>
      </c>
      <c r="AB435" s="58" t="e">
        <f t="shared" si="134"/>
        <v>#DIV/0!</v>
      </c>
      <c r="AC435" s="58" t="e">
        <f t="shared" si="135"/>
        <v>#DIV/0!</v>
      </c>
      <c r="AD435" s="58" t="e">
        <f t="shared" si="136"/>
        <v>#DIV/0!</v>
      </c>
      <c r="AE435" s="58" t="e">
        <f t="shared" si="137"/>
        <v>#DIV/0!</v>
      </c>
      <c r="AF435" s="58" t="e">
        <f t="shared" si="138"/>
        <v>#DIV/0!</v>
      </c>
      <c r="AG435" s="58" t="e">
        <f t="shared" si="139"/>
        <v>#DIV/0!</v>
      </c>
      <c r="AH435" s="58" t="e">
        <f t="shared" si="140"/>
        <v>#DIV/0!</v>
      </c>
      <c r="AI435" s="58" t="e">
        <f t="shared" si="141"/>
        <v>#DIV/0!</v>
      </c>
      <c r="AJ435" s="58" t="e">
        <f t="shared" si="142"/>
        <v>#DIV/0!</v>
      </c>
      <c r="AK435" s="58" t="e">
        <f t="shared" si="143"/>
        <v>#DIV/0!</v>
      </c>
      <c r="AL435" s="58" t="e">
        <f t="shared" si="127"/>
        <v>#DIV/0!</v>
      </c>
      <c r="AM435" s="58" t="e">
        <f t="shared" si="128"/>
        <v>#DIV/0!</v>
      </c>
      <c r="AN435" s="160"/>
      <c r="AO435" s="118"/>
      <c r="AP435" s="118"/>
      <c r="AQ435" s="118"/>
      <c r="AR435" s="118"/>
      <c r="AS435" s="118"/>
      <c r="AT435" s="118"/>
      <c r="AU435" s="118"/>
      <c r="AV435" s="118"/>
      <c r="AW435" s="118"/>
      <c r="AX435" s="118"/>
      <c r="AY435" s="118"/>
      <c r="AZ435" s="118"/>
      <c r="BA435" s="118">
        <v>1</v>
      </c>
      <c r="BB435" s="118">
        <v>1</v>
      </c>
      <c r="BC435" s="118">
        <v>1</v>
      </c>
      <c r="BD435" s="118"/>
      <c r="BE435" s="118"/>
    </row>
    <row r="436" spans="2:57" ht="15">
      <c r="B436" s="499"/>
      <c r="C436" s="1" t="s">
        <v>209</v>
      </c>
      <c r="D436" s="196"/>
      <c r="Q436" s="11">
        <v>21970</v>
      </c>
      <c r="R436" s="11">
        <v>22796</v>
      </c>
      <c r="S436" s="11">
        <v>24001</v>
      </c>
      <c r="V436" s="159">
        <f>100</f>
        <v>100</v>
      </c>
      <c r="W436" s="58" t="e">
        <f t="shared" si="129"/>
        <v>#DIV/0!</v>
      </c>
      <c r="X436" s="58" t="e">
        <f t="shared" si="130"/>
        <v>#DIV/0!</v>
      </c>
      <c r="Y436" s="58" t="e">
        <f t="shared" si="131"/>
        <v>#DIV/0!</v>
      </c>
      <c r="Z436" s="58" t="e">
        <f t="shared" si="132"/>
        <v>#DIV/0!</v>
      </c>
      <c r="AA436" s="58" t="e">
        <f t="shared" si="133"/>
        <v>#DIV/0!</v>
      </c>
      <c r="AB436" s="58" t="e">
        <f t="shared" si="134"/>
        <v>#DIV/0!</v>
      </c>
      <c r="AC436" s="58" t="e">
        <f t="shared" si="135"/>
        <v>#DIV/0!</v>
      </c>
      <c r="AD436" s="58" t="e">
        <f t="shared" si="136"/>
        <v>#DIV/0!</v>
      </c>
      <c r="AE436" s="58" t="e">
        <f t="shared" si="137"/>
        <v>#DIV/0!</v>
      </c>
      <c r="AF436" s="58" t="e">
        <f t="shared" si="138"/>
        <v>#DIV/0!</v>
      </c>
      <c r="AG436" s="58" t="e">
        <f t="shared" si="139"/>
        <v>#DIV/0!</v>
      </c>
      <c r="AH436" s="58" t="e">
        <f t="shared" si="140"/>
        <v>#DIV/0!</v>
      </c>
      <c r="AI436" s="58" t="e">
        <f t="shared" si="141"/>
        <v>#DIV/0!</v>
      </c>
      <c r="AJ436" s="58" t="e">
        <f t="shared" si="142"/>
        <v>#DIV/0!</v>
      </c>
      <c r="AK436" s="58" t="e">
        <f t="shared" si="143"/>
        <v>#DIV/0!</v>
      </c>
      <c r="AL436" s="58" t="e">
        <f t="shared" si="127"/>
        <v>#DIV/0!</v>
      </c>
      <c r="AM436" s="58" t="e">
        <f t="shared" si="128"/>
        <v>#DIV/0!</v>
      </c>
      <c r="AN436" s="160"/>
      <c r="AO436" s="118"/>
      <c r="AP436" s="118"/>
      <c r="AQ436" s="118"/>
      <c r="AR436" s="118"/>
      <c r="AS436" s="118"/>
      <c r="AT436" s="118"/>
      <c r="AU436" s="118"/>
      <c r="AV436" s="118"/>
      <c r="AW436" s="118"/>
      <c r="AX436" s="118"/>
      <c r="AY436" s="118"/>
      <c r="AZ436" s="118"/>
      <c r="BA436" s="118"/>
      <c r="BB436" s="118"/>
      <c r="BC436" s="118"/>
      <c r="BD436" s="118"/>
      <c r="BE436" s="118"/>
    </row>
    <row r="437" spans="2:57" ht="15">
      <c r="B437" s="501"/>
      <c r="C437" s="8" t="s">
        <v>210</v>
      </c>
      <c r="D437" s="245"/>
      <c r="E437" s="173"/>
      <c r="F437" s="173"/>
      <c r="G437" s="173"/>
      <c r="H437" s="173"/>
      <c r="I437" s="173"/>
      <c r="J437" s="173"/>
      <c r="K437" s="173"/>
      <c r="L437" s="173"/>
      <c r="M437" s="173"/>
      <c r="N437" s="173"/>
      <c r="O437" s="173"/>
      <c r="P437" s="173"/>
      <c r="Q437" s="173">
        <v>21946</v>
      </c>
      <c r="R437" s="173">
        <v>22754</v>
      </c>
      <c r="S437" s="173">
        <v>23957</v>
      </c>
      <c r="T437" s="173"/>
      <c r="U437" s="173"/>
      <c r="V437" s="159">
        <f>100</f>
        <v>100</v>
      </c>
      <c r="W437" s="58" t="e">
        <f t="shared" si="129"/>
        <v>#DIV/0!</v>
      </c>
      <c r="X437" s="58" t="e">
        <f t="shared" si="130"/>
        <v>#DIV/0!</v>
      </c>
      <c r="Y437" s="58" t="e">
        <f t="shared" si="131"/>
        <v>#DIV/0!</v>
      </c>
      <c r="Z437" s="58" t="e">
        <f t="shared" si="132"/>
        <v>#DIV/0!</v>
      </c>
      <c r="AA437" s="58" t="e">
        <f t="shared" si="133"/>
        <v>#DIV/0!</v>
      </c>
      <c r="AB437" s="58" t="e">
        <f t="shared" si="134"/>
        <v>#DIV/0!</v>
      </c>
      <c r="AC437" s="58" t="e">
        <f t="shared" si="135"/>
        <v>#DIV/0!</v>
      </c>
      <c r="AD437" s="58" t="e">
        <f t="shared" si="136"/>
        <v>#DIV/0!</v>
      </c>
      <c r="AE437" s="58" t="e">
        <f t="shared" si="137"/>
        <v>#DIV/0!</v>
      </c>
      <c r="AF437" s="58" t="e">
        <f t="shared" si="138"/>
        <v>#DIV/0!</v>
      </c>
      <c r="AG437" s="58" t="e">
        <f t="shared" si="139"/>
        <v>#DIV/0!</v>
      </c>
      <c r="AH437" s="58" t="e">
        <f t="shared" si="140"/>
        <v>#DIV/0!</v>
      </c>
      <c r="AI437" s="58" t="e">
        <f t="shared" si="141"/>
        <v>#DIV/0!</v>
      </c>
      <c r="AJ437" s="58" t="e">
        <f t="shared" si="142"/>
        <v>#DIV/0!</v>
      </c>
      <c r="AK437" s="58" t="e">
        <f t="shared" si="143"/>
        <v>#DIV/0!</v>
      </c>
      <c r="AL437" s="58" t="e">
        <f t="shared" si="127"/>
        <v>#DIV/0!</v>
      </c>
      <c r="AM437" s="58" t="e">
        <f t="shared" si="128"/>
        <v>#DIV/0!</v>
      </c>
      <c r="AN437" s="120"/>
      <c r="AO437" s="121"/>
      <c r="AP437" s="121"/>
      <c r="AQ437" s="121"/>
      <c r="AR437" s="121"/>
      <c r="AS437" s="121"/>
      <c r="AT437" s="121"/>
      <c r="AU437" s="121"/>
      <c r="AV437" s="121"/>
      <c r="AW437" s="121"/>
      <c r="AX437" s="121"/>
      <c r="AY437" s="121"/>
      <c r="AZ437" s="121"/>
      <c r="BA437" s="121"/>
      <c r="BB437" s="121"/>
      <c r="BC437" s="121"/>
      <c r="BD437" s="121"/>
      <c r="BE437" s="121"/>
    </row>
    <row r="438" spans="2:57" ht="15">
      <c r="B438" s="499" t="s">
        <v>248</v>
      </c>
      <c r="C438" s="1" t="s">
        <v>205</v>
      </c>
      <c r="D438" s="246"/>
      <c r="Q438" s="11">
        <v>56366</v>
      </c>
      <c r="R438" s="11">
        <v>58883</v>
      </c>
      <c r="S438" s="11">
        <v>62952</v>
      </c>
      <c r="V438" s="159">
        <f>100</f>
        <v>100</v>
      </c>
      <c r="W438" s="58" t="e">
        <f t="shared" si="129"/>
        <v>#DIV/0!</v>
      </c>
      <c r="X438" s="58" t="e">
        <f t="shared" si="130"/>
        <v>#DIV/0!</v>
      </c>
      <c r="Y438" s="58" t="e">
        <f t="shared" si="131"/>
        <v>#DIV/0!</v>
      </c>
      <c r="Z438" s="58" t="e">
        <f t="shared" si="132"/>
        <v>#DIV/0!</v>
      </c>
      <c r="AA438" s="58" t="e">
        <f t="shared" si="133"/>
        <v>#DIV/0!</v>
      </c>
      <c r="AB438" s="58" t="e">
        <f t="shared" si="134"/>
        <v>#DIV/0!</v>
      </c>
      <c r="AC438" s="58" t="e">
        <f t="shared" si="135"/>
        <v>#DIV/0!</v>
      </c>
      <c r="AD438" s="58" t="e">
        <f t="shared" si="136"/>
        <v>#DIV/0!</v>
      </c>
      <c r="AE438" s="58" t="e">
        <f t="shared" si="137"/>
        <v>#DIV/0!</v>
      </c>
      <c r="AF438" s="58" t="e">
        <f t="shared" si="138"/>
        <v>#DIV/0!</v>
      </c>
      <c r="AG438" s="58" t="e">
        <f t="shared" si="139"/>
        <v>#DIV/0!</v>
      </c>
      <c r="AH438" s="58" t="e">
        <f t="shared" si="140"/>
        <v>#DIV/0!</v>
      </c>
      <c r="AI438" s="58" t="e">
        <f t="shared" si="141"/>
        <v>#DIV/0!</v>
      </c>
      <c r="AJ438" s="58" t="e">
        <f t="shared" si="142"/>
        <v>#DIV/0!</v>
      </c>
      <c r="AK438" s="58" t="e">
        <f t="shared" si="143"/>
        <v>#DIV/0!</v>
      </c>
      <c r="AL438" s="58" t="e">
        <f t="shared" si="127"/>
        <v>#DIV/0!</v>
      </c>
      <c r="AM438" s="58" t="e">
        <f t="shared" si="128"/>
        <v>#DIV/0!</v>
      </c>
      <c r="AN438" s="160"/>
      <c r="AO438" s="118"/>
      <c r="AP438" s="118"/>
      <c r="AQ438" s="118"/>
      <c r="AR438" s="118"/>
      <c r="AS438" s="118"/>
      <c r="AT438" s="118"/>
      <c r="AU438" s="118"/>
      <c r="AV438" s="118"/>
      <c r="AW438" s="118"/>
      <c r="AX438" s="118"/>
      <c r="AY438" s="118"/>
      <c r="AZ438" s="118"/>
      <c r="BA438" s="118">
        <v>1</v>
      </c>
      <c r="BB438" s="118">
        <v>1</v>
      </c>
      <c r="BC438" s="118">
        <v>1</v>
      </c>
      <c r="BD438" s="118"/>
      <c r="BE438" s="118"/>
    </row>
    <row r="439" spans="2:57" ht="15">
      <c r="B439" s="499"/>
      <c r="C439" s="1" t="s">
        <v>206</v>
      </c>
      <c r="D439" s="196"/>
      <c r="Q439" s="11">
        <v>1136</v>
      </c>
      <c r="R439" s="11">
        <v>1257</v>
      </c>
      <c r="S439" s="11">
        <v>1365</v>
      </c>
      <c r="V439" s="159">
        <f>100</f>
        <v>100</v>
      </c>
      <c r="W439" s="58" t="e">
        <f t="shared" si="129"/>
        <v>#DIV/0!</v>
      </c>
      <c r="X439" s="58" t="e">
        <f t="shared" si="130"/>
        <v>#DIV/0!</v>
      </c>
      <c r="Y439" s="58" t="e">
        <f t="shared" si="131"/>
        <v>#DIV/0!</v>
      </c>
      <c r="Z439" s="58" t="e">
        <f t="shared" si="132"/>
        <v>#DIV/0!</v>
      </c>
      <c r="AA439" s="58" t="e">
        <f t="shared" si="133"/>
        <v>#DIV/0!</v>
      </c>
      <c r="AB439" s="58" t="e">
        <f t="shared" si="134"/>
        <v>#DIV/0!</v>
      </c>
      <c r="AC439" s="58" t="e">
        <f t="shared" si="135"/>
        <v>#DIV/0!</v>
      </c>
      <c r="AD439" s="58" t="e">
        <f t="shared" si="136"/>
        <v>#DIV/0!</v>
      </c>
      <c r="AE439" s="58" t="e">
        <f t="shared" si="137"/>
        <v>#DIV/0!</v>
      </c>
      <c r="AF439" s="58" t="e">
        <f t="shared" si="138"/>
        <v>#DIV/0!</v>
      </c>
      <c r="AG439" s="58" t="e">
        <f t="shared" si="139"/>
        <v>#DIV/0!</v>
      </c>
      <c r="AH439" s="58" t="e">
        <f t="shared" si="140"/>
        <v>#DIV/0!</v>
      </c>
      <c r="AI439" s="58" t="e">
        <f t="shared" si="141"/>
        <v>#DIV/0!</v>
      </c>
      <c r="AJ439" s="58" t="e">
        <f t="shared" si="142"/>
        <v>#DIV/0!</v>
      </c>
      <c r="AK439" s="58" t="e">
        <f t="shared" si="143"/>
        <v>#DIV/0!</v>
      </c>
      <c r="AL439" s="58" t="e">
        <f t="shared" si="127"/>
        <v>#DIV/0!</v>
      </c>
      <c r="AM439" s="58" t="e">
        <f t="shared" si="128"/>
        <v>#DIV/0!</v>
      </c>
      <c r="AN439" s="160"/>
      <c r="AO439" s="118"/>
      <c r="AP439" s="118"/>
      <c r="AQ439" s="118"/>
      <c r="AR439" s="118"/>
      <c r="AS439" s="118"/>
      <c r="AT439" s="118"/>
      <c r="AU439" s="118"/>
      <c r="AV439" s="118"/>
      <c r="AW439" s="118"/>
      <c r="AX439" s="118"/>
      <c r="AY439" s="118"/>
      <c r="AZ439" s="118"/>
      <c r="BA439" s="118">
        <v>2</v>
      </c>
      <c r="BB439" s="118">
        <v>1</v>
      </c>
      <c r="BC439" s="118">
        <v>1</v>
      </c>
      <c r="BD439" s="118"/>
      <c r="BE439" s="118"/>
    </row>
    <row r="440" spans="2:57" ht="15">
      <c r="B440" s="499"/>
      <c r="C440" s="1" t="s">
        <v>207</v>
      </c>
      <c r="D440" s="196"/>
      <c r="R440" s="11">
        <v>172</v>
      </c>
      <c r="S440" s="11">
        <v>187</v>
      </c>
      <c r="V440" s="159">
        <f>100</f>
        <v>100</v>
      </c>
      <c r="W440" s="58" t="e">
        <f t="shared" si="129"/>
        <v>#DIV/0!</v>
      </c>
      <c r="X440" s="58" t="e">
        <f t="shared" si="130"/>
        <v>#DIV/0!</v>
      </c>
      <c r="Y440" s="58" t="e">
        <f t="shared" si="131"/>
        <v>#DIV/0!</v>
      </c>
      <c r="Z440" s="58" t="e">
        <f t="shared" si="132"/>
        <v>#DIV/0!</v>
      </c>
      <c r="AA440" s="58" t="e">
        <f t="shared" si="133"/>
        <v>#DIV/0!</v>
      </c>
      <c r="AB440" s="58" t="e">
        <f t="shared" si="134"/>
        <v>#DIV/0!</v>
      </c>
      <c r="AC440" s="58" t="e">
        <f t="shared" si="135"/>
        <v>#DIV/0!</v>
      </c>
      <c r="AD440" s="58" t="e">
        <f t="shared" si="136"/>
        <v>#DIV/0!</v>
      </c>
      <c r="AE440" s="58" t="e">
        <f t="shared" si="137"/>
        <v>#DIV/0!</v>
      </c>
      <c r="AF440" s="58" t="e">
        <f t="shared" si="138"/>
        <v>#DIV/0!</v>
      </c>
      <c r="AG440" s="58" t="e">
        <f t="shared" si="139"/>
        <v>#DIV/0!</v>
      </c>
      <c r="AH440" s="58" t="e">
        <f t="shared" si="140"/>
        <v>#DIV/0!</v>
      </c>
      <c r="AI440" s="58" t="e">
        <f t="shared" si="141"/>
        <v>#DIV/0!</v>
      </c>
      <c r="AJ440" s="58" t="e">
        <f t="shared" si="142"/>
        <v>#DIV/0!</v>
      </c>
      <c r="AK440" s="58" t="e">
        <f t="shared" si="143"/>
        <v>#DIV/0!</v>
      </c>
      <c r="AL440" s="58" t="e">
        <f t="shared" si="127"/>
        <v>#DIV/0!</v>
      </c>
      <c r="AM440" s="58" t="e">
        <f t="shared" si="128"/>
        <v>#DIV/0!</v>
      </c>
      <c r="AN440" s="160"/>
      <c r="AO440" s="118"/>
      <c r="AP440" s="118"/>
      <c r="AQ440" s="118"/>
      <c r="AR440" s="118"/>
      <c r="AS440" s="118"/>
      <c r="AT440" s="118"/>
      <c r="AU440" s="118"/>
      <c r="AV440" s="118"/>
      <c r="AW440" s="118"/>
      <c r="AX440" s="118"/>
      <c r="AY440" s="118"/>
      <c r="AZ440" s="118"/>
      <c r="BA440" s="118"/>
      <c r="BB440" s="118">
        <v>1</v>
      </c>
      <c r="BC440" s="118">
        <v>1</v>
      </c>
      <c r="BD440" s="118"/>
      <c r="BE440" s="118"/>
    </row>
    <row r="441" spans="2:57" ht="15">
      <c r="B441" s="499"/>
      <c r="C441" s="1" t="s">
        <v>208</v>
      </c>
      <c r="D441" s="196"/>
      <c r="R441" s="11">
        <v>20</v>
      </c>
      <c r="S441" s="11">
        <v>23</v>
      </c>
      <c r="V441" s="159">
        <f>100</f>
        <v>100</v>
      </c>
      <c r="W441" s="58" t="e">
        <f t="shared" si="129"/>
        <v>#DIV/0!</v>
      </c>
      <c r="X441" s="58" t="e">
        <f t="shared" si="130"/>
        <v>#DIV/0!</v>
      </c>
      <c r="Y441" s="58" t="e">
        <f t="shared" si="131"/>
        <v>#DIV/0!</v>
      </c>
      <c r="Z441" s="58" t="e">
        <f t="shared" si="132"/>
        <v>#DIV/0!</v>
      </c>
      <c r="AA441" s="58" t="e">
        <f t="shared" si="133"/>
        <v>#DIV/0!</v>
      </c>
      <c r="AB441" s="58" t="e">
        <f t="shared" si="134"/>
        <v>#DIV/0!</v>
      </c>
      <c r="AC441" s="58" t="e">
        <f t="shared" si="135"/>
        <v>#DIV/0!</v>
      </c>
      <c r="AD441" s="58" t="e">
        <f t="shared" si="136"/>
        <v>#DIV/0!</v>
      </c>
      <c r="AE441" s="58" t="e">
        <f t="shared" si="137"/>
        <v>#DIV/0!</v>
      </c>
      <c r="AF441" s="58" t="e">
        <f t="shared" si="138"/>
        <v>#DIV/0!</v>
      </c>
      <c r="AG441" s="58" t="e">
        <f t="shared" si="139"/>
        <v>#DIV/0!</v>
      </c>
      <c r="AH441" s="58" t="e">
        <f t="shared" si="140"/>
        <v>#DIV/0!</v>
      </c>
      <c r="AI441" s="58" t="e">
        <f t="shared" si="141"/>
        <v>#DIV/0!</v>
      </c>
      <c r="AJ441" s="58" t="e">
        <f t="shared" si="142"/>
        <v>#DIV/0!</v>
      </c>
      <c r="AK441" s="58" t="e">
        <f t="shared" si="143"/>
        <v>#DIV/0!</v>
      </c>
      <c r="AL441" s="58" t="e">
        <f t="shared" si="127"/>
        <v>#DIV/0!</v>
      </c>
      <c r="AM441" s="58" t="e">
        <f t="shared" si="128"/>
        <v>#DIV/0!</v>
      </c>
      <c r="AN441" s="160"/>
      <c r="AO441" s="118"/>
      <c r="AP441" s="118"/>
      <c r="AQ441" s="118"/>
      <c r="AR441" s="118"/>
      <c r="AS441" s="118"/>
      <c r="AT441" s="118"/>
      <c r="AU441" s="118"/>
      <c r="AV441" s="118"/>
      <c r="AW441" s="118"/>
      <c r="AX441" s="118"/>
      <c r="AY441" s="118"/>
      <c r="AZ441" s="118"/>
      <c r="BA441" s="118"/>
      <c r="BB441" s="118">
        <v>1</v>
      </c>
      <c r="BC441" s="118">
        <v>1</v>
      </c>
      <c r="BD441" s="118"/>
      <c r="BE441" s="118"/>
    </row>
    <row r="442" spans="2:57" ht="15">
      <c r="B442" s="499"/>
      <c r="C442" s="1" t="s">
        <v>209</v>
      </c>
      <c r="D442" s="196"/>
      <c r="R442" s="11">
        <v>60332</v>
      </c>
      <c r="S442" s="11">
        <v>64527</v>
      </c>
      <c r="V442" s="159">
        <f>100</f>
        <v>100</v>
      </c>
      <c r="W442" s="58" t="e">
        <f t="shared" si="129"/>
        <v>#DIV/0!</v>
      </c>
      <c r="X442" s="58" t="e">
        <f t="shared" si="130"/>
        <v>#DIV/0!</v>
      </c>
      <c r="Y442" s="58" t="e">
        <f t="shared" si="131"/>
        <v>#DIV/0!</v>
      </c>
      <c r="Z442" s="58" t="e">
        <f t="shared" si="132"/>
        <v>#DIV/0!</v>
      </c>
      <c r="AA442" s="58" t="e">
        <f t="shared" si="133"/>
        <v>#DIV/0!</v>
      </c>
      <c r="AB442" s="58" t="e">
        <f t="shared" si="134"/>
        <v>#DIV/0!</v>
      </c>
      <c r="AC442" s="58" t="e">
        <f t="shared" si="135"/>
        <v>#DIV/0!</v>
      </c>
      <c r="AD442" s="58" t="e">
        <f t="shared" si="136"/>
        <v>#DIV/0!</v>
      </c>
      <c r="AE442" s="58" t="e">
        <f t="shared" si="137"/>
        <v>#DIV/0!</v>
      </c>
      <c r="AF442" s="58" t="e">
        <f t="shared" si="138"/>
        <v>#DIV/0!</v>
      </c>
      <c r="AG442" s="58" t="e">
        <f t="shared" si="139"/>
        <v>#DIV/0!</v>
      </c>
      <c r="AH442" s="58" t="e">
        <f t="shared" si="140"/>
        <v>#DIV/0!</v>
      </c>
      <c r="AI442" s="58" t="e">
        <f t="shared" si="141"/>
        <v>#DIV/0!</v>
      </c>
      <c r="AJ442" s="58" t="e">
        <f t="shared" si="142"/>
        <v>#DIV/0!</v>
      </c>
      <c r="AK442" s="58" t="e">
        <f t="shared" si="143"/>
        <v>#DIV/0!</v>
      </c>
      <c r="AL442" s="58" t="e">
        <f t="shared" si="127"/>
        <v>#DIV/0!</v>
      </c>
      <c r="AM442" s="58" t="e">
        <f t="shared" si="128"/>
        <v>#DIV/0!</v>
      </c>
      <c r="AN442" s="160"/>
      <c r="AO442" s="118"/>
      <c r="AP442" s="118"/>
      <c r="AQ442" s="118"/>
      <c r="AR442" s="118"/>
      <c r="AS442" s="118"/>
      <c r="AT442" s="118"/>
      <c r="AU442" s="118"/>
      <c r="AV442" s="118"/>
      <c r="AW442" s="118"/>
      <c r="AX442" s="118"/>
      <c r="AY442" s="118"/>
      <c r="AZ442" s="118"/>
      <c r="BA442" s="118"/>
      <c r="BB442" s="118"/>
      <c r="BC442" s="118"/>
      <c r="BD442" s="118"/>
      <c r="BE442" s="118"/>
    </row>
    <row r="443" spans="2:57" ht="15">
      <c r="B443" s="501"/>
      <c r="C443" s="8" t="s">
        <v>210</v>
      </c>
      <c r="D443" s="245"/>
      <c r="E443" s="173"/>
      <c r="F443" s="173"/>
      <c r="G443" s="173"/>
      <c r="H443" s="173"/>
      <c r="I443" s="173"/>
      <c r="J443" s="173"/>
      <c r="K443" s="173"/>
      <c r="L443" s="173"/>
      <c r="M443" s="173"/>
      <c r="N443" s="173"/>
      <c r="O443" s="173"/>
      <c r="P443" s="173"/>
      <c r="Q443" s="173"/>
      <c r="R443" s="173">
        <v>60312</v>
      </c>
      <c r="S443" s="173">
        <v>64504</v>
      </c>
      <c r="T443" s="173"/>
      <c r="U443" s="173"/>
      <c r="V443" s="159">
        <f>100</f>
        <v>100</v>
      </c>
      <c r="W443" s="58" t="e">
        <f t="shared" si="129"/>
        <v>#DIV/0!</v>
      </c>
      <c r="X443" s="58" t="e">
        <f t="shared" si="130"/>
        <v>#DIV/0!</v>
      </c>
      <c r="Y443" s="58" t="e">
        <f t="shared" si="131"/>
        <v>#DIV/0!</v>
      </c>
      <c r="Z443" s="58" t="e">
        <f t="shared" si="132"/>
        <v>#DIV/0!</v>
      </c>
      <c r="AA443" s="58" t="e">
        <f t="shared" si="133"/>
        <v>#DIV/0!</v>
      </c>
      <c r="AB443" s="58" t="e">
        <f t="shared" si="134"/>
        <v>#DIV/0!</v>
      </c>
      <c r="AC443" s="58" t="e">
        <f t="shared" si="135"/>
        <v>#DIV/0!</v>
      </c>
      <c r="AD443" s="58" t="e">
        <f t="shared" si="136"/>
        <v>#DIV/0!</v>
      </c>
      <c r="AE443" s="58" t="e">
        <f t="shared" si="137"/>
        <v>#DIV/0!</v>
      </c>
      <c r="AF443" s="58" t="e">
        <f t="shared" si="138"/>
        <v>#DIV/0!</v>
      </c>
      <c r="AG443" s="58" t="e">
        <f t="shared" si="139"/>
        <v>#DIV/0!</v>
      </c>
      <c r="AH443" s="58" t="e">
        <f t="shared" si="140"/>
        <v>#DIV/0!</v>
      </c>
      <c r="AI443" s="58" t="e">
        <f t="shared" si="141"/>
        <v>#DIV/0!</v>
      </c>
      <c r="AJ443" s="58" t="e">
        <f t="shared" si="142"/>
        <v>#DIV/0!</v>
      </c>
      <c r="AK443" s="58" t="e">
        <f t="shared" si="143"/>
        <v>#DIV/0!</v>
      </c>
      <c r="AL443" s="58" t="e">
        <f t="shared" si="127"/>
        <v>#DIV/0!</v>
      </c>
      <c r="AM443" s="58" t="e">
        <f t="shared" si="128"/>
        <v>#DIV/0!</v>
      </c>
      <c r="AN443" s="120"/>
      <c r="AO443" s="121"/>
      <c r="AP443" s="121"/>
      <c r="AQ443" s="121"/>
      <c r="AR443" s="121"/>
      <c r="AS443" s="121"/>
      <c r="AT443" s="121"/>
      <c r="AU443" s="121"/>
      <c r="AV443" s="121"/>
      <c r="AW443" s="121"/>
      <c r="AX443" s="121"/>
      <c r="AY443" s="121"/>
      <c r="AZ443" s="121"/>
      <c r="BA443" s="121"/>
      <c r="BB443" s="121"/>
      <c r="BC443" s="121"/>
      <c r="BD443" s="121"/>
      <c r="BE443" s="121"/>
    </row>
    <row r="444" spans="2:57" ht="15">
      <c r="B444" s="499" t="s">
        <v>249</v>
      </c>
      <c r="C444" s="1" t="s">
        <v>205</v>
      </c>
      <c r="D444" s="246"/>
      <c r="Q444" s="11">
        <v>143</v>
      </c>
      <c r="R444" s="11">
        <v>144</v>
      </c>
      <c r="S444" s="11">
        <v>147</v>
      </c>
      <c r="V444" s="159">
        <f>100</f>
        <v>100</v>
      </c>
      <c r="W444" s="58" t="e">
        <f t="shared" si="129"/>
        <v>#DIV/0!</v>
      </c>
      <c r="X444" s="58" t="e">
        <f t="shared" si="130"/>
        <v>#DIV/0!</v>
      </c>
      <c r="Y444" s="58" t="e">
        <f t="shared" si="131"/>
        <v>#DIV/0!</v>
      </c>
      <c r="Z444" s="58" t="e">
        <f t="shared" si="132"/>
        <v>#DIV/0!</v>
      </c>
      <c r="AA444" s="58" t="e">
        <f t="shared" si="133"/>
        <v>#DIV/0!</v>
      </c>
      <c r="AB444" s="58" t="e">
        <f t="shared" si="134"/>
        <v>#DIV/0!</v>
      </c>
      <c r="AC444" s="58" t="e">
        <f t="shared" si="135"/>
        <v>#DIV/0!</v>
      </c>
      <c r="AD444" s="58" t="e">
        <f t="shared" si="136"/>
        <v>#DIV/0!</v>
      </c>
      <c r="AE444" s="58" t="e">
        <f t="shared" si="137"/>
        <v>#DIV/0!</v>
      </c>
      <c r="AF444" s="58" t="e">
        <f t="shared" si="138"/>
        <v>#DIV/0!</v>
      </c>
      <c r="AG444" s="58" t="e">
        <f t="shared" si="139"/>
        <v>#DIV/0!</v>
      </c>
      <c r="AH444" s="58" t="e">
        <f t="shared" si="140"/>
        <v>#DIV/0!</v>
      </c>
      <c r="AI444" s="58" t="e">
        <f t="shared" si="141"/>
        <v>#DIV/0!</v>
      </c>
      <c r="AJ444" s="58" t="e">
        <f t="shared" si="142"/>
        <v>#DIV/0!</v>
      </c>
      <c r="AK444" s="58" t="e">
        <f t="shared" si="143"/>
        <v>#DIV/0!</v>
      </c>
      <c r="AL444" s="58" t="e">
        <f t="shared" si="127"/>
        <v>#DIV/0!</v>
      </c>
      <c r="AM444" s="58" t="e">
        <f t="shared" si="128"/>
        <v>#DIV/0!</v>
      </c>
      <c r="AN444" s="160"/>
      <c r="AO444" s="118"/>
      <c r="AP444" s="118"/>
      <c r="AQ444" s="118"/>
      <c r="AR444" s="118"/>
      <c r="AS444" s="118"/>
      <c r="AT444" s="118"/>
      <c r="AU444" s="118"/>
      <c r="AV444" s="118"/>
      <c r="AW444" s="118"/>
      <c r="AX444" s="118"/>
      <c r="AY444" s="118"/>
      <c r="AZ444" s="118"/>
      <c r="BA444" s="118">
        <v>1</v>
      </c>
      <c r="BB444" s="118">
        <v>1</v>
      </c>
      <c r="BC444" s="118">
        <v>1</v>
      </c>
      <c r="BD444" s="118"/>
      <c r="BE444" s="118"/>
    </row>
    <row r="445" spans="2:57" ht="15">
      <c r="B445" s="499"/>
      <c r="C445" s="1" t="s">
        <v>206</v>
      </c>
      <c r="D445" s="196"/>
      <c r="Q445" s="11">
        <v>144</v>
      </c>
      <c r="R445" s="11">
        <v>134</v>
      </c>
      <c r="S445" s="11">
        <v>141</v>
      </c>
      <c r="V445" s="159">
        <f>100</f>
        <v>100</v>
      </c>
      <c r="W445" s="58" t="e">
        <f t="shared" si="129"/>
        <v>#DIV/0!</v>
      </c>
      <c r="X445" s="58" t="e">
        <f t="shared" si="130"/>
        <v>#DIV/0!</v>
      </c>
      <c r="Y445" s="58" t="e">
        <f t="shared" si="131"/>
        <v>#DIV/0!</v>
      </c>
      <c r="Z445" s="58" t="e">
        <f t="shared" si="132"/>
        <v>#DIV/0!</v>
      </c>
      <c r="AA445" s="58" t="e">
        <f t="shared" si="133"/>
        <v>#DIV/0!</v>
      </c>
      <c r="AB445" s="58" t="e">
        <f t="shared" si="134"/>
        <v>#DIV/0!</v>
      </c>
      <c r="AC445" s="58" t="e">
        <f t="shared" si="135"/>
        <v>#DIV/0!</v>
      </c>
      <c r="AD445" s="58" t="e">
        <f t="shared" si="136"/>
        <v>#DIV/0!</v>
      </c>
      <c r="AE445" s="58" t="e">
        <f t="shared" si="137"/>
        <v>#DIV/0!</v>
      </c>
      <c r="AF445" s="58" t="e">
        <f t="shared" si="138"/>
        <v>#DIV/0!</v>
      </c>
      <c r="AG445" s="58" t="e">
        <f t="shared" si="139"/>
        <v>#DIV/0!</v>
      </c>
      <c r="AH445" s="58" t="e">
        <f t="shared" si="140"/>
        <v>#DIV/0!</v>
      </c>
      <c r="AI445" s="58" t="e">
        <f t="shared" si="141"/>
        <v>#DIV/0!</v>
      </c>
      <c r="AJ445" s="58" t="e">
        <f t="shared" si="142"/>
        <v>#DIV/0!</v>
      </c>
      <c r="AK445" s="58" t="e">
        <f t="shared" si="143"/>
        <v>#DIV/0!</v>
      </c>
      <c r="AL445" s="58" t="e">
        <f t="shared" si="127"/>
        <v>#DIV/0!</v>
      </c>
      <c r="AM445" s="58" t="e">
        <f t="shared" si="128"/>
        <v>#DIV/0!</v>
      </c>
      <c r="AN445" s="160"/>
      <c r="AO445" s="118"/>
      <c r="AP445" s="118"/>
      <c r="AQ445" s="118"/>
      <c r="AR445" s="118"/>
      <c r="AS445" s="118"/>
      <c r="AT445" s="118"/>
      <c r="AU445" s="118"/>
      <c r="AV445" s="118"/>
      <c r="AW445" s="118"/>
      <c r="AX445" s="118"/>
      <c r="AY445" s="118"/>
      <c r="AZ445" s="118"/>
      <c r="BA445" s="118">
        <v>1</v>
      </c>
      <c r="BB445" s="118">
        <v>1</v>
      </c>
      <c r="BC445" s="118">
        <v>1</v>
      </c>
      <c r="BD445" s="118"/>
      <c r="BE445" s="118"/>
    </row>
    <row r="446" spans="2:57" ht="15">
      <c r="B446" s="499"/>
      <c r="C446" s="1" t="s">
        <v>207</v>
      </c>
      <c r="D446" s="196"/>
      <c r="Q446" s="11">
        <v>10</v>
      </c>
      <c r="R446" s="11">
        <v>9</v>
      </c>
      <c r="S446" s="11">
        <v>9</v>
      </c>
      <c r="V446" s="159">
        <f>100</f>
        <v>100</v>
      </c>
      <c r="W446" s="58" t="e">
        <f t="shared" si="129"/>
        <v>#DIV/0!</v>
      </c>
      <c r="X446" s="58" t="e">
        <f t="shared" si="130"/>
        <v>#DIV/0!</v>
      </c>
      <c r="Y446" s="58" t="e">
        <f t="shared" si="131"/>
        <v>#DIV/0!</v>
      </c>
      <c r="Z446" s="58" t="e">
        <f t="shared" si="132"/>
        <v>#DIV/0!</v>
      </c>
      <c r="AA446" s="58" t="e">
        <f t="shared" si="133"/>
        <v>#DIV/0!</v>
      </c>
      <c r="AB446" s="58" t="e">
        <f t="shared" si="134"/>
        <v>#DIV/0!</v>
      </c>
      <c r="AC446" s="58" t="e">
        <f t="shared" si="135"/>
        <v>#DIV/0!</v>
      </c>
      <c r="AD446" s="58" t="e">
        <f t="shared" si="136"/>
        <v>#DIV/0!</v>
      </c>
      <c r="AE446" s="58" t="e">
        <f t="shared" si="137"/>
        <v>#DIV/0!</v>
      </c>
      <c r="AF446" s="58" t="e">
        <f t="shared" si="138"/>
        <v>#DIV/0!</v>
      </c>
      <c r="AG446" s="58" t="e">
        <f t="shared" si="139"/>
        <v>#DIV/0!</v>
      </c>
      <c r="AH446" s="58" t="e">
        <f t="shared" si="140"/>
        <v>#DIV/0!</v>
      </c>
      <c r="AI446" s="58" t="e">
        <f t="shared" si="141"/>
        <v>#DIV/0!</v>
      </c>
      <c r="AJ446" s="58" t="e">
        <f t="shared" si="142"/>
        <v>#DIV/0!</v>
      </c>
      <c r="AK446" s="58" t="e">
        <f t="shared" si="143"/>
        <v>#DIV/0!</v>
      </c>
      <c r="AL446" s="58" t="e">
        <f t="shared" si="127"/>
        <v>#DIV/0!</v>
      </c>
      <c r="AM446" s="58" t="e">
        <f t="shared" si="128"/>
        <v>#DIV/0!</v>
      </c>
      <c r="AN446" s="160"/>
      <c r="AO446" s="118"/>
      <c r="AP446" s="118"/>
      <c r="AQ446" s="118"/>
      <c r="AR446" s="118"/>
      <c r="AS446" s="118"/>
      <c r="AT446" s="118"/>
      <c r="AU446" s="118"/>
      <c r="AV446" s="118"/>
      <c r="AW446" s="118"/>
      <c r="AX446" s="118"/>
      <c r="AY446" s="118"/>
      <c r="AZ446" s="118"/>
      <c r="BA446" s="118">
        <v>1</v>
      </c>
      <c r="BB446" s="118">
        <v>1</v>
      </c>
      <c r="BC446" s="118">
        <v>1</v>
      </c>
      <c r="BD446" s="118"/>
      <c r="BE446" s="118"/>
    </row>
    <row r="447" spans="2:57" ht="15">
      <c r="B447" s="499"/>
      <c r="C447" s="1" t="s">
        <v>208</v>
      </c>
      <c r="D447" s="196"/>
      <c r="G447" s="11">
        <v>0</v>
      </c>
      <c r="H447" s="11">
        <v>0</v>
      </c>
      <c r="I447" s="11">
        <v>0</v>
      </c>
      <c r="J447" s="11">
        <v>0</v>
      </c>
      <c r="K447" s="11">
        <v>0</v>
      </c>
      <c r="L447" s="11">
        <v>0</v>
      </c>
      <c r="M447" s="11">
        <v>0</v>
      </c>
      <c r="N447" s="11">
        <v>0</v>
      </c>
      <c r="O447" s="11">
        <v>0</v>
      </c>
      <c r="P447" s="11">
        <v>0</v>
      </c>
      <c r="Q447" s="11">
        <v>0</v>
      </c>
      <c r="R447" s="11">
        <v>0</v>
      </c>
      <c r="S447" s="11">
        <v>0</v>
      </c>
      <c r="V447" s="159">
        <f>100</f>
        <v>100</v>
      </c>
      <c r="W447" s="58" t="e">
        <f t="shared" si="129"/>
        <v>#DIV/0!</v>
      </c>
      <c r="X447" s="58" t="e">
        <f t="shared" si="130"/>
        <v>#DIV/0!</v>
      </c>
      <c r="Y447" s="58" t="e">
        <f t="shared" si="131"/>
        <v>#DIV/0!</v>
      </c>
      <c r="Z447" s="58" t="e">
        <f t="shared" si="132"/>
        <v>#DIV/0!</v>
      </c>
      <c r="AA447" s="58" t="e">
        <f t="shared" si="133"/>
        <v>#DIV/0!</v>
      </c>
      <c r="AB447" s="58" t="e">
        <f t="shared" si="134"/>
        <v>#DIV/0!</v>
      </c>
      <c r="AC447" s="58" t="e">
        <f t="shared" si="135"/>
        <v>#DIV/0!</v>
      </c>
      <c r="AD447" s="58" t="e">
        <f t="shared" si="136"/>
        <v>#DIV/0!</v>
      </c>
      <c r="AE447" s="58" t="e">
        <f t="shared" si="137"/>
        <v>#DIV/0!</v>
      </c>
      <c r="AF447" s="58" t="e">
        <f t="shared" si="138"/>
        <v>#DIV/0!</v>
      </c>
      <c r="AG447" s="58" t="e">
        <f t="shared" si="139"/>
        <v>#DIV/0!</v>
      </c>
      <c r="AH447" s="58" t="e">
        <f t="shared" si="140"/>
        <v>#DIV/0!</v>
      </c>
      <c r="AI447" s="58" t="e">
        <f t="shared" si="141"/>
        <v>#DIV/0!</v>
      </c>
      <c r="AJ447" s="58" t="e">
        <f t="shared" si="142"/>
        <v>#DIV/0!</v>
      </c>
      <c r="AK447" s="58" t="e">
        <f t="shared" si="143"/>
        <v>#DIV/0!</v>
      </c>
      <c r="AL447" s="58" t="e">
        <f t="shared" si="127"/>
        <v>#DIV/0!</v>
      </c>
      <c r="AM447" s="58" t="e">
        <f t="shared" si="128"/>
        <v>#DIV/0!</v>
      </c>
      <c r="AN447" s="160"/>
      <c r="AO447" s="118"/>
      <c r="AP447" s="118"/>
      <c r="AQ447" s="118"/>
      <c r="AR447" s="118"/>
      <c r="AS447" s="118">
        <v>4</v>
      </c>
      <c r="AT447" s="118">
        <v>4</v>
      </c>
      <c r="AU447" s="118">
        <v>4</v>
      </c>
      <c r="AV447" s="118">
        <v>4</v>
      </c>
      <c r="AW447" s="118">
        <v>4</v>
      </c>
      <c r="AX447" s="118">
        <v>4</v>
      </c>
      <c r="AY447" s="118">
        <v>4</v>
      </c>
      <c r="AZ447" s="118">
        <v>4</v>
      </c>
      <c r="BA447" s="118">
        <v>1</v>
      </c>
      <c r="BB447" s="118">
        <v>1</v>
      </c>
      <c r="BC447" s="118">
        <v>1</v>
      </c>
      <c r="BD447" s="118"/>
      <c r="BE447" s="118"/>
    </row>
    <row r="448" spans="2:57" ht="15">
      <c r="B448" s="499"/>
      <c r="C448" s="1" t="s">
        <v>209</v>
      </c>
      <c r="D448" s="196"/>
      <c r="Q448" s="11">
        <v>297</v>
      </c>
      <c r="R448" s="11">
        <v>287</v>
      </c>
      <c r="S448" s="11">
        <v>297</v>
      </c>
      <c r="V448" s="159">
        <f>100</f>
        <v>100</v>
      </c>
      <c r="W448" s="58" t="e">
        <f t="shared" si="129"/>
        <v>#DIV/0!</v>
      </c>
      <c r="X448" s="58" t="e">
        <f t="shared" si="130"/>
        <v>#DIV/0!</v>
      </c>
      <c r="Y448" s="58" t="e">
        <f t="shared" si="131"/>
        <v>#DIV/0!</v>
      </c>
      <c r="Z448" s="58" t="e">
        <f t="shared" si="132"/>
        <v>#DIV/0!</v>
      </c>
      <c r="AA448" s="58" t="e">
        <f t="shared" si="133"/>
        <v>#DIV/0!</v>
      </c>
      <c r="AB448" s="58" t="e">
        <f t="shared" si="134"/>
        <v>#DIV/0!</v>
      </c>
      <c r="AC448" s="58" t="e">
        <f t="shared" si="135"/>
        <v>#DIV/0!</v>
      </c>
      <c r="AD448" s="58" t="e">
        <f t="shared" si="136"/>
        <v>#DIV/0!</v>
      </c>
      <c r="AE448" s="58" t="e">
        <f t="shared" si="137"/>
        <v>#DIV/0!</v>
      </c>
      <c r="AF448" s="58" t="e">
        <f t="shared" si="138"/>
        <v>#DIV/0!</v>
      </c>
      <c r="AG448" s="58" t="e">
        <f t="shared" si="139"/>
        <v>#DIV/0!</v>
      </c>
      <c r="AH448" s="58" t="e">
        <f t="shared" si="140"/>
        <v>#DIV/0!</v>
      </c>
      <c r="AI448" s="58" t="e">
        <f t="shared" si="141"/>
        <v>#DIV/0!</v>
      </c>
      <c r="AJ448" s="58" t="e">
        <f t="shared" si="142"/>
        <v>#DIV/0!</v>
      </c>
      <c r="AK448" s="58" t="e">
        <f t="shared" si="143"/>
        <v>#DIV/0!</v>
      </c>
      <c r="AL448" s="58" t="e">
        <f t="shared" si="127"/>
        <v>#DIV/0!</v>
      </c>
      <c r="AM448" s="58" t="e">
        <f t="shared" si="128"/>
        <v>#DIV/0!</v>
      </c>
      <c r="AN448" s="160"/>
      <c r="AO448" s="118"/>
      <c r="AP448" s="118"/>
      <c r="AQ448" s="118"/>
      <c r="AR448" s="118"/>
      <c r="AS448" s="118"/>
      <c r="AT448" s="118"/>
      <c r="AU448" s="118"/>
      <c r="AV448" s="118"/>
      <c r="AW448" s="118"/>
      <c r="AX448" s="118"/>
      <c r="AY448" s="118"/>
      <c r="AZ448" s="118"/>
      <c r="BA448" s="118"/>
      <c r="BB448" s="118"/>
      <c r="BC448" s="118"/>
      <c r="BD448" s="118"/>
      <c r="BE448" s="118"/>
    </row>
    <row r="449" spans="2:57" ht="15">
      <c r="B449" s="501"/>
      <c r="C449" s="8" t="s">
        <v>210</v>
      </c>
      <c r="D449" s="245"/>
      <c r="E449" s="173"/>
      <c r="F449" s="173"/>
      <c r="G449" s="173"/>
      <c r="H449" s="173"/>
      <c r="I449" s="173"/>
      <c r="J449" s="173"/>
      <c r="K449" s="173"/>
      <c r="L449" s="173"/>
      <c r="M449" s="173"/>
      <c r="N449" s="173"/>
      <c r="O449" s="173"/>
      <c r="P449" s="173"/>
      <c r="Q449" s="173">
        <v>297</v>
      </c>
      <c r="R449" s="173">
        <v>287</v>
      </c>
      <c r="S449" s="173">
        <v>297</v>
      </c>
      <c r="T449" s="173"/>
      <c r="U449" s="173"/>
      <c r="V449" s="159">
        <f>100</f>
        <v>100</v>
      </c>
      <c r="W449" s="58" t="e">
        <f t="shared" si="129"/>
        <v>#DIV/0!</v>
      </c>
      <c r="X449" s="58" t="e">
        <f t="shared" si="130"/>
        <v>#DIV/0!</v>
      </c>
      <c r="Y449" s="58" t="e">
        <f t="shared" si="131"/>
        <v>#DIV/0!</v>
      </c>
      <c r="Z449" s="58" t="e">
        <f t="shared" si="132"/>
        <v>#DIV/0!</v>
      </c>
      <c r="AA449" s="58" t="e">
        <f t="shared" si="133"/>
        <v>#DIV/0!</v>
      </c>
      <c r="AB449" s="58" t="e">
        <f t="shared" si="134"/>
        <v>#DIV/0!</v>
      </c>
      <c r="AC449" s="58" t="e">
        <f t="shared" si="135"/>
        <v>#DIV/0!</v>
      </c>
      <c r="AD449" s="58" t="e">
        <f t="shared" si="136"/>
        <v>#DIV/0!</v>
      </c>
      <c r="AE449" s="58" t="e">
        <f t="shared" si="137"/>
        <v>#DIV/0!</v>
      </c>
      <c r="AF449" s="58" t="e">
        <f t="shared" si="138"/>
        <v>#DIV/0!</v>
      </c>
      <c r="AG449" s="58" t="e">
        <f t="shared" si="139"/>
        <v>#DIV/0!</v>
      </c>
      <c r="AH449" s="58" t="e">
        <f t="shared" si="140"/>
        <v>#DIV/0!</v>
      </c>
      <c r="AI449" s="58" t="e">
        <f t="shared" si="141"/>
        <v>#DIV/0!</v>
      </c>
      <c r="AJ449" s="58" t="e">
        <f t="shared" si="142"/>
        <v>#DIV/0!</v>
      </c>
      <c r="AK449" s="58" t="e">
        <f t="shared" si="143"/>
        <v>#DIV/0!</v>
      </c>
      <c r="AL449" s="58" t="e">
        <f t="shared" si="127"/>
        <v>#DIV/0!</v>
      </c>
      <c r="AM449" s="58" t="e">
        <f t="shared" si="128"/>
        <v>#DIV/0!</v>
      </c>
      <c r="AN449" s="120"/>
      <c r="AO449" s="121"/>
      <c r="AP449" s="121"/>
      <c r="AQ449" s="121"/>
      <c r="AR449" s="121"/>
      <c r="AS449" s="121"/>
      <c r="AT449" s="121"/>
      <c r="AU449" s="121"/>
      <c r="AV449" s="121"/>
      <c r="AW449" s="121"/>
      <c r="AX449" s="121"/>
      <c r="AY449" s="121"/>
      <c r="AZ449" s="121"/>
      <c r="BA449" s="121"/>
      <c r="BB449" s="121"/>
      <c r="BC449" s="121"/>
      <c r="BD449" s="121"/>
      <c r="BE449" s="121"/>
    </row>
    <row r="450" spans="2:57" ht="15">
      <c r="B450" s="499" t="s">
        <v>250</v>
      </c>
      <c r="C450" s="1" t="s">
        <v>205</v>
      </c>
      <c r="D450" s="246"/>
      <c r="Q450" s="11">
        <v>1796</v>
      </c>
      <c r="R450" s="11">
        <v>1824</v>
      </c>
      <c r="S450" s="11">
        <v>1898</v>
      </c>
      <c r="V450" s="159">
        <f>100</f>
        <v>100</v>
      </c>
      <c r="W450" s="58" t="e">
        <f t="shared" si="129"/>
        <v>#DIV/0!</v>
      </c>
      <c r="X450" s="58" t="e">
        <f t="shared" si="130"/>
        <v>#DIV/0!</v>
      </c>
      <c r="Y450" s="58" t="e">
        <f t="shared" si="131"/>
        <v>#DIV/0!</v>
      </c>
      <c r="Z450" s="58" t="e">
        <f t="shared" si="132"/>
        <v>#DIV/0!</v>
      </c>
      <c r="AA450" s="58" t="e">
        <f t="shared" si="133"/>
        <v>#DIV/0!</v>
      </c>
      <c r="AB450" s="58" t="e">
        <f t="shared" si="134"/>
        <v>#DIV/0!</v>
      </c>
      <c r="AC450" s="58" t="e">
        <f t="shared" si="135"/>
        <v>#DIV/0!</v>
      </c>
      <c r="AD450" s="58" t="e">
        <f t="shared" si="136"/>
        <v>#DIV/0!</v>
      </c>
      <c r="AE450" s="58" t="e">
        <f t="shared" si="137"/>
        <v>#DIV/0!</v>
      </c>
      <c r="AF450" s="58" t="e">
        <f t="shared" si="138"/>
        <v>#DIV/0!</v>
      </c>
      <c r="AG450" s="58" t="e">
        <f t="shared" si="139"/>
        <v>#DIV/0!</v>
      </c>
      <c r="AH450" s="58" t="e">
        <f t="shared" si="140"/>
        <v>#DIV/0!</v>
      </c>
      <c r="AI450" s="58" t="e">
        <f t="shared" si="141"/>
        <v>#DIV/0!</v>
      </c>
      <c r="AJ450" s="58" t="e">
        <f t="shared" si="142"/>
        <v>#DIV/0!</v>
      </c>
      <c r="AK450" s="58" t="e">
        <f t="shared" si="143"/>
        <v>#DIV/0!</v>
      </c>
      <c r="AL450" s="58" t="e">
        <f t="shared" si="127"/>
        <v>#DIV/0!</v>
      </c>
      <c r="AM450" s="58" t="e">
        <f t="shared" si="128"/>
        <v>#DIV/0!</v>
      </c>
      <c r="AN450" s="160"/>
      <c r="AO450" s="118"/>
      <c r="AP450" s="118"/>
      <c r="AQ450" s="118"/>
      <c r="AR450" s="118"/>
      <c r="AS450" s="118"/>
      <c r="AT450" s="118"/>
      <c r="AU450" s="118"/>
      <c r="AV450" s="118"/>
      <c r="AW450" s="118"/>
      <c r="AX450" s="118"/>
      <c r="AY450" s="118"/>
      <c r="AZ450" s="118"/>
      <c r="BA450" s="118">
        <v>1</v>
      </c>
      <c r="BB450" s="118">
        <v>1</v>
      </c>
      <c r="BC450" s="118">
        <v>1</v>
      </c>
      <c r="BD450" s="118"/>
      <c r="BE450" s="118"/>
    </row>
    <row r="451" spans="2:57" ht="15">
      <c r="B451" s="499"/>
      <c r="C451" s="1" t="s">
        <v>206</v>
      </c>
      <c r="D451" s="196"/>
      <c r="Q451" s="11">
        <v>488</v>
      </c>
      <c r="R451" s="11">
        <v>558</v>
      </c>
      <c r="S451" s="11">
        <v>583</v>
      </c>
      <c r="V451" s="159">
        <f>100</f>
        <v>100</v>
      </c>
      <c r="W451" s="58" t="e">
        <f t="shared" si="129"/>
        <v>#DIV/0!</v>
      </c>
      <c r="X451" s="58" t="e">
        <f t="shared" si="130"/>
        <v>#DIV/0!</v>
      </c>
      <c r="Y451" s="58" t="e">
        <f t="shared" si="131"/>
        <v>#DIV/0!</v>
      </c>
      <c r="Z451" s="58" t="e">
        <f t="shared" si="132"/>
        <v>#DIV/0!</v>
      </c>
      <c r="AA451" s="58" t="e">
        <f t="shared" si="133"/>
        <v>#DIV/0!</v>
      </c>
      <c r="AB451" s="58" t="e">
        <f t="shared" si="134"/>
        <v>#DIV/0!</v>
      </c>
      <c r="AC451" s="58" t="e">
        <f t="shared" si="135"/>
        <v>#DIV/0!</v>
      </c>
      <c r="AD451" s="58" t="e">
        <f t="shared" si="136"/>
        <v>#DIV/0!</v>
      </c>
      <c r="AE451" s="58" t="e">
        <f t="shared" si="137"/>
        <v>#DIV/0!</v>
      </c>
      <c r="AF451" s="58" t="e">
        <f t="shared" si="138"/>
        <v>#DIV/0!</v>
      </c>
      <c r="AG451" s="58" t="e">
        <f t="shared" si="139"/>
        <v>#DIV/0!</v>
      </c>
      <c r="AH451" s="58" t="e">
        <f t="shared" si="140"/>
        <v>#DIV/0!</v>
      </c>
      <c r="AI451" s="58" t="e">
        <f t="shared" si="141"/>
        <v>#DIV/0!</v>
      </c>
      <c r="AJ451" s="58" t="e">
        <f t="shared" si="142"/>
        <v>#DIV/0!</v>
      </c>
      <c r="AK451" s="58" t="e">
        <f t="shared" si="143"/>
        <v>#DIV/0!</v>
      </c>
      <c r="AL451" s="58" t="e">
        <f t="shared" si="127"/>
        <v>#DIV/0!</v>
      </c>
      <c r="AM451" s="58" t="e">
        <f t="shared" si="128"/>
        <v>#DIV/0!</v>
      </c>
      <c r="AN451" s="160"/>
      <c r="AO451" s="118"/>
      <c r="AP451" s="118"/>
      <c r="AQ451" s="118"/>
      <c r="AR451" s="118"/>
      <c r="AS451" s="118"/>
      <c r="AT451" s="118"/>
      <c r="AU451" s="118"/>
      <c r="AV451" s="118"/>
      <c r="AW451" s="118"/>
      <c r="AX451" s="118"/>
      <c r="AY451" s="118"/>
      <c r="AZ451" s="118"/>
      <c r="BA451" s="118">
        <v>2</v>
      </c>
      <c r="BB451" s="118">
        <v>1</v>
      </c>
      <c r="BC451" s="118">
        <v>1</v>
      </c>
      <c r="BD451" s="118"/>
      <c r="BE451" s="118"/>
    </row>
    <row r="452" spans="2:57" ht="15">
      <c r="B452" s="499"/>
      <c r="C452" s="1" t="s">
        <v>207</v>
      </c>
      <c r="D452" s="196"/>
      <c r="Q452" s="11">
        <v>15</v>
      </c>
      <c r="R452" s="11">
        <v>15</v>
      </c>
      <c r="S452" s="11">
        <v>16</v>
      </c>
      <c r="V452" s="159">
        <f>100</f>
        <v>100</v>
      </c>
      <c r="W452" s="58" t="e">
        <f t="shared" si="129"/>
        <v>#DIV/0!</v>
      </c>
      <c r="X452" s="58" t="e">
        <f t="shared" si="130"/>
        <v>#DIV/0!</v>
      </c>
      <c r="Y452" s="58" t="e">
        <f t="shared" si="131"/>
        <v>#DIV/0!</v>
      </c>
      <c r="Z452" s="58" t="e">
        <f t="shared" si="132"/>
        <v>#DIV/0!</v>
      </c>
      <c r="AA452" s="58" t="e">
        <f t="shared" si="133"/>
        <v>#DIV/0!</v>
      </c>
      <c r="AB452" s="58" t="e">
        <f t="shared" si="134"/>
        <v>#DIV/0!</v>
      </c>
      <c r="AC452" s="58" t="e">
        <f t="shared" si="135"/>
        <v>#DIV/0!</v>
      </c>
      <c r="AD452" s="58" t="e">
        <f t="shared" si="136"/>
        <v>#DIV/0!</v>
      </c>
      <c r="AE452" s="58" t="e">
        <f t="shared" si="137"/>
        <v>#DIV/0!</v>
      </c>
      <c r="AF452" s="58" t="e">
        <f t="shared" si="138"/>
        <v>#DIV/0!</v>
      </c>
      <c r="AG452" s="58" t="e">
        <f t="shared" si="139"/>
        <v>#DIV/0!</v>
      </c>
      <c r="AH452" s="58" t="e">
        <f t="shared" si="140"/>
        <v>#DIV/0!</v>
      </c>
      <c r="AI452" s="58" t="e">
        <f t="shared" si="141"/>
        <v>#DIV/0!</v>
      </c>
      <c r="AJ452" s="58" t="e">
        <f t="shared" si="142"/>
        <v>#DIV/0!</v>
      </c>
      <c r="AK452" s="58" t="e">
        <f t="shared" si="143"/>
        <v>#DIV/0!</v>
      </c>
      <c r="AL452" s="58" t="e">
        <f t="shared" si="127"/>
        <v>#DIV/0!</v>
      </c>
      <c r="AM452" s="58" t="e">
        <f t="shared" si="128"/>
        <v>#DIV/0!</v>
      </c>
      <c r="AN452" s="160"/>
      <c r="AO452" s="118"/>
      <c r="AP452" s="118"/>
      <c r="AQ452" s="118"/>
      <c r="AR452" s="118"/>
      <c r="AS452" s="118"/>
      <c r="AT452" s="118"/>
      <c r="AU452" s="118"/>
      <c r="AV452" s="118"/>
      <c r="AW452" s="118"/>
      <c r="AX452" s="118"/>
      <c r="AY452" s="118"/>
      <c r="AZ452" s="118"/>
      <c r="BA452" s="118">
        <v>4</v>
      </c>
      <c r="BB452" s="118">
        <v>1</v>
      </c>
      <c r="BC452" s="118">
        <v>1</v>
      </c>
      <c r="BD452" s="118"/>
      <c r="BE452" s="118"/>
    </row>
    <row r="453" spans="2:57" ht="15">
      <c r="B453" s="499"/>
      <c r="C453" s="1" t="s">
        <v>208</v>
      </c>
      <c r="D453" s="196"/>
      <c r="H453" s="11">
        <v>0</v>
      </c>
      <c r="I453" s="11">
        <v>0</v>
      </c>
      <c r="J453" s="11">
        <v>0</v>
      </c>
      <c r="K453" s="11">
        <v>0</v>
      </c>
      <c r="L453" s="11">
        <v>0</v>
      </c>
      <c r="M453" s="11">
        <v>0</v>
      </c>
      <c r="N453" s="11">
        <v>0</v>
      </c>
      <c r="O453" s="11">
        <v>0</v>
      </c>
      <c r="P453" s="11">
        <v>0</v>
      </c>
      <c r="Q453" s="11">
        <v>0</v>
      </c>
      <c r="R453" s="11">
        <v>0</v>
      </c>
      <c r="S453" s="11">
        <v>0</v>
      </c>
      <c r="V453" s="159">
        <f>100</f>
        <v>100</v>
      </c>
      <c r="W453" s="58" t="e">
        <f t="shared" si="129"/>
        <v>#DIV/0!</v>
      </c>
      <c r="X453" s="58" t="e">
        <f t="shared" si="130"/>
        <v>#DIV/0!</v>
      </c>
      <c r="Y453" s="58" t="e">
        <f t="shared" si="131"/>
        <v>#DIV/0!</v>
      </c>
      <c r="Z453" s="58" t="e">
        <f t="shared" si="132"/>
        <v>#DIV/0!</v>
      </c>
      <c r="AA453" s="58" t="e">
        <f t="shared" si="133"/>
        <v>#DIV/0!</v>
      </c>
      <c r="AB453" s="58" t="e">
        <f t="shared" si="134"/>
        <v>#DIV/0!</v>
      </c>
      <c r="AC453" s="58" t="e">
        <f t="shared" si="135"/>
        <v>#DIV/0!</v>
      </c>
      <c r="AD453" s="58" t="e">
        <f t="shared" si="136"/>
        <v>#DIV/0!</v>
      </c>
      <c r="AE453" s="58" t="e">
        <f t="shared" si="137"/>
        <v>#DIV/0!</v>
      </c>
      <c r="AF453" s="58" t="e">
        <f t="shared" si="138"/>
        <v>#DIV/0!</v>
      </c>
      <c r="AG453" s="58" t="e">
        <f t="shared" si="139"/>
        <v>#DIV/0!</v>
      </c>
      <c r="AH453" s="58" t="e">
        <f t="shared" si="140"/>
        <v>#DIV/0!</v>
      </c>
      <c r="AI453" s="58" t="e">
        <f t="shared" si="141"/>
        <v>#DIV/0!</v>
      </c>
      <c r="AJ453" s="58" t="e">
        <f t="shared" si="142"/>
        <v>#DIV/0!</v>
      </c>
      <c r="AK453" s="58" t="e">
        <f t="shared" si="143"/>
        <v>#DIV/0!</v>
      </c>
      <c r="AL453" s="58" t="e">
        <f t="shared" si="127"/>
        <v>#DIV/0!</v>
      </c>
      <c r="AM453" s="58" t="e">
        <f t="shared" si="128"/>
        <v>#DIV/0!</v>
      </c>
      <c r="AN453" s="160"/>
      <c r="AO453" s="118"/>
      <c r="AP453" s="118"/>
      <c r="AQ453" s="118"/>
      <c r="AR453" s="118"/>
      <c r="AS453" s="118">
        <v>4</v>
      </c>
      <c r="AT453" s="118">
        <v>4</v>
      </c>
      <c r="AU453" s="118">
        <v>4</v>
      </c>
      <c r="AV453" s="118">
        <v>4</v>
      </c>
      <c r="AW453" s="118">
        <v>4</v>
      </c>
      <c r="AX453" s="118">
        <v>4</v>
      </c>
      <c r="AY453" s="118">
        <v>4</v>
      </c>
      <c r="AZ453" s="118">
        <v>4</v>
      </c>
      <c r="BA453" s="118">
        <v>4</v>
      </c>
      <c r="BB453" s="118">
        <v>1</v>
      </c>
      <c r="BC453" s="118">
        <v>1</v>
      </c>
      <c r="BD453" s="118"/>
      <c r="BE453" s="118"/>
    </row>
    <row r="454" spans="2:57" ht="15">
      <c r="B454" s="499"/>
      <c r="C454" s="1" t="s">
        <v>209</v>
      </c>
      <c r="D454" s="196"/>
      <c r="Q454" s="11">
        <v>2299</v>
      </c>
      <c r="R454" s="11">
        <v>2397</v>
      </c>
      <c r="S454" s="11">
        <v>2497</v>
      </c>
      <c r="V454" s="159">
        <f>100</f>
        <v>100</v>
      </c>
      <c r="W454" s="58" t="e">
        <f t="shared" si="129"/>
        <v>#DIV/0!</v>
      </c>
      <c r="X454" s="58" t="e">
        <f t="shared" si="130"/>
        <v>#DIV/0!</v>
      </c>
      <c r="Y454" s="58" t="e">
        <f t="shared" si="131"/>
        <v>#DIV/0!</v>
      </c>
      <c r="Z454" s="58" t="e">
        <f t="shared" si="132"/>
        <v>#DIV/0!</v>
      </c>
      <c r="AA454" s="58" t="e">
        <f t="shared" si="133"/>
        <v>#DIV/0!</v>
      </c>
      <c r="AB454" s="58" t="e">
        <f t="shared" si="134"/>
        <v>#DIV/0!</v>
      </c>
      <c r="AC454" s="58" t="e">
        <f t="shared" si="135"/>
        <v>#DIV/0!</v>
      </c>
      <c r="AD454" s="58" t="e">
        <f t="shared" si="136"/>
        <v>#DIV/0!</v>
      </c>
      <c r="AE454" s="58" t="e">
        <f t="shared" si="137"/>
        <v>#DIV/0!</v>
      </c>
      <c r="AF454" s="58" t="e">
        <f t="shared" si="138"/>
        <v>#DIV/0!</v>
      </c>
      <c r="AG454" s="58" t="e">
        <f t="shared" si="139"/>
        <v>#DIV/0!</v>
      </c>
      <c r="AH454" s="58" t="e">
        <f t="shared" si="140"/>
        <v>#DIV/0!</v>
      </c>
      <c r="AI454" s="58" t="e">
        <f t="shared" si="141"/>
        <v>#DIV/0!</v>
      </c>
      <c r="AJ454" s="58" t="e">
        <f t="shared" si="142"/>
        <v>#DIV/0!</v>
      </c>
      <c r="AK454" s="58" t="e">
        <f t="shared" si="143"/>
        <v>#DIV/0!</v>
      </c>
      <c r="AL454" s="58" t="e">
        <f t="shared" si="127"/>
        <v>#DIV/0!</v>
      </c>
      <c r="AM454" s="58" t="e">
        <f t="shared" si="128"/>
        <v>#DIV/0!</v>
      </c>
      <c r="AN454" s="160"/>
      <c r="AO454" s="118"/>
      <c r="AP454" s="118"/>
      <c r="AQ454" s="118"/>
      <c r="AR454" s="118"/>
      <c r="AS454" s="118"/>
      <c r="AT454" s="118"/>
      <c r="AU454" s="118"/>
      <c r="AV454" s="118"/>
      <c r="AW454" s="118"/>
      <c r="AX454" s="118"/>
      <c r="AY454" s="118"/>
      <c r="AZ454" s="118"/>
      <c r="BA454" s="118"/>
      <c r="BB454" s="118"/>
      <c r="BC454" s="118"/>
      <c r="BD454" s="118"/>
      <c r="BE454" s="118"/>
    </row>
    <row r="455" spans="2:57" ht="15">
      <c r="B455" s="501"/>
      <c r="C455" s="8" t="s">
        <v>210</v>
      </c>
      <c r="D455" s="245"/>
      <c r="E455" s="173"/>
      <c r="F455" s="173"/>
      <c r="G455" s="173"/>
      <c r="H455" s="173"/>
      <c r="I455" s="173"/>
      <c r="J455" s="173"/>
      <c r="K455" s="173"/>
      <c r="L455" s="173"/>
      <c r="M455" s="173"/>
      <c r="N455" s="173"/>
      <c r="O455" s="173"/>
      <c r="P455" s="173"/>
      <c r="Q455" s="173">
        <v>2299</v>
      </c>
      <c r="R455" s="173">
        <v>2397</v>
      </c>
      <c r="S455" s="173">
        <v>2497</v>
      </c>
      <c r="T455" s="173"/>
      <c r="U455" s="173"/>
      <c r="V455" s="159">
        <f>100</f>
        <v>100</v>
      </c>
      <c r="W455" s="58" t="e">
        <f t="shared" si="129"/>
        <v>#DIV/0!</v>
      </c>
      <c r="X455" s="58" t="e">
        <f t="shared" si="130"/>
        <v>#DIV/0!</v>
      </c>
      <c r="Y455" s="58" t="e">
        <f t="shared" si="131"/>
        <v>#DIV/0!</v>
      </c>
      <c r="Z455" s="58" t="e">
        <f t="shared" si="132"/>
        <v>#DIV/0!</v>
      </c>
      <c r="AA455" s="58" t="e">
        <f t="shared" si="133"/>
        <v>#DIV/0!</v>
      </c>
      <c r="AB455" s="58" t="e">
        <f t="shared" si="134"/>
        <v>#DIV/0!</v>
      </c>
      <c r="AC455" s="58" t="e">
        <f t="shared" si="135"/>
        <v>#DIV/0!</v>
      </c>
      <c r="AD455" s="58" t="e">
        <f t="shared" si="136"/>
        <v>#DIV/0!</v>
      </c>
      <c r="AE455" s="58" t="e">
        <f t="shared" si="137"/>
        <v>#DIV/0!</v>
      </c>
      <c r="AF455" s="58" t="e">
        <f t="shared" si="138"/>
        <v>#DIV/0!</v>
      </c>
      <c r="AG455" s="58" t="e">
        <f t="shared" si="139"/>
        <v>#DIV/0!</v>
      </c>
      <c r="AH455" s="58" t="e">
        <f t="shared" si="140"/>
        <v>#DIV/0!</v>
      </c>
      <c r="AI455" s="58" t="e">
        <f t="shared" si="141"/>
        <v>#DIV/0!</v>
      </c>
      <c r="AJ455" s="58" t="e">
        <f t="shared" si="142"/>
        <v>#DIV/0!</v>
      </c>
      <c r="AK455" s="58" t="e">
        <f t="shared" si="143"/>
        <v>#DIV/0!</v>
      </c>
      <c r="AL455" s="58" t="e">
        <f t="shared" si="127"/>
        <v>#DIV/0!</v>
      </c>
      <c r="AM455" s="58" t="e">
        <f t="shared" si="128"/>
        <v>#DIV/0!</v>
      </c>
      <c r="AN455" s="120"/>
      <c r="AO455" s="121"/>
      <c r="AP455" s="121"/>
      <c r="AQ455" s="121"/>
      <c r="AR455" s="121"/>
      <c r="AS455" s="121"/>
      <c r="AT455" s="121"/>
      <c r="AU455" s="121"/>
      <c r="AV455" s="121"/>
      <c r="AW455" s="121"/>
      <c r="AX455" s="121"/>
      <c r="AY455" s="121"/>
      <c r="AZ455" s="121"/>
      <c r="BA455" s="121"/>
      <c r="BB455" s="121"/>
      <c r="BC455" s="121"/>
      <c r="BD455" s="121"/>
      <c r="BE455" s="121"/>
    </row>
    <row r="456" spans="2:57" ht="15">
      <c r="B456" s="499" t="s">
        <v>251</v>
      </c>
      <c r="C456" s="1" t="s">
        <v>205</v>
      </c>
      <c r="D456" s="246"/>
      <c r="Q456" s="11">
        <v>6924</v>
      </c>
      <c r="R456" s="11">
        <v>7221</v>
      </c>
      <c r="S456" s="11">
        <v>7765</v>
      </c>
      <c r="V456" s="159">
        <f>100</f>
        <v>100</v>
      </c>
      <c r="W456" s="58" t="e">
        <f t="shared" si="129"/>
        <v>#DIV/0!</v>
      </c>
      <c r="X456" s="58" t="e">
        <f t="shared" si="130"/>
        <v>#DIV/0!</v>
      </c>
      <c r="Y456" s="58" t="e">
        <f t="shared" si="131"/>
        <v>#DIV/0!</v>
      </c>
      <c r="Z456" s="58" t="e">
        <f t="shared" si="132"/>
        <v>#DIV/0!</v>
      </c>
      <c r="AA456" s="58" t="e">
        <f t="shared" si="133"/>
        <v>#DIV/0!</v>
      </c>
      <c r="AB456" s="58" t="e">
        <f t="shared" si="134"/>
        <v>#DIV/0!</v>
      </c>
      <c r="AC456" s="58" t="e">
        <f t="shared" si="135"/>
        <v>#DIV/0!</v>
      </c>
      <c r="AD456" s="58" t="e">
        <f t="shared" si="136"/>
        <v>#DIV/0!</v>
      </c>
      <c r="AE456" s="58" t="e">
        <f t="shared" si="137"/>
        <v>#DIV/0!</v>
      </c>
      <c r="AF456" s="58" t="e">
        <f t="shared" si="138"/>
        <v>#DIV/0!</v>
      </c>
      <c r="AG456" s="58" t="e">
        <f t="shared" si="139"/>
        <v>#DIV/0!</v>
      </c>
      <c r="AH456" s="58" t="e">
        <f t="shared" si="140"/>
        <v>#DIV/0!</v>
      </c>
      <c r="AI456" s="58" t="e">
        <f t="shared" si="141"/>
        <v>#DIV/0!</v>
      </c>
      <c r="AJ456" s="58" t="e">
        <f t="shared" si="142"/>
        <v>#DIV/0!</v>
      </c>
      <c r="AK456" s="58" t="e">
        <f t="shared" si="143"/>
        <v>#DIV/0!</v>
      </c>
      <c r="AL456" s="58" t="e">
        <f t="shared" si="127"/>
        <v>#DIV/0!</v>
      </c>
      <c r="AM456" s="58" t="e">
        <f t="shared" si="128"/>
        <v>#DIV/0!</v>
      </c>
      <c r="AN456" s="160"/>
      <c r="AO456" s="118"/>
      <c r="AP456" s="118"/>
      <c r="AQ456" s="118"/>
      <c r="AR456" s="118"/>
      <c r="AS456" s="118"/>
      <c r="AT456" s="118"/>
      <c r="AU456" s="118"/>
      <c r="AV456" s="118"/>
      <c r="AW456" s="118"/>
      <c r="AX456" s="118"/>
      <c r="AY456" s="118"/>
      <c r="AZ456" s="118"/>
      <c r="BA456" s="118">
        <v>1</v>
      </c>
      <c r="BB456" s="118">
        <v>1</v>
      </c>
      <c r="BC456" s="118">
        <v>1</v>
      </c>
      <c r="BD456" s="118"/>
      <c r="BE456" s="118"/>
    </row>
    <row r="457" spans="2:57" ht="15">
      <c r="B457" s="499"/>
      <c r="C457" s="1" t="s">
        <v>206</v>
      </c>
      <c r="D457" s="196"/>
      <c r="Q457" s="11">
        <v>219</v>
      </c>
      <c r="R457" s="11">
        <v>260</v>
      </c>
      <c r="S457" s="11">
        <v>281</v>
      </c>
      <c r="V457" s="159">
        <f>100</f>
        <v>100</v>
      </c>
      <c r="W457" s="58" t="e">
        <f t="shared" si="129"/>
        <v>#DIV/0!</v>
      </c>
      <c r="X457" s="58" t="e">
        <f t="shared" si="130"/>
        <v>#DIV/0!</v>
      </c>
      <c r="Y457" s="58" t="e">
        <f t="shared" si="131"/>
        <v>#DIV/0!</v>
      </c>
      <c r="Z457" s="58" t="e">
        <f t="shared" si="132"/>
        <v>#DIV/0!</v>
      </c>
      <c r="AA457" s="58" t="e">
        <f t="shared" si="133"/>
        <v>#DIV/0!</v>
      </c>
      <c r="AB457" s="58" t="e">
        <f t="shared" si="134"/>
        <v>#DIV/0!</v>
      </c>
      <c r="AC457" s="58" t="e">
        <f t="shared" si="135"/>
        <v>#DIV/0!</v>
      </c>
      <c r="AD457" s="58" t="e">
        <f t="shared" si="136"/>
        <v>#DIV/0!</v>
      </c>
      <c r="AE457" s="58" t="e">
        <f t="shared" si="137"/>
        <v>#DIV/0!</v>
      </c>
      <c r="AF457" s="58" t="e">
        <f t="shared" si="138"/>
        <v>#DIV/0!</v>
      </c>
      <c r="AG457" s="58" t="e">
        <f t="shared" si="139"/>
        <v>#DIV/0!</v>
      </c>
      <c r="AH457" s="58" t="e">
        <f t="shared" si="140"/>
        <v>#DIV/0!</v>
      </c>
      <c r="AI457" s="58" t="e">
        <f t="shared" si="141"/>
        <v>#DIV/0!</v>
      </c>
      <c r="AJ457" s="58" t="e">
        <f t="shared" si="142"/>
        <v>#DIV/0!</v>
      </c>
      <c r="AK457" s="58" t="e">
        <f t="shared" si="143"/>
        <v>#DIV/0!</v>
      </c>
      <c r="AL457" s="58" t="e">
        <f t="shared" si="127"/>
        <v>#DIV/0!</v>
      </c>
      <c r="AM457" s="58" t="e">
        <f t="shared" si="128"/>
        <v>#DIV/0!</v>
      </c>
      <c r="AN457" s="160"/>
      <c r="AO457" s="118"/>
      <c r="AP457" s="118"/>
      <c r="AQ457" s="118"/>
      <c r="AR457" s="118"/>
      <c r="AS457" s="118"/>
      <c r="AT457" s="118"/>
      <c r="AU457" s="118"/>
      <c r="AV457" s="118"/>
      <c r="AW457" s="118"/>
      <c r="AX457" s="118"/>
      <c r="AY457" s="118"/>
      <c r="AZ457" s="118"/>
      <c r="BA457" s="118">
        <v>1</v>
      </c>
      <c r="BB457" s="118">
        <v>1</v>
      </c>
      <c r="BC457" s="118">
        <v>1</v>
      </c>
      <c r="BD457" s="118"/>
      <c r="BE457" s="118"/>
    </row>
    <row r="458" spans="2:57" ht="15">
      <c r="B458" s="499"/>
      <c r="C458" s="1" t="s">
        <v>207</v>
      </c>
      <c r="D458" s="196"/>
      <c r="Q458" s="11">
        <v>22</v>
      </c>
      <c r="R458" s="11">
        <v>32</v>
      </c>
      <c r="S458" s="11">
        <v>32</v>
      </c>
      <c r="V458" s="159">
        <f>100</f>
        <v>100</v>
      </c>
      <c r="W458" s="58" t="e">
        <f t="shared" si="129"/>
        <v>#DIV/0!</v>
      </c>
      <c r="X458" s="58" t="e">
        <f t="shared" si="130"/>
        <v>#DIV/0!</v>
      </c>
      <c r="Y458" s="58" t="e">
        <f t="shared" si="131"/>
        <v>#DIV/0!</v>
      </c>
      <c r="Z458" s="58" t="e">
        <f t="shared" si="132"/>
        <v>#DIV/0!</v>
      </c>
      <c r="AA458" s="58" t="e">
        <f t="shared" si="133"/>
        <v>#DIV/0!</v>
      </c>
      <c r="AB458" s="58" t="e">
        <f t="shared" si="134"/>
        <v>#DIV/0!</v>
      </c>
      <c r="AC458" s="58" t="e">
        <f t="shared" si="135"/>
        <v>#DIV/0!</v>
      </c>
      <c r="AD458" s="58" t="e">
        <f t="shared" si="136"/>
        <v>#DIV/0!</v>
      </c>
      <c r="AE458" s="58" t="e">
        <f t="shared" si="137"/>
        <v>#DIV/0!</v>
      </c>
      <c r="AF458" s="58" t="e">
        <f t="shared" si="138"/>
        <v>#DIV/0!</v>
      </c>
      <c r="AG458" s="58" t="e">
        <f t="shared" si="139"/>
        <v>#DIV/0!</v>
      </c>
      <c r="AH458" s="58" t="e">
        <f t="shared" si="140"/>
        <v>#DIV/0!</v>
      </c>
      <c r="AI458" s="58" t="e">
        <f t="shared" si="141"/>
        <v>#DIV/0!</v>
      </c>
      <c r="AJ458" s="58" t="e">
        <f t="shared" si="142"/>
        <v>#DIV/0!</v>
      </c>
      <c r="AK458" s="58" t="e">
        <f t="shared" si="143"/>
        <v>#DIV/0!</v>
      </c>
      <c r="AL458" s="58" t="e">
        <f t="shared" ref="AL458:AL491" si="144">T458*100/$D458</f>
        <v>#DIV/0!</v>
      </c>
      <c r="AM458" s="58" t="e">
        <f t="shared" ref="AM458:AM491" si="145">U458*100/$D458</f>
        <v>#DIV/0!</v>
      </c>
      <c r="AN458" s="160"/>
      <c r="AO458" s="118"/>
      <c r="AP458" s="118"/>
      <c r="AQ458" s="118"/>
      <c r="AR458" s="118"/>
      <c r="AS458" s="118"/>
      <c r="AT458" s="118"/>
      <c r="AU458" s="118"/>
      <c r="AV458" s="118"/>
      <c r="AW458" s="118"/>
      <c r="AX458" s="118"/>
      <c r="AY458" s="118"/>
      <c r="AZ458" s="118"/>
      <c r="BA458" s="118">
        <v>1</v>
      </c>
      <c r="BB458" s="118">
        <v>1</v>
      </c>
      <c r="BC458" s="118">
        <v>1</v>
      </c>
      <c r="BD458" s="118"/>
      <c r="BE458" s="118"/>
    </row>
    <row r="459" spans="2:57" ht="15">
      <c r="B459" s="499"/>
      <c r="C459" s="1" t="s">
        <v>208</v>
      </c>
      <c r="D459" s="196"/>
      <c r="G459" s="11">
        <v>0</v>
      </c>
      <c r="H459" s="11">
        <v>0</v>
      </c>
      <c r="I459" s="11">
        <v>0</v>
      </c>
      <c r="J459" s="11">
        <v>0</v>
      </c>
      <c r="K459" s="11">
        <v>0</v>
      </c>
      <c r="L459" s="11">
        <v>0</v>
      </c>
      <c r="M459" s="11">
        <v>0</v>
      </c>
      <c r="N459" s="11">
        <v>0</v>
      </c>
      <c r="O459" s="11">
        <v>0</v>
      </c>
      <c r="P459" s="11">
        <v>0</v>
      </c>
      <c r="Q459" s="11">
        <v>0</v>
      </c>
      <c r="R459" s="11">
        <v>0</v>
      </c>
      <c r="S459" s="11">
        <v>0</v>
      </c>
      <c r="V459" s="159">
        <f>100</f>
        <v>100</v>
      </c>
      <c r="W459" s="58" t="e">
        <f t="shared" si="129"/>
        <v>#DIV/0!</v>
      </c>
      <c r="X459" s="58" t="e">
        <f t="shared" si="130"/>
        <v>#DIV/0!</v>
      </c>
      <c r="Y459" s="58" t="e">
        <f t="shared" si="131"/>
        <v>#DIV/0!</v>
      </c>
      <c r="Z459" s="58" t="e">
        <f t="shared" si="132"/>
        <v>#DIV/0!</v>
      </c>
      <c r="AA459" s="58" t="e">
        <f t="shared" si="133"/>
        <v>#DIV/0!</v>
      </c>
      <c r="AB459" s="58" t="e">
        <f t="shared" si="134"/>
        <v>#DIV/0!</v>
      </c>
      <c r="AC459" s="58" t="e">
        <f t="shared" si="135"/>
        <v>#DIV/0!</v>
      </c>
      <c r="AD459" s="58" t="e">
        <f t="shared" si="136"/>
        <v>#DIV/0!</v>
      </c>
      <c r="AE459" s="58" t="e">
        <f t="shared" si="137"/>
        <v>#DIV/0!</v>
      </c>
      <c r="AF459" s="58" t="e">
        <f t="shared" si="138"/>
        <v>#DIV/0!</v>
      </c>
      <c r="AG459" s="58" t="e">
        <f t="shared" si="139"/>
        <v>#DIV/0!</v>
      </c>
      <c r="AH459" s="58" t="e">
        <f t="shared" si="140"/>
        <v>#DIV/0!</v>
      </c>
      <c r="AI459" s="58" t="e">
        <f t="shared" si="141"/>
        <v>#DIV/0!</v>
      </c>
      <c r="AJ459" s="58" t="e">
        <f t="shared" si="142"/>
        <v>#DIV/0!</v>
      </c>
      <c r="AK459" s="58" t="e">
        <f t="shared" si="143"/>
        <v>#DIV/0!</v>
      </c>
      <c r="AL459" s="58" t="e">
        <f t="shared" si="144"/>
        <v>#DIV/0!</v>
      </c>
      <c r="AM459" s="58" t="e">
        <f t="shared" si="145"/>
        <v>#DIV/0!</v>
      </c>
      <c r="AN459" s="160"/>
      <c r="AO459" s="118"/>
      <c r="AP459" s="118"/>
      <c r="AQ459" s="118"/>
      <c r="AR459" s="118"/>
      <c r="AS459" s="118">
        <v>4</v>
      </c>
      <c r="AT459" s="118">
        <v>4</v>
      </c>
      <c r="AU459" s="118">
        <v>4</v>
      </c>
      <c r="AV459" s="118">
        <v>4</v>
      </c>
      <c r="AW459" s="118">
        <v>4</v>
      </c>
      <c r="AX459" s="118">
        <v>4</v>
      </c>
      <c r="AY459" s="118">
        <v>4</v>
      </c>
      <c r="AZ459" s="118">
        <v>4</v>
      </c>
      <c r="BA459" s="118">
        <v>1</v>
      </c>
      <c r="BB459" s="118">
        <v>1</v>
      </c>
      <c r="BC459" s="118">
        <v>1</v>
      </c>
      <c r="BD459" s="118"/>
      <c r="BE459" s="118"/>
    </row>
    <row r="460" spans="2:57" ht="15">
      <c r="B460" s="499"/>
      <c r="C460" s="1" t="s">
        <v>209</v>
      </c>
      <c r="D460" s="196"/>
      <c r="Q460" s="11">
        <v>7165</v>
      </c>
      <c r="R460" s="11">
        <v>7513</v>
      </c>
      <c r="S460" s="11">
        <v>8078</v>
      </c>
      <c r="V460" s="159">
        <f>100</f>
        <v>100</v>
      </c>
      <c r="W460" s="58" t="e">
        <f t="shared" si="129"/>
        <v>#DIV/0!</v>
      </c>
      <c r="X460" s="58" t="e">
        <f t="shared" si="130"/>
        <v>#DIV/0!</v>
      </c>
      <c r="Y460" s="58" t="e">
        <f t="shared" si="131"/>
        <v>#DIV/0!</v>
      </c>
      <c r="Z460" s="58" t="e">
        <f t="shared" si="132"/>
        <v>#DIV/0!</v>
      </c>
      <c r="AA460" s="58" t="e">
        <f t="shared" si="133"/>
        <v>#DIV/0!</v>
      </c>
      <c r="AB460" s="58" t="e">
        <f t="shared" si="134"/>
        <v>#DIV/0!</v>
      </c>
      <c r="AC460" s="58" t="e">
        <f t="shared" si="135"/>
        <v>#DIV/0!</v>
      </c>
      <c r="AD460" s="58" t="e">
        <f t="shared" si="136"/>
        <v>#DIV/0!</v>
      </c>
      <c r="AE460" s="58" t="e">
        <f t="shared" si="137"/>
        <v>#DIV/0!</v>
      </c>
      <c r="AF460" s="58" t="e">
        <f t="shared" si="138"/>
        <v>#DIV/0!</v>
      </c>
      <c r="AG460" s="58" t="e">
        <f t="shared" si="139"/>
        <v>#DIV/0!</v>
      </c>
      <c r="AH460" s="58" t="e">
        <f t="shared" si="140"/>
        <v>#DIV/0!</v>
      </c>
      <c r="AI460" s="58" t="e">
        <f t="shared" si="141"/>
        <v>#DIV/0!</v>
      </c>
      <c r="AJ460" s="58" t="e">
        <f t="shared" si="142"/>
        <v>#DIV/0!</v>
      </c>
      <c r="AK460" s="58" t="e">
        <f t="shared" si="143"/>
        <v>#DIV/0!</v>
      </c>
      <c r="AL460" s="58" t="e">
        <f t="shared" si="144"/>
        <v>#DIV/0!</v>
      </c>
      <c r="AM460" s="58" t="e">
        <f t="shared" si="145"/>
        <v>#DIV/0!</v>
      </c>
      <c r="AN460" s="160"/>
      <c r="AO460" s="118"/>
      <c r="AP460" s="118"/>
      <c r="AQ460" s="118"/>
      <c r="AR460" s="118"/>
      <c r="AS460" s="118"/>
      <c r="AT460" s="118"/>
      <c r="AU460" s="118"/>
      <c r="AV460" s="118"/>
      <c r="AW460" s="118"/>
      <c r="AX460" s="118"/>
      <c r="AY460" s="118"/>
      <c r="AZ460" s="118"/>
      <c r="BA460" s="118"/>
      <c r="BB460" s="118"/>
      <c r="BC460" s="118"/>
      <c r="BD460" s="118"/>
      <c r="BE460" s="118"/>
    </row>
    <row r="461" spans="2:57" ht="15">
      <c r="B461" s="501"/>
      <c r="C461" s="8" t="s">
        <v>210</v>
      </c>
      <c r="D461" s="245"/>
      <c r="E461" s="173"/>
      <c r="F461" s="173"/>
      <c r="G461" s="173"/>
      <c r="H461" s="173"/>
      <c r="I461" s="173"/>
      <c r="J461" s="173"/>
      <c r="K461" s="173"/>
      <c r="L461" s="173"/>
      <c r="M461" s="173"/>
      <c r="N461" s="173"/>
      <c r="O461" s="173"/>
      <c r="P461" s="173"/>
      <c r="Q461" s="173">
        <v>7165</v>
      </c>
      <c r="R461" s="173">
        <v>7513</v>
      </c>
      <c r="S461" s="173">
        <v>8078</v>
      </c>
      <c r="T461" s="173"/>
      <c r="U461" s="173"/>
      <c r="V461" s="159">
        <f>100</f>
        <v>100</v>
      </c>
      <c r="W461" s="58" t="e">
        <f t="shared" si="129"/>
        <v>#DIV/0!</v>
      </c>
      <c r="X461" s="58" t="e">
        <f t="shared" si="130"/>
        <v>#DIV/0!</v>
      </c>
      <c r="Y461" s="58" t="e">
        <f t="shared" si="131"/>
        <v>#DIV/0!</v>
      </c>
      <c r="Z461" s="58" t="e">
        <f t="shared" si="132"/>
        <v>#DIV/0!</v>
      </c>
      <c r="AA461" s="58" t="e">
        <f t="shared" si="133"/>
        <v>#DIV/0!</v>
      </c>
      <c r="AB461" s="58" t="e">
        <f t="shared" si="134"/>
        <v>#DIV/0!</v>
      </c>
      <c r="AC461" s="58" t="e">
        <f t="shared" si="135"/>
        <v>#DIV/0!</v>
      </c>
      <c r="AD461" s="58" t="e">
        <f t="shared" si="136"/>
        <v>#DIV/0!</v>
      </c>
      <c r="AE461" s="58" t="e">
        <f t="shared" si="137"/>
        <v>#DIV/0!</v>
      </c>
      <c r="AF461" s="58" t="e">
        <f t="shared" si="138"/>
        <v>#DIV/0!</v>
      </c>
      <c r="AG461" s="58" t="e">
        <f t="shared" si="139"/>
        <v>#DIV/0!</v>
      </c>
      <c r="AH461" s="58" t="e">
        <f t="shared" si="140"/>
        <v>#DIV/0!</v>
      </c>
      <c r="AI461" s="58" t="e">
        <f t="shared" si="141"/>
        <v>#DIV/0!</v>
      </c>
      <c r="AJ461" s="58" t="e">
        <f t="shared" si="142"/>
        <v>#DIV/0!</v>
      </c>
      <c r="AK461" s="58" t="e">
        <f t="shared" si="143"/>
        <v>#DIV/0!</v>
      </c>
      <c r="AL461" s="58" t="e">
        <f t="shared" si="144"/>
        <v>#DIV/0!</v>
      </c>
      <c r="AM461" s="58" t="e">
        <f t="shared" si="145"/>
        <v>#DIV/0!</v>
      </c>
      <c r="AN461" s="120"/>
      <c r="AO461" s="121"/>
      <c r="AP461" s="121"/>
      <c r="AQ461" s="121"/>
      <c r="AR461" s="121"/>
      <c r="AS461" s="121"/>
      <c r="AT461" s="121"/>
      <c r="AU461" s="121"/>
      <c r="AV461" s="121"/>
      <c r="AW461" s="121"/>
      <c r="AX461" s="121"/>
      <c r="AY461" s="121"/>
      <c r="AZ461" s="121"/>
      <c r="BA461" s="121"/>
      <c r="BB461" s="121"/>
      <c r="BC461" s="121"/>
      <c r="BD461" s="121"/>
      <c r="BE461" s="121"/>
    </row>
    <row r="462" spans="2:57" ht="15">
      <c r="B462" s="499" t="s">
        <v>252</v>
      </c>
      <c r="C462" s="1" t="s">
        <v>205</v>
      </c>
      <c r="D462" s="246"/>
      <c r="Q462" s="11">
        <v>400</v>
      </c>
      <c r="R462" s="11">
        <v>372</v>
      </c>
      <c r="S462" s="11">
        <v>373</v>
      </c>
      <c r="V462" s="159">
        <f>100</f>
        <v>100</v>
      </c>
      <c r="W462" s="58" t="e">
        <f t="shared" si="129"/>
        <v>#DIV/0!</v>
      </c>
      <c r="X462" s="58" t="e">
        <f t="shared" si="130"/>
        <v>#DIV/0!</v>
      </c>
      <c r="Y462" s="58" t="e">
        <f t="shared" si="131"/>
        <v>#DIV/0!</v>
      </c>
      <c r="Z462" s="58" t="e">
        <f t="shared" si="132"/>
        <v>#DIV/0!</v>
      </c>
      <c r="AA462" s="58" t="e">
        <f t="shared" si="133"/>
        <v>#DIV/0!</v>
      </c>
      <c r="AB462" s="58" t="e">
        <f t="shared" si="134"/>
        <v>#DIV/0!</v>
      </c>
      <c r="AC462" s="58" t="e">
        <f t="shared" si="135"/>
        <v>#DIV/0!</v>
      </c>
      <c r="AD462" s="58" t="e">
        <f t="shared" si="136"/>
        <v>#DIV/0!</v>
      </c>
      <c r="AE462" s="58" t="e">
        <f t="shared" si="137"/>
        <v>#DIV/0!</v>
      </c>
      <c r="AF462" s="58" t="e">
        <f t="shared" si="138"/>
        <v>#DIV/0!</v>
      </c>
      <c r="AG462" s="58" t="e">
        <f t="shared" si="139"/>
        <v>#DIV/0!</v>
      </c>
      <c r="AH462" s="58" t="e">
        <f t="shared" si="140"/>
        <v>#DIV/0!</v>
      </c>
      <c r="AI462" s="58" t="e">
        <f t="shared" si="141"/>
        <v>#DIV/0!</v>
      </c>
      <c r="AJ462" s="58" t="e">
        <f t="shared" si="142"/>
        <v>#DIV/0!</v>
      </c>
      <c r="AK462" s="58" t="e">
        <f t="shared" si="143"/>
        <v>#DIV/0!</v>
      </c>
      <c r="AL462" s="58" t="e">
        <f t="shared" si="144"/>
        <v>#DIV/0!</v>
      </c>
      <c r="AM462" s="58" t="e">
        <f t="shared" si="145"/>
        <v>#DIV/0!</v>
      </c>
      <c r="AN462" s="160"/>
      <c r="AO462" s="118"/>
      <c r="AP462" s="118"/>
      <c r="AQ462" s="118"/>
      <c r="AR462" s="118"/>
      <c r="AS462" s="118"/>
      <c r="AT462" s="118"/>
      <c r="AU462" s="118"/>
      <c r="AV462" s="118"/>
      <c r="AW462" s="118"/>
      <c r="AX462" s="118"/>
      <c r="AY462" s="118"/>
      <c r="AZ462" s="118"/>
      <c r="BA462" s="118">
        <v>1</v>
      </c>
      <c r="BB462" s="118">
        <v>2</v>
      </c>
      <c r="BC462" s="118">
        <v>1</v>
      </c>
      <c r="BD462" s="118"/>
      <c r="BE462" s="118"/>
    </row>
    <row r="463" spans="2:57" ht="15">
      <c r="B463" s="499"/>
      <c r="C463" s="1" t="s">
        <v>206</v>
      </c>
      <c r="D463" s="196"/>
      <c r="Q463" s="11">
        <v>16</v>
      </c>
      <c r="V463" s="159">
        <f>100</f>
        <v>100</v>
      </c>
      <c r="W463" s="58" t="e">
        <f t="shared" si="129"/>
        <v>#DIV/0!</v>
      </c>
      <c r="X463" s="58" t="e">
        <f t="shared" si="130"/>
        <v>#DIV/0!</v>
      </c>
      <c r="Y463" s="58" t="e">
        <f t="shared" si="131"/>
        <v>#DIV/0!</v>
      </c>
      <c r="Z463" s="58" t="e">
        <f t="shared" si="132"/>
        <v>#DIV/0!</v>
      </c>
      <c r="AA463" s="58" t="e">
        <f t="shared" si="133"/>
        <v>#DIV/0!</v>
      </c>
      <c r="AB463" s="58" t="e">
        <f t="shared" si="134"/>
        <v>#DIV/0!</v>
      </c>
      <c r="AC463" s="58" t="e">
        <f t="shared" si="135"/>
        <v>#DIV/0!</v>
      </c>
      <c r="AD463" s="58" t="e">
        <f t="shared" si="136"/>
        <v>#DIV/0!</v>
      </c>
      <c r="AE463" s="58" t="e">
        <f t="shared" si="137"/>
        <v>#DIV/0!</v>
      </c>
      <c r="AF463" s="58" t="e">
        <f t="shared" si="138"/>
        <v>#DIV/0!</v>
      </c>
      <c r="AG463" s="58" t="e">
        <f t="shared" si="139"/>
        <v>#DIV/0!</v>
      </c>
      <c r="AH463" s="58" t="e">
        <f t="shared" si="140"/>
        <v>#DIV/0!</v>
      </c>
      <c r="AI463" s="58" t="e">
        <f t="shared" si="141"/>
        <v>#DIV/0!</v>
      </c>
      <c r="AJ463" s="58" t="e">
        <f t="shared" si="142"/>
        <v>#DIV/0!</v>
      </c>
      <c r="AK463" s="58" t="e">
        <f t="shared" ref="AK463:AK491" si="146">S463*100/$D463</f>
        <v>#DIV/0!</v>
      </c>
      <c r="AL463" s="58" t="e">
        <f t="shared" si="144"/>
        <v>#DIV/0!</v>
      </c>
      <c r="AM463" s="58" t="e">
        <f t="shared" si="145"/>
        <v>#DIV/0!</v>
      </c>
      <c r="AN463" s="160"/>
      <c r="AO463" s="118"/>
      <c r="AP463" s="118"/>
      <c r="AQ463" s="118"/>
      <c r="AR463" s="118"/>
      <c r="AS463" s="118"/>
      <c r="AT463" s="118"/>
      <c r="AU463" s="118"/>
      <c r="AV463" s="118"/>
      <c r="AW463" s="118"/>
      <c r="AX463" s="118"/>
      <c r="AY463" s="118"/>
      <c r="AZ463" s="118"/>
      <c r="BA463" s="118">
        <v>2</v>
      </c>
      <c r="BB463" s="118"/>
      <c r="BC463" s="118"/>
      <c r="BD463" s="118"/>
      <c r="BE463" s="118"/>
    </row>
    <row r="464" spans="2:57" ht="15">
      <c r="B464" s="499"/>
      <c r="C464" s="1" t="s">
        <v>207</v>
      </c>
      <c r="D464" s="196"/>
      <c r="Q464" s="11">
        <v>2</v>
      </c>
      <c r="V464" s="159">
        <f>100</f>
        <v>100</v>
      </c>
      <c r="W464" s="58" t="e">
        <f t="shared" si="129"/>
        <v>#DIV/0!</v>
      </c>
      <c r="X464" s="58" t="e">
        <f t="shared" si="130"/>
        <v>#DIV/0!</v>
      </c>
      <c r="Y464" s="58" t="e">
        <f t="shared" si="131"/>
        <v>#DIV/0!</v>
      </c>
      <c r="Z464" s="58" t="e">
        <f t="shared" si="132"/>
        <v>#DIV/0!</v>
      </c>
      <c r="AA464" s="58" t="e">
        <f t="shared" si="133"/>
        <v>#DIV/0!</v>
      </c>
      <c r="AB464" s="58" t="e">
        <f t="shared" si="134"/>
        <v>#DIV/0!</v>
      </c>
      <c r="AC464" s="58" t="e">
        <f t="shared" si="135"/>
        <v>#DIV/0!</v>
      </c>
      <c r="AD464" s="58" t="e">
        <f t="shared" si="136"/>
        <v>#DIV/0!</v>
      </c>
      <c r="AE464" s="58" t="e">
        <f t="shared" si="137"/>
        <v>#DIV/0!</v>
      </c>
      <c r="AF464" s="58" t="e">
        <f t="shared" si="138"/>
        <v>#DIV/0!</v>
      </c>
      <c r="AG464" s="58" t="e">
        <f t="shared" si="139"/>
        <v>#DIV/0!</v>
      </c>
      <c r="AH464" s="58" t="e">
        <f t="shared" si="140"/>
        <v>#DIV/0!</v>
      </c>
      <c r="AI464" s="58" t="e">
        <f t="shared" si="141"/>
        <v>#DIV/0!</v>
      </c>
      <c r="AJ464" s="58" t="e">
        <f t="shared" si="142"/>
        <v>#DIV/0!</v>
      </c>
      <c r="AK464" s="58" t="e">
        <f t="shared" si="146"/>
        <v>#DIV/0!</v>
      </c>
      <c r="AL464" s="58" t="e">
        <f t="shared" si="144"/>
        <v>#DIV/0!</v>
      </c>
      <c r="AM464" s="58" t="e">
        <f t="shared" si="145"/>
        <v>#DIV/0!</v>
      </c>
      <c r="AN464" s="160"/>
      <c r="AO464" s="118"/>
      <c r="AP464" s="118"/>
      <c r="AQ464" s="118"/>
      <c r="AR464" s="118"/>
      <c r="AS464" s="118"/>
      <c r="AT464" s="118"/>
      <c r="AU464" s="118"/>
      <c r="AV464" s="118"/>
      <c r="AW464" s="118"/>
      <c r="AX464" s="118"/>
      <c r="AY464" s="118"/>
      <c r="AZ464" s="118"/>
      <c r="BA464" s="118">
        <v>4</v>
      </c>
      <c r="BB464" s="118"/>
      <c r="BC464" s="118"/>
      <c r="BD464" s="118"/>
      <c r="BE464" s="118"/>
    </row>
    <row r="465" spans="2:57" ht="15">
      <c r="B465" s="499"/>
      <c r="C465" s="1" t="s">
        <v>208</v>
      </c>
      <c r="D465" s="196"/>
      <c r="G465" s="11">
        <v>0</v>
      </c>
      <c r="H465" s="11">
        <v>0</v>
      </c>
      <c r="I465" s="11">
        <v>0</v>
      </c>
      <c r="J465" s="11">
        <v>0</v>
      </c>
      <c r="K465" s="11">
        <v>0</v>
      </c>
      <c r="L465" s="11">
        <v>0</v>
      </c>
      <c r="M465" s="11">
        <v>0</v>
      </c>
      <c r="N465" s="11">
        <v>0</v>
      </c>
      <c r="O465" s="11">
        <v>0</v>
      </c>
      <c r="P465" s="11">
        <v>0</v>
      </c>
      <c r="Q465" s="11">
        <v>0</v>
      </c>
      <c r="V465" s="159">
        <f>100</f>
        <v>100</v>
      </c>
      <c r="W465" s="58" t="e">
        <f t="shared" si="129"/>
        <v>#DIV/0!</v>
      </c>
      <c r="X465" s="58" t="e">
        <f t="shared" si="130"/>
        <v>#DIV/0!</v>
      </c>
      <c r="Y465" s="58" t="e">
        <f t="shared" si="131"/>
        <v>#DIV/0!</v>
      </c>
      <c r="Z465" s="58" t="e">
        <f t="shared" si="132"/>
        <v>#DIV/0!</v>
      </c>
      <c r="AA465" s="58" t="e">
        <f t="shared" si="133"/>
        <v>#DIV/0!</v>
      </c>
      <c r="AB465" s="58" t="e">
        <f t="shared" si="134"/>
        <v>#DIV/0!</v>
      </c>
      <c r="AC465" s="58" t="e">
        <f t="shared" si="135"/>
        <v>#DIV/0!</v>
      </c>
      <c r="AD465" s="58" t="e">
        <f t="shared" si="136"/>
        <v>#DIV/0!</v>
      </c>
      <c r="AE465" s="58" t="e">
        <f t="shared" si="137"/>
        <v>#DIV/0!</v>
      </c>
      <c r="AF465" s="58" t="e">
        <f t="shared" si="138"/>
        <v>#DIV/0!</v>
      </c>
      <c r="AG465" s="58" t="e">
        <f t="shared" si="139"/>
        <v>#DIV/0!</v>
      </c>
      <c r="AH465" s="58" t="e">
        <f t="shared" si="140"/>
        <v>#DIV/0!</v>
      </c>
      <c r="AI465" s="58" t="e">
        <f t="shared" si="141"/>
        <v>#DIV/0!</v>
      </c>
      <c r="AJ465" s="58" t="e">
        <f t="shared" si="142"/>
        <v>#DIV/0!</v>
      </c>
      <c r="AK465" s="58" t="e">
        <f t="shared" si="146"/>
        <v>#DIV/0!</v>
      </c>
      <c r="AL465" s="58" t="e">
        <f t="shared" si="144"/>
        <v>#DIV/0!</v>
      </c>
      <c r="AM465" s="58" t="e">
        <f t="shared" si="145"/>
        <v>#DIV/0!</v>
      </c>
      <c r="AN465" s="160"/>
      <c r="AO465" s="118"/>
      <c r="AP465" s="118"/>
      <c r="AQ465" s="118"/>
      <c r="AR465" s="118"/>
      <c r="AS465" s="118">
        <v>4</v>
      </c>
      <c r="AT465" s="118">
        <v>4</v>
      </c>
      <c r="AU465" s="118">
        <v>4</v>
      </c>
      <c r="AV465" s="118">
        <v>4</v>
      </c>
      <c r="AW465" s="118">
        <v>4</v>
      </c>
      <c r="AX465" s="118">
        <v>4</v>
      </c>
      <c r="AY465" s="118">
        <v>4</v>
      </c>
      <c r="AZ465" s="118">
        <v>4</v>
      </c>
      <c r="BA465" s="118">
        <v>1</v>
      </c>
      <c r="BB465" s="118"/>
      <c r="BC465" s="118"/>
      <c r="BD465" s="118"/>
      <c r="BE465" s="118"/>
    </row>
    <row r="466" spans="2:57" ht="15">
      <c r="B466" s="499"/>
      <c r="C466" s="1" t="s">
        <v>209</v>
      </c>
      <c r="D466" s="196"/>
      <c r="Q466" s="11">
        <v>418</v>
      </c>
      <c r="V466" s="159">
        <f>100</f>
        <v>100</v>
      </c>
      <c r="W466" s="58" t="e">
        <f t="shared" si="129"/>
        <v>#DIV/0!</v>
      </c>
      <c r="X466" s="58" t="e">
        <f t="shared" si="130"/>
        <v>#DIV/0!</v>
      </c>
      <c r="Y466" s="58" t="e">
        <f t="shared" si="131"/>
        <v>#DIV/0!</v>
      </c>
      <c r="Z466" s="58" t="e">
        <f t="shared" si="132"/>
        <v>#DIV/0!</v>
      </c>
      <c r="AA466" s="58" t="e">
        <f t="shared" si="133"/>
        <v>#DIV/0!</v>
      </c>
      <c r="AB466" s="58" t="e">
        <f t="shared" si="134"/>
        <v>#DIV/0!</v>
      </c>
      <c r="AC466" s="58" t="e">
        <f t="shared" si="135"/>
        <v>#DIV/0!</v>
      </c>
      <c r="AD466" s="58" t="e">
        <f t="shared" si="136"/>
        <v>#DIV/0!</v>
      </c>
      <c r="AE466" s="58" t="e">
        <f t="shared" si="137"/>
        <v>#DIV/0!</v>
      </c>
      <c r="AF466" s="58" t="e">
        <f t="shared" si="138"/>
        <v>#DIV/0!</v>
      </c>
      <c r="AG466" s="58" t="e">
        <f t="shared" si="139"/>
        <v>#DIV/0!</v>
      </c>
      <c r="AH466" s="58" t="e">
        <f t="shared" si="140"/>
        <v>#DIV/0!</v>
      </c>
      <c r="AI466" s="58" t="e">
        <f t="shared" si="141"/>
        <v>#DIV/0!</v>
      </c>
      <c r="AJ466" s="58" t="e">
        <f t="shared" si="142"/>
        <v>#DIV/0!</v>
      </c>
      <c r="AK466" s="58" t="e">
        <f t="shared" si="146"/>
        <v>#DIV/0!</v>
      </c>
      <c r="AL466" s="58" t="e">
        <f t="shared" si="144"/>
        <v>#DIV/0!</v>
      </c>
      <c r="AM466" s="58" t="e">
        <f t="shared" si="145"/>
        <v>#DIV/0!</v>
      </c>
      <c r="AN466" s="160"/>
      <c r="AO466" s="118"/>
      <c r="AP466" s="118"/>
      <c r="AQ466" s="118"/>
      <c r="AR466" s="118"/>
      <c r="AS466" s="118"/>
      <c r="AT466" s="118"/>
      <c r="AU466" s="118"/>
      <c r="AV466" s="118"/>
      <c r="AW466" s="118"/>
      <c r="AX466" s="118"/>
      <c r="AY466" s="118"/>
      <c r="AZ466" s="118"/>
      <c r="BA466" s="118"/>
      <c r="BB466" s="118"/>
      <c r="BC466" s="118"/>
      <c r="BD466" s="118"/>
      <c r="BE466" s="118"/>
    </row>
    <row r="467" spans="2:57" ht="15">
      <c r="B467" s="501"/>
      <c r="C467" s="8" t="s">
        <v>210</v>
      </c>
      <c r="D467" s="245"/>
      <c r="E467" s="173"/>
      <c r="F467" s="173"/>
      <c r="G467" s="173"/>
      <c r="H467" s="173"/>
      <c r="I467" s="173"/>
      <c r="J467" s="173"/>
      <c r="K467" s="173"/>
      <c r="L467" s="173"/>
      <c r="M467" s="173"/>
      <c r="N467" s="173"/>
      <c r="O467" s="173"/>
      <c r="P467" s="173"/>
      <c r="Q467" s="173">
        <v>418</v>
      </c>
      <c r="R467" s="173"/>
      <c r="S467" s="173"/>
      <c r="T467" s="173"/>
      <c r="U467" s="173"/>
      <c r="V467" s="159">
        <f>100</f>
        <v>100</v>
      </c>
      <c r="W467" s="58" t="e">
        <f t="shared" si="129"/>
        <v>#DIV/0!</v>
      </c>
      <c r="X467" s="58" t="e">
        <f t="shared" si="130"/>
        <v>#DIV/0!</v>
      </c>
      <c r="Y467" s="58" t="e">
        <f t="shared" si="131"/>
        <v>#DIV/0!</v>
      </c>
      <c r="Z467" s="58" t="e">
        <f t="shared" si="132"/>
        <v>#DIV/0!</v>
      </c>
      <c r="AA467" s="58" t="e">
        <f t="shared" si="133"/>
        <v>#DIV/0!</v>
      </c>
      <c r="AB467" s="58" t="e">
        <f t="shared" si="134"/>
        <v>#DIV/0!</v>
      </c>
      <c r="AC467" s="58" t="e">
        <f t="shared" si="135"/>
        <v>#DIV/0!</v>
      </c>
      <c r="AD467" s="58" t="e">
        <f t="shared" si="136"/>
        <v>#DIV/0!</v>
      </c>
      <c r="AE467" s="58" t="e">
        <f t="shared" si="137"/>
        <v>#DIV/0!</v>
      </c>
      <c r="AF467" s="58" t="e">
        <f t="shared" si="138"/>
        <v>#DIV/0!</v>
      </c>
      <c r="AG467" s="58" t="e">
        <f t="shared" si="139"/>
        <v>#DIV/0!</v>
      </c>
      <c r="AH467" s="58" t="e">
        <f t="shared" si="140"/>
        <v>#DIV/0!</v>
      </c>
      <c r="AI467" s="58" t="e">
        <f t="shared" si="141"/>
        <v>#DIV/0!</v>
      </c>
      <c r="AJ467" s="58" t="e">
        <f t="shared" si="142"/>
        <v>#DIV/0!</v>
      </c>
      <c r="AK467" s="58" t="e">
        <f t="shared" si="146"/>
        <v>#DIV/0!</v>
      </c>
      <c r="AL467" s="58" t="e">
        <f t="shared" si="144"/>
        <v>#DIV/0!</v>
      </c>
      <c r="AM467" s="58" t="e">
        <f t="shared" si="145"/>
        <v>#DIV/0!</v>
      </c>
      <c r="AN467" s="120"/>
      <c r="AO467" s="121"/>
      <c r="AP467" s="121"/>
      <c r="AQ467" s="121"/>
      <c r="AR467" s="121"/>
      <c r="AS467" s="121"/>
      <c r="AT467" s="121"/>
      <c r="AU467" s="121"/>
      <c r="AV467" s="121"/>
      <c r="AW467" s="121"/>
      <c r="AX467" s="121"/>
      <c r="AY467" s="121"/>
      <c r="AZ467" s="121"/>
      <c r="BA467" s="121"/>
      <c r="BB467" s="121"/>
      <c r="BC467" s="121"/>
      <c r="BD467" s="121"/>
      <c r="BE467" s="121"/>
    </row>
    <row r="468" spans="2:57" ht="14.25" customHeight="1">
      <c r="B468" s="499" t="s">
        <v>253</v>
      </c>
      <c r="C468" s="1" t="s">
        <v>205</v>
      </c>
      <c r="D468" s="246"/>
      <c r="Q468" s="11">
        <v>3576</v>
      </c>
      <c r="R468" s="11">
        <v>3486</v>
      </c>
      <c r="S468" s="11">
        <v>3445</v>
      </c>
      <c r="V468" s="159">
        <f>100</f>
        <v>100</v>
      </c>
      <c r="W468" s="58" t="e">
        <f t="shared" si="129"/>
        <v>#DIV/0!</v>
      </c>
      <c r="X468" s="58" t="e">
        <f t="shared" si="130"/>
        <v>#DIV/0!</v>
      </c>
      <c r="Y468" s="58" t="e">
        <f t="shared" si="131"/>
        <v>#DIV/0!</v>
      </c>
      <c r="Z468" s="58" t="e">
        <f t="shared" si="132"/>
        <v>#DIV/0!</v>
      </c>
      <c r="AA468" s="58" t="e">
        <f t="shared" si="133"/>
        <v>#DIV/0!</v>
      </c>
      <c r="AB468" s="58" t="e">
        <f t="shared" si="134"/>
        <v>#DIV/0!</v>
      </c>
      <c r="AC468" s="58" t="e">
        <f t="shared" si="135"/>
        <v>#DIV/0!</v>
      </c>
      <c r="AD468" s="58" t="e">
        <f t="shared" si="136"/>
        <v>#DIV/0!</v>
      </c>
      <c r="AE468" s="58" t="e">
        <f t="shared" si="137"/>
        <v>#DIV/0!</v>
      </c>
      <c r="AF468" s="58" t="e">
        <f t="shared" si="138"/>
        <v>#DIV/0!</v>
      </c>
      <c r="AG468" s="58" t="e">
        <f t="shared" si="139"/>
        <v>#DIV/0!</v>
      </c>
      <c r="AH468" s="58" t="e">
        <f t="shared" si="140"/>
        <v>#DIV/0!</v>
      </c>
      <c r="AI468" s="58" t="e">
        <f t="shared" si="141"/>
        <v>#DIV/0!</v>
      </c>
      <c r="AJ468" s="58" t="e">
        <f t="shared" si="142"/>
        <v>#DIV/0!</v>
      </c>
      <c r="AK468" s="58" t="e">
        <f t="shared" si="146"/>
        <v>#DIV/0!</v>
      </c>
      <c r="AL468" s="58" t="e">
        <f t="shared" si="144"/>
        <v>#DIV/0!</v>
      </c>
      <c r="AM468" s="58" t="e">
        <f t="shared" si="145"/>
        <v>#DIV/0!</v>
      </c>
      <c r="AN468" s="160"/>
      <c r="AO468" s="118"/>
      <c r="AP468" s="118"/>
      <c r="AQ468" s="118"/>
      <c r="AR468" s="118"/>
      <c r="AS468" s="118"/>
      <c r="AT468" s="118"/>
      <c r="AU468" s="118"/>
      <c r="AV468" s="118"/>
      <c r="AW468" s="118"/>
      <c r="AX468" s="118"/>
      <c r="AY468" s="118"/>
      <c r="AZ468" s="118"/>
      <c r="BA468" s="118">
        <v>1</v>
      </c>
      <c r="BB468" s="118">
        <v>2</v>
      </c>
      <c r="BC468" s="118">
        <v>1</v>
      </c>
      <c r="BD468" s="118"/>
      <c r="BE468" s="118"/>
    </row>
    <row r="469" spans="2:57" ht="15">
      <c r="B469" s="499"/>
      <c r="C469" s="1" t="s">
        <v>206</v>
      </c>
      <c r="D469" s="196"/>
      <c r="Q469" s="11">
        <v>124</v>
      </c>
      <c r="R469" s="11">
        <v>123</v>
      </c>
      <c r="S469" s="11">
        <v>124</v>
      </c>
      <c r="V469" s="159">
        <f>100</f>
        <v>100</v>
      </c>
      <c r="W469" s="58" t="e">
        <f t="shared" si="129"/>
        <v>#DIV/0!</v>
      </c>
      <c r="X469" s="58" t="e">
        <f t="shared" si="130"/>
        <v>#DIV/0!</v>
      </c>
      <c r="Y469" s="58" t="e">
        <f t="shared" si="131"/>
        <v>#DIV/0!</v>
      </c>
      <c r="Z469" s="58" t="e">
        <f t="shared" si="132"/>
        <v>#DIV/0!</v>
      </c>
      <c r="AA469" s="58" t="e">
        <f t="shared" si="133"/>
        <v>#DIV/0!</v>
      </c>
      <c r="AB469" s="58" t="e">
        <f t="shared" si="134"/>
        <v>#DIV/0!</v>
      </c>
      <c r="AC469" s="58" t="e">
        <f t="shared" si="135"/>
        <v>#DIV/0!</v>
      </c>
      <c r="AD469" s="58" t="e">
        <f t="shared" si="136"/>
        <v>#DIV/0!</v>
      </c>
      <c r="AE469" s="58" t="e">
        <f t="shared" si="137"/>
        <v>#DIV/0!</v>
      </c>
      <c r="AF469" s="58" t="e">
        <f t="shared" si="138"/>
        <v>#DIV/0!</v>
      </c>
      <c r="AG469" s="58" t="e">
        <f t="shared" si="139"/>
        <v>#DIV/0!</v>
      </c>
      <c r="AH469" s="58" t="e">
        <f t="shared" si="140"/>
        <v>#DIV/0!</v>
      </c>
      <c r="AI469" s="58" t="e">
        <f t="shared" si="141"/>
        <v>#DIV/0!</v>
      </c>
      <c r="AJ469" s="58" t="e">
        <f t="shared" si="142"/>
        <v>#DIV/0!</v>
      </c>
      <c r="AK469" s="58" t="e">
        <f t="shared" si="146"/>
        <v>#DIV/0!</v>
      </c>
      <c r="AL469" s="58" t="e">
        <f t="shared" si="144"/>
        <v>#DIV/0!</v>
      </c>
      <c r="AM469" s="58" t="e">
        <f t="shared" si="145"/>
        <v>#DIV/0!</v>
      </c>
      <c r="AN469" s="160"/>
      <c r="AO469" s="118"/>
      <c r="AP469" s="118"/>
      <c r="AQ469" s="118"/>
      <c r="AR469" s="118"/>
      <c r="AS469" s="118"/>
      <c r="AT469" s="118"/>
      <c r="AU469" s="118"/>
      <c r="AV469" s="118"/>
      <c r="AW469" s="118"/>
      <c r="AX469" s="118"/>
      <c r="AY469" s="118"/>
      <c r="AZ469" s="118"/>
      <c r="BA469" s="118">
        <v>2</v>
      </c>
      <c r="BB469" s="118">
        <v>1</v>
      </c>
      <c r="BC469" s="118">
        <v>1</v>
      </c>
      <c r="BD469" s="118"/>
      <c r="BE469" s="118"/>
    </row>
    <row r="470" spans="2:57" ht="15">
      <c r="B470" s="499"/>
      <c r="C470" s="1" t="s">
        <v>207</v>
      </c>
      <c r="D470" s="196"/>
      <c r="Q470" s="11">
        <v>10</v>
      </c>
      <c r="V470" s="159">
        <f>100</f>
        <v>100</v>
      </c>
      <c r="W470" s="58" t="e">
        <f t="shared" si="129"/>
        <v>#DIV/0!</v>
      </c>
      <c r="X470" s="58" t="e">
        <f t="shared" si="130"/>
        <v>#DIV/0!</v>
      </c>
      <c r="Y470" s="58" t="e">
        <f t="shared" si="131"/>
        <v>#DIV/0!</v>
      </c>
      <c r="Z470" s="58" t="e">
        <f t="shared" si="132"/>
        <v>#DIV/0!</v>
      </c>
      <c r="AA470" s="58" t="e">
        <f t="shared" si="133"/>
        <v>#DIV/0!</v>
      </c>
      <c r="AB470" s="58" t="e">
        <f t="shared" si="134"/>
        <v>#DIV/0!</v>
      </c>
      <c r="AC470" s="58" t="e">
        <f t="shared" si="135"/>
        <v>#DIV/0!</v>
      </c>
      <c r="AD470" s="58" t="e">
        <f t="shared" si="136"/>
        <v>#DIV/0!</v>
      </c>
      <c r="AE470" s="58" t="e">
        <f t="shared" si="137"/>
        <v>#DIV/0!</v>
      </c>
      <c r="AF470" s="58" t="e">
        <f t="shared" si="138"/>
        <v>#DIV/0!</v>
      </c>
      <c r="AG470" s="58" t="e">
        <f t="shared" si="139"/>
        <v>#DIV/0!</v>
      </c>
      <c r="AH470" s="58" t="e">
        <f t="shared" si="140"/>
        <v>#DIV/0!</v>
      </c>
      <c r="AI470" s="58" t="e">
        <f t="shared" si="141"/>
        <v>#DIV/0!</v>
      </c>
      <c r="AJ470" s="58" t="e">
        <f t="shared" si="142"/>
        <v>#DIV/0!</v>
      </c>
      <c r="AK470" s="58" t="e">
        <f t="shared" si="146"/>
        <v>#DIV/0!</v>
      </c>
      <c r="AL470" s="58" t="e">
        <f t="shared" si="144"/>
        <v>#DIV/0!</v>
      </c>
      <c r="AM470" s="58" t="e">
        <f t="shared" si="145"/>
        <v>#DIV/0!</v>
      </c>
      <c r="AN470" s="160"/>
      <c r="AO470" s="118"/>
      <c r="AP470" s="118"/>
      <c r="AQ470" s="118"/>
      <c r="AR470" s="118"/>
      <c r="AS470" s="118"/>
      <c r="AT470" s="118"/>
      <c r="AU470" s="118"/>
      <c r="AV470" s="118"/>
      <c r="AW470" s="118"/>
      <c r="AX470" s="118"/>
      <c r="AY470" s="118"/>
      <c r="AZ470" s="118"/>
      <c r="BA470" s="118">
        <v>1</v>
      </c>
      <c r="BB470" s="118"/>
      <c r="BC470" s="118"/>
      <c r="BD470" s="118"/>
      <c r="BE470" s="118"/>
    </row>
    <row r="471" spans="2:57" ht="15">
      <c r="B471" s="499"/>
      <c r="C471" s="1" t="s">
        <v>208</v>
      </c>
      <c r="D471" s="196"/>
      <c r="Q471" s="11">
        <v>3</v>
      </c>
      <c r="V471" s="159">
        <f>100</f>
        <v>100</v>
      </c>
      <c r="W471" s="58" t="e">
        <f t="shared" si="129"/>
        <v>#DIV/0!</v>
      </c>
      <c r="X471" s="58" t="e">
        <f t="shared" si="130"/>
        <v>#DIV/0!</v>
      </c>
      <c r="Y471" s="58" t="e">
        <f t="shared" si="131"/>
        <v>#DIV/0!</v>
      </c>
      <c r="Z471" s="58" t="e">
        <f t="shared" si="132"/>
        <v>#DIV/0!</v>
      </c>
      <c r="AA471" s="58" t="e">
        <f t="shared" si="133"/>
        <v>#DIV/0!</v>
      </c>
      <c r="AB471" s="58" t="e">
        <f t="shared" si="134"/>
        <v>#DIV/0!</v>
      </c>
      <c r="AC471" s="58" t="e">
        <f t="shared" si="135"/>
        <v>#DIV/0!</v>
      </c>
      <c r="AD471" s="58" t="e">
        <f t="shared" si="136"/>
        <v>#DIV/0!</v>
      </c>
      <c r="AE471" s="58" t="e">
        <f t="shared" si="137"/>
        <v>#DIV/0!</v>
      </c>
      <c r="AF471" s="58" t="e">
        <f t="shared" si="138"/>
        <v>#DIV/0!</v>
      </c>
      <c r="AG471" s="58" t="e">
        <f t="shared" si="139"/>
        <v>#DIV/0!</v>
      </c>
      <c r="AH471" s="58" t="e">
        <f t="shared" si="140"/>
        <v>#DIV/0!</v>
      </c>
      <c r="AI471" s="58" t="e">
        <f t="shared" si="141"/>
        <v>#DIV/0!</v>
      </c>
      <c r="AJ471" s="58" t="e">
        <f t="shared" si="142"/>
        <v>#DIV/0!</v>
      </c>
      <c r="AK471" s="58" t="e">
        <f t="shared" si="146"/>
        <v>#DIV/0!</v>
      </c>
      <c r="AL471" s="58" t="e">
        <f t="shared" si="144"/>
        <v>#DIV/0!</v>
      </c>
      <c r="AM471" s="58" t="e">
        <f t="shared" si="145"/>
        <v>#DIV/0!</v>
      </c>
      <c r="AN471" s="160"/>
      <c r="AO471" s="118"/>
      <c r="AP471" s="118"/>
      <c r="AQ471" s="118"/>
      <c r="AR471" s="118"/>
      <c r="AS471" s="118"/>
      <c r="AT471" s="118"/>
      <c r="AU471" s="118"/>
      <c r="AV471" s="118"/>
      <c r="AW471" s="118"/>
      <c r="AX471" s="118"/>
      <c r="AY471" s="118"/>
      <c r="AZ471" s="118"/>
      <c r="BA471" s="118">
        <v>4</v>
      </c>
      <c r="BB471" s="118"/>
      <c r="BC471" s="118"/>
      <c r="BD471" s="118"/>
      <c r="BE471" s="118"/>
    </row>
    <row r="472" spans="2:57" ht="15">
      <c r="B472" s="499"/>
      <c r="C472" s="1" t="s">
        <v>209</v>
      </c>
      <c r="D472" s="196"/>
      <c r="Q472" s="11">
        <v>3713</v>
      </c>
      <c r="V472" s="159">
        <f>100</f>
        <v>100</v>
      </c>
      <c r="W472" s="58" t="e">
        <f t="shared" si="129"/>
        <v>#DIV/0!</v>
      </c>
      <c r="X472" s="58" t="e">
        <f t="shared" si="130"/>
        <v>#DIV/0!</v>
      </c>
      <c r="Y472" s="58" t="e">
        <f t="shared" si="131"/>
        <v>#DIV/0!</v>
      </c>
      <c r="Z472" s="58" t="e">
        <f t="shared" si="132"/>
        <v>#DIV/0!</v>
      </c>
      <c r="AA472" s="58" t="e">
        <f t="shared" si="133"/>
        <v>#DIV/0!</v>
      </c>
      <c r="AB472" s="58" t="e">
        <f t="shared" si="134"/>
        <v>#DIV/0!</v>
      </c>
      <c r="AC472" s="58" t="e">
        <f t="shared" si="135"/>
        <v>#DIV/0!</v>
      </c>
      <c r="AD472" s="58" t="e">
        <f t="shared" si="136"/>
        <v>#DIV/0!</v>
      </c>
      <c r="AE472" s="58" t="e">
        <f t="shared" si="137"/>
        <v>#DIV/0!</v>
      </c>
      <c r="AF472" s="58" t="e">
        <f t="shared" si="138"/>
        <v>#DIV/0!</v>
      </c>
      <c r="AG472" s="58" t="e">
        <f t="shared" si="139"/>
        <v>#DIV/0!</v>
      </c>
      <c r="AH472" s="58" t="e">
        <f t="shared" si="140"/>
        <v>#DIV/0!</v>
      </c>
      <c r="AI472" s="58" t="e">
        <f t="shared" si="141"/>
        <v>#DIV/0!</v>
      </c>
      <c r="AJ472" s="58" t="e">
        <f t="shared" si="142"/>
        <v>#DIV/0!</v>
      </c>
      <c r="AK472" s="58" t="e">
        <f t="shared" si="146"/>
        <v>#DIV/0!</v>
      </c>
      <c r="AL472" s="58" t="e">
        <f t="shared" si="144"/>
        <v>#DIV/0!</v>
      </c>
      <c r="AM472" s="58" t="e">
        <f t="shared" si="145"/>
        <v>#DIV/0!</v>
      </c>
      <c r="AN472" s="160"/>
      <c r="AO472" s="118"/>
      <c r="AP472" s="118"/>
      <c r="AQ472" s="118"/>
      <c r="AR472" s="118"/>
      <c r="AS472" s="118"/>
      <c r="AT472" s="118"/>
      <c r="AU472" s="118"/>
      <c r="AV472" s="118"/>
      <c r="AW472" s="118"/>
      <c r="AX472" s="118"/>
      <c r="AY472" s="118"/>
      <c r="AZ472" s="118"/>
      <c r="BA472" s="118"/>
      <c r="BB472" s="118"/>
      <c r="BC472" s="118"/>
      <c r="BD472" s="118"/>
      <c r="BE472" s="118"/>
    </row>
    <row r="473" spans="2:57" ht="15">
      <c r="B473" s="501"/>
      <c r="C473" s="8" t="s">
        <v>210</v>
      </c>
      <c r="D473" s="245"/>
      <c r="E473" s="173"/>
      <c r="F473" s="173"/>
      <c r="G473" s="173"/>
      <c r="H473" s="173"/>
      <c r="I473" s="173"/>
      <c r="J473" s="173"/>
      <c r="K473" s="173"/>
      <c r="L473" s="173"/>
      <c r="M473" s="173"/>
      <c r="N473" s="173"/>
      <c r="O473" s="173"/>
      <c r="P473" s="173"/>
      <c r="Q473" s="173">
        <v>3710</v>
      </c>
      <c r="R473" s="173"/>
      <c r="S473" s="173"/>
      <c r="T473" s="173"/>
      <c r="U473" s="173"/>
      <c r="V473" s="159">
        <f>100</f>
        <v>100</v>
      </c>
      <c r="W473" s="58" t="e">
        <f t="shared" si="129"/>
        <v>#DIV/0!</v>
      </c>
      <c r="X473" s="58" t="e">
        <f t="shared" si="130"/>
        <v>#DIV/0!</v>
      </c>
      <c r="Y473" s="58" t="e">
        <f t="shared" si="131"/>
        <v>#DIV/0!</v>
      </c>
      <c r="Z473" s="58" t="e">
        <f t="shared" si="132"/>
        <v>#DIV/0!</v>
      </c>
      <c r="AA473" s="58" t="e">
        <f t="shared" si="133"/>
        <v>#DIV/0!</v>
      </c>
      <c r="AB473" s="58" t="e">
        <f t="shared" si="134"/>
        <v>#DIV/0!</v>
      </c>
      <c r="AC473" s="58" t="e">
        <f t="shared" si="135"/>
        <v>#DIV/0!</v>
      </c>
      <c r="AD473" s="58" t="e">
        <f t="shared" si="136"/>
        <v>#DIV/0!</v>
      </c>
      <c r="AE473" s="58" t="e">
        <f t="shared" si="137"/>
        <v>#DIV/0!</v>
      </c>
      <c r="AF473" s="58" t="e">
        <f t="shared" si="138"/>
        <v>#DIV/0!</v>
      </c>
      <c r="AG473" s="58" t="e">
        <f t="shared" si="139"/>
        <v>#DIV/0!</v>
      </c>
      <c r="AH473" s="58" t="e">
        <f t="shared" si="140"/>
        <v>#DIV/0!</v>
      </c>
      <c r="AI473" s="58" t="e">
        <f t="shared" si="141"/>
        <v>#DIV/0!</v>
      </c>
      <c r="AJ473" s="58" t="e">
        <f t="shared" si="142"/>
        <v>#DIV/0!</v>
      </c>
      <c r="AK473" s="58" t="e">
        <f t="shared" si="146"/>
        <v>#DIV/0!</v>
      </c>
      <c r="AL473" s="58" t="e">
        <f t="shared" si="144"/>
        <v>#DIV/0!</v>
      </c>
      <c r="AM473" s="58" t="e">
        <f t="shared" si="145"/>
        <v>#DIV/0!</v>
      </c>
      <c r="AN473" s="120"/>
      <c r="AO473" s="121"/>
      <c r="AP473" s="121"/>
      <c r="AQ473" s="121"/>
      <c r="AR473" s="121"/>
      <c r="AS473" s="121"/>
      <c r="AT473" s="121"/>
      <c r="AU473" s="121"/>
      <c r="AV473" s="121"/>
      <c r="AW473" s="121"/>
      <c r="AX473" s="121"/>
      <c r="AY473" s="121"/>
      <c r="AZ473" s="121"/>
      <c r="BA473" s="121"/>
      <c r="BB473" s="121"/>
      <c r="BC473" s="121"/>
      <c r="BD473" s="121"/>
      <c r="BE473" s="121"/>
    </row>
    <row r="474" spans="2:57" ht="15">
      <c r="B474" s="499" t="s">
        <v>254</v>
      </c>
      <c r="C474" s="1" t="s">
        <v>205</v>
      </c>
      <c r="D474" s="246"/>
      <c r="Q474" s="11">
        <v>6315</v>
      </c>
      <c r="R474" s="11">
        <v>6467</v>
      </c>
      <c r="S474" s="11">
        <v>7034</v>
      </c>
      <c r="V474" s="159">
        <f>100</f>
        <v>100</v>
      </c>
      <c r="W474" s="58" t="e">
        <f t="shared" si="129"/>
        <v>#DIV/0!</v>
      </c>
      <c r="X474" s="58" t="e">
        <f t="shared" si="130"/>
        <v>#DIV/0!</v>
      </c>
      <c r="Y474" s="58" t="e">
        <f t="shared" si="131"/>
        <v>#DIV/0!</v>
      </c>
      <c r="Z474" s="58" t="e">
        <f t="shared" si="132"/>
        <v>#DIV/0!</v>
      </c>
      <c r="AA474" s="58" t="e">
        <f t="shared" si="133"/>
        <v>#DIV/0!</v>
      </c>
      <c r="AB474" s="58" t="e">
        <f t="shared" si="134"/>
        <v>#DIV/0!</v>
      </c>
      <c r="AC474" s="58" t="e">
        <f t="shared" si="135"/>
        <v>#DIV/0!</v>
      </c>
      <c r="AD474" s="58" t="e">
        <f t="shared" si="136"/>
        <v>#DIV/0!</v>
      </c>
      <c r="AE474" s="58" t="e">
        <f t="shared" si="137"/>
        <v>#DIV/0!</v>
      </c>
      <c r="AF474" s="58" t="e">
        <f t="shared" si="138"/>
        <v>#DIV/0!</v>
      </c>
      <c r="AG474" s="58" t="e">
        <f t="shared" si="139"/>
        <v>#DIV/0!</v>
      </c>
      <c r="AH474" s="58" t="e">
        <f t="shared" si="140"/>
        <v>#DIV/0!</v>
      </c>
      <c r="AI474" s="58" t="e">
        <f t="shared" si="141"/>
        <v>#DIV/0!</v>
      </c>
      <c r="AJ474" s="58" t="e">
        <f t="shared" si="142"/>
        <v>#DIV/0!</v>
      </c>
      <c r="AK474" s="58" t="e">
        <f t="shared" si="146"/>
        <v>#DIV/0!</v>
      </c>
      <c r="AL474" s="58" t="e">
        <f t="shared" si="144"/>
        <v>#DIV/0!</v>
      </c>
      <c r="AM474" s="58" t="e">
        <f t="shared" si="145"/>
        <v>#DIV/0!</v>
      </c>
      <c r="AN474" s="160"/>
      <c r="AO474" s="118"/>
      <c r="AP474" s="118"/>
      <c r="AQ474" s="118"/>
      <c r="AR474" s="118"/>
      <c r="AS474" s="118"/>
      <c r="AT474" s="118"/>
      <c r="AU474" s="118"/>
      <c r="AV474" s="118"/>
      <c r="AW474" s="118"/>
      <c r="AX474" s="118"/>
      <c r="AY474" s="118"/>
      <c r="AZ474" s="118"/>
      <c r="BA474" s="118">
        <v>1</v>
      </c>
      <c r="BB474" s="118">
        <v>2</v>
      </c>
      <c r="BC474" s="118">
        <v>1</v>
      </c>
      <c r="BD474" s="118"/>
      <c r="BE474" s="118"/>
    </row>
    <row r="475" spans="2:57" ht="15">
      <c r="B475" s="499"/>
      <c r="C475" s="1" t="s">
        <v>206</v>
      </c>
      <c r="D475" s="196"/>
      <c r="Q475" s="11">
        <v>543</v>
      </c>
      <c r="R475" s="11">
        <v>605</v>
      </c>
      <c r="V475" s="159">
        <f>100</f>
        <v>100</v>
      </c>
      <c r="W475" s="58" t="e">
        <f t="shared" si="129"/>
        <v>#DIV/0!</v>
      </c>
      <c r="X475" s="58" t="e">
        <f t="shared" si="130"/>
        <v>#DIV/0!</v>
      </c>
      <c r="Y475" s="58" t="e">
        <f t="shared" si="131"/>
        <v>#DIV/0!</v>
      </c>
      <c r="Z475" s="58" t="e">
        <f t="shared" si="132"/>
        <v>#DIV/0!</v>
      </c>
      <c r="AA475" s="58" t="e">
        <f t="shared" si="133"/>
        <v>#DIV/0!</v>
      </c>
      <c r="AB475" s="58" t="e">
        <f t="shared" si="134"/>
        <v>#DIV/0!</v>
      </c>
      <c r="AC475" s="58" t="e">
        <f t="shared" si="135"/>
        <v>#DIV/0!</v>
      </c>
      <c r="AD475" s="58" t="e">
        <f t="shared" si="136"/>
        <v>#DIV/0!</v>
      </c>
      <c r="AE475" s="58" t="e">
        <f t="shared" si="137"/>
        <v>#DIV/0!</v>
      </c>
      <c r="AF475" s="58" t="e">
        <f t="shared" si="138"/>
        <v>#DIV/0!</v>
      </c>
      <c r="AG475" s="58" t="e">
        <f t="shared" si="139"/>
        <v>#DIV/0!</v>
      </c>
      <c r="AH475" s="58" t="e">
        <f t="shared" si="140"/>
        <v>#DIV/0!</v>
      </c>
      <c r="AI475" s="58" t="e">
        <f t="shared" si="141"/>
        <v>#DIV/0!</v>
      </c>
      <c r="AJ475" s="58" t="e">
        <f t="shared" si="142"/>
        <v>#DIV/0!</v>
      </c>
      <c r="AK475" s="58" t="e">
        <f t="shared" si="146"/>
        <v>#DIV/0!</v>
      </c>
      <c r="AL475" s="58" t="e">
        <f t="shared" si="144"/>
        <v>#DIV/0!</v>
      </c>
      <c r="AM475" s="58" t="e">
        <f t="shared" si="145"/>
        <v>#DIV/0!</v>
      </c>
      <c r="AN475" s="160"/>
      <c r="AO475" s="118"/>
      <c r="AP475" s="118"/>
      <c r="AQ475" s="118"/>
      <c r="AR475" s="118"/>
      <c r="AS475" s="118"/>
      <c r="AT475" s="118"/>
      <c r="AU475" s="118"/>
      <c r="AV475" s="118"/>
      <c r="AW475" s="118"/>
      <c r="AX475" s="118"/>
      <c r="AY475" s="118"/>
      <c r="AZ475" s="118"/>
      <c r="BA475" s="118">
        <v>1</v>
      </c>
      <c r="BB475" s="118">
        <v>1</v>
      </c>
      <c r="BC475" s="118"/>
      <c r="BD475" s="118"/>
      <c r="BE475" s="118"/>
    </row>
    <row r="476" spans="2:57" ht="15">
      <c r="B476" s="499"/>
      <c r="C476" s="1" t="s">
        <v>207</v>
      </c>
      <c r="D476" s="196"/>
      <c r="Q476" s="11">
        <v>24</v>
      </c>
      <c r="R476" s="11">
        <v>40</v>
      </c>
      <c r="V476" s="159">
        <f>100</f>
        <v>100</v>
      </c>
      <c r="W476" s="58" t="e">
        <f t="shared" si="129"/>
        <v>#DIV/0!</v>
      </c>
      <c r="X476" s="58" t="e">
        <f t="shared" si="130"/>
        <v>#DIV/0!</v>
      </c>
      <c r="Y476" s="58" t="e">
        <f t="shared" si="131"/>
        <v>#DIV/0!</v>
      </c>
      <c r="Z476" s="58" t="e">
        <f t="shared" si="132"/>
        <v>#DIV/0!</v>
      </c>
      <c r="AA476" s="58" t="e">
        <f t="shared" si="133"/>
        <v>#DIV/0!</v>
      </c>
      <c r="AB476" s="58" t="e">
        <f t="shared" si="134"/>
        <v>#DIV/0!</v>
      </c>
      <c r="AC476" s="58" t="e">
        <f t="shared" si="135"/>
        <v>#DIV/0!</v>
      </c>
      <c r="AD476" s="58" t="e">
        <f t="shared" si="136"/>
        <v>#DIV/0!</v>
      </c>
      <c r="AE476" s="58" t="e">
        <f t="shared" si="137"/>
        <v>#DIV/0!</v>
      </c>
      <c r="AF476" s="58" t="e">
        <f t="shared" si="138"/>
        <v>#DIV/0!</v>
      </c>
      <c r="AG476" s="58" t="e">
        <f t="shared" si="139"/>
        <v>#DIV/0!</v>
      </c>
      <c r="AH476" s="58" t="e">
        <f t="shared" si="140"/>
        <v>#DIV/0!</v>
      </c>
      <c r="AI476" s="58" t="e">
        <f t="shared" si="141"/>
        <v>#DIV/0!</v>
      </c>
      <c r="AJ476" s="58" t="e">
        <f t="shared" si="142"/>
        <v>#DIV/0!</v>
      </c>
      <c r="AK476" s="58" t="e">
        <f t="shared" si="146"/>
        <v>#DIV/0!</v>
      </c>
      <c r="AL476" s="58" t="e">
        <f t="shared" si="144"/>
        <v>#DIV/0!</v>
      </c>
      <c r="AM476" s="58" t="e">
        <f t="shared" si="145"/>
        <v>#DIV/0!</v>
      </c>
      <c r="AN476" s="160"/>
      <c r="AO476" s="118"/>
      <c r="AP476" s="118"/>
      <c r="AQ476" s="118"/>
      <c r="AR476" s="118"/>
      <c r="AS476" s="118"/>
      <c r="AT476" s="118"/>
      <c r="AU476" s="118"/>
      <c r="AV476" s="118"/>
      <c r="AW476" s="118"/>
      <c r="AX476" s="118"/>
      <c r="AY476" s="118"/>
      <c r="AZ476" s="118"/>
      <c r="BA476" s="118">
        <v>1</v>
      </c>
      <c r="BB476" s="118">
        <v>1</v>
      </c>
      <c r="BC476" s="118"/>
      <c r="BD476" s="118"/>
      <c r="BE476" s="118"/>
    </row>
    <row r="477" spans="2:57" ht="15">
      <c r="B477" s="499"/>
      <c r="C477" s="1" t="s">
        <v>208</v>
      </c>
      <c r="D477" s="196"/>
      <c r="G477" s="11">
        <v>0</v>
      </c>
      <c r="H477" s="11">
        <v>0</v>
      </c>
      <c r="I477" s="11">
        <v>0</v>
      </c>
      <c r="J477" s="11">
        <v>0</v>
      </c>
      <c r="K477" s="11">
        <v>0</v>
      </c>
      <c r="L477" s="11">
        <v>0</v>
      </c>
      <c r="M477" s="11">
        <v>0</v>
      </c>
      <c r="N477" s="11">
        <v>0</v>
      </c>
      <c r="O477" s="11">
        <v>0</v>
      </c>
      <c r="P477" s="11">
        <v>0</v>
      </c>
      <c r="Q477" s="11">
        <v>0</v>
      </c>
      <c r="R477" s="11">
        <v>2</v>
      </c>
      <c r="V477" s="159">
        <f>100</f>
        <v>100</v>
      </c>
      <c r="W477" s="58" t="e">
        <f t="shared" si="129"/>
        <v>#DIV/0!</v>
      </c>
      <c r="X477" s="58" t="e">
        <f t="shared" si="130"/>
        <v>#DIV/0!</v>
      </c>
      <c r="Y477" s="58" t="e">
        <f t="shared" si="131"/>
        <v>#DIV/0!</v>
      </c>
      <c r="Z477" s="58" t="e">
        <f t="shared" si="132"/>
        <v>#DIV/0!</v>
      </c>
      <c r="AA477" s="58" t="e">
        <f t="shared" si="133"/>
        <v>#DIV/0!</v>
      </c>
      <c r="AB477" s="58" t="e">
        <f t="shared" si="134"/>
        <v>#DIV/0!</v>
      </c>
      <c r="AC477" s="58" t="e">
        <f t="shared" si="135"/>
        <v>#DIV/0!</v>
      </c>
      <c r="AD477" s="58" t="e">
        <f t="shared" si="136"/>
        <v>#DIV/0!</v>
      </c>
      <c r="AE477" s="58" t="e">
        <f t="shared" si="137"/>
        <v>#DIV/0!</v>
      </c>
      <c r="AF477" s="58" t="e">
        <f t="shared" si="138"/>
        <v>#DIV/0!</v>
      </c>
      <c r="AG477" s="58" t="e">
        <f t="shared" si="139"/>
        <v>#DIV/0!</v>
      </c>
      <c r="AH477" s="58" t="e">
        <f t="shared" si="140"/>
        <v>#DIV/0!</v>
      </c>
      <c r="AI477" s="58" t="e">
        <f t="shared" si="141"/>
        <v>#DIV/0!</v>
      </c>
      <c r="AJ477" s="58" t="e">
        <f t="shared" si="142"/>
        <v>#DIV/0!</v>
      </c>
      <c r="AK477" s="58" t="e">
        <f t="shared" si="146"/>
        <v>#DIV/0!</v>
      </c>
      <c r="AL477" s="58" t="e">
        <f t="shared" si="144"/>
        <v>#DIV/0!</v>
      </c>
      <c r="AM477" s="58" t="e">
        <f t="shared" si="145"/>
        <v>#DIV/0!</v>
      </c>
      <c r="AN477" s="160"/>
      <c r="AO477" s="118"/>
      <c r="AP477" s="118"/>
      <c r="AQ477" s="118"/>
      <c r="AR477" s="118"/>
      <c r="AS477" s="118">
        <v>4</v>
      </c>
      <c r="AT477" s="118">
        <v>4</v>
      </c>
      <c r="AU477" s="118">
        <v>4</v>
      </c>
      <c r="AV477" s="118">
        <v>4</v>
      </c>
      <c r="AW477" s="118">
        <v>4</v>
      </c>
      <c r="AX477" s="118">
        <v>4</v>
      </c>
      <c r="AY477" s="118">
        <v>4</v>
      </c>
      <c r="AZ477" s="118">
        <v>4</v>
      </c>
      <c r="BA477" s="118">
        <v>1</v>
      </c>
      <c r="BB477" s="118">
        <v>4</v>
      </c>
      <c r="BC477" s="118"/>
      <c r="BD477" s="118"/>
      <c r="BE477" s="118"/>
    </row>
    <row r="478" spans="2:57" ht="15">
      <c r="B478" s="499"/>
      <c r="C478" s="1" t="s">
        <v>209</v>
      </c>
      <c r="D478" s="196"/>
      <c r="Q478" s="11">
        <v>6882</v>
      </c>
      <c r="R478" s="11">
        <v>7114</v>
      </c>
      <c r="V478" s="159">
        <f>100</f>
        <v>100</v>
      </c>
      <c r="W478" s="58" t="e">
        <f t="shared" si="129"/>
        <v>#DIV/0!</v>
      </c>
      <c r="X478" s="58" t="e">
        <f t="shared" si="130"/>
        <v>#DIV/0!</v>
      </c>
      <c r="Y478" s="58" t="e">
        <f t="shared" si="131"/>
        <v>#DIV/0!</v>
      </c>
      <c r="Z478" s="58" t="e">
        <f t="shared" si="132"/>
        <v>#DIV/0!</v>
      </c>
      <c r="AA478" s="58" t="e">
        <f t="shared" si="133"/>
        <v>#DIV/0!</v>
      </c>
      <c r="AB478" s="58" t="e">
        <f t="shared" si="134"/>
        <v>#DIV/0!</v>
      </c>
      <c r="AC478" s="58" t="e">
        <f t="shared" si="135"/>
        <v>#DIV/0!</v>
      </c>
      <c r="AD478" s="58" t="e">
        <f t="shared" si="136"/>
        <v>#DIV/0!</v>
      </c>
      <c r="AE478" s="58" t="e">
        <f t="shared" si="137"/>
        <v>#DIV/0!</v>
      </c>
      <c r="AF478" s="58" t="e">
        <f t="shared" si="138"/>
        <v>#DIV/0!</v>
      </c>
      <c r="AG478" s="58" t="e">
        <f t="shared" si="139"/>
        <v>#DIV/0!</v>
      </c>
      <c r="AH478" s="58" t="e">
        <f t="shared" si="140"/>
        <v>#DIV/0!</v>
      </c>
      <c r="AI478" s="58" t="e">
        <f t="shared" si="141"/>
        <v>#DIV/0!</v>
      </c>
      <c r="AJ478" s="58" t="e">
        <f t="shared" si="142"/>
        <v>#DIV/0!</v>
      </c>
      <c r="AK478" s="58" t="e">
        <f t="shared" si="146"/>
        <v>#DIV/0!</v>
      </c>
      <c r="AL478" s="58" t="e">
        <f t="shared" si="144"/>
        <v>#DIV/0!</v>
      </c>
      <c r="AM478" s="58" t="e">
        <f t="shared" si="145"/>
        <v>#DIV/0!</v>
      </c>
      <c r="AN478" s="160"/>
      <c r="AO478" s="118"/>
      <c r="AP478" s="118"/>
      <c r="AQ478" s="118"/>
      <c r="AR478" s="118"/>
      <c r="AS478" s="118"/>
      <c r="AT478" s="118"/>
      <c r="AU478" s="118"/>
      <c r="AV478" s="118"/>
      <c r="AW478" s="118"/>
      <c r="AX478" s="118"/>
      <c r="AY478" s="118"/>
      <c r="AZ478" s="118"/>
      <c r="BA478" s="118"/>
      <c r="BB478" s="118"/>
      <c r="BC478" s="118"/>
      <c r="BD478" s="118"/>
      <c r="BE478" s="118"/>
    </row>
    <row r="479" spans="2:57" ht="15">
      <c r="B479" s="501"/>
      <c r="C479" s="8" t="s">
        <v>210</v>
      </c>
      <c r="D479" s="245"/>
      <c r="E479" s="173"/>
      <c r="F479" s="173"/>
      <c r="G479" s="173"/>
      <c r="H479" s="173"/>
      <c r="I479" s="173"/>
      <c r="J479" s="173"/>
      <c r="K479" s="173"/>
      <c r="L479" s="173"/>
      <c r="M479" s="173"/>
      <c r="N479" s="173"/>
      <c r="O479" s="173"/>
      <c r="P479" s="173"/>
      <c r="Q479" s="173">
        <v>6882</v>
      </c>
      <c r="R479" s="173">
        <v>7112</v>
      </c>
      <c r="S479" s="173"/>
      <c r="T479" s="173"/>
      <c r="U479" s="173"/>
      <c r="V479" s="159">
        <f>100</f>
        <v>100</v>
      </c>
      <c r="W479" s="58" t="e">
        <f t="shared" si="129"/>
        <v>#DIV/0!</v>
      </c>
      <c r="X479" s="58" t="e">
        <f t="shared" si="130"/>
        <v>#DIV/0!</v>
      </c>
      <c r="Y479" s="58" t="e">
        <f t="shared" si="131"/>
        <v>#DIV/0!</v>
      </c>
      <c r="Z479" s="58" t="e">
        <f t="shared" si="132"/>
        <v>#DIV/0!</v>
      </c>
      <c r="AA479" s="58" t="e">
        <f t="shared" si="133"/>
        <v>#DIV/0!</v>
      </c>
      <c r="AB479" s="58" t="e">
        <f t="shared" si="134"/>
        <v>#DIV/0!</v>
      </c>
      <c r="AC479" s="58" t="e">
        <f t="shared" si="135"/>
        <v>#DIV/0!</v>
      </c>
      <c r="AD479" s="58" t="e">
        <f t="shared" si="136"/>
        <v>#DIV/0!</v>
      </c>
      <c r="AE479" s="58" t="e">
        <f t="shared" si="137"/>
        <v>#DIV/0!</v>
      </c>
      <c r="AF479" s="58" t="e">
        <f t="shared" si="138"/>
        <v>#DIV/0!</v>
      </c>
      <c r="AG479" s="58" t="e">
        <f t="shared" si="139"/>
        <v>#DIV/0!</v>
      </c>
      <c r="AH479" s="58" t="e">
        <f t="shared" si="140"/>
        <v>#DIV/0!</v>
      </c>
      <c r="AI479" s="58" t="e">
        <f t="shared" si="141"/>
        <v>#DIV/0!</v>
      </c>
      <c r="AJ479" s="58" t="e">
        <f t="shared" si="142"/>
        <v>#DIV/0!</v>
      </c>
      <c r="AK479" s="58" t="e">
        <f t="shared" si="146"/>
        <v>#DIV/0!</v>
      </c>
      <c r="AL479" s="58" t="e">
        <f t="shared" si="144"/>
        <v>#DIV/0!</v>
      </c>
      <c r="AM479" s="58" t="e">
        <f t="shared" si="145"/>
        <v>#DIV/0!</v>
      </c>
      <c r="AN479" s="120"/>
      <c r="AO479" s="121"/>
      <c r="AP479" s="121"/>
      <c r="AQ479" s="121"/>
      <c r="AR479" s="121"/>
      <c r="AS479" s="121"/>
      <c r="AT479" s="121"/>
      <c r="AU479" s="121"/>
      <c r="AV479" s="121"/>
      <c r="AW479" s="121"/>
      <c r="AX479" s="121"/>
      <c r="AY479" s="121"/>
      <c r="AZ479" s="121"/>
      <c r="BA479" s="121"/>
      <c r="BB479" s="121"/>
      <c r="BC479" s="121"/>
      <c r="BD479" s="121"/>
      <c r="BE479" s="121"/>
    </row>
    <row r="480" spans="2:57" ht="15">
      <c r="B480" s="499" t="s">
        <v>255</v>
      </c>
      <c r="C480" s="1" t="s">
        <v>205</v>
      </c>
      <c r="D480" s="246">
        <v>9569</v>
      </c>
      <c r="E480" s="11">
        <v>9590</v>
      </c>
      <c r="G480" s="11">
        <v>7277</v>
      </c>
      <c r="H480" s="11">
        <v>7364</v>
      </c>
      <c r="I480" s="11">
        <v>6880</v>
      </c>
      <c r="J480" s="11">
        <v>7213</v>
      </c>
      <c r="K480" s="11">
        <v>6919</v>
      </c>
      <c r="L480" s="11">
        <v>6879</v>
      </c>
      <c r="M480" s="11">
        <v>6454</v>
      </c>
      <c r="N480" s="11">
        <v>6458</v>
      </c>
      <c r="O480" s="11">
        <v>6558</v>
      </c>
      <c r="P480" s="11">
        <v>6595</v>
      </c>
      <c r="Q480" s="11">
        <v>6674</v>
      </c>
      <c r="R480" s="11">
        <v>6755</v>
      </c>
      <c r="S480" s="11">
        <v>6817</v>
      </c>
      <c r="T480" s="11">
        <v>6579</v>
      </c>
      <c r="U480" s="11">
        <v>6666</v>
      </c>
      <c r="V480" s="159">
        <f>100</f>
        <v>100</v>
      </c>
      <c r="W480" s="58">
        <f t="shared" si="129"/>
        <v>100.21945866861741</v>
      </c>
      <c r="X480" s="58">
        <f t="shared" si="130"/>
        <v>0</v>
      </c>
      <c r="Y480" s="58">
        <f t="shared" si="131"/>
        <v>76.047653882328348</v>
      </c>
      <c r="Z480" s="58">
        <f t="shared" si="132"/>
        <v>76.956839795171916</v>
      </c>
      <c r="AA480" s="58">
        <f t="shared" si="133"/>
        <v>71.898840004180158</v>
      </c>
      <c r="AB480" s="58">
        <f t="shared" si="134"/>
        <v>75.378827463684814</v>
      </c>
      <c r="AC480" s="58">
        <f t="shared" si="135"/>
        <v>72.30640610304107</v>
      </c>
      <c r="AD480" s="58">
        <f t="shared" si="136"/>
        <v>71.888389591388858</v>
      </c>
      <c r="AE480" s="58">
        <f t="shared" si="137"/>
        <v>67.446964155084132</v>
      </c>
      <c r="AF480" s="58">
        <f t="shared" si="138"/>
        <v>67.488765806249347</v>
      </c>
      <c r="AG480" s="58">
        <f t="shared" si="139"/>
        <v>68.533807085379877</v>
      </c>
      <c r="AH480" s="58">
        <f t="shared" si="140"/>
        <v>68.920472358658174</v>
      </c>
      <c r="AI480" s="58">
        <f t="shared" si="141"/>
        <v>69.746054969171283</v>
      </c>
      <c r="AJ480" s="58">
        <f t="shared" si="142"/>
        <v>70.592538405267007</v>
      </c>
      <c r="AK480" s="58">
        <f t="shared" si="146"/>
        <v>71.24046399832794</v>
      </c>
      <c r="AL480" s="58">
        <f t="shared" si="144"/>
        <v>68.753265753997283</v>
      </c>
      <c r="AM480" s="58">
        <f t="shared" si="145"/>
        <v>69.662451666840838</v>
      </c>
      <c r="AN480" s="160">
        <v>1</v>
      </c>
      <c r="AO480" s="118">
        <v>1</v>
      </c>
      <c r="AP480" s="118"/>
      <c r="AQ480" s="118">
        <v>1</v>
      </c>
      <c r="AR480" s="118">
        <v>1</v>
      </c>
      <c r="AS480" s="118">
        <v>1</v>
      </c>
      <c r="AT480" s="118">
        <v>1</v>
      </c>
      <c r="AU480" s="118">
        <v>1</v>
      </c>
      <c r="AV480" s="118">
        <v>1</v>
      </c>
      <c r="AW480" s="118">
        <v>1</v>
      </c>
      <c r="AX480" s="118">
        <v>1</v>
      </c>
      <c r="AY480" s="118">
        <v>1</v>
      </c>
      <c r="AZ480" s="118">
        <v>1</v>
      </c>
      <c r="BA480" s="118">
        <v>1</v>
      </c>
      <c r="BB480" s="118">
        <v>1</v>
      </c>
      <c r="BC480" s="118">
        <v>1</v>
      </c>
      <c r="BD480" s="118">
        <v>6</v>
      </c>
      <c r="BE480" s="118">
        <v>7</v>
      </c>
    </row>
    <row r="481" spans="2:57" ht="15">
      <c r="B481" s="499"/>
      <c r="C481" s="1" t="s">
        <v>206</v>
      </c>
      <c r="D481" s="196">
        <v>57</v>
      </c>
      <c r="E481" s="11">
        <v>42</v>
      </c>
      <c r="I481" s="11">
        <v>18</v>
      </c>
      <c r="J481" s="11">
        <v>22</v>
      </c>
      <c r="K481" s="11">
        <v>24</v>
      </c>
      <c r="L481" s="11">
        <v>30</v>
      </c>
      <c r="M481" s="11">
        <v>35</v>
      </c>
      <c r="N481" s="11">
        <v>45</v>
      </c>
      <c r="O481" s="11">
        <v>53</v>
      </c>
      <c r="P481" s="11">
        <v>52</v>
      </c>
      <c r="Q481" s="11">
        <v>68</v>
      </c>
      <c r="R481" s="11">
        <v>74</v>
      </c>
      <c r="S481" s="11">
        <v>76</v>
      </c>
      <c r="T481" s="11">
        <v>95</v>
      </c>
      <c r="U481" s="11">
        <v>88</v>
      </c>
      <c r="V481" s="159">
        <f>100</f>
        <v>100</v>
      </c>
      <c r="W481" s="58">
        <f t="shared" si="129"/>
        <v>73.684210526315795</v>
      </c>
      <c r="X481" s="58">
        <f t="shared" si="130"/>
        <v>0</v>
      </c>
      <c r="Y481" s="58">
        <f t="shared" si="131"/>
        <v>0</v>
      </c>
      <c r="Z481" s="58">
        <f t="shared" si="132"/>
        <v>0</v>
      </c>
      <c r="AA481" s="58">
        <f t="shared" si="133"/>
        <v>31.578947368421051</v>
      </c>
      <c r="AB481" s="58">
        <f t="shared" si="134"/>
        <v>38.596491228070178</v>
      </c>
      <c r="AC481" s="58">
        <f t="shared" si="135"/>
        <v>42.10526315789474</v>
      </c>
      <c r="AD481" s="58">
        <f t="shared" si="136"/>
        <v>52.631578947368418</v>
      </c>
      <c r="AE481" s="58">
        <f t="shared" si="137"/>
        <v>61.403508771929822</v>
      </c>
      <c r="AF481" s="58">
        <f t="shared" si="138"/>
        <v>78.94736842105263</v>
      </c>
      <c r="AG481" s="58">
        <f t="shared" si="139"/>
        <v>92.982456140350877</v>
      </c>
      <c r="AH481" s="58">
        <f t="shared" si="140"/>
        <v>91.228070175438603</v>
      </c>
      <c r="AI481" s="58">
        <f t="shared" si="141"/>
        <v>119.29824561403508</v>
      </c>
      <c r="AJ481" s="58">
        <f t="shared" si="142"/>
        <v>129.82456140350877</v>
      </c>
      <c r="AK481" s="58">
        <f t="shared" si="146"/>
        <v>133.33333333333334</v>
      </c>
      <c r="AL481" s="58">
        <f t="shared" si="144"/>
        <v>166.66666666666666</v>
      </c>
      <c r="AM481" s="58">
        <f t="shared" si="145"/>
        <v>154.38596491228071</v>
      </c>
      <c r="AN481" s="160">
        <v>1</v>
      </c>
      <c r="AO481" s="118">
        <v>1</v>
      </c>
      <c r="AP481" s="118"/>
      <c r="AQ481" s="118"/>
      <c r="AR481" s="118"/>
      <c r="AS481" s="118">
        <v>4</v>
      </c>
      <c r="AT481" s="118">
        <v>1</v>
      </c>
      <c r="AU481" s="118">
        <v>4</v>
      </c>
      <c r="AV481" s="118">
        <v>4</v>
      </c>
      <c r="AW481" s="118">
        <v>4</v>
      </c>
      <c r="AX481" s="118">
        <v>1</v>
      </c>
      <c r="AY481" s="118">
        <v>4</v>
      </c>
      <c r="AZ481" s="118">
        <v>1</v>
      </c>
      <c r="BA481" s="118">
        <v>4</v>
      </c>
      <c r="BB481" s="118">
        <v>1</v>
      </c>
      <c r="BC481" s="118">
        <v>1</v>
      </c>
      <c r="BD481" s="118">
        <v>6</v>
      </c>
      <c r="BE481" s="118">
        <v>7</v>
      </c>
    </row>
    <row r="482" spans="2:57" ht="15">
      <c r="B482" s="499"/>
      <c r="C482" s="1" t="s">
        <v>207</v>
      </c>
      <c r="D482" s="196">
        <v>7</v>
      </c>
      <c r="E482" s="11">
        <v>6</v>
      </c>
      <c r="I482" s="11">
        <v>6</v>
      </c>
      <c r="J482" s="11">
        <v>5</v>
      </c>
      <c r="K482" s="11">
        <v>4</v>
      </c>
      <c r="L482" s="11">
        <v>4</v>
      </c>
      <c r="M482" s="11">
        <v>4</v>
      </c>
      <c r="N482" s="11">
        <v>4</v>
      </c>
      <c r="O482" s="11">
        <v>4</v>
      </c>
      <c r="P482" s="11">
        <v>4</v>
      </c>
      <c r="Q482" s="11">
        <v>5</v>
      </c>
      <c r="R482" s="11">
        <v>4</v>
      </c>
      <c r="S482" s="11">
        <v>4</v>
      </c>
      <c r="T482" s="11">
        <v>5</v>
      </c>
      <c r="U482" s="11">
        <v>5</v>
      </c>
      <c r="V482" s="159">
        <f>100</f>
        <v>100</v>
      </c>
      <c r="W482" s="58">
        <f t="shared" si="129"/>
        <v>85.714285714285708</v>
      </c>
      <c r="X482" s="58">
        <f t="shared" si="130"/>
        <v>0</v>
      </c>
      <c r="Y482" s="58">
        <f t="shared" si="131"/>
        <v>0</v>
      </c>
      <c r="Z482" s="58">
        <f t="shared" si="132"/>
        <v>0</v>
      </c>
      <c r="AA482" s="58">
        <f t="shared" si="133"/>
        <v>85.714285714285708</v>
      </c>
      <c r="AB482" s="58">
        <f t="shared" si="134"/>
        <v>71.428571428571431</v>
      </c>
      <c r="AC482" s="58">
        <f t="shared" si="135"/>
        <v>57.142857142857146</v>
      </c>
      <c r="AD482" s="58">
        <f t="shared" si="136"/>
        <v>57.142857142857146</v>
      </c>
      <c r="AE482" s="58">
        <f t="shared" si="137"/>
        <v>57.142857142857146</v>
      </c>
      <c r="AF482" s="58">
        <f t="shared" si="138"/>
        <v>57.142857142857146</v>
      </c>
      <c r="AG482" s="58">
        <f t="shared" si="139"/>
        <v>57.142857142857146</v>
      </c>
      <c r="AH482" s="58">
        <f t="shared" si="140"/>
        <v>57.142857142857146</v>
      </c>
      <c r="AI482" s="58">
        <f t="shared" si="141"/>
        <v>71.428571428571431</v>
      </c>
      <c r="AJ482" s="58">
        <f t="shared" si="142"/>
        <v>57.142857142857146</v>
      </c>
      <c r="AK482" s="58">
        <f t="shared" si="146"/>
        <v>57.142857142857146</v>
      </c>
      <c r="AL482" s="58">
        <f t="shared" si="144"/>
        <v>71.428571428571431</v>
      </c>
      <c r="AM482" s="58">
        <f t="shared" si="145"/>
        <v>71.428571428571431</v>
      </c>
      <c r="AN482" s="160">
        <v>1</v>
      </c>
      <c r="AO482" s="118">
        <v>1</v>
      </c>
      <c r="AP482" s="118"/>
      <c r="AQ482" s="118"/>
      <c r="AR482" s="118"/>
      <c r="AS482" s="118">
        <v>4</v>
      </c>
      <c r="AT482" s="118">
        <v>4</v>
      </c>
      <c r="AU482" s="118">
        <v>4</v>
      </c>
      <c r="AV482" s="118">
        <v>4</v>
      </c>
      <c r="AW482" s="118">
        <v>4</v>
      </c>
      <c r="AX482" s="118">
        <v>1</v>
      </c>
      <c r="AY482" s="118">
        <v>4</v>
      </c>
      <c r="AZ482" s="118">
        <v>1</v>
      </c>
      <c r="BA482" s="118">
        <v>4</v>
      </c>
      <c r="BB482" s="118">
        <v>1</v>
      </c>
      <c r="BC482" s="118">
        <v>1</v>
      </c>
      <c r="BD482" s="118">
        <v>6</v>
      </c>
      <c r="BE482" s="118">
        <v>7</v>
      </c>
    </row>
    <row r="483" spans="2:57" ht="15">
      <c r="B483" s="499"/>
      <c r="C483" s="1" t="s">
        <v>208</v>
      </c>
      <c r="D483" s="196">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59">
        <f>100</f>
        <v>100</v>
      </c>
      <c r="W483" s="58" t="e">
        <f t="shared" si="129"/>
        <v>#DIV/0!</v>
      </c>
      <c r="X483" s="58" t="e">
        <f t="shared" si="130"/>
        <v>#DIV/0!</v>
      </c>
      <c r="Y483" s="58" t="e">
        <f t="shared" si="131"/>
        <v>#DIV/0!</v>
      </c>
      <c r="Z483" s="58" t="e">
        <f t="shared" si="132"/>
        <v>#DIV/0!</v>
      </c>
      <c r="AA483" s="58" t="e">
        <f t="shared" si="133"/>
        <v>#DIV/0!</v>
      </c>
      <c r="AB483" s="58" t="e">
        <f t="shared" si="134"/>
        <v>#DIV/0!</v>
      </c>
      <c r="AC483" s="58" t="e">
        <f t="shared" si="135"/>
        <v>#DIV/0!</v>
      </c>
      <c r="AD483" s="58" t="e">
        <f t="shared" si="136"/>
        <v>#DIV/0!</v>
      </c>
      <c r="AE483" s="58" t="e">
        <f t="shared" si="137"/>
        <v>#DIV/0!</v>
      </c>
      <c r="AF483" s="58" t="e">
        <f t="shared" si="138"/>
        <v>#DIV/0!</v>
      </c>
      <c r="AG483" s="58" t="e">
        <f t="shared" si="139"/>
        <v>#DIV/0!</v>
      </c>
      <c r="AH483" s="58" t="e">
        <f t="shared" si="140"/>
        <v>#DIV/0!</v>
      </c>
      <c r="AI483" s="58" t="e">
        <f t="shared" si="141"/>
        <v>#DIV/0!</v>
      </c>
      <c r="AJ483" s="58" t="e">
        <f t="shared" si="142"/>
        <v>#DIV/0!</v>
      </c>
      <c r="AK483" s="58" t="e">
        <f t="shared" si="146"/>
        <v>#DIV/0!</v>
      </c>
      <c r="AL483" s="58" t="e">
        <f t="shared" si="144"/>
        <v>#DIV/0!</v>
      </c>
      <c r="AM483" s="58" t="e">
        <f t="shared" si="145"/>
        <v>#DIV/0!</v>
      </c>
      <c r="AN483" s="160">
        <v>1</v>
      </c>
      <c r="AO483" s="118">
        <v>1</v>
      </c>
      <c r="AP483" s="118">
        <v>1</v>
      </c>
      <c r="AQ483" s="118">
        <v>1</v>
      </c>
      <c r="AR483" s="118">
        <v>1</v>
      </c>
      <c r="AS483" s="118">
        <v>1</v>
      </c>
      <c r="AT483" s="118">
        <v>4</v>
      </c>
      <c r="AU483" s="118">
        <v>4</v>
      </c>
      <c r="AV483" s="118">
        <v>4</v>
      </c>
      <c r="AW483" s="118">
        <v>1</v>
      </c>
      <c r="AX483" s="118">
        <v>1</v>
      </c>
      <c r="AY483" s="118">
        <v>1</v>
      </c>
      <c r="AZ483" s="118">
        <v>1</v>
      </c>
      <c r="BA483" s="118">
        <v>1</v>
      </c>
      <c r="BB483" s="118">
        <v>1</v>
      </c>
      <c r="BC483" s="118">
        <v>1</v>
      </c>
      <c r="BD483" s="118">
        <v>6</v>
      </c>
      <c r="BE483" s="118">
        <v>7</v>
      </c>
    </row>
    <row r="484" spans="2:57" ht="15">
      <c r="B484" s="499"/>
      <c r="C484" s="1" t="s">
        <v>209</v>
      </c>
      <c r="D484" s="196">
        <v>9633</v>
      </c>
      <c r="E484" s="11">
        <v>9638</v>
      </c>
      <c r="I484" s="11">
        <v>6904</v>
      </c>
      <c r="J484" s="11">
        <v>7240</v>
      </c>
      <c r="K484" s="11">
        <v>6947</v>
      </c>
      <c r="L484" s="11">
        <v>6913</v>
      </c>
      <c r="M484" s="11">
        <v>6493</v>
      </c>
      <c r="N484" s="11">
        <v>6507</v>
      </c>
      <c r="O484" s="11">
        <v>6615</v>
      </c>
      <c r="P484" s="11">
        <v>6651</v>
      </c>
      <c r="Q484" s="11">
        <v>6747</v>
      </c>
      <c r="R484" s="11">
        <v>6833</v>
      </c>
      <c r="S484" s="11">
        <v>6897</v>
      </c>
      <c r="T484" s="11">
        <v>6679</v>
      </c>
      <c r="U484" s="11">
        <v>6759</v>
      </c>
      <c r="V484" s="159">
        <f>100</f>
        <v>100</v>
      </c>
      <c r="W484" s="58">
        <f t="shared" si="129"/>
        <v>100.0519049102045</v>
      </c>
      <c r="X484" s="58">
        <f t="shared" si="130"/>
        <v>0</v>
      </c>
      <c r="Y484" s="58">
        <f t="shared" si="131"/>
        <v>0</v>
      </c>
      <c r="Z484" s="58">
        <f t="shared" si="132"/>
        <v>0</v>
      </c>
      <c r="AA484" s="58">
        <f t="shared" si="133"/>
        <v>71.670300010380984</v>
      </c>
      <c r="AB484" s="58">
        <f t="shared" si="134"/>
        <v>75.158309976123746</v>
      </c>
      <c r="AC484" s="58">
        <f t="shared" si="135"/>
        <v>72.116682238139731</v>
      </c>
      <c r="AD484" s="58">
        <f t="shared" si="136"/>
        <v>71.763728848749096</v>
      </c>
      <c r="AE484" s="58">
        <f t="shared" si="137"/>
        <v>67.40371639157064</v>
      </c>
      <c r="AF484" s="58">
        <f t="shared" si="138"/>
        <v>67.549050140143251</v>
      </c>
      <c r="AG484" s="58">
        <f t="shared" si="139"/>
        <v>68.670196200560568</v>
      </c>
      <c r="AH484" s="58">
        <f t="shared" si="140"/>
        <v>69.043911554033016</v>
      </c>
      <c r="AI484" s="58">
        <f t="shared" si="141"/>
        <v>70.040485829959508</v>
      </c>
      <c r="AJ484" s="58">
        <f t="shared" si="142"/>
        <v>70.933250285477001</v>
      </c>
      <c r="AK484" s="58">
        <f t="shared" si="146"/>
        <v>71.597633136094672</v>
      </c>
      <c r="AL484" s="58">
        <f t="shared" si="144"/>
        <v>69.334579051178238</v>
      </c>
      <c r="AM484" s="58">
        <f t="shared" si="145"/>
        <v>70.165057614450333</v>
      </c>
      <c r="AN484" s="160"/>
      <c r="AO484" s="118"/>
      <c r="AP484" s="118"/>
      <c r="AQ484" s="118"/>
      <c r="AR484" s="118"/>
      <c r="AS484" s="118"/>
      <c r="AT484" s="118"/>
      <c r="AU484" s="118"/>
      <c r="AV484" s="118"/>
      <c r="AW484" s="118"/>
      <c r="AX484" s="118"/>
      <c r="AY484" s="118"/>
      <c r="AZ484" s="118"/>
      <c r="BA484" s="118"/>
      <c r="BB484" s="118"/>
      <c r="BC484" s="118"/>
      <c r="BD484" s="118"/>
      <c r="BE484" s="118"/>
    </row>
    <row r="485" spans="2:57" ht="15">
      <c r="B485" s="501"/>
      <c r="C485" s="8" t="s">
        <v>210</v>
      </c>
      <c r="D485" s="245">
        <v>9633</v>
      </c>
      <c r="E485" s="173">
        <v>9638</v>
      </c>
      <c r="F485" s="173"/>
      <c r="G485" s="173"/>
      <c r="H485" s="173"/>
      <c r="I485" s="173">
        <v>6904</v>
      </c>
      <c r="J485" s="173">
        <v>7240</v>
      </c>
      <c r="K485" s="173">
        <v>6947</v>
      </c>
      <c r="L485" s="173">
        <v>6913</v>
      </c>
      <c r="M485" s="173">
        <v>6493</v>
      </c>
      <c r="N485" s="173">
        <v>6507</v>
      </c>
      <c r="O485" s="173">
        <v>6615</v>
      </c>
      <c r="P485" s="173">
        <v>6651</v>
      </c>
      <c r="Q485" s="173">
        <v>6747</v>
      </c>
      <c r="R485" s="173">
        <v>6833</v>
      </c>
      <c r="S485" s="173">
        <v>6897</v>
      </c>
      <c r="T485" s="173">
        <v>6679</v>
      </c>
      <c r="U485" s="173">
        <v>6759</v>
      </c>
      <c r="V485" s="159">
        <f>100</f>
        <v>100</v>
      </c>
      <c r="W485" s="58">
        <f t="shared" si="129"/>
        <v>100.0519049102045</v>
      </c>
      <c r="X485" s="58">
        <f t="shared" si="130"/>
        <v>0</v>
      </c>
      <c r="Y485" s="58">
        <f t="shared" si="131"/>
        <v>0</v>
      </c>
      <c r="Z485" s="58">
        <f t="shared" si="132"/>
        <v>0</v>
      </c>
      <c r="AA485" s="58">
        <f t="shared" si="133"/>
        <v>71.670300010380984</v>
      </c>
      <c r="AB485" s="58">
        <f t="shared" si="134"/>
        <v>75.158309976123746</v>
      </c>
      <c r="AC485" s="58">
        <f t="shared" si="135"/>
        <v>72.116682238139731</v>
      </c>
      <c r="AD485" s="58">
        <f t="shared" si="136"/>
        <v>71.763728848749096</v>
      </c>
      <c r="AE485" s="58">
        <f t="shared" si="137"/>
        <v>67.40371639157064</v>
      </c>
      <c r="AF485" s="58">
        <f t="shared" si="138"/>
        <v>67.549050140143251</v>
      </c>
      <c r="AG485" s="58">
        <f t="shared" si="139"/>
        <v>68.670196200560568</v>
      </c>
      <c r="AH485" s="58">
        <f t="shared" si="140"/>
        <v>69.043911554033016</v>
      </c>
      <c r="AI485" s="58">
        <f t="shared" si="141"/>
        <v>70.040485829959508</v>
      </c>
      <c r="AJ485" s="58">
        <f t="shared" si="142"/>
        <v>70.933250285477001</v>
      </c>
      <c r="AK485" s="58">
        <f t="shared" si="146"/>
        <v>71.597633136094672</v>
      </c>
      <c r="AL485" s="58">
        <f t="shared" si="144"/>
        <v>69.334579051178238</v>
      </c>
      <c r="AM485" s="58">
        <f t="shared" si="145"/>
        <v>70.165057614450333</v>
      </c>
      <c r="AN485" s="120"/>
      <c r="AO485" s="121"/>
      <c r="AP485" s="121"/>
      <c r="AQ485" s="121"/>
      <c r="AR485" s="121"/>
      <c r="AS485" s="121"/>
      <c r="AT485" s="121"/>
      <c r="AU485" s="121"/>
      <c r="AV485" s="121"/>
      <c r="AW485" s="121"/>
      <c r="AX485" s="121"/>
      <c r="AY485" s="121"/>
      <c r="AZ485" s="121"/>
      <c r="BA485" s="121"/>
      <c r="BB485" s="121"/>
      <c r="BC485" s="121"/>
      <c r="BD485" s="121"/>
      <c r="BE485" s="121"/>
    </row>
    <row r="486" spans="2:57" ht="15">
      <c r="B486" s="499" t="s">
        <v>256</v>
      </c>
      <c r="C486" s="1" t="s">
        <v>205</v>
      </c>
      <c r="D486" s="246"/>
      <c r="Q486" s="11">
        <v>25472</v>
      </c>
      <c r="R486" s="11">
        <v>26893</v>
      </c>
      <c r="S486" s="11">
        <v>28437</v>
      </c>
      <c r="V486" s="159">
        <f>100</f>
        <v>100</v>
      </c>
      <c r="W486" s="58" t="e">
        <f t="shared" si="129"/>
        <v>#DIV/0!</v>
      </c>
      <c r="X486" s="58" t="e">
        <f t="shared" si="130"/>
        <v>#DIV/0!</v>
      </c>
      <c r="Y486" s="58" t="e">
        <f t="shared" si="131"/>
        <v>#DIV/0!</v>
      </c>
      <c r="Z486" s="58" t="e">
        <f t="shared" si="132"/>
        <v>#DIV/0!</v>
      </c>
      <c r="AA486" s="58" t="e">
        <f t="shared" si="133"/>
        <v>#DIV/0!</v>
      </c>
      <c r="AB486" s="58" t="e">
        <f t="shared" si="134"/>
        <v>#DIV/0!</v>
      </c>
      <c r="AC486" s="58" t="e">
        <f t="shared" si="135"/>
        <v>#DIV/0!</v>
      </c>
      <c r="AD486" s="58" t="e">
        <f t="shared" si="136"/>
        <v>#DIV/0!</v>
      </c>
      <c r="AE486" s="58" t="e">
        <f t="shared" si="137"/>
        <v>#DIV/0!</v>
      </c>
      <c r="AF486" s="58" t="e">
        <f t="shared" si="138"/>
        <v>#DIV/0!</v>
      </c>
      <c r="AG486" s="58" t="e">
        <f t="shared" si="139"/>
        <v>#DIV/0!</v>
      </c>
      <c r="AH486" s="58" t="e">
        <f t="shared" si="140"/>
        <v>#DIV/0!</v>
      </c>
      <c r="AI486" s="58" t="e">
        <f t="shared" si="141"/>
        <v>#DIV/0!</v>
      </c>
      <c r="AJ486" s="58" t="e">
        <f t="shared" si="142"/>
        <v>#DIV/0!</v>
      </c>
      <c r="AK486" s="58" t="e">
        <f t="shared" si="146"/>
        <v>#DIV/0!</v>
      </c>
      <c r="AL486" s="58" t="e">
        <f t="shared" si="144"/>
        <v>#DIV/0!</v>
      </c>
      <c r="AM486" s="58" t="e">
        <f t="shared" si="145"/>
        <v>#DIV/0!</v>
      </c>
      <c r="AN486" s="160"/>
      <c r="AO486" s="118"/>
      <c r="AP486" s="118"/>
      <c r="AQ486" s="118"/>
      <c r="AR486" s="118"/>
      <c r="AS486" s="118"/>
      <c r="AT486" s="118"/>
      <c r="AU486" s="118"/>
      <c r="AV486" s="118"/>
      <c r="AW486" s="118"/>
      <c r="AX486" s="118"/>
      <c r="AY486" s="118"/>
      <c r="AZ486" s="118"/>
      <c r="BA486" s="118">
        <v>1</v>
      </c>
      <c r="BB486" s="118">
        <v>1</v>
      </c>
      <c r="BC486" s="118">
        <v>1</v>
      </c>
      <c r="BD486" s="118"/>
      <c r="BE486" s="118"/>
    </row>
    <row r="487" spans="2:57" ht="15">
      <c r="B487" s="499"/>
      <c r="C487" s="1" t="s">
        <v>206</v>
      </c>
      <c r="D487" s="196"/>
      <c r="Q487" s="11">
        <v>671</v>
      </c>
      <c r="R487" s="11">
        <v>727</v>
      </c>
      <c r="S487" s="11">
        <v>753</v>
      </c>
      <c r="V487" s="159">
        <f>100</f>
        <v>100</v>
      </c>
      <c r="W487" s="58" t="e">
        <f t="shared" si="129"/>
        <v>#DIV/0!</v>
      </c>
      <c r="X487" s="58" t="e">
        <f t="shared" si="130"/>
        <v>#DIV/0!</v>
      </c>
      <c r="Y487" s="58" t="e">
        <f t="shared" si="131"/>
        <v>#DIV/0!</v>
      </c>
      <c r="Z487" s="58" t="e">
        <f t="shared" si="132"/>
        <v>#DIV/0!</v>
      </c>
      <c r="AA487" s="58" t="e">
        <f t="shared" si="133"/>
        <v>#DIV/0!</v>
      </c>
      <c r="AB487" s="58" t="e">
        <f t="shared" si="134"/>
        <v>#DIV/0!</v>
      </c>
      <c r="AC487" s="58" t="e">
        <f t="shared" si="135"/>
        <v>#DIV/0!</v>
      </c>
      <c r="AD487" s="58" t="e">
        <f t="shared" si="136"/>
        <v>#DIV/0!</v>
      </c>
      <c r="AE487" s="58" t="e">
        <f t="shared" si="137"/>
        <v>#DIV/0!</v>
      </c>
      <c r="AF487" s="58" t="e">
        <f t="shared" si="138"/>
        <v>#DIV/0!</v>
      </c>
      <c r="AG487" s="58" t="e">
        <f t="shared" si="139"/>
        <v>#DIV/0!</v>
      </c>
      <c r="AH487" s="58" t="e">
        <f t="shared" si="140"/>
        <v>#DIV/0!</v>
      </c>
      <c r="AI487" s="58" t="e">
        <f t="shared" si="141"/>
        <v>#DIV/0!</v>
      </c>
      <c r="AJ487" s="58" t="e">
        <f t="shared" si="142"/>
        <v>#DIV/0!</v>
      </c>
      <c r="AK487" s="58" t="e">
        <f t="shared" si="146"/>
        <v>#DIV/0!</v>
      </c>
      <c r="AL487" s="58" t="e">
        <f t="shared" si="144"/>
        <v>#DIV/0!</v>
      </c>
      <c r="AM487" s="58" t="e">
        <f t="shared" si="145"/>
        <v>#DIV/0!</v>
      </c>
      <c r="AN487" s="160"/>
      <c r="AO487" s="118"/>
      <c r="AP487" s="118"/>
      <c r="AQ487" s="118"/>
      <c r="AR487" s="118"/>
      <c r="AS487" s="118"/>
      <c r="AT487" s="118"/>
      <c r="AU487" s="118"/>
      <c r="AV487" s="118"/>
      <c r="AW487" s="118"/>
      <c r="AX487" s="118"/>
      <c r="AY487" s="118"/>
      <c r="AZ487" s="118"/>
      <c r="BA487" s="118">
        <v>1</v>
      </c>
      <c r="BB487" s="118">
        <v>1</v>
      </c>
      <c r="BC487" s="118">
        <v>1</v>
      </c>
      <c r="BD487" s="118"/>
      <c r="BE487" s="118"/>
    </row>
    <row r="488" spans="2:57" ht="15">
      <c r="B488" s="499"/>
      <c r="C488" s="1" t="s">
        <v>207</v>
      </c>
      <c r="D488" s="196"/>
      <c r="Q488" s="11">
        <v>18</v>
      </c>
      <c r="R488" s="11">
        <v>16</v>
      </c>
      <c r="S488" s="11">
        <v>18</v>
      </c>
      <c r="V488" s="159">
        <f>100</f>
        <v>100</v>
      </c>
      <c r="W488" s="58" t="e">
        <f t="shared" si="129"/>
        <v>#DIV/0!</v>
      </c>
      <c r="X488" s="58" t="e">
        <f t="shared" si="130"/>
        <v>#DIV/0!</v>
      </c>
      <c r="Y488" s="58" t="e">
        <f t="shared" si="131"/>
        <v>#DIV/0!</v>
      </c>
      <c r="Z488" s="58" t="e">
        <f t="shared" si="132"/>
        <v>#DIV/0!</v>
      </c>
      <c r="AA488" s="58" t="e">
        <f t="shared" si="133"/>
        <v>#DIV/0!</v>
      </c>
      <c r="AB488" s="58" t="e">
        <f t="shared" si="134"/>
        <v>#DIV/0!</v>
      </c>
      <c r="AC488" s="58" t="e">
        <f t="shared" si="135"/>
        <v>#DIV/0!</v>
      </c>
      <c r="AD488" s="58" t="e">
        <f t="shared" si="136"/>
        <v>#DIV/0!</v>
      </c>
      <c r="AE488" s="58" t="e">
        <f t="shared" si="137"/>
        <v>#DIV/0!</v>
      </c>
      <c r="AF488" s="58" t="e">
        <f t="shared" si="138"/>
        <v>#DIV/0!</v>
      </c>
      <c r="AG488" s="58" t="e">
        <f t="shared" si="139"/>
        <v>#DIV/0!</v>
      </c>
      <c r="AH488" s="58" t="e">
        <f t="shared" si="140"/>
        <v>#DIV/0!</v>
      </c>
      <c r="AI488" s="58" t="e">
        <f t="shared" si="141"/>
        <v>#DIV/0!</v>
      </c>
      <c r="AJ488" s="58" t="e">
        <f t="shared" si="142"/>
        <v>#DIV/0!</v>
      </c>
      <c r="AK488" s="58" t="e">
        <f t="shared" si="146"/>
        <v>#DIV/0!</v>
      </c>
      <c r="AL488" s="58" t="e">
        <f t="shared" si="144"/>
        <v>#DIV/0!</v>
      </c>
      <c r="AM488" s="58" t="e">
        <f t="shared" si="145"/>
        <v>#DIV/0!</v>
      </c>
      <c r="AN488" s="160"/>
      <c r="AO488" s="118"/>
      <c r="AP488" s="118"/>
      <c r="AQ488" s="118"/>
      <c r="AR488" s="118"/>
      <c r="AS488" s="118"/>
      <c r="AT488" s="118"/>
      <c r="AU488" s="118"/>
      <c r="AV488" s="118"/>
      <c r="AW488" s="118"/>
      <c r="AX488" s="118"/>
      <c r="AY488" s="118"/>
      <c r="AZ488" s="118"/>
      <c r="BA488" s="118">
        <v>1</v>
      </c>
      <c r="BB488" s="118">
        <v>1</v>
      </c>
      <c r="BC488" s="118">
        <v>1</v>
      </c>
      <c r="BD488" s="118"/>
      <c r="BE488" s="118"/>
    </row>
    <row r="489" spans="2:57" ht="15">
      <c r="B489" s="499"/>
      <c r="C489" s="1" t="s">
        <v>208</v>
      </c>
      <c r="D489" s="196"/>
      <c r="G489" s="11">
        <v>0</v>
      </c>
      <c r="H489" s="11">
        <v>0</v>
      </c>
      <c r="I489" s="11">
        <v>0</v>
      </c>
      <c r="J489" s="11">
        <v>0</v>
      </c>
      <c r="K489" s="11">
        <v>0</v>
      </c>
      <c r="L489" s="11">
        <v>0</v>
      </c>
      <c r="M489" s="11">
        <v>0</v>
      </c>
      <c r="N489" s="11">
        <v>0</v>
      </c>
      <c r="O489" s="11">
        <v>0</v>
      </c>
      <c r="P489" s="11">
        <v>0</v>
      </c>
      <c r="Q489" s="11">
        <v>0</v>
      </c>
      <c r="R489" s="11">
        <v>0</v>
      </c>
      <c r="S489" s="11">
        <v>0</v>
      </c>
      <c r="V489" s="159">
        <f>100</f>
        <v>100</v>
      </c>
      <c r="W489" s="58" t="e">
        <f t="shared" si="129"/>
        <v>#DIV/0!</v>
      </c>
      <c r="X489" s="58" t="e">
        <f t="shared" si="130"/>
        <v>#DIV/0!</v>
      </c>
      <c r="Y489" s="58" t="e">
        <f t="shared" si="131"/>
        <v>#DIV/0!</v>
      </c>
      <c r="Z489" s="58" t="e">
        <f t="shared" si="132"/>
        <v>#DIV/0!</v>
      </c>
      <c r="AA489" s="58" t="e">
        <f t="shared" si="133"/>
        <v>#DIV/0!</v>
      </c>
      <c r="AB489" s="58" t="e">
        <f t="shared" si="134"/>
        <v>#DIV/0!</v>
      </c>
      <c r="AC489" s="58" t="e">
        <f t="shared" si="135"/>
        <v>#DIV/0!</v>
      </c>
      <c r="AD489" s="58" t="e">
        <f t="shared" si="136"/>
        <v>#DIV/0!</v>
      </c>
      <c r="AE489" s="58" t="e">
        <f t="shared" si="137"/>
        <v>#DIV/0!</v>
      </c>
      <c r="AF489" s="58" t="e">
        <f t="shared" si="138"/>
        <v>#DIV/0!</v>
      </c>
      <c r="AG489" s="58" t="e">
        <f t="shared" si="139"/>
        <v>#DIV/0!</v>
      </c>
      <c r="AH489" s="58" t="e">
        <f t="shared" si="140"/>
        <v>#DIV/0!</v>
      </c>
      <c r="AI489" s="58" t="e">
        <f t="shared" si="141"/>
        <v>#DIV/0!</v>
      </c>
      <c r="AJ489" s="58" t="e">
        <f t="shared" si="142"/>
        <v>#DIV/0!</v>
      </c>
      <c r="AK489" s="58" t="e">
        <f t="shared" si="146"/>
        <v>#DIV/0!</v>
      </c>
      <c r="AL489" s="58" t="e">
        <f t="shared" si="144"/>
        <v>#DIV/0!</v>
      </c>
      <c r="AM489" s="58" t="e">
        <f t="shared" si="145"/>
        <v>#DIV/0!</v>
      </c>
      <c r="AN489" s="160"/>
      <c r="AO489" s="118"/>
      <c r="AP489" s="118"/>
      <c r="AQ489" s="118"/>
      <c r="AR489" s="118"/>
      <c r="AS489" s="118">
        <v>4</v>
      </c>
      <c r="AT489" s="118">
        <v>4</v>
      </c>
      <c r="AU489" s="118">
        <v>4</v>
      </c>
      <c r="AV489" s="118">
        <v>4</v>
      </c>
      <c r="AW489" s="118">
        <v>4</v>
      </c>
      <c r="AX489" s="118">
        <v>4</v>
      </c>
      <c r="AY489" s="118">
        <v>4</v>
      </c>
      <c r="AZ489" s="118">
        <v>4</v>
      </c>
      <c r="BA489" s="118">
        <v>1</v>
      </c>
      <c r="BB489" s="118">
        <v>1</v>
      </c>
      <c r="BC489" s="118">
        <v>1</v>
      </c>
      <c r="BD489" s="118"/>
      <c r="BE489" s="118"/>
    </row>
    <row r="490" spans="2:57" ht="15">
      <c r="B490" s="499"/>
      <c r="C490" s="1" t="s">
        <v>209</v>
      </c>
      <c r="D490" s="196"/>
      <c r="Q490" s="11">
        <v>26161</v>
      </c>
      <c r="R490" s="11">
        <v>27636</v>
      </c>
      <c r="S490" s="11">
        <v>29208</v>
      </c>
      <c r="V490" s="159">
        <f>100</f>
        <v>100</v>
      </c>
      <c r="W490" s="58" t="e">
        <f t="shared" si="129"/>
        <v>#DIV/0!</v>
      </c>
      <c r="X490" s="58" t="e">
        <f t="shared" si="130"/>
        <v>#DIV/0!</v>
      </c>
      <c r="Y490" s="58" t="e">
        <f t="shared" si="131"/>
        <v>#DIV/0!</v>
      </c>
      <c r="Z490" s="58" t="e">
        <f t="shared" si="132"/>
        <v>#DIV/0!</v>
      </c>
      <c r="AA490" s="58" t="e">
        <f t="shared" si="133"/>
        <v>#DIV/0!</v>
      </c>
      <c r="AB490" s="58" t="e">
        <f t="shared" si="134"/>
        <v>#DIV/0!</v>
      </c>
      <c r="AC490" s="58" t="e">
        <f t="shared" si="135"/>
        <v>#DIV/0!</v>
      </c>
      <c r="AD490" s="58" t="e">
        <f t="shared" si="136"/>
        <v>#DIV/0!</v>
      </c>
      <c r="AE490" s="58" t="e">
        <f t="shared" si="137"/>
        <v>#DIV/0!</v>
      </c>
      <c r="AF490" s="58" t="e">
        <f t="shared" si="138"/>
        <v>#DIV/0!</v>
      </c>
      <c r="AG490" s="58" t="e">
        <f t="shared" si="139"/>
        <v>#DIV/0!</v>
      </c>
      <c r="AH490" s="58" t="e">
        <f t="shared" si="140"/>
        <v>#DIV/0!</v>
      </c>
      <c r="AI490" s="58" t="e">
        <f t="shared" si="141"/>
        <v>#DIV/0!</v>
      </c>
      <c r="AJ490" s="58" t="e">
        <f t="shared" si="142"/>
        <v>#DIV/0!</v>
      </c>
      <c r="AK490" s="58" t="e">
        <f t="shared" si="146"/>
        <v>#DIV/0!</v>
      </c>
      <c r="AL490" s="58" t="e">
        <f t="shared" si="144"/>
        <v>#DIV/0!</v>
      </c>
      <c r="AM490" s="58" t="e">
        <f t="shared" si="145"/>
        <v>#DIV/0!</v>
      </c>
      <c r="AN490" s="160"/>
      <c r="AO490" s="118"/>
      <c r="AP490" s="118"/>
      <c r="AQ490" s="118"/>
      <c r="AR490" s="118"/>
      <c r="AS490" s="118"/>
      <c r="AT490" s="118"/>
      <c r="AU490" s="118"/>
      <c r="AV490" s="118"/>
      <c r="AW490" s="118"/>
      <c r="AX490" s="118"/>
      <c r="AY490" s="118"/>
      <c r="AZ490" s="118"/>
      <c r="BA490" s="118"/>
      <c r="BB490" s="118"/>
      <c r="BC490" s="118"/>
      <c r="BD490" s="118"/>
      <c r="BE490" s="118"/>
    </row>
    <row r="491" spans="2:57" ht="15.75" thickBot="1">
      <c r="B491" s="508"/>
      <c r="C491" s="9" t="s">
        <v>210</v>
      </c>
      <c r="D491" s="214"/>
      <c r="E491" s="215"/>
      <c r="F491" s="215"/>
      <c r="G491" s="215"/>
      <c r="H491" s="215"/>
      <c r="I491" s="215"/>
      <c r="J491" s="215"/>
      <c r="K491" s="215"/>
      <c r="L491" s="215"/>
      <c r="M491" s="215"/>
      <c r="N491" s="215"/>
      <c r="O491" s="215"/>
      <c r="P491" s="215"/>
      <c r="Q491" s="215">
        <v>26161</v>
      </c>
      <c r="R491" s="215">
        <v>27636</v>
      </c>
      <c r="S491" s="215">
        <v>29208</v>
      </c>
      <c r="T491" s="215"/>
      <c r="U491" s="215"/>
      <c r="V491" s="47">
        <f>100</f>
        <v>100</v>
      </c>
      <c r="W491" s="59" t="e">
        <f t="shared" si="129"/>
        <v>#DIV/0!</v>
      </c>
      <c r="X491" s="59" t="e">
        <f t="shared" si="130"/>
        <v>#DIV/0!</v>
      </c>
      <c r="Y491" s="59" t="e">
        <f t="shared" si="131"/>
        <v>#DIV/0!</v>
      </c>
      <c r="Z491" s="59" t="e">
        <f t="shared" si="132"/>
        <v>#DIV/0!</v>
      </c>
      <c r="AA491" s="59" t="e">
        <f t="shared" si="133"/>
        <v>#DIV/0!</v>
      </c>
      <c r="AB491" s="59" t="e">
        <f t="shared" si="134"/>
        <v>#DIV/0!</v>
      </c>
      <c r="AC491" s="59" t="e">
        <f t="shared" si="135"/>
        <v>#DIV/0!</v>
      </c>
      <c r="AD491" s="59" t="e">
        <f t="shared" si="136"/>
        <v>#DIV/0!</v>
      </c>
      <c r="AE491" s="59" t="e">
        <f t="shared" si="137"/>
        <v>#DIV/0!</v>
      </c>
      <c r="AF491" s="59" t="e">
        <f t="shared" si="138"/>
        <v>#DIV/0!</v>
      </c>
      <c r="AG491" s="59" t="e">
        <f t="shared" si="139"/>
        <v>#DIV/0!</v>
      </c>
      <c r="AH491" s="59" t="e">
        <f t="shared" si="140"/>
        <v>#DIV/0!</v>
      </c>
      <c r="AI491" s="59" t="e">
        <f t="shared" si="141"/>
        <v>#DIV/0!</v>
      </c>
      <c r="AJ491" s="59" t="e">
        <f t="shared" si="142"/>
        <v>#DIV/0!</v>
      </c>
      <c r="AK491" s="59" t="e">
        <f t="shared" si="146"/>
        <v>#DIV/0!</v>
      </c>
      <c r="AL491" s="59" t="e">
        <f t="shared" si="144"/>
        <v>#DIV/0!</v>
      </c>
      <c r="AM491" s="59" t="e">
        <f t="shared" si="145"/>
        <v>#DIV/0!</v>
      </c>
      <c r="AN491" s="122"/>
      <c r="AO491" s="123"/>
      <c r="AP491" s="123"/>
      <c r="AQ491" s="123"/>
      <c r="AR491" s="123"/>
      <c r="AS491" s="123"/>
      <c r="AT491" s="123"/>
      <c r="AU491" s="123"/>
      <c r="AV491" s="123"/>
      <c r="AW491" s="123"/>
      <c r="AX491" s="123"/>
      <c r="AY491" s="123"/>
      <c r="AZ491" s="123"/>
      <c r="BA491" s="123"/>
      <c r="BB491" s="123"/>
      <c r="BC491" s="123"/>
      <c r="BD491" s="123"/>
      <c r="BE491" s="123"/>
    </row>
  </sheetData>
  <mergeCells count="85">
    <mergeCell ref="B288:B293"/>
    <mergeCell ref="B372:B377"/>
    <mergeCell ref="B366:B371"/>
    <mergeCell ref="B360:B365"/>
    <mergeCell ref="B354:B359"/>
    <mergeCell ref="B348:B353"/>
    <mergeCell ref="B324:B329"/>
    <mergeCell ref="B318:B323"/>
    <mergeCell ref="B312:B317"/>
    <mergeCell ref="B306:B311"/>
    <mergeCell ref="B300:B305"/>
    <mergeCell ref="B294:B299"/>
    <mergeCell ref="B330:B335"/>
    <mergeCell ref="B336:B341"/>
    <mergeCell ref="B342:B347"/>
    <mergeCell ref="B252:B257"/>
    <mergeCell ref="B246:B251"/>
    <mergeCell ref="B180:B185"/>
    <mergeCell ref="B174:B179"/>
    <mergeCell ref="B168:B173"/>
    <mergeCell ref="B186:B191"/>
    <mergeCell ref="B192:B197"/>
    <mergeCell ref="B282:B287"/>
    <mergeCell ref="B276:B281"/>
    <mergeCell ref="B270:B275"/>
    <mergeCell ref="B264:B269"/>
    <mergeCell ref="B258:B263"/>
    <mergeCell ref="B144:B149"/>
    <mergeCell ref="B210:B215"/>
    <mergeCell ref="B204:B209"/>
    <mergeCell ref="B216:B221"/>
    <mergeCell ref="B240:B245"/>
    <mergeCell ref="B234:B239"/>
    <mergeCell ref="B162:B167"/>
    <mergeCell ref="B228:B233"/>
    <mergeCell ref="B222:B227"/>
    <mergeCell ref="B198:B203"/>
    <mergeCell ref="B48:B53"/>
    <mergeCell ref="B42:B47"/>
    <mergeCell ref="B156:B161"/>
    <mergeCell ref="B150:B155"/>
    <mergeCell ref="B72:B77"/>
    <mergeCell ref="B138:B143"/>
    <mergeCell ref="B132:B137"/>
    <mergeCell ref="B126:B131"/>
    <mergeCell ref="B120:B125"/>
    <mergeCell ref="B114:B119"/>
    <mergeCell ref="B108:B113"/>
    <mergeCell ref="B102:B107"/>
    <mergeCell ref="B96:B101"/>
    <mergeCell ref="B90:B95"/>
    <mergeCell ref="B84:B89"/>
    <mergeCell ref="B78:B83"/>
    <mergeCell ref="B426:B431"/>
    <mergeCell ref="B420:B425"/>
    <mergeCell ref="B414:B419"/>
    <mergeCell ref="AS6:AV6"/>
    <mergeCell ref="X5:Z5"/>
    <mergeCell ref="AC5:AE5"/>
    <mergeCell ref="B36:B41"/>
    <mergeCell ref="B12:B17"/>
    <mergeCell ref="AN6:AR6"/>
    <mergeCell ref="AN5:AQ5"/>
    <mergeCell ref="B30:B35"/>
    <mergeCell ref="B24:B29"/>
    <mergeCell ref="B18:B23"/>
    <mergeCell ref="B66:B71"/>
    <mergeCell ref="B60:B65"/>
    <mergeCell ref="B54:B59"/>
    <mergeCell ref="B378:B383"/>
    <mergeCell ref="B474:B479"/>
    <mergeCell ref="B480:B485"/>
    <mergeCell ref="B486:B491"/>
    <mergeCell ref="B444:B449"/>
    <mergeCell ref="B450:B455"/>
    <mergeCell ref="B456:B461"/>
    <mergeCell ref="B462:B467"/>
    <mergeCell ref="B468:B473"/>
    <mergeCell ref="B408:B413"/>
    <mergeCell ref="B402:B407"/>
    <mergeCell ref="B396:B401"/>
    <mergeCell ref="B390:B395"/>
    <mergeCell ref="B384:B389"/>
    <mergeCell ref="B432:B437"/>
    <mergeCell ref="B438:B443"/>
  </mergeCells>
  <conditionalFormatting sqref="V12:AC491">
    <cfRule type="cellIs" dxfId="3349" priority="1197" stopIfTrue="1" operator="greaterThan">
      <formula>110</formula>
    </cfRule>
    <cfRule type="cellIs" dxfId="3348" priority="1199" stopIfTrue="1" operator="between">
      <formula>80</formula>
      <formula>100</formula>
    </cfRule>
    <cfRule type="cellIs" dxfId="3347" priority="1200" stopIfTrue="1" operator="lessThan">
      <formula>80</formula>
    </cfRule>
  </conditionalFormatting>
  <conditionalFormatting sqref="AD12:AF491 AH12:AH491">
    <cfRule type="cellIs" dxfId="3346" priority="1189" stopIfTrue="1" operator="greaterThan">
      <formula>110</formula>
    </cfRule>
    <cfRule type="cellIs" dxfId="3345" priority="1190" stopIfTrue="1" operator="between">
      <formula>100</formula>
      <formula>110</formula>
    </cfRule>
    <cfRule type="cellIs" dxfId="3344" priority="1191" stopIfTrue="1" operator="between">
      <formula>80</formula>
      <formula>100</formula>
    </cfRule>
    <cfRule type="cellIs" dxfId="3343" priority="1192" stopIfTrue="1" operator="lessThan">
      <formula>80</formula>
    </cfRule>
  </conditionalFormatting>
  <conditionalFormatting sqref="AH12:AH491 V12:AF491">
    <cfRule type="cellIs" dxfId="3342" priority="1198" stopIfTrue="1" operator="between">
      <formula>100</formula>
      <formula>110</formula>
    </cfRule>
  </conditionalFormatting>
  <conditionalFormatting sqref="AG12:AG491">
    <cfRule type="cellIs" dxfId="3341" priority="1180" stopIfTrue="1" operator="greaterThan">
      <formula>110</formula>
    </cfRule>
    <cfRule type="cellIs" dxfId="3340" priority="1181" stopIfTrue="1" operator="between">
      <formula>100</formula>
      <formula>110</formula>
    </cfRule>
    <cfRule type="cellIs" dxfId="3339" priority="1182" stopIfTrue="1" operator="between">
      <formula>80</formula>
      <formula>100</formula>
    </cfRule>
    <cfRule type="cellIs" dxfId="3338" priority="1183" stopIfTrue="1" operator="lessThan">
      <formula>80</formula>
    </cfRule>
  </conditionalFormatting>
  <conditionalFormatting sqref="AG12:AG491">
    <cfRule type="cellIs" dxfId="3337" priority="1184" stopIfTrue="1" operator="between">
      <formula>100</formula>
      <formula>110</formula>
    </cfRule>
  </conditionalFormatting>
  <conditionalFormatting sqref="AH12:AH491">
    <cfRule type="cellIs" dxfId="3336" priority="1171" stopIfTrue="1" operator="greaterThan">
      <formula>110</formula>
    </cfRule>
    <cfRule type="cellIs" dxfId="3335" priority="1172" stopIfTrue="1" operator="between">
      <formula>100</formula>
      <formula>110</formula>
    </cfRule>
    <cfRule type="cellIs" dxfId="3334" priority="1173" stopIfTrue="1" operator="between">
      <formula>80</formula>
      <formula>100</formula>
    </cfRule>
    <cfRule type="cellIs" dxfId="3333" priority="1174" stopIfTrue="1" operator="lessThan">
      <formula>80</formula>
    </cfRule>
  </conditionalFormatting>
  <conditionalFormatting sqref="AH12:AH491">
    <cfRule type="cellIs" dxfId="3332" priority="1175" stopIfTrue="1" operator="between">
      <formula>100</formula>
      <formula>110</formula>
    </cfRule>
  </conditionalFormatting>
  <conditionalFormatting sqref="AI12:AI491">
    <cfRule type="cellIs" dxfId="3331" priority="1158" stopIfTrue="1" operator="greaterThan">
      <formula>110</formula>
    </cfRule>
    <cfRule type="cellIs" dxfId="3330" priority="1159" stopIfTrue="1" operator="between">
      <formula>100</formula>
      <formula>110</formula>
    </cfRule>
    <cfRule type="cellIs" dxfId="3329" priority="1160" stopIfTrue="1" operator="between">
      <formula>80</formula>
      <formula>100</formula>
    </cfRule>
    <cfRule type="cellIs" dxfId="3328" priority="1161" stopIfTrue="1" operator="lessThan">
      <formula>80</formula>
    </cfRule>
  </conditionalFormatting>
  <conditionalFormatting sqref="AI12:AI491">
    <cfRule type="cellIs" dxfId="3327" priority="1162" stopIfTrue="1" operator="between">
      <formula>100</formula>
      <formula>110</formula>
    </cfRule>
  </conditionalFormatting>
  <conditionalFormatting sqref="AI12:AI491">
    <cfRule type="cellIs" dxfId="3326" priority="1153" stopIfTrue="1" operator="greaterThan">
      <formula>110</formula>
    </cfRule>
    <cfRule type="cellIs" dxfId="3325" priority="1154" stopIfTrue="1" operator="between">
      <formula>100</formula>
      <formula>110</formula>
    </cfRule>
    <cfRule type="cellIs" dxfId="3324" priority="1155" stopIfTrue="1" operator="between">
      <formula>80</formula>
      <formula>100</formula>
    </cfRule>
    <cfRule type="cellIs" dxfId="3323" priority="1156" stopIfTrue="1" operator="lessThan">
      <formula>80</formula>
    </cfRule>
  </conditionalFormatting>
  <conditionalFormatting sqref="AI12:AI491">
    <cfRule type="cellIs" dxfId="3322" priority="1157" stopIfTrue="1" operator="between">
      <formula>100</formula>
      <formula>110</formula>
    </cfRule>
  </conditionalFormatting>
  <conditionalFormatting sqref="AJ12:AJ491">
    <cfRule type="cellIs" dxfId="3321" priority="1140" stopIfTrue="1" operator="greaterThan">
      <formula>110</formula>
    </cfRule>
    <cfRule type="cellIs" dxfId="3320" priority="1141" stopIfTrue="1" operator="between">
      <formula>100</formula>
      <formula>110</formula>
    </cfRule>
    <cfRule type="cellIs" dxfId="3319" priority="1142" stopIfTrue="1" operator="between">
      <formula>80</formula>
      <formula>100</formula>
    </cfRule>
    <cfRule type="cellIs" dxfId="3318" priority="1143" stopIfTrue="1" operator="lessThan">
      <formula>80</formula>
    </cfRule>
  </conditionalFormatting>
  <conditionalFormatting sqref="AJ12:AJ491">
    <cfRule type="cellIs" dxfId="3317" priority="1144" stopIfTrue="1" operator="between">
      <formula>100</formula>
      <formula>110</formula>
    </cfRule>
  </conditionalFormatting>
  <conditionalFormatting sqref="AJ12:AJ491">
    <cfRule type="cellIs" dxfId="3316" priority="1135" stopIfTrue="1" operator="greaterThan">
      <formula>110</formula>
    </cfRule>
    <cfRule type="cellIs" dxfId="3315" priority="1136" stopIfTrue="1" operator="between">
      <formula>100</formula>
      <formula>110</formula>
    </cfRule>
    <cfRule type="cellIs" dxfId="3314" priority="1137" stopIfTrue="1" operator="between">
      <formula>80</formula>
      <formula>100</formula>
    </cfRule>
    <cfRule type="cellIs" dxfId="3313" priority="1138" stopIfTrue="1" operator="lessThan">
      <formula>80</formula>
    </cfRule>
  </conditionalFormatting>
  <conditionalFormatting sqref="AJ12:AJ491">
    <cfRule type="cellIs" dxfId="3312" priority="1139" stopIfTrue="1" operator="between">
      <formula>100</formula>
      <formula>110</formula>
    </cfRule>
  </conditionalFormatting>
  <conditionalFormatting sqref="AK12:AM491">
    <cfRule type="cellIs" dxfId="3311" priority="1130" stopIfTrue="1" operator="greaterThan">
      <formula>110</formula>
    </cfRule>
    <cfRule type="cellIs" dxfId="3310" priority="1131" stopIfTrue="1" operator="between">
      <formula>100</formula>
      <formula>110</formula>
    </cfRule>
    <cfRule type="cellIs" dxfId="3309" priority="1132" stopIfTrue="1" operator="between">
      <formula>80</formula>
      <formula>100</formula>
    </cfRule>
    <cfRule type="cellIs" dxfId="3308" priority="1133" stopIfTrue="1" operator="lessThan">
      <formula>80</formula>
    </cfRule>
  </conditionalFormatting>
  <conditionalFormatting sqref="AK12:AM491">
    <cfRule type="cellIs" dxfId="3307" priority="1134" stopIfTrue="1" operator="between">
      <formula>100</formula>
      <formula>110</formula>
    </cfRule>
  </conditionalFormatting>
  <conditionalFormatting sqref="AK12:AM491">
    <cfRule type="cellIs" dxfId="3306" priority="1125" stopIfTrue="1" operator="greaterThan">
      <formula>110</formula>
    </cfRule>
    <cfRule type="cellIs" dxfId="3305" priority="1126" stopIfTrue="1" operator="between">
      <formula>100</formula>
      <formula>110</formula>
    </cfRule>
    <cfRule type="cellIs" dxfId="3304" priority="1127" stopIfTrue="1" operator="between">
      <formula>80</formula>
      <formula>100</formula>
    </cfRule>
    <cfRule type="cellIs" dxfId="3303" priority="1128" stopIfTrue="1" operator="lessThan">
      <formula>80</formula>
    </cfRule>
  </conditionalFormatting>
  <conditionalFormatting sqref="AK12:AM491">
    <cfRule type="cellIs" dxfId="3302" priority="1129" stopIfTrue="1" operator="between">
      <formula>100</formula>
      <formula>110</formula>
    </cfRule>
  </conditionalFormatting>
  <conditionalFormatting sqref="D12:U17">
    <cfRule type="expression" dxfId="3301" priority="1116">
      <formula>AN12=1</formula>
    </cfRule>
    <cfRule type="expression" dxfId="3300" priority="1117">
      <formula>AN12=2</formula>
    </cfRule>
    <cfRule type="expression" dxfId="3299" priority="1119">
      <formula>AN12=6</formula>
    </cfRule>
  </conditionalFormatting>
  <conditionalFormatting sqref="D12:U17">
    <cfRule type="expression" dxfId="3298" priority="1118">
      <formula>AN12=4</formula>
    </cfRule>
  </conditionalFormatting>
  <conditionalFormatting sqref="D12">
    <cfRule type="expression" dxfId="3297" priority="1120">
      <formula>AN12=7</formula>
    </cfRule>
  </conditionalFormatting>
  <conditionalFormatting sqref="D13:D17">
    <cfRule type="expression" dxfId="3296" priority="1115">
      <formula>AN13=7</formula>
    </cfRule>
  </conditionalFormatting>
  <conditionalFormatting sqref="E12:U12">
    <cfRule type="expression" dxfId="3295" priority="1114">
      <formula>AO12=7</formula>
    </cfRule>
  </conditionalFormatting>
  <conditionalFormatting sqref="E13:U17">
    <cfRule type="expression" dxfId="3294" priority="1113">
      <formula>AO13=7</formula>
    </cfRule>
  </conditionalFormatting>
  <conditionalFormatting sqref="D18:U23">
    <cfRule type="expression" dxfId="3293" priority="1108">
      <formula>AN18=1</formula>
    </cfRule>
    <cfRule type="expression" dxfId="3292" priority="1109">
      <formula>AN18=2</formula>
    </cfRule>
    <cfRule type="expression" dxfId="3291" priority="1111">
      <formula>AN18=6</formula>
    </cfRule>
  </conditionalFormatting>
  <conditionalFormatting sqref="D18:U23">
    <cfRule type="expression" dxfId="3290" priority="1110">
      <formula>AN18=4</formula>
    </cfRule>
  </conditionalFormatting>
  <conditionalFormatting sqref="D18">
    <cfRule type="expression" dxfId="3289" priority="1112">
      <formula>AN18=7</formula>
    </cfRule>
  </conditionalFormatting>
  <conditionalFormatting sqref="D19:D23">
    <cfRule type="expression" dxfId="3288" priority="1107">
      <formula>AN19=7</formula>
    </cfRule>
  </conditionalFormatting>
  <conditionalFormatting sqref="E18:U18">
    <cfRule type="expression" dxfId="3287" priority="1106">
      <formula>AO18=7</formula>
    </cfRule>
  </conditionalFormatting>
  <conditionalFormatting sqref="E19:U23">
    <cfRule type="expression" dxfId="3286" priority="1105">
      <formula>AO19=7</formula>
    </cfRule>
  </conditionalFormatting>
  <conditionalFormatting sqref="D24:U29">
    <cfRule type="expression" dxfId="3285" priority="1100">
      <formula>AN24=1</formula>
    </cfRule>
    <cfRule type="expression" dxfId="3284" priority="1101">
      <formula>AN24=2</formula>
    </cfRule>
    <cfRule type="expression" dxfId="3283" priority="1103">
      <formula>AN24=6</formula>
    </cfRule>
  </conditionalFormatting>
  <conditionalFormatting sqref="D24:U29">
    <cfRule type="expression" dxfId="3282" priority="1102">
      <formula>AN24=4</formula>
    </cfRule>
  </conditionalFormatting>
  <conditionalFormatting sqref="D24">
    <cfRule type="expression" dxfId="3281" priority="1104">
      <formula>AN24=7</formula>
    </cfRule>
  </conditionalFormatting>
  <conditionalFormatting sqref="D25:D29">
    <cfRule type="expression" dxfId="3280" priority="1099">
      <formula>AN25=7</formula>
    </cfRule>
  </conditionalFormatting>
  <conditionalFormatting sqref="E24:U24">
    <cfRule type="expression" dxfId="3279" priority="1098">
      <formula>AO24=7</formula>
    </cfRule>
  </conditionalFormatting>
  <conditionalFormatting sqref="E25:U29">
    <cfRule type="expression" dxfId="3278" priority="1097">
      <formula>AO25=7</formula>
    </cfRule>
  </conditionalFormatting>
  <conditionalFormatting sqref="D30:U35">
    <cfRule type="expression" dxfId="3277" priority="1092">
      <formula>AN30=1</formula>
    </cfRule>
    <cfRule type="expression" dxfId="3276" priority="1093">
      <formula>AN30=2</formula>
    </cfRule>
    <cfRule type="expression" dxfId="3275" priority="1095">
      <formula>AN30=6</formula>
    </cfRule>
  </conditionalFormatting>
  <conditionalFormatting sqref="D30:U35">
    <cfRule type="expression" dxfId="3274" priority="1094">
      <formula>AN30=4</formula>
    </cfRule>
  </conditionalFormatting>
  <conditionalFormatting sqref="D30">
    <cfRule type="expression" dxfId="3273" priority="1096">
      <formula>AN30=7</formula>
    </cfRule>
  </conditionalFormatting>
  <conditionalFormatting sqref="D31:D35">
    <cfRule type="expression" dxfId="3272" priority="1091">
      <formula>AN31=7</formula>
    </cfRule>
  </conditionalFormatting>
  <conditionalFormatting sqref="E30:U30">
    <cfRule type="expression" dxfId="3271" priority="1090">
      <formula>AO30=7</formula>
    </cfRule>
  </conditionalFormatting>
  <conditionalFormatting sqref="E31:U35">
    <cfRule type="expression" dxfId="3270" priority="1089">
      <formula>AO31=7</formula>
    </cfRule>
  </conditionalFormatting>
  <conditionalFormatting sqref="D36:U41">
    <cfRule type="expression" dxfId="3269" priority="1084">
      <formula>AN36=1</formula>
    </cfRule>
    <cfRule type="expression" dxfId="3268" priority="1085">
      <formula>AN36=2</formula>
    </cfRule>
    <cfRule type="expression" dxfId="3267" priority="1087">
      <formula>AN36=6</formula>
    </cfRule>
  </conditionalFormatting>
  <conditionalFormatting sqref="D36:U41">
    <cfRule type="expression" dxfId="3266" priority="1086">
      <formula>AN36=4</formula>
    </cfRule>
  </conditionalFormatting>
  <conditionalFormatting sqref="D36">
    <cfRule type="expression" dxfId="3265" priority="1088">
      <formula>AN36=7</formula>
    </cfRule>
  </conditionalFormatting>
  <conditionalFormatting sqref="D37:D41">
    <cfRule type="expression" dxfId="3264" priority="1083">
      <formula>AN37=7</formula>
    </cfRule>
  </conditionalFormatting>
  <conditionalFormatting sqref="E36:U36">
    <cfRule type="expression" dxfId="3263" priority="1082">
      <formula>AO36=7</formula>
    </cfRule>
  </conditionalFormatting>
  <conditionalFormatting sqref="E37:U41">
    <cfRule type="expression" dxfId="3262" priority="1081">
      <formula>AO37=7</formula>
    </cfRule>
  </conditionalFormatting>
  <conditionalFormatting sqref="D42:U47">
    <cfRule type="expression" dxfId="3261" priority="1076">
      <formula>AN42=1</formula>
    </cfRule>
    <cfRule type="expression" dxfId="3260" priority="1077">
      <formula>AN42=2</formula>
    </cfRule>
    <cfRule type="expression" dxfId="3259" priority="1079">
      <formula>AN42=6</formula>
    </cfRule>
  </conditionalFormatting>
  <conditionalFormatting sqref="D42:U47">
    <cfRule type="expression" dxfId="3258" priority="1078">
      <formula>AN42=4</formula>
    </cfRule>
  </conditionalFormatting>
  <conditionalFormatting sqref="D42">
    <cfRule type="expression" dxfId="3257" priority="1080">
      <formula>AN42=7</formula>
    </cfRule>
  </conditionalFormatting>
  <conditionalFormatting sqref="D43:D47">
    <cfRule type="expression" dxfId="3256" priority="1075">
      <formula>AN43=7</formula>
    </cfRule>
  </conditionalFormatting>
  <conditionalFormatting sqref="E42:U42">
    <cfRule type="expression" dxfId="3255" priority="1074">
      <formula>AO42=7</formula>
    </cfRule>
  </conditionalFormatting>
  <conditionalFormatting sqref="E43:U47">
    <cfRule type="expression" dxfId="3254" priority="1073">
      <formula>AO43=7</formula>
    </cfRule>
  </conditionalFormatting>
  <conditionalFormatting sqref="D48:U53">
    <cfRule type="expression" dxfId="3253" priority="1068">
      <formula>AN48=1</formula>
    </cfRule>
    <cfRule type="expression" dxfId="3252" priority="1069">
      <formula>AN48=2</formula>
    </cfRule>
    <cfRule type="expression" dxfId="3251" priority="1071">
      <formula>AN48=6</formula>
    </cfRule>
  </conditionalFormatting>
  <conditionalFormatting sqref="D48:U53">
    <cfRule type="expression" dxfId="3250" priority="1070">
      <formula>AN48=4</formula>
    </cfRule>
  </conditionalFormatting>
  <conditionalFormatting sqref="D48">
    <cfRule type="expression" dxfId="3249" priority="1072">
      <formula>AN48=7</formula>
    </cfRule>
  </conditionalFormatting>
  <conditionalFormatting sqref="D49:D53">
    <cfRule type="expression" dxfId="3248" priority="1067">
      <formula>AN49=7</formula>
    </cfRule>
  </conditionalFormatting>
  <conditionalFormatting sqref="E48:U48">
    <cfRule type="expression" dxfId="3247" priority="1066">
      <formula>AO48=7</formula>
    </cfRule>
  </conditionalFormatting>
  <conditionalFormatting sqref="E49:U53">
    <cfRule type="expression" dxfId="3246" priority="1065">
      <formula>AO49=7</formula>
    </cfRule>
  </conditionalFormatting>
  <conditionalFormatting sqref="D54:U59">
    <cfRule type="expression" dxfId="3245" priority="1060">
      <formula>AN54=1</formula>
    </cfRule>
    <cfRule type="expression" dxfId="3244" priority="1061">
      <formula>AN54=2</formula>
    </cfRule>
    <cfRule type="expression" dxfId="3243" priority="1063">
      <formula>AN54=6</formula>
    </cfRule>
  </conditionalFormatting>
  <conditionalFormatting sqref="D54:U59">
    <cfRule type="expression" dxfId="3242" priority="1062">
      <formula>AN54=4</formula>
    </cfRule>
  </conditionalFormatting>
  <conditionalFormatting sqref="D54">
    <cfRule type="expression" dxfId="3241" priority="1064">
      <formula>AN54=7</formula>
    </cfRule>
  </conditionalFormatting>
  <conditionalFormatting sqref="D55:D59">
    <cfRule type="expression" dxfId="3240" priority="1059">
      <formula>AN55=7</formula>
    </cfRule>
  </conditionalFormatting>
  <conditionalFormatting sqref="E54:U54">
    <cfRule type="expression" dxfId="3239" priority="1058">
      <formula>AO54=7</formula>
    </cfRule>
  </conditionalFormatting>
  <conditionalFormatting sqref="E55:U59">
    <cfRule type="expression" dxfId="3238" priority="1057">
      <formula>AO55=7</formula>
    </cfRule>
  </conditionalFormatting>
  <conditionalFormatting sqref="D60:U65">
    <cfRule type="expression" dxfId="3237" priority="1052">
      <formula>AN60=1</formula>
    </cfRule>
    <cfRule type="expression" dxfId="3236" priority="1053">
      <formula>AN60=2</formula>
    </cfRule>
    <cfRule type="expression" dxfId="3235" priority="1055">
      <formula>AN60=6</formula>
    </cfRule>
  </conditionalFormatting>
  <conditionalFormatting sqref="D60:U65">
    <cfRule type="expression" dxfId="3234" priority="1054">
      <formula>AN60=4</formula>
    </cfRule>
  </conditionalFormatting>
  <conditionalFormatting sqref="D60">
    <cfRule type="expression" dxfId="3233" priority="1056">
      <formula>AN60=7</formula>
    </cfRule>
  </conditionalFormatting>
  <conditionalFormatting sqref="D61:D65">
    <cfRule type="expression" dxfId="3232" priority="1051">
      <formula>AN61=7</formula>
    </cfRule>
  </conditionalFormatting>
  <conditionalFormatting sqref="E60:U60">
    <cfRule type="expression" dxfId="3231" priority="1050">
      <formula>AO60=7</formula>
    </cfRule>
  </conditionalFormatting>
  <conditionalFormatting sqref="E61:U65">
    <cfRule type="expression" dxfId="3230" priority="1049">
      <formula>AO61=7</formula>
    </cfRule>
  </conditionalFormatting>
  <conditionalFormatting sqref="D66:U71">
    <cfRule type="expression" dxfId="3229" priority="1044">
      <formula>AN66=1</formula>
    </cfRule>
    <cfRule type="expression" dxfId="3228" priority="1045">
      <formula>AN66=2</formula>
    </cfRule>
    <cfRule type="expression" dxfId="3227" priority="1047">
      <formula>AN66=6</formula>
    </cfRule>
  </conditionalFormatting>
  <conditionalFormatting sqref="D66:U71">
    <cfRule type="expression" dxfId="3226" priority="1046">
      <formula>AN66=4</formula>
    </cfRule>
  </conditionalFormatting>
  <conditionalFormatting sqref="D66">
    <cfRule type="expression" dxfId="3225" priority="1048">
      <formula>AN66=7</formula>
    </cfRule>
  </conditionalFormatting>
  <conditionalFormatting sqref="D67:D71">
    <cfRule type="expression" dxfId="3224" priority="1043">
      <formula>AN67=7</formula>
    </cfRule>
  </conditionalFormatting>
  <conditionalFormatting sqref="E66:U66">
    <cfRule type="expression" dxfId="3223" priority="1042">
      <formula>AO66=7</formula>
    </cfRule>
  </conditionalFormatting>
  <conditionalFormatting sqref="E67:U71">
    <cfRule type="expression" dxfId="3222" priority="1041">
      <formula>AO67=7</formula>
    </cfRule>
  </conditionalFormatting>
  <conditionalFormatting sqref="D72:U77">
    <cfRule type="expression" dxfId="3221" priority="1036">
      <formula>AN72=1</formula>
    </cfRule>
    <cfRule type="expression" dxfId="3220" priority="1037">
      <formula>AN72=2</formula>
    </cfRule>
    <cfRule type="expression" dxfId="3219" priority="1039">
      <formula>AN72=6</formula>
    </cfRule>
  </conditionalFormatting>
  <conditionalFormatting sqref="D72:U77">
    <cfRule type="expression" dxfId="3218" priority="1038">
      <formula>AN72=4</formula>
    </cfRule>
  </conditionalFormatting>
  <conditionalFormatting sqref="D72">
    <cfRule type="expression" dxfId="3217" priority="1040">
      <formula>AN72=7</formula>
    </cfRule>
  </conditionalFormatting>
  <conditionalFormatting sqref="D73:D77">
    <cfRule type="expression" dxfId="3216" priority="1035">
      <formula>AN73=7</formula>
    </cfRule>
  </conditionalFormatting>
  <conditionalFormatting sqref="E72:U72">
    <cfRule type="expression" dxfId="3215" priority="1034">
      <formula>AO72=7</formula>
    </cfRule>
  </conditionalFormatting>
  <conditionalFormatting sqref="E73:U77">
    <cfRule type="expression" dxfId="3214" priority="1033">
      <formula>AO73=7</formula>
    </cfRule>
  </conditionalFormatting>
  <conditionalFormatting sqref="D78:U83">
    <cfRule type="expression" dxfId="3213" priority="1028">
      <formula>AN78=1</formula>
    </cfRule>
    <cfRule type="expression" dxfId="3212" priority="1029">
      <formula>AN78=2</formula>
    </cfRule>
    <cfRule type="expression" dxfId="3211" priority="1031">
      <formula>AN78=6</formula>
    </cfRule>
  </conditionalFormatting>
  <conditionalFormatting sqref="D78:U83">
    <cfRule type="expression" dxfId="3210" priority="1030">
      <formula>AN78=4</formula>
    </cfRule>
  </conditionalFormatting>
  <conditionalFormatting sqref="D78">
    <cfRule type="expression" dxfId="3209" priority="1032">
      <formula>AN78=7</formula>
    </cfRule>
  </conditionalFormatting>
  <conditionalFormatting sqref="D79:D83">
    <cfRule type="expression" dxfId="3208" priority="1027">
      <formula>AN79=7</formula>
    </cfRule>
  </conditionalFormatting>
  <conditionalFormatting sqref="E78:U78">
    <cfRule type="expression" dxfId="3207" priority="1026">
      <formula>AO78=7</formula>
    </cfRule>
  </conditionalFormatting>
  <conditionalFormatting sqref="E79:U83">
    <cfRule type="expression" dxfId="3206" priority="1025">
      <formula>AO79=7</formula>
    </cfRule>
  </conditionalFormatting>
  <conditionalFormatting sqref="D84:U89">
    <cfRule type="expression" dxfId="3205" priority="1020">
      <formula>AN84=1</formula>
    </cfRule>
    <cfRule type="expression" dxfId="3204" priority="1021">
      <formula>AN84=2</formula>
    </cfRule>
    <cfRule type="expression" dxfId="3203" priority="1023">
      <formula>AN84=6</formula>
    </cfRule>
  </conditionalFormatting>
  <conditionalFormatting sqref="D84:U89">
    <cfRule type="expression" dxfId="3202" priority="1022">
      <formula>AN84=4</formula>
    </cfRule>
  </conditionalFormatting>
  <conditionalFormatting sqref="D84">
    <cfRule type="expression" dxfId="3201" priority="1024">
      <formula>AN84=7</formula>
    </cfRule>
  </conditionalFormatting>
  <conditionalFormatting sqref="D85:D89">
    <cfRule type="expression" dxfId="3200" priority="1019">
      <formula>AN85=7</formula>
    </cfRule>
  </conditionalFormatting>
  <conditionalFormatting sqref="E84:U84">
    <cfRule type="expression" dxfId="3199" priority="1018">
      <formula>AO84=7</formula>
    </cfRule>
  </conditionalFormatting>
  <conditionalFormatting sqref="E85:U89">
    <cfRule type="expression" dxfId="3198" priority="1017">
      <formula>AO85=7</formula>
    </cfRule>
  </conditionalFormatting>
  <conditionalFormatting sqref="D90:U95">
    <cfRule type="expression" dxfId="3197" priority="1012">
      <formula>AN90=1</formula>
    </cfRule>
    <cfRule type="expression" dxfId="3196" priority="1013">
      <formula>AN90=2</formula>
    </cfRule>
    <cfRule type="expression" dxfId="3195" priority="1015">
      <formula>AN90=6</formula>
    </cfRule>
  </conditionalFormatting>
  <conditionalFormatting sqref="D90:U95">
    <cfRule type="expression" dxfId="3194" priority="1014">
      <formula>AN90=4</formula>
    </cfRule>
  </conditionalFormatting>
  <conditionalFormatting sqref="D90">
    <cfRule type="expression" dxfId="3193" priority="1016">
      <formula>AN90=7</formula>
    </cfRule>
  </conditionalFormatting>
  <conditionalFormatting sqref="D91:D95">
    <cfRule type="expression" dxfId="3192" priority="1011">
      <formula>AN91=7</formula>
    </cfRule>
  </conditionalFormatting>
  <conditionalFormatting sqref="E90:U90">
    <cfRule type="expression" dxfId="3191" priority="1010">
      <formula>AO90=7</formula>
    </cfRule>
  </conditionalFormatting>
  <conditionalFormatting sqref="E91:U95">
    <cfRule type="expression" dxfId="3190" priority="1009">
      <formula>AO91=7</formula>
    </cfRule>
  </conditionalFormatting>
  <conditionalFormatting sqref="D96:U101">
    <cfRule type="expression" dxfId="3189" priority="1004">
      <formula>AN96=1</formula>
    </cfRule>
    <cfRule type="expression" dxfId="3188" priority="1005">
      <formula>AN96=2</formula>
    </cfRule>
    <cfRule type="expression" dxfId="3187" priority="1007">
      <formula>AN96=6</formula>
    </cfRule>
  </conditionalFormatting>
  <conditionalFormatting sqref="D96:U101">
    <cfRule type="expression" dxfId="3186" priority="1006">
      <formula>AN96=4</formula>
    </cfRule>
  </conditionalFormatting>
  <conditionalFormatting sqref="D96">
    <cfRule type="expression" dxfId="3185" priority="1008">
      <formula>AN96=7</formula>
    </cfRule>
  </conditionalFormatting>
  <conditionalFormatting sqref="D97:D101">
    <cfRule type="expression" dxfId="3184" priority="1003">
      <formula>AN97=7</formula>
    </cfRule>
  </conditionalFormatting>
  <conditionalFormatting sqref="E96:U96">
    <cfRule type="expression" dxfId="3183" priority="1002">
      <formula>AO96=7</formula>
    </cfRule>
  </conditionalFormatting>
  <conditionalFormatting sqref="E97:U101">
    <cfRule type="expression" dxfId="3182" priority="1001">
      <formula>AO97=7</formula>
    </cfRule>
  </conditionalFormatting>
  <conditionalFormatting sqref="D102:U107">
    <cfRule type="expression" dxfId="3181" priority="996">
      <formula>AN102=1</formula>
    </cfRule>
    <cfRule type="expression" dxfId="3180" priority="997">
      <formula>AN102=2</formula>
    </cfRule>
    <cfRule type="expression" dxfId="3179" priority="999">
      <formula>AN102=6</formula>
    </cfRule>
  </conditionalFormatting>
  <conditionalFormatting sqref="D102:U107">
    <cfRule type="expression" dxfId="3178" priority="998">
      <formula>AN102=4</formula>
    </cfRule>
  </conditionalFormatting>
  <conditionalFormatting sqref="D102">
    <cfRule type="expression" dxfId="3177" priority="1000">
      <formula>AN102=7</formula>
    </cfRule>
  </conditionalFormatting>
  <conditionalFormatting sqref="D103:D107">
    <cfRule type="expression" dxfId="3176" priority="995">
      <formula>AN103=7</formula>
    </cfRule>
  </conditionalFormatting>
  <conditionalFormatting sqref="E102:U102">
    <cfRule type="expression" dxfId="3175" priority="994">
      <formula>AO102=7</formula>
    </cfRule>
  </conditionalFormatting>
  <conditionalFormatting sqref="E103:U107">
    <cfRule type="expression" dxfId="3174" priority="993">
      <formula>AO103=7</formula>
    </cfRule>
  </conditionalFormatting>
  <conditionalFormatting sqref="D108:U113">
    <cfRule type="expression" dxfId="3173" priority="988">
      <formula>AN108=1</formula>
    </cfRule>
    <cfRule type="expression" dxfId="3172" priority="989">
      <formula>AN108=2</formula>
    </cfRule>
    <cfRule type="expression" dxfId="3171" priority="991">
      <formula>AN108=6</formula>
    </cfRule>
  </conditionalFormatting>
  <conditionalFormatting sqref="D108:U113">
    <cfRule type="expression" dxfId="3170" priority="990">
      <formula>AN108=4</formula>
    </cfRule>
  </conditionalFormatting>
  <conditionalFormatting sqref="D108">
    <cfRule type="expression" dxfId="3169" priority="992">
      <formula>AN108=7</formula>
    </cfRule>
  </conditionalFormatting>
  <conditionalFormatting sqref="D109:D113">
    <cfRule type="expression" dxfId="3168" priority="987">
      <formula>AN109=7</formula>
    </cfRule>
  </conditionalFormatting>
  <conditionalFormatting sqref="E108:U108">
    <cfRule type="expression" dxfId="3167" priority="986">
      <formula>AO108=7</formula>
    </cfRule>
  </conditionalFormatting>
  <conditionalFormatting sqref="E109:U113">
    <cfRule type="expression" dxfId="3166" priority="985">
      <formula>AO109=7</formula>
    </cfRule>
  </conditionalFormatting>
  <conditionalFormatting sqref="D114:U119">
    <cfRule type="expression" dxfId="3165" priority="980">
      <formula>AN114=1</formula>
    </cfRule>
    <cfRule type="expression" dxfId="3164" priority="981">
      <formula>AN114=2</formula>
    </cfRule>
    <cfRule type="expression" dxfId="3163" priority="983">
      <formula>AN114=6</formula>
    </cfRule>
  </conditionalFormatting>
  <conditionalFormatting sqref="D114:U119">
    <cfRule type="expression" dxfId="3162" priority="982">
      <formula>AN114=4</formula>
    </cfRule>
  </conditionalFormatting>
  <conditionalFormatting sqref="D114">
    <cfRule type="expression" dxfId="3161" priority="984">
      <formula>AN114=7</formula>
    </cfRule>
  </conditionalFormatting>
  <conditionalFormatting sqref="D115:D119">
    <cfRule type="expression" dxfId="3160" priority="979">
      <formula>AN115=7</formula>
    </cfRule>
  </conditionalFormatting>
  <conditionalFormatting sqref="E114:U114">
    <cfRule type="expression" dxfId="3159" priority="978">
      <formula>AO114=7</formula>
    </cfRule>
  </conditionalFormatting>
  <conditionalFormatting sqref="E115:U119">
    <cfRule type="expression" dxfId="3158" priority="977">
      <formula>AO115=7</formula>
    </cfRule>
  </conditionalFormatting>
  <conditionalFormatting sqref="D120:U125">
    <cfRule type="expression" dxfId="3157" priority="972">
      <formula>AN120=1</formula>
    </cfRule>
    <cfRule type="expression" dxfId="3156" priority="973">
      <formula>AN120=2</formula>
    </cfRule>
    <cfRule type="expression" dxfId="3155" priority="975">
      <formula>AN120=6</formula>
    </cfRule>
  </conditionalFormatting>
  <conditionalFormatting sqref="D120:U125">
    <cfRule type="expression" dxfId="3154" priority="974">
      <formula>AN120=4</formula>
    </cfRule>
  </conditionalFormatting>
  <conditionalFormatting sqref="D120">
    <cfRule type="expression" dxfId="3153" priority="976">
      <formula>AN120=7</formula>
    </cfRule>
  </conditionalFormatting>
  <conditionalFormatting sqref="D121:D125">
    <cfRule type="expression" dxfId="3152" priority="971">
      <formula>AN121=7</formula>
    </cfRule>
  </conditionalFormatting>
  <conditionalFormatting sqref="E120:U120">
    <cfRule type="expression" dxfId="3151" priority="970">
      <formula>AO120=7</formula>
    </cfRule>
  </conditionalFormatting>
  <conditionalFormatting sqref="E121:U125">
    <cfRule type="expression" dxfId="3150" priority="969">
      <formula>AO121=7</formula>
    </cfRule>
  </conditionalFormatting>
  <conditionalFormatting sqref="D126:U131">
    <cfRule type="expression" dxfId="3149" priority="964">
      <formula>AN126=1</formula>
    </cfRule>
    <cfRule type="expression" dxfId="3148" priority="965">
      <formula>AN126=2</formula>
    </cfRule>
    <cfRule type="expression" dxfId="3147" priority="967">
      <formula>AN126=6</formula>
    </cfRule>
  </conditionalFormatting>
  <conditionalFormatting sqref="D126:U131">
    <cfRule type="expression" dxfId="3146" priority="966">
      <formula>AN126=4</formula>
    </cfRule>
  </conditionalFormatting>
  <conditionalFormatting sqref="D126">
    <cfRule type="expression" dxfId="3145" priority="968">
      <formula>AN126=7</formula>
    </cfRule>
  </conditionalFormatting>
  <conditionalFormatting sqref="D127:D131">
    <cfRule type="expression" dxfId="3144" priority="963">
      <formula>AN127=7</formula>
    </cfRule>
  </conditionalFormatting>
  <conditionalFormatting sqref="E126:U126">
    <cfRule type="expression" dxfId="3143" priority="962">
      <formula>AO126=7</formula>
    </cfRule>
  </conditionalFormatting>
  <conditionalFormatting sqref="E127:U131">
    <cfRule type="expression" dxfId="3142" priority="961">
      <formula>AO127=7</formula>
    </cfRule>
  </conditionalFormatting>
  <conditionalFormatting sqref="D132:U137">
    <cfRule type="expression" dxfId="3141" priority="956">
      <formula>AN132=1</formula>
    </cfRule>
    <cfRule type="expression" dxfId="3140" priority="957">
      <formula>AN132=2</formula>
    </cfRule>
    <cfRule type="expression" dxfId="3139" priority="959">
      <formula>AN132=6</formula>
    </cfRule>
  </conditionalFormatting>
  <conditionalFormatting sqref="D132:U137">
    <cfRule type="expression" dxfId="3138" priority="958">
      <formula>AN132=4</formula>
    </cfRule>
  </conditionalFormatting>
  <conditionalFormatting sqref="D132">
    <cfRule type="expression" dxfId="3137" priority="960">
      <formula>AN132=7</formula>
    </cfRule>
  </conditionalFormatting>
  <conditionalFormatting sqref="D133:D137">
    <cfRule type="expression" dxfId="3136" priority="955">
      <formula>AN133=7</formula>
    </cfRule>
  </conditionalFormatting>
  <conditionalFormatting sqref="E132:U132">
    <cfRule type="expression" dxfId="3135" priority="954">
      <formula>AO132=7</formula>
    </cfRule>
  </conditionalFormatting>
  <conditionalFormatting sqref="E133:U137">
    <cfRule type="expression" dxfId="3134" priority="953">
      <formula>AO133=7</formula>
    </cfRule>
  </conditionalFormatting>
  <conditionalFormatting sqref="D138:U143">
    <cfRule type="expression" dxfId="3133" priority="948">
      <formula>AN138=1</formula>
    </cfRule>
    <cfRule type="expression" dxfId="3132" priority="949">
      <formula>AN138=2</formula>
    </cfRule>
    <cfRule type="expression" dxfId="3131" priority="951">
      <formula>AN138=6</formula>
    </cfRule>
  </conditionalFormatting>
  <conditionalFormatting sqref="D138:U143">
    <cfRule type="expression" dxfId="3130" priority="950">
      <formula>AN138=4</formula>
    </cfRule>
  </conditionalFormatting>
  <conditionalFormatting sqref="D138">
    <cfRule type="expression" dxfId="3129" priority="952">
      <formula>AN138=7</formula>
    </cfRule>
  </conditionalFormatting>
  <conditionalFormatting sqref="D139:D143">
    <cfRule type="expression" dxfId="3128" priority="947">
      <formula>AN139=7</formula>
    </cfRule>
  </conditionalFormatting>
  <conditionalFormatting sqref="E138:U138">
    <cfRule type="expression" dxfId="3127" priority="946">
      <formula>AO138=7</formula>
    </cfRule>
  </conditionalFormatting>
  <conditionalFormatting sqref="E139:U143">
    <cfRule type="expression" dxfId="3126" priority="945">
      <formula>AO139=7</formula>
    </cfRule>
  </conditionalFormatting>
  <conditionalFormatting sqref="D144:U149">
    <cfRule type="expression" dxfId="3125" priority="940">
      <formula>AN144=1</formula>
    </cfRule>
    <cfRule type="expression" dxfId="3124" priority="941">
      <formula>AN144=2</formula>
    </cfRule>
    <cfRule type="expression" dxfId="3123" priority="943">
      <formula>AN144=6</formula>
    </cfRule>
  </conditionalFormatting>
  <conditionalFormatting sqref="D144:U149">
    <cfRule type="expression" dxfId="3122" priority="942">
      <formula>AN144=4</formula>
    </cfRule>
  </conditionalFormatting>
  <conditionalFormatting sqref="D144">
    <cfRule type="expression" dxfId="3121" priority="944">
      <formula>AN144=7</formula>
    </cfRule>
  </conditionalFormatting>
  <conditionalFormatting sqref="D145:D149">
    <cfRule type="expression" dxfId="3120" priority="939">
      <formula>AN145=7</formula>
    </cfRule>
  </conditionalFormatting>
  <conditionalFormatting sqref="E144:U144">
    <cfRule type="expression" dxfId="3119" priority="938">
      <formula>AO144=7</formula>
    </cfRule>
  </conditionalFormatting>
  <conditionalFormatting sqref="E145:U149">
    <cfRule type="expression" dxfId="3118" priority="937">
      <formula>AO145=7</formula>
    </cfRule>
  </conditionalFormatting>
  <conditionalFormatting sqref="D150:U155">
    <cfRule type="expression" dxfId="3117" priority="932">
      <formula>AN150=1</formula>
    </cfRule>
    <cfRule type="expression" dxfId="3116" priority="933">
      <formula>AN150=2</formula>
    </cfRule>
    <cfRule type="expression" dxfId="3115" priority="935">
      <formula>AN150=6</formula>
    </cfRule>
  </conditionalFormatting>
  <conditionalFormatting sqref="D150:U155">
    <cfRule type="expression" dxfId="3114" priority="934">
      <formula>AN150=4</formula>
    </cfRule>
  </conditionalFormatting>
  <conditionalFormatting sqref="D150">
    <cfRule type="expression" dxfId="3113" priority="936">
      <formula>AN150=7</formula>
    </cfRule>
  </conditionalFormatting>
  <conditionalFormatting sqref="D151:D155">
    <cfRule type="expression" dxfId="3112" priority="931">
      <formula>AN151=7</formula>
    </cfRule>
  </conditionalFormatting>
  <conditionalFormatting sqref="E150:U150">
    <cfRule type="expression" dxfId="3111" priority="930">
      <formula>AO150=7</formula>
    </cfRule>
  </conditionalFormatting>
  <conditionalFormatting sqref="E151:U155">
    <cfRule type="expression" dxfId="3110" priority="929">
      <formula>AO151=7</formula>
    </cfRule>
  </conditionalFormatting>
  <conditionalFormatting sqref="D156:U161">
    <cfRule type="expression" dxfId="3109" priority="924">
      <formula>AN156=1</formula>
    </cfRule>
    <cfRule type="expression" dxfId="3108" priority="925">
      <formula>AN156=2</formula>
    </cfRule>
    <cfRule type="expression" dxfId="3107" priority="927">
      <formula>AN156=6</formula>
    </cfRule>
  </conditionalFormatting>
  <conditionalFormatting sqref="D156:U161">
    <cfRule type="expression" dxfId="3106" priority="926">
      <formula>AN156=4</formula>
    </cfRule>
  </conditionalFormatting>
  <conditionalFormatting sqref="D156">
    <cfRule type="expression" dxfId="3105" priority="928">
      <formula>AN156=7</formula>
    </cfRule>
  </conditionalFormatting>
  <conditionalFormatting sqref="D157:D161">
    <cfRule type="expression" dxfId="3104" priority="923">
      <formula>AN157=7</formula>
    </cfRule>
  </conditionalFormatting>
  <conditionalFormatting sqref="E156:U156">
    <cfRule type="expression" dxfId="3103" priority="922">
      <formula>AO156=7</formula>
    </cfRule>
  </conditionalFormatting>
  <conditionalFormatting sqref="E157:U161">
    <cfRule type="expression" dxfId="3102" priority="921">
      <formula>AO157=7</formula>
    </cfRule>
  </conditionalFormatting>
  <conditionalFormatting sqref="D162:U167">
    <cfRule type="expression" dxfId="3101" priority="916">
      <formula>AN162=1</formula>
    </cfRule>
    <cfRule type="expression" dxfId="3100" priority="917">
      <formula>AN162=2</formula>
    </cfRule>
    <cfRule type="expression" dxfId="3099" priority="919">
      <formula>AN162=6</formula>
    </cfRule>
  </conditionalFormatting>
  <conditionalFormatting sqref="D162:U167">
    <cfRule type="expression" dxfId="3098" priority="918">
      <formula>AN162=4</formula>
    </cfRule>
  </conditionalFormatting>
  <conditionalFormatting sqref="D162">
    <cfRule type="expression" dxfId="3097" priority="920">
      <formula>AN162=7</formula>
    </cfRule>
  </conditionalFormatting>
  <conditionalFormatting sqref="D163:D167">
    <cfRule type="expression" dxfId="3096" priority="915">
      <formula>AN163=7</formula>
    </cfRule>
  </conditionalFormatting>
  <conditionalFormatting sqref="E162:U162">
    <cfRule type="expression" dxfId="3095" priority="914">
      <formula>AO162=7</formula>
    </cfRule>
  </conditionalFormatting>
  <conditionalFormatting sqref="E163:U167">
    <cfRule type="expression" dxfId="3094" priority="913">
      <formula>AO163=7</formula>
    </cfRule>
  </conditionalFormatting>
  <conditionalFormatting sqref="D168:U173">
    <cfRule type="expression" dxfId="3093" priority="908">
      <formula>AN168=1</formula>
    </cfRule>
    <cfRule type="expression" dxfId="3092" priority="909">
      <formula>AN168=2</formula>
    </cfRule>
    <cfRule type="expression" dxfId="3091" priority="911">
      <formula>AN168=6</formula>
    </cfRule>
  </conditionalFormatting>
  <conditionalFormatting sqref="D168:U173">
    <cfRule type="expression" dxfId="3090" priority="910">
      <formula>AN168=4</formula>
    </cfRule>
  </conditionalFormatting>
  <conditionalFormatting sqref="D168">
    <cfRule type="expression" dxfId="3089" priority="912">
      <formula>AN168=7</formula>
    </cfRule>
  </conditionalFormatting>
  <conditionalFormatting sqref="D169:D173">
    <cfRule type="expression" dxfId="3088" priority="907">
      <formula>AN169=7</formula>
    </cfRule>
  </conditionalFormatting>
  <conditionalFormatting sqref="E168:U168">
    <cfRule type="expression" dxfId="3087" priority="906">
      <formula>AO168=7</formula>
    </cfRule>
  </conditionalFormatting>
  <conditionalFormatting sqref="E169:U173">
    <cfRule type="expression" dxfId="3086" priority="905">
      <formula>AO169=7</formula>
    </cfRule>
  </conditionalFormatting>
  <conditionalFormatting sqref="D174:U179">
    <cfRule type="expression" dxfId="3085" priority="900">
      <formula>AN174=1</formula>
    </cfRule>
    <cfRule type="expression" dxfId="3084" priority="901">
      <formula>AN174=2</formula>
    </cfRule>
    <cfRule type="expression" dxfId="3083" priority="903">
      <formula>AN174=6</formula>
    </cfRule>
  </conditionalFormatting>
  <conditionalFormatting sqref="D174:U179">
    <cfRule type="expression" dxfId="3082" priority="902">
      <formula>AN174=4</formula>
    </cfRule>
  </conditionalFormatting>
  <conditionalFormatting sqref="D174">
    <cfRule type="expression" dxfId="3081" priority="904">
      <formula>AN174=7</formula>
    </cfRule>
  </conditionalFormatting>
  <conditionalFormatting sqref="D175:D179">
    <cfRule type="expression" dxfId="3080" priority="899">
      <formula>AN175=7</formula>
    </cfRule>
  </conditionalFormatting>
  <conditionalFormatting sqref="E174:U174">
    <cfRule type="expression" dxfId="3079" priority="898">
      <formula>AO174=7</formula>
    </cfRule>
  </conditionalFormatting>
  <conditionalFormatting sqref="E175:U179">
    <cfRule type="expression" dxfId="3078" priority="897">
      <formula>AO175=7</formula>
    </cfRule>
  </conditionalFormatting>
  <conditionalFormatting sqref="D180:U185">
    <cfRule type="expression" dxfId="3077" priority="892">
      <formula>AN180=1</formula>
    </cfRule>
    <cfRule type="expression" dxfId="3076" priority="893">
      <formula>AN180=2</formula>
    </cfRule>
    <cfRule type="expression" dxfId="3075" priority="895">
      <formula>AN180=6</formula>
    </cfRule>
  </conditionalFormatting>
  <conditionalFormatting sqref="D180:U185">
    <cfRule type="expression" dxfId="3074" priority="894">
      <formula>AN180=4</formula>
    </cfRule>
  </conditionalFormatting>
  <conditionalFormatting sqref="D180">
    <cfRule type="expression" dxfId="3073" priority="896">
      <formula>AN180=7</formula>
    </cfRule>
  </conditionalFormatting>
  <conditionalFormatting sqref="D181:D185">
    <cfRule type="expression" dxfId="3072" priority="891">
      <formula>AN181=7</formula>
    </cfRule>
  </conditionalFormatting>
  <conditionalFormatting sqref="E180:U180">
    <cfRule type="expression" dxfId="3071" priority="890">
      <formula>AO180=7</formula>
    </cfRule>
  </conditionalFormatting>
  <conditionalFormatting sqref="E181:U185">
    <cfRule type="expression" dxfId="3070" priority="889">
      <formula>AO181=7</formula>
    </cfRule>
  </conditionalFormatting>
  <conditionalFormatting sqref="D186:U191">
    <cfRule type="expression" dxfId="3069" priority="884">
      <formula>AN186=1</formula>
    </cfRule>
    <cfRule type="expression" dxfId="3068" priority="885">
      <formula>AN186=2</formula>
    </cfRule>
    <cfRule type="expression" dxfId="3067" priority="887">
      <formula>AN186=6</formula>
    </cfRule>
  </conditionalFormatting>
  <conditionalFormatting sqref="D186:U191">
    <cfRule type="expression" dxfId="3066" priority="886">
      <formula>AN186=4</formula>
    </cfRule>
  </conditionalFormatting>
  <conditionalFormatting sqref="D186">
    <cfRule type="expression" dxfId="3065" priority="888">
      <formula>AN186=7</formula>
    </cfRule>
  </conditionalFormatting>
  <conditionalFormatting sqref="D187:D191">
    <cfRule type="expression" dxfId="3064" priority="883">
      <formula>AN187=7</formula>
    </cfRule>
  </conditionalFormatting>
  <conditionalFormatting sqref="E186:U186">
    <cfRule type="expression" dxfId="3063" priority="882">
      <formula>AO186=7</formula>
    </cfRule>
  </conditionalFormatting>
  <conditionalFormatting sqref="E187:U191">
    <cfRule type="expression" dxfId="3062" priority="881">
      <formula>AO187=7</formula>
    </cfRule>
  </conditionalFormatting>
  <conditionalFormatting sqref="D192:U197">
    <cfRule type="expression" dxfId="3061" priority="876">
      <formula>AN192=1</formula>
    </cfRule>
    <cfRule type="expression" dxfId="3060" priority="877">
      <formula>AN192=2</formula>
    </cfRule>
    <cfRule type="expression" dxfId="3059" priority="879">
      <formula>AN192=6</formula>
    </cfRule>
  </conditionalFormatting>
  <conditionalFormatting sqref="D192:U197">
    <cfRule type="expression" dxfId="3058" priority="878">
      <formula>AN192=4</formula>
    </cfRule>
  </conditionalFormatting>
  <conditionalFormatting sqref="D192">
    <cfRule type="expression" dxfId="3057" priority="880">
      <formula>AN192=7</formula>
    </cfRule>
  </conditionalFormatting>
  <conditionalFormatting sqref="D193:D197">
    <cfRule type="expression" dxfId="3056" priority="875">
      <formula>AN193=7</formula>
    </cfRule>
  </conditionalFormatting>
  <conditionalFormatting sqref="E192:U192">
    <cfRule type="expression" dxfId="3055" priority="874">
      <formula>AO192=7</formula>
    </cfRule>
  </conditionalFormatting>
  <conditionalFormatting sqref="E193:U197">
    <cfRule type="expression" dxfId="3054" priority="873">
      <formula>AO193=7</formula>
    </cfRule>
  </conditionalFormatting>
  <conditionalFormatting sqref="D198:U203">
    <cfRule type="expression" dxfId="3053" priority="868">
      <formula>AN198=1</formula>
    </cfRule>
    <cfRule type="expression" dxfId="3052" priority="869">
      <formula>AN198=2</formula>
    </cfRule>
    <cfRule type="expression" dxfId="3051" priority="871">
      <formula>AN198=6</formula>
    </cfRule>
  </conditionalFormatting>
  <conditionalFormatting sqref="D198:U203">
    <cfRule type="expression" dxfId="3050" priority="870">
      <formula>AN198=4</formula>
    </cfRule>
  </conditionalFormatting>
  <conditionalFormatting sqref="D198">
    <cfRule type="expression" dxfId="3049" priority="872">
      <formula>AN198=7</formula>
    </cfRule>
  </conditionalFormatting>
  <conditionalFormatting sqref="D199:D203">
    <cfRule type="expression" dxfId="3048" priority="867">
      <formula>AN199=7</formula>
    </cfRule>
  </conditionalFormatting>
  <conditionalFormatting sqref="E198:U198">
    <cfRule type="expression" dxfId="3047" priority="866">
      <formula>AO198=7</formula>
    </cfRule>
  </conditionalFormatting>
  <conditionalFormatting sqref="E199:U203">
    <cfRule type="expression" dxfId="3046" priority="865">
      <formula>AO199=7</formula>
    </cfRule>
  </conditionalFormatting>
  <conditionalFormatting sqref="D204:U209">
    <cfRule type="expression" dxfId="3045" priority="860">
      <formula>AN204=1</formula>
    </cfRule>
    <cfRule type="expression" dxfId="3044" priority="861">
      <formula>AN204=2</formula>
    </cfRule>
    <cfRule type="expression" dxfId="3043" priority="863">
      <formula>AN204=6</formula>
    </cfRule>
  </conditionalFormatting>
  <conditionalFormatting sqref="D204:U209">
    <cfRule type="expression" dxfId="3042" priority="862">
      <formula>AN204=4</formula>
    </cfRule>
  </conditionalFormatting>
  <conditionalFormatting sqref="D204">
    <cfRule type="expression" dxfId="3041" priority="864">
      <formula>AN204=7</formula>
    </cfRule>
  </conditionalFormatting>
  <conditionalFormatting sqref="D205:D209">
    <cfRule type="expression" dxfId="3040" priority="859">
      <formula>AN205=7</formula>
    </cfRule>
  </conditionalFormatting>
  <conditionalFormatting sqref="E204:U204">
    <cfRule type="expression" dxfId="3039" priority="858">
      <formula>AO204=7</formula>
    </cfRule>
  </conditionalFormatting>
  <conditionalFormatting sqref="E205:U209">
    <cfRule type="expression" dxfId="3038" priority="857">
      <formula>AO205=7</formula>
    </cfRule>
  </conditionalFormatting>
  <conditionalFormatting sqref="D210:U215">
    <cfRule type="expression" dxfId="3037" priority="852">
      <formula>AN210=1</formula>
    </cfRule>
    <cfRule type="expression" dxfId="3036" priority="853">
      <formula>AN210=2</formula>
    </cfRule>
    <cfRule type="expression" dxfId="3035" priority="855">
      <formula>AN210=6</formula>
    </cfRule>
  </conditionalFormatting>
  <conditionalFormatting sqref="D210:U215">
    <cfRule type="expression" dxfId="3034" priority="854">
      <formula>AN210=4</formula>
    </cfRule>
  </conditionalFormatting>
  <conditionalFormatting sqref="D210">
    <cfRule type="expression" dxfId="3033" priority="856">
      <formula>AN210=7</formula>
    </cfRule>
  </conditionalFormatting>
  <conditionalFormatting sqref="D211:D215">
    <cfRule type="expression" dxfId="3032" priority="851">
      <formula>AN211=7</formula>
    </cfRule>
  </conditionalFormatting>
  <conditionalFormatting sqref="E210:U210">
    <cfRule type="expression" dxfId="3031" priority="850">
      <formula>AO210=7</formula>
    </cfRule>
  </conditionalFormatting>
  <conditionalFormatting sqref="E211:U215">
    <cfRule type="expression" dxfId="3030" priority="849">
      <formula>AO211=7</formula>
    </cfRule>
  </conditionalFormatting>
  <conditionalFormatting sqref="D216:U221">
    <cfRule type="expression" dxfId="3029" priority="844">
      <formula>AN216=1</formula>
    </cfRule>
    <cfRule type="expression" dxfId="3028" priority="845">
      <formula>AN216=2</formula>
    </cfRule>
    <cfRule type="expression" dxfId="3027" priority="847">
      <formula>AN216=6</formula>
    </cfRule>
  </conditionalFormatting>
  <conditionalFormatting sqref="D216:U221">
    <cfRule type="expression" dxfId="3026" priority="846">
      <formula>AN216=4</formula>
    </cfRule>
  </conditionalFormatting>
  <conditionalFormatting sqref="D216">
    <cfRule type="expression" dxfId="3025" priority="848">
      <formula>AN216=7</formula>
    </cfRule>
  </conditionalFormatting>
  <conditionalFormatting sqref="D217:D221">
    <cfRule type="expression" dxfId="3024" priority="843">
      <formula>AN217=7</formula>
    </cfRule>
  </conditionalFormatting>
  <conditionalFormatting sqref="E216:U216">
    <cfRule type="expression" dxfId="3023" priority="842">
      <formula>AO216=7</formula>
    </cfRule>
  </conditionalFormatting>
  <conditionalFormatting sqref="E217:U221">
    <cfRule type="expression" dxfId="3022" priority="841">
      <formula>AO217=7</formula>
    </cfRule>
  </conditionalFormatting>
  <conditionalFormatting sqref="D222:U227">
    <cfRule type="expression" dxfId="3021" priority="836">
      <formula>AN222=1</formula>
    </cfRule>
    <cfRule type="expression" dxfId="3020" priority="837">
      <formula>AN222=2</formula>
    </cfRule>
    <cfRule type="expression" dxfId="3019" priority="839">
      <formula>AN222=6</formula>
    </cfRule>
  </conditionalFormatting>
  <conditionalFormatting sqref="D222:U227">
    <cfRule type="expression" dxfId="3018" priority="838">
      <formula>AN222=4</formula>
    </cfRule>
  </conditionalFormatting>
  <conditionalFormatting sqref="D222">
    <cfRule type="expression" dxfId="3017" priority="840">
      <formula>AN222=7</formula>
    </cfRule>
  </conditionalFormatting>
  <conditionalFormatting sqref="D223:D227">
    <cfRule type="expression" dxfId="3016" priority="835">
      <formula>AN223=7</formula>
    </cfRule>
  </conditionalFormatting>
  <conditionalFormatting sqref="E222:U222">
    <cfRule type="expression" dxfId="3015" priority="834">
      <formula>AO222=7</formula>
    </cfRule>
  </conditionalFormatting>
  <conditionalFormatting sqref="E223:U227">
    <cfRule type="expression" dxfId="3014" priority="833">
      <formula>AO223=7</formula>
    </cfRule>
  </conditionalFormatting>
  <conditionalFormatting sqref="D228:U233">
    <cfRule type="expression" dxfId="3013" priority="828">
      <formula>AN228=1</formula>
    </cfRule>
    <cfRule type="expression" dxfId="3012" priority="829">
      <formula>AN228=2</formula>
    </cfRule>
    <cfRule type="expression" dxfId="3011" priority="831">
      <formula>AN228=6</formula>
    </cfRule>
  </conditionalFormatting>
  <conditionalFormatting sqref="D228:U233">
    <cfRule type="expression" dxfId="3010" priority="830">
      <formula>AN228=4</formula>
    </cfRule>
  </conditionalFormatting>
  <conditionalFormatting sqref="D228">
    <cfRule type="expression" dxfId="3009" priority="832">
      <formula>AN228=7</formula>
    </cfRule>
  </conditionalFormatting>
  <conditionalFormatting sqref="D229:D233">
    <cfRule type="expression" dxfId="3008" priority="827">
      <formula>AN229=7</formula>
    </cfRule>
  </conditionalFormatting>
  <conditionalFormatting sqref="E228:U228">
    <cfRule type="expression" dxfId="3007" priority="826">
      <formula>AO228=7</formula>
    </cfRule>
  </conditionalFormatting>
  <conditionalFormatting sqref="E229:U233">
    <cfRule type="expression" dxfId="3006" priority="825">
      <formula>AO229=7</formula>
    </cfRule>
  </conditionalFormatting>
  <conditionalFormatting sqref="D234:U239">
    <cfRule type="expression" dxfId="3005" priority="820">
      <formula>AN234=1</formula>
    </cfRule>
    <cfRule type="expression" dxfId="3004" priority="821">
      <formula>AN234=2</formula>
    </cfRule>
    <cfRule type="expression" dxfId="3003" priority="823">
      <formula>AN234=6</formula>
    </cfRule>
  </conditionalFormatting>
  <conditionalFormatting sqref="D234:U239">
    <cfRule type="expression" dxfId="3002" priority="822">
      <formula>AN234=4</formula>
    </cfRule>
  </conditionalFormatting>
  <conditionalFormatting sqref="D234">
    <cfRule type="expression" dxfId="3001" priority="824">
      <formula>AN234=7</formula>
    </cfRule>
  </conditionalFormatting>
  <conditionalFormatting sqref="D235:D239">
    <cfRule type="expression" dxfId="3000" priority="819">
      <formula>AN235=7</formula>
    </cfRule>
  </conditionalFormatting>
  <conditionalFormatting sqref="E234:U234">
    <cfRule type="expression" dxfId="2999" priority="818">
      <formula>AO234=7</formula>
    </cfRule>
  </conditionalFormatting>
  <conditionalFormatting sqref="E235:U239">
    <cfRule type="expression" dxfId="2998" priority="817">
      <formula>AO235=7</formula>
    </cfRule>
  </conditionalFormatting>
  <conditionalFormatting sqref="D240:U245">
    <cfRule type="expression" dxfId="2997" priority="812">
      <formula>AN240=1</formula>
    </cfRule>
    <cfRule type="expression" dxfId="2996" priority="813">
      <formula>AN240=2</formula>
    </cfRule>
    <cfRule type="expression" dxfId="2995" priority="815">
      <formula>AN240=6</formula>
    </cfRule>
  </conditionalFormatting>
  <conditionalFormatting sqref="D240:U245">
    <cfRule type="expression" dxfId="2994" priority="814">
      <formula>AN240=4</formula>
    </cfRule>
  </conditionalFormatting>
  <conditionalFormatting sqref="D240">
    <cfRule type="expression" dxfId="2993" priority="816">
      <formula>AN240=7</formula>
    </cfRule>
  </conditionalFormatting>
  <conditionalFormatting sqref="D241:D245">
    <cfRule type="expression" dxfId="2992" priority="811">
      <formula>AN241=7</formula>
    </cfRule>
  </conditionalFormatting>
  <conditionalFormatting sqref="E240:U240">
    <cfRule type="expression" dxfId="2991" priority="810">
      <formula>AO240=7</formula>
    </cfRule>
  </conditionalFormatting>
  <conditionalFormatting sqref="E241:U245">
    <cfRule type="expression" dxfId="2990" priority="809">
      <formula>AO241=7</formula>
    </cfRule>
  </conditionalFormatting>
  <conditionalFormatting sqref="D246:U251">
    <cfRule type="expression" dxfId="2989" priority="804">
      <formula>AN246=1</formula>
    </cfRule>
    <cfRule type="expression" dxfId="2988" priority="805">
      <formula>AN246=2</formula>
    </cfRule>
    <cfRule type="expression" dxfId="2987" priority="807">
      <formula>AN246=6</formula>
    </cfRule>
  </conditionalFormatting>
  <conditionalFormatting sqref="D246:U251">
    <cfRule type="expression" dxfId="2986" priority="806">
      <formula>AN246=4</formula>
    </cfRule>
  </conditionalFormatting>
  <conditionalFormatting sqref="D246">
    <cfRule type="expression" dxfId="2985" priority="808">
      <formula>AN246=7</formula>
    </cfRule>
  </conditionalFormatting>
  <conditionalFormatting sqref="D247:D251">
    <cfRule type="expression" dxfId="2984" priority="803">
      <formula>AN247=7</formula>
    </cfRule>
  </conditionalFormatting>
  <conditionalFormatting sqref="E246:U246">
    <cfRule type="expression" dxfId="2983" priority="802">
      <formula>AO246=7</formula>
    </cfRule>
  </conditionalFormatting>
  <conditionalFormatting sqref="E247:U251">
    <cfRule type="expression" dxfId="2982" priority="801">
      <formula>AO247=7</formula>
    </cfRule>
  </conditionalFormatting>
  <conditionalFormatting sqref="D252:U257">
    <cfRule type="expression" dxfId="2981" priority="796">
      <formula>AN252=1</formula>
    </cfRule>
    <cfRule type="expression" dxfId="2980" priority="797">
      <formula>AN252=2</formula>
    </cfRule>
    <cfRule type="expression" dxfId="2979" priority="799">
      <formula>AN252=6</formula>
    </cfRule>
  </conditionalFormatting>
  <conditionalFormatting sqref="D252:U257">
    <cfRule type="expression" dxfId="2978" priority="798">
      <formula>AN252=4</formula>
    </cfRule>
  </conditionalFormatting>
  <conditionalFormatting sqref="D252">
    <cfRule type="expression" dxfId="2977" priority="800">
      <formula>AN252=7</formula>
    </cfRule>
  </conditionalFormatting>
  <conditionalFormatting sqref="D253:D257">
    <cfRule type="expression" dxfId="2976" priority="795">
      <formula>AN253=7</formula>
    </cfRule>
  </conditionalFormatting>
  <conditionalFormatting sqref="E252:U252">
    <cfRule type="expression" dxfId="2975" priority="794">
      <formula>AO252=7</formula>
    </cfRule>
  </conditionalFormatting>
  <conditionalFormatting sqref="E253:U257">
    <cfRule type="expression" dxfId="2974" priority="793">
      <formula>AO253=7</formula>
    </cfRule>
  </conditionalFormatting>
  <conditionalFormatting sqref="D258:U263">
    <cfRule type="expression" dxfId="2973" priority="788">
      <formula>AN258=1</formula>
    </cfRule>
    <cfRule type="expression" dxfId="2972" priority="789">
      <formula>AN258=2</formula>
    </cfRule>
    <cfRule type="expression" dxfId="2971" priority="791">
      <formula>AN258=6</formula>
    </cfRule>
  </conditionalFormatting>
  <conditionalFormatting sqref="D258:U263">
    <cfRule type="expression" dxfId="2970" priority="790">
      <formula>AN258=4</formula>
    </cfRule>
  </conditionalFormatting>
  <conditionalFormatting sqref="D258">
    <cfRule type="expression" dxfId="2969" priority="792">
      <formula>AN258=7</formula>
    </cfRule>
  </conditionalFormatting>
  <conditionalFormatting sqref="D259:D263">
    <cfRule type="expression" dxfId="2968" priority="787">
      <formula>AN259=7</formula>
    </cfRule>
  </conditionalFormatting>
  <conditionalFormatting sqref="E258:U258">
    <cfRule type="expression" dxfId="2967" priority="786">
      <formula>AO258=7</formula>
    </cfRule>
  </conditionalFormatting>
  <conditionalFormatting sqref="E259:U263">
    <cfRule type="expression" dxfId="2966" priority="785">
      <formula>AO259=7</formula>
    </cfRule>
  </conditionalFormatting>
  <conditionalFormatting sqref="D264:U269">
    <cfRule type="expression" dxfId="2965" priority="780">
      <formula>AN264=1</formula>
    </cfRule>
    <cfRule type="expression" dxfId="2964" priority="781">
      <formula>AN264=2</formula>
    </cfRule>
    <cfRule type="expression" dxfId="2963" priority="783">
      <formula>AN264=6</formula>
    </cfRule>
  </conditionalFormatting>
  <conditionalFormatting sqref="D264:U269">
    <cfRule type="expression" dxfId="2962" priority="782">
      <formula>AN264=4</formula>
    </cfRule>
  </conditionalFormatting>
  <conditionalFormatting sqref="D264">
    <cfRule type="expression" dxfId="2961" priority="784">
      <formula>AN264=7</formula>
    </cfRule>
  </conditionalFormatting>
  <conditionalFormatting sqref="D265:D269">
    <cfRule type="expression" dxfId="2960" priority="779">
      <formula>AN265=7</formula>
    </cfRule>
  </conditionalFormatting>
  <conditionalFormatting sqref="E264:U264">
    <cfRule type="expression" dxfId="2959" priority="778">
      <formula>AO264=7</formula>
    </cfRule>
  </conditionalFormatting>
  <conditionalFormatting sqref="E265:U269">
    <cfRule type="expression" dxfId="2958" priority="777">
      <formula>AO265=7</formula>
    </cfRule>
  </conditionalFormatting>
  <conditionalFormatting sqref="D270:U275">
    <cfRule type="expression" dxfId="2957" priority="772">
      <formula>AN270=1</formula>
    </cfRule>
    <cfRule type="expression" dxfId="2956" priority="773">
      <formula>AN270=2</formula>
    </cfRule>
    <cfRule type="expression" dxfId="2955" priority="775">
      <formula>AN270=6</formula>
    </cfRule>
  </conditionalFormatting>
  <conditionalFormatting sqref="D270:U275">
    <cfRule type="expression" dxfId="2954" priority="774">
      <formula>AN270=4</formula>
    </cfRule>
  </conditionalFormatting>
  <conditionalFormatting sqref="D270">
    <cfRule type="expression" dxfId="2953" priority="776">
      <formula>AN270=7</formula>
    </cfRule>
  </conditionalFormatting>
  <conditionalFormatting sqref="D271:D275">
    <cfRule type="expression" dxfId="2952" priority="771">
      <formula>AN271=7</formula>
    </cfRule>
  </conditionalFormatting>
  <conditionalFormatting sqref="E270:U270">
    <cfRule type="expression" dxfId="2951" priority="770">
      <formula>AO270=7</formula>
    </cfRule>
  </conditionalFormatting>
  <conditionalFormatting sqref="E271:U275">
    <cfRule type="expression" dxfId="2950" priority="769">
      <formula>AO271=7</formula>
    </cfRule>
  </conditionalFormatting>
  <conditionalFormatting sqref="D276:U281">
    <cfRule type="expression" dxfId="2949" priority="764">
      <formula>AN276=1</formula>
    </cfRule>
    <cfRule type="expression" dxfId="2948" priority="765">
      <formula>AN276=2</formula>
    </cfRule>
    <cfRule type="expression" dxfId="2947" priority="767">
      <formula>AN276=6</formula>
    </cfRule>
  </conditionalFormatting>
  <conditionalFormatting sqref="D276:U281">
    <cfRule type="expression" dxfId="2946" priority="766">
      <formula>AN276=4</formula>
    </cfRule>
  </conditionalFormatting>
  <conditionalFormatting sqref="D276">
    <cfRule type="expression" dxfId="2945" priority="768">
      <formula>AN276=7</formula>
    </cfRule>
  </conditionalFormatting>
  <conditionalFormatting sqref="D277:D281">
    <cfRule type="expression" dxfId="2944" priority="763">
      <formula>AN277=7</formula>
    </cfRule>
  </conditionalFormatting>
  <conditionalFormatting sqref="E276:U276">
    <cfRule type="expression" dxfId="2943" priority="762">
      <formula>AO276=7</formula>
    </cfRule>
  </conditionalFormatting>
  <conditionalFormatting sqref="E277:U281">
    <cfRule type="expression" dxfId="2942" priority="761">
      <formula>AO277=7</formula>
    </cfRule>
  </conditionalFormatting>
  <conditionalFormatting sqref="D282:U287">
    <cfRule type="expression" dxfId="2941" priority="756">
      <formula>AN282=1</formula>
    </cfRule>
    <cfRule type="expression" dxfId="2940" priority="757">
      <formula>AN282=2</formula>
    </cfRule>
    <cfRule type="expression" dxfId="2939" priority="759">
      <formula>AN282=6</formula>
    </cfRule>
  </conditionalFormatting>
  <conditionalFormatting sqref="D282:U287">
    <cfRule type="expression" dxfId="2938" priority="758">
      <formula>AN282=4</formula>
    </cfRule>
  </conditionalFormatting>
  <conditionalFormatting sqref="D282">
    <cfRule type="expression" dxfId="2937" priority="760">
      <formula>AN282=7</formula>
    </cfRule>
  </conditionalFormatting>
  <conditionalFormatting sqref="D283:D287">
    <cfRule type="expression" dxfId="2936" priority="755">
      <formula>AN283=7</formula>
    </cfRule>
  </conditionalFormatting>
  <conditionalFormatting sqref="E282:U282">
    <cfRule type="expression" dxfId="2935" priority="754">
      <formula>AO282=7</formula>
    </cfRule>
  </conditionalFormatting>
  <conditionalFormatting sqref="E283:U287">
    <cfRule type="expression" dxfId="2934" priority="753">
      <formula>AO283=7</formula>
    </cfRule>
  </conditionalFormatting>
  <conditionalFormatting sqref="D288:U293">
    <cfRule type="expression" dxfId="2933" priority="748">
      <formula>AN288=1</formula>
    </cfRule>
    <cfRule type="expression" dxfId="2932" priority="749">
      <formula>AN288=2</formula>
    </cfRule>
    <cfRule type="expression" dxfId="2931" priority="751">
      <formula>AN288=6</formula>
    </cfRule>
  </conditionalFormatting>
  <conditionalFormatting sqref="D288:U293">
    <cfRule type="expression" dxfId="2930" priority="750">
      <formula>AN288=4</formula>
    </cfRule>
  </conditionalFormatting>
  <conditionalFormatting sqref="D288">
    <cfRule type="expression" dxfId="2929" priority="752">
      <formula>AN288=7</formula>
    </cfRule>
  </conditionalFormatting>
  <conditionalFormatting sqref="D289:D293">
    <cfRule type="expression" dxfId="2928" priority="747">
      <formula>AN289=7</formula>
    </cfRule>
  </conditionalFormatting>
  <conditionalFormatting sqref="E288:U288">
    <cfRule type="expression" dxfId="2927" priority="746">
      <formula>AO288=7</formula>
    </cfRule>
  </conditionalFormatting>
  <conditionalFormatting sqref="E289:U293">
    <cfRule type="expression" dxfId="2926" priority="745">
      <formula>AO289=7</formula>
    </cfRule>
  </conditionalFormatting>
  <conditionalFormatting sqref="D294:U299">
    <cfRule type="expression" dxfId="2925" priority="740">
      <formula>AN294=1</formula>
    </cfRule>
    <cfRule type="expression" dxfId="2924" priority="741">
      <formula>AN294=2</formula>
    </cfRule>
    <cfRule type="expression" dxfId="2923" priority="743">
      <formula>AN294=6</formula>
    </cfRule>
  </conditionalFormatting>
  <conditionalFormatting sqref="D294:U299">
    <cfRule type="expression" dxfId="2922" priority="742">
      <formula>AN294=4</formula>
    </cfRule>
  </conditionalFormatting>
  <conditionalFormatting sqref="D294">
    <cfRule type="expression" dxfId="2921" priority="744">
      <formula>AN294=7</formula>
    </cfRule>
  </conditionalFormatting>
  <conditionalFormatting sqref="D295:D299">
    <cfRule type="expression" dxfId="2920" priority="739">
      <formula>AN295=7</formula>
    </cfRule>
  </conditionalFormatting>
  <conditionalFormatting sqref="E294:U294">
    <cfRule type="expression" dxfId="2919" priority="738">
      <formula>AO294=7</formula>
    </cfRule>
  </conditionalFormatting>
  <conditionalFormatting sqref="E295:U299">
    <cfRule type="expression" dxfId="2918" priority="737">
      <formula>AO295=7</formula>
    </cfRule>
  </conditionalFormatting>
  <conditionalFormatting sqref="D300:U305">
    <cfRule type="expression" dxfId="2917" priority="732">
      <formula>AN300=1</formula>
    </cfRule>
    <cfRule type="expression" dxfId="2916" priority="733">
      <formula>AN300=2</formula>
    </cfRule>
    <cfRule type="expression" dxfId="2915" priority="735">
      <formula>AN300=6</formula>
    </cfRule>
  </conditionalFormatting>
  <conditionalFormatting sqref="D300:U305">
    <cfRule type="expression" dxfId="2914" priority="734">
      <formula>AN300=4</formula>
    </cfRule>
  </conditionalFormatting>
  <conditionalFormatting sqref="D300">
    <cfRule type="expression" dxfId="2913" priority="736">
      <formula>AN300=7</formula>
    </cfRule>
  </conditionalFormatting>
  <conditionalFormatting sqref="D301:D305">
    <cfRule type="expression" dxfId="2912" priority="731">
      <formula>AN301=7</formula>
    </cfRule>
  </conditionalFormatting>
  <conditionalFormatting sqref="E300:U300">
    <cfRule type="expression" dxfId="2911" priority="730">
      <formula>AO300=7</formula>
    </cfRule>
  </conditionalFormatting>
  <conditionalFormatting sqref="E301:U305">
    <cfRule type="expression" dxfId="2910" priority="729">
      <formula>AO301=7</formula>
    </cfRule>
  </conditionalFormatting>
  <conditionalFormatting sqref="D306:U311">
    <cfRule type="expression" dxfId="2909" priority="724">
      <formula>AN306=1</formula>
    </cfRule>
    <cfRule type="expression" dxfId="2908" priority="725">
      <formula>AN306=2</formula>
    </cfRule>
    <cfRule type="expression" dxfId="2907" priority="727">
      <formula>AN306=6</formula>
    </cfRule>
  </conditionalFormatting>
  <conditionalFormatting sqref="D306:U311">
    <cfRule type="expression" dxfId="2906" priority="726">
      <formula>AN306=4</formula>
    </cfRule>
  </conditionalFormatting>
  <conditionalFormatting sqref="D306">
    <cfRule type="expression" dxfId="2905" priority="728">
      <formula>AN306=7</formula>
    </cfRule>
  </conditionalFormatting>
  <conditionalFormatting sqref="D307:D311">
    <cfRule type="expression" dxfId="2904" priority="723">
      <formula>AN307=7</formula>
    </cfRule>
  </conditionalFormatting>
  <conditionalFormatting sqref="E306:U306">
    <cfRule type="expression" dxfId="2903" priority="722">
      <formula>AO306=7</formula>
    </cfRule>
  </conditionalFormatting>
  <conditionalFormatting sqref="E307:U311">
    <cfRule type="expression" dxfId="2902" priority="721">
      <formula>AO307=7</formula>
    </cfRule>
  </conditionalFormatting>
  <conditionalFormatting sqref="D312:U317">
    <cfRule type="expression" dxfId="2901" priority="716">
      <formula>AN312=1</formula>
    </cfRule>
    <cfRule type="expression" dxfId="2900" priority="717">
      <formula>AN312=2</formula>
    </cfRule>
    <cfRule type="expression" dxfId="2899" priority="719">
      <formula>AN312=6</formula>
    </cfRule>
  </conditionalFormatting>
  <conditionalFormatting sqref="D312:U317">
    <cfRule type="expression" dxfId="2898" priority="718">
      <formula>AN312=4</formula>
    </cfRule>
  </conditionalFormatting>
  <conditionalFormatting sqref="D312">
    <cfRule type="expression" dxfId="2897" priority="720">
      <formula>AN312=7</formula>
    </cfRule>
  </conditionalFormatting>
  <conditionalFormatting sqref="D313:D317">
    <cfRule type="expression" dxfId="2896" priority="715">
      <formula>AN313=7</formula>
    </cfRule>
  </conditionalFormatting>
  <conditionalFormatting sqref="E312:U312">
    <cfRule type="expression" dxfId="2895" priority="714">
      <formula>AO312=7</formula>
    </cfRule>
  </conditionalFormatting>
  <conditionalFormatting sqref="E313:U317">
    <cfRule type="expression" dxfId="2894" priority="713">
      <formula>AO313=7</formula>
    </cfRule>
  </conditionalFormatting>
  <conditionalFormatting sqref="D318:U323">
    <cfRule type="expression" dxfId="2893" priority="708">
      <formula>AN318=1</formula>
    </cfRule>
    <cfRule type="expression" dxfId="2892" priority="709">
      <formula>AN318=2</formula>
    </cfRule>
    <cfRule type="expression" dxfId="2891" priority="711">
      <formula>AN318=6</formula>
    </cfRule>
  </conditionalFormatting>
  <conditionalFormatting sqref="D318:U323">
    <cfRule type="expression" dxfId="2890" priority="710">
      <formula>AN318=4</formula>
    </cfRule>
  </conditionalFormatting>
  <conditionalFormatting sqref="D318">
    <cfRule type="expression" dxfId="2889" priority="712">
      <formula>AN318=7</formula>
    </cfRule>
  </conditionalFormatting>
  <conditionalFormatting sqref="D319:D323">
    <cfRule type="expression" dxfId="2888" priority="707">
      <formula>AN319=7</formula>
    </cfRule>
  </conditionalFormatting>
  <conditionalFormatting sqref="E318:U318">
    <cfRule type="expression" dxfId="2887" priority="706">
      <formula>AO318=7</formula>
    </cfRule>
  </conditionalFormatting>
  <conditionalFormatting sqref="E319:U323">
    <cfRule type="expression" dxfId="2886" priority="705">
      <formula>AO319=7</formula>
    </cfRule>
  </conditionalFormatting>
  <conditionalFormatting sqref="D324:U329">
    <cfRule type="expression" dxfId="2885" priority="700">
      <formula>AN324=1</formula>
    </cfRule>
    <cfRule type="expression" dxfId="2884" priority="701">
      <formula>AN324=2</formula>
    </cfRule>
    <cfRule type="expression" dxfId="2883" priority="703">
      <formula>AN324=6</formula>
    </cfRule>
  </conditionalFormatting>
  <conditionalFormatting sqref="D324:U329">
    <cfRule type="expression" dxfId="2882" priority="702">
      <formula>AN324=4</formula>
    </cfRule>
  </conditionalFormatting>
  <conditionalFormatting sqref="D324">
    <cfRule type="expression" dxfId="2881" priority="704">
      <formula>AN324=7</formula>
    </cfRule>
  </conditionalFormatting>
  <conditionalFormatting sqref="D325:D329">
    <cfRule type="expression" dxfId="2880" priority="699">
      <formula>AN325=7</formula>
    </cfRule>
  </conditionalFormatting>
  <conditionalFormatting sqref="E324:U324">
    <cfRule type="expression" dxfId="2879" priority="698">
      <formula>AO324=7</formula>
    </cfRule>
  </conditionalFormatting>
  <conditionalFormatting sqref="E325:U329">
    <cfRule type="expression" dxfId="2878" priority="697">
      <formula>AO325=7</formula>
    </cfRule>
  </conditionalFormatting>
  <conditionalFormatting sqref="D330:U335">
    <cfRule type="expression" dxfId="2877" priority="692">
      <formula>AN330=1</formula>
    </cfRule>
    <cfRule type="expression" dxfId="2876" priority="693">
      <formula>AN330=2</formula>
    </cfRule>
    <cfRule type="expression" dxfId="2875" priority="695">
      <formula>AN330=6</formula>
    </cfRule>
  </conditionalFormatting>
  <conditionalFormatting sqref="D330:U335">
    <cfRule type="expression" dxfId="2874" priority="694">
      <formula>AN330=4</formula>
    </cfRule>
  </conditionalFormatting>
  <conditionalFormatting sqref="D330">
    <cfRule type="expression" dxfId="2873" priority="696">
      <formula>AN330=7</formula>
    </cfRule>
  </conditionalFormatting>
  <conditionalFormatting sqref="D331:D335">
    <cfRule type="expression" dxfId="2872" priority="691">
      <formula>AN331=7</formula>
    </cfRule>
  </conditionalFormatting>
  <conditionalFormatting sqref="E330:U330">
    <cfRule type="expression" dxfId="2871" priority="690">
      <formula>AO330=7</formula>
    </cfRule>
  </conditionalFormatting>
  <conditionalFormatting sqref="E331:U335">
    <cfRule type="expression" dxfId="2870" priority="689">
      <formula>AO331=7</formula>
    </cfRule>
  </conditionalFormatting>
  <conditionalFormatting sqref="D336:U341">
    <cfRule type="expression" dxfId="2869" priority="684">
      <formula>AN336=1</formula>
    </cfRule>
    <cfRule type="expression" dxfId="2868" priority="685">
      <formula>AN336=2</formula>
    </cfRule>
    <cfRule type="expression" dxfId="2867" priority="687">
      <formula>AN336=6</formula>
    </cfRule>
  </conditionalFormatting>
  <conditionalFormatting sqref="D336:U341">
    <cfRule type="expression" dxfId="2866" priority="686">
      <formula>AN336=4</formula>
    </cfRule>
  </conditionalFormatting>
  <conditionalFormatting sqref="D336">
    <cfRule type="expression" dxfId="2865" priority="688">
      <formula>AN336=7</formula>
    </cfRule>
  </conditionalFormatting>
  <conditionalFormatting sqref="D337:D341">
    <cfRule type="expression" dxfId="2864" priority="683">
      <formula>AN337=7</formula>
    </cfRule>
  </conditionalFormatting>
  <conditionalFormatting sqref="E336:U336">
    <cfRule type="expression" dxfId="2863" priority="682">
      <formula>AO336=7</formula>
    </cfRule>
  </conditionalFormatting>
  <conditionalFormatting sqref="E337:U341">
    <cfRule type="expression" dxfId="2862" priority="681">
      <formula>AO337=7</formula>
    </cfRule>
  </conditionalFormatting>
  <conditionalFormatting sqref="D342:U347">
    <cfRule type="expression" dxfId="2861" priority="676">
      <formula>AN342=1</formula>
    </cfRule>
    <cfRule type="expression" dxfId="2860" priority="677">
      <formula>AN342=2</formula>
    </cfRule>
    <cfRule type="expression" dxfId="2859" priority="679">
      <formula>AN342=6</formula>
    </cfRule>
  </conditionalFormatting>
  <conditionalFormatting sqref="D342:U347">
    <cfRule type="expression" dxfId="2858" priority="678">
      <formula>AN342=4</formula>
    </cfRule>
  </conditionalFormatting>
  <conditionalFormatting sqref="D342">
    <cfRule type="expression" dxfId="2857" priority="680">
      <formula>AN342=7</formula>
    </cfRule>
  </conditionalFormatting>
  <conditionalFormatting sqref="D343:D347">
    <cfRule type="expression" dxfId="2856" priority="675">
      <formula>AN343=7</formula>
    </cfRule>
  </conditionalFormatting>
  <conditionalFormatting sqref="E342:U342">
    <cfRule type="expression" dxfId="2855" priority="674">
      <formula>AO342=7</formula>
    </cfRule>
  </conditionalFormatting>
  <conditionalFormatting sqref="E343:U347">
    <cfRule type="expression" dxfId="2854" priority="673">
      <formula>AO343=7</formula>
    </cfRule>
  </conditionalFormatting>
  <conditionalFormatting sqref="D348:U353">
    <cfRule type="expression" dxfId="2853" priority="668">
      <formula>AN348=1</formula>
    </cfRule>
    <cfRule type="expression" dxfId="2852" priority="669">
      <formula>AN348=2</formula>
    </cfRule>
    <cfRule type="expression" dxfId="2851" priority="671">
      <formula>AN348=6</formula>
    </cfRule>
  </conditionalFormatting>
  <conditionalFormatting sqref="D348:U353">
    <cfRule type="expression" dxfId="2850" priority="670">
      <formula>AN348=4</formula>
    </cfRule>
  </conditionalFormatting>
  <conditionalFormatting sqref="D348">
    <cfRule type="expression" dxfId="2849" priority="672">
      <formula>AN348=7</formula>
    </cfRule>
  </conditionalFormatting>
  <conditionalFormatting sqref="D349:D353">
    <cfRule type="expression" dxfId="2848" priority="667">
      <formula>AN349=7</formula>
    </cfRule>
  </conditionalFormatting>
  <conditionalFormatting sqref="E348:U348">
    <cfRule type="expression" dxfId="2847" priority="666">
      <formula>AO348=7</formula>
    </cfRule>
  </conditionalFormatting>
  <conditionalFormatting sqref="E349:U353">
    <cfRule type="expression" dxfId="2846" priority="665">
      <formula>AO349=7</formula>
    </cfRule>
  </conditionalFormatting>
  <conditionalFormatting sqref="D354:U359">
    <cfRule type="expression" dxfId="2845" priority="660">
      <formula>AN354=1</formula>
    </cfRule>
    <cfRule type="expression" dxfId="2844" priority="661">
      <formula>AN354=2</formula>
    </cfRule>
    <cfRule type="expression" dxfId="2843" priority="663">
      <formula>AN354=6</formula>
    </cfRule>
  </conditionalFormatting>
  <conditionalFormatting sqref="D354:U359">
    <cfRule type="expression" dxfId="2842" priority="662">
      <formula>AN354=4</formula>
    </cfRule>
  </conditionalFormatting>
  <conditionalFormatting sqref="D354">
    <cfRule type="expression" dxfId="2841" priority="664">
      <formula>AN354=7</formula>
    </cfRule>
  </conditionalFormatting>
  <conditionalFormatting sqref="D355:D359">
    <cfRule type="expression" dxfId="2840" priority="659">
      <formula>AN355=7</formula>
    </cfRule>
  </conditionalFormatting>
  <conditionalFormatting sqref="E354:U354">
    <cfRule type="expression" dxfId="2839" priority="658">
      <formula>AO354=7</formula>
    </cfRule>
  </conditionalFormatting>
  <conditionalFormatting sqref="E355:U359">
    <cfRule type="expression" dxfId="2838" priority="657">
      <formula>AO355=7</formula>
    </cfRule>
  </conditionalFormatting>
  <conditionalFormatting sqref="D360:U365">
    <cfRule type="expression" dxfId="2837" priority="652">
      <formula>AN360=1</formula>
    </cfRule>
    <cfRule type="expression" dxfId="2836" priority="653">
      <formula>AN360=2</formula>
    </cfRule>
    <cfRule type="expression" dxfId="2835" priority="655">
      <formula>AN360=6</formula>
    </cfRule>
  </conditionalFormatting>
  <conditionalFormatting sqref="D360:U365">
    <cfRule type="expression" dxfId="2834" priority="654">
      <formula>AN360=4</formula>
    </cfRule>
  </conditionalFormatting>
  <conditionalFormatting sqref="D360">
    <cfRule type="expression" dxfId="2833" priority="656">
      <formula>AN360=7</formula>
    </cfRule>
  </conditionalFormatting>
  <conditionalFormatting sqref="D361:D365">
    <cfRule type="expression" dxfId="2832" priority="651">
      <formula>AN361=7</formula>
    </cfRule>
  </conditionalFormatting>
  <conditionalFormatting sqref="E360:U360">
    <cfRule type="expression" dxfId="2831" priority="650">
      <formula>AO360=7</formula>
    </cfRule>
  </conditionalFormatting>
  <conditionalFormatting sqref="E361:U365">
    <cfRule type="expression" dxfId="2830" priority="649">
      <formula>AO361=7</formula>
    </cfRule>
  </conditionalFormatting>
  <conditionalFormatting sqref="D366:U371">
    <cfRule type="expression" dxfId="2829" priority="644">
      <formula>AN366=1</formula>
    </cfRule>
    <cfRule type="expression" dxfId="2828" priority="645">
      <formula>AN366=2</formula>
    </cfRule>
    <cfRule type="expression" dxfId="2827" priority="647">
      <formula>AN366=6</formula>
    </cfRule>
  </conditionalFormatting>
  <conditionalFormatting sqref="D366:U371">
    <cfRule type="expression" dxfId="2826" priority="646">
      <formula>AN366=4</formula>
    </cfRule>
  </conditionalFormatting>
  <conditionalFormatting sqref="D366">
    <cfRule type="expression" dxfId="2825" priority="648">
      <formula>AN366=7</formula>
    </cfRule>
  </conditionalFormatting>
  <conditionalFormatting sqref="D367:D371">
    <cfRule type="expression" dxfId="2824" priority="643">
      <formula>AN367=7</formula>
    </cfRule>
  </conditionalFormatting>
  <conditionalFormatting sqref="E366:U366">
    <cfRule type="expression" dxfId="2823" priority="642">
      <formula>AO366=7</formula>
    </cfRule>
  </conditionalFormatting>
  <conditionalFormatting sqref="E367:U371">
    <cfRule type="expression" dxfId="2822" priority="641">
      <formula>AO367=7</formula>
    </cfRule>
  </conditionalFormatting>
  <conditionalFormatting sqref="D372:U377">
    <cfRule type="expression" dxfId="2821" priority="636">
      <formula>AN372=1</formula>
    </cfRule>
    <cfRule type="expression" dxfId="2820" priority="637">
      <formula>AN372=2</formula>
    </cfRule>
    <cfRule type="expression" dxfId="2819" priority="639">
      <formula>AN372=6</formula>
    </cfRule>
  </conditionalFormatting>
  <conditionalFormatting sqref="D372:U377">
    <cfRule type="expression" dxfId="2818" priority="638">
      <formula>AN372=4</formula>
    </cfRule>
  </conditionalFormatting>
  <conditionalFormatting sqref="D372">
    <cfRule type="expression" dxfId="2817" priority="640">
      <formula>AN372=7</formula>
    </cfRule>
  </conditionalFormatting>
  <conditionalFormatting sqref="D373:D377">
    <cfRule type="expression" dxfId="2816" priority="635">
      <formula>AN373=7</formula>
    </cfRule>
  </conditionalFormatting>
  <conditionalFormatting sqref="E372:U372">
    <cfRule type="expression" dxfId="2815" priority="634">
      <formula>AO372=7</formula>
    </cfRule>
  </conditionalFormatting>
  <conditionalFormatting sqref="E373:U377">
    <cfRule type="expression" dxfId="2814" priority="633">
      <formula>AO373=7</formula>
    </cfRule>
  </conditionalFormatting>
  <conditionalFormatting sqref="D378:U383">
    <cfRule type="expression" dxfId="2813" priority="628">
      <formula>AN378=1</formula>
    </cfRule>
    <cfRule type="expression" dxfId="2812" priority="629">
      <formula>AN378=2</formula>
    </cfRule>
    <cfRule type="expression" dxfId="2811" priority="631">
      <formula>AN378=6</formula>
    </cfRule>
  </conditionalFormatting>
  <conditionalFormatting sqref="D378:U383">
    <cfRule type="expression" dxfId="2810" priority="630">
      <formula>AN378=4</formula>
    </cfRule>
  </conditionalFormatting>
  <conditionalFormatting sqref="D378">
    <cfRule type="expression" dxfId="2809" priority="632">
      <formula>AN378=7</formula>
    </cfRule>
  </conditionalFormatting>
  <conditionalFormatting sqref="D379:D383">
    <cfRule type="expression" dxfId="2808" priority="627">
      <formula>AN379=7</formula>
    </cfRule>
  </conditionalFormatting>
  <conditionalFormatting sqref="E378:U378">
    <cfRule type="expression" dxfId="2807" priority="626">
      <formula>AO378=7</formula>
    </cfRule>
  </conditionalFormatting>
  <conditionalFormatting sqref="E379:U383">
    <cfRule type="expression" dxfId="2806" priority="625">
      <formula>AO379=7</formula>
    </cfRule>
  </conditionalFormatting>
  <conditionalFormatting sqref="D384:U389">
    <cfRule type="expression" dxfId="2805" priority="620">
      <formula>AN384=1</formula>
    </cfRule>
    <cfRule type="expression" dxfId="2804" priority="621">
      <formula>AN384=2</formula>
    </cfRule>
    <cfRule type="expression" dxfId="2803" priority="623">
      <formula>AN384=6</formula>
    </cfRule>
  </conditionalFormatting>
  <conditionalFormatting sqref="D384:U389">
    <cfRule type="expression" dxfId="2802" priority="622">
      <formula>AN384=4</formula>
    </cfRule>
  </conditionalFormatting>
  <conditionalFormatting sqref="D384">
    <cfRule type="expression" dxfId="2801" priority="624">
      <formula>AN384=7</formula>
    </cfRule>
  </conditionalFormatting>
  <conditionalFormatting sqref="D385:D389">
    <cfRule type="expression" dxfId="2800" priority="619">
      <formula>AN385=7</formula>
    </cfRule>
  </conditionalFormatting>
  <conditionalFormatting sqref="E384:U384">
    <cfRule type="expression" dxfId="2799" priority="618">
      <formula>AO384=7</formula>
    </cfRule>
  </conditionalFormatting>
  <conditionalFormatting sqref="E385:U389">
    <cfRule type="expression" dxfId="2798" priority="617">
      <formula>AO385=7</formula>
    </cfRule>
  </conditionalFormatting>
  <conditionalFormatting sqref="D390:U395">
    <cfRule type="expression" dxfId="2797" priority="612">
      <formula>AN390=1</formula>
    </cfRule>
    <cfRule type="expression" dxfId="2796" priority="613">
      <formula>AN390=2</formula>
    </cfRule>
    <cfRule type="expression" dxfId="2795" priority="615">
      <formula>AN390=6</formula>
    </cfRule>
  </conditionalFormatting>
  <conditionalFormatting sqref="D390:U395">
    <cfRule type="expression" dxfId="2794" priority="614">
      <formula>AN390=4</formula>
    </cfRule>
  </conditionalFormatting>
  <conditionalFormatting sqref="D390">
    <cfRule type="expression" dxfId="2793" priority="616">
      <formula>AN390=7</formula>
    </cfRule>
  </conditionalFormatting>
  <conditionalFormatting sqref="D391:D395">
    <cfRule type="expression" dxfId="2792" priority="611">
      <formula>AN391=7</formula>
    </cfRule>
  </conditionalFormatting>
  <conditionalFormatting sqref="E390:U390">
    <cfRule type="expression" dxfId="2791" priority="610">
      <formula>AO390=7</formula>
    </cfRule>
  </conditionalFormatting>
  <conditionalFormatting sqref="E391:U395">
    <cfRule type="expression" dxfId="2790" priority="609">
      <formula>AO391=7</formula>
    </cfRule>
  </conditionalFormatting>
  <conditionalFormatting sqref="D396:U401">
    <cfRule type="expression" dxfId="2789" priority="604">
      <formula>AN396=1</formula>
    </cfRule>
    <cfRule type="expression" dxfId="2788" priority="605">
      <formula>AN396=2</formula>
    </cfRule>
    <cfRule type="expression" dxfId="2787" priority="607">
      <formula>AN396=6</formula>
    </cfRule>
  </conditionalFormatting>
  <conditionalFormatting sqref="D396:U401">
    <cfRule type="expression" dxfId="2786" priority="606">
      <formula>AN396=4</formula>
    </cfRule>
  </conditionalFormatting>
  <conditionalFormatting sqref="D396">
    <cfRule type="expression" dxfId="2785" priority="608">
      <formula>AN396=7</formula>
    </cfRule>
  </conditionalFormatting>
  <conditionalFormatting sqref="D397:D401">
    <cfRule type="expression" dxfId="2784" priority="603">
      <formula>AN397=7</formula>
    </cfRule>
  </conditionalFormatting>
  <conditionalFormatting sqref="E396:U396">
    <cfRule type="expression" dxfId="2783" priority="602">
      <formula>AO396=7</formula>
    </cfRule>
  </conditionalFormatting>
  <conditionalFormatting sqref="E397:U401">
    <cfRule type="expression" dxfId="2782" priority="601">
      <formula>AO397=7</formula>
    </cfRule>
  </conditionalFormatting>
  <conditionalFormatting sqref="D402:U407">
    <cfRule type="expression" dxfId="2781" priority="596">
      <formula>AN402=1</formula>
    </cfRule>
    <cfRule type="expression" dxfId="2780" priority="597">
      <formula>AN402=2</formula>
    </cfRule>
    <cfRule type="expression" dxfId="2779" priority="599">
      <formula>AN402=6</formula>
    </cfRule>
  </conditionalFormatting>
  <conditionalFormatting sqref="D402:U407">
    <cfRule type="expression" dxfId="2778" priority="598">
      <formula>AN402=4</formula>
    </cfRule>
  </conditionalFormatting>
  <conditionalFormatting sqref="D402">
    <cfRule type="expression" dxfId="2777" priority="600">
      <formula>AN402=7</formula>
    </cfRule>
  </conditionalFormatting>
  <conditionalFormatting sqref="D403:D407">
    <cfRule type="expression" dxfId="2776" priority="595">
      <formula>AN403=7</formula>
    </cfRule>
  </conditionalFormatting>
  <conditionalFormatting sqref="E402:U402">
    <cfRule type="expression" dxfId="2775" priority="594">
      <formula>AO402=7</formula>
    </cfRule>
  </conditionalFormatting>
  <conditionalFormatting sqref="E403:U407">
    <cfRule type="expression" dxfId="2774" priority="593">
      <formula>AO403=7</formula>
    </cfRule>
  </conditionalFormatting>
  <conditionalFormatting sqref="D408:U413">
    <cfRule type="expression" dxfId="2773" priority="588">
      <formula>AN408=1</formula>
    </cfRule>
    <cfRule type="expression" dxfId="2772" priority="589">
      <formula>AN408=2</formula>
    </cfRule>
    <cfRule type="expression" dxfId="2771" priority="591">
      <formula>AN408=6</formula>
    </cfRule>
  </conditionalFormatting>
  <conditionalFormatting sqref="D408:U413">
    <cfRule type="expression" dxfId="2770" priority="590">
      <formula>AN408=4</formula>
    </cfRule>
  </conditionalFormatting>
  <conditionalFormatting sqref="D408">
    <cfRule type="expression" dxfId="2769" priority="592">
      <formula>AN408=7</formula>
    </cfRule>
  </conditionalFormatting>
  <conditionalFormatting sqref="D409:D413">
    <cfRule type="expression" dxfId="2768" priority="587">
      <formula>AN409=7</formula>
    </cfRule>
  </conditionalFormatting>
  <conditionalFormatting sqref="E408:U408">
    <cfRule type="expression" dxfId="2767" priority="586">
      <formula>AO408=7</formula>
    </cfRule>
  </conditionalFormatting>
  <conditionalFormatting sqref="E409:U413">
    <cfRule type="expression" dxfId="2766" priority="585">
      <formula>AO409=7</formula>
    </cfRule>
  </conditionalFormatting>
  <conditionalFormatting sqref="D414:U419">
    <cfRule type="expression" dxfId="2765" priority="580">
      <formula>AN414=1</formula>
    </cfRule>
    <cfRule type="expression" dxfId="2764" priority="581">
      <formula>AN414=2</formula>
    </cfRule>
    <cfRule type="expression" dxfId="2763" priority="583">
      <formula>AN414=6</formula>
    </cfRule>
  </conditionalFormatting>
  <conditionalFormatting sqref="D414:U419">
    <cfRule type="expression" dxfId="2762" priority="582">
      <formula>AN414=4</formula>
    </cfRule>
  </conditionalFormatting>
  <conditionalFormatting sqref="D414">
    <cfRule type="expression" dxfId="2761" priority="584">
      <formula>AN414=7</formula>
    </cfRule>
  </conditionalFormatting>
  <conditionalFormatting sqref="D415:D419">
    <cfRule type="expression" dxfId="2760" priority="579">
      <formula>AN415=7</formula>
    </cfRule>
  </conditionalFormatting>
  <conditionalFormatting sqref="E414:U414">
    <cfRule type="expression" dxfId="2759" priority="578">
      <formula>AO414=7</formula>
    </cfRule>
  </conditionalFormatting>
  <conditionalFormatting sqref="E415:U419">
    <cfRule type="expression" dxfId="2758" priority="577">
      <formula>AO415=7</formula>
    </cfRule>
  </conditionalFormatting>
  <conditionalFormatting sqref="D420:U425">
    <cfRule type="expression" dxfId="2757" priority="572">
      <formula>AN420=1</formula>
    </cfRule>
    <cfRule type="expression" dxfId="2756" priority="573">
      <formula>AN420=2</formula>
    </cfRule>
    <cfRule type="expression" dxfId="2755" priority="575">
      <formula>AN420=6</formula>
    </cfRule>
  </conditionalFormatting>
  <conditionalFormatting sqref="D420:U425">
    <cfRule type="expression" dxfId="2754" priority="574">
      <formula>AN420=4</formula>
    </cfRule>
  </conditionalFormatting>
  <conditionalFormatting sqref="D420">
    <cfRule type="expression" dxfId="2753" priority="576">
      <formula>AN420=7</formula>
    </cfRule>
  </conditionalFormatting>
  <conditionalFormatting sqref="D421:D425">
    <cfRule type="expression" dxfId="2752" priority="571">
      <formula>AN421=7</formula>
    </cfRule>
  </conditionalFormatting>
  <conditionalFormatting sqref="E420:U420">
    <cfRule type="expression" dxfId="2751" priority="570">
      <formula>AO420=7</formula>
    </cfRule>
  </conditionalFormatting>
  <conditionalFormatting sqref="E421:U425">
    <cfRule type="expression" dxfId="2750" priority="569">
      <formula>AO421=7</formula>
    </cfRule>
  </conditionalFormatting>
  <conditionalFormatting sqref="D426:U431">
    <cfRule type="expression" dxfId="2749" priority="564">
      <formula>AN426=1</formula>
    </cfRule>
    <cfRule type="expression" dxfId="2748" priority="565">
      <formula>AN426=2</formula>
    </cfRule>
    <cfRule type="expression" dxfId="2747" priority="567">
      <formula>AN426=6</formula>
    </cfRule>
  </conditionalFormatting>
  <conditionalFormatting sqref="D426:U431">
    <cfRule type="expression" dxfId="2746" priority="566">
      <formula>AN426=4</formula>
    </cfRule>
  </conditionalFormatting>
  <conditionalFormatting sqref="D426">
    <cfRule type="expression" dxfId="2745" priority="568">
      <formula>AN426=7</formula>
    </cfRule>
  </conditionalFormatting>
  <conditionalFormatting sqref="D427:D431">
    <cfRule type="expression" dxfId="2744" priority="563">
      <formula>AN427=7</formula>
    </cfRule>
  </conditionalFormatting>
  <conditionalFormatting sqref="E426:U426">
    <cfRule type="expression" dxfId="2743" priority="562">
      <formula>AO426=7</formula>
    </cfRule>
  </conditionalFormatting>
  <conditionalFormatting sqref="E427:U431">
    <cfRule type="expression" dxfId="2742" priority="561">
      <formula>AO427=7</formula>
    </cfRule>
  </conditionalFormatting>
  <conditionalFormatting sqref="D432:U437">
    <cfRule type="expression" dxfId="2741" priority="556">
      <formula>AN432=1</formula>
    </cfRule>
    <cfRule type="expression" dxfId="2740" priority="557">
      <formula>AN432=2</formula>
    </cfRule>
    <cfRule type="expression" dxfId="2739" priority="559">
      <formula>AN432=6</formula>
    </cfRule>
  </conditionalFormatting>
  <conditionalFormatting sqref="D432:U437">
    <cfRule type="expression" dxfId="2738" priority="558">
      <formula>AN432=4</formula>
    </cfRule>
  </conditionalFormatting>
  <conditionalFormatting sqref="D432">
    <cfRule type="expression" dxfId="2737" priority="560">
      <formula>AN432=7</formula>
    </cfRule>
  </conditionalFormatting>
  <conditionalFormatting sqref="D433:D437">
    <cfRule type="expression" dxfId="2736" priority="555">
      <formula>AN433=7</formula>
    </cfRule>
  </conditionalFormatting>
  <conditionalFormatting sqref="E432:U432">
    <cfRule type="expression" dxfId="2735" priority="554">
      <formula>AO432=7</formula>
    </cfRule>
  </conditionalFormatting>
  <conditionalFormatting sqref="E433:U437">
    <cfRule type="expression" dxfId="2734" priority="553">
      <formula>AO433=7</formula>
    </cfRule>
  </conditionalFormatting>
  <conditionalFormatting sqref="D438:U443">
    <cfRule type="expression" dxfId="2733" priority="548">
      <formula>AN438=1</formula>
    </cfRule>
    <cfRule type="expression" dxfId="2732" priority="549">
      <formula>AN438=2</formula>
    </cfRule>
    <cfRule type="expression" dxfId="2731" priority="551">
      <formula>AN438=6</formula>
    </cfRule>
  </conditionalFormatting>
  <conditionalFormatting sqref="D438:U443">
    <cfRule type="expression" dxfId="2730" priority="550">
      <formula>AN438=4</formula>
    </cfRule>
  </conditionalFormatting>
  <conditionalFormatting sqref="D438">
    <cfRule type="expression" dxfId="2729" priority="552">
      <formula>AN438=7</formula>
    </cfRule>
  </conditionalFormatting>
  <conditionalFormatting sqref="D439:D443">
    <cfRule type="expression" dxfId="2728" priority="547">
      <formula>AN439=7</formula>
    </cfRule>
  </conditionalFormatting>
  <conditionalFormatting sqref="E438:U438">
    <cfRule type="expression" dxfId="2727" priority="546">
      <formula>AO438=7</formula>
    </cfRule>
  </conditionalFormatting>
  <conditionalFormatting sqref="E439:U443">
    <cfRule type="expression" dxfId="2726" priority="545">
      <formula>AO439=7</formula>
    </cfRule>
  </conditionalFormatting>
  <conditionalFormatting sqref="D444:U449">
    <cfRule type="expression" dxfId="2725" priority="540">
      <formula>AN444=1</formula>
    </cfRule>
    <cfRule type="expression" dxfId="2724" priority="541">
      <formula>AN444=2</formula>
    </cfRule>
    <cfRule type="expression" dxfId="2723" priority="543">
      <formula>AN444=6</formula>
    </cfRule>
  </conditionalFormatting>
  <conditionalFormatting sqref="D444:U449">
    <cfRule type="expression" dxfId="2722" priority="542">
      <formula>AN444=4</formula>
    </cfRule>
  </conditionalFormatting>
  <conditionalFormatting sqref="D444">
    <cfRule type="expression" dxfId="2721" priority="544">
      <formula>AN444=7</formula>
    </cfRule>
  </conditionalFormatting>
  <conditionalFormatting sqref="D445:D449">
    <cfRule type="expression" dxfId="2720" priority="539">
      <formula>AN445=7</formula>
    </cfRule>
  </conditionalFormatting>
  <conditionalFormatting sqref="E444:U444">
    <cfRule type="expression" dxfId="2719" priority="538">
      <formula>AO444=7</formula>
    </cfRule>
  </conditionalFormatting>
  <conditionalFormatting sqref="E445:U449">
    <cfRule type="expression" dxfId="2718" priority="537">
      <formula>AO445=7</formula>
    </cfRule>
  </conditionalFormatting>
  <conditionalFormatting sqref="D450:U455">
    <cfRule type="expression" dxfId="2717" priority="532">
      <formula>AN450=1</formula>
    </cfRule>
    <cfRule type="expression" dxfId="2716" priority="533">
      <formula>AN450=2</formula>
    </cfRule>
    <cfRule type="expression" dxfId="2715" priority="535">
      <formula>AN450=6</formula>
    </cfRule>
  </conditionalFormatting>
  <conditionalFormatting sqref="D450:U455">
    <cfRule type="expression" dxfId="2714" priority="534">
      <formula>AN450=4</formula>
    </cfRule>
  </conditionalFormatting>
  <conditionalFormatting sqref="D450">
    <cfRule type="expression" dxfId="2713" priority="536">
      <formula>AN450=7</formula>
    </cfRule>
  </conditionalFormatting>
  <conditionalFormatting sqref="D451:D455">
    <cfRule type="expression" dxfId="2712" priority="531">
      <formula>AN451=7</formula>
    </cfRule>
  </conditionalFormatting>
  <conditionalFormatting sqref="E450:U450">
    <cfRule type="expression" dxfId="2711" priority="530">
      <formula>AO450=7</formula>
    </cfRule>
  </conditionalFormatting>
  <conditionalFormatting sqref="E451:U455">
    <cfRule type="expression" dxfId="2710" priority="529">
      <formula>AO451=7</formula>
    </cfRule>
  </conditionalFormatting>
  <conditionalFormatting sqref="D456:U461">
    <cfRule type="expression" dxfId="2709" priority="524">
      <formula>AN456=1</formula>
    </cfRule>
    <cfRule type="expression" dxfId="2708" priority="525">
      <formula>AN456=2</formula>
    </cfRule>
    <cfRule type="expression" dxfId="2707" priority="527">
      <formula>AN456=6</formula>
    </cfRule>
  </conditionalFormatting>
  <conditionalFormatting sqref="D456:U461">
    <cfRule type="expression" dxfId="2706" priority="526">
      <formula>AN456=4</formula>
    </cfRule>
  </conditionalFormatting>
  <conditionalFormatting sqref="D456">
    <cfRule type="expression" dxfId="2705" priority="528">
      <formula>AN456=7</formula>
    </cfRule>
  </conditionalFormatting>
  <conditionalFormatting sqref="D457:D461">
    <cfRule type="expression" dxfId="2704" priority="523">
      <formula>AN457=7</formula>
    </cfRule>
  </conditionalFormatting>
  <conditionalFormatting sqref="E456:U456">
    <cfRule type="expression" dxfId="2703" priority="522">
      <formula>AO456=7</formula>
    </cfRule>
  </conditionalFormatting>
  <conditionalFormatting sqref="E457:U461">
    <cfRule type="expression" dxfId="2702" priority="521">
      <formula>AO457=7</formula>
    </cfRule>
  </conditionalFormatting>
  <conditionalFormatting sqref="D462:U467">
    <cfRule type="expression" dxfId="2701" priority="516">
      <formula>AN462=1</formula>
    </cfRule>
    <cfRule type="expression" dxfId="2700" priority="517">
      <formula>AN462=2</formula>
    </cfRule>
    <cfRule type="expression" dxfId="2699" priority="519">
      <formula>AN462=6</formula>
    </cfRule>
  </conditionalFormatting>
  <conditionalFormatting sqref="D462:U467">
    <cfRule type="expression" dxfId="2698" priority="518">
      <formula>AN462=4</formula>
    </cfRule>
  </conditionalFormatting>
  <conditionalFormatting sqref="D462">
    <cfRule type="expression" dxfId="2697" priority="520">
      <formula>AN462=7</formula>
    </cfRule>
  </conditionalFormatting>
  <conditionalFormatting sqref="D463:D467">
    <cfRule type="expression" dxfId="2696" priority="515">
      <formula>AN463=7</formula>
    </cfRule>
  </conditionalFormatting>
  <conditionalFormatting sqref="E462:U462">
    <cfRule type="expression" dxfId="2695" priority="514">
      <formula>AO462=7</formula>
    </cfRule>
  </conditionalFormatting>
  <conditionalFormatting sqref="E463:U467">
    <cfRule type="expression" dxfId="2694" priority="513">
      <formula>AO463=7</formula>
    </cfRule>
  </conditionalFormatting>
  <conditionalFormatting sqref="D468:U473">
    <cfRule type="expression" dxfId="2693" priority="508">
      <formula>AN468=1</formula>
    </cfRule>
    <cfRule type="expression" dxfId="2692" priority="509">
      <formula>AN468=2</formula>
    </cfRule>
    <cfRule type="expression" dxfId="2691" priority="511">
      <formula>AN468=6</formula>
    </cfRule>
  </conditionalFormatting>
  <conditionalFormatting sqref="D468:U473">
    <cfRule type="expression" dxfId="2690" priority="510">
      <formula>AN468=4</formula>
    </cfRule>
  </conditionalFormatting>
  <conditionalFormatting sqref="D468">
    <cfRule type="expression" dxfId="2689" priority="512">
      <formula>AN468=7</formula>
    </cfRule>
  </conditionalFormatting>
  <conditionalFormatting sqref="D469:D473">
    <cfRule type="expression" dxfId="2688" priority="507">
      <formula>AN469=7</formula>
    </cfRule>
  </conditionalFormatting>
  <conditionalFormatting sqref="E468:U468">
    <cfRule type="expression" dxfId="2687" priority="506">
      <formula>AO468=7</formula>
    </cfRule>
  </conditionalFormatting>
  <conditionalFormatting sqref="E469:U473">
    <cfRule type="expression" dxfId="2686" priority="505">
      <formula>AO469=7</formula>
    </cfRule>
  </conditionalFormatting>
  <conditionalFormatting sqref="D474:U479">
    <cfRule type="expression" dxfId="2685" priority="500">
      <formula>AN474=1</formula>
    </cfRule>
    <cfRule type="expression" dxfId="2684" priority="501">
      <formula>AN474=2</formula>
    </cfRule>
    <cfRule type="expression" dxfId="2683" priority="503">
      <formula>AN474=6</formula>
    </cfRule>
  </conditionalFormatting>
  <conditionalFormatting sqref="D474:U479">
    <cfRule type="expression" dxfId="2682" priority="502">
      <formula>AN474=4</formula>
    </cfRule>
  </conditionalFormatting>
  <conditionalFormatting sqref="D474">
    <cfRule type="expression" dxfId="2681" priority="504">
      <formula>AN474=7</formula>
    </cfRule>
  </conditionalFormatting>
  <conditionalFormatting sqref="D475:D479">
    <cfRule type="expression" dxfId="2680" priority="499">
      <formula>AN475=7</formula>
    </cfRule>
  </conditionalFormatting>
  <conditionalFormatting sqref="E474:U474">
    <cfRule type="expression" dxfId="2679" priority="498">
      <formula>AO474=7</formula>
    </cfRule>
  </conditionalFormatting>
  <conditionalFormatting sqref="E475:U479">
    <cfRule type="expression" dxfId="2678" priority="497">
      <formula>AO475=7</formula>
    </cfRule>
  </conditionalFormatting>
  <conditionalFormatting sqref="D480:U485">
    <cfRule type="expression" dxfId="2677" priority="492">
      <formula>AN480=1</formula>
    </cfRule>
    <cfRule type="expression" dxfId="2676" priority="493">
      <formula>AN480=2</formula>
    </cfRule>
    <cfRule type="expression" dxfId="2675" priority="495">
      <formula>AN480=6</formula>
    </cfRule>
  </conditionalFormatting>
  <conditionalFormatting sqref="D480:U485">
    <cfRule type="expression" dxfId="2674" priority="494">
      <formula>AN480=4</formula>
    </cfRule>
  </conditionalFormatting>
  <conditionalFormatting sqref="D480">
    <cfRule type="expression" dxfId="2673" priority="496">
      <formula>AN480=7</formula>
    </cfRule>
  </conditionalFormatting>
  <conditionalFormatting sqref="D481:D485">
    <cfRule type="expression" dxfId="2672" priority="491">
      <formula>AN481=7</formula>
    </cfRule>
  </conditionalFormatting>
  <conditionalFormatting sqref="E480:U480">
    <cfRule type="expression" dxfId="2671" priority="490">
      <formula>AO480=7</formula>
    </cfRule>
  </conditionalFormatting>
  <conditionalFormatting sqref="E481:U485">
    <cfRule type="expression" dxfId="2670" priority="489">
      <formula>AO481=7</formula>
    </cfRule>
  </conditionalFormatting>
  <conditionalFormatting sqref="D486:U491">
    <cfRule type="expression" dxfId="2669" priority="484">
      <formula>AN486=1</formula>
    </cfRule>
    <cfRule type="expression" dxfId="2668" priority="485">
      <formula>AN486=2</formula>
    </cfRule>
    <cfRule type="expression" dxfId="2667" priority="487">
      <formula>AN486=6</formula>
    </cfRule>
  </conditionalFormatting>
  <conditionalFormatting sqref="D486:U491">
    <cfRule type="expression" dxfId="2666" priority="486">
      <formula>AN486=4</formula>
    </cfRule>
  </conditionalFormatting>
  <conditionalFormatting sqref="D486">
    <cfRule type="expression" dxfId="2665" priority="488">
      <formula>AN486=7</formula>
    </cfRule>
  </conditionalFormatting>
  <conditionalFormatting sqref="D487:D491">
    <cfRule type="expression" dxfId="2664" priority="483">
      <formula>AN487=7</formula>
    </cfRule>
  </conditionalFormatting>
  <conditionalFormatting sqref="E486:U486">
    <cfRule type="expression" dxfId="2663" priority="482">
      <formula>AO486=7</formula>
    </cfRule>
  </conditionalFormatting>
  <conditionalFormatting sqref="E487:U491">
    <cfRule type="expression" dxfId="2662" priority="481">
      <formula>AO487=7</formula>
    </cfRule>
  </conditionalFormatting>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BL119"/>
  <sheetViews>
    <sheetView tabSelected="1" topLeftCell="G43" zoomScale="55" zoomScaleNormal="55" zoomScalePageLayoutView="85" workbookViewId="0">
      <selection activeCell="BH34" sqref="BH34"/>
    </sheetView>
  </sheetViews>
  <sheetFormatPr defaultColWidth="11.42578125" defaultRowHeight="14.25"/>
  <cols>
    <col min="1" max="1" width="3.42578125" style="11" customWidth="1"/>
    <col min="2" max="2" width="27.28515625" style="10" customWidth="1"/>
    <col min="3" max="3" width="11.42578125" style="11"/>
    <col min="4" max="17" width="10.7109375" style="11" customWidth="1"/>
    <col min="18" max="21" width="13.140625" style="11" customWidth="1"/>
    <col min="22" max="22" width="8.85546875" style="11" customWidth="1"/>
    <col min="23" max="23" width="7.42578125" style="11" customWidth="1"/>
    <col min="24" max="33" width="6.42578125" style="11" customWidth="1"/>
    <col min="34" max="37" width="7.42578125" style="11" bestFit="1" customWidth="1"/>
    <col min="38" max="39" width="6.85546875" style="11" customWidth="1"/>
    <col min="40" max="41" width="7.140625" style="11" customWidth="1"/>
    <col min="42" max="51" width="5.7109375" style="11" customWidth="1"/>
    <col min="52" max="52" width="7.28515625" style="11" customWidth="1"/>
    <col min="53" max="54" width="5.85546875" style="11" bestFit="1" customWidth="1"/>
    <col min="55" max="58" width="5.85546875" style="11" customWidth="1"/>
    <col min="59" max="59" width="11.42578125" style="11" customWidth="1"/>
    <col min="60" max="16384" width="11.42578125" style="11"/>
  </cols>
  <sheetData>
    <row r="1" spans="1:64" ht="36.75" customHeight="1">
      <c r="A1" s="101" t="s">
        <v>184</v>
      </c>
    </row>
    <row r="2" spans="1:64">
      <c r="D2" s="93"/>
      <c r="AN2" s="61"/>
    </row>
    <row r="3" spans="1:64" ht="20.25">
      <c r="A3" s="102"/>
      <c r="B3" s="12" t="s">
        <v>111</v>
      </c>
      <c r="S3" s="11">
        <v>2023</v>
      </c>
      <c r="T3" s="11">
        <v>2024</v>
      </c>
      <c r="U3" s="11">
        <v>2025</v>
      </c>
    </row>
    <row r="4" spans="1:64" ht="15">
      <c r="B4" s="10" t="str">
        <f>Translateupd!B7</f>
        <v>Greece</v>
      </c>
      <c r="D4" s="61"/>
      <c r="S4" s="382">
        <f t="shared" ref="S4:U9" si="0">(S11/R11-1)*100</f>
        <v>6.1244899560266575</v>
      </c>
      <c r="T4" s="382">
        <f t="shared" si="0"/>
        <v>6.458923555055085</v>
      </c>
      <c r="U4" s="382">
        <f t="shared" si="0"/>
        <v>10.267569999782555</v>
      </c>
      <c r="V4" s="61" t="s">
        <v>185</v>
      </c>
      <c r="AB4" s="94"/>
      <c r="AN4" s="61" t="s">
        <v>186</v>
      </c>
      <c r="AO4" s="89"/>
      <c r="AP4" s="89"/>
      <c r="AQ4" s="89"/>
      <c r="AR4" s="89"/>
      <c r="AS4" s="89"/>
      <c r="AT4" s="89"/>
      <c r="AU4" s="89"/>
      <c r="AV4" s="89"/>
      <c r="AW4" s="89"/>
      <c r="AX4" s="89"/>
      <c r="AY4" s="89"/>
      <c r="AZ4" s="89"/>
    </row>
    <row r="5" spans="1:64" ht="14.25" customHeight="1">
      <c r="B5" s="10" t="s">
        <v>187</v>
      </c>
      <c r="E5" s="13"/>
      <c r="F5" s="93" t="s">
        <v>188</v>
      </c>
      <c r="S5" s="382">
        <f t="shared" si="0"/>
        <v>0.78560553933175736</v>
      </c>
      <c r="T5" s="382">
        <f t="shared" si="0"/>
        <v>-1.6307298638325807</v>
      </c>
      <c r="U5" s="382">
        <f t="shared" si="0"/>
        <v>-0.8773823348589338</v>
      </c>
      <c r="V5" s="96"/>
      <c r="W5" s="97"/>
      <c r="X5" s="502" t="s">
        <v>189</v>
      </c>
      <c r="Y5" s="502"/>
      <c r="Z5" s="502"/>
      <c r="AA5" s="98"/>
      <c r="AB5" s="99"/>
      <c r="AC5" s="502" t="s">
        <v>190</v>
      </c>
      <c r="AD5" s="502"/>
      <c r="AE5" s="502"/>
      <c r="AN5" s="503" t="s">
        <v>191</v>
      </c>
      <c r="AO5" s="503"/>
      <c r="AP5" s="503"/>
      <c r="AQ5" s="503"/>
      <c r="AW5" s="89"/>
      <c r="AX5" s="89"/>
      <c r="AY5" s="89"/>
      <c r="AZ5" s="89"/>
    </row>
    <row r="6" spans="1:64" ht="15">
      <c r="B6" s="11"/>
      <c r="E6" s="14"/>
      <c r="F6" s="93" t="s">
        <v>192</v>
      </c>
      <c r="S6" s="382">
        <f t="shared" si="0"/>
        <v>4.7310754510904829</v>
      </c>
      <c r="T6" s="382">
        <f t="shared" si="0"/>
        <v>-0.51459068687592646</v>
      </c>
      <c r="U6" s="382">
        <f t="shared" si="0"/>
        <v>-2.5720323205684292</v>
      </c>
      <c r="V6" s="96"/>
      <c r="W6" s="95"/>
      <c r="X6" s="98" t="s">
        <v>193</v>
      </c>
      <c r="Y6" s="98"/>
      <c r="Z6" s="98"/>
      <c r="AA6" s="98"/>
      <c r="AB6" s="100"/>
      <c r="AC6" s="98" t="s">
        <v>194</v>
      </c>
      <c r="AD6" s="98"/>
      <c r="AE6" s="98"/>
      <c r="AN6" s="723" t="s">
        <v>195</v>
      </c>
      <c r="AO6" s="724"/>
      <c r="AP6" s="724"/>
      <c r="AQ6" s="724"/>
      <c r="AR6" s="724"/>
      <c r="AS6" s="724" t="s">
        <v>196</v>
      </c>
      <c r="AT6" s="724"/>
      <c r="AU6" s="724"/>
      <c r="AV6" s="725"/>
      <c r="AW6" s="89"/>
      <c r="AX6" s="89"/>
      <c r="AY6" s="89"/>
      <c r="AZ6" s="89"/>
    </row>
    <row r="7" spans="1:64" ht="14.25" customHeight="1">
      <c r="E7" s="15"/>
      <c r="F7" s="93" t="s">
        <v>197</v>
      </c>
      <c r="S7" s="382">
        <f t="shared" si="0"/>
        <v>-2.3385487063392052</v>
      </c>
      <c r="T7" s="382">
        <f t="shared" si="0"/>
        <v>0.15489460525441867</v>
      </c>
      <c r="U7" s="382">
        <f t="shared" si="0"/>
        <v>-5.0803008393726534</v>
      </c>
      <c r="AN7" s="726" t="s">
        <v>198</v>
      </c>
      <c r="AO7" s="727"/>
      <c r="AP7" s="727"/>
      <c r="AQ7" s="727"/>
      <c r="AR7" s="727"/>
      <c r="AS7" s="727" t="s">
        <v>199</v>
      </c>
      <c r="AT7" s="727"/>
      <c r="AU7" s="727"/>
      <c r="AV7" s="728"/>
      <c r="AW7" s="89"/>
      <c r="AX7" s="89"/>
      <c r="AY7" s="89"/>
      <c r="AZ7" s="89"/>
    </row>
    <row r="8" spans="1:64" ht="15.75">
      <c r="B8" s="16"/>
      <c r="C8" s="17"/>
      <c r="D8" s="17"/>
      <c r="E8" s="17"/>
      <c r="F8" s="17"/>
      <c r="G8" s="17"/>
      <c r="H8" s="17"/>
      <c r="I8" s="17"/>
      <c r="J8" s="17"/>
      <c r="K8" s="17"/>
      <c r="L8" s="17"/>
      <c r="M8" s="17"/>
      <c r="N8" s="17"/>
      <c r="O8" s="17"/>
      <c r="P8" s="17"/>
      <c r="Q8" s="17"/>
      <c r="R8" s="17"/>
      <c r="S8" s="382">
        <f t="shared" si="0"/>
        <v>3.1585078067737138</v>
      </c>
      <c r="T8" s="382">
        <f t="shared" si="0"/>
        <v>2.4515185762933323</v>
      </c>
      <c r="U8" s="382">
        <f t="shared" si="0"/>
        <v>3.4582785212959433</v>
      </c>
      <c r="V8" s="18"/>
      <c r="AI8" s="17"/>
      <c r="AJ8" s="17"/>
      <c r="AK8" s="17"/>
      <c r="AL8" s="17"/>
      <c r="AM8" s="17"/>
      <c r="AN8" s="729" t="s">
        <v>200</v>
      </c>
      <c r="AO8" s="730"/>
      <c r="AP8" s="730"/>
      <c r="AQ8" s="730"/>
      <c r="AR8" s="730"/>
      <c r="AS8" s="731"/>
      <c r="AT8" s="731"/>
      <c r="AU8" s="731"/>
      <c r="AV8" s="732"/>
      <c r="AW8" s="89"/>
      <c r="AX8" s="89"/>
      <c r="AY8" s="89"/>
      <c r="AZ8" s="89"/>
    </row>
    <row r="9" spans="1:64" ht="18.75" thickBot="1">
      <c r="B9" s="16"/>
      <c r="C9" s="17"/>
      <c r="D9" s="17"/>
      <c r="E9" s="17"/>
      <c r="F9" s="17"/>
      <c r="G9" s="17"/>
      <c r="H9" s="17"/>
      <c r="I9" s="17"/>
      <c r="J9" s="17"/>
      <c r="K9" s="17"/>
      <c r="L9" s="17"/>
      <c r="M9" s="17"/>
      <c r="N9" s="17"/>
      <c r="O9" s="17"/>
      <c r="P9" s="17"/>
      <c r="Q9" s="17"/>
      <c r="R9" s="17"/>
      <c r="S9" s="382">
        <f t="shared" si="0"/>
        <v>4.2509972468377732</v>
      </c>
      <c r="T9" s="382">
        <f>(T16/S16-1)*100</f>
        <v>2.8791010497378977</v>
      </c>
      <c r="U9" s="382">
        <f>(U16/T16-1)*100</f>
        <v>5.0058853542300996</v>
      </c>
      <c r="V9" s="18"/>
      <c r="AI9" s="17"/>
      <c r="AJ9" s="17"/>
      <c r="AK9" s="17"/>
      <c r="AL9" s="17"/>
      <c r="AM9" s="17"/>
      <c r="AN9" s="90"/>
      <c r="AO9" s="90"/>
      <c r="AP9" s="90"/>
      <c r="AQ9" s="90"/>
      <c r="AR9" s="91"/>
      <c r="AS9" s="92"/>
      <c r="AT9" s="89"/>
      <c r="AU9" s="89"/>
      <c r="AV9" s="89"/>
      <c r="AW9" s="89"/>
      <c r="AX9" s="89"/>
      <c r="AY9" s="89"/>
      <c r="AZ9" s="89"/>
    </row>
    <row r="10" spans="1:64" ht="36.75" customHeight="1" thickBot="1">
      <c r="B10" s="19" t="s">
        <v>201</v>
      </c>
      <c r="C10" s="20" t="s">
        <v>202</v>
      </c>
      <c r="D10" s="21">
        <v>2008</v>
      </c>
      <c r="E10" s="22">
        <v>2009</v>
      </c>
      <c r="F10" s="22">
        <v>2010</v>
      </c>
      <c r="G10" s="22">
        <v>2011</v>
      </c>
      <c r="H10" s="22">
        <v>2012</v>
      </c>
      <c r="I10" s="22">
        <v>2013</v>
      </c>
      <c r="J10" s="22">
        <v>2014</v>
      </c>
      <c r="K10" s="22">
        <v>2015</v>
      </c>
      <c r="L10" s="22">
        <v>2016</v>
      </c>
      <c r="M10" s="22">
        <v>2017</v>
      </c>
      <c r="N10" s="22">
        <v>2018</v>
      </c>
      <c r="O10" s="22">
        <v>2019</v>
      </c>
      <c r="P10" s="22">
        <v>2020</v>
      </c>
      <c r="Q10" s="22">
        <v>2021</v>
      </c>
      <c r="R10" s="22">
        <v>2022</v>
      </c>
      <c r="S10" s="22">
        <v>2023</v>
      </c>
      <c r="T10" s="22">
        <v>2024</v>
      </c>
      <c r="U10" s="22">
        <v>2025</v>
      </c>
      <c r="V10" s="161" t="s">
        <v>203</v>
      </c>
      <c r="W10" s="56">
        <v>2009</v>
      </c>
      <c r="X10" s="56">
        <v>2010</v>
      </c>
      <c r="Y10" s="56">
        <v>2011</v>
      </c>
      <c r="Z10" s="56">
        <v>2012</v>
      </c>
      <c r="AA10" s="56">
        <v>2013</v>
      </c>
      <c r="AB10" s="56">
        <v>2014</v>
      </c>
      <c r="AC10" s="56">
        <v>2015</v>
      </c>
      <c r="AD10" s="56">
        <v>2016</v>
      </c>
      <c r="AE10" s="56">
        <v>2017</v>
      </c>
      <c r="AF10" s="56">
        <v>2018</v>
      </c>
      <c r="AG10" s="56">
        <v>2019</v>
      </c>
      <c r="AH10" s="56">
        <v>2020</v>
      </c>
      <c r="AI10" s="56">
        <v>2021</v>
      </c>
      <c r="AJ10" s="56">
        <v>2022</v>
      </c>
      <c r="AK10" s="56">
        <v>2023</v>
      </c>
      <c r="AL10" s="56">
        <v>2024</v>
      </c>
      <c r="AM10" s="56">
        <v>2025</v>
      </c>
      <c r="AN10" s="116">
        <v>2008</v>
      </c>
      <c r="AO10" s="117">
        <v>2009</v>
      </c>
      <c r="AP10" s="117">
        <v>2010</v>
      </c>
      <c r="AQ10" s="117">
        <v>2011</v>
      </c>
      <c r="AR10" s="117">
        <v>2012</v>
      </c>
      <c r="AS10" s="117">
        <v>2013</v>
      </c>
      <c r="AT10" s="117">
        <v>2014</v>
      </c>
      <c r="AU10" s="117">
        <v>2015</v>
      </c>
      <c r="AV10" s="117">
        <v>2016</v>
      </c>
      <c r="AW10" s="117">
        <v>2017</v>
      </c>
      <c r="AX10" s="117">
        <v>2018</v>
      </c>
      <c r="AY10" s="117">
        <v>2019</v>
      </c>
      <c r="AZ10" s="117">
        <v>2020</v>
      </c>
      <c r="BA10" s="117">
        <v>2021</v>
      </c>
      <c r="BB10" s="117">
        <v>2022</v>
      </c>
      <c r="BC10" s="117">
        <v>2023</v>
      </c>
      <c r="BD10" s="117">
        <v>2024</v>
      </c>
      <c r="BE10" s="117">
        <v>2025</v>
      </c>
      <c r="BF10" s="243"/>
      <c r="BG10" s="11">
        <v>2023</v>
      </c>
      <c r="BH10" s="11">
        <v>2024</v>
      </c>
      <c r="BI10" s="11">
        <v>2025</v>
      </c>
      <c r="BJ10" s="11">
        <v>2023</v>
      </c>
      <c r="BK10" s="11">
        <v>2024</v>
      </c>
      <c r="BL10" s="11">
        <v>2025</v>
      </c>
    </row>
    <row r="11" spans="1:64" ht="15.75" customHeight="1" thickTop="1">
      <c r="B11" s="507" t="s">
        <v>204</v>
      </c>
      <c r="C11" s="6" t="s">
        <v>205</v>
      </c>
      <c r="D11" s="11">
        <v>1578998</v>
      </c>
      <c r="E11" s="11">
        <v>1493066</v>
      </c>
      <c r="F11" s="11">
        <v>1412498</v>
      </c>
      <c r="G11" s="11">
        <v>1350559</v>
      </c>
      <c r="H11" s="11">
        <v>1288790</v>
      </c>
      <c r="I11" s="11">
        <v>1260841</v>
      </c>
      <c r="J11" s="11">
        <v>1376335</v>
      </c>
      <c r="K11" s="11">
        <v>1139451</v>
      </c>
      <c r="L11" s="11">
        <v>1299632</v>
      </c>
      <c r="M11" s="11">
        <v>1137735</v>
      </c>
      <c r="N11" s="11">
        <v>1220551</v>
      </c>
      <c r="O11" s="11">
        <v>1166615</v>
      </c>
      <c r="P11" s="11">
        <v>1192925</v>
      </c>
      <c r="Q11" s="11">
        <v>1257772</v>
      </c>
      <c r="R11" s="11">
        <v>1261901</v>
      </c>
      <c r="S11" s="11">
        <v>1339186</v>
      </c>
      <c r="T11" s="11">
        <v>1425683</v>
      </c>
      <c r="U11" s="11">
        <v>1572066</v>
      </c>
      <c r="V11" s="159">
        <f>100</f>
        <v>100</v>
      </c>
      <c r="W11" s="58">
        <f t="shared" ref="W11:W42" si="1">E11*100/$D11</f>
        <v>94.557814512747953</v>
      </c>
      <c r="X11" s="58">
        <f t="shared" ref="X11:X42" si="2">F11*100/$D11</f>
        <v>89.455338132157223</v>
      </c>
      <c r="Y11" s="58">
        <f t="shared" ref="Y11:Y42" si="3">G11*100/$D11</f>
        <v>85.532660586017215</v>
      </c>
      <c r="Z11" s="58">
        <f t="shared" ref="Z11:Z42" si="4">H11*100/$D11</f>
        <v>81.620749361303808</v>
      </c>
      <c r="AA11" s="58">
        <f t="shared" ref="AA11:AA42" si="5">I11*100/$D11</f>
        <v>79.850702787463945</v>
      </c>
      <c r="AB11" s="58">
        <f t="shared" ref="AB11:AB42" si="6">J11*100/$D11</f>
        <v>87.165088239503788</v>
      </c>
      <c r="AC11" s="58">
        <f t="shared" ref="AC11:AC42" si="7">K11*100/$D11</f>
        <v>72.162915975827715</v>
      </c>
      <c r="AD11" s="58">
        <f t="shared" ref="AD11:AD42" si="8">L11*100/$D11</f>
        <v>82.307387343112538</v>
      </c>
      <c r="AE11" s="58">
        <f t="shared" ref="AE11:AE42" si="9">M11*100/$D11</f>
        <v>72.054239460721291</v>
      </c>
      <c r="AF11" s="58">
        <f t="shared" ref="AF11:AF42" si="10">N11*100/$D11</f>
        <v>77.299084609353528</v>
      </c>
      <c r="AG11" s="58">
        <f t="shared" ref="AG11:AG42" si="11">O11*100/$D11</f>
        <v>73.883247477197571</v>
      </c>
      <c r="AH11" s="58">
        <f t="shared" ref="AH11:AH42" si="12">P11*100/$D11</f>
        <v>75.549494046224254</v>
      </c>
      <c r="AI11" s="58">
        <f t="shared" ref="AI11:AI42" si="13">Q11*100/$D11</f>
        <v>79.656339020062092</v>
      </c>
      <c r="AJ11" s="58">
        <f t="shared" ref="AJ11:AJ42" si="14">R11*100/$D11</f>
        <v>79.917833968124086</v>
      </c>
      <c r="AK11" s="58">
        <f t="shared" ref="AK11:AK42" si="15">S11*100/$D11</f>
        <v>84.812393682575916</v>
      </c>
      <c r="AL11" s="58">
        <f t="shared" ref="AL11:AL42" si="16">T11*100/$D11</f>
        <v>90.290361355745858</v>
      </c>
      <c r="AM11" s="58">
        <f t="shared" ref="AM11:AM42" si="17">U11*100/$D11</f>
        <v>99.560987411003694</v>
      </c>
      <c r="AN11" s="160"/>
      <c r="AO11" s="118"/>
      <c r="AP11" s="119"/>
      <c r="AQ11" s="118"/>
      <c r="AR11" s="118"/>
      <c r="AS11" s="118"/>
      <c r="AT11" s="118"/>
      <c r="AU11" s="118"/>
      <c r="AV11" s="118"/>
      <c r="AW11" s="118"/>
      <c r="AX11" s="118"/>
      <c r="AY11" s="118"/>
      <c r="AZ11" s="118"/>
      <c r="BA11" s="118"/>
      <c r="BB11" s="118"/>
      <c r="BC11" s="118"/>
      <c r="BD11" s="118"/>
      <c r="BE11" s="118"/>
      <c r="BF11" s="118"/>
      <c r="BG11" s="242">
        <f t="shared" ref="BG11:BI16" si="18">S11/S$15*100</f>
        <v>45.031744820135103</v>
      </c>
      <c r="BH11" s="242">
        <f t="shared" si="18"/>
        <v>46.793167597486658</v>
      </c>
      <c r="BI11" s="242">
        <f t="shared" si="18"/>
        <v>49.872943541249093</v>
      </c>
      <c r="BJ11" s="242">
        <f t="shared" ref="BJ11:BL13" si="19">S11/S$16*100</f>
        <v>53.415696688846324</v>
      </c>
      <c r="BK11" s="242">
        <f t="shared" si="19"/>
        <v>55.274370716834596</v>
      </c>
      <c r="BL11" s="242">
        <f t="shared" si="19"/>
        <v>58.04408506867523</v>
      </c>
    </row>
    <row r="12" spans="1:64">
      <c r="B12" s="499"/>
      <c r="C12" s="2" t="s">
        <v>206</v>
      </c>
      <c r="D12" s="11">
        <v>487783</v>
      </c>
      <c r="E12" s="11">
        <v>500409</v>
      </c>
      <c r="F12" s="11">
        <v>474487</v>
      </c>
      <c r="G12" s="11">
        <v>398251</v>
      </c>
      <c r="H12" s="11">
        <v>374422</v>
      </c>
      <c r="I12" s="11">
        <v>348456</v>
      </c>
      <c r="J12" s="11">
        <v>395462</v>
      </c>
      <c r="K12" s="11">
        <v>409849</v>
      </c>
      <c r="L12" s="11">
        <v>444429</v>
      </c>
      <c r="M12" s="11">
        <v>508092</v>
      </c>
      <c r="N12" s="11">
        <v>598307</v>
      </c>
      <c r="O12" s="11">
        <v>664601</v>
      </c>
      <c r="P12" s="11">
        <v>591120</v>
      </c>
      <c r="Q12" s="11">
        <v>683710</v>
      </c>
      <c r="R12" s="11">
        <v>738284</v>
      </c>
      <c r="S12" s="11">
        <v>744084</v>
      </c>
      <c r="T12" s="11">
        <v>731950</v>
      </c>
      <c r="U12" s="11">
        <v>725528</v>
      </c>
      <c r="V12" s="159">
        <f>100</f>
        <v>100</v>
      </c>
      <c r="W12" s="58">
        <f t="shared" si="1"/>
        <v>102.58844609180721</v>
      </c>
      <c r="X12" s="58">
        <f t="shared" si="2"/>
        <v>97.274197747768994</v>
      </c>
      <c r="Y12" s="58">
        <f t="shared" si="3"/>
        <v>81.645116783487737</v>
      </c>
      <c r="Z12" s="58">
        <f t="shared" si="4"/>
        <v>76.75995268387787</v>
      </c>
      <c r="AA12" s="58">
        <f t="shared" si="5"/>
        <v>71.436683935274502</v>
      </c>
      <c r="AB12" s="58">
        <f t="shared" si="6"/>
        <v>81.073346139574355</v>
      </c>
      <c r="AC12" s="58">
        <f t="shared" si="7"/>
        <v>84.022813423182029</v>
      </c>
      <c r="AD12" s="58">
        <f t="shared" si="8"/>
        <v>91.112031374607156</v>
      </c>
      <c r="AE12" s="58">
        <f t="shared" si="9"/>
        <v>104.16353173439829</v>
      </c>
      <c r="AF12" s="58">
        <f t="shared" si="10"/>
        <v>122.65843623086495</v>
      </c>
      <c r="AG12" s="58">
        <f t="shared" si="11"/>
        <v>136.24931578181281</v>
      </c>
      <c r="AH12" s="58">
        <f t="shared" si="12"/>
        <v>121.18503514882643</v>
      </c>
      <c r="AI12" s="58">
        <f t="shared" si="13"/>
        <v>140.16683648261625</v>
      </c>
      <c r="AJ12" s="58">
        <f t="shared" si="14"/>
        <v>151.35500827212101</v>
      </c>
      <c r="AK12" s="58">
        <f t="shared" si="15"/>
        <v>152.54406160116281</v>
      </c>
      <c r="AL12" s="58">
        <f t="shared" si="16"/>
        <v>150.05648003312947</v>
      </c>
      <c r="AM12" s="58">
        <f t="shared" si="17"/>
        <v>148.73991098500767</v>
      </c>
      <c r="AN12" s="160"/>
      <c r="AO12" s="118"/>
      <c r="AP12" s="118"/>
      <c r="AQ12" s="118"/>
      <c r="AR12" s="118"/>
      <c r="AS12" s="118"/>
      <c r="AT12" s="118"/>
      <c r="AU12" s="118"/>
      <c r="AV12" s="118"/>
      <c r="AW12" s="118"/>
      <c r="AX12" s="118"/>
      <c r="AY12" s="118"/>
      <c r="AZ12" s="118"/>
      <c r="BA12" s="118"/>
      <c r="BB12" s="118"/>
      <c r="BC12" s="118"/>
      <c r="BD12" s="118"/>
      <c r="BE12" s="118"/>
      <c r="BF12" s="118"/>
      <c r="BG12" s="242">
        <f t="shared" si="18"/>
        <v>25.020722149683021</v>
      </c>
      <c r="BH12" s="242">
        <f t="shared" si="18"/>
        <v>24.023754946211994</v>
      </c>
      <c r="BI12" s="242">
        <f t="shared" si="18"/>
        <v>23.016983371942001</v>
      </c>
      <c r="BJ12" s="242">
        <f t="shared" si="19"/>
        <v>29.679047761120209</v>
      </c>
      <c r="BK12" s="242">
        <f t="shared" si="19"/>
        <v>28.378030492183104</v>
      </c>
      <c r="BL12" s="242">
        <f t="shared" si="19"/>
        <v>26.788066755279871</v>
      </c>
    </row>
    <row r="13" spans="1:64">
      <c r="B13" s="499"/>
      <c r="C13" s="2" t="s">
        <v>207</v>
      </c>
      <c r="D13" s="11">
        <v>345625</v>
      </c>
      <c r="E13" s="11">
        <v>315425</v>
      </c>
      <c r="F13" s="11">
        <v>279704</v>
      </c>
      <c r="G13" s="11">
        <v>296517</v>
      </c>
      <c r="H13" s="11">
        <v>238643</v>
      </c>
      <c r="I13" s="11">
        <v>233516</v>
      </c>
      <c r="J13" s="11">
        <v>255455</v>
      </c>
      <c r="K13" s="11">
        <v>263244</v>
      </c>
      <c r="L13" s="11">
        <v>283260</v>
      </c>
      <c r="M13" s="11">
        <v>311248</v>
      </c>
      <c r="N13" s="11">
        <v>335942</v>
      </c>
      <c r="O13" s="11">
        <v>361964</v>
      </c>
      <c r="P13" s="11">
        <v>308190</v>
      </c>
      <c r="Q13" s="11">
        <v>346397</v>
      </c>
      <c r="R13" s="11">
        <v>404686</v>
      </c>
      <c r="S13" s="11">
        <v>423832</v>
      </c>
      <c r="T13" s="11">
        <v>421651</v>
      </c>
      <c r="U13" s="11">
        <v>410806</v>
      </c>
      <c r="V13" s="159">
        <f>100</f>
        <v>100</v>
      </c>
      <c r="W13" s="58">
        <f t="shared" si="1"/>
        <v>91.262206148282104</v>
      </c>
      <c r="X13" s="58">
        <f t="shared" si="2"/>
        <v>80.927016274864371</v>
      </c>
      <c r="Y13" s="58">
        <f t="shared" si="3"/>
        <v>85.791537070524413</v>
      </c>
      <c r="Z13" s="58">
        <f t="shared" si="4"/>
        <v>69.046799276672701</v>
      </c>
      <c r="AA13" s="58">
        <f t="shared" si="5"/>
        <v>67.56339963833635</v>
      </c>
      <c r="AB13" s="58">
        <f t="shared" si="6"/>
        <v>73.911030741410485</v>
      </c>
      <c r="AC13" s="58">
        <f t="shared" si="7"/>
        <v>76.164629294755883</v>
      </c>
      <c r="AD13" s="58">
        <f t="shared" si="8"/>
        <v>81.955877034358053</v>
      </c>
      <c r="AE13" s="58">
        <f t="shared" si="9"/>
        <v>90.053670886075949</v>
      </c>
      <c r="AF13" s="58">
        <f t="shared" si="10"/>
        <v>97.198408679927667</v>
      </c>
      <c r="AG13" s="58">
        <f t="shared" si="11"/>
        <v>104.72737793851718</v>
      </c>
      <c r="AH13" s="58">
        <f t="shared" si="12"/>
        <v>89.168896925858945</v>
      </c>
      <c r="AI13" s="58">
        <f t="shared" si="13"/>
        <v>100.22336347197107</v>
      </c>
      <c r="AJ13" s="58">
        <f t="shared" si="14"/>
        <v>117.08817359855334</v>
      </c>
      <c r="AK13" s="58">
        <f t="shared" si="15"/>
        <v>122.6277034358047</v>
      </c>
      <c r="AL13" s="58">
        <f t="shared" si="16"/>
        <v>121.99667269439421</v>
      </c>
      <c r="AM13" s="58">
        <f t="shared" si="17"/>
        <v>118.8588788426763</v>
      </c>
      <c r="AN13" s="160"/>
      <c r="AO13" s="118"/>
      <c r="AP13" s="118"/>
      <c r="AQ13" s="118"/>
      <c r="AR13" s="118"/>
      <c r="AS13" s="118"/>
      <c r="AT13" s="118"/>
      <c r="AU13" s="118"/>
      <c r="AV13" s="118"/>
      <c r="AW13" s="118"/>
      <c r="AX13" s="118"/>
      <c r="AY13" s="118"/>
      <c r="AZ13" s="118"/>
      <c r="BA13" s="118"/>
      <c r="BB13" s="118"/>
      <c r="BC13" s="118"/>
      <c r="BD13" s="118"/>
      <c r="BE13" s="118"/>
      <c r="BF13" s="118"/>
      <c r="BG13" s="242">
        <f t="shared" si="18"/>
        <v>14.251862303374963</v>
      </c>
      <c r="BH13" s="242">
        <f t="shared" si="18"/>
        <v>13.839251720507184</v>
      </c>
      <c r="BI13" s="242">
        <f t="shared" si="18"/>
        <v>13.032598150717831</v>
      </c>
      <c r="BJ13" s="242">
        <f t="shared" si="19"/>
        <v>16.905255550033466</v>
      </c>
      <c r="BK13" s="242">
        <f t="shared" si="19"/>
        <v>16.347598790982303</v>
      </c>
      <c r="BL13" s="242">
        <f t="shared" si="19"/>
        <v>15.167848176044899</v>
      </c>
    </row>
    <row r="14" spans="1:64">
      <c r="B14" s="499"/>
      <c r="C14" s="2" t="s">
        <v>208</v>
      </c>
      <c r="D14" s="11">
        <v>399494</v>
      </c>
      <c r="E14" s="11">
        <v>357222</v>
      </c>
      <c r="F14" s="11">
        <v>362164</v>
      </c>
      <c r="G14" s="11">
        <v>304968</v>
      </c>
      <c r="H14" s="11">
        <v>296194</v>
      </c>
      <c r="I14" s="11">
        <v>287972</v>
      </c>
      <c r="J14" s="11">
        <v>350673</v>
      </c>
      <c r="K14" s="11">
        <v>352087</v>
      </c>
      <c r="L14" s="11">
        <v>351459</v>
      </c>
      <c r="M14" s="11">
        <v>387948</v>
      </c>
      <c r="N14" s="11">
        <v>439139</v>
      </c>
      <c r="O14" s="11">
        <v>454385</v>
      </c>
      <c r="P14" s="11">
        <v>418098</v>
      </c>
      <c r="Q14" s="11">
        <v>444280</v>
      </c>
      <c r="R14" s="11">
        <v>477946</v>
      </c>
      <c r="S14" s="11">
        <v>466769</v>
      </c>
      <c r="T14" s="11">
        <v>467492</v>
      </c>
      <c r="U14" s="11">
        <v>443742</v>
      </c>
      <c r="V14" s="159">
        <f>100</f>
        <v>100</v>
      </c>
      <c r="W14" s="58">
        <f t="shared" si="1"/>
        <v>89.41861454740247</v>
      </c>
      <c r="X14" s="58">
        <f t="shared" si="2"/>
        <v>90.655679434484625</v>
      </c>
      <c r="Y14" s="58">
        <f t="shared" si="3"/>
        <v>76.33856828888544</v>
      </c>
      <c r="Z14" s="58">
        <f t="shared" si="4"/>
        <v>74.142289996846017</v>
      </c>
      <c r="AA14" s="58">
        <f t="shared" si="5"/>
        <v>72.084186495917336</v>
      </c>
      <c r="AB14" s="58">
        <f t="shared" si="6"/>
        <v>87.779290802865631</v>
      </c>
      <c r="AC14" s="58">
        <f t="shared" si="7"/>
        <v>88.13323854676166</v>
      </c>
      <c r="AD14" s="58">
        <f t="shared" si="8"/>
        <v>87.976039690208111</v>
      </c>
      <c r="AE14" s="58">
        <f t="shared" si="9"/>
        <v>97.109843952600045</v>
      </c>
      <c r="AF14" s="58">
        <f t="shared" si="10"/>
        <v>109.92380361156863</v>
      </c>
      <c r="AG14" s="58">
        <f t="shared" si="11"/>
        <v>113.74013126605155</v>
      </c>
      <c r="AH14" s="58">
        <f t="shared" si="12"/>
        <v>104.65689096707335</v>
      </c>
      <c r="AI14" s="58">
        <f t="shared" si="13"/>
        <v>111.21068151211283</v>
      </c>
      <c r="AJ14" s="58">
        <f t="shared" si="14"/>
        <v>119.63784186996551</v>
      </c>
      <c r="AK14" s="58">
        <f t="shared" si="15"/>
        <v>116.84005266662328</v>
      </c>
      <c r="AL14" s="58">
        <f t="shared" si="16"/>
        <v>117.02103160498029</v>
      </c>
      <c r="AM14" s="58">
        <f t="shared" si="17"/>
        <v>111.07601115410995</v>
      </c>
      <c r="AN14" s="160"/>
      <c r="AO14" s="118"/>
      <c r="AP14" s="118"/>
      <c r="AQ14" s="118"/>
      <c r="AR14" s="118"/>
      <c r="AS14" s="118"/>
      <c r="AT14" s="118"/>
      <c r="AU14" s="118"/>
      <c r="AV14" s="118"/>
      <c r="AW14" s="118"/>
      <c r="AX14" s="118"/>
      <c r="AY14" s="118"/>
      <c r="AZ14" s="118"/>
      <c r="BA14" s="118"/>
      <c r="BB14" s="118"/>
      <c r="BC14" s="118"/>
      <c r="BD14" s="118"/>
      <c r="BE14" s="118"/>
      <c r="BF14" s="118"/>
      <c r="BG14" s="242">
        <f t="shared" si="18"/>
        <v>15.695670726806913</v>
      </c>
      <c r="BH14" s="242">
        <f t="shared" si="18"/>
        <v>15.343825735794164</v>
      </c>
      <c r="BI14" s="242">
        <f t="shared" si="18"/>
        <v>14.077474936091077</v>
      </c>
      <c r="BJ14" s="242"/>
      <c r="BK14" s="242"/>
      <c r="BL14" s="242"/>
    </row>
    <row r="15" spans="1:64">
      <c r="B15" s="499"/>
      <c r="C15" s="2" t="s">
        <v>209</v>
      </c>
      <c r="D15" s="11">
        <f>SUM(D11:D14)</f>
        <v>2811900</v>
      </c>
      <c r="E15" s="11">
        <f t="shared" ref="E15:U15" si="20">SUM(E11:E14)</f>
        <v>2666122</v>
      </c>
      <c r="F15" s="11">
        <f t="shared" si="20"/>
        <v>2528853</v>
      </c>
      <c r="G15" s="11">
        <f t="shared" si="20"/>
        <v>2350295</v>
      </c>
      <c r="H15" s="11">
        <f t="shared" si="20"/>
        <v>2198049</v>
      </c>
      <c r="I15" s="11">
        <f t="shared" si="20"/>
        <v>2130785</v>
      </c>
      <c r="J15" s="11">
        <f t="shared" si="20"/>
        <v>2377925</v>
      </c>
      <c r="K15" s="11">
        <f t="shared" si="20"/>
        <v>2164631</v>
      </c>
      <c r="L15" s="11">
        <f t="shared" si="20"/>
        <v>2378780</v>
      </c>
      <c r="M15" s="11">
        <f t="shared" si="20"/>
        <v>2345023</v>
      </c>
      <c r="N15" s="11">
        <f t="shared" si="20"/>
        <v>2593939</v>
      </c>
      <c r="O15" s="11">
        <f t="shared" si="20"/>
        <v>2647565</v>
      </c>
      <c r="P15" s="11">
        <f t="shared" si="20"/>
        <v>2510333</v>
      </c>
      <c r="Q15" s="11">
        <f t="shared" si="20"/>
        <v>2732159</v>
      </c>
      <c r="R15" s="11">
        <f t="shared" si="20"/>
        <v>2882817</v>
      </c>
      <c r="S15" s="11">
        <f t="shared" si="20"/>
        <v>2973871</v>
      </c>
      <c r="T15" s="11">
        <f t="shared" si="20"/>
        <v>3046776</v>
      </c>
      <c r="U15" s="11">
        <f t="shared" si="20"/>
        <v>3152142</v>
      </c>
      <c r="V15" s="159">
        <f>100</f>
        <v>100</v>
      </c>
      <c r="W15" s="58">
        <f t="shared" si="1"/>
        <v>94.815676233151962</v>
      </c>
      <c r="X15" s="58">
        <f t="shared" si="2"/>
        <v>89.933959244638856</v>
      </c>
      <c r="Y15" s="58">
        <f t="shared" si="3"/>
        <v>83.583875671254319</v>
      </c>
      <c r="Z15" s="58">
        <f t="shared" si="4"/>
        <v>78.169529499626591</v>
      </c>
      <c r="AA15" s="58">
        <f t="shared" si="5"/>
        <v>75.777410291973396</v>
      </c>
      <c r="AB15" s="58">
        <f t="shared" si="6"/>
        <v>84.566485294640628</v>
      </c>
      <c r="AC15" s="58">
        <f t="shared" si="7"/>
        <v>76.981080408264873</v>
      </c>
      <c r="AD15" s="58">
        <f t="shared" si="8"/>
        <v>84.596891781357797</v>
      </c>
      <c r="AE15" s="58">
        <f t="shared" si="9"/>
        <v>83.396386784736293</v>
      </c>
      <c r="AF15" s="58">
        <f t="shared" si="10"/>
        <v>92.248621928233575</v>
      </c>
      <c r="AG15" s="58">
        <f t="shared" si="11"/>
        <v>94.155731000391199</v>
      </c>
      <c r="AH15" s="58">
        <f t="shared" si="12"/>
        <v>89.275329848145375</v>
      </c>
      <c r="AI15" s="58">
        <f t="shared" si="13"/>
        <v>97.164159465130339</v>
      </c>
      <c r="AJ15" s="58">
        <f t="shared" si="14"/>
        <v>102.52203136669156</v>
      </c>
      <c r="AK15" s="58">
        <f t="shared" si="15"/>
        <v>105.76019773107151</v>
      </c>
      <c r="AL15" s="58">
        <f t="shared" si="16"/>
        <v>108.35292862477328</v>
      </c>
      <c r="AM15" s="58">
        <f t="shared" si="17"/>
        <v>112.10007468259896</v>
      </c>
      <c r="AN15" s="160"/>
      <c r="AO15" s="118"/>
      <c r="AP15" s="118"/>
      <c r="AQ15" s="118"/>
      <c r="AR15" s="118"/>
      <c r="AS15" s="118"/>
      <c r="AT15" s="118"/>
      <c r="AU15" s="118"/>
      <c r="AV15" s="118"/>
      <c r="AW15" s="118"/>
      <c r="AX15" s="118"/>
      <c r="AY15" s="118"/>
      <c r="AZ15" s="118"/>
      <c r="BA15" s="118"/>
      <c r="BB15" s="118"/>
      <c r="BC15" s="118"/>
      <c r="BD15" s="118"/>
      <c r="BE15" s="118"/>
      <c r="BF15" s="118"/>
      <c r="BG15" s="242">
        <f t="shared" si="18"/>
        <v>100</v>
      </c>
      <c r="BH15" s="242">
        <f t="shared" si="18"/>
        <v>100</v>
      </c>
      <c r="BI15" s="242">
        <f t="shared" si="18"/>
        <v>100</v>
      </c>
      <c r="BJ15" s="242"/>
      <c r="BK15" s="242"/>
      <c r="BL15" s="242"/>
    </row>
    <row r="16" spans="1:64" ht="15">
      <c r="B16" s="501"/>
      <c r="C16" s="4" t="s">
        <v>210</v>
      </c>
      <c r="D16" s="245">
        <f>SUM(D11:D13)</f>
        <v>2412406</v>
      </c>
      <c r="E16" s="173">
        <f t="shared" ref="E16:U16" si="21">SUM(E11:E13)</f>
        <v>2308900</v>
      </c>
      <c r="F16" s="173">
        <f t="shared" si="21"/>
        <v>2166689</v>
      </c>
      <c r="G16" s="173">
        <f t="shared" si="21"/>
        <v>2045327</v>
      </c>
      <c r="H16" s="173">
        <f t="shared" si="21"/>
        <v>1901855</v>
      </c>
      <c r="I16" s="173">
        <f t="shared" si="21"/>
        <v>1842813</v>
      </c>
      <c r="J16" s="173">
        <f t="shared" si="21"/>
        <v>2027252</v>
      </c>
      <c r="K16" s="173">
        <f t="shared" si="21"/>
        <v>1812544</v>
      </c>
      <c r="L16" s="173">
        <f t="shared" si="21"/>
        <v>2027321</v>
      </c>
      <c r="M16" s="173">
        <f t="shared" si="21"/>
        <v>1957075</v>
      </c>
      <c r="N16" s="173">
        <f t="shared" si="21"/>
        <v>2154800</v>
      </c>
      <c r="O16" s="173">
        <f t="shared" si="21"/>
        <v>2193180</v>
      </c>
      <c r="P16" s="173">
        <f t="shared" si="21"/>
        <v>2092235</v>
      </c>
      <c r="Q16" s="173">
        <f t="shared" si="21"/>
        <v>2287879</v>
      </c>
      <c r="R16" s="173">
        <f t="shared" si="21"/>
        <v>2404871</v>
      </c>
      <c r="S16" s="173">
        <f t="shared" si="21"/>
        <v>2507102</v>
      </c>
      <c r="T16" s="173">
        <f t="shared" si="21"/>
        <v>2579284</v>
      </c>
      <c r="U16" s="173">
        <f t="shared" si="21"/>
        <v>2708400</v>
      </c>
      <c r="V16" s="159">
        <f>100</f>
        <v>100</v>
      </c>
      <c r="W16" s="58">
        <f t="shared" si="1"/>
        <v>95.709428678257311</v>
      </c>
      <c r="X16" s="58">
        <f t="shared" si="2"/>
        <v>89.814442510920628</v>
      </c>
      <c r="Y16" s="58">
        <f t="shared" si="3"/>
        <v>84.783697271520637</v>
      </c>
      <c r="Z16" s="58">
        <f t="shared" si="4"/>
        <v>78.83643963744079</v>
      </c>
      <c r="AA16" s="58">
        <f t="shared" si="5"/>
        <v>76.389007488789204</v>
      </c>
      <c r="AB16" s="58">
        <f t="shared" si="6"/>
        <v>84.034445279940442</v>
      </c>
      <c r="AC16" s="58">
        <f t="shared" si="7"/>
        <v>75.134285024991641</v>
      </c>
      <c r="AD16" s="58">
        <f t="shared" si="8"/>
        <v>84.037305495012035</v>
      </c>
      <c r="AE16" s="58">
        <f t="shared" si="9"/>
        <v>81.12544074256158</v>
      </c>
      <c r="AF16" s="58">
        <f t="shared" si="10"/>
        <v>89.321615018367552</v>
      </c>
      <c r="AG16" s="58">
        <f t="shared" si="11"/>
        <v>90.912557836450418</v>
      </c>
      <c r="AH16" s="58">
        <f t="shared" si="12"/>
        <v>86.728146091495375</v>
      </c>
      <c r="AI16" s="58">
        <f t="shared" si="13"/>
        <v>94.838057938837821</v>
      </c>
      <c r="AJ16" s="58">
        <f t="shared" si="14"/>
        <v>99.687656223703641</v>
      </c>
      <c r="AK16" s="58">
        <f t="shared" si="15"/>
        <v>103.92537574521039</v>
      </c>
      <c r="AL16" s="58">
        <f t="shared" si="16"/>
        <v>106.9174923292348</v>
      </c>
      <c r="AM16" s="58">
        <f t="shared" si="17"/>
        <v>112.26965941885405</v>
      </c>
      <c r="AN16" s="120"/>
      <c r="AO16" s="121"/>
      <c r="AP16" s="121"/>
      <c r="AQ16" s="121"/>
      <c r="AR16" s="121"/>
      <c r="AS16" s="121"/>
      <c r="AT16" s="121"/>
      <c r="AU16" s="121"/>
      <c r="AV16" s="121"/>
      <c r="AW16" s="121"/>
      <c r="AX16" s="121"/>
      <c r="AY16" s="121"/>
      <c r="AZ16" s="121"/>
      <c r="BA16" s="121"/>
      <c r="BB16" s="121"/>
      <c r="BC16" s="121"/>
      <c r="BD16" s="121"/>
      <c r="BE16" s="121"/>
      <c r="BF16" s="118"/>
      <c r="BG16" s="242">
        <f t="shared" si="18"/>
        <v>84.30432927319309</v>
      </c>
      <c r="BH16" s="242">
        <f t="shared" si="18"/>
        <v>84.656174264205845</v>
      </c>
      <c r="BI16" s="242">
        <f t="shared" si="18"/>
        <v>85.922525063908921</v>
      </c>
      <c r="BJ16" s="242"/>
      <c r="BK16" s="242"/>
      <c r="BL16" s="242"/>
    </row>
    <row r="17" spans="2:61" ht="15" customHeight="1">
      <c r="B17" s="500" t="s">
        <v>211</v>
      </c>
      <c r="C17" s="2" t="s">
        <v>205</v>
      </c>
      <c r="D17" s="11">
        <v>995</v>
      </c>
      <c r="E17" s="11">
        <v>1234</v>
      </c>
      <c r="F17" s="11">
        <v>882</v>
      </c>
      <c r="G17" s="11">
        <v>913</v>
      </c>
      <c r="H17" s="11">
        <v>765</v>
      </c>
      <c r="I17" s="11">
        <v>983</v>
      </c>
      <c r="J17" s="11">
        <v>1244</v>
      </c>
      <c r="K17" s="11">
        <v>1047</v>
      </c>
      <c r="L17" s="11">
        <v>1145</v>
      </c>
      <c r="M17" s="11">
        <v>982</v>
      </c>
      <c r="N17" s="11">
        <v>1051</v>
      </c>
      <c r="O17" s="11">
        <v>953</v>
      </c>
      <c r="P17" s="11">
        <v>930</v>
      </c>
      <c r="Q17" s="11">
        <v>976</v>
      </c>
      <c r="R17" s="11">
        <v>929</v>
      </c>
      <c r="S17" s="11">
        <v>750</v>
      </c>
      <c r="T17" s="11">
        <v>983</v>
      </c>
      <c r="U17" s="11">
        <v>1273</v>
      </c>
      <c r="V17" s="159">
        <f>100</f>
        <v>100</v>
      </c>
      <c r="W17" s="58">
        <f t="shared" si="1"/>
        <v>124.02010050251256</v>
      </c>
      <c r="X17" s="58">
        <f t="shared" si="2"/>
        <v>88.643216080402013</v>
      </c>
      <c r="Y17" s="58">
        <f t="shared" si="3"/>
        <v>91.758793969849251</v>
      </c>
      <c r="Z17" s="58">
        <f t="shared" si="4"/>
        <v>76.884422110552762</v>
      </c>
      <c r="AA17" s="58">
        <f t="shared" si="5"/>
        <v>98.793969849246224</v>
      </c>
      <c r="AB17" s="58">
        <f t="shared" si="6"/>
        <v>125.0251256281407</v>
      </c>
      <c r="AC17" s="58">
        <f t="shared" si="7"/>
        <v>105.22613065326634</v>
      </c>
      <c r="AD17" s="58">
        <f t="shared" si="8"/>
        <v>115.07537688442211</v>
      </c>
      <c r="AE17" s="58">
        <f t="shared" si="9"/>
        <v>98.693467336683412</v>
      </c>
      <c r="AF17" s="58">
        <f t="shared" si="10"/>
        <v>105.62814070351759</v>
      </c>
      <c r="AG17" s="58">
        <f t="shared" si="11"/>
        <v>95.778894472361813</v>
      </c>
      <c r="AH17" s="58">
        <f t="shared" si="12"/>
        <v>93.467336683417088</v>
      </c>
      <c r="AI17" s="58">
        <f t="shared" si="13"/>
        <v>98.090452261306538</v>
      </c>
      <c r="AJ17" s="58">
        <f t="shared" si="14"/>
        <v>93.366834170854275</v>
      </c>
      <c r="AK17" s="58">
        <f t="shared" si="15"/>
        <v>75.37688442211055</v>
      </c>
      <c r="AL17" s="58">
        <f t="shared" si="16"/>
        <v>98.793969849246224</v>
      </c>
      <c r="AM17" s="58">
        <f t="shared" si="17"/>
        <v>127.93969849246231</v>
      </c>
      <c r="AN17" s="160">
        <v>1</v>
      </c>
      <c r="AO17">
        <v>1</v>
      </c>
      <c r="AP17">
        <v>1</v>
      </c>
      <c r="AQ17">
        <v>1</v>
      </c>
      <c r="AR17">
        <v>1</v>
      </c>
      <c r="AS17">
        <v>1</v>
      </c>
      <c r="AT17">
        <v>1</v>
      </c>
      <c r="AU17">
        <v>1</v>
      </c>
      <c r="AV17">
        <v>1</v>
      </c>
      <c r="AW17">
        <v>1</v>
      </c>
      <c r="AX17">
        <v>1</v>
      </c>
      <c r="AY17">
        <v>1</v>
      </c>
      <c r="AZ17">
        <v>1</v>
      </c>
      <c r="BA17">
        <v>1</v>
      </c>
      <c r="BB17">
        <v>1</v>
      </c>
      <c r="BC17">
        <v>1</v>
      </c>
      <c r="BD17">
        <v>6</v>
      </c>
      <c r="BE17" s="340">
        <v>7</v>
      </c>
      <c r="BF17"/>
    </row>
    <row r="18" spans="2:61" ht="15">
      <c r="B18" s="499"/>
      <c r="C18" s="2" t="s">
        <v>206</v>
      </c>
      <c r="D18" s="11">
        <v>1503</v>
      </c>
      <c r="E18" s="11">
        <v>1601</v>
      </c>
      <c r="F18" s="11">
        <v>1692</v>
      </c>
      <c r="G18" s="11">
        <v>1655</v>
      </c>
      <c r="H18" s="11">
        <v>1518</v>
      </c>
      <c r="I18" s="11">
        <v>1256</v>
      </c>
      <c r="J18" s="11">
        <v>1315</v>
      </c>
      <c r="K18" s="11">
        <v>1019</v>
      </c>
      <c r="L18" s="11">
        <v>758</v>
      </c>
      <c r="M18" s="11">
        <v>947</v>
      </c>
      <c r="N18" s="11">
        <v>2205</v>
      </c>
      <c r="O18" s="11">
        <v>1308</v>
      </c>
      <c r="P18" s="11">
        <v>1025</v>
      </c>
      <c r="Q18" s="11">
        <v>1116</v>
      </c>
      <c r="R18" s="11">
        <v>1249</v>
      </c>
      <c r="S18" s="11">
        <v>854</v>
      </c>
      <c r="T18" s="11">
        <v>972</v>
      </c>
      <c r="U18" s="11">
        <v>1000</v>
      </c>
      <c r="V18" s="159">
        <f>100</f>
        <v>100</v>
      </c>
      <c r="W18" s="58">
        <f t="shared" si="1"/>
        <v>106.52029274783766</v>
      </c>
      <c r="X18" s="58">
        <f t="shared" si="2"/>
        <v>112.57485029940119</v>
      </c>
      <c r="Y18" s="58">
        <f t="shared" si="3"/>
        <v>110.11310711909515</v>
      </c>
      <c r="Z18" s="58">
        <f t="shared" si="4"/>
        <v>100.99800399201597</v>
      </c>
      <c r="AA18" s="58">
        <f t="shared" si="5"/>
        <v>83.566200931470391</v>
      </c>
      <c r="AB18" s="58">
        <f t="shared" si="6"/>
        <v>87.491683300066541</v>
      </c>
      <c r="AC18" s="58">
        <f t="shared" si="7"/>
        <v>67.797737857618102</v>
      </c>
      <c r="AD18" s="58">
        <f t="shared" si="8"/>
        <v>50.432468396540251</v>
      </c>
      <c r="AE18" s="58">
        <f t="shared" si="9"/>
        <v>63.00731869594145</v>
      </c>
      <c r="AF18" s="58">
        <f t="shared" si="10"/>
        <v>146.70658682634732</v>
      </c>
      <c r="AG18" s="58">
        <f t="shared" si="11"/>
        <v>87.025948103792416</v>
      </c>
      <c r="AH18" s="58">
        <f t="shared" si="12"/>
        <v>68.196939454424481</v>
      </c>
      <c r="AI18" s="58">
        <f t="shared" si="13"/>
        <v>74.251497005988028</v>
      </c>
      <c r="AJ18" s="58">
        <f t="shared" si="14"/>
        <v>83.100465735196281</v>
      </c>
      <c r="AK18" s="58">
        <f t="shared" si="15"/>
        <v>56.819693945442445</v>
      </c>
      <c r="AL18" s="58">
        <f t="shared" si="16"/>
        <v>64.670658682634738</v>
      </c>
      <c r="AM18" s="58">
        <f t="shared" si="17"/>
        <v>66.533599467731207</v>
      </c>
      <c r="AN18" s="160">
        <v>1</v>
      </c>
      <c r="AO18">
        <v>1</v>
      </c>
      <c r="AP18">
        <v>1</v>
      </c>
      <c r="AQ18">
        <v>1</v>
      </c>
      <c r="AR18">
        <v>4</v>
      </c>
      <c r="AS18">
        <v>1</v>
      </c>
      <c r="AT18">
        <v>1</v>
      </c>
      <c r="AU18">
        <v>1</v>
      </c>
      <c r="AV18">
        <v>1</v>
      </c>
      <c r="AW18">
        <v>1</v>
      </c>
      <c r="AX18">
        <v>1</v>
      </c>
      <c r="AY18">
        <v>1</v>
      </c>
      <c r="AZ18">
        <v>4</v>
      </c>
      <c r="BA18">
        <v>1</v>
      </c>
      <c r="BB18">
        <v>4</v>
      </c>
      <c r="BC18">
        <v>1</v>
      </c>
      <c r="BD18">
        <v>6</v>
      </c>
      <c r="BE18">
        <v>7</v>
      </c>
      <c r="BF18"/>
    </row>
    <row r="19" spans="2:61" ht="15">
      <c r="B19" s="499"/>
      <c r="C19" s="2" t="s">
        <v>207</v>
      </c>
      <c r="D19" s="11">
        <v>1412</v>
      </c>
      <c r="E19" s="11">
        <v>1674</v>
      </c>
      <c r="F19" s="11">
        <v>1549</v>
      </c>
      <c r="G19" s="11">
        <v>1413</v>
      </c>
      <c r="H19" s="11">
        <v>1019</v>
      </c>
      <c r="I19" s="11">
        <v>1070</v>
      </c>
      <c r="J19" s="11">
        <v>1451</v>
      </c>
      <c r="K19" s="11">
        <v>1310</v>
      </c>
      <c r="L19" s="11">
        <v>1002</v>
      </c>
      <c r="M19" s="11">
        <v>1026</v>
      </c>
      <c r="N19" s="11">
        <v>1259</v>
      </c>
      <c r="O19" s="11">
        <v>1013</v>
      </c>
      <c r="P19" s="11">
        <v>992</v>
      </c>
      <c r="Q19" s="11">
        <v>1266</v>
      </c>
      <c r="R19" s="11">
        <v>1383</v>
      </c>
      <c r="S19" s="11">
        <v>1314</v>
      </c>
      <c r="T19" s="11">
        <v>1430</v>
      </c>
      <c r="U19" s="11">
        <v>1425</v>
      </c>
      <c r="V19" s="159">
        <f>100</f>
        <v>100</v>
      </c>
      <c r="W19" s="58">
        <f t="shared" si="1"/>
        <v>118.55524079320114</v>
      </c>
      <c r="X19" s="58">
        <f t="shared" si="2"/>
        <v>109.70254957507082</v>
      </c>
      <c r="Y19" s="58">
        <f t="shared" si="3"/>
        <v>100.07082152974505</v>
      </c>
      <c r="Z19" s="58">
        <f t="shared" si="4"/>
        <v>72.167138810198296</v>
      </c>
      <c r="AA19" s="58">
        <f t="shared" si="5"/>
        <v>75.779036827195469</v>
      </c>
      <c r="AB19" s="58">
        <f t="shared" si="6"/>
        <v>102.76203966005666</v>
      </c>
      <c r="AC19" s="58">
        <f t="shared" si="7"/>
        <v>92.776203966005667</v>
      </c>
      <c r="AD19" s="58">
        <f t="shared" si="8"/>
        <v>70.963172804532576</v>
      </c>
      <c r="AE19" s="58">
        <f t="shared" si="9"/>
        <v>72.662889518413593</v>
      </c>
      <c r="AF19" s="58">
        <f t="shared" si="10"/>
        <v>89.164305949008494</v>
      </c>
      <c r="AG19" s="58">
        <f t="shared" si="11"/>
        <v>71.742209631728045</v>
      </c>
      <c r="AH19" s="58">
        <f t="shared" si="12"/>
        <v>70.254957507082153</v>
      </c>
      <c r="AI19" s="58">
        <f t="shared" si="13"/>
        <v>89.660056657223791</v>
      </c>
      <c r="AJ19" s="58">
        <f t="shared" si="14"/>
        <v>97.946175637393765</v>
      </c>
      <c r="AK19" s="58">
        <f t="shared" si="15"/>
        <v>93.059490084985839</v>
      </c>
      <c r="AL19" s="58">
        <f t="shared" si="16"/>
        <v>101.27478753541077</v>
      </c>
      <c r="AM19" s="58">
        <f t="shared" si="17"/>
        <v>100.92067988668555</v>
      </c>
      <c r="AN19" s="160">
        <v>1</v>
      </c>
      <c r="AO19">
        <v>1</v>
      </c>
      <c r="AP19">
        <v>1</v>
      </c>
      <c r="AQ19">
        <v>1</v>
      </c>
      <c r="AR19">
        <v>1</v>
      </c>
      <c r="AS19">
        <v>1</v>
      </c>
      <c r="AT19">
        <v>1</v>
      </c>
      <c r="AU19">
        <v>1</v>
      </c>
      <c r="AV19">
        <v>1</v>
      </c>
      <c r="AW19">
        <v>1</v>
      </c>
      <c r="AX19">
        <v>1</v>
      </c>
      <c r="AY19">
        <v>1</v>
      </c>
      <c r="AZ19">
        <v>1</v>
      </c>
      <c r="BA19">
        <v>1</v>
      </c>
      <c r="BB19">
        <v>1</v>
      </c>
      <c r="BC19">
        <v>1</v>
      </c>
      <c r="BD19">
        <v>6</v>
      </c>
      <c r="BE19">
        <v>7</v>
      </c>
      <c r="BF19"/>
    </row>
    <row r="20" spans="2:61" ht="15">
      <c r="B20" s="499"/>
      <c r="C20" s="2" t="s">
        <v>208</v>
      </c>
      <c r="D20" s="11">
        <v>1873</v>
      </c>
      <c r="E20" s="11">
        <v>1757</v>
      </c>
      <c r="F20" s="11">
        <v>2054</v>
      </c>
      <c r="G20" s="11">
        <v>1787</v>
      </c>
      <c r="H20" s="11">
        <v>1781</v>
      </c>
      <c r="I20" s="11">
        <v>2533</v>
      </c>
      <c r="J20" s="11">
        <v>2749</v>
      </c>
      <c r="K20" s="11">
        <v>2340</v>
      </c>
      <c r="L20" s="11">
        <v>2329</v>
      </c>
      <c r="M20" s="11">
        <v>2679</v>
      </c>
      <c r="N20" s="11">
        <v>3188</v>
      </c>
      <c r="O20" s="11">
        <v>2945</v>
      </c>
      <c r="P20" s="11">
        <v>2644</v>
      </c>
      <c r="Q20" s="11">
        <v>2029</v>
      </c>
      <c r="R20" s="11">
        <v>2125</v>
      </c>
      <c r="S20" s="11">
        <v>2876</v>
      </c>
      <c r="T20" s="11">
        <v>3048</v>
      </c>
      <c r="U20" s="11">
        <v>2966</v>
      </c>
      <c r="V20" s="159">
        <f>100</f>
        <v>100</v>
      </c>
      <c r="W20" s="58">
        <f t="shared" si="1"/>
        <v>93.806727175654032</v>
      </c>
      <c r="X20" s="58">
        <f t="shared" si="2"/>
        <v>109.66364121729845</v>
      </c>
      <c r="Y20" s="58">
        <f t="shared" si="3"/>
        <v>95.408435664709017</v>
      </c>
      <c r="Z20" s="58">
        <f t="shared" si="4"/>
        <v>95.088093966898029</v>
      </c>
      <c r="AA20" s="58">
        <f t="shared" si="5"/>
        <v>135.23758675920982</v>
      </c>
      <c r="AB20" s="58">
        <f t="shared" si="6"/>
        <v>146.76988788040578</v>
      </c>
      <c r="AC20" s="58">
        <f t="shared" si="7"/>
        <v>124.93326214628938</v>
      </c>
      <c r="AD20" s="58">
        <f t="shared" si="8"/>
        <v>124.34596903363588</v>
      </c>
      <c r="AE20" s="58">
        <f t="shared" si="9"/>
        <v>143.03256807261079</v>
      </c>
      <c r="AF20" s="58">
        <f t="shared" si="10"/>
        <v>170.20822210357716</v>
      </c>
      <c r="AG20" s="58">
        <f t="shared" si="11"/>
        <v>157.23438334223172</v>
      </c>
      <c r="AH20" s="58">
        <f t="shared" si="12"/>
        <v>141.16390816871331</v>
      </c>
      <c r="AI20" s="58">
        <f t="shared" si="13"/>
        <v>108.32888414308596</v>
      </c>
      <c r="AJ20" s="58">
        <f t="shared" si="14"/>
        <v>113.45435130806193</v>
      </c>
      <c r="AK20" s="58">
        <f t="shared" si="15"/>
        <v>153.55045381740524</v>
      </c>
      <c r="AL20" s="58">
        <f t="shared" si="16"/>
        <v>162.73358248798718</v>
      </c>
      <c r="AM20" s="58">
        <f t="shared" si="17"/>
        <v>158.35557928457021</v>
      </c>
      <c r="AN20" s="160">
        <v>1</v>
      </c>
      <c r="AO20">
        <v>1</v>
      </c>
      <c r="AP20">
        <v>1</v>
      </c>
      <c r="AQ20">
        <v>1</v>
      </c>
      <c r="AR20">
        <v>4</v>
      </c>
      <c r="AS20">
        <v>1</v>
      </c>
      <c r="AT20">
        <v>1</v>
      </c>
      <c r="AU20">
        <v>1</v>
      </c>
      <c r="AV20">
        <v>1</v>
      </c>
      <c r="AW20">
        <v>1</v>
      </c>
      <c r="AX20">
        <v>1</v>
      </c>
      <c r="AY20">
        <v>1</v>
      </c>
      <c r="AZ20">
        <v>4</v>
      </c>
      <c r="BA20">
        <v>1</v>
      </c>
      <c r="BB20">
        <v>4</v>
      </c>
      <c r="BC20">
        <v>1</v>
      </c>
      <c r="BD20">
        <v>6</v>
      </c>
      <c r="BE20">
        <v>7</v>
      </c>
      <c r="BF20"/>
    </row>
    <row r="21" spans="2:61" ht="15">
      <c r="B21" s="499"/>
      <c r="C21" s="2" t="s">
        <v>209</v>
      </c>
      <c r="D21" s="11">
        <v>5783</v>
      </c>
      <c r="E21" s="11">
        <v>6266</v>
      </c>
      <c r="F21" s="11">
        <v>6177</v>
      </c>
      <c r="G21" s="11">
        <v>5768</v>
      </c>
      <c r="H21" s="11">
        <v>5083</v>
      </c>
      <c r="I21" s="11">
        <v>5842</v>
      </c>
      <c r="J21" s="11">
        <v>6759</v>
      </c>
      <c r="K21" s="11">
        <v>5716</v>
      </c>
      <c r="L21" s="11">
        <v>5234</v>
      </c>
      <c r="M21" s="11">
        <v>5634</v>
      </c>
      <c r="N21" s="11">
        <v>7703</v>
      </c>
      <c r="O21" s="11">
        <v>6219</v>
      </c>
      <c r="P21" s="11">
        <v>5591</v>
      </c>
      <c r="Q21" s="11">
        <v>5387</v>
      </c>
      <c r="R21" s="11">
        <v>5686</v>
      </c>
      <c r="S21" s="11">
        <v>5794</v>
      </c>
      <c r="T21" s="11">
        <v>6433</v>
      </c>
      <c r="U21" s="11">
        <v>6664</v>
      </c>
      <c r="V21" s="159">
        <f>100</f>
        <v>100</v>
      </c>
      <c r="W21" s="58">
        <f t="shared" si="1"/>
        <v>108.3520664015217</v>
      </c>
      <c r="X21" s="58">
        <f t="shared" si="2"/>
        <v>106.81307279958499</v>
      </c>
      <c r="Y21" s="58">
        <f t="shared" si="3"/>
        <v>99.740619055853358</v>
      </c>
      <c r="Z21" s="58">
        <f t="shared" si="4"/>
        <v>87.895555939823623</v>
      </c>
      <c r="AA21" s="58">
        <f t="shared" si="5"/>
        <v>101.02023171364344</v>
      </c>
      <c r="AB21" s="58">
        <f t="shared" si="6"/>
        <v>116.8770534324745</v>
      </c>
      <c r="AC21" s="58">
        <f t="shared" si="7"/>
        <v>98.841431782811696</v>
      </c>
      <c r="AD21" s="58">
        <f t="shared" si="8"/>
        <v>90.506657444233099</v>
      </c>
      <c r="AE21" s="58">
        <f t="shared" si="9"/>
        <v>97.423482621476737</v>
      </c>
      <c r="AF21" s="58">
        <f t="shared" si="10"/>
        <v>133.20076085076948</v>
      </c>
      <c r="AG21" s="58">
        <f t="shared" si="11"/>
        <v>107.53933944319557</v>
      </c>
      <c r="AH21" s="58">
        <f t="shared" si="12"/>
        <v>96.679923914923052</v>
      </c>
      <c r="AI21" s="58">
        <f t="shared" si="13"/>
        <v>93.152343074528787</v>
      </c>
      <c r="AJ21" s="58">
        <f t="shared" si="14"/>
        <v>98.322669894518413</v>
      </c>
      <c r="AK21" s="58">
        <f t="shared" si="15"/>
        <v>100.1902126923742</v>
      </c>
      <c r="AL21" s="58">
        <f t="shared" si="16"/>
        <v>111.23984091302093</v>
      </c>
      <c r="AM21" s="58">
        <f t="shared" si="17"/>
        <v>115.23430745287912</v>
      </c>
      <c r="AN21" s="160"/>
      <c r="AO21"/>
      <c r="AP21"/>
      <c r="AQ21"/>
      <c r="AR21"/>
      <c r="AS21"/>
      <c r="AT21"/>
      <c r="AU21"/>
      <c r="AV21"/>
      <c r="AW21"/>
      <c r="AX21"/>
      <c r="AY21"/>
      <c r="AZ21"/>
      <c r="BA21"/>
      <c r="BB21"/>
      <c r="BC21"/>
      <c r="BD21"/>
      <c r="BE21"/>
      <c r="BF21"/>
    </row>
    <row r="22" spans="2:61" ht="15">
      <c r="B22" s="501"/>
      <c r="C22" s="4" t="s">
        <v>210</v>
      </c>
      <c r="D22" s="245">
        <v>3910</v>
      </c>
      <c r="E22" s="173">
        <v>4509</v>
      </c>
      <c r="F22" s="173">
        <v>4123</v>
      </c>
      <c r="G22" s="173">
        <v>3981</v>
      </c>
      <c r="H22" s="173">
        <v>3302</v>
      </c>
      <c r="I22" s="173">
        <v>3309</v>
      </c>
      <c r="J22" s="173">
        <v>4010</v>
      </c>
      <c r="K22" s="173">
        <v>3376</v>
      </c>
      <c r="L22" s="173">
        <v>2905</v>
      </c>
      <c r="M22" s="173">
        <v>2955</v>
      </c>
      <c r="N22" s="173">
        <v>4515</v>
      </c>
      <c r="O22" s="173">
        <v>3274</v>
      </c>
      <c r="P22" s="173">
        <v>2947</v>
      </c>
      <c r="Q22" s="173">
        <v>3358</v>
      </c>
      <c r="R22" s="173">
        <v>3561</v>
      </c>
      <c r="S22" s="173">
        <v>2918</v>
      </c>
      <c r="T22" s="173">
        <v>3385</v>
      </c>
      <c r="U22" s="173">
        <v>3698</v>
      </c>
      <c r="V22" s="159">
        <f>100</f>
        <v>100</v>
      </c>
      <c r="W22" s="58">
        <f t="shared" si="1"/>
        <v>115.31969309462916</v>
      </c>
      <c r="X22" s="58">
        <f t="shared" si="2"/>
        <v>105.44757033248082</v>
      </c>
      <c r="Y22" s="58">
        <f t="shared" si="3"/>
        <v>101.81585677749361</v>
      </c>
      <c r="Z22" s="58">
        <f t="shared" si="4"/>
        <v>84.450127877237847</v>
      </c>
      <c r="AA22" s="58">
        <f t="shared" si="5"/>
        <v>84.629156010230176</v>
      </c>
      <c r="AB22" s="58">
        <f t="shared" si="6"/>
        <v>102.55754475703324</v>
      </c>
      <c r="AC22" s="58">
        <f t="shared" si="7"/>
        <v>86.342710997442452</v>
      </c>
      <c r="AD22" s="58">
        <f t="shared" si="8"/>
        <v>74.296675191815851</v>
      </c>
      <c r="AE22" s="58">
        <f t="shared" si="9"/>
        <v>75.575447570332486</v>
      </c>
      <c r="AF22" s="58">
        <f t="shared" si="10"/>
        <v>115.47314578005115</v>
      </c>
      <c r="AG22" s="58">
        <f t="shared" si="11"/>
        <v>83.734015345268546</v>
      </c>
      <c r="AH22" s="58">
        <f t="shared" si="12"/>
        <v>75.370843989769824</v>
      </c>
      <c r="AI22" s="58">
        <f t="shared" si="13"/>
        <v>85.882352941176464</v>
      </c>
      <c r="AJ22" s="58">
        <f t="shared" si="14"/>
        <v>91.074168797953959</v>
      </c>
      <c r="AK22" s="58">
        <f t="shared" si="15"/>
        <v>74.629156010230176</v>
      </c>
      <c r="AL22" s="58">
        <f t="shared" si="16"/>
        <v>86.572890025575447</v>
      </c>
      <c r="AM22" s="58">
        <f t="shared" si="17"/>
        <v>94.57800511508951</v>
      </c>
      <c r="AN22" s="120"/>
      <c r="AO22" s="121"/>
      <c r="AP22" s="121"/>
      <c r="AQ22" s="121"/>
      <c r="AR22" s="121"/>
      <c r="AS22" s="121"/>
      <c r="AT22" s="121"/>
      <c r="AU22" s="121"/>
      <c r="AV22" s="121"/>
      <c r="AW22" s="121"/>
      <c r="AX22" s="121"/>
      <c r="AY22" s="121"/>
      <c r="AZ22" s="121"/>
      <c r="BA22" s="121"/>
      <c r="BB22" s="121"/>
      <c r="BC22" s="121"/>
      <c r="BD22" s="121"/>
      <c r="BE22" s="121"/>
      <c r="BF22"/>
      <c r="BH22" s="470">
        <f>(T22/S22-1)*100</f>
        <v>16.004112405757365</v>
      </c>
      <c r="BI22" s="470">
        <f>(U22/T22-1)*100</f>
        <v>9.2466765140325045</v>
      </c>
    </row>
    <row r="23" spans="2:61" ht="15">
      <c r="B23" s="499" t="s">
        <v>212</v>
      </c>
      <c r="C23" s="2" t="s">
        <v>205</v>
      </c>
      <c r="D23" s="11">
        <v>209992</v>
      </c>
      <c r="E23" s="11">
        <v>183042</v>
      </c>
      <c r="F23" s="11">
        <v>170306</v>
      </c>
      <c r="G23" s="11">
        <v>151186</v>
      </c>
      <c r="H23" s="11">
        <v>131568</v>
      </c>
      <c r="I23" s="11">
        <v>119175</v>
      </c>
      <c r="J23" s="11">
        <v>122781</v>
      </c>
      <c r="K23" s="11">
        <v>103780</v>
      </c>
      <c r="L23" s="11">
        <v>115803</v>
      </c>
      <c r="M23" s="11">
        <v>104639</v>
      </c>
      <c r="N23" s="11">
        <v>114513</v>
      </c>
      <c r="O23" s="11">
        <v>105537</v>
      </c>
      <c r="P23" s="11">
        <v>106231</v>
      </c>
      <c r="Q23" s="11">
        <v>109351</v>
      </c>
      <c r="R23" s="11">
        <v>108110</v>
      </c>
      <c r="S23" s="11">
        <v>109441</v>
      </c>
      <c r="T23" s="11">
        <v>121237</v>
      </c>
      <c r="U23" s="11">
        <v>131493</v>
      </c>
      <c r="V23" s="159">
        <f>100</f>
        <v>100</v>
      </c>
      <c r="W23" s="58">
        <f t="shared" si="1"/>
        <v>87.166177759152731</v>
      </c>
      <c r="X23" s="58">
        <f t="shared" si="2"/>
        <v>81.101184807040269</v>
      </c>
      <c r="Y23" s="58">
        <f t="shared" si="3"/>
        <v>71.996076040992037</v>
      </c>
      <c r="Z23" s="58">
        <f t="shared" si="4"/>
        <v>62.653815383443181</v>
      </c>
      <c r="AA23" s="58">
        <f t="shared" si="5"/>
        <v>56.752161987123316</v>
      </c>
      <c r="AB23" s="58">
        <f t="shared" si="6"/>
        <v>58.469370261724258</v>
      </c>
      <c r="AC23" s="58">
        <f t="shared" si="7"/>
        <v>49.42093032115509</v>
      </c>
      <c r="AD23" s="58">
        <f t="shared" si="8"/>
        <v>55.146386529010627</v>
      </c>
      <c r="AE23" s="58">
        <f t="shared" si="9"/>
        <v>49.829993523562806</v>
      </c>
      <c r="AF23" s="58">
        <f t="shared" si="10"/>
        <v>54.532077412472859</v>
      </c>
      <c r="AG23" s="58">
        <f t="shared" si="11"/>
        <v>50.257628862051888</v>
      </c>
      <c r="AH23" s="58">
        <f t="shared" si="12"/>
        <v>50.588117642576861</v>
      </c>
      <c r="AI23" s="58">
        <f t="shared" si="13"/>
        <v>52.073888529086823</v>
      </c>
      <c r="AJ23" s="58">
        <f t="shared" si="14"/>
        <v>51.482913634805136</v>
      </c>
      <c r="AK23" s="58">
        <f t="shared" si="15"/>
        <v>52.116747304659228</v>
      </c>
      <c r="AL23" s="58">
        <f t="shared" si="16"/>
        <v>57.734104156348813</v>
      </c>
      <c r="AM23" s="58">
        <f t="shared" si="17"/>
        <v>62.618099737132844</v>
      </c>
      <c r="AN23" s="160">
        <v>1</v>
      </c>
      <c r="AO23">
        <v>1</v>
      </c>
      <c r="AP23">
        <v>1</v>
      </c>
      <c r="AQ23">
        <v>1</v>
      </c>
      <c r="AR23">
        <v>1</v>
      </c>
      <c r="AS23">
        <v>1</v>
      </c>
      <c r="AT23">
        <v>1</v>
      </c>
      <c r="AU23">
        <v>1</v>
      </c>
      <c r="AV23">
        <v>1</v>
      </c>
      <c r="AW23">
        <v>1</v>
      </c>
      <c r="AX23">
        <v>1</v>
      </c>
      <c r="AY23">
        <v>1</v>
      </c>
      <c r="AZ23">
        <v>1</v>
      </c>
      <c r="BA23">
        <v>1</v>
      </c>
      <c r="BB23">
        <v>1</v>
      </c>
      <c r="BC23">
        <v>1</v>
      </c>
      <c r="BD23">
        <v>6</v>
      </c>
      <c r="BE23" s="340">
        <v>7</v>
      </c>
      <c r="BF23"/>
    </row>
    <row r="24" spans="2:61" ht="15">
      <c r="B24" s="499"/>
      <c r="C24" s="2" t="s">
        <v>206</v>
      </c>
      <c r="D24" s="11">
        <v>65754</v>
      </c>
      <c r="E24" s="11">
        <v>67276</v>
      </c>
      <c r="F24" s="11">
        <v>65286</v>
      </c>
      <c r="G24" s="11">
        <v>61315</v>
      </c>
      <c r="H24" s="11">
        <v>58273</v>
      </c>
      <c r="I24" s="11">
        <v>45085</v>
      </c>
      <c r="J24" s="11">
        <v>73024</v>
      </c>
      <c r="K24" s="11">
        <v>66482</v>
      </c>
      <c r="L24" s="11">
        <v>67589</v>
      </c>
      <c r="M24" s="11">
        <v>74058</v>
      </c>
      <c r="N24" s="11">
        <v>83905</v>
      </c>
      <c r="O24" s="11">
        <v>89598</v>
      </c>
      <c r="P24" s="11">
        <v>84623</v>
      </c>
      <c r="Q24" s="11">
        <v>91119</v>
      </c>
      <c r="R24" s="11">
        <v>94871</v>
      </c>
      <c r="S24" s="11">
        <v>97029</v>
      </c>
      <c r="T24" s="11">
        <v>95698</v>
      </c>
      <c r="U24" s="11">
        <v>96342</v>
      </c>
      <c r="V24" s="159">
        <f>100</f>
        <v>100</v>
      </c>
      <c r="W24" s="58">
        <f t="shared" si="1"/>
        <v>102.31468807981264</v>
      </c>
      <c r="X24" s="58">
        <f t="shared" si="2"/>
        <v>99.288256227758012</v>
      </c>
      <c r="Y24" s="58">
        <f t="shared" si="3"/>
        <v>93.24907990388418</v>
      </c>
      <c r="Z24" s="58">
        <f t="shared" si="4"/>
        <v>88.622745384311216</v>
      </c>
      <c r="AA24" s="58">
        <f t="shared" si="5"/>
        <v>68.566170879338145</v>
      </c>
      <c r="AB24" s="58">
        <f t="shared" si="6"/>
        <v>111.05636159016942</v>
      </c>
      <c r="AC24" s="58">
        <f t="shared" si="7"/>
        <v>101.1071569790431</v>
      </c>
      <c r="AD24" s="58">
        <f t="shared" si="8"/>
        <v>102.79070474800012</v>
      </c>
      <c r="AE24" s="58">
        <f t="shared" si="9"/>
        <v>112.6288894972169</v>
      </c>
      <c r="AF24" s="58">
        <f t="shared" si="10"/>
        <v>127.60440429479576</v>
      </c>
      <c r="AG24" s="58">
        <f t="shared" si="11"/>
        <v>136.26243270371384</v>
      </c>
      <c r="AH24" s="58">
        <f t="shared" si="12"/>
        <v>128.69635307357728</v>
      </c>
      <c r="AI24" s="58">
        <f t="shared" si="13"/>
        <v>138.57559996350031</v>
      </c>
      <c r="AJ24" s="58">
        <f t="shared" si="14"/>
        <v>144.28171670164554</v>
      </c>
      <c r="AK24" s="58">
        <f t="shared" si="15"/>
        <v>147.56364631809473</v>
      </c>
      <c r="AL24" s="58">
        <f t="shared" si="16"/>
        <v>145.53943486327827</v>
      </c>
      <c r="AM24" s="58">
        <f t="shared" si="17"/>
        <v>146.51884296012409</v>
      </c>
      <c r="AN24" s="160">
        <v>1</v>
      </c>
      <c r="AO24">
        <v>1</v>
      </c>
      <c r="AP24">
        <v>1</v>
      </c>
      <c r="AQ24">
        <v>1</v>
      </c>
      <c r="AR24">
        <v>1</v>
      </c>
      <c r="AS24">
        <v>1</v>
      </c>
      <c r="AT24">
        <v>1</v>
      </c>
      <c r="AU24">
        <v>1</v>
      </c>
      <c r="AV24">
        <v>1</v>
      </c>
      <c r="AW24">
        <v>1</v>
      </c>
      <c r="AX24">
        <v>1</v>
      </c>
      <c r="AY24">
        <v>1</v>
      </c>
      <c r="AZ24">
        <v>1</v>
      </c>
      <c r="BA24">
        <v>1</v>
      </c>
      <c r="BB24">
        <v>1</v>
      </c>
      <c r="BC24">
        <v>1</v>
      </c>
      <c r="BD24">
        <v>6</v>
      </c>
      <c r="BE24">
        <v>7</v>
      </c>
      <c r="BF24"/>
    </row>
    <row r="25" spans="2:61" ht="15">
      <c r="B25" s="499"/>
      <c r="C25" s="2" t="s">
        <v>207</v>
      </c>
      <c r="D25" s="11">
        <v>71518</v>
      </c>
      <c r="E25" s="11">
        <v>73396</v>
      </c>
      <c r="F25" s="11">
        <v>67273</v>
      </c>
      <c r="G25" s="11">
        <v>60492</v>
      </c>
      <c r="H25" s="11">
        <v>61735</v>
      </c>
      <c r="I25" s="11">
        <v>64993</v>
      </c>
      <c r="J25" s="11">
        <v>67398</v>
      </c>
      <c r="K25" s="11">
        <v>67733</v>
      </c>
      <c r="L25" s="11">
        <v>70626</v>
      </c>
      <c r="M25" s="11">
        <v>73647</v>
      </c>
      <c r="N25" s="11">
        <v>75816</v>
      </c>
      <c r="O25" s="11">
        <v>77196</v>
      </c>
      <c r="P25" s="11">
        <v>75063</v>
      </c>
      <c r="Q25" s="11">
        <v>78089</v>
      </c>
      <c r="R25" s="11">
        <v>82679</v>
      </c>
      <c r="S25" s="11">
        <v>85337</v>
      </c>
      <c r="T25" s="11">
        <v>81617</v>
      </c>
      <c r="U25" s="11">
        <v>79829</v>
      </c>
      <c r="V25" s="159">
        <f>100</f>
        <v>100</v>
      </c>
      <c r="W25" s="58">
        <f t="shared" si="1"/>
        <v>102.62591235772813</v>
      </c>
      <c r="X25" s="58">
        <f t="shared" si="2"/>
        <v>94.064431331972372</v>
      </c>
      <c r="Y25" s="58">
        <f t="shared" si="3"/>
        <v>84.582902206437538</v>
      </c>
      <c r="Z25" s="58">
        <f t="shared" si="4"/>
        <v>86.320926200397096</v>
      </c>
      <c r="AA25" s="58">
        <f t="shared" si="5"/>
        <v>90.876422718756118</v>
      </c>
      <c r="AB25" s="58">
        <f t="shared" si="6"/>
        <v>94.239212505942561</v>
      </c>
      <c r="AC25" s="58">
        <f t="shared" si="7"/>
        <v>94.707626052182661</v>
      </c>
      <c r="AD25" s="58">
        <f t="shared" si="8"/>
        <v>98.752761542548726</v>
      </c>
      <c r="AE25" s="58">
        <f t="shared" si="9"/>
        <v>102.97687295506026</v>
      </c>
      <c r="AF25" s="58">
        <f t="shared" si="10"/>
        <v>106.00967588579098</v>
      </c>
      <c r="AG25" s="58">
        <f t="shared" si="11"/>
        <v>107.93926004642188</v>
      </c>
      <c r="AH25" s="58">
        <f t="shared" si="12"/>
        <v>104.95679409379457</v>
      </c>
      <c r="AI25" s="58">
        <f t="shared" si="13"/>
        <v>109.18789675326491</v>
      </c>
      <c r="AJ25" s="58">
        <f t="shared" si="14"/>
        <v>115.60586146145026</v>
      </c>
      <c r="AK25" s="58">
        <f t="shared" si="15"/>
        <v>119.32240834475238</v>
      </c>
      <c r="AL25" s="58">
        <f t="shared" si="16"/>
        <v>114.12092060739954</v>
      </c>
      <c r="AM25" s="58">
        <f t="shared" si="17"/>
        <v>111.62085069492994</v>
      </c>
      <c r="AN25" s="160">
        <v>1</v>
      </c>
      <c r="AO25">
        <v>1</v>
      </c>
      <c r="AP25">
        <v>1</v>
      </c>
      <c r="AQ25">
        <v>1</v>
      </c>
      <c r="AR25">
        <v>1</v>
      </c>
      <c r="AS25">
        <v>1</v>
      </c>
      <c r="AT25">
        <v>1</v>
      </c>
      <c r="AU25">
        <v>1</v>
      </c>
      <c r="AV25">
        <v>1</v>
      </c>
      <c r="AW25">
        <v>1</v>
      </c>
      <c r="AX25">
        <v>1</v>
      </c>
      <c r="AY25">
        <v>1</v>
      </c>
      <c r="AZ25">
        <v>1</v>
      </c>
      <c r="BA25">
        <v>1</v>
      </c>
      <c r="BB25">
        <v>1</v>
      </c>
      <c r="BC25">
        <v>1</v>
      </c>
      <c r="BD25">
        <v>6</v>
      </c>
      <c r="BE25">
        <v>7</v>
      </c>
      <c r="BF25"/>
    </row>
    <row r="26" spans="2:61" ht="15">
      <c r="B26" s="499"/>
      <c r="C26" s="2" t="s">
        <v>208</v>
      </c>
      <c r="D26" s="11">
        <v>84293</v>
      </c>
      <c r="E26" s="11">
        <v>77220</v>
      </c>
      <c r="F26" s="11">
        <v>76404</v>
      </c>
      <c r="G26" s="11">
        <v>65736</v>
      </c>
      <c r="H26" s="11">
        <v>60039</v>
      </c>
      <c r="I26" s="11">
        <v>59935</v>
      </c>
      <c r="J26" s="11">
        <v>60875</v>
      </c>
      <c r="K26" s="11">
        <v>60685</v>
      </c>
      <c r="L26" s="11">
        <v>62066</v>
      </c>
      <c r="M26" s="11">
        <v>68535</v>
      </c>
      <c r="N26" s="11">
        <v>85097</v>
      </c>
      <c r="O26" s="11">
        <v>80113</v>
      </c>
      <c r="P26" s="11">
        <v>84621</v>
      </c>
      <c r="Q26" s="11">
        <v>86869</v>
      </c>
      <c r="R26" s="11">
        <v>90419</v>
      </c>
      <c r="S26" s="11">
        <v>88233</v>
      </c>
      <c r="T26" s="11">
        <v>83114</v>
      </c>
      <c r="U26" s="11">
        <v>79607</v>
      </c>
      <c r="V26" s="159">
        <f>100</f>
        <v>100</v>
      </c>
      <c r="W26" s="58">
        <f t="shared" si="1"/>
        <v>91.609030405846269</v>
      </c>
      <c r="X26" s="58">
        <f t="shared" si="2"/>
        <v>90.640978491689708</v>
      </c>
      <c r="Y26" s="58">
        <f t="shared" si="3"/>
        <v>77.985123319848626</v>
      </c>
      <c r="Z26" s="58">
        <f t="shared" si="4"/>
        <v>71.226554992704024</v>
      </c>
      <c r="AA26" s="58">
        <f t="shared" si="5"/>
        <v>71.103175827174255</v>
      </c>
      <c r="AB26" s="58">
        <f t="shared" si="6"/>
        <v>72.218333669462467</v>
      </c>
      <c r="AC26" s="58">
        <f t="shared" si="7"/>
        <v>71.992929424744645</v>
      </c>
      <c r="AD26" s="58">
        <f t="shared" si="8"/>
        <v>73.63126238240423</v>
      </c>
      <c r="AE26" s="58">
        <f t="shared" si="9"/>
        <v>81.305683745981284</v>
      </c>
      <c r="AF26" s="58">
        <f t="shared" si="10"/>
        <v>100.95381585659544</v>
      </c>
      <c r="AG26" s="58">
        <f t="shared" si="11"/>
        <v>95.041106616207756</v>
      </c>
      <c r="AH26" s="58">
        <f t="shared" si="12"/>
        <v>100.38911890667077</v>
      </c>
      <c r="AI26" s="58">
        <f t="shared" si="13"/>
        <v>103.05600702312174</v>
      </c>
      <c r="AJ26" s="58">
        <f t="shared" si="14"/>
        <v>107.26750738495485</v>
      </c>
      <c r="AK26" s="58">
        <f t="shared" si="15"/>
        <v>104.67417223256973</v>
      </c>
      <c r="AL26" s="58">
        <f t="shared" si="16"/>
        <v>98.601307344619357</v>
      </c>
      <c r="AM26" s="58">
        <f t="shared" si="17"/>
        <v>94.440819522380266</v>
      </c>
      <c r="AN26" s="160">
        <v>1</v>
      </c>
      <c r="AO26">
        <v>1</v>
      </c>
      <c r="AP26">
        <v>1</v>
      </c>
      <c r="AQ26">
        <v>1</v>
      </c>
      <c r="AR26">
        <v>1</v>
      </c>
      <c r="AS26">
        <v>1</v>
      </c>
      <c r="AT26">
        <v>1</v>
      </c>
      <c r="AU26">
        <v>1</v>
      </c>
      <c r="AV26">
        <v>1</v>
      </c>
      <c r="AW26">
        <v>1</v>
      </c>
      <c r="AX26">
        <v>1</v>
      </c>
      <c r="AY26">
        <v>1</v>
      </c>
      <c r="AZ26">
        <v>1</v>
      </c>
      <c r="BA26">
        <v>1</v>
      </c>
      <c r="BB26">
        <v>1</v>
      </c>
      <c r="BC26">
        <v>1</v>
      </c>
      <c r="BD26">
        <v>6</v>
      </c>
      <c r="BE26">
        <v>7</v>
      </c>
      <c r="BF26"/>
    </row>
    <row r="27" spans="2:61" ht="15">
      <c r="B27" s="499"/>
      <c r="C27" s="2" t="s">
        <v>209</v>
      </c>
      <c r="D27" s="11">
        <v>431557</v>
      </c>
      <c r="E27" s="11">
        <v>400934</v>
      </c>
      <c r="F27" s="11">
        <v>379269</v>
      </c>
      <c r="G27" s="11">
        <v>338729</v>
      </c>
      <c r="H27" s="11">
        <v>311615</v>
      </c>
      <c r="I27" s="11">
        <v>289188</v>
      </c>
      <c r="J27" s="11">
        <v>324078</v>
      </c>
      <c r="K27" s="11">
        <v>298680</v>
      </c>
      <c r="L27" s="11">
        <v>316084</v>
      </c>
      <c r="M27" s="11">
        <v>320879</v>
      </c>
      <c r="N27" s="11">
        <v>359331</v>
      </c>
      <c r="O27" s="11">
        <v>352444</v>
      </c>
      <c r="P27" s="11">
        <v>350538</v>
      </c>
      <c r="Q27" s="11">
        <v>365428</v>
      </c>
      <c r="R27" s="11">
        <v>376079</v>
      </c>
      <c r="S27" s="11">
        <v>380040</v>
      </c>
      <c r="T27" s="11">
        <v>381666</v>
      </c>
      <c r="U27" s="11">
        <v>387271</v>
      </c>
      <c r="V27" s="159">
        <f>100</f>
        <v>100</v>
      </c>
      <c r="W27" s="58">
        <f t="shared" si="1"/>
        <v>92.904065975062395</v>
      </c>
      <c r="X27" s="58">
        <f t="shared" si="2"/>
        <v>87.883871655424429</v>
      </c>
      <c r="Y27" s="58">
        <f t="shared" si="3"/>
        <v>78.48997930748429</v>
      </c>
      <c r="Z27" s="58">
        <f t="shared" si="4"/>
        <v>72.207147607384428</v>
      </c>
      <c r="AA27" s="58">
        <f t="shared" si="5"/>
        <v>67.010383332908518</v>
      </c>
      <c r="AB27" s="58">
        <f t="shared" si="6"/>
        <v>75.095062761118456</v>
      </c>
      <c r="AC27" s="58">
        <f t="shared" si="7"/>
        <v>69.209861038055223</v>
      </c>
      <c r="AD27" s="58">
        <f t="shared" si="8"/>
        <v>73.242700269025875</v>
      </c>
      <c r="AE27" s="58">
        <f t="shared" si="9"/>
        <v>74.353793357540255</v>
      </c>
      <c r="AF27" s="58">
        <f t="shared" si="10"/>
        <v>83.263856222932318</v>
      </c>
      <c r="AG27" s="58">
        <f t="shared" si="11"/>
        <v>81.668006775466509</v>
      </c>
      <c r="AH27" s="58">
        <f t="shared" si="12"/>
        <v>81.226350169270802</v>
      </c>
      <c r="AI27" s="58">
        <f t="shared" si="13"/>
        <v>84.676647580736727</v>
      </c>
      <c r="AJ27" s="58">
        <f t="shared" si="14"/>
        <v>87.144687723753762</v>
      </c>
      <c r="AK27" s="58">
        <f t="shared" si="15"/>
        <v>88.062527082169908</v>
      </c>
      <c r="AL27" s="58">
        <f t="shared" si="16"/>
        <v>88.439302340131206</v>
      </c>
      <c r="AM27" s="58">
        <f t="shared" si="17"/>
        <v>89.738087900323706</v>
      </c>
      <c r="AN27" s="160"/>
      <c r="AO27"/>
      <c r="AP27"/>
      <c r="AQ27"/>
      <c r="AR27"/>
      <c r="AS27"/>
      <c r="AT27"/>
      <c r="AU27"/>
      <c r="AV27"/>
      <c r="AW27"/>
      <c r="AX27"/>
      <c r="AY27"/>
      <c r="AZ27"/>
      <c r="BA27"/>
      <c r="BB27"/>
      <c r="BC27"/>
      <c r="BD27"/>
      <c r="BE27"/>
      <c r="BF27"/>
    </row>
    <row r="28" spans="2:61" ht="15">
      <c r="B28" s="499"/>
      <c r="C28" s="2" t="s">
        <v>210</v>
      </c>
      <c r="D28" s="245">
        <v>347264</v>
      </c>
      <c r="E28" s="173">
        <v>323714</v>
      </c>
      <c r="F28" s="173">
        <v>302865</v>
      </c>
      <c r="G28" s="173">
        <v>272993</v>
      </c>
      <c r="H28" s="173">
        <v>251576</v>
      </c>
      <c r="I28" s="173">
        <v>229253</v>
      </c>
      <c r="J28" s="173">
        <v>263203</v>
      </c>
      <c r="K28" s="173">
        <v>237995</v>
      </c>
      <c r="L28" s="173">
        <v>254018</v>
      </c>
      <c r="M28" s="173">
        <v>252344</v>
      </c>
      <c r="N28" s="173">
        <v>274234</v>
      </c>
      <c r="O28" s="173">
        <v>272331</v>
      </c>
      <c r="P28" s="173">
        <v>265917</v>
      </c>
      <c r="Q28" s="173">
        <v>278559</v>
      </c>
      <c r="R28" s="173">
        <v>285660</v>
      </c>
      <c r="S28" s="173">
        <v>291807</v>
      </c>
      <c r="T28" s="173">
        <v>298552</v>
      </c>
      <c r="U28" s="173">
        <v>307664</v>
      </c>
      <c r="V28" s="159">
        <f>100</f>
        <v>100</v>
      </c>
      <c r="W28" s="58">
        <f t="shared" si="1"/>
        <v>93.218415960191663</v>
      </c>
      <c r="X28" s="58">
        <f t="shared" si="2"/>
        <v>87.214626336159228</v>
      </c>
      <c r="Y28" s="58">
        <f t="shared" si="3"/>
        <v>78.612525340950981</v>
      </c>
      <c r="Z28" s="58">
        <f t="shared" si="4"/>
        <v>72.445171396977514</v>
      </c>
      <c r="AA28" s="58">
        <f t="shared" si="5"/>
        <v>66.016920844084041</v>
      </c>
      <c r="AB28" s="58">
        <f t="shared" si="6"/>
        <v>75.793344544784375</v>
      </c>
      <c r="AC28" s="58">
        <f t="shared" si="7"/>
        <v>68.534313951345368</v>
      </c>
      <c r="AD28" s="58">
        <f t="shared" si="8"/>
        <v>73.148382786583113</v>
      </c>
      <c r="AE28" s="58">
        <f t="shared" si="9"/>
        <v>72.66632878732031</v>
      </c>
      <c r="AF28" s="58">
        <f t="shared" si="10"/>
        <v>78.96989034279396</v>
      </c>
      <c r="AG28" s="58">
        <f t="shared" si="11"/>
        <v>78.421892277921117</v>
      </c>
      <c r="AH28" s="58">
        <f t="shared" si="12"/>
        <v>76.574882510136376</v>
      </c>
      <c r="AI28" s="58">
        <f t="shared" si="13"/>
        <v>80.215340490232222</v>
      </c>
      <c r="AJ28" s="58">
        <f t="shared" si="14"/>
        <v>82.260182454847026</v>
      </c>
      <c r="AK28" s="58">
        <f t="shared" si="15"/>
        <v>84.030305473645413</v>
      </c>
      <c r="AL28" s="58">
        <f t="shared" si="16"/>
        <v>85.972631772945078</v>
      </c>
      <c r="AM28" s="58">
        <f t="shared" si="17"/>
        <v>88.596572060449688</v>
      </c>
      <c r="AN28" s="120"/>
      <c r="AO28" s="121"/>
      <c r="AP28" s="121"/>
      <c r="AQ28" s="121"/>
      <c r="AR28" s="121"/>
      <c r="AS28" s="121"/>
      <c r="AT28" s="121"/>
      <c r="AU28" s="121"/>
      <c r="AV28" s="121"/>
      <c r="AW28" s="121"/>
      <c r="AX28" s="121"/>
      <c r="AY28" s="121"/>
      <c r="AZ28" s="121"/>
      <c r="BA28" s="121"/>
      <c r="BB28" s="121"/>
      <c r="BC28" s="121"/>
      <c r="BD28" s="121"/>
      <c r="BE28" s="121"/>
      <c r="BF28"/>
      <c r="BH28" s="470">
        <f>(T28/S28-1)*100</f>
        <v>2.3114592864461825</v>
      </c>
      <c r="BI28" s="470">
        <f>(U28/T28-1)*100</f>
        <v>3.0520646319569078</v>
      </c>
    </row>
    <row r="29" spans="2:61" ht="15" customHeight="1">
      <c r="B29" s="500" t="s">
        <v>213</v>
      </c>
      <c r="C29" s="3" t="s">
        <v>205</v>
      </c>
      <c r="D29" s="11">
        <v>0</v>
      </c>
      <c r="E29" s="11">
        <v>0</v>
      </c>
      <c r="F29" s="11">
        <v>0</v>
      </c>
      <c r="G29" s="11">
        <v>0</v>
      </c>
      <c r="H29" s="11">
        <v>0</v>
      </c>
      <c r="I29" s="11">
        <v>0</v>
      </c>
      <c r="J29" s="11">
        <v>9998</v>
      </c>
      <c r="K29" s="11">
        <v>4986</v>
      </c>
      <c r="L29" s="11">
        <v>9495</v>
      </c>
      <c r="M29" s="11">
        <v>8986</v>
      </c>
      <c r="N29" s="11">
        <v>10213</v>
      </c>
      <c r="O29" s="11">
        <v>9921</v>
      </c>
      <c r="P29" s="11">
        <v>10735</v>
      </c>
      <c r="Q29" s="11">
        <v>11579</v>
      </c>
      <c r="R29" s="11">
        <v>11324</v>
      </c>
      <c r="S29" s="11">
        <v>12593</v>
      </c>
      <c r="T29" s="11">
        <v>19256</v>
      </c>
      <c r="U29" s="11">
        <v>25260</v>
      </c>
      <c r="V29" s="159">
        <f>100</f>
        <v>100</v>
      </c>
      <c r="W29" s="58" t="e">
        <f t="shared" si="1"/>
        <v>#DIV/0!</v>
      </c>
      <c r="X29" s="58" t="e">
        <f t="shared" si="2"/>
        <v>#DIV/0!</v>
      </c>
      <c r="Y29" s="58" t="e">
        <f t="shared" si="3"/>
        <v>#DIV/0!</v>
      </c>
      <c r="Z29" s="58" t="e">
        <f t="shared" si="4"/>
        <v>#DIV/0!</v>
      </c>
      <c r="AA29" s="58" t="e">
        <f t="shared" si="5"/>
        <v>#DIV/0!</v>
      </c>
      <c r="AB29" s="58" t="e">
        <f t="shared" si="6"/>
        <v>#DIV/0!</v>
      </c>
      <c r="AC29" s="58" t="e">
        <f t="shared" si="7"/>
        <v>#DIV/0!</v>
      </c>
      <c r="AD29" s="58" t="e">
        <f t="shared" si="8"/>
        <v>#DIV/0!</v>
      </c>
      <c r="AE29" s="58" t="e">
        <f t="shared" si="9"/>
        <v>#DIV/0!</v>
      </c>
      <c r="AF29" s="58" t="e">
        <f t="shared" si="10"/>
        <v>#DIV/0!</v>
      </c>
      <c r="AG29" s="58" t="e">
        <f t="shared" si="11"/>
        <v>#DIV/0!</v>
      </c>
      <c r="AH29" s="58" t="e">
        <f t="shared" si="12"/>
        <v>#DIV/0!</v>
      </c>
      <c r="AI29" s="58" t="e">
        <f t="shared" si="13"/>
        <v>#DIV/0!</v>
      </c>
      <c r="AJ29" s="58" t="e">
        <f t="shared" si="14"/>
        <v>#DIV/0!</v>
      </c>
      <c r="AK29" s="58" t="e">
        <f t="shared" si="15"/>
        <v>#DIV/0!</v>
      </c>
      <c r="AL29" s="58" t="e">
        <f t="shared" si="16"/>
        <v>#DIV/0!</v>
      </c>
      <c r="AM29" s="58" t="e">
        <f t="shared" si="17"/>
        <v>#DIV/0!</v>
      </c>
      <c r="AN29" s="160">
        <v>4</v>
      </c>
      <c r="AO29">
        <v>4</v>
      </c>
      <c r="AP29">
        <v>1</v>
      </c>
      <c r="AQ29">
        <v>4</v>
      </c>
      <c r="AR29">
        <v>1</v>
      </c>
      <c r="AS29">
        <v>1</v>
      </c>
      <c r="AT29">
        <v>1</v>
      </c>
      <c r="AU29">
        <v>1</v>
      </c>
      <c r="AV29">
        <v>1</v>
      </c>
      <c r="AW29">
        <v>1</v>
      </c>
      <c r="AX29">
        <v>1</v>
      </c>
      <c r="AY29">
        <v>1</v>
      </c>
      <c r="AZ29">
        <v>1</v>
      </c>
      <c r="BA29">
        <v>1</v>
      </c>
      <c r="BB29">
        <v>1</v>
      </c>
      <c r="BC29">
        <v>1</v>
      </c>
      <c r="BD29">
        <v>6</v>
      </c>
      <c r="BE29" s="340">
        <v>7</v>
      </c>
      <c r="BF29"/>
    </row>
    <row r="30" spans="2:61" ht="15">
      <c r="B30" s="499"/>
      <c r="C30" s="2" t="s">
        <v>206</v>
      </c>
      <c r="D30" s="11">
        <v>46</v>
      </c>
      <c r="E30" s="11">
        <v>47</v>
      </c>
      <c r="F30" s="11">
        <v>65</v>
      </c>
      <c r="G30" s="11">
        <v>78</v>
      </c>
      <c r="H30" s="11">
        <v>128</v>
      </c>
      <c r="I30" s="11">
        <v>349</v>
      </c>
      <c r="J30" s="11">
        <v>434</v>
      </c>
      <c r="K30" s="11">
        <v>607</v>
      </c>
      <c r="L30" s="11">
        <v>658</v>
      </c>
      <c r="M30" s="11">
        <v>764</v>
      </c>
      <c r="N30" s="11">
        <v>1219</v>
      </c>
      <c r="O30" s="11">
        <v>904</v>
      </c>
      <c r="P30" s="11">
        <v>884</v>
      </c>
      <c r="Q30" s="11">
        <v>933</v>
      </c>
      <c r="R30" s="11">
        <v>1026</v>
      </c>
      <c r="S30" s="11">
        <v>1003</v>
      </c>
      <c r="T30" s="11">
        <v>861</v>
      </c>
      <c r="U30" s="11">
        <v>626</v>
      </c>
      <c r="V30" s="159">
        <f>100</f>
        <v>100</v>
      </c>
      <c r="W30" s="58">
        <f t="shared" si="1"/>
        <v>102.17391304347827</v>
      </c>
      <c r="X30" s="58">
        <f t="shared" si="2"/>
        <v>141.30434782608697</v>
      </c>
      <c r="Y30" s="58">
        <f t="shared" si="3"/>
        <v>169.56521739130434</v>
      </c>
      <c r="Z30" s="58">
        <f t="shared" si="4"/>
        <v>278.26086956521738</v>
      </c>
      <c r="AA30" s="58">
        <f t="shared" si="5"/>
        <v>758.695652173913</v>
      </c>
      <c r="AB30" s="58">
        <f t="shared" si="6"/>
        <v>943.47826086956525</v>
      </c>
      <c r="AC30" s="58">
        <f t="shared" si="7"/>
        <v>1319.5652173913043</v>
      </c>
      <c r="AD30" s="58">
        <f t="shared" si="8"/>
        <v>1430.4347826086957</v>
      </c>
      <c r="AE30" s="58">
        <f t="shared" si="9"/>
        <v>1660.8695652173913</v>
      </c>
      <c r="AF30" s="58">
        <f t="shared" si="10"/>
        <v>2650</v>
      </c>
      <c r="AG30" s="58">
        <f t="shared" si="11"/>
        <v>1965.2173913043478</v>
      </c>
      <c r="AH30" s="58">
        <f t="shared" si="12"/>
        <v>1921.7391304347825</v>
      </c>
      <c r="AI30" s="58">
        <f t="shared" si="13"/>
        <v>2028.2608695652175</v>
      </c>
      <c r="AJ30" s="58">
        <f t="shared" si="14"/>
        <v>2230.4347826086955</v>
      </c>
      <c r="AK30" s="58">
        <f t="shared" si="15"/>
        <v>2180.4347826086955</v>
      </c>
      <c r="AL30" s="58">
        <f t="shared" si="16"/>
        <v>1871.7391304347825</v>
      </c>
      <c r="AM30" s="58">
        <f t="shared" si="17"/>
        <v>1360.8695652173913</v>
      </c>
      <c r="AN30" s="160">
        <v>4</v>
      </c>
      <c r="AO30">
        <v>4</v>
      </c>
      <c r="AP30">
        <v>4</v>
      </c>
      <c r="AQ30">
        <v>4</v>
      </c>
      <c r="AR30">
        <v>4</v>
      </c>
      <c r="AS30">
        <v>1</v>
      </c>
      <c r="AT30">
        <v>1</v>
      </c>
      <c r="AU30">
        <v>1</v>
      </c>
      <c r="AV30">
        <v>1</v>
      </c>
      <c r="AW30">
        <v>1</v>
      </c>
      <c r="AX30">
        <v>1</v>
      </c>
      <c r="AY30">
        <v>1</v>
      </c>
      <c r="AZ30">
        <v>1</v>
      </c>
      <c r="BA30">
        <v>1</v>
      </c>
      <c r="BB30">
        <v>1</v>
      </c>
      <c r="BC30">
        <v>1</v>
      </c>
      <c r="BD30">
        <v>6</v>
      </c>
      <c r="BE30">
        <v>7</v>
      </c>
      <c r="BF30"/>
    </row>
    <row r="31" spans="2:61" ht="15">
      <c r="B31" s="499"/>
      <c r="C31" s="2" t="s">
        <v>207</v>
      </c>
      <c r="D31" s="11">
        <v>331</v>
      </c>
      <c r="E31" s="11">
        <v>473</v>
      </c>
      <c r="F31" s="11">
        <v>305</v>
      </c>
      <c r="G31" s="11">
        <v>309</v>
      </c>
      <c r="H31" s="11">
        <v>591</v>
      </c>
      <c r="I31" s="11">
        <v>802</v>
      </c>
      <c r="J31" s="11">
        <v>971</v>
      </c>
      <c r="K31" s="11">
        <v>841</v>
      </c>
      <c r="L31" s="11">
        <v>806</v>
      </c>
      <c r="M31" s="11">
        <v>663</v>
      </c>
      <c r="N31" s="11">
        <v>1639</v>
      </c>
      <c r="O31" s="11">
        <v>1546</v>
      </c>
      <c r="P31" s="11">
        <v>1730</v>
      </c>
      <c r="Q31" s="11">
        <v>2308</v>
      </c>
      <c r="R31" s="11">
        <v>1830</v>
      </c>
      <c r="S31" s="11">
        <v>2185</v>
      </c>
      <c r="T31" s="11">
        <v>1793</v>
      </c>
      <c r="U31" s="11">
        <v>1261</v>
      </c>
      <c r="V31" s="159">
        <f>100</f>
        <v>100</v>
      </c>
      <c r="W31" s="58">
        <f t="shared" si="1"/>
        <v>142.90030211480362</v>
      </c>
      <c r="X31" s="58">
        <f t="shared" si="2"/>
        <v>92.145015105740185</v>
      </c>
      <c r="Y31" s="58">
        <f t="shared" si="3"/>
        <v>93.353474320241688</v>
      </c>
      <c r="Z31" s="58">
        <f t="shared" si="4"/>
        <v>178.54984894259817</v>
      </c>
      <c r="AA31" s="58">
        <f t="shared" si="5"/>
        <v>242.29607250755288</v>
      </c>
      <c r="AB31" s="58">
        <f t="shared" si="6"/>
        <v>293.35347432024167</v>
      </c>
      <c r="AC31" s="58">
        <f t="shared" si="7"/>
        <v>254.0785498489426</v>
      </c>
      <c r="AD31" s="58">
        <f t="shared" si="8"/>
        <v>243.50453172205437</v>
      </c>
      <c r="AE31" s="58">
        <f t="shared" si="9"/>
        <v>200.30211480362539</v>
      </c>
      <c r="AF31" s="58">
        <f t="shared" si="10"/>
        <v>495.16616314199393</v>
      </c>
      <c r="AG31" s="58">
        <f t="shared" si="11"/>
        <v>467.06948640483381</v>
      </c>
      <c r="AH31" s="58">
        <f t="shared" si="12"/>
        <v>522.65861027190329</v>
      </c>
      <c r="AI31" s="58">
        <f t="shared" si="13"/>
        <v>697.28096676737164</v>
      </c>
      <c r="AJ31" s="58">
        <f t="shared" si="14"/>
        <v>552.87009063444111</v>
      </c>
      <c r="AK31" s="58">
        <f t="shared" si="15"/>
        <v>660.12084592145015</v>
      </c>
      <c r="AL31" s="58">
        <f t="shared" si="16"/>
        <v>541.69184290030216</v>
      </c>
      <c r="AM31" s="58">
        <f t="shared" si="17"/>
        <v>380.96676737160124</v>
      </c>
      <c r="AN31" s="160">
        <v>1</v>
      </c>
      <c r="AO31">
        <v>4</v>
      </c>
      <c r="AP31">
        <v>4</v>
      </c>
      <c r="AQ31">
        <v>4</v>
      </c>
      <c r="AR31">
        <v>1</v>
      </c>
      <c r="AS31">
        <v>1</v>
      </c>
      <c r="AT31">
        <v>4</v>
      </c>
      <c r="AU31">
        <v>1</v>
      </c>
      <c r="AV31">
        <v>4</v>
      </c>
      <c r="AW31">
        <v>1</v>
      </c>
      <c r="AX31">
        <v>1</v>
      </c>
      <c r="AY31">
        <v>1</v>
      </c>
      <c r="AZ31">
        <v>1</v>
      </c>
      <c r="BA31">
        <v>1</v>
      </c>
      <c r="BB31">
        <v>1</v>
      </c>
      <c r="BC31">
        <v>1</v>
      </c>
      <c r="BD31">
        <v>6</v>
      </c>
      <c r="BE31">
        <v>7</v>
      </c>
      <c r="BF31"/>
    </row>
    <row r="32" spans="2:61" ht="15">
      <c r="B32" s="499"/>
      <c r="C32" s="2" t="s">
        <v>208</v>
      </c>
      <c r="D32" s="11">
        <v>23578</v>
      </c>
      <c r="E32" s="11">
        <v>22418</v>
      </c>
      <c r="F32" s="11">
        <v>22464</v>
      </c>
      <c r="G32" s="11">
        <v>21416</v>
      </c>
      <c r="H32" s="11">
        <v>20273</v>
      </c>
      <c r="I32" s="11">
        <v>19330</v>
      </c>
      <c r="J32" s="11">
        <v>20558</v>
      </c>
      <c r="K32" s="11">
        <v>19330</v>
      </c>
      <c r="L32" s="11">
        <v>19718</v>
      </c>
      <c r="M32" s="11">
        <v>19445</v>
      </c>
      <c r="N32" s="11">
        <v>18219</v>
      </c>
      <c r="O32" s="11">
        <v>19185</v>
      </c>
      <c r="P32" s="11">
        <v>17362</v>
      </c>
      <c r="Q32" s="11">
        <v>15793</v>
      </c>
      <c r="R32" s="11">
        <v>16165</v>
      </c>
      <c r="S32" s="11">
        <v>14132</v>
      </c>
      <c r="T32" s="11">
        <v>11299</v>
      </c>
      <c r="U32" s="11">
        <v>7748</v>
      </c>
      <c r="V32" s="159">
        <f>100</f>
        <v>100</v>
      </c>
      <c r="W32" s="58">
        <f t="shared" si="1"/>
        <v>95.080159470693019</v>
      </c>
      <c r="X32" s="58">
        <f t="shared" si="2"/>
        <v>95.275256595131054</v>
      </c>
      <c r="Y32" s="58">
        <f t="shared" si="3"/>
        <v>90.830435151412331</v>
      </c>
      <c r="Z32" s="58">
        <f t="shared" si="4"/>
        <v>85.98269573331072</v>
      </c>
      <c r="AA32" s="58">
        <f t="shared" si="5"/>
        <v>81.983204682330992</v>
      </c>
      <c r="AB32" s="58">
        <f t="shared" si="6"/>
        <v>87.191449656459412</v>
      </c>
      <c r="AC32" s="58">
        <f t="shared" si="7"/>
        <v>81.983204682330992</v>
      </c>
      <c r="AD32" s="58">
        <f t="shared" si="8"/>
        <v>83.628806514547463</v>
      </c>
      <c r="AE32" s="58">
        <f t="shared" si="9"/>
        <v>82.470947493426081</v>
      </c>
      <c r="AF32" s="58">
        <f t="shared" si="10"/>
        <v>77.271185002968863</v>
      </c>
      <c r="AG32" s="58">
        <f t="shared" si="11"/>
        <v>81.368224616167609</v>
      </c>
      <c r="AH32" s="58">
        <f t="shared" si="12"/>
        <v>73.636440749851559</v>
      </c>
      <c r="AI32" s="58">
        <f t="shared" si="13"/>
        <v>66.981932309780305</v>
      </c>
      <c r="AJ32" s="58">
        <f t="shared" si="14"/>
        <v>68.559674272627021</v>
      </c>
      <c r="AK32" s="58">
        <f t="shared" si="15"/>
        <v>59.93722962083298</v>
      </c>
      <c r="AL32" s="58">
        <f t="shared" si="16"/>
        <v>47.921791500551365</v>
      </c>
      <c r="AM32" s="58">
        <f t="shared" si="17"/>
        <v>32.861141742302145</v>
      </c>
      <c r="AN32" s="160">
        <v>4</v>
      </c>
      <c r="AO32">
        <v>4</v>
      </c>
      <c r="AP32">
        <v>4</v>
      </c>
      <c r="AQ32">
        <v>4</v>
      </c>
      <c r="AR32">
        <v>4</v>
      </c>
      <c r="AS32">
        <v>1</v>
      </c>
      <c r="AT32">
        <v>4</v>
      </c>
      <c r="AU32">
        <v>1</v>
      </c>
      <c r="AV32">
        <v>4</v>
      </c>
      <c r="AW32">
        <v>1</v>
      </c>
      <c r="AX32">
        <v>1</v>
      </c>
      <c r="AY32">
        <v>1</v>
      </c>
      <c r="AZ32">
        <v>1</v>
      </c>
      <c r="BA32">
        <v>1</v>
      </c>
      <c r="BB32">
        <v>1</v>
      </c>
      <c r="BC32">
        <v>1</v>
      </c>
      <c r="BD32">
        <v>6</v>
      </c>
      <c r="BE32">
        <v>7</v>
      </c>
      <c r="BF32"/>
    </row>
    <row r="33" spans="2:61" ht="15">
      <c r="B33" s="499"/>
      <c r="C33" s="2" t="s">
        <v>209</v>
      </c>
      <c r="D33" s="11">
        <v>23955</v>
      </c>
      <c r="E33" s="11">
        <v>22938</v>
      </c>
      <c r="F33" s="11">
        <v>22834</v>
      </c>
      <c r="G33" s="11">
        <v>21803</v>
      </c>
      <c r="H33" s="11">
        <v>20992</v>
      </c>
      <c r="I33" s="11">
        <v>20481</v>
      </c>
      <c r="J33" s="11">
        <v>31961</v>
      </c>
      <c r="K33" s="11">
        <v>25764</v>
      </c>
      <c r="L33" s="11">
        <v>30677</v>
      </c>
      <c r="M33" s="11">
        <v>29858</v>
      </c>
      <c r="N33" s="11">
        <v>31290</v>
      </c>
      <c r="O33" s="11">
        <v>31556</v>
      </c>
      <c r="P33" s="11">
        <v>30711</v>
      </c>
      <c r="Q33" s="11">
        <v>30613</v>
      </c>
      <c r="R33" s="11">
        <v>30345</v>
      </c>
      <c r="S33" s="11">
        <v>29913</v>
      </c>
      <c r="T33" s="11">
        <v>33209</v>
      </c>
      <c r="U33" s="11">
        <v>34895</v>
      </c>
      <c r="V33" s="159">
        <f>100</f>
        <v>100</v>
      </c>
      <c r="W33" s="58">
        <f t="shared" si="1"/>
        <v>95.754539762053852</v>
      </c>
      <c r="X33" s="58">
        <f t="shared" si="2"/>
        <v>95.320392402421206</v>
      </c>
      <c r="Y33" s="58">
        <f t="shared" si="3"/>
        <v>91.016489250678362</v>
      </c>
      <c r="Z33" s="58">
        <f t="shared" si="4"/>
        <v>87.630974744312255</v>
      </c>
      <c r="AA33" s="58">
        <f t="shared" si="5"/>
        <v>85.497808390732629</v>
      </c>
      <c r="AB33" s="58">
        <f t="shared" si="6"/>
        <v>133.42099770402839</v>
      </c>
      <c r="AC33" s="58">
        <f t="shared" si="7"/>
        <v>107.55165936130244</v>
      </c>
      <c r="AD33" s="58">
        <f t="shared" si="8"/>
        <v>128.06094761010229</v>
      </c>
      <c r="AE33" s="58">
        <f t="shared" si="9"/>
        <v>124.6420371529952</v>
      </c>
      <c r="AF33" s="58">
        <f t="shared" si="10"/>
        <v>130.61991233562929</v>
      </c>
      <c r="AG33" s="58">
        <f t="shared" si="11"/>
        <v>131.73032769776665</v>
      </c>
      <c r="AH33" s="58">
        <f t="shared" si="12"/>
        <v>128.20288040075141</v>
      </c>
      <c r="AI33" s="58">
        <f t="shared" si="13"/>
        <v>127.79378000417449</v>
      </c>
      <c r="AJ33" s="58">
        <f t="shared" si="14"/>
        <v>126.67501565435191</v>
      </c>
      <c r="AK33" s="58">
        <f t="shared" si="15"/>
        <v>124.87163431433939</v>
      </c>
      <c r="AL33" s="58">
        <f t="shared" si="16"/>
        <v>138.63076601962013</v>
      </c>
      <c r="AM33" s="58">
        <f t="shared" si="17"/>
        <v>145.66896263828011</v>
      </c>
      <c r="AN33" s="160"/>
      <c r="AO33"/>
      <c r="AP33"/>
      <c r="AQ33"/>
      <c r="AR33"/>
      <c r="AS33"/>
      <c r="AT33"/>
      <c r="AU33"/>
      <c r="AV33"/>
      <c r="AW33"/>
      <c r="AX33"/>
      <c r="AY33"/>
      <c r="AZ33"/>
      <c r="BA33"/>
      <c r="BB33"/>
      <c r="BC33"/>
      <c r="BD33"/>
      <c r="BE33"/>
      <c r="BF33"/>
    </row>
    <row r="34" spans="2:61" ht="15">
      <c r="B34" s="501"/>
      <c r="C34" s="4" t="s">
        <v>210</v>
      </c>
      <c r="D34" s="245">
        <v>377</v>
      </c>
      <c r="E34" s="173">
        <v>520</v>
      </c>
      <c r="F34" s="173">
        <v>370</v>
      </c>
      <c r="G34" s="173">
        <v>387</v>
      </c>
      <c r="H34" s="173">
        <v>719</v>
      </c>
      <c r="I34" s="173">
        <v>1151</v>
      </c>
      <c r="J34" s="173">
        <v>11403</v>
      </c>
      <c r="K34" s="173">
        <v>6434</v>
      </c>
      <c r="L34" s="173">
        <v>10959</v>
      </c>
      <c r="M34" s="173">
        <v>10413</v>
      </c>
      <c r="N34" s="173">
        <v>13071</v>
      </c>
      <c r="O34" s="173">
        <v>12371</v>
      </c>
      <c r="P34" s="173">
        <v>13349</v>
      </c>
      <c r="Q34" s="173">
        <v>14820</v>
      </c>
      <c r="R34" s="173">
        <v>14180</v>
      </c>
      <c r="S34" s="173">
        <v>15781</v>
      </c>
      <c r="T34" s="173">
        <v>21910</v>
      </c>
      <c r="U34" s="173">
        <v>27147</v>
      </c>
      <c r="V34" s="159">
        <f>100</f>
        <v>100</v>
      </c>
      <c r="W34" s="58">
        <f t="shared" si="1"/>
        <v>137.93103448275863</v>
      </c>
      <c r="X34" s="58">
        <f t="shared" si="2"/>
        <v>98.143236074270561</v>
      </c>
      <c r="Y34" s="58">
        <f t="shared" si="3"/>
        <v>102.65251989389921</v>
      </c>
      <c r="Z34" s="58">
        <f t="shared" si="4"/>
        <v>190.71618037135278</v>
      </c>
      <c r="AA34" s="58">
        <f t="shared" si="5"/>
        <v>305.30503978779842</v>
      </c>
      <c r="AB34" s="58">
        <f t="shared" si="6"/>
        <v>3024.6684350132628</v>
      </c>
      <c r="AC34" s="58">
        <f t="shared" si="7"/>
        <v>1706.6312997347479</v>
      </c>
      <c r="AD34" s="58">
        <f t="shared" si="8"/>
        <v>2906.8965517241381</v>
      </c>
      <c r="AE34" s="58">
        <f t="shared" si="9"/>
        <v>2762.0689655172414</v>
      </c>
      <c r="AF34" s="58">
        <f t="shared" si="10"/>
        <v>3467.1087533156497</v>
      </c>
      <c r="AG34" s="58">
        <f t="shared" si="11"/>
        <v>3281.4323607427054</v>
      </c>
      <c r="AH34" s="58">
        <f t="shared" si="12"/>
        <v>3540.8488063660479</v>
      </c>
      <c r="AI34" s="58">
        <f t="shared" si="13"/>
        <v>3931.0344827586205</v>
      </c>
      <c r="AJ34" s="58">
        <f t="shared" si="14"/>
        <v>3761.2732095490715</v>
      </c>
      <c r="AK34" s="58">
        <f t="shared" si="15"/>
        <v>4185.9416445623347</v>
      </c>
      <c r="AL34" s="58">
        <f t="shared" si="16"/>
        <v>5811.6710875331564</v>
      </c>
      <c r="AM34" s="58">
        <f t="shared" si="17"/>
        <v>7200.7957559681699</v>
      </c>
      <c r="AN34" s="120"/>
      <c r="AO34" s="121"/>
      <c r="AP34" s="121"/>
      <c r="AQ34" s="121"/>
      <c r="AR34" s="121"/>
      <c r="AS34" s="121"/>
      <c r="AT34" s="121"/>
      <c r="AU34" s="121"/>
      <c r="AV34" s="121"/>
      <c r="AW34" s="121"/>
      <c r="AX34" s="121"/>
      <c r="AY34" s="121"/>
      <c r="AZ34" s="121"/>
      <c r="BA34" s="121"/>
      <c r="BB34" s="121"/>
      <c r="BC34" s="121"/>
      <c r="BD34" s="121"/>
      <c r="BE34" s="121"/>
      <c r="BF34"/>
      <c r="BH34" s="470">
        <f>(T34/S34-1)*100</f>
        <v>38.837842975730318</v>
      </c>
      <c r="BI34" s="470">
        <f>(U34/T34-1)*100</f>
        <v>23.90232770424463</v>
      </c>
    </row>
    <row r="35" spans="2:61" ht="15" customHeight="1">
      <c r="B35" s="499" t="s">
        <v>214</v>
      </c>
      <c r="C35" s="2" t="s">
        <v>205</v>
      </c>
      <c r="D35" s="11">
        <v>0</v>
      </c>
      <c r="E35" s="11">
        <v>11</v>
      </c>
      <c r="F35" s="11">
        <v>0</v>
      </c>
      <c r="G35" s="11">
        <v>144</v>
      </c>
      <c r="H35" s="11">
        <v>126</v>
      </c>
      <c r="I35" s="11">
        <v>95</v>
      </c>
      <c r="J35" s="11">
        <v>3273</v>
      </c>
      <c r="K35" s="11">
        <v>3000</v>
      </c>
      <c r="L35" s="11">
        <v>3221</v>
      </c>
      <c r="M35" s="11">
        <v>2789</v>
      </c>
      <c r="N35" s="11">
        <v>3310</v>
      </c>
      <c r="O35" s="11">
        <v>3040</v>
      </c>
      <c r="P35" s="11">
        <v>3269</v>
      </c>
      <c r="Q35" s="11">
        <v>3236</v>
      </c>
      <c r="R35" s="11">
        <v>3253</v>
      </c>
      <c r="S35" s="11">
        <v>3197</v>
      </c>
      <c r="T35" s="11">
        <v>3955</v>
      </c>
      <c r="U35" s="11">
        <v>5039</v>
      </c>
      <c r="V35" s="159">
        <f>100</f>
        <v>100</v>
      </c>
      <c r="W35" s="58" t="e">
        <f t="shared" si="1"/>
        <v>#DIV/0!</v>
      </c>
      <c r="X35" s="58" t="e">
        <f t="shared" si="2"/>
        <v>#DIV/0!</v>
      </c>
      <c r="Y35" s="58" t="e">
        <f t="shared" si="3"/>
        <v>#DIV/0!</v>
      </c>
      <c r="Z35" s="58" t="e">
        <f t="shared" si="4"/>
        <v>#DIV/0!</v>
      </c>
      <c r="AA35" s="58" t="e">
        <f t="shared" si="5"/>
        <v>#DIV/0!</v>
      </c>
      <c r="AB35" s="58" t="e">
        <f t="shared" si="6"/>
        <v>#DIV/0!</v>
      </c>
      <c r="AC35" s="58" t="e">
        <f t="shared" si="7"/>
        <v>#DIV/0!</v>
      </c>
      <c r="AD35" s="58" t="e">
        <f t="shared" si="8"/>
        <v>#DIV/0!</v>
      </c>
      <c r="AE35" s="58" t="e">
        <f t="shared" si="9"/>
        <v>#DIV/0!</v>
      </c>
      <c r="AF35" s="58" t="e">
        <f t="shared" si="10"/>
        <v>#DIV/0!</v>
      </c>
      <c r="AG35" s="58" t="e">
        <f t="shared" si="11"/>
        <v>#DIV/0!</v>
      </c>
      <c r="AH35" s="58" t="e">
        <f t="shared" si="12"/>
        <v>#DIV/0!</v>
      </c>
      <c r="AI35" s="58" t="e">
        <f t="shared" si="13"/>
        <v>#DIV/0!</v>
      </c>
      <c r="AJ35" s="58" t="e">
        <f t="shared" si="14"/>
        <v>#DIV/0!</v>
      </c>
      <c r="AK35" s="58" t="e">
        <f t="shared" si="15"/>
        <v>#DIV/0!</v>
      </c>
      <c r="AL35" s="58" t="e">
        <f t="shared" si="16"/>
        <v>#DIV/0!</v>
      </c>
      <c r="AM35" s="58" t="e">
        <f t="shared" si="17"/>
        <v>#DIV/0!</v>
      </c>
      <c r="AN35" s="160">
        <v>4</v>
      </c>
      <c r="AO35">
        <v>4</v>
      </c>
      <c r="AP35">
        <v>1</v>
      </c>
      <c r="AQ35">
        <v>1</v>
      </c>
      <c r="AR35">
        <v>1</v>
      </c>
      <c r="AS35">
        <v>1</v>
      </c>
      <c r="AT35">
        <v>1</v>
      </c>
      <c r="AU35">
        <v>1</v>
      </c>
      <c r="AV35">
        <v>1</v>
      </c>
      <c r="AW35">
        <v>1</v>
      </c>
      <c r="AX35">
        <v>1</v>
      </c>
      <c r="AY35">
        <v>1</v>
      </c>
      <c r="AZ35">
        <v>1</v>
      </c>
      <c r="BA35">
        <v>1</v>
      </c>
      <c r="BB35">
        <v>1</v>
      </c>
      <c r="BC35">
        <v>1</v>
      </c>
      <c r="BD35">
        <v>6</v>
      </c>
      <c r="BE35" s="340">
        <v>7</v>
      </c>
      <c r="BF35"/>
    </row>
    <row r="36" spans="2:61" ht="15">
      <c r="B36" s="499"/>
      <c r="C36" s="2" t="s">
        <v>206</v>
      </c>
      <c r="D36" s="11">
        <v>1703</v>
      </c>
      <c r="E36" s="11">
        <v>1910</v>
      </c>
      <c r="F36" s="11">
        <v>1557</v>
      </c>
      <c r="G36" s="11">
        <v>2135</v>
      </c>
      <c r="H36" s="11">
        <v>1992</v>
      </c>
      <c r="I36" s="11">
        <v>2260</v>
      </c>
      <c r="J36" s="11">
        <v>3984</v>
      </c>
      <c r="K36" s="11">
        <v>3841</v>
      </c>
      <c r="L36" s="11">
        <v>3897</v>
      </c>
      <c r="M36" s="11">
        <v>2900</v>
      </c>
      <c r="N36" s="11">
        <v>4144</v>
      </c>
      <c r="O36" s="11">
        <v>3271</v>
      </c>
      <c r="P36" s="11">
        <v>2894</v>
      </c>
      <c r="Q36" s="11">
        <v>3244</v>
      </c>
      <c r="R36" s="11">
        <v>3495</v>
      </c>
      <c r="S36" s="11">
        <v>3613</v>
      </c>
      <c r="T36" s="11">
        <v>4065</v>
      </c>
      <c r="U36" s="11">
        <v>4377</v>
      </c>
      <c r="V36" s="159">
        <f>100</f>
        <v>100</v>
      </c>
      <c r="W36" s="58">
        <f t="shared" si="1"/>
        <v>112.15502055196711</v>
      </c>
      <c r="X36" s="58">
        <f t="shared" si="2"/>
        <v>91.426893716970056</v>
      </c>
      <c r="Y36" s="58">
        <f t="shared" si="3"/>
        <v>125.36699941280094</v>
      </c>
      <c r="Z36" s="58">
        <f t="shared" si="4"/>
        <v>116.97005284791544</v>
      </c>
      <c r="AA36" s="58">
        <f t="shared" si="5"/>
        <v>132.70698766881972</v>
      </c>
      <c r="AB36" s="58">
        <f t="shared" si="6"/>
        <v>233.94010569583088</v>
      </c>
      <c r="AC36" s="58">
        <f t="shared" si="7"/>
        <v>225.54315913094538</v>
      </c>
      <c r="AD36" s="58">
        <f t="shared" si="8"/>
        <v>228.8314738696418</v>
      </c>
      <c r="AE36" s="58">
        <f t="shared" si="9"/>
        <v>170.28772753963594</v>
      </c>
      <c r="AF36" s="58">
        <f t="shared" si="10"/>
        <v>243.33529066353495</v>
      </c>
      <c r="AG36" s="58">
        <f t="shared" si="11"/>
        <v>192.07281268349971</v>
      </c>
      <c r="AH36" s="58">
        <f t="shared" si="12"/>
        <v>169.93540810334704</v>
      </c>
      <c r="AI36" s="58">
        <f t="shared" si="13"/>
        <v>190.48737522019965</v>
      </c>
      <c r="AJ36" s="58">
        <f t="shared" si="14"/>
        <v>205.22607163828539</v>
      </c>
      <c r="AK36" s="58">
        <f t="shared" si="15"/>
        <v>212.15502055196711</v>
      </c>
      <c r="AL36" s="58">
        <f t="shared" si="16"/>
        <v>238.69641808573107</v>
      </c>
      <c r="AM36" s="58">
        <f t="shared" si="17"/>
        <v>257.01702877275397</v>
      </c>
      <c r="AN36" s="160">
        <v>1</v>
      </c>
      <c r="AO36">
        <v>1</v>
      </c>
      <c r="AP36">
        <v>1</v>
      </c>
      <c r="AQ36">
        <v>4</v>
      </c>
      <c r="AR36">
        <v>1</v>
      </c>
      <c r="AS36">
        <v>1</v>
      </c>
      <c r="AT36">
        <v>1</v>
      </c>
      <c r="AU36">
        <v>1</v>
      </c>
      <c r="AV36">
        <v>1</v>
      </c>
      <c r="AW36">
        <v>1</v>
      </c>
      <c r="AX36">
        <v>1</v>
      </c>
      <c r="AY36">
        <v>1</v>
      </c>
      <c r="AZ36">
        <v>4</v>
      </c>
      <c r="BA36">
        <v>1</v>
      </c>
      <c r="BB36">
        <v>1</v>
      </c>
      <c r="BC36">
        <v>1</v>
      </c>
      <c r="BD36">
        <v>6</v>
      </c>
      <c r="BE36">
        <v>7</v>
      </c>
      <c r="BF36"/>
    </row>
    <row r="37" spans="2:61" ht="15">
      <c r="B37" s="499"/>
      <c r="C37" s="2" t="s">
        <v>207</v>
      </c>
      <c r="D37" s="11">
        <v>2060</v>
      </c>
      <c r="E37" s="11">
        <v>2099</v>
      </c>
      <c r="F37" s="11">
        <v>2860</v>
      </c>
      <c r="G37" s="11">
        <v>4057</v>
      </c>
      <c r="H37" s="11">
        <v>4075</v>
      </c>
      <c r="I37" s="11">
        <v>4658</v>
      </c>
      <c r="J37" s="11">
        <v>7067</v>
      </c>
      <c r="K37" s="11">
        <v>6601</v>
      </c>
      <c r="L37" s="11">
        <v>6022</v>
      </c>
      <c r="M37" s="11">
        <v>5653</v>
      </c>
      <c r="N37" s="11">
        <v>6252</v>
      </c>
      <c r="O37" s="11">
        <v>5795</v>
      </c>
      <c r="P37" s="11">
        <v>5417</v>
      </c>
      <c r="Q37" s="11">
        <v>5548</v>
      </c>
      <c r="R37" s="11">
        <v>5579</v>
      </c>
      <c r="S37" s="11">
        <v>5791</v>
      </c>
      <c r="T37" s="11">
        <v>6226</v>
      </c>
      <c r="U37" s="11">
        <v>6451</v>
      </c>
      <c r="V37" s="159">
        <f>100</f>
        <v>100</v>
      </c>
      <c r="W37" s="58">
        <f t="shared" si="1"/>
        <v>101.89320388349515</v>
      </c>
      <c r="X37" s="58">
        <f t="shared" si="2"/>
        <v>138.83495145631068</v>
      </c>
      <c r="Y37" s="58">
        <f t="shared" si="3"/>
        <v>196.94174757281553</v>
      </c>
      <c r="Z37" s="58">
        <f t="shared" si="4"/>
        <v>197.81553398058253</v>
      </c>
      <c r="AA37" s="58">
        <f t="shared" si="5"/>
        <v>226.11650485436894</v>
      </c>
      <c r="AB37" s="58">
        <f t="shared" si="6"/>
        <v>343.05825242718447</v>
      </c>
      <c r="AC37" s="58">
        <f t="shared" si="7"/>
        <v>320.43689320388347</v>
      </c>
      <c r="AD37" s="58">
        <f t="shared" si="8"/>
        <v>292.33009708737865</v>
      </c>
      <c r="AE37" s="58">
        <f t="shared" si="9"/>
        <v>274.41747572815535</v>
      </c>
      <c r="AF37" s="58">
        <f t="shared" si="10"/>
        <v>303.49514563106794</v>
      </c>
      <c r="AG37" s="58">
        <f t="shared" si="11"/>
        <v>281.31067961165047</v>
      </c>
      <c r="AH37" s="58">
        <f t="shared" si="12"/>
        <v>262.96116504854371</v>
      </c>
      <c r="AI37" s="58">
        <f t="shared" si="13"/>
        <v>269.32038834951459</v>
      </c>
      <c r="AJ37" s="58">
        <f t="shared" si="14"/>
        <v>270.82524271844659</v>
      </c>
      <c r="AK37" s="58">
        <f t="shared" si="15"/>
        <v>281.11650485436894</v>
      </c>
      <c r="AL37" s="58">
        <f t="shared" si="16"/>
        <v>302.23300970873788</v>
      </c>
      <c r="AM37" s="58">
        <f t="shared" si="17"/>
        <v>313.15533980582524</v>
      </c>
      <c r="AN37" s="160">
        <v>4</v>
      </c>
      <c r="AO37">
        <v>1</v>
      </c>
      <c r="AP37">
        <v>1</v>
      </c>
      <c r="AQ37">
        <v>4</v>
      </c>
      <c r="AR37">
        <v>1</v>
      </c>
      <c r="AS37">
        <v>1</v>
      </c>
      <c r="AT37">
        <v>4</v>
      </c>
      <c r="AU37">
        <v>4</v>
      </c>
      <c r="AV37">
        <v>1</v>
      </c>
      <c r="AW37">
        <v>1</v>
      </c>
      <c r="AX37">
        <v>1</v>
      </c>
      <c r="AY37">
        <v>1</v>
      </c>
      <c r="AZ37">
        <v>1</v>
      </c>
      <c r="BA37">
        <v>1</v>
      </c>
      <c r="BB37">
        <v>1</v>
      </c>
      <c r="BC37">
        <v>1</v>
      </c>
      <c r="BD37">
        <v>6</v>
      </c>
      <c r="BE37">
        <v>7</v>
      </c>
      <c r="BF37"/>
    </row>
    <row r="38" spans="2:61" ht="15">
      <c r="B38" s="499"/>
      <c r="C38" s="2" t="s">
        <v>208</v>
      </c>
      <c r="D38" s="11">
        <v>4070</v>
      </c>
      <c r="E38" s="11">
        <v>3284</v>
      </c>
      <c r="F38" s="11">
        <v>3829</v>
      </c>
      <c r="G38" s="11">
        <v>3567</v>
      </c>
      <c r="H38" s="11">
        <v>3561</v>
      </c>
      <c r="I38" s="11">
        <v>3200</v>
      </c>
      <c r="J38" s="11">
        <v>3204</v>
      </c>
      <c r="K38" s="11">
        <v>3066</v>
      </c>
      <c r="L38" s="11">
        <v>2936</v>
      </c>
      <c r="M38" s="11">
        <v>3270</v>
      </c>
      <c r="N38" s="11">
        <v>3553</v>
      </c>
      <c r="O38" s="11">
        <v>3127</v>
      </c>
      <c r="P38" s="11">
        <v>3101</v>
      </c>
      <c r="Q38" s="11">
        <v>3331</v>
      </c>
      <c r="R38" s="11">
        <v>4023</v>
      </c>
      <c r="S38" s="11">
        <v>4066</v>
      </c>
      <c r="T38" s="11">
        <v>4258</v>
      </c>
      <c r="U38" s="11">
        <v>4284</v>
      </c>
      <c r="V38" s="159">
        <f>100</f>
        <v>100</v>
      </c>
      <c r="W38" s="58">
        <f t="shared" si="1"/>
        <v>80.687960687960683</v>
      </c>
      <c r="X38" s="58">
        <f t="shared" si="2"/>
        <v>94.078624078624074</v>
      </c>
      <c r="Y38" s="58">
        <f t="shared" si="3"/>
        <v>87.64127764127764</v>
      </c>
      <c r="Z38" s="58">
        <f t="shared" si="4"/>
        <v>87.49385749385749</v>
      </c>
      <c r="AA38" s="58">
        <f t="shared" si="5"/>
        <v>78.624078624078621</v>
      </c>
      <c r="AB38" s="58">
        <f t="shared" si="6"/>
        <v>78.72235872235872</v>
      </c>
      <c r="AC38" s="58">
        <f t="shared" si="7"/>
        <v>75.331695331695329</v>
      </c>
      <c r="AD38" s="58">
        <f t="shared" si="8"/>
        <v>72.137592137592137</v>
      </c>
      <c r="AE38" s="58">
        <f t="shared" si="9"/>
        <v>80.343980343980348</v>
      </c>
      <c r="AF38" s="58">
        <f t="shared" si="10"/>
        <v>87.297297297297291</v>
      </c>
      <c r="AG38" s="58">
        <f t="shared" si="11"/>
        <v>76.830466830466833</v>
      </c>
      <c r="AH38" s="58">
        <f t="shared" si="12"/>
        <v>76.191646191646186</v>
      </c>
      <c r="AI38" s="58">
        <f t="shared" si="13"/>
        <v>81.842751842751838</v>
      </c>
      <c r="AJ38" s="58">
        <f t="shared" si="14"/>
        <v>98.845208845208845</v>
      </c>
      <c r="AK38" s="58">
        <f t="shared" si="15"/>
        <v>99.9017199017199</v>
      </c>
      <c r="AL38" s="58">
        <f t="shared" si="16"/>
        <v>104.61916461916462</v>
      </c>
      <c r="AM38" s="58">
        <f t="shared" si="17"/>
        <v>105.25798525798525</v>
      </c>
      <c r="AN38" s="160">
        <v>4</v>
      </c>
      <c r="AO38">
        <v>4</v>
      </c>
      <c r="AP38">
        <v>1</v>
      </c>
      <c r="AQ38">
        <v>4</v>
      </c>
      <c r="AR38">
        <v>1</v>
      </c>
      <c r="AS38">
        <v>1</v>
      </c>
      <c r="AT38">
        <v>4</v>
      </c>
      <c r="AU38">
        <v>4</v>
      </c>
      <c r="AV38">
        <v>1</v>
      </c>
      <c r="AW38">
        <v>1</v>
      </c>
      <c r="AX38">
        <v>1</v>
      </c>
      <c r="AY38">
        <v>1</v>
      </c>
      <c r="AZ38">
        <v>4</v>
      </c>
      <c r="BA38">
        <v>1</v>
      </c>
      <c r="BB38">
        <v>1</v>
      </c>
      <c r="BC38">
        <v>1</v>
      </c>
      <c r="BD38">
        <v>6</v>
      </c>
      <c r="BE38">
        <v>7</v>
      </c>
      <c r="BF38"/>
    </row>
    <row r="39" spans="2:61" ht="15">
      <c r="B39" s="499"/>
      <c r="C39" s="2" t="s">
        <v>209</v>
      </c>
      <c r="D39" s="11">
        <v>7833</v>
      </c>
      <c r="E39" s="11">
        <v>7304</v>
      </c>
      <c r="F39" s="11">
        <v>8246</v>
      </c>
      <c r="G39" s="11">
        <v>9903</v>
      </c>
      <c r="H39" s="11">
        <v>9754</v>
      </c>
      <c r="I39" s="11">
        <v>10213</v>
      </c>
      <c r="J39" s="11">
        <v>17528</v>
      </c>
      <c r="K39" s="11">
        <v>16508</v>
      </c>
      <c r="L39" s="11">
        <v>16076</v>
      </c>
      <c r="M39" s="11">
        <v>14612</v>
      </c>
      <c r="N39" s="11">
        <v>17259</v>
      </c>
      <c r="O39" s="11">
        <v>15233</v>
      </c>
      <c r="P39" s="11">
        <v>14681</v>
      </c>
      <c r="Q39" s="11">
        <v>15359</v>
      </c>
      <c r="R39" s="11">
        <v>16350</v>
      </c>
      <c r="S39" s="11">
        <v>16667</v>
      </c>
      <c r="T39" s="11">
        <v>18504</v>
      </c>
      <c r="U39" s="11">
        <v>20151</v>
      </c>
      <c r="V39" s="159">
        <f>100</f>
        <v>100</v>
      </c>
      <c r="W39" s="58">
        <f t="shared" si="1"/>
        <v>93.246521128558669</v>
      </c>
      <c r="X39" s="58">
        <f t="shared" si="2"/>
        <v>105.27256478999107</v>
      </c>
      <c r="Y39" s="58">
        <f t="shared" si="3"/>
        <v>126.42665645346611</v>
      </c>
      <c r="Z39" s="58">
        <f t="shared" si="4"/>
        <v>124.52444784884463</v>
      </c>
      <c r="AA39" s="58">
        <f t="shared" si="5"/>
        <v>130.38427167113494</v>
      </c>
      <c r="AB39" s="58">
        <f t="shared" si="6"/>
        <v>223.77122430741733</v>
      </c>
      <c r="AC39" s="58">
        <f t="shared" si="7"/>
        <v>210.74939359121666</v>
      </c>
      <c r="AD39" s="58">
        <f t="shared" si="8"/>
        <v>205.2342652878846</v>
      </c>
      <c r="AE39" s="58">
        <f t="shared" si="9"/>
        <v>186.54410825992596</v>
      </c>
      <c r="AF39" s="58">
        <f t="shared" si="10"/>
        <v>220.33703561853696</v>
      </c>
      <c r="AG39" s="58">
        <f t="shared" si="11"/>
        <v>194.47210519596578</v>
      </c>
      <c r="AH39" s="58">
        <f t="shared" si="12"/>
        <v>187.42499680837483</v>
      </c>
      <c r="AI39" s="58">
        <f t="shared" si="13"/>
        <v>196.08068428443764</v>
      </c>
      <c r="AJ39" s="58">
        <f t="shared" si="14"/>
        <v>208.73228648027575</v>
      </c>
      <c r="AK39" s="58">
        <f t="shared" si="15"/>
        <v>212.7792672028597</v>
      </c>
      <c r="AL39" s="58">
        <f t="shared" si="16"/>
        <v>236.23132899272309</v>
      </c>
      <c r="AM39" s="58">
        <f t="shared" si="17"/>
        <v>257.25775564917654</v>
      </c>
      <c r="AN39" s="160"/>
      <c r="AO39"/>
      <c r="AP39"/>
      <c r="AQ39"/>
      <c r="AR39"/>
      <c r="AS39"/>
      <c r="AT39"/>
      <c r="AU39"/>
      <c r="AV39"/>
      <c r="AW39"/>
      <c r="AX39"/>
      <c r="AY39"/>
      <c r="AZ39"/>
      <c r="BA39"/>
      <c r="BB39"/>
      <c r="BC39"/>
      <c r="BD39"/>
      <c r="BE39"/>
      <c r="BF39"/>
    </row>
    <row r="40" spans="2:61" ht="15">
      <c r="B40" s="499"/>
      <c r="C40" s="2" t="s">
        <v>210</v>
      </c>
      <c r="D40" s="245">
        <v>3763</v>
      </c>
      <c r="E40" s="173">
        <v>4020</v>
      </c>
      <c r="F40" s="173">
        <v>4417</v>
      </c>
      <c r="G40" s="173">
        <v>6336</v>
      </c>
      <c r="H40" s="173">
        <v>6193</v>
      </c>
      <c r="I40" s="173">
        <v>7013</v>
      </c>
      <c r="J40" s="173">
        <v>14324</v>
      </c>
      <c r="K40" s="173">
        <v>13442</v>
      </c>
      <c r="L40" s="173">
        <v>13140</v>
      </c>
      <c r="M40" s="173">
        <v>11342</v>
      </c>
      <c r="N40" s="173">
        <v>13706</v>
      </c>
      <c r="O40" s="173">
        <v>12106</v>
      </c>
      <c r="P40" s="173">
        <v>11580</v>
      </c>
      <c r="Q40" s="173">
        <v>12028</v>
      </c>
      <c r="R40" s="173">
        <v>12327</v>
      </c>
      <c r="S40" s="173">
        <v>12601</v>
      </c>
      <c r="T40" s="173">
        <v>14246</v>
      </c>
      <c r="U40" s="173">
        <v>15867</v>
      </c>
      <c r="V40" s="159">
        <f>100</f>
        <v>100</v>
      </c>
      <c r="W40" s="58">
        <f t="shared" si="1"/>
        <v>106.82965718841351</v>
      </c>
      <c r="X40" s="58">
        <f t="shared" si="2"/>
        <v>117.37975019930906</v>
      </c>
      <c r="Y40" s="58">
        <f t="shared" si="3"/>
        <v>168.37629550890247</v>
      </c>
      <c r="Z40" s="58">
        <f t="shared" si="4"/>
        <v>164.57613606165293</v>
      </c>
      <c r="AA40" s="58">
        <f t="shared" si="5"/>
        <v>186.36726016476217</v>
      </c>
      <c r="AB40" s="58">
        <f t="shared" si="6"/>
        <v>380.6537337230933</v>
      </c>
      <c r="AC40" s="58">
        <f t="shared" si="7"/>
        <v>357.21498804145631</v>
      </c>
      <c r="AD40" s="58">
        <f t="shared" si="8"/>
        <v>349.18947648153068</v>
      </c>
      <c r="AE40" s="58">
        <f t="shared" si="9"/>
        <v>301.40845070422534</v>
      </c>
      <c r="AF40" s="58">
        <f t="shared" si="10"/>
        <v>364.23066702099391</v>
      </c>
      <c r="AG40" s="58">
        <f t="shared" si="11"/>
        <v>321.71140047834177</v>
      </c>
      <c r="AH40" s="58">
        <f t="shared" si="12"/>
        <v>307.73319160244483</v>
      </c>
      <c r="AI40" s="58">
        <f t="shared" si="13"/>
        <v>319.63858623438745</v>
      </c>
      <c r="AJ40" s="58">
        <f t="shared" si="14"/>
        <v>327.58437416954558</v>
      </c>
      <c r="AK40" s="58">
        <f t="shared" si="15"/>
        <v>334.86579856497474</v>
      </c>
      <c r="AL40" s="58">
        <f t="shared" si="16"/>
        <v>378.58091947913897</v>
      </c>
      <c r="AM40" s="58">
        <f t="shared" si="17"/>
        <v>421.65825139516346</v>
      </c>
      <c r="AN40" s="120"/>
      <c r="AO40" s="121"/>
      <c r="AP40" s="121"/>
      <c r="AQ40" s="121"/>
      <c r="AR40" s="121"/>
      <c r="AS40" s="121"/>
      <c r="AT40" s="121"/>
      <c r="AU40" s="121"/>
      <c r="AV40" s="121"/>
      <c r="AW40" s="121"/>
      <c r="AX40" s="121"/>
      <c r="AY40" s="121"/>
      <c r="AZ40" s="121"/>
      <c r="BA40" s="121"/>
      <c r="BB40" s="121"/>
      <c r="BC40" s="121"/>
      <c r="BD40" s="121"/>
      <c r="BE40" s="121"/>
      <c r="BF40"/>
      <c r="BH40" s="470">
        <f>(T40/S40-1)*100</f>
        <v>13.054519482580741</v>
      </c>
      <c r="BI40" s="470">
        <f>(U40/T40-1)*100</f>
        <v>11.378632598624172</v>
      </c>
    </row>
    <row r="41" spans="2:61" ht="15">
      <c r="B41" s="500" t="s">
        <v>215</v>
      </c>
      <c r="C41" s="3" t="s">
        <v>205</v>
      </c>
      <c r="D41" s="11">
        <v>212022</v>
      </c>
      <c r="E41" s="11">
        <v>171846</v>
      </c>
      <c r="F41" s="11">
        <v>162230</v>
      </c>
      <c r="G41" s="11">
        <v>143523</v>
      </c>
      <c r="H41" s="11">
        <v>134514</v>
      </c>
      <c r="I41" s="11">
        <v>143991</v>
      </c>
      <c r="J41" s="11">
        <v>116657</v>
      </c>
      <c r="K41" s="11">
        <v>87243</v>
      </c>
      <c r="L41" s="11">
        <v>103227</v>
      </c>
      <c r="M41" s="11">
        <v>78553</v>
      </c>
      <c r="N41" s="11">
        <v>91371</v>
      </c>
      <c r="O41" s="11">
        <v>82810</v>
      </c>
      <c r="P41" s="11">
        <v>95607</v>
      </c>
      <c r="Q41" s="11">
        <v>102562</v>
      </c>
      <c r="R41" s="11">
        <v>100335</v>
      </c>
      <c r="S41" s="11">
        <v>112419</v>
      </c>
      <c r="T41" s="11">
        <v>133320</v>
      </c>
      <c r="U41" s="11">
        <v>139082</v>
      </c>
      <c r="V41" s="159">
        <f>100</f>
        <v>100</v>
      </c>
      <c r="W41" s="58">
        <f t="shared" si="1"/>
        <v>81.051023007046439</v>
      </c>
      <c r="X41" s="58">
        <f t="shared" si="2"/>
        <v>76.51564460291857</v>
      </c>
      <c r="Y41" s="58">
        <f t="shared" si="3"/>
        <v>67.692503608116141</v>
      </c>
      <c r="Z41" s="58">
        <f t="shared" si="4"/>
        <v>63.443416249257155</v>
      </c>
      <c r="AA41" s="58">
        <f t="shared" si="5"/>
        <v>67.913235418965954</v>
      </c>
      <c r="AB41" s="58">
        <f t="shared" si="6"/>
        <v>55.021177047664864</v>
      </c>
      <c r="AC41" s="58">
        <f t="shared" si="7"/>
        <v>41.148088405920141</v>
      </c>
      <c r="AD41" s="58">
        <f t="shared" si="8"/>
        <v>48.686928714944678</v>
      </c>
      <c r="AE41" s="58">
        <f t="shared" si="9"/>
        <v>37.049457131807074</v>
      </c>
      <c r="AF41" s="58">
        <f t="shared" si="10"/>
        <v>43.095056173415969</v>
      </c>
      <c r="AG41" s="58">
        <f t="shared" si="11"/>
        <v>39.057267642037147</v>
      </c>
      <c r="AH41" s="58">
        <f t="shared" si="12"/>
        <v>45.092962051107904</v>
      </c>
      <c r="AI41" s="58">
        <f t="shared" si="13"/>
        <v>48.373282017903804</v>
      </c>
      <c r="AJ41" s="58">
        <f t="shared" si="14"/>
        <v>47.322919319693241</v>
      </c>
      <c r="AK41" s="58">
        <f t="shared" si="15"/>
        <v>53.022327871635966</v>
      </c>
      <c r="AL41" s="58">
        <f t="shared" si="16"/>
        <v>62.880267142089032</v>
      </c>
      <c r="AM41" s="58">
        <f t="shared" si="17"/>
        <v>65.597909650885285</v>
      </c>
      <c r="AN41" s="160">
        <v>4</v>
      </c>
      <c r="AO41">
        <v>1</v>
      </c>
      <c r="AP41">
        <v>1</v>
      </c>
      <c r="AQ41">
        <v>1</v>
      </c>
      <c r="AR41">
        <v>1</v>
      </c>
      <c r="AS41">
        <v>1</v>
      </c>
      <c r="AT41">
        <v>1</v>
      </c>
      <c r="AU41">
        <v>1</v>
      </c>
      <c r="AV41">
        <v>1</v>
      </c>
      <c r="AW41">
        <v>1</v>
      </c>
      <c r="AX41">
        <v>1</v>
      </c>
      <c r="AY41">
        <v>1</v>
      </c>
      <c r="AZ41">
        <v>1</v>
      </c>
      <c r="BA41">
        <v>1</v>
      </c>
      <c r="BB41">
        <v>1</v>
      </c>
      <c r="BC41">
        <v>1</v>
      </c>
      <c r="BD41">
        <v>6</v>
      </c>
      <c r="BE41" s="340">
        <v>7</v>
      </c>
      <c r="BF41"/>
    </row>
    <row r="42" spans="2:61" ht="15">
      <c r="B42" s="499"/>
      <c r="C42" s="2" t="s">
        <v>206</v>
      </c>
      <c r="D42" s="11">
        <v>60774</v>
      </c>
      <c r="E42" s="11">
        <v>48822</v>
      </c>
      <c r="F42" s="11">
        <v>42594</v>
      </c>
      <c r="G42" s="11">
        <v>39160</v>
      </c>
      <c r="H42" s="11">
        <v>38330</v>
      </c>
      <c r="I42" s="11">
        <v>27410</v>
      </c>
      <c r="J42" s="11">
        <v>24962</v>
      </c>
      <c r="K42" s="11">
        <v>25005</v>
      </c>
      <c r="L42" s="11">
        <v>23987</v>
      </c>
      <c r="M42" s="11">
        <v>23457</v>
      </c>
      <c r="N42" s="11">
        <v>31338</v>
      </c>
      <c r="O42" s="11">
        <v>32908</v>
      </c>
      <c r="P42" s="11">
        <v>33115</v>
      </c>
      <c r="Q42" s="11">
        <v>38520</v>
      </c>
      <c r="R42" s="11">
        <v>42497</v>
      </c>
      <c r="S42" s="11">
        <v>43455</v>
      </c>
      <c r="T42" s="11">
        <v>42759</v>
      </c>
      <c r="U42" s="11">
        <v>38921</v>
      </c>
      <c r="V42" s="159">
        <f>100</f>
        <v>100</v>
      </c>
      <c r="W42" s="58">
        <f t="shared" si="1"/>
        <v>80.333695330239905</v>
      </c>
      <c r="X42" s="58">
        <f t="shared" si="2"/>
        <v>70.085891993286609</v>
      </c>
      <c r="Y42" s="58">
        <f t="shared" si="3"/>
        <v>64.435449369796288</v>
      </c>
      <c r="Z42" s="58">
        <f t="shared" si="4"/>
        <v>63.069733767729623</v>
      </c>
      <c r="AA42" s="58">
        <f t="shared" si="5"/>
        <v>45.101523677888572</v>
      </c>
      <c r="AB42" s="58">
        <f t="shared" si="6"/>
        <v>41.073485372034092</v>
      </c>
      <c r="AC42" s="58">
        <f t="shared" si="7"/>
        <v>41.144239312864052</v>
      </c>
      <c r="AD42" s="58">
        <f t="shared" si="8"/>
        <v>39.469180899726858</v>
      </c>
      <c r="AE42" s="58">
        <f t="shared" si="9"/>
        <v>38.597097442985486</v>
      </c>
      <c r="AF42" s="58">
        <f t="shared" si="10"/>
        <v>51.564813900681216</v>
      </c>
      <c r="AG42" s="58">
        <f t="shared" si="11"/>
        <v>54.148155461216966</v>
      </c>
      <c r="AH42" s="58">
        <f t="shared" si="12"/>
        <v>54.488761641491429</v>
      </c>
      <c r="AI42" s="58">
        <f t="shared" si="13"/>
        <v>63.382367459768979</v>
      </c>
      <c r="AJ42" s="58">
        <f t="shared" si="14"/>
        <v>69.926284266298083</v>
      </c>
      <c r="AK42" s="58">
        <f t="shared" si="15"/>
        <v>71.502616250370224</v>
      </c>
      <c r="AL42" s="58">
        <f t="shared" si="16"/>
        <v>70.357389673215522</v>
      </c>
      <c r="AM42" s="58">
        <f t="shared" si="17"/>
        <v>64.042189094020472</v>
      </c>
      <c r="AN42" s="160">
        <v>4</v>
      </c>
      <c r="AO42">
        <v>1</v>
      </c>
      <c r="AP42">
        <v>1</v>
      </c>
      <c r="AQ42">
        <v>1</v>
      </c>
      <c r="AR42">
        <v>1</v>
      </c>
      <c r="AS42">
        <v>1</v>
      </c>
      <c r="AT42">
        <v>1</v>
      </c>
      <c r="AU42">
        <v>1</v>
      </c>
      <c r="AV42">
        <v>1</v>
      </c>
      <c r="AW42">
        <v>1</v>
      </c>
      <c r="AX42">
        <v>1</v>
      </c>
      <c r="AY42">
        <v>1</v>
      </c>
      <c r="AZ42">
        <v>1</v>
      </c>
      <c r="BA42">
        <v>1</v>
      </c>
      <c r="BB42">
        <v>1</v>
      </c>
      <c r="BC42">
        <v>1</v>
      </c>
      <c r="BD42">
        <v>6</v>
      </c>
      <c r="BE42">
        <v>7</v>
      </c>
      <c r="BF42"/>
    </row>
    <row r="43" spans="2:61" ht="15">
      <c r="B43" s="499"/>
      <c r="C43" s="2" t="s">
        <v>207</v>
      </c>
      <c r="D43" s="11">
        <v>67113</v>
      </c>
      <c r="E43" s="11">
        <v>53658</v>
      </c>
      <c r="F43" s="11">
        <v>28735</v>
      </c>
      <c r="G43" s="11">
        <v>23119</v>
      </c>
      <c r="H43" s="11">
        <v>14442</v>
      </c>
      <c r="I43" s="11">
        <v>12606</v>
      </c>
      <c r="J43" s="11">
        <v>12354</v>
      </c>
      <c r="K43" s="11">
        <v>12048</v>
      </c>
      <c r="L43" s="11">
        <v>11936</v>
      </c>
      <c r="M43" s="11">
        <v>11841</v>
      </c>
      <c r="N43" s="11">
        <v>15257</v>
      </c>
      <c r="O43" s="11">
        <v>16032</v>
      </c>
      <c r="P43" s="11">
        <v>15794</v>
      </c>
      <c r="Q43" s="11">
        <v>17818</v>
      </c>
      <c r="R43" s="11">
        <v>20262</v>
      </c>
      <c r="S43" s="11">
        <v>21333</v>
      </c>
      <c r="T43" s="11">
        <v>20086</v>
      </c>
      <c r="U43" s="11">
        <v>17814</v>
      </c>
      <c r="V43" s="159">
        <f>100</f>
        <v>100</v>
      </c>
      <c r="W43" s="58">
        <f t="shared" ref="W43:W74" si="22">E43*100/$D43</f>
        <v>79.951723213088371</v>
      </c>
      <c r="X43" s="58">
        <f t="shared" ref="X43:X74" si="23">F43*100/$D43</f>
        <v>42.81584789832074</v>
      </c>
      <c r="Y43" s="58">
        <f t="shared" ref="Y43:Y74" si="24">G43*100/$D43</f>
        <v>34.447871500305453</v>
      </c>
      <c r="Z43" s="58">
        <f t="shared" ref="Z43:Z74" si="25">H43*100/$D43</f>
        <v>21.518930758571365</v>
      </c>
      <c r="AA43" s="58">
        <f t="shared" ref="AA43:AA74" si="26">I43*100/$D43</f>
        <v>18.783246166912519</v>
      </c>
      <c r="AB43" s="58">
        <f t="shared" ref="AB43:AB74" si="27">J43*100/$D43</f>
        <v>18.407760046488757</v>
      </c>
      <c r="AC43" s="58">
        <f t="shared" ref="AC43:AC74" si="28">K43*100/$D43</f>
        <v>17.951812614545616</v>
      </c>
      <c r="AD43" s="58">
        <f t="shared" ref="AD43:AD74" si="29">L43*100/$D43</f>
        <v>17.78492989435728</v>
      </c>
      <c r="AE43" s="58">
        <f t="shared" ref="AE43:AE74" si="30">M43*100/$D43</f>
        <v>17.643377587054669</v>
      </c>
      <c r="AF43" s="58">
        <f t="shared" ref="AF43:AF74" si="31">N43*100/$D43</f>
        <v>22.733300552799012</v>
      </c>
      <c r="AG43" s="58">
        <f t="shared" ref="AG43:AG74" si="32">O43*100/$D43</f>
        <v>23.888069375530822</v>
      </c>
      <c r="AH43" s="58">
        <f t="shared" ref="AH43:AH74" si="33">P43*100/$D43</f>
        <v>23.533443595130599</v>
      </c>
      <c r="AI43" s="58">
        <f t="shared" ref="AI43:AI74" si="34">Q43*100/$D43</f>
        <v>26.549252752819871</v>
      </c>
      <c r="AJ43" s="58">
        <f t="shared" ref="AJ43:AJ74" si="35">R43*100/$D43</f>
        <v>30.190872111215413</v>
      </c>
      <c r="AK43" s="58">
        <f t="shared" ref="AK43:AK74" si="36">S43*100/$D43</f>
        <v>31.786688123016404</v>
      </c>
      <c r="AL43" s="58">
        <f t="shared" ref="AL43:AL74" si="37">T43*100/$D43</f>
        <v>29.928627836633737</v>
      </c>
      <c r="AM43" s="58">
        <f t="shared" ref="AM43:AM74" si="38">U43*100/$D43</f>
        <v>26.543292655670289</v>
      </c>
      <c r="AN43" s="160">
        <v>4</v>
      </c>
      <c r="AO43">
        <v>1</v>
      </c>
      <c r="AP43">
        <v>1</v>
      </c>
      <c r="AQ43">
        <v>1</v>
      </c>
      <c r="AR43">
        <v>1</v>
      </c>
      <c r="AS43">
        <v>1</v>
      </c>
      <c r="AT43">
        <v>1</v>
      </c>
      <c r="AU43">
        <v>1</v>
      </c>
      <c r="AV43">
        <v>1</v>
      </c>
      <c r="AW43">
        <v>1</v>
      </c>
      <c r="AX43">
        <v>1</v>
      </c>
      <c r="AY43">
        <v>1</v>
      </c>
      <c r="AZ43">
        <v>1</v>
      </c>
      <c r="BA43">
        <v>1</v>
      </c>
      <c r="BB43">
        <v>1</v>
      </c>
      <c r="BC43">
        <v>1</v>
      </c>
      <c r="BD43">
        <v>6</v>
      </c>
      <c r="BE43">
        <v>7</v>
      </c>
      <c r="BF43"/>
    </row>
    <row r="44" spans="2:61" ht="15">
      <c r="B44" s="499"/>
      <c r="C44" s="2" t="s">
        <v>208</v>
      </c>
      <c r="D44" s="11">
        <v>10900</v>
      </c>
      <c r="E44" s="11">
        <v>10783</v>
      </c>
      <c r="F44" s="11">
        <v>9152</v>
      </c>
      <c r="G44" s="11">
        <v>10202</v>
      </c>
      <c r="H44" s="11">
        <v>10075</v>
      </c>
      <c r="I44" s="11">
        <v>9627</v>
      </c>
      <c r="J44" s="11">
        <v>9526</v>
      </c>
      <c r="K44" s="11">
        <v>7206</v>
      </c>
      <c r="L44" s="11">
        <v>8819</v>
      </c>
      <c r="M44" s="11">
        <v>9898</v>
      </c>
      <c r="N44" s="11">
        <v>10212</v>
      </c>
      <c r="O44" s="11">
        <v>10509</v>
      </c>
      <c r="P44" s="11">
        <v>7527</v>
      </c>
      <c r="Q44" s="11">
        <v>8720</v>
      </c>
      <c r="R44" s="11">
        <v>7633</v>
      </c>
      <c r="S44" s="11">
        <v>7031</v>
      </c>
      <c r="T44" s="11">
        <v>6456</v>
      </c>
      <c r="U44" s="11">
        <v>5621</v>
      </c>
      <c r="V44" s="159">
        <f>100</f>
        <v>100</v>
      </c>
      <c r="W44" s="58">
        <f t="shared" si="22"/>
        <v>98.926605504587158</v>
      </c>
      <c r="X44" s="58">
        <f t="shared" si="23"/>
        <v>83.963302752293572</v>
      </c>
      <c r="Y44" s="58">
        <f t="shared" si="24"/>
        <v>93.596330275229363</v>
      </c>
      <c r="Z44" s="58">
        <f t="shared" si="25"/>
        <v>92.431192660550465</v>
      </c>
      <c r="AA44" s="58">
        <f t="shared" si="26"/>
        <v>88.321100917431195</v>
      </c>
      <c r="AB44" s="58">
        <f t="shared" si="27"/>
        <v>87.394495412844037</v>
      </c>
      <c r="AC44" s="58">
        <f t="shared" si="28"/>
        <v>66.11009174311927</v>
      </c>
      <c r="AD44" s="58">
        <f t="shared" si="29"/>
        <v>80.908256880733944</v>
      </c>
      <c r="AE44" s="58">
        <f t="shared" si="30"/>
        <v>90.807339449541288</v>
      </c>
      <c r="AF44" s="58">
        <f t="shared" si="31"/>
        <v>93.688073394495419</v>
      </c>
      <c r="AG44" s="58">
        <f t="shared" si="32"/>
        <v>96.412844036697251</v>
      </c>
      <c r="AH44" s="58">
        <f t="shared" si="33"/>
        <v>69.055045871559628</v>
      </c>
      <c r="AI44" s="58">
        <f t="shared" si="34"/>
        <v>80</v>
      </c>
      <c r="AJ44" s="58">
        <f t="shared" si="35"/>
        <v>70.027522935779814</v>
      </c>
      <c r="AK44" s="58">
        <f t="shared" si="36"/>
        <v>64.504587155963307</v>
      </c>
      <c r="AL44" s="58">
        <f t="shared" si="37"/>
        <v>59.22935779816514</v>
      </c>
      <c r="AM44" s="58">
        <f t="shared" si="38"/>
        <v>51.568807339449542</v>
      </c>
      <c r="AN44" s="160">
        <v>4</v>
      </c>
      <c r="AO44">
        <v>1</v>
      </c>
      <c r="AP44">
        <v>1</v>
      </c>
      <c r="AQ44">
        <v>1</v>
      </c>
      <c r="AR44">
        <v>1</v>
      </c>
      <c r="AS44">
        <v>1</v>
      </c>
      <c r="AT44">
        <v>1</v>
      </c>
      <c r="AU44">
        <v>1</v>
      </c>
      <c r="AV44">
        <v>1</v>
      </c>
      <c r="AW44">
        <v>1</v>
      </c>
      <c r="AX44">
        <v>1</v>
      </c>
      <c r="AY44">
        <v>1</v>
      </c>
      <c r="AZ44">
        <v>1</v>
      </c>
      <c r="BA44">
        <v>1</v>
      </c>
      <c r="BB44">
        <v>1</v>
      </c>
      <c r="BC44">
        <v>1</v>
      </c>
      <c r="BD44">
        <v>6</v>
      </c>
      <c r="BE44">
        <v>7</v>
      </c>
      <c r="BF44"/>
    </row>
    <row r="45" spans="2:61" ht="15">
      <c r="B45" s="499"/>
      <c r="C45" s="2" t="s">
        <v>209</v>
      </c>
      <c r="D45" s="11">
        <v>350809</v>
      </c>
      <c r="E45" s="11">
        <v>285109</v>
      </c>
      <c r="F45" s="11">
        <v>242711</v>
      </c>
      <c r="G45" s="11">
        <v>216004</v>
      </c>
      <c r="H45" s="11">
        <v>197361</v>
      </c>
      <c r="I45" s="11">
        <v>193634</v>
      </c>
      <c r="J45" s="11">
        <v>163499</v>
      </c>
      <c r="K45" s="11">
        <v>131502</v>
      </c>
      <c r="L45" s="11">
        <v>147969</v>
      </c>
      <c r="M45" s="11">
        <v>123749</v>
      </c>
      <c r="N45" s="11">
        <v>148178</v>
      </c>
      <c r="O45" s="11">
        <v>142259</v>
      </c>
      <c r="P45" s="11">
        <v>152043</v>
      </c>
      <c r="Q45" s="11">
        <v>167620</v>
      </c>
      <c r="R45" s="11">
        <v>170727</v>
      </c>
      <c r="S45" s="11">
        <v>184238</v>
      </c>
      <c r="T45" s="11">
        <v>202621</v>
      </c>
      <c r="U45" s="11">
        <v>201438</v>
      </c>
      <c r="V45" s="159">
        <f>100</f>
        <v>100</v>
      </c>
      <c r="W45" s="58">
        <f t="shared" si="22"/>
        <v>81.271860186027155</v>
      </c>
      <c r="X45" s="58">
        <f t="shared" si="23"/>
        <v>69.186081314903547</v>
      </c>
      <c r="Y45" s="58">
        <f t="shared" si="24"/>
        <v>61.573106733293614</v>
      </c>
      <c r="Z45" s="58">
        <f t="shared" si="25"/>
        <v>56.258818901453495</v>
      </c>
      <c r="AA45" s="58">
        <f t="shared" si="26"/>
        <v>55.196417423726302</v>
      </c>
      <c r="AB45" s="58">
        <f t="shared" si="27"/>
        <v>46.606272929143778</v>
      </c>
      <c r="AC45" s="58">
        <f t="shared" si="28"/>
        <v>37.485355278798437</v>
      </c>
      <c r="AD45" s="58">
        <f t="shared" si="29"/>
        <v>42.179362559113365</v>
      </c>
      <c r="AE45" s="58">
        <f t="shared" si="30"/>
        <v>35.27532075858943</v>
      </c>
      <c r="AF45" s="58">
        <f t="shared" si="31"/>
        <v>42.238939137821433</v>
      </c>
      <c r="AG45" s="58">
        <f t="shared" si="32"/>
        <v>40.551696222160778</v>
      </c>
      <c r="AH45" s="58">
        <f t="shared" si="33"/>
        <v>43.340678260819992</v>
      </c>
      <c r="AI45" s="58">
        <f t="shared" si="34"/>
        <v>47.780986234674707</v>
      </c>
      <c r="AJ45" s="58">
        <f t="shared" si="35"/>
        <v>48.666653364081306</v>
      </c>
      <c r="AK45" s="58">
        <f t="shared" si="36"/>
        <v>52.518036880467719</v>
      </c>
      <c r="AL45" s="58">
        <f t="shared" si="37"/>
        <v>57.758210308173396</v>
      </c>
      <c r="AM45" s="58">
        <f t="shared" si="38"/>
        <v>57.420989769361675</v>
      </c>
      <c r="AN45" s="160"/>
      <c r="AO45"/>
      <c r="AP45"/>
      <c r="AQ45"/>
      <c r="AR45"/>
      <c r="AS45"/>
      <c r="AT45"/>
      <c r="AU45"/>
      <c r="AV45"/>
      <c r="AW45"/>
      <c r="AX45"/>
      <c r="AY45"/>
      <c r="AZ45"/>
      <c r="BA45"/>
      <c r="BB45"/>
      <c r="BC45"/>
      <c r="BD45"/>
      <c r="BE45"/>
      <c r="BF45"/>
    </row>
    <row r="46" spans="2:61" ht="15">
      <c r="B46" s="501"/>
      <c r="C46" s="4" t="s">
        <v>210</v>
      </c>
      <c r="D46" s="245">
        <v>339909</v>
      </c>
      <c r="E46" s="173">
        <v>274326</v>
      </c>
      <c r="F46" s="173">
        <v>233559</v>
      </c>
      <c r="G46" s="173">
        <v>205802</v>
      </c>
      <c r="H46" s="173">
        <v>187286</v>
      </c>
      <c r="I46" s="173">
        <v>184007</v>
      </c>
      <c r="J46" s="173">
        <v>153973</v>
      </c>
      <c r="K46" s="173">
        <v>124296</v>
      </c>
      <c r="L46" s="173">
        <v>139150</v>
      </c>
      <c r="M46" s="173">
        <v>113851</v>
      </c>
      <c r="N46" s="173">
        <v>137966</v>
      </c>
      <c r="O46" s="173">
        <v>131750</v>
      </c>
      <c r="P46" s="173">
        <v>144516</v>
      </c>
      <c r="Q46" s="173">
        <v>158900</v>
      </c>
      <c r="R46" s="173">
        <v>163094</v>
      </c>
      <c r="S46" s="173">
        <v>177207</v>
      </c>
      <c r="T46" s="173">
        <v>196165</v>
      </c>
      <c r="U46" s="173">
        <v>195817</v>
      </c>
      <c r="V46" s="159">
        <f>100</f>
        <v>100</v>
      </c>
      <c r="W46" s="58">
        <f t="shared" si="22"/>
        <v>80.705718295190778</v>
      </c>
      <c r="X46" s="58">
        <f t="shared" si="23"/>
        <v>68.712214151434651</v>
      </c>
      <c r="Y46" s="58">
        <f t="shared" si="24"/>
        <v>60.546205013694845</v>
      </c>
      <c r="Z46" s="58">
        <f t="shared" si="25"/>
        <v>55.098864696139259</v>
      </c>
      <c r="AA46" s="58">
        <f t="shared" si="26"/>
        <v>54.134194740356975</v>
      </c>
      <c r="AB46" s="58">
        <f t="shared" si="27"/>
        <v>45.298300427467353</v>
      </c>
      <c r="AC46" s="58">
        <f t="shared" si="28"/>
        <v>36.567434225042582</v>
      </c>
      <c r="AD46" s="58">
        <f t="shared" si="29"/>
        <v>40.937427370266747</v>
      </c>
      <c r="AE46" s="58">
        <f t="shared" si="30"/>
        <v>33.494552953878831</v>
      </c>
      <c r="AF46" s="58">
        <f t="shared" si="31"/>
        <v>40.589098847044355</v>
      </c>
      <c r="AG46" s="58">
        <f t="shared" si="32"/>
        <v>38.760374100126796</v>
      </c>
      <c r="AH46" s="58">
        <f t="shared" si="33"/>
        <v>42.516085187506064</v>
      </c>
      <c r="AI46" s="58">
        <f t="shared" si="34"/>
        <v>46.747806030437559</v>
      </c>
      <c r="AJ46" s="58">
        <f t="shared" si="35"/>
        <v>47.981665681108765</v>
      </c>
      <c r="AK46" s="58">
        <f t="shared" si="36"/>
        <v>52.133659302931079</v>
      </c>
      <c r="AL46" s="58">
        <f t="shared" si="37"/>
        <v>57.711034423919344</v>
      </c>
      <c r="AM46" s="58">
        <f t="shared" si="38"/>
        <v>57.608654080945193</v>
      </c>
      <c r="AN46" s="120"/>
      <c r="AO46" s="121"/>
      <c r="AP46" s="121"/>
      <c r="AQ46" s="121"/>
      <c r="AR46" s="121"/>
      <c r="AS46" s="121"/>
      <c r="AT46" s="121"/>
      <c r="AU46" s="121"/>
      <c r="AV46" s="121"/>
      <c r="AW46" s="121"/>
      <c r="AX46" s="121"/>
      <c r="AY46" s="121"/>
      <c r="AZ46" s="121"/>
      <c r="BA46" s="121"/>
      <c r="BB46" s="121"/>
      <c r="BC46" s="121"/>
      <c r="BD46" s="121"/>
      <c r="BE46" s="121"/>
      <c r="BF46"/>
      <c r="BH46" s="470">
        <f>(T46/S46-1)*100</f>
        <v>10.698222982162097</v>
      </c>
      <c r="BI46" s="470">
        <f>(U46/T46-1)*100</f>
        <v>-0.17740167715953881</v>
      </c>
    </row>
    <row r="47" spans="2:61" ht="15" customHeight="1">
      <c r="B47" s="499" t="s">
        <v>216</v>
      </c>
      <c r="C47" s="2" t="s">
        <v>205</v>
      </c>
      <c r="D47" s="11">
        <v>585301</v>
      </c>
      <c r="E47" s="11">
        <v>564546</v>
      </c>
      <c r="F47" s="11">
        <v>565266</v>
      </c>
      <c r="G47" s="11">
        <v>539270</v>
      </c>
      <c r="H47" s="11">
        <v>509198</v>
      </c>
      <c r="I47" s="11">
        <v>494533</v>
      </c>
      <c r="J47" s="11">
        <v>475896</v>
      </c>
      <c r="K47" s="11">
        <v>387782</v>
      </c>
      <c r="L47" s="11">
        <v>448254</v>
      </c>
      <c r="M47" s="11">
        <v>398863</v>
      </c>
      <c r="N47" s="11">
        <v>424096</v>
      </c>
      <c r="O47" s="11">
        <v>406443</v>
      </c>
      <c r="P47" s="11">
        <v>407593</v>
      </c>
      <c r="Q47" s="11">
        <v>424889</v>
      </c>
      <c r="R47" s="11">
        <v>423243</v>
      </c>
      <c r="S47" s="11">
        <v>440811</v>
      </c>
      <c r="T47" s="11">
        <v>539770</v>
      </c>
      <c r="U47" s="11">
        <v>585854</v>
      </c>
      <c r="V47" s="159">
        <f>100</f>
        <v>100</v>
      </c>
      <c r="W47" s="58">
        <f t="shared" si="22"/>
        <v>96.453961295128494</v>
      </c>
      <c r="X47" s="58">
        <f t="shared" si="23"/>
        <v>96.576974924013456</v>
      </c>
      <c r="Y47" s="58">
        <f t="shared" si="24"/>
        <v>92.135499512216796</v>
      </c>
      <c r="Z47" s="58">
        <f t="shared" si="25"/>
        <v>86.997630279121339</v>
      </c>
      <c r="AA47" s="58">
        <f t="shared" si="26"/>
        <v>84.492081851901844</v>
      </c>
      <c r="AB47" s="58">
        <f t="shared" si="27"/>
        <v>81.30790823866694</v>
      </c>
      <c r="AC47" s="58">
        <f t="shared" si="28"/>
        <v>66.253431994819763</v>
      </c>
      <c r="AD47" s="58">
        <f t="shared" si="29"/>
        <v>76.585210003058251</v>
      </c>
      <c r="AE47" s="58">
        <f t="shared" si="30"/>
        <v>68.146645913811867</v>
      </c>
      <c r="AF47" s="58">
        <f t="shared" si="31"/>
        <v>72.457761049442936</v>
      </c>
      <c r="AG47" s="58">
        <f t="shared" si="32"/>
        <v>69.441706062350818</v>
      </c>
      <c r="AH47" s="58">
        <f t="shared" si="33"/>
        <v>69.638186164042096</v>
      </c>
      <c r="AI47" s="58">
        <f t="shared" si="34"/>
        <v>72.593246893478735</v>
      </c>
      <c r="AJ47" s="58">
        <f t="shared" si="35"/>
        <v>72.31202406966672</v>
      </c>
      <c r="AK47" s="58">
        <f t="shared" si="36"/>
        <v>75.313556614459912</v>
      </c>
      <c r="AL47" s="58">
        <f t="shared" si="37"/>
        <v>92.220925643386906</v>
      </c>
      <c r="AM47" s="58">
        <f t="shared" si="38"/>
        <v>100.09448130107415</v>
      </c>
      <c r="AN47" s="160">
        <v>1</v>
      </c>
      <c r="AO47">
        <v>1</v>
      </c>
      <c r="AP47">
        <v>1</v>
      </c>
      <c r="AQ47">
        <v>1</v>
      </c>
      <c r="AR47">
        <v>1</v>
      </c>
      <c r="AS47">
        <v>1</v>
      </c>
      <c r="AT47">
        <v>1</v>
      </c>
      <c r="AU47">
        <v>1</v>
      </c>
      <c r="AV47">
        <v>1</v>
      </c>
      <c r="AW47">
        <v>1</v>
      </c>
      <c r="AX47">
        <v>1</v>
      </c>
      <c r="AY47">
        <v>1</v>
      </c>
      <c r="AZ47">
        <v>1</v>
      </c>
      <c r="BA47">
        <v>1</v>
      </c>
      <c r="BB47">
        <v>1</v>
      </c>
      <c r="BC47">
        <v>1</v>
      </c>
      <c r="BD47">
        <v>6</v>
      </c>
      <c r="BE47" s="340">
        <v>7</v>
      </c>
      <c r="BF47"/>
    </row>
    <row r="48" spans="2:61" ht="15">
      <c r="B48" s="499"/>
      <c r="C48" s="2" t="s">
        <v>206</v>
      </c>
      <c r="D48" s="11">
        <v>193300</v>
      </c>
      <c r="E48" s="11">
        <v>212538</v>
      </c>
      <c r="F48" s="11">
        <v>181023</v>
      </c>
      <c r="G48" s="11">
        <v>153973</v>
      </c>
      <c r="H48" s="11">
        <v>138376</v>
      </c>
      <c r="I48" s="11">
        <v>131429</v>
      </c>
      <c r="J48" s="11">
        <v>91691</v>
      </c>
      <c r="K48" s="11">
        <v>94391</v>
      </c>
      <c r="L48" s="11">
        <v>101656</v>
      </c>
      <c r="M48" s="11">
        <v>112753</v>
      </c>
      <c r="N48" s="11">
        <v>129698</v>
      </c>
      <c r="O48" s="11">
        <v>146981</v>
      </c>
      <c r="P48" s="11">
        <v>135587</v>
      </c>
      <c r="Q48" s="11">
        <v>154406</v>
      </c>
      <c r="R48" s="11">
        <v>165657</v>
      </c>
      <c r="S48" s="11">
        <v>169627</v>
      </c>
      <c r="T48" s="11">
        <v>177260</v>
      </c>
      <c r="U48" s="11">
        <v>165824</v>
      </c>
      <c r="V48" s="159">
        <f>100</f>
        <v>100</v>
      </c>
      <c r="W48" s="58">
        <f t="shared" si="22"/>
        <v>109.9524055871702</v>
      </c>
      <c r="X48" s="58">
        <f t="shared" si="23"/>
        <v>93.648732540093121</v>
      </c>
      <c r="Y48" s="58">
        <f t="shared" si="24"/>
        <v>79.654940506983962</v>
      </c>
      <c r="Z48" s="58">
        <f t="shared" si="25"/>
        <v>71.586135540610456</v>
      </c>
      <c r="AA48" s="58">
        <f t="shared" si="26"/>
        <v>67.992240041386452</v>
      </c>
      <c r="AB48" s="58">
        <f t="shared" si="27"/>
        <v>47.434557682359028</v>
      </c>
      <c r="AC48" s="58">
        <f t="shared" si="28"/>
        <v>48.831350232798755</v>
      </c>
      <c r="AD48" s="58">
        <f t="shared" si="29"/>
        <v>52.58975685463011</v>
      </c>
      <c r="AE48" s="58">
        <f t="shared" si="30"/>
        <v>58.330574236937402</v>
      </c>
      <c r="AF48" s="58">
        <f t="shared" si="31"/>
        <v>67.096740817382312</v>
      </c>
      <c r="AG48" s="58">
        <f t="shared" si="32"/>
        <v>76.037765131919301</v>
      </c>
      <c r="AH48" s="58">
        <f t="shared" si="33"/>
        <v>70.143300569063626</v>
      </c>
      <c r="AI48" s="58">
        <f t="shared" si="34"/>
        <v>79.87894464562855</v>
      </c>
      <c r="AJ48" s="58">
        <f t="shared" si="35"/>
        <v>85.699430936368344</v>
      </c>
      <c r="AK48" s="58">
        <f t="shared" si="36"/>
        <v>87.753233316088981</v>
      </c>
      <c r="AL48" s="58">
        <f t="shared" si="37"/>
        <v>91.702017589239517</v>
      </c>
      <c r="AM48" s="58">
        <f t="shared" si="38"/>
        <v>85.785825142265907</v>
      </c>
      <c r="AN48" s="160">
        <v>1</v>
      </c>
      <c r="AO48">
        <v>1</v>
      </c>
      <c r="AP48">
        <v>1</v>
      </c>
      <c r="AQ48">
        <v>1</v>
      </c>
      <c r="AR48">
        <v>1</v>
      </c>
      <c r="AS48">
        <v>1</v>
      </c>
      <c r="AT48">
        <v>1</v>
      </c>
      <c r="AU48">
        <v>1</v>
      </c>
      <c r="AV48">
        <v>1</v>
      </c>
      <c r="AW48">
        <v>1</v>
      </c>
      <c r="AX48">
        <v>1</v>
      </c>
      <c r="AY48">
        <v>1</v>
      </c>
      <c r="AZ48">
        <v>1</v>
      </c>
      <c r="BA48">
        <v>1</v>
      </c>
      <c r="BB48">
        <v>1</v>
      </c>
      <c r="BC48">
        <v>1</v>
      </c>
      <c r="BD48">
        <v>6</v>
      </c>
      <c r="BE48">
        <v>7</v>
      </c>
      <c r="BF48"/>
    </row>
    <row r="49" spans="2:61" ht="15">
      <c r="B49" s="499"/>
      <c r="C49" s="2" t="s">
        <v>207</v>
      </c>
      <c r="D49" s="11">
        <v>105671</v>
      </c>
      <c r="E49" s="11">
        <v>84617</v>
      </c>
      <c r="F49" s="11">
        <v>92799</v>
      </c>
      <c r="G49" s="11">
        <v>83902</v>
      </c>
      <c r="H49" s="11">
        <v>73300</v>
      </c>
      <c r="I49" s="11">
        <v>57730</v>
      </c>
      <c r="J49" s="11">
        <v>51440</v>
      </c>
      <c r="K49" s="11">
        <v>52686</v>
      </c>
      <c r="L49" s="11">
        <v>55923</v>
      </c>
      <c r="M49" s="11">
        <v>60572</v>
      </c>
      <c r="N49" s="11">
        <v>65338</v>
      </c>
      <c r="O49" s="11">
        <v>69625</v>
      </c>
      <c r="P49" s="11">
        <v>68545</v>
      </c>
      <c r="Q49" s="11">
        <v>71567</v>
      </c>
      <c r="R49" s="11">
        <v>76684</v>
      </c>
      <c r="S49" s="11">
        <v>82149</v>
      </c>
      <c r="T49" s="11">
        <v>84050</v>
      </c>
      <c r="U49" s="11">
        <v>78370</v>
      </c>
      <c r="V49" s="159">
        <f>100</f>
        <v>100</v>
      </c>
      <c r="W49" s="58">
        <f t="shared" si="22"/>
        <v>80.075895941175915</v>
      </c>
      <c r="X49" s="58">
        <f t="shared" si="23"/>
        <v>87.818796074608926</v>
      </c>
      <c r="Y49" s="58">
        <f t="shared" si="24"/>
        <v>79.399267537924317</v>
      </c>
      <c r="Z49" s="58">
        <f t="shared" si="25"/>
        <v>69.366240501178183</v>
      </c>
      <c r="AA49" s="58">
        <f t="shared" si="26"/>
        <v>54.63182897862233</v>
      </c>
      <c r="AB49" s="58">
        <f t="shared" si="27"/>
        <v>48.679391696870475</v>
      </c>
      <c r="AC49" s="58">
        <f t="shared" si="28"/>
        <v>49.85852315204739</v>
      </c>
      <c r="AD49" s="58">
        <f t="shared" si="29"/>
        <v>52.921804468586458</v>
      </c>
      <c r="AE49" s="58">
        <f t="shared" si="30"/>
        <v>57.321308589868558</v>
      </c>
      <c r="AF49" s="58">
        <f t="shared" si="31"/>
        <v>61.831533722591821</v>
      </c>
      <c r="AG49" s="58">
        <f t="shared" si="32"/>
        <v>65.888465141808069</v>
      </c>
      <c r="AH49" s="58">
        <f t="shared" si="33"/>
        <v>64.866425036197256</v>
      </c>
      <c r="AI49" s="58">
        <f t="shared" si="34"/>
        <v>67.726244665045286</v>
      </c>
      <c r="AJ49" s="58">
        <f t="shared" si="35"/>
        <v>72.568632832092064</v>
      </c>
      <c r="AK49" s="58">
        <f t="shared" si="36"/>
        <v>77.740345033168992</v>
      </c>
      <c r="AL49" s="58">
        <f t="shared" si="37"/>
        <v>79.539324885730238</v>
      </c>
      <c r="AM49" s="58">
        <f t="shared" si="38"/>
        <v>74.164150996962263</v>
      </c>
      <c r="AN49" s="160">
        <v>1</v>
      </c>
      <c r="AO49">
        <v>1</v>
      </c>
      <c r="AP49">
        <v>1</v>
      </c>
      <c r="AQ49">
        <v>1</v>
      </c>
      <c r="AR49">
        <v>1</v>
      </c>
      <c r="AS49">
        <v>1</v>
      </c>
      <c r="AT49">
        <v>1</v>
      </c>
      <c r="AU49">
        <v>1</v>
      </c>
      <c r="AV49">
        <v>1</v>
      </c>
      <c r="AW49">
        <v>1</v>
      </c>
      <c r="AX49">
        <v>1</v>
      </c>
      <c r="AY49">
        <v>1</v>
      </c>
      <c r="AZ49">
        <v>1</v>
      </c>
      <c r="BA49">
        <v>1</v>
      </c>
      <c r="BB49">
        <v>1</v>
      </c>
      <c r="BC49">
        <v>1</v>
      </c>
      <c r="BD49">
        <v>6</v>
      </c>
      <c r="BE49">
        <v>7</v>
      </c>
      <c r="BF49"/>
    </row>
    <row r="50" spans="2:61" ht="15">
      <c r="B50" s="499"/>
      <c r="C50" s="2" t="s">
        <v>208</v>
      </c>
      <c r="D50" s="11">
        <v>101214</v>
      </c>
      <c r="E50" s="11">
        <v>79775</v>
      </c>
      <c r="F50" s="11">
        <v>87066</v>
      </c>
      <c r="G50" s="11">
        <v>92114</v>
      </c>
      <c r="H50" s="11">
        <v>71623</v>
      </c>
      <c r="I50" s="11">
        <v>74536</v>
      </c>
      <c r="J50" s="11">
        <v>104752</v>
      </c>
      <c r="K50" s="11">
        <v>105658</v>
      </c>
      <c r="L50" s="11">
        <v>106095</v>
      </c>
      <c r="M50" s="11">
        <v>118174</v>
      </c>
      <c r="N50" s="11">
        <v>131409</v>
      </c>
      <c r="O50" s="11">
        <v>138578</v>
      </c>
      <c r="P50" s="11">
        <v>135924</v>
      </c>
      <c r="Q50" s="11">
        <v>150093</v>
      </c>
      <c r="R50" s="11">
        <v>149583</v>
      </c>
      <c r="S50" s="11">
        <v>143789</v>
      </c>
      <c r="T50" s="11">
        <v>144992</v>
      </c>
      <c r="U50" s="11">
        <v>134831</v>
      </c>
      <c r="V50" s="159">
        <f>100</f>
        <v>100</v>
      </c>
      <c r="W50" s="58">
        <f t="shared" si="22"/>
        <v>78.818147687078863</v>
      </c>
      <c r="X50" s="58">
        <f t="shared" si="23"/>
        <v>86.021696603236705</v>
      </c>
      <c r="Y50" s="58">
        <f t="shared" si="24"/>
        <v>91.009148931965939</v>
      </c>
      <c r="Z50" s="58">
        <f t="shared" si="25"/>
        <v>70.763925939099337</v>
      </c>
      <c r="AA50" s="58">
        <f t="shared" si="26"/>
        <v>73.641986286482108</v>
      </c>
      <c r="AB50" s="58">
        <f t="shared" si="27"/>
        <v>103.4955638548027</v>
      </c>
      <c r="AC50" s="58">
        <f t="shared" si="28"/>
        <v>104.39069693915862</v>
      </c>
      <c r="AD50" s="58">
        <f t="shared" si="29"/>
        <v>104.82245539154663</v>
      </c>
      <c r="AE50" s="58">
        <f t="shared" si="30"/>
        <v>116.756575177347</v>
      </c>
      <c r="AF50" s="58">
        <f t="shared" si="31"/>
        <v>129.83282945047128</v>
      </c>
      <c r="AG50" s="58">
        <f t="shared" si="32"/>
        <v>136.91584168198077</v>
      </c>
      <c r="AH50" s="58">
        <f t="shared" si="33"/>
        <v>134.29367478807279</v>
      </c>
      <c r="AI50" s="58">
        <f t="shared" si="34"/>
        <v>148.2927263026854</v>
      </c>
      <c r="AJ50" s="58">
        <f t="shared" si="35"/>
        <v>147.78884344063076</v>
      </c>
      <c r="AK50" s="58">
        <f t="shared" si="36"/>
        <v>142.0643389254451</v>
      </c>
      <c r="AL50" s="58">
        <f t="shared" si="37"/>
        <v>143.25290967652697</v>
      </c>
      <c r="AM50" s="58">
        <f t="shared" si="38"/>
        <v>133.21378465429683</v>
      </c>
      <c r="AN50" s="160">
        <v>1</v>
      </c>
      <c r="AO50">
        <v>1</v>
      </c>
      <c r="AP50">
        <v>1</v>
      </c>
      <c r="AQ50">
        <v>1</v>
      </c>
      <c r="AR50">
        <v>1</v>
      </c>
      <c r="AS50">
        <v>1</v>
      </c>
      <c r="AT50">
        <v>1</v>
      </c>
      <c r="AU50">
        <v>1</v>
      </c>
      <c r="AV50">
        <v>1</v>
      </c>
      <c r="AW50">
        <v>1</v>
      </c>
      <c r="AX50">
        <v>1</v>
      </c>
      <c r="AY50">
        <v>1</v>
      </c>
      <c r="AZ50">
        <v>1</v>
      </c>
      <c r="BA50">
        <v>1</v>
      </c>
      <c r="BB50">
        <v>1</v>
      </c>
      <c r="BC50">
        <v>1</v>
      </c>
      <c r="BD50">
        <v>6</v>
      </c>
      <c r="BE50">
        <v>7</v>
      </c>
      <c r="BF50"/>
    </row>
    <row r="51" spans="2:61" ht="15">
      <c r="B51" s="499"/>
      <c r="C51" s="2" t="s">
        <v>209</v>
      </c>
      <c r="D51" s="11">
        <v>985486</v>
      </c>
      <c r="E51" s="11">
        <v>941476</v>
      </c>
      <c r="F51" s="11">
        <v>926154</v>
      </c>
      <c r="G51" s="11">
        <v>869259</v>
      </c>
      <c r="H51" s="11">
        <v>792497</v>
      </c>
      <c r="I51" s="11">
        <v>758228</v>
      </c>
      <c r="J51" s="11">
        <v>723779</v>
      </c>
      <c r="K51" s="11">
        <v>640517</v>
      </c>
      <c r="L51" s="11">
        <v>711928</v>
      </c>
      <c r="M51" s="11">
        <v>690362</v>
      </c>
      <c r="N51" s="11">
        <v>750541</v>
      </c>
      <c r="O51" s="11">
        <v>761627</v>
      </c>
      <c r="P51" s="11">
        <v>747649</v>
      </c>
      <c r="Q51" s="11">
        <v>800955</v>
      </c>
      <c r="R51" s="11">
        <v>815167</v>
      </c>
      <c r="S51" s="11">
        <v>836376</v>
      </c>
      <c r="T51" s="11">
        <v>946072</v>
      </c>
      <c r="U51" s="11">
        <v>964879</v>
      </c>
      <c r="V51" s="159">
        <f>100</f>
        <v>100</v>
      </c>
      <c r="W51" s="58">
        <f t="shared" si="22"/>
        <v>95.53418313400698</v>
      </c>
      <c r="X51" s="58">
        <f t="shared" si="23"/>
        <v>93.979417262142746</v>
      </c>
      <c r="Y51" s="58">
        <f t="shared" si="24"/>
        <v>88.206123679078146</v>
      </c>
      <c r="Z51" s="58">
        <f t="shared" si="25"/>
        <v>80.416870457824871</v>
      </c>
      <c r="AA51" s="58">
        <f t="shared" si="26"/>
        <v>76.939499901571409</v>
      </c>
      <c r="AB51" s="58">
        <f t="shared" si="27"/>
        <v>73.44386424566153</v>
      </c>
      <c r="AC51" s="58">
        <f t="shared" si="28"/>
        <v>64.995037981260012</v>
      </c>
      <c r="AD51" s="58">
        <f t="shared" si="29"/>
        <v>72.241310378838463</v>
      </c>
      <c r="AE51" s="58">
        <f t="shared" si="30"/>
        <v>70.05294849444843</v>
      </c>
      <c r="AF51" s="58">
        <f t="shared" si="31"/>
        <v>76.159478673466694</v>
      </c>
      <c r="AG51" s="58">
        <f t="shared" si="32"/>
        <v>77.284405866750006</v>
      </c>
      <c r="AH51" s="58">
        <f t="shared" si="33"/>
        <v>75.86601940565366</v>
      </c>
      <c r="AI51" s="58">
        <f t="shared" si="34"/>
        <v>81.275127196124558</v>
      </c>
      <c r="AJ51" s="58">
        <f t="shared" si="35"/>
        <v>82.717258286774239</v>
      </c>
      <c r="AK51" s="58">
        <f t="shared" si="36"/>
        <v>84.869394390179053</v>
      </c>
      <c r="AL51" s="58">
        <f t="shared" si="37"/>
        <v>96.000552011900723</v>
      </c>
      <c r="AM51" s="58">
        <f t="shared" si="38"/>
        <v>97.908950507668294</v>
      </c>
      <c r="AN51" s="160"/>
      <c r="AO51"/>
      <c r="AP51"/>
      <c r="AQ51"/>
      <c r="AR51"/>
      <c r="AS51"/>
      <c r="AT51"/>
      <c r="AU51"/>
      <c r="AV51"/>
      <c r="AW51"/>
      <c r="AX51"/>
      <c r="AY51"/>
      <c r="AZ51"/>
      <c r="BA51"/>
      <c r="BB51"/>
      <c r="BC51"/>
      <c r="BD51"/>
      <c r="BE51"/>
      <c r="BF51"/>
    </row>
    <row r="52" spans="2:61" ht="15">
      <c r="B52" s="499"/>
      <c r="C52" s="2" t="s">
        <v>210</v>
      </c>
      <c r="D52" s="245">
        <v>884272</v>
      </c>
      <c r="E52" s="173">
        <v>861701</v>
      </c>
      <c r="F52" s="173">
        <v>839088</v>
      </c>
      <c r="G52" s="173">
        <v>777145</v>
      </c>
      <c r="H52" s="173">
        <v>720874</v>
      </c>
      <c r="I52" s="173">
        <v>683692</v>
      </c>
      <c r="J52" s="173">
        <v>619027</v>
      </c>
      <c r="K52" s="173">
        <v>534859</v>
      </c>
      <c r="L52" s="173">
        <v>605833</v>
      </c>
      <c r="M52" s="173">
        <v>572188</v>
      </c>
      <c r="N52" s="173">
        <v>619132</v>
      </c>
      <c r="O52" s="173">
        <v>623049</v>
      </c>
      <c r="P52" s="173">
        <v>611725</v>
      </c>
      <c r="Q52" s="173">
        <v>650862</v>
      </c>
      <c r="R52" s="173">
        <v>665584</v>
      </c>
      <c r="S52" s="173">
        <v>692587</v>
      </c>
      <c r="T52" s="173">
        <v>801080</v>
      </c>
      <c r="U52" s="173">
        <v>830048</v>
      </c>
      <c r="V52" s="159">
        <f>100</f>
        <v>100</v>
      </c>
      <c r="W52" s="58">
        <f t="shared" si="22"/>
        <v>97.447504840139686</v>
      </c>
      <c r="X52" s="58">
        <f t="shared" si="23"/>
        <v>94.890260010494515</v>
      </c>
      <c r="Y52" s="58">
        <f t="shared" si="24"/>
        <v>87.88528868945302</v>
      </c>
      <c r="Z52" s="58">
        <f t="shared" si="25"/>
        <v>81.521748964119638</v>
      </c>
      <c r="AA52" s="58">
        <f t="shared" si="26"/>
        <v>77.316934156006297</v>
      </c>
      <c r="AB52" s="58">
        <f t="shared" si="27"/>
        <v>70.00413899795538</v>
      </c>
      <c r="AC52" s="58">
        <f t="shared" si="28"/>
        <v>60.485800749090778</v>
      </c>
      <c r="AD52" s="58">
        <f t="shared" si="29"/>
        <v>68.512064161253548</v>
      </c>
      <c r="AE52" s="58">
        <f t="shared" si="30"/>
        <v>64.707239401451133</v>
      </c>
      <c r="AF52" s="58">
        <f t="shared" si="31"/>
        <v>70.01601317241753</v>
      </c>
      <c r="AG52" s="58">
        <f t="shared" si="32"/>
        <v>70.458976423543888</v>
      </c>
      <c r="AH52" s="58">
        <f t="shared" si="33"/>
        <v>69.178374979644275</v>
      </c>
      <c r="AI52" s="58">
        <f t="shared" si="34"/>
        <v>73.604275607505386</v>
      </c>
      <c r="AJ52" s="58">
        <f t="shared" si="35"/>
        <v>75.269147954475542</v>
      </c>
      <c r="AK52" s="58">
        <f t="shared" si="36"/>
        <v>78.322846364014694</v>
      </c>
      <c r="AL52" s="58">
        <f t="shared" si="37"/>
        <v>90.592035029945535</v>
      </c>
      <c r="AM52" s="58">
        <f t="shared" si="38"/>
        <v>93.867950132990757</v>
      </c>
      <c r="AN52" s="120"/>
      <c r="AO52" s="121"/>
      <c r="AP52" s="121"/>
      <c r="AQ52" s="121"/>
      <c r="AR52" s="121"/>
      <c r="AS52" s="121"/>
      <c r="AT52" s="121"/>
      <c r="AU52" s="121"/>
      <c r="AV52" s="121"/>
      <c r="AW52" s="121"/>
      <c r="AX52" s="121"/>
      <c r="AY52" s="121"/>
      <c r="AZ52" s="121"/>
      <c r="BA52" s="121"/>
      <c r="BB52" s="121"/>
      <c r="BC52" s="121"/>
      <c r="BD52" s="121"/>
      <c r="BE52" s="121"/>
      <c r="BF52"/>
      <c r="BH52" s="470">
        <f>(T52/S52-1)*100</f>
        <v>15.664891197784536</v>
      </c>
      <c r="BI52" s="470">
        <f>(U52/T52-1)*100</f>
        <v>3.6161182403754877</v>
      </c>
    </row>
    <row r="53" spans="2:61" ht="15" customHeight="1">
      <c r="B53" s="500" t="s">
        <v>217</v>
      </c>
      <c r="C53" s="3" t="s">
        <v>205</v>
      </c>
      <c r="D53" s="11">
        <v>111723</v>
      </c>
      <c r="E53" s="11">
        <v>110247</v>
      </c>
      <c r="F53" s="11">
        <v>105730</v>
      </c>
      <c r="G53" s="11">
        <v>98998</v>
      </c>
      <c r="H53" s="11">
        <v>98583</v>
      </c>
      <c r="I53" s="11">
        <v>92607</v>
      </c>
      <c r="J53" s="11">
        <v>99434</v>
      </c>
      <c r="K53" s="11">
        <v>83668</v>
      </c>
      <c r="L53" s="11">
        <v>94808</v>
      </c>
      <c r="M53" s="11">
        <v>81465</v>
      </c>
      <c r="N53" s="11">
        <v>87852</v>
      </c>
      <c r="O53" s="11">
        <v>82030</v>
      </c>
      <c r="P53" s="11">
        <v>83036</v>
      </c>
      <c r="Q53" s="11">
        <v>84929</v>
      </c>
      <c r="R53" s="11">
        <v>85836</v>
      </c>
      <c r="S53" s="11">
        <v>90503</v>
      </c>
      <c r="T53" s="11">
        <v>110822</v>
      </c>
      <c r="U53" s="11">
        <v>121539</v>
      </c>
      <c r="V53" s="159">
        <f>100</f>
        <v>100</v>
      </c>
      <c r="W53" s="58">
        <f t="shared" si="22"/>
        <v>98.678875432990523</v>
      </c>
      <c r="X53" s="58">
        <f t="shared" si="23"/>
        <v>94.635840426769775</v>
      </c>
      <c r="Y53" s="58">
        <f t="shared" si="24"/>
        <v>88.610223499189956</v>
      </c>
      <c r="Z53" s="58">
        <f t="shared" si="25"/>
        <v>88.238769098574153</v>
      </c>
      <c r="AA53" s="58">
        <f t="shared" si="26"/>
        <v>82.889825729706502</v>
      </c>
      <c r="AB53" s="58">
        <f t="shared" si="27"/>
        <v>89.000474387547769</v>
      </c>
      <c r="AC53" s="58">
        <f t="shared" si="28"/>
        <v>74.888787447526468</v>
      </c>
      <c r="AD53" s="58">
        <f t="shared" si="29"/>
        <v>84.859876659237585</v>
      </c>
      <c r="AE53" s="58">
        <f t="shared" si="30"/>
        <v>72.916946376305688</v>
      </c>
      <c r="AF53" s="58">
        <f t="shared" si="31"/>
        <v>78.633763862409708</v>
      </c>
      <c r="AG53" s="58">
        <f t="shared" si="32"/>
        <v>73.422661403650096</v>
      </c>
      <c r="AH53" s="58">
        <f t="shared" si="33"/>
        <v>74.323102673576614</v>
      </c>
      <c r="AI53" s="58">
        <f t="shared" si="34"/>
        <v>76.017471782891619</v>
      </c>
      <c r="AJ53" s="58">
        <f t="shared" si="35"/>
        <v>76.829301039177253</v>
      </c>
      <c r="AK53" s="58">
        <f t="shared" si="36"/>
        <v>81.006596672126605</v>
      </c>
      <c r="AL53" s="58">
        <f t="shared" si="37"/>
        <v>99.193541168783511</v>
      </c>
      <c r="AM53" s="58">
        <f t="shared" si="38"/>
        <v>108.78601541311996</v>
      </c>
      <c r="AN53" s="160">
        <v>1</v>
      </c>
      <c r="AO53">
        <v>1</v>
      </c>
      <c r="AP53">
        <v>1</v>
      </c>
      <c r="AQ53">
        <v>1</v>
      </c>
      <c r="AR53">
        <v>1</v>
      </c>
      <c r="AS53">
        <v>1</v>
      </c>
      <c r="AT53">
        <v>1</v>
      </c>
      <c r="AU53">
        <v>1</v>
      </c>
      <c r="AV53">
        <v>1</v>
      </c>
      <c r="AW53">
        <v>1</v>
      </c>
      <c r="AX53">
        <v>1</v>
      </c>
      <c r="AY53">
        <v>1</v>
      </c>
      <c r="AZ53">
        <v>1</v>
      </c>
      <c r="BA53">
        <v>1</v>
      </c>
      <c r="BB53">
        <v>1</v>
      </c>
      <c r="BC53">
        <v>1</v>
      </c>
      <c r="BD53">
        <v>6</v>
      </c>
      <c r="BE53" s="340">
        <v>7</v>
      </c>
      <c r="BF53"/>
    </row>
    <row r="54" spans="2:61" ht="15">
      <c r="B54" s="499"/>
      <c r="C54" s="2" t="s">
        <v>206</v>
      </c>
      <c r="D54" s="11">
        <v>27250</v>
      </c>
      <c r="E54" s="11">
        <v>25496</v>
      </c>
      <c r="F54" s="11">
        <v>25793</v>
      </c>
      <c r="G54" s="11">
        <v>21527</v>
      </c>
      <c r="H54" s="11">
        <v>20045</v>
      </c>
      <c r="I54" s="11">
        <v>23251</v>
      </c>
      <c r="J54" s="11">
        <v>22730</v>
      </c>
      <c r="K54" s="11">
        <v>22629</v>
      </c>
      <c r="L54" s="11">
        <v>22441</v>
      </c>
      <c r="M54" s="11">
        <v>25041</v>
      </c>
      <c r="N54" s="11">
        <v>28241</v>
      </c>
      <c r="O54" s="11">
        <v>31424</v>
      </c>
      <c r="P54" s="11">
        <v>29781</v>
      </c>
      <c r="Q54" s="11">
        <v>29989</v>
      </c>
      <c r="R54" s="11">
        <v>32542</v>
      </c>
      <c r="S54" s="11">
        <v>32505</v>
      </c>
      <c r="T54" s="11">
        <v>34680</v>
      </c>
      <c r="U54" s="11">
        <v>32410</v>
      </c>
      <c r="V54" s="159">
        <f>100</f>
        <v>100</v>
      </c>
      <c r="W54" s="58">
        <f t="shared" si="22"/>
        <v>93.563302752293581</v>
      </c>
      <c r="X54" s="58">
        <f t="shared" si="23"/>
        <v>94.653211009174314</v>
      </c>
      <c r="Y54" s="58">
        <f t="shared" si="24"/>
        <v>78.998165137614677</v>
      </c>
      <c r="Z54" s="58">
        <f t="shared" si="25"/>
        <v>73.559633027522935</v>
      </c>
      <c r="AA54" s="58">
        <f t="shared" si="26"/>
        <v>85.324770642201841</v>
      </c>
      <c r="AB54" s="58">
        <f t="shared" si="27"/>
        <v>83.412844036697251</v>
      </c>
      <c r="AC54" s="58">
        <f t="shared" si="28"/>
        <v>83.042201834862382</v>
      </c>
      <c r="AD54" s="58">
        <f t="shared" si="29"/>
        <v>82.352293577981655</v>
      </c>
      <c r="AE54" s="58">
        <f t="shared" si="30"/>
        <v>91.893577981651376</v>
      </c>
      <c r="AF54" s="58">
        <f t="shared" si="31"/>
        <v>103.63669724770642</v>
      </c>
      <c r="AG54" s="58">
        <f t="shared" si="32"/>
        <v>115.31743119266055</v>
      </c>
      <c r="AH54" s="58">
        <f t="shared" si="33"/>
        <v>109.28807339449541</v>
      </c>
      <c r="AI54" s="58">
        <f t="shared" si="34"/>
        <v>110.051376146789</v>
      </c>
      <c r="AJ54" s="58">
        <f t="shared" si="35"/>
        <v>119.42018348623853</v>
      </c>
      <c r="AK54" s="58">
        <f t="shared" si="36"/>
        <v>119.28440366972477</v>
      </c>
      <c r="AL54" s="58">
        <f t="shared" si="37"/>
        <v>127.26605504587155</v>
      </c>
      <c r="AM54" s="58">
        <f t="shared" si="38"/>
        <v>118.93577981651376</v>
      </c>
      <c r="AN54" s="160">
        <v>1</v>
      </c>
      <c r="AO54">
        <v>1</v>
      </c>
      <c r="AP54">
        <v>1</v>
      </c>
      <c r="AQ54">
        <v>1</v>
      </c>
      <c r="AR54">
        <v>1</v>
      </c>
      <c r="AS54">
        <v>1</v>
      </c>
      <c r="AT54">
        <v>1</v>
      </c>
      <c r="AU54">
        <v>1</v>
      </c>
      <c r="AV54">
        <v>1</v>
      </c>
      <c r="AW54">
        <v>1</v>
      </c>
      <c r="AX54">
        <v>1</v>
      </c>
      <c r="AY54">
        <v>1</v>
      </c>
      <c r="AZ54">
        <v>1</v>
      </c>
      <c r="BA54">
        <v>1</v>
      </c>
      <c r="BB54">
        <v>1</v>
      </c>
      <c r="BC54">
        <v>1</v>
      </c>
      <c r="BD54">
        <v>6</v>
      </c>
      <c r="BE54">
        <v>7</v>
      </c>
      <c r="BF54"/>
    </row>
    <row r="55" spans="2:61" ht="15">
      <c r="B55" s="499"/>
      <c r="C55" s="2" t="s">
        <v>207</v>
      </c>
      <c r="D55" s="11">
        <v>15429</v>
      </c>
      <c r="E55" s="11">
        <v>16947</v>
      </c>
      <c r="F55" s="11">
        <v>14352</v>
      </c>
      <c r="G55" s="11">
        <v>13539</v>
      </c>
      <c r="H55" s="11">
        <v>15377</v>
      </c>
      <c r="I55" s="11">
        <v>16835</v>
      </c>
      <c r="J55" s="11">
        <v>23217</v>
      </c>
      <c r="K55" s="11">
        <v>23482</v>
      </c>
      <c r="L55" s="11">
        <v>20930</v>
      </c>
      <c r="M55" s="11">
        <v>21354</v>
      </c>
      <c r="N55" s="11">
        <v>21596</v>
      </c>
      <c r="O55" s="11">
        <v>23496</v>
      </c>
      <c r="P55" s="11">
        <v>22396</v>
      </c>
      <c r="Q55" s="11">
        <v>20321</v>
      </c>
      <c r="R55" s="11">
        <v>21944</v>
      </c>
      <c r="S55" s="11">
        <v>22719</v>
      </c>
      <c r="T55" s="11">
        <v>23714</v>
      </c>
      <c r="U55" s="11">
        <v>22083</v>
      </c>
      <c r="V55" s="159">
        <f>100</f>
        <v>100</v>
      </c>
      <c r="W55" s="58">
        <f t="shared" si="22"/>
        <v>109.83861559401127</v>
      </c>
      <c r="X55" s="58">
        <f t="shared" si="23"/>
        <v>93.019638343379356</v>
      </c>
      <c r="Y55" s="58">
        <f t="shared" si="24"/>
        <v>87.750340268325886</v>
      </c>
      <c r="Z55" s="58">
        <f t="shared" si="25"/>
        <v>99.662972324842826</v>
      </c>
      <c r="AA55" s="58">
        <f t="shared" si="26"/>
        <v>109.11270983213429</v>
      </c>
      <c r="AB55" s="58">
        <f t="shared" si="27"/>
        <v>150.47637565623177</v>
      </c>
      <c r="AC55" s="58">
        <f t="shared" si="28"/>
        <v>152.19392053924429</v>
      </c>
      <c r="AD55" s="58">
        <f t="shared" si="29"/>
        <v>135.65363925076156</v>
      </c>
      <c r="AE55" s="58">
        <f t="shared" si="30"/>
        <v>138.40171106358156</v>
      </c>
      <c r="AF55" s="58">
        <f t="shared" si="31"/>
        <v>139.97018601335148</v>
      </c>
      <c r="AG55" s="58">
        <f t="shared" si="32"/>
        <v>152.2846587594789</v>
      </c>
      <c r="AH55" s="58">
        <f t="shared" si="33"/>
        <v>145.15522716961567</v>
      </c>
      <c r="AI55" s="58">
        <f t="shared" si="34"/>
        <v>131.70652667055543</v>
      </c>
      <c r="AJ55" s="58">
        <f t="shared" si="35"/>
        <v>142.22567891632639</v>
      </c>
      <c r="AK55" s="58">
        <f t="shared" si="36"/>
        <v>147.24868753645731</v>
      </c>
      <c r="AL55" s="58">
        <f t="shared" si="37"/>
        <v>153.6975824745609</v>
      </c>
      <c r="AM55" s="58">
        <f t="shared" si="38"/>
        <v>143.12657981722731</v>
      </c>
      <c r="AN55" s="160">
        <v>1</v>
      </c>
      <c r="AO55">
        <v>1</v>
      </c>
      <c r="AP55">
        <v>1</v>
      </c>
      <c r="AQ55">
        <v>1</v>
      </c>
      <c r="AR55">
        <v>1</v>
      </c>
      <c r="AS55">
        <v>1</v>
      </c>
      <c r="AT55">
        <v>1</v>
      </c>
      <c r="AU55">
        <v>1</v>
      </c>
      <c r="AV55">
        <v>1</v>
      </c>
      <c r="AW55">
        <v>1</v>
      </c>
      <c r="AX55">
        <v>1</v>
      </c>
      <c r="AY55">
        <v>1</v>
      </c>
      <c r="AZ55">
        <v>1</v>
      </c>
      <c r="BA55">
        <v>1</v>
      </c>
      <c r="BB55">
        <v>1</v>
      </c>
      <c r="BC55">
        <v>1</v>
      </c>
      <c r="BD55">
        <v>6</v>
      </c>
      <c r="BE55">
        <v>7</v>
      </c>
      <c r="BF55"/>
    </row>
    <row r="56" spans="2:61" ht="15">
      <c r="B56" s="499"/>
      <c r="C56" s="2" t="s">
        <v>208</v>
      </c>
      <c r="D56" s="11">
        <v>51643</v>
      </c>
      <c r="E56" s="11">
        <v>50636</v>
      </c>
      <c r="F56" s="11">
        <v>52522</v>
      </c>
      <c r="G56" s="11">
        <v>45660</v>
      </c>
      <c r="H56" s="11">
        <v>36561</v>
      </c>
      <c r="I56" s="11">
        <v>33956</v>
      </c>
      <c r="J56" s="11">
        <v>46063</v>
      </c>
      <c r="K56" s="11">
        <v>45665</v>
      </c>
      <c r="L56" s="11">
        <v>46581</v>
      </c>
      <c r="M56" s="11">
        <v>47663</v>
      </c>
      <c r="N56" s="11">
        <v>44699</v>
      </c>
      <c r="O56" s="11">
        <v>45910</v>
      </c>
      <c r="P56" s="11">
        <v>44363</v>
      </c>
      <c r="Q56" s="11">
        <v>30888</v>
      </c>
      <c r="R56" s="11">
        <v>34555</v>
      </c>
      <c r="S56" s="11">
        <v>33110</v>
      </c>
      <c r="T56" s="11">
        <v>34042</v>
      </c>
      <c r="U56" s="11">
        <v>31609</v>
      </c>
      <c r="V56" s="159">
        <f>100</f>
        <v>100</v>
      </c>
      <c r="W56" s="58">
        <f t="shared" si="22"/>
        <v>98.05007455027787</v>
      </c>
      <c r="X56" s="58">
        <f t="shared" si="23"/>
        <v>101.70206998044266</v>
      </c>
      <c r="Y56" s="58">
        <f t="shared" si="24"/>
        <v>88.414693182038221</v>
      </c>
      <c r="Z56" s="58">
        <f t="shared" si="25"/>
        <v>70.795654783804196</v>
      </c>
      <c r="AA56" s="58">
        <f t="shared" si="26"/>
        <v>65.751408709796095</v>
      </c>
      <c r="AB56" s="58">
        <f t="shared" si="27"/>
        <v>89.195050636097832</v>
      </c>
      <c r="AC56" s="58">
        <f t="shared" si="28"/>
        <v>88.424375036306955</v>
      </c>
      <c r="AD56" s="58">
        <f t="shared" si="29"/>
        <v>90.198090738338209</v>
      </c>
      <c r="AE56" s="58">
        <f t="shared" si="30"/>
        <v>92.293244002091285</v>
      </c>
      <c r="AF56" s="58">
        <f t="shared" si="31"/>
        <v>86.553840791588399</v>
      </c>
      <c r="AG56" s="58">
        <f t="shared" si="32"/>
        <v>88.898785895474703</v>
      </c>
      <c r="AH56" s="58">
        <f t="shared" si="33"/>
        <v>85.903220184729776</v>
      </c>
      <c r="AI56" s="58">
        <f t="shared" si="34"/>
        <v>59.810622930503648</v>
      </c>
      <c r="AJ56" s="58">
        <f t="shared" si="35"/>
        <v>66.911294851189894</v>
      </c>
      <c r="AK56" s="58">
        <f t="shared" si="36"/>
        <v>64.113238967527067</v>
      </c>
      <c r="AL56" s="58">
        <f t="shared" si="37"/>
        <v>65.917936603218251</v>
      </c>
      <c r="AM56" s="58">
        <f t="shared" si="38"/>
        <v>61.206746316054449</v>
      </c>
      <c r="AN56" s="160">
        <v>1</v>
      </c>
      <c r="AO56">
        <v>1</v>
      </c>
      <c r="AP56">
        <v>1</v>
      </c>
      <c r="AQ56">
        <v>1</v>
      </c>
      <c r="AR56">
        <v>1</v>
      </c>
      <c r="AS56">
        <v>1</v>
      </c>
      <c r="AT56">
        <v>1</v>
      </c>
      <c r="AU56">
        <v>1</v>
      </c>
      <c r="AV56">
        <v>1</v>
      </c>
      <c r="AW56">
        <v>1</v>
      </c>
      <c r="AX56">
        <v>1</v>
      </c>
      <c r="AY56">
        <v>1</v>
      </c>
      <c r="AZ56">
        <v>1</v>
      </c>
      <c r="BA56">
        <v>1</v>
      </c>
      <c r="BB56">
        <v>1</v>
      </c>
      <c r="BC56">
        <v>1</v>
      </c>
      <c r="BD56">
        <v>6</v>
      </c>
      <c r="BE56">
        <v>7</v>
      </c>
      <c r="BF56"/>
    </row>
    <row r="57" spans="2:61" ht="15">
      <c r="B57" s="499"/>
      <c r="C57" s="2" t="s">
        <v>209</v>
      </c>
      <c r="D57" s="11">
        <v>206045</v>
      </c>
      <c r="E57" s="11">
        <v>203326</v>
      </c>
      <c r="F57" s="11">
        <v>198397</v>
      </c>
      <c r="G57" s="11">
        <v>179724</v>
      </c>
      <c r="H57" s="11">
        <v>170566</v>
      </c>
      <c r="I57" s="11">
        <v>166649</v>
      </c>
      <c r="J57" s="11">
        <v>191444</v>
      </c>
      <c r="K57" s="11">
        <v>175444</v>
      </c>
      <c r="L57" s="11">
        <v>184760</v>
      </c>
      <c r="M57" s="11">
        <v>175523</v>
      </c>
      <c r="N57" s="11">
        <v>182388</v>
      </c>
      <c r="O57" s="11">
        <v>182860</v>
      </c>
      <c r="P57" s="11">
        <v>179576</v>
      </c>
      <c r="Q57" s="11">
        <v>166127</v>
      </c>
      <c r="R57" s="11">
        <v>174877</v>
      </c>
      <c r="S57" s="11">
        <v>178837</v>
      </c>
      <c r="T57" s="11">
        <v>203258</v>
      </c>
      <c r="U57" s="11">
        <v>207641</v>
      </c>
      <c r="V57" s="159">
        <f>100</f>
        <v>100</v>
      </c>
      <c r="W57" s="58">
        <f t="shared" si="22"/>
        <v>98.680385352714211</v>
      </c>
      <c r="X57" s="58">
        <f t="shared" si="23"/>
        <v>96.288189473173333</v>
      </c>
      <c r="Y57" s="58">
        <f t="shared" si="24"/>
        <v>87.225606056929308</v>
      </c>
      <c r="Z57" s="58">
        <f t="shared" si="25"/>
        <v>82.780945909874063</v>
      </c>
      <c r="AA57" s="58">
        <f t="shared" si="26"/>
        <v>80.87990487514864</v>
      </c>
      <c r="AB57" s="58">
        <f t="shared" si="27"/>
        <v>92.913683904001559</v>
      </c>
      <c r="AC57" s="58">
        <f t="shared" si="28"/>
        <v>85.148389914824435</v>
      </c>
      <c r="AD57" s="58">
        <f t="shared" si="29"/>
        <v>89.669732340022804</v>
      </c>
      <c r="AE57" s="58">
        <f t="shared" si="30"/>
        <v>85.186731053895997</v>
      </c>
      <c r="AF57" s="58">
        <f t="shared" si="31"/>
        <v>88.518527506127299</v>
      </c>
      <c r="AG57" s="58">
        <f t="shared" si="32"/>
        <v>88.747603678808034</v>
      </c>
      <c r="AH57" s="58">
        <f t="shared" si="33"/>
        <v>87.15377708752942</v>
      </c>
      <c r="AI57" s="58">
        <f t="shared" si="34"/>
        <v>80.626562158751724</v>
      </c>
      <c r="AJ57" s="58">
        <f t="shared" si="35"/>
        <v>84.873207309082972</v>
      </c>
      <c r="AK57" s="58">
        <f t="shared" si="36"/>
        <v>86.795117571404305</v>
      </c>
      <c r="AL57" s="58">
        <f t="shared" si="37"/>
        <v>98.647382853260211</v>
      </c>
      <c r="AM57" s="58">
        <f t="shared" si="38"/>
        <v>100.77458807542041</v>
      </c>
      <c r="AN57" s="160"/>
      <c r="AO57"/>
      <c r="AP57"/>
      <c r="AQ57"/>
      <c r="AR57"/>
      <c r="AS57"/>
      <c r="AT57"/>
      <c r="AU57"/>
      <c r="AV57"/>
      <c r="AW57"/>
      <c r="AX57"/>
      <c r="AY57"/>
      <c r="AZ57"/>
      <c r="BA57"/>
      <c r="BB57"/>
      <c r="BC57"/>
      <c r="BD57"/>
      <c r="BE57"/>
      <c r="BF57"/>
    </row>
    <row r="58" spans="2:61" ht="15">
      <c r="B58" s="501"/>
      <c r="C58" s="4" t="s">
        <v>210</v>
      </c>
      <c r="D58" s="245">
        <v>154402</v>
      </c>
      <c r="E58" s="173">
        <v>152690</v>
      </c>
      <c r="F58" s="173">
        <v>145875</v>
      </c>
      <c r="G58" s="173">
        <v>134064</v>
      </c>
      <c r="H58" s="173">
        <v>134005</v>
      </c>
      <c r="I58" s="173">
        <v>132693</v>
      </c>
      <c r="J58" s="173">
        <v>145381</v>
      </c>
      <c r="K58" s="173">
        <v>129779</v>
      </c>
      <c r="L58" s="173">
        <v>138179</v>
      </c>
      <c r="M58" s="173">
        <v>127860</v>
      </c>
      <c r="N58" s="173">
        <v>137689</v>
      </c>
      <c r="O58" s="173">
        <v>136950</v>
      </c>
      <c r="P58" s="173">
        <v>135213</v>
      </c>
      <c r="Q58" s="173">
        <v>135239</v>
      </c>
      <c r="R58" s="173">
        <v>140322</v>
      </c>
      <c r="S58" s="173">
        <v>145727</v>
      </c>
      <c r="T58" s="173">
        <v>169216</v>
      </c>
      <c r="U58" s="173">
        <v>176032</v>
      </c>
      <c r="V58" s="159">
        <f>100</f>
        <v>100</v>
      </c>
      <c r="W58" s="58">
        <f t="shared" si="22"/>
        <v>98.891206072460207</v>
      </c>
      <c r="X58" s="58">
        <f t="shared" si="23"/>
        <v>94.477403142446335</v>
      </c>
      <c r="Y58" s="58">
        <f t="shared" si="24"/>
        <v>86.827890830429652</v>
      </c>
      <c r="Z58" s="58">
        <f t="shared" si="25"/>
        <v>86.78967889016981</v>
      </c>
      <c r="AA58" s="58">
        <f t="shared" si="26"/>
        <v>85.939948964391647</v>
      </c>
      <c r="AB58" s="58">
        <f t="shared" si="27"/>
        <v>94.157459100270728</v>
      </c>
      <c r="AC58" s="58">
        <f t="shared" si="28"/>
        <v>84.052667711558144</v>
      </c>
      <c r="AD58" s="58">
        <f t="shared" si="29"/>
        <v>89.493011748552476</v>
      </c>
      <c r="AE58" s="58">
        <f t="shared" si="30"/>
        <v>82.809808163106695</v>
      </c>
      <c r="AF58" s="58">
        <f t="shared" si="31"/>
        <v>89.175658346394471</v>
      </c>
      <c r="AG58" s="58">
        <f t="shared" si="32"/>
        <v>88.697037603139862</v>
      </c>
      <c r="AH58" s="58">
        <f t="shared" si="33"/>
        <v>87.572052175489958</v>
      </c>
      <c r="AI58" s="58">
        <f t="shared" si="34"/>
        <v>87.588891335604458</v>
      </c>
      <c r="AJ58" s="58">
        <f t="shared" si="35"/>
        <v>90.880947137990447</v>
      </c>
      <c r="AK58" s="58">
        <f t="shared" si="36"/>
        <v>94.381549461794535</v>
      </c>
      <c r="AL58" s="58">
        <f t="shared" si="37"/>
        <v>109.59443530524216</v>
      </c>
      <c r="AM58" s="58">
        <f t="shared" si="38"/>
        <v>114.00888589526042</v>
      </c>
      <c r="AN58" s="120"/>
      <c r="AO58" s="121"/>
      <c r="AP58" s="121"/>
      <c r="AQ58" s="121"/>
      <c r="AR58" s="121"/>
      <c r="AS58" s="121"/>
      <c r="AT58" s="121"/>
      <c r="AU58" s="121"/>
      <c r="AV58" s="121"/>
      <c r="AW58" s="121"/>
      <c r="AX58" s="121"/>
      <c r="AY58" s="121"/>
      <c r="AZ58" s="121"/>
      <c r="BA58" s="121"/>
      <c r="BB58" s="121"/>
      <c r="BC58" s="121"/>
      <c r="BD58" s="121"/>
      <c r="BE58" s="121"/>
      <c r="BF58"/>
      <c r="BH58" s="470">
        <f>(T58/S58-1)*100</f>
        <v>16.118495543035948</v>
      </c>
      <c r="BI58" s="470">
        <f>(U58/T58-1)*100</f>
        <v>4.0279878971255734</v>
      </c>
    </row>
    <row r="59" spans="2:61" ht="15" customHeight="1">
      <c r="B59" s="499" t="s">
        <v>218</v>
      </c>
      <c r="C59" s="2" t="s">
        <v>205</v>
      </c>
      <c r="D59" s="11">
        <v>216404</v>
      </c>
      <c r="E59" s="11">
        <v>198197</v>
      </c>
      <c r="F59" s="11">
        <v>185373</v>
      </c>
      <c r="G59" s="11">
        <v>177282</v>
      </c>
      <c r="H59" s="11">
        <v>191259</v>
      </c>
      <c r="I59" s="11">
        <v>193796</v>
      </c>
      <c r="J59" s="11">
        <v>245047</v>
      </c>
      <c r="K59" s="11">
        <v>218260</v>
      </c>
      <c r="L59" s="11">
        <v>237490</v>
      </c>
      <c r="M59" s="11">
        <v>224561</v>
      </c>
      <c r="N59" s="11">
        <v>233085</v>
      </c>
      <c r="O59" s="11">
        <v>224908</v>
      </c>
      <c r="P59" s="11">
        <v>221595</v>
      </c>
      <c r="Q59" s="11">
        <v>232113</v>
      </c>
      <c r="R59" s="11">
        <v>232669</v>
      </c>
      <c r="S59" s="11">
        <v>238430</v>
      </c>
      <c r="T59" s="11">
        <v>184694</v>
      </c>
      <c r="U59" s="11">
        <v>210727</v>
      </c>
      <c r="V59" s="159">
        <f>100</f>
        <v>100</v>
      </c>
      <c r="W59" s="58">
        <f t="shared" si="22"/>
        <v>91.586569564333374</v>
      </c>
      <c r="X59" s="58">
        <f t="shared" si="23"/>
        <v>85.660616254782724</v>
      </c>
      <c r="Y59" s="58">
        <f t="shared" si="24"/>
        <v>81.921775937598198</v>
      </c>
      <c r="Z59" s="58">
        <f t="shared" si="25"/>
        <v>88.380529010554341</v>
      </c>
      <c r="AA59" s="58">
        <f t="shared" si="26"/>
        <v>89.552873329513318</v>
      </c>
      <c r="AB59" s="58">
        <f t="shared" si="27"/>
        <v>113.23589212768711</v>
      </c>
      <c r="AC59" s="58">
        <f t="shared" si="28"/>
        <v>100.85765512652262</v>
      </c>
      <c r="AD59" s="58">
        <f t="shared" si="29"/>
        <v>109.74381249884475</v>
      </c>
      <c r="AE59" s="58">
        <f t="shared" si="30"/>
        <v>103.76933882922681</v>
      </c>
      <c r="AF59" s="58">
        <f t="shared" si="31"/>
        <v>107.70826786935547</v>
      </c>
      <c r="AG59" s="58">
        <f t="shared" si="32"/>
        <v>103.92968706678251</v>
      </c>
      <c r="AH59" s="58">
        <f t="shared" si="33"/>
        <v>102.39875418199294</v>
      </c>
      <c r="AI59" s="58">
        <f t="shared" si="34"/>
        <v>107.25910796473264</v>
      </c>
      <c r="AJ59" s="58">
        <f t="shared" si="35"/>
        <v>107.51603482375558</v>
      </c>
      <c r="AK59" s="58">
        <f t="shared" si="36"/>
        <v>110.17818524611376</v>
      </c>
      <c r="AL59" s="58">
        <f t="shared" si="37"/>
        <v>85.34685125968096</v>
      </c>
      <c r="AM59" s="58">
        <f t="shared" si="38"/>
        <v>97.376665865695642</v>
      </c>
      <c r="AN59" s="160">
        <v>1</v>
      </c>
      <c r="AO59">
        <v>1</v>
      </c>
      <c r="AP59">
        <v>1</v>
      </c>
      <c r="AQ59">
        <v>1</v>
      </c>
      <c r="AR59">
        <v>1</v>
      </c>
      <c r="AS59">
        <v>1</v>
      </c>
      <c r="AT59">
        <v>1</v>
      </c>
      <c r="AU59">
        <v>1</v>
      </c>
      <c r="AV59">
        <v>1</v>
      </c>
      <c r="AW59">
        <v>1</v>
      </c>
      <c r="AX59">
        <v>1</v>
      </c>
      <c r="AY59">
        <v>1</v>
      </c>
      <c r="AZ59">
        <v>1</v>
      </c>
      <c r="BA59">
        <v>1</v>
      </c>
      <c r="BB59">
        <v>1</v>
      </c>
      <c r="BC59">
        <v>1</v>
      </c>
      <c r="BD59">
        <v>6</v>
      </c>
      <c r="BE59" s="340">
        <v>7</v>
      </c>
      <c r="BF59"/>
    </row>
    <row r="60" spans="2:61" ht="15">
      <c r="B60" s="499"/>
      <c r="C60" s="2" t="s">
        <v>206</v>
      </c>
      <c r="D60" s="11">
        <v>64149</v>
      </c>
      <c r="E60" s="11">
        <v>64624</v>
      </c>
      <c r="F60" s="11">
        <v>69377</v>
      </c>
      <c r="G60" s="11">
        <v>63780</v>
      </c>
      <c r="H60" s="11">
        <v>46967</v>
      </c>
      <c r="I60" s="11">
        <v>52835</v>
      </c>
      <c r="J60" s="11">
        <v>124654</v>
      </c>
      <c r="K60" s="11">
        <v>141714</v>
      </c>
      <c r="L60" s="11">
        <v>168728</v>
      </c>
      <c r="M60" s="11">
        <v>206481</v>
      </c>
      <c r="N60" s="11">
        <v>244972</v>
      </c>
      <c r="O60" s="11">
        <v>279096</v>
      </c>
      <c r="P60" s="11">
        <v>232351</v>
      </c>
      <c r="Q60" s="11">
        <v>281978</v>
      </c>
      <c r="R60" s="11">
        <v>306112</v>
      </c>
      <c r="S60" s="11">
        <v>300789</v>
      </c>
      <c r="T60" s="11">
        <v>269395</v>
      </c>
      <c r="U60" s="11">
        <v>283308</v>
      </c>
      <c r="V60" s="159">
        <f>100</f>
        <v>100</v>
      </c>
      <c r="W60" s="58">
        <f t="shared" si="22"/>
        <v>100.74046360816224</v>
      </c>
      <c r="X60" s="58">
        <f t="shared" si="23"/>
        <v>108.1497763020468</v>
      </c>
      <c r="Y60" s="58">
        <f t="shared" si="24"/>
        <v>99.424776691764492</v>
      </c>
      <c r="Z60" s="58">
        <f t="shared" si="25"/>
        <v>73.215482704328977</v>
      </c>
      <c r="AA60" s="58">
        <f t="shared" si="26"/>
        <v>82.362936288952284</v>
      </c>
      <c r="AB60" s="58">
        <f t="shared" si="27"/>
        <v>194.31947497233006</v>
      </c>
      <c r="AC60" s="58">
        <f t="shared" si="28"/>
        <v>220.91381003600992</v>
      </c>
      <c r="AD60" s="58">
        <f t="shared" si="29"/>
        <v>263.02514458526241</v>
      </c>
      <c r="AE60" s="58">
        <f t="shared" si="30"/>
        <v>321.87719216199787</v>
      </c>
      <c r="AF60" s="58">
        <f t="shared" si="31"/>
        <v>381.87968635520429</v>
      </c>
      <c r="AG60" s="58">
        <f t="shared" si="32"/>
        <v>435.07459196558011</v>
      </c>
      <c r="AH60" s="58">
        <f t="shared" si="33"/>
        <v>362.2051785686449</v>
      </c>
      <c r="AI60" s="58">
        <f t="shared" si="34"/>
        <v>439.56725747868245</v>
      </c>
      <c r="AJ60" s="58">
        <f t="shared" si="35"/>
        <v>477.18904425634071</v>
      </c>
      <c r="AK60" s="58">
        <f t="shared" si="36"/>
        <v>468.89117523266145</v>
      </c>
      <c r="AL60" s="58">
        <f t="shared" si="37"/>
        <v>419.951986780776</v>
      </c>
      <c r="AM60" s="58">
        <f t="shared" si="38"/>
        <v>441.64055558153672</v>
      </c>
      <c r="AN60" s="160">
        <v>1</v>
      </c>
      <c r="AO60">
        <v>1</v>
      </c>
      <c r="AP60">
        <v>1</v>
      </c>
      <c r="AQ60">
        <v>1</v>
      </c>
      <c r="AR60">
        <v>1</v>
      </c>
      <c r="AS60">
        <v>1</v>
      </c>
      <c r="AT60">
        <v>1</v>
      </c>
      <c r="AU60">
        <v>1</v>
      </c>
      <c r="AV60">
        <v>1</v>
      </c>
      <c r="AW60">
        <v>1</v>
      </c>
      <c r="AX60">
        <v>1</v>
      </c>
      <c r="AY60">
        <v>1</v>
      </c>
      <c r="AZ60">
        <v>1</v>
      </c>
      <c r="BA60">
        <v>1</v>
      </c>
      <c r="BB60">
        <v>1</v>
      </c>
      <c r="BC60">
        <v>1</v>
      </c>
      <c r="BD60">
        <v>6</v>
      </c>
      <c r="BE60">
        <v>7</v>
      </c>
      <c r="BF60"/>
    </row>
    <row r="61" spans="2:61" ht="15">
      <c r="B61" s="499"/>
      <c r="C61" s="2" t="s">
        <v>207</v>
      </c>
      <c r="D61" s="11">
        <v>18159</v>
      </c>
      <c r="E61" s="11">
        <v>20759</v>
      </c>
      <c r="F61" s="11">
        <v>17277</v>
      </c>
      <c r="G61" s="11">
        <v>21833</v>
      </c>
      <c r="H61" s="11">
        <v>19287</v>
      </c>
      <c r="I61" s="11">
        <v>24052</v>
      </c>
      <c r="J61" s="11">
        <v>40866</v>
      </c>
      <c r="K61" s="11">
        <v>49348</v>
      </c>
      <c r="L61" s="11">
        <v>61523</v>
      </c>
      <c r="M61" s="11">
        <v>74699</v>
      </c>
      <c r="N61" s="11">
        <v>83663</v>
      </c>
      <c r="O61" s="11">
        <v>101922</v>
      </c>
      <c r="P61" s="11">
        <v>60953</v>
      </c>
      <c r="Q61" s="11">
        <v>85041</v>
      </c>
      <c r="R61" s="11">
        <v>112623</v>
      </c>
      <c r="S61" s="11">
        <v>115238</v>
      </c>
      <c r="T61" s="11">
        <v>106149</v>
      </c>
      <c r="U61" s="11">
        <v>110321</v>
      </c>
      <c r="V61" s="159">
        <f>100</f>
        <v>100</v>
      </c>
      <c r="W61" s="58">
        <f t="shared" si="22"/>
        <v>114.31796905115921</v>
      </c>
      <c r="X61" s="58">
        <f t="shared" si="23"/>
        <v>95.14290434495291</v>
      </c>
      <c r="Y61" s="58">
        <f t="shared" si="24"/>
        <v>120.23239165152266</v>
      </c>
      <c r="Z61" s="58">
        <f t="shared" si="25"/>
        <v>106.21179580373368</v>
      </c>
      <c r="AA61" s="58">
        <f t="shared" si="26"/>
        <v>132.45222754556968</v>
      </c>
      <c r="AB61" s="58">
        <f t="shared" si="27"/>
        <v>225.04543201718155</v>
      </c>
      <c r="AC61" s="58">
        <f t="shared" si="28"/>
        <v>271.75505259100169</v>
      </c>
      <c r="AD61" s="58">
        <f t="shared" si="29"/>
        <v>338.80169612864142</v>
      </c>
      <c r="AE61" s="58">
        <f t="shared" si="30"/>
        <v>411.36075775097748</v>
      </c>
      <c r="AF61" s="58">
        <f t="shared" si="31"/>
        <v>460.72470951043562</v>
      </c>
      <c r="AG61" s="58">
        <f t="shared" si="32"/>
        <v>561.27540062778792</v>
      </c>
      <c r="AH61" s="58">
        <f t="shared" si="33"/>
        <v>335.66275675973344</v>
      </c>
      <c r="AI61" s="58">
        <f t="shared" si="34"/>
        <v>468.31323310754999</v>
      </c>
      <c r="AJ61" s="58">
        <f t="shared" si="35"/>
        <v>620.20485709565503</v>
      </c>
      <c r="AK61" s="58">
        <f t="shared" si="36"/>
        <v>634.60542981441711</v>
      </c>
      <c r="AL61" s="58">
        <f t="shared" si="37"/>
        <v>584.55311415826861</v>
      </c>
      <c r="AM61" s="58">
        <f t="shared" si="38"/>
        <v>607.52794757420565</v>
      </c>
      <c r="AN61" s="160">
        <v>1</v>
      </c>
      <c r="AO61">
        <v>1</v>
      </c>
      <c r="AP61">
        <v>1</v>
      </c>
      <c r="AQ61">
        <v>1</v>
      </c>
      <c r="AR61">
        <v>1</v>
      </c>
      <c r="AS61">
        <v>1</v>
      </c>
      <c r="AT61">
        <v>1</v>
      </c>
      <c r="AU61">
        <v>1</v>
      </c>
      <c r="AV61">
        <v>1</v>
      </c>
      <c r="AW61">
        <v>1</v>
      </c>
      <c r="AX61">
        <v>1</v>
      </c>
      <c r="AY61">
        <v>1</v>
      </c>
      <c r="AZ61">
        <v>1</v>
      </c>
      <c r="BA61">
        <v>1</v>
      </c>
      <c r="BB61">
        <v>1</v>
      </c>
      <c r="BC61">
        <v>1</v>
      </c>
      <c r="BD61">
        <v>6</v>
      </c>
      <c r="BE61">
        <v>7</v>
      </c>
      <c r="BF61"/>
    </row>
    <row r="62" spans="2:61" ht="15">
      <c r="B62" s="499"/>
      <c r="C62" s="2" t="s">
        <v>208</v>
      </c>
      <c r="D62" s="11">
        <v>5256</v>
      </c>
      <c r="E62" s="11">
        <v>5456</v>
      </c>
      <c r="F62" s="11">
        <v>4020</v>
      </c>
      <c r="G62" s="11">
        <v>6118</v>
      </c>
      <c r="H62" s="11">
        <v>4739</v>
      </c>
      <c r="I62" s="11">
        <v>6754</v>
      </c>
      <c r="J62" s="11">
        <v>17889</v>
      </c>
      <c r="K62" s="11">
        <v>16162</v>
      </c>
      <c r="L62" s="11">
        <v>20883</v>
      </c>
      <c r="M62" s="11">
        <v>25894</v>
      </c>
      <c r="N62" s="11">
        <v>38777</v>
      </c>
      <c r="O62" s="11">
        <v>46122</v>
      </c>
      <c r="P62" s="11">
        <v>20106</v>
      </c>
      <c r="Q62" s="11">
        <v>34750</v>
      </c>
      <c r="R62" s="11">
        <v>52497</v>
      </c>
      <c r="S62" s="11">
        <v>48650</v>
      </c>
      <c r="T62" s="11">
        <v>45652</v>
      </c>
      <c r="U62" s="11">
        <v>46985</v>
      </c>
      <c r="V62" s="159">
        <f>100</f>
        <v>100</v>
      </c>
      <c r="W62" s="58">
        <f t="shared" si="22"/>
        <v>103.80517503805174</v>
      </c>
      <c r="X62" s="58">
        <f t="shared" si="23"/>
        <v>76.484018264840188</v>
      </c>
      <c r="Y62" s="58">
        <f t="shared" si="24"/>
        <v>116.40030441400305</v>
      </c>
      <c r="Z62" s="58">
        <f t="shared" si="25"/>
        <v>90.163622526636232</v>
      </c>
      <c r="AA62" s="58">
        <f t="shared" si="26"/>
        <v>128.5007610350076</v>
      </c>
      <c r="AB62" s="58">
        <f t="shared" si="27"/>
        <v>340.35388127853884</v>
      </c>
      <c r="AC62" s="58">
        <f t="shared" si="28"/>
        <v>307.49619482496195</v>
      </c>
      <c r="AD62" s="58">
        <f t="shared" si="29"/>
        <v>397.3173515981735</v>
      </c>
      <c r="AE62" s="58">
        <f t="shared" si="30"/>
        <v>492.65601217656013</v>
      </c>
      <c r="AF62" s="58">
        <f t="shared" si="31"/>
        <v>737.76636225266361</v>
      </c>
      <c r="AG62" s="58">
        <f t="shared" si="32"/>
        <v>877.5114155251141</v>
      </c>
      <c r="AH62" s="58">
        <f t="shared" si="33"/>
        <v>382.53424657534248</v>
      </c>
      <c r="AI62" s="58">
        <f t="shared" si="34"/>
        <v>661.14916286149162</v>
      </c>
      <c r="AJ62" s="58">
        <f t="shared" si="35"/>
        <v>998.80136986301375</v>
      </c>
      <c r="AK62" s="58">
        <f t="shared" si="36"/>
        <v>925.60882800608829</v>
      </c>
      <c r="AL62" s="58">
        <f t="shared" si="37"/>
        <v>868.56925418569256</v>
      </c>
      <c r="AM62" s="58">
        <f t="shared" si="38"/>
        <v>893.93074581430744</v>
      </c>
      <c r="AN62" s="160">
        <v>1</v>
      </c>
      <c r="AO62">
        <v>1</v>
      </c>
      <c r="AP62">
        <v>1</v>
      </c>
      <c r="AQ62">
        <v>1</v>
      </c>
      <c r="AR62">
        <v>1</v>
      </c>
      <c r="AS62">
        <v>1</v>
      </c>
      <c r="AT62">
        <v>1</v>
      </c>
      <c r="AU62">
        <v>1</v>
      </c>
      <c r="AV62">
        <v>1</v>
      </c>
      <c r="AW62">
        <v>1</v>
      </c>
      <c r="AX62">
        <v>1</v>
      </c>
      <c r="AY62">
        <v>1</v>
      </c>
      <c r="AZ62">
        <v>1</v>
      </c>
      <c r="BA62">
        <v>1</v>
      </c>
      <c r="BB62">
        <v>1</v>
      </c>
      <c r="BC62">
        <v>1</v>
      </c>
      <c r="BD62">
        <v>6</v>
      </c>
      <c r="BE62">
        <v>7</v>
      </c>
      <c r="BF62"/>
    </row>
    <row r="63" spans="2:61" ht="15">
      <c r="B63" s="499"/>
      <c r="C63" s="2" t="s">
        <v>209</v>
      </c>
      <c r="D63" s="11">
        <v>303968</v>
      </c>
      <c r="E63" s="11">
        <v>289036</v>
      </c>
      <c r="F63" s="11">
        <v>276047</v>
      </c>
      <c r="G63" s="11">
        <v>269013</v>
      </c>
      <c r="H63" s="11">
        <v>262252</v>
      </c>
      <c r="I63" s="11">
        <v>277437</v>
      </c>
      <c r="J63" s="11">
        <v>428456</v>
      </c>
      <c r="K63" s="11">
        <v>425484</v>
      </c>
      <c r="L63" s="11">
        <v>488624</v>
      </c>
      <c r="M63" s="11">
        <v>531635</v>
      </c>
      <c r="N63" s="11">
        <v>600497</v>
      </c>
      <c r="O63" s="11">
        <v>652048</v>
      </c>
      <c r="P63" s="11">
        <v>535005</v>
      </c>
      <c r="Q63" s="11">
        <v>633882</v>
      </c>
      <c r="R63" s="11">
        <v>703901</v>
      </c>
      <c r="S63" s="11">
        <v>703107</v>
      </c>
      <c r="T63" s="11">
        <v>605890</v>
      </c>
      <c r="U63" s="11">
        <v>651341</v>
      </c>
      <c r="V63" s="159">
        <f>100</f>
        <v>100</v>
      </c>
      <c r="W63" s="58">
        <f t="shared" si="22"/>
        <v>95.087640804295191</v>
      </c>
      <c r="X63" s="58">
        <f t="shared" si="23"/>
        <v>90.814493630908515</v>
      </c>
      <c r="Y63" s="58">
        <f t="shared" si="24"/>
        <v>88.500434256237497</v>
      </c>
      <c r="Z63" s="58">
        <f t="shared" si="25"/>
        <v>86.276186967049156</v>
      </c>
      <c r="AA63" s="58">
        <f t="shared" si="26"/>
        <v>91.271778608274559</v>
      </c>
      <c r="AB63" s="58">
        <f t="shared" si="27"/>
        <v>140.95431098010317</v>
      </c>
      <c r="AC63" s="58">
        <f t="shared" si="28"/>
        <v>139.97657648173492</v>
      </c>
      <c r="AD63" s="58">
        <f t="shared" si="29"/>
        <v>160.74849984208865</v>
      </c>
      <c r="AE63" s="58">
        <f t="shared" si="30"/>
        <v>174.89834456258555</v>
      </c>
      <c r="AF63" s="58">
        <f t="shared" si="31"/>
        <v>197.55270291609642</v>
      </c>
      <c r="AG63" s="58">
        <f t="shared" si="32"/>
        <v>214.51205390041056</v>
      </c>
      <c r="AH63" s="58">
        <f t="shared" si="33"/>
        <v>176.0070138961996</v>
      </c>
      <c r="AI63" s="58">
        <f t="shared" si="34"/>
        <v>208.53576692283397</v>
      </c>
      <c r="AJ63" s="58">
        <f t="shared" si="35"/>
        <v>231.57075744815245</v>
      </c>
      <c r="AK63" s="58">
        <f t="shared" si="36"/>
        <v>231.30954574165702</v>
      </c>
      <c r="AL63" s="58">
        <f t="shared" si="37"/>
        <v>199.32690283187705</v>
      </c>
      <c r="AM63" s="58">
        <f t="shared" si="38"/>
        <v>214.27946362775029</v>
      </c>
      <c r="AN63" s="160"/>
      <c r="AO63"/>
      <c r="AP63"/>
      <c r="AQ63"/>
      <c r="AR63"/>
      <c r="AS63"/>
      <c r="AT63"/>
      <c r="AU63"/>
      <c r="AV63"/>
      <c r="AW63"/>
      <c r="AX63"/>
      <c r="AY63"/>
      <c r="AZ63"/>
      <c r="BA63"/>
      <c r="BB63"/>
      <c r="BC63"/>
      <c r="BD63"/>
      <c r="BE63"/>
      <c r="BF63"/>
    </row>
    <row r="64" spans="2:61" ht="15">
      <c r="B64" s="499"/>
      <c r="C64" s="2" t="s">
        <v>210</v>
      </c>
      <c r="D64" s="245">
        <v>298712</v>
      </c>
      <c r="E64" s="173">
        <v>283580</v>
      </c>
      <c r="F64" s="173">
        <v>272027</v>
      </c>
      <c r="G64" s="173">
        <v>262895</v>
      </c>
      <c r="H64" s="173">
        <v>257513</v>
      </c>
      <c r="I64" s="173">
        <v>270683</v>
      </c>
      <c r="J64" s="173">
        <v>410567</v>
      </c>
      <c r="K64" s="173">
        <v>409322</v>
      </c>
      <c r="L64" s="173">
        <v>467741</v>
      </c>
      <c r="M64" s="173">
        <v>505741</v>
      </c>
      <c r="N64" s="173">
        <v>561720</v>
      </c>
      <c r="O64" s="173">
        <v>605926</v>
      </c>
      <c r="P64" s="173">
        <v>514899</v>
      </c>
      <c r="Q64" s="173">
        <v>599132</v>
      </c>
      <c r="R64" s="173">
        <v>651404</v>
      </c>
      <c r="S64" s="173">
        <v>654457</v>
      </c>
      <c r="T64" s="173">
        <v>560238</v>
      </c>
      <c r="U64" s="173">
        <v>604356</v>
      </c>
      <c r="V64" s="159">
        <f>100</f>
        <v>100</v>
      </c>
      <c r="W64" s="58">
        <f t="shared" si="22"/>
        <v>94.934251051179729</v>
      </c>
      <c r="X64" s="58">
        <f t="shared" si="23"/>
        <v>91.066646134068932</v>
      </c>
      <c r="Y64" s="58">
        <f t="shared" si="24"/>
        <v>88.009520876295568</v>
      </c>
      <c r="Z64" s="58">
        <f t="shared" si="25"/>
        <v>86.207785425426493</v>
      </c>
      <c r="AA64" s="58">
        <f t="shared" si="26"/>
        <v>90.616714427274431</v>
      </c>
      <c r="AB64" s="58">
        <f t="shared" si="27"/>
        <v>137.44576716034175</v>
      </c>
      <c r="AC64" s="58">
        <f t="shared" si="28"/>
        <v>137.02897774444949</v>
      </c>
      <c r="AD64" s="58">
        <f t="shared" si="29"/>
        <v>156.5859423123276</v>
      </c>
      <c r="AE64" s="58">
        <f t="shared" si="30"/>
        <v>169.30722568895791</v>
      </c>
      <c r="AF64" s="58">
        <f t="shared" si="31"/>
        <v>188.04734995581029</v>
      </c>
      <c r="AG64" s="58">
        <f t="shared" si="32"/>
        <v>202.84621977021345</v>
      </c>
      <c r="AH64" s="58">
        <f t="shared" si="33"/>
        <v>172.37305498272585</v>
      </c>
      <c r="AI64" s="58">
        <f t="shared" si="34"/>
        <v>200.57178821071801</v>
      </c>
      <c r="AJ64" s="58">
        <f t="shared" si="35"/>
        <v>218.07091780711858</v>
      </c>
      <c r="AK64" s="58">
        <f t="shared" si="36"/>
        <v>219.09297249524624</v>
      </c>
      <c r="AL64" s="58">
        <f t="shared" si="37"/>
        <v>187.55121990412169</v>
      </c>
      <c r="AM64" s="58">
        <f t="shared" si="38"/>
        <v>202.32062990438951</v>
      </c>
      <c r="AN64" s="120"/>
      <c r="AO64" s="121"/>
      <c r="AP64" s="121"/>
      <c r="AQ64" s="121"/>
      <c r="AR64" s="121"/>
      <c r="AS64" s="121"/>
      <c r="AT64" s="121"/>
      <c r="AU64" s="121"/>
      <c r="AV64" s="121"/>
      <c r="AW64" s="121"/>
      <c r="AX64" s="121"/>
      <c r="AY64" s="121"/>
      <c r="AZ64" s="121"/>
      <c r="BA64" s="121"/>
      <c r="BB64" s="121"/>
      <c r="BC64" s="121"/>
      <c r="BD64" s="121"/>
      <c r="BE64" s="121"/>
      <c r="BF64"/>
      <c r="BH64" s="470">
        <f>(T64/S64-1)*100</f>
        <v>-14.396514973481834</v>
      </c>
      <c r="BI64" s="470">
        <f>(U64/T64-1)*100</f>
        <v>7.8748674670408025</v>
      </c>
    </row>
    <row r="65" spans="2:61" ht="15" customHeight="1">
      <c r="B65" s="500" t="s">
        <v>219</v>
      </c>
      <c r="C65" s="3" t="s">
        <v>205</v>
      </c>
      <c r="D65" s="11">
        <v>23336</v>
      </c>
      <c r="E65" s="11">
        <v>23378</v>
      </c>
      <c r="F65" s="11">
        <v>20862</v>
      </c>
      <c r="G65" s="11">
        <v>24168</v>
      </c>
      <c r="H65" s="11">
        <v>20742</v>
      </c>
      <c r="I65" s="11">
        <v>23553</v>
      </c>
      <c r="J65" s="11">
        <v>30320</v>
      </c>
      <c r="K65" s="11">
        <v>25044</v>
      </c>
      <c r="L65" s="11">
        <v>27431</v>
      </c>
      <c r="M65" s="11">
        <v>23516</v>
      </c>
      <c r="N65" s="11">
        <v>25077</v>
      </c>
      <c r="O65" s="11">
        <v>24679</v>
      </c>
      <c r="P65" s="11">
        <v>26120</v>
      </c>
      <c r="Q65" s="11">
        <v>29533</v>
      </c>
      <c r="R65" s="11">
        <v>32167</v>
      </c>
      <c r="S65" s="11">
        <v>36948</v>
      </c>
      <c r="T65" s="11">
        <v>35122</v>
      </c>
      <c r="U65" s="11">
        <v>39752</v>
      </c>
      <c r="V65" s="159">
        <f>100</f>
        <v>100</v>
      </c>
      <c r="W65" s="58">
        <f t="shared" si="22"/>
        <v>100.17997943092217</v>
      </c>
      <c r="X65" s="58">
        <f t="shared" si="23"/>
        <v>89.398354473774432</v>
      </c>
      <c r="Y65" s="58">
        <f t="shared" si="24"/>
        <v>103.56530682207747</v>
      </c>
      <c r="Z65" s="58">
        <f t="shared" si="25"/>
        <v>88.884127528282477</v>
      </c>
      <c r="AA65" s="58">
        <f t="shared" si="26"/>
        <v>100.92989372643126</v>
      </c>
      <c r="AB65" s="58">
        <f t="shared" si="27"/>
        <v>129.92800822763112</v>
      </c>
      <c r="AC65" s="58">
        <f t="shared" si="28"/>
        <v>107.31916352416867</v>
      </c>
      <c r="AD65" s="58">
        <f t="shared" si="29"/>
        <v>117.54799451491259</v>
      </c>
      <c r="AE65" s="58">
        <f t="shared" si="30"/>
        <v>100.77134041823791</v>
      </c>
      <c r="AF65" s="58">
        <f t="shared" si="31"/>
        <v>107.46057593417895</v>
      </c>
      <c r="AG65" s="58">
        <f t="shared" si="32"/>
        <v>105.75505656496401</v>
      </c>
      <c r="AH65" s="58">
        <f t="shared" si="33"/>
        <v>111.9300651354131</v>
      </c>
      <c r="AI65" s="58">
        <f t="shared" si="34"/>
        <v>126.55553651011313</v>
      </c>
      <c r="AJ65" s="58">
        <f t="shared" si="35"/>
        <v>137.8428179636613</v>
      </c>
      <c r="AK65" s="58">
        <f t="shared" si="36"/>
        <v>158.3304765169695</v>
      </c>
      <c r="AL65" s="58">
        <f t="shared" si="37"/>
        <v>150.50565649640041</v>
      </c>
      <c r="AM65" s="58">
        <f t="shared" si="38"/>
        <v>170.34624614329792</v>
      </c>
      <c r="AN65" s="160">
        <v>1</v>
      </c>
      <c r="AO65">
        <v>1</v>
      </c>
      <c r="AP65">
        <v>1</v>
      </c>
      <c r="AQ65">
        <v>1</v>
      </c>
      <c r="AR65">
        <v>1</v>
      </c>
      <c r="AS65">
        <v>1</v>
      </c>
      <c r="AT65">
        <v>1</v>
      </c>
      <c r="AU65">
        <v>1</v>
      </c>
      <c r="AV65">
        <v>1</v>
      </c>
      <c r="AW65">
        <v>1</v>
      </c>
      <c r="AX65">
        <v>1</v>
      </c>
      <c r="AY65">
        <v>1</v>
      </c>
      <c r="AZ65">
        <v>1</v>
      </c>
      <c r="BA65">
        <v>1</v>
      </c>
      <c r="BB65">
        <v>1</v>
      </c>
      <c r="BC65">
        <v>1</v>
      </c>
      <c r="BD65">
        <v>6</v>
      </c>
      <c r="BE65" s="340">
        <v>7</v>
      </c>
      <c r="BF65"/>
    </row>
    <row r="66" spans="2:61" ht="15">
      <c r="B66" s="499"/>
      <c r="C66" s="2" t="s">
        <v>206</v>
      </c>
      <c r="D66" s="11">
        <v>21268</v>
      </c>
      <c r="E66" s="11">
        <v>17360</v>
      </c>
      <c r="F66" s="11">
        <v>22413</v>
      </c>
      <c r="G66" s="11">
        <v>13257</v>
      </c>
      <c r="H66" s="11">
        <v>16006</v>
      </c>
      <c r="I66" s="11">
        <v>16381</v>
      </c>
      <c r="J66" s="11">
        <v>12048</v>
      </c>
      <c r="K66" s="11">
        <v>12371</v>
      </c>
      <c r="L66" s="11">
        <v>11425</v>
      </c>
      <c r="M66" s="11">
        <v>13102</v>
      </c>
      <c r="N66" s="11">
        <v>15020</v>
      </c>
      <c r="O66" s="11">
        <v>15502</v>
      </c>
      <c r="P66" s="11">
        <v>15649</v>
      </c>
      <c r="Q66" s="11">
        <v>17846</v>
      </c>
      <c r="R66" s="11">
        <v>19106</v>
      </c>
      <c r="S66" s="11">
        <v>20310</v>
      </c>
      <c r="T66" s="11">
        <v>20543</v>
      </c>
      <c r="U66" s="11">
        <v>20294</v>
      </c>
      <c r="V66" s="159">
        <f>100</f>
        <v>100</v>
      </c>
      <c r="W66" s="58">
        <f t="shared" si="22"/>
        <v>81.624976490502164</v>
      </c>
      <c r="X66" s="58">
        <f t="shared" si="23"/>
        <v>105.3836750047019</v>
      </c>
      <c r="Y66" s="58">
        <f t="shared" si="24"/>
        <v>62.333082565356406</v>
      </c>
      <c r="Z66" s="58">
        <f t="shared" si="25"/>
        <v>75.25860447620839</v>
      </c>
      <c r="AA66" s="58">
        <f t="shared" si="26"/>
        <v>77.021816813992857</v>
      </c>
      <c r="AB66" s="58">
        <f t="shared" si="27"/>
        <v>56.648485988339289</v>
      </c>
      <c r="AC66" s="58">
        <f t="shared" si="28"/>
        <v>58.167199548617639</v>
      </c>
      <c r="AD66" s="58">
        <f t="shared" si="29"/>
        <v>53.719202557833363</v>
      </c>
      <c r="AE66" s="58">
        <f t="shared" si="30"/>
        <v>61.604288132405493</v>
      </c>
      <c r="AF66" s="58">
        <f t="shared" si="31"/>
        <v>70.622531502727099</v>
      </c>
      <c r="AG66" s="58">
        <f t="shared" si="32"/>
        <v>72.888847094226065</v>
      </c>
      <c r="AH66" s="58">
        <f t="shared" si="33"/>
        <v>73.58002633063758</v>
      </c>
      <c r="AI66" s="58">
        <f t="shared" si="34"/>
        <v>83.910099680270832</v>
      </c>
      <c r="AJ66" s="58">
        <f t="shared" si="35"/>
        <v>89.834493135226637</v>
      </c>
      <c r="AK66" s="58">
        <f t="shared" si="36"/>
        <v>95.495580214406615</v>
      </c>
      <c r="AL66" s="58">
        <f t="shared" si="37"/>
        <v>96.591122813616707</v>
      </c>
      <c r="AM66" s="58">
        <f t="shared" si="38"/>
        <v>95.420349821327818</v>
      </c>
      <c r="AN66" s="160">
        <v>1</v>
      </c>
      <c r="AO66">
        <v>1</v>
      </c>
      <c r="AP66">
        <v>1</v>
      </c>
      <c r="AQ66">
        <v>1</v>
      </c>
      <c r="AR66">
        <v>1</v>
      </c>
      <c r="AS66">
        <v>1</v>
      </c>
      <c r="AT66">
        <v>1</v>
      </c>
      <c r="AU66">
        <v>1</v>
      </c>
      <c r="AV66">
        <v>1</v>
      </c>
      <c r="AW66">
        <v>1</v>
      </c>
      <c r="AX66">
        <v>1</v>
      </c>
      <c r="AY66">
        <v>1</v>
      </c>
      <c r="AZ66">
        <v>1</v>
      </c>
      <c r="BA66">
        <v>1</v>
      </c>
      <c r="BB66">
        <v>1</v>
      </c>
      <c r="BC66">
        <v>1</v>
      </c>
      <c r="BD66">
        <v>6</v>
      </c>
      <c r="BE66">
        <v>7</v>
      </c>
      <c r="BF66"/>
    </row>
    <row r="67" spans="2:61" ht="15">
      <c r="B67" s="499"/>
      <c r="C67" s="2" t="s">
        <v>207</v>
      </c>
      <c r="D67" s="11">
        <v>17827</v>
      </c>
      <c r="E67" s="11">
        <v>20560</v>
      </c>
      <c r="F67" s="11">
        <v>15814</v>
      </c>
      <c r="G67" s="11">
        <v>14221</v>
      </c>
      <c r="H67" s="11">
        <v>12923</v>
      </c>
      <c r="I67" s="11">
        <v>9677</v>
      </c>
      <c r="J67" s="11">
        <v>12070</v>
      </c>
      <c r="K67" s="11">
        <v>12971</v>
      </c>
      <c r="L67" s="11">
        <v>13016</v>
      </c>
      <c r="M67" s="11">
        <v>14054</v>
      </c>
      <c r="N67" s="11">
        <v>14828</v>
      </c>
      <c r="O67" s="11">
        <v>15180</v>
      </c>
      <c r="P67" s="11">
        <v>13993</v>
      </c>
      <c r="Q67" s="11">
        <v>15754</v>
      </c>
      <c r="R67" s="11">
        <v>20537</v>
      </c>
      <c r="S67" s="11">
        <v>22390</v>
      </c>
      <c r="T67" s="11">
        <v>22676</v>
      </c>
      <c r="U67" s="11">
        <v>22296</v>
      </c>
      <c r="V67" s="159">
        <f>100</f>
        <v>100</v>
      </c>
      <c r="W67" s="58">
        <f t="shared" si="22"/>
        <v>115.33067818477591</v>
      </c>
      <c r="X67" s="58">
        <f t="shared" si="23"/>
        <v>88.708139339204578</v>
      </c>
      <c r="Y67" s="58">
        <f t="shared" si="24"/>
        <v>79.772255567397764</v>
      </c>
      <c r="Z67" s="58">
        <f t="shared" si="25"/>
        <v>72.4911650866663</v>
      </c>
      <c r="AA67" s="58">
        <f t="shared" si="26"/>
        <v>54.282829416054298</v>
      </c>
      <c r="AB67" s="58">
        <f t="shared" si="27"/>
        <v>67.706288214506088</v>
      </c>
      <c r="AC67" s="58">
        <f t="shared" si="28"/>
        <v>72.760419588264995</v>
      </c>
      <c r="AD67" s="58">
        <f t="shared" si="29"/>
        <v>73.012845683513774</v>
      </c>
      <c r="AE67" s="58">
        <f t="shared" si="30"/>
        <v>78.835474280585629</v>
      </c>
      <c r="AF67" s="58">
        <f t="shared" si="31"/>
        <v>83.177203118864639</v>
      </c>
      <c r="AG67" s="58">
        <f t="shared" si="32"/>
        <v>85.151736130588432</v>
      </c>
      <c r="AH67" s="58">
        <f t="shared" si="33"/>
        <v>78.493296684803951</v>
      </c>
      <c r="AI67" s="58">
        <f t="shared" si="34"/>
        <v>88.371571212206206</v>
      </c>
      <c r="AJ67" s="58">
        <f t="shared" si="35"/>
        <v>115.20166040275986</v>
      </c>
      <c r="AK67" s="58">
        <f t="shared" si="36"/>
        <v>125.59600605822628</v>
      </c>
      <c r="AL67" s="58">
        <f t="shared" si="37"/>
        <v>127.20031413025187</v>
      </c>
      <c r="AM67" s="58">
        <f t="shared" si="38"/>
        <v>125.0687159925955</v>
      </c>
      <c r="AN67" s="160">
        <v>1</v>
      </c>
      <c r="AO67">
        <v>1</v>
      </c>
      <c r="AP67">
        <v>1</v>
      </c>
      <c r="AQ67">
        <v>1</v>
      </c>
      <c r="AR67">
        <v>1</v>
      </c>
      <c r="AS67">
        <v>1</v>
      </c>
      <c r="AT67">
        <v>1</v>
      </c>
      <c r="AU67">
        <v>4</v>
      </c>
      <c r="AV67">
        <v>4</v>
      </c>
      <c r="AW67">
        <v>4</v>
      </c>
      <c r="AX67">
        <v>4</v>
      </c>
      <c r="AY67">
        <v>1</v>
      </c>
      <c r="AZ67">
        <v>1</v>
      </c>
      <c r="BA67">
        <v>1</v>
      </c>
      <c r="BB67">
        <v>1</v>
      </c>
      <c r="BC67">
        <v>1</v>
      </c>
      <c r="BD67">
        <v>6</v>
      </c>
      <c r="BE67">
        <v>7</v>
      </c>
      <c r="BF67"/>
    </row>
    <row r="68" spans="2:61" ht="15">
      <c r="B68" s="499"/>
      <c r="C68" s="2" t="s">
        <v>208</v>
      </c>
      <c r="D68" s="11">
        <v>41888</v>
      </c>
      <c r="E68" s="11">
        <v>35115</v>
      </c>
      <c r="F68" s="11">
        <v>29579</v>
      </c>
      <c r="G68" s="11">
        <v>25514</v>
      </c>
      <c r="H68" s="11">
        <v>25052</v>
      </c>
      <c r="I68" s="11">
        <v>20469</v>
      </c>
      <c r="J68" s="11">
        <v>26060</v>
      </c>
      <c r="K68" s="11">
        <v>27342</v>
      </c>
      <c r="L68" s="11">
        <v>27880</v>
      </c>
      <c r="M68" s="11">
        <v>30149</v>
      </c>
      <c r="N68" s="11">
        <v>31809</v>
      </c>
      <c r="O68" s="11">
        <v>32927</v>
      </c>
      <c r="P68" s="11">
        <v>32907</v>
      </c>
      <c r="Q68" s="11">
        <v>34326</v>
      </c>
      <c r="R68" s="11">
        <v>34463</v>
      </c>
      <c r="S68" s="11">
        <v>35489</v>
      </c>
      <c r="T68" s="11">
        <v>35974</v>
      </c>
      <c r="U68" s="11">
        <v>35236</v>
      </c>
      <c r="V68" s="159">
        <f>100</f>
        <v>100</v>
      </c>
      <c r="W68" s="58">
        <f t="shared" si="22"/>
        <v>83.830691367456069</v>
      </c>
      <c r="X68" s="58">
        <f t="shared" si="23"/>
        <v>70.614495798319325</v>
      </c>
      <c r="Y68" s="58">
        <f t="shared" si="24"/>
        <v>60.910045836516424</v>
      </c>
      <c r="Z68" s="58">
        <f t="shared" si="25"/>
        <v>59.807104660045837</v>
      </c>
      <c r="AA68" s="58">
        <f t="shared" si="26"/>
        <v>48.866023682200151</v>
      </c>
      <c r="AB68" s="58">
        <f t="shared" si="27"/>
        <v>62.213521772345302</v>
      </c>
      <c r="AC68" s="58">
        <f t="shared" si="28"/>
        <v>65.274064171123001</v>
      </c>
      <c r="AD68" s="58">
        <f t="shared" si="29"/>
        <v>66.558441558441558</v>
      </c>
      <c r="AE68" s="58">
        <f t="shared" si="30"/>
        <v>71.975267379679138</v>
      </c>
      <c r="AF68" s="58">
        <f t="shared" si="31"/>
        <v>75.93821619556914</v>
      </c>
      <c r="AG68" s="58">
        <f t="shared" si="32"/>
        <v>78.607238349885407</v>
      </c>
      <c r="AH68" s="58">
        <f t="shared" si="33"/>
        <v>78.559491978609628</v>
      </c>
      <c r="AI68" s="58">
        <f t="shared" si="34"/>
        <v>81.94709702062643</v>
      </c>
      <c r="AJ68" s="58">
        <f t="shared" si="35"/>
        <v>82.274159663865547</v>
      </c>
      <c r="AK68" s="58">
        <f t="shared" si="36"/>
        <v>84.723548510313222</v>
      </c>
      <c r="AL68" s="58">
        <f t="shared" si="37"/>
        <v>85.881398013750953</v>
      </c>
      <c r="AM68" s="58">
        <f t="shared" si="38"/>
        <v>84.119556913674558</v>
      </c>
      <c r="AN68" s="160">
        <v>1</v>
      </c>
      <c r="AO68">
        <v>1</v>
      </c>
      <c r="AP68">
        <v>1</v>
      </c>
      <c r="AQ68">
        <v>1</v>
      </c>
      <c r="AR68">
        <v>1</v>
      </c>
      <c r="AS68">
        <v>1</v>
      </c>
      <c r="AT68">
        <v>1</v>
      </c>
      <c r="AU68">
        <v>4</v>
      </c>
      <c r="AV68">
        <v>4</v>
      </c>
      <c r="AW68">
        <v>4</v>
      </c>
      <c r="AX68">
        <v>4</v>
      </c>
      <c r="AY68">
        <v>1</v>
      </c>
      <c r="AZ68">
        <v>1</v>
      </c>
      <c r="BA68">
        <v>1</v>
      </c>
      <c r="BB68">
        <v>1</v>
      </c>
      <c r="BC68">
        <v>1</v>
      </c>
      <c r="BD68">
        <v>6</v>
      </c>
      <c r="BE68">
        <v>7</v>
      </c>
      <c r="BF68"/>
    </row>
    <row r="69" spans="2:61" ht="15">
      <c r="B69" s="499"/>
      <c r="C69" s="2" t="s">
        <v>209</v>
      </c>
      <c r="D69" s="11">
        <v>104319</v>
      </c>
      <c r="E69" s="11">
        <v>96413</v>
      </c>
      <c r="F69" s="11">
        <v>88668</v>
      </c>
      <c r="G69" s="11">
        <v>77160</v>
      </c>
      <c r="H69" s="11">
        <v>74723</v>
      </c>
      <c r="I69" s="11">
        <v>70080</v>
      </c>
      <c r="J69" s="11">
        <v>80498</v>
      </c>
      <c r="K69" s="11">
        <v>77728</v>
      </c>
      <c r="L69" s="11">
        <v>79752</v>
      </c>
      <c r="M69" s="11">
        <v>80821</v>
      </c>
      <c r="N69" s="11">
        <v>86734</v>
      </c>
      <c r="O69" s="11">
        <v>88288</v>
      </c>
      <c r="P69" s="11">
        <v>88669</v>
      </c>
      <c r="Q69" s="11">
        <v>97459</v>
      </c>
      <c r="R69" s="11">
        <v>106273</v>
      </c>
      <c r="S69" s="11">
        <v>115137</v>
      </c>
      <c r="T69" s="11">
        <v>114315</v>
      </c>
      <c r="U69" s="11">
        <v>117578</v>
      </c>
      <c r="V69" s="159">
        <f>100</f>
        <v>100</v>
      </c>
      <c r="W69" s="58">
        <f t="shared" si="22"/>
        <v>92.421323057161203</v>
      </c>
      <c r="X69" s="58">
        <f t="shared" si="23"/>
        <v>84.996980415839872</v>
      </c>
      <c r="Y69" s="58">
        <f t="shared" si="24"/>
        <v>73.965432950852673</v>
      </c>
      <c r="Z69" s="58">
        <f t="shared" si="25"/>
        <v>71.6293292688772</v>
      </c>
      <c r="AA69" s="58">
        <f t="shared" si="26"/>
        <v>67.178558076668679</v>
      </c>
      <c r="AB69" s="58">
        <f t="shared" si="27"/>
        <v>77.165233562438289</v>
      </c>
      <c r="AC69" s="58">
        <f t="shared" si="28"/>
        <v>74.509916697821112</v>
      </c>
      <c r="AD69" s="58">
        <f t="shared" si="29"/>
        <v>76.45011934546919</v>
      </c>
      <c r="AE69" s="58">
        <f t="shared" si="30"/>
        <v>77.47486076361929</v>
      </c>
      <c r="AF69" s="58">
        <f t="shared" si="31"/>
        <v>83.1430516013382</v>
      </c>
      <c r="AG69" s="58">
        <f t="shared" si="32"/>
        <v>84.632713120332824</v>
      </c>
      <c r="AH69" s="58">
        <f t="shared" si="33"/>
        <v>84.997939013985942</v>
      </c>
      <c r="AI69" s="58">
        <f t="shared" si="34"/>
        <v>93.424016717951673</v>
      </c>
      <c r="AJ69" s="58">
        <f t="shared" si="35"/>
        <v>101.87310077742309</v>
      </c>
      <c r="AK69" s="58">
        <f t="shared" si="36"/>
        <v>110.37011474419809</v>
      </c>
      <c r="AL69" s="58">
        <f t="shared" si="37"/>
        <v>109.58214706812757</v>
      </c>
      <c r="AM69" s="58">
        <f t="shared" si="38"/>
        <v>112.71005281875784</v>
      </c>
      <c r="AN69" s="160"/>
      <c r="AO69"/>
      <c r="AP69"/>
      <c r="AQ69"/>
      <c r="AR69"/>
      <c r="AS69"/>
      <c r="AT69"/>
      <c r="AU69"/>
      <c r="AV69"/>
      <c r="AW69"/>
      <c r="AX69"/>
      <c r="AY69"/>
      <c r="AZ69"/>
      <c r="BA69"/>
      <c r="BB69"/>
      <c r="BC69"/>
      <c r="BD69"/>
      <c r="BE69"/>
      <c r="BF69"/>
    </row>
    <row r="70" spans="2:61" ht="15">
      <c r="B70" s="501"/>
      <c r="C70" s="4" t="s">
        <v>210</v>
      </c>
      <c r="D70" s="245">
        <v>62431</v>
      </c>
      <c r="E70" s="173">
        <v>61298</v>
      </c>
      <c r="F70" s="173">
        <v>59089</v>
      </c>
      <c r="G70" s="173">
        <v>51646</v>
      </c>
      <c r="H70" s="173">
        <v>49671</v>
      </c>
      <c r="I70" s="173">
        <v>49611</v>
      </c>
      <c r="J70" s="173">
        <v>54438</v>
      </c>
      <c r="K70" s="173">
        <v>50386</v>
      </c>
      <c r="L70" s="173">
        <v>51872</v>
      </c>
      <c r="M70" s="173">
        <v>50672</v>
      </c>
      <c r="N70" s="173">
        <v>54925</v>
      </c>
      <c r="O70" s="173">
        <v>55361</v>
      </c>
      <c r="P70" s="173">
        <v>55762</v>
      </c>
      <c r="Q70" s="173">
        <v>63133</v>
      </c>
      <c r="R70" s="173">
        <v>71810</v>
      </c>
      <c r="S70" s="173">
        <v>79648</v>
      </c>
      <c r="T70" s="173">
        <v>78341</v>
      </c>
      <c r="U70" s="173">
        <v>82342</v>
      </c>
      <c r="V70" s="159">
        <f>100</f>
        <v>100</v>
      </c>
      <c r="W70" s="58">
        <f t="shared" si="22"/>
        <v>98.185196456888406</v>
      </c>
      <c r="X70" s="58">
        <f t="shared" si="23"/>
        <v>94.646890166744086</v>
      </c>
      <c r="Y70" s="58">
        <f t="shared" si="24"/>
        <v>82.72492832086624</v>
      </c>
      <c r="Z70" s="58">
        <f t="shared" si="25"/>
        <v>79.561435825150966</v>
      </c>
      <c r="AA70" s="58">
        <f t="shared" si="26"/>
        <v>79.465329724015319</v>
      </c>
      <c r="AB70" s="58">
        <f t="shared" si="27"/>
        <v>87.197065560378661</v>
      </c>
      <c r="AC70" s="58">
        <f t="shared" si="28"/>
        <v>80.706700197017511</v>
      </c>
      <c r="AD70" s="58">
        <f t="shared" si="29"/>
        <v>83.086927968477198</v>
      </c>
      <c r="AE70" s="58">
        <f t="shared" si="30"/>
        <v>81.16480594576413</v>
      </c>
      <c r="AF70" s="58">
        <f t="shared" si="31"/>
        <v>87.977126747929717</v>
      </c>
      <c r="AG70" s="58">
        <f t="shared" si="32"/>
        <v>88.675497749515472</v>
      </c>
      <c r="AH70" s="58">
        <f t="shared" si="33"/>
        <v>89.317806858772087</v>
      </c>
      <c r="AI70" s="58">
        <f t="shared" si="34"/>
        <v>101.12444138328715</v>
      </c>
      <c r="AJ70" s="58">
        <f t="shared" si="35"/>
        <v>115.02298537585494</v>
      </c>
      <c r="AK70" s="58">
        <f t="shared" si="36"/>
        <v>127.57764572087585</v>
      </c>
      <c r="AL70" s="58">
        <f t="shared" si="37"/>
        <v>125.48413448447086</v>
      </c>
      <c r="AM70" s="58">
        <f t="shared" si="38"/>
        <v>131.89280966186669</v>
      </c>
      <c r="AN70" s="120"/>
      <c r="AO70" s="121"/>
      <c r="AP70" s="121"/>
      <c r="AQ70" s="121"/>
      <c r="AR70" s="121"/>
      <c r="AS70" s="121"/>
      <c r="AT70" s="121"/>
      <c r="AU70" s="121"/>
      <c r="AV70" s="121"/>
      <c r="AW70" s="121"/>
      <c r="AX70" s="121"/>
      <c r="AY70" s="121"/>
      <c r="AZ70" s="121"/>
      <c r="BA70" s="121"/>
      <c r="BB70" s="121"/>
      <c r="BC70" s="121"/>
      <c r="BD70" s="121"/>
      <c r="BE70" s="121"/>
      <c r="BF70"/>
      <c r="BH70" s="470">
        <f>(T70/S70-1)*100</f>
        <v>-1.6409702691844164</v>
      </c>
      <c r="BI70" s="470">
        <f>(U70/T70-1)*100</f>
        <v>5.1071597247928979</v>
      </c>
    </row>
    <row r="71" spans="2:61" ht="15">
      <c r="B71" s="500" t="s">
        <v>220</v>
      </c>
      <c r="C71" s="3" t="s">
        <v>205</v>
      </c>
      <c r="Q71" s="11">
        <v>21811</v>
      </c>
      <c r="R71" s="11">
        <v>21806</v>
      </c>
      <c r="S71" s="11">
        <v>23894</v>
      </c>
      <c r="V71" s="159">
        <f>100</f>
        <v>100</v>
      </c>
      <c r="W71" s="58" t="e">
        <f t="shared" si="22"/>
        <v>#DIV/0!</v>
      </c>
      <c r="X71" s="58" t="e">
        <f t="shared" si="23"/>
        <v>#DIV/0!</v>
      </c>
      <c r="Y71" s="58" t="e">
        <f t="shared" si="24"/>
        <v>#DIV/0!</v>
      </c>
      <c r="Z71" s="58" t="e">
        <f t="shared" si="25"/>
        <v>#DIV/0!</v>
      </c>
      <c r="AA71" s="58" t="e">
        <f t="shared" si="26"/>
        <v>#DIV/0!</v>
      </c>
      <c r="AB71" s="58" t="e">
        <f t="shared" si="27"/>
        <v>#DIV/0!</v>
      </c>
      <c r="AC71" s="58" t="e">
        <f t="shared" si="28"/>
        <v>#DIV/0!</v>
      </c>
      <c r="AD71" s="58" t="e">
        <f t="shared" si="29"/>
        <v>#DIV/0!</v>
      </c>
      <c r="AE71" s="58" t="e">
        <f t="shared" si="30"/>
        <v>#DIV/0!</v>
      </c>
      <c r="AF71" s="58" t="e">
        <f t="shared" si="31"/>
        <v>#DIV/0!</v>
      </c>
      <c r="AG71" s="58" t="e">
        <f t="shared" si="32"/>
        <v>#DIV/0!</v>
      </c>
      <c r="AH71" s="58" t="e">
        <f t="shared" si="33"/>
        <v>#DIV/0!</v>
      </c>
      <c r="AI71" s="58" t="e">
        <f t="shared" si="34"/>
        <v>#DIV/0!</v>
      </c>
      <c r="AJ71" s="58" t="e">
        <f t="shared" si="35"/>
        <v>#DIV/0!</v>
      </c>
      <c r="AK71" s="58" t="e">
        <f t="shared" si="36"/>
        <v>#DIV/0!</v>
      </c>
      <c r="AL71" s="58" t="e">
        <f t="shared" si="37"/>
        <v>#DIV/0!</v>
      </c>
      <c r="AM71" s="58" t="e">
        <f t="shared" si="38"/>
        <v>#DIV/0!</v>
      </c>
      <c r="AN71" s="160"/>
      <c r="AO71"/>
      <c r="AP71"/>
      <c r="AQ71"/>
      <c r="AR71"/>
      <c r="AS71"/>
      <c r="AT71"/>
      <c r="AU71"/>
      <c r="AV71"/>
      <c r="AW71"/>
      <c r="AX71"/>
      <c r="AY71"/>
      <c r="AZ71"/>
      <c r="BA71">
        <v>1</v>
      </c>
      <c r="BB71">
        <v>1</v>
      </c>
      <c r="BC71">
        <v>1</v>
      </c>
      <c r="BD71"/>
      <c r="BE71" s="340"/>
      <c r="BF71"/>
    </row>
    <row r="72" spans="2:61" ht="15">
      <c r="B72" s="499"/>
      <c r="C72" s="2" t="s">
        <v>206</v>
      </c>
      <c r="Q72" s="11">
        <v>5321</v>
      </c>
      <c r="R72" s="11">
        <v>5514</v>
      </c>
      <c r="S72" s="11">
        <v>5867</v>
      </c>
      <c r="V72" s="159">
        <f>100</f>
        <v>100</v>
      </c>
      <c r="W72" s="58" t="e">
        <f t="shared" si="22"/>
        <v>#DIV/0!</v>
      </c>
      <c r="X72" s="58" t="e">
        <f t="shared" si="23"/>
        <v>#DIV/0!</v>
      </c>
      <c r="Y72" s="58" t="e">
        <f t="shared" si="24"/>
        <v>#DIV/0!</v>
      </c>
      <c r="Z72" s="58" t="e">
        <f t="shared" si="25"/>
        <v>#DIV/0!</v>
      </c>
      <c r="AA72" s="58" t="e">
        <f t="shared" si="26"/>
        <v>#DIV/0!</v>
      </c>
      <c r="AB72" s="58" t="e">
        <f t="shared" si="27"/>
        <v>#DIV/0!</v>
      </c>
      <c r="AC72" s="58" t="e">
        <f t="shared" si="28"/>
        <v>#DIV/0!</v>
      </c>
      <c r="AD72" s="58" t="e">
        <f t="shared" si="29"/>
        <v>#DIV/0!</v>
      </c>
      <c r="AE72" s="58" t="e">
        <f t="shared" si="30"/>
        <v>#DIV/0!</v>
      </c>
      <c r="AF72" s="58" t="e">
        <f t="shared" si="31"/>
        <v>#DIV/0!</v>
      </c>
      <c r="AG72" s="58" t="e">
        <f t="shared" si="32"/>
        <v>#DIV/0!</v>
      </c>
      <c r="AH72" s="58" t="e">
        <f t="shared" si="33"/>
        <v>#DIV/0!</v>
      </c>
      <c r="AI72" s="58" t="e">
        <f t="shared" si="34"/>
        <v>#DIV/0!</v>
      </c>
      <c r="AJ72" s="58" t="e">
        <f t="shared" si="35"/>
        <v>#DIV/0!</v>
      </c>
      <c r="AK72" s="58" t="e">
        <f t="shared" si="36"/>
        <v>#DIV/0!</v>
      </c>
      <c r="AL72" s="58" t="e">
        <f t="shared" si="37"/>
        <v>#DIV/0!</v>
      </c>
      <c r="AM72" s="58" t="e">
        <f t="shared" si="38"/>
        <v>#DIV/0!</v>
      </c>
      <c r="AN72" s="160"/>
      <c r="AO72"/>
      <c r="AP72"/>
      <c r="AQ72"/>
      <c r="AR72"/>
      <c r="AS72"/>
      <c r="AT72"/>
      <c r="AU72"/>
      <c r="AV72"/>
      <c r="AW72"/>
      <c r="AX72"/>
      <c r="AY72"/>
      <c r="AZ72"/>
      <c r="BA72">
        <v>1</v>
      </c>
      <c r="BB72">
        <v>1</v>
      </c>
      <c r="BC72">
        <v>1</v>
      </c>
      <c r="BD72"/>
      <c r="BE72"/>
      <c r="BF72"/>
    </row>
    <row r="73" spans="2:61" ht="15">
      <c r="B73" s="499"/>
      <c r="C73" s="2" t="s">
        <v>207</v>
      </c>
      <c r="Q73" s="11">
        <v>4359</v>
      </c>
      <c r="R73" s="11">
        <v>4491</v>
      </c>
      <c r="S73" s="11">
        <v>5087</v>
      </c>
      <c r="V73" s="159">
        <f>100</f>
        <v>100</v>
      </c>
      <c r="W73" s="58" t="e">
        <f t="shared" si="22"/>
        <v>#DIV/0!</v>
      </c>
      <c r="X73" s="58" t="e">
        <f t="shared" si="23"/>
        <v>#DIV/0!</v>
      </c>
      <c r="Y73" s="58" t="e">
        <f t="shared" si="24"/>
        <v>#DIV/0!</v>
      </c>
      <c r="Z73" s="58" t="e">
        <f t="shared" si="25"/>
        <v>#DIV/0!</v>
      </c>
      <c r="AA73" s="58" t="e">
        <f t="shared" si="26"/>
        <v>#DIV/0!</v>
      </c>
      <c r="AB73" s="58" t="e">
        <f t="shared" si="27"/>
        <v>#DIV/0!</v>
      </c>
      <c r="AC73" s="58" t="e">
        <f t="shared" si="28"/>
        <v>#DIV/0!</v>
      </c>
      <c r="AD73" s="58" t="e">
        <f t="shared" si="29"/>
        <v>#DIV/0!</v>
      </c>
      <c r="AE73" s="58" t="e">
        <f t="shared" si="30"/>
        <v>#DIV/0!</v>
      </c>
      <c r="AF73" s="58" t="e">
        <f t="shared" si="31"/>
        <v>#DIV/0!</v>
      </c>
      <c r="AG73" s="58" t="e">
        <f t="shared" si="32"/>
        <v>#DIV/0!</v>
      </c>
      <c r="AH73" s="58" t="e">
        <f t="shared" si="33"/>
        <v>#DIV/0!</v>
      </c>
      <c r="AI73" s="58" t="e">
        <f t="shared" si="34"/>
        <v>#DIV/0!</v>
      </c>
      <c r="AJ73" s="58" t="e">
        <f t="shared" si="35"/>
        <v>#DIV/0!</v>
      </c>
      <c r="AK73" s="58" t="e">
        <f t="shared" si="36"/>
        <v>#DIV/0!</v>
      </c>
      <c r="AL73" s="58" t="e">
        <f t="shared" si="37"/>
        <v>#DIV/0!</v>
      </c>
      <c r="AM73" s="58" t="e">
        <f t="shared" si="38"/>
        <v>#DIV/0!</v>
      </c>
      <c r="AN73" s="160"/>
      <c r="AO73"/>
      <c r="AP73"/>
      <c r="AQ73"/>
      <c r="AR73"/>
      <c r="AS73"/>
      <c r="AT73"/>
      <c r="AU73"/>
      <c r="AV73"/>
      <c r="AW73"/>
      <c r="AX73"/>
      <c r="AY73"/>
      <c r="AZ73"/>
      <c r="BA73">
        <v>1</v>
      </c>
      <c r="BB73">
        <v>1</v>
      </c>
      <c r="BC73">
        <v>1</v>
      </c>
      <c r="BD73"/>
      <c r="BE73"/>
      <c r="BF73"/>
    </row>
    <row r="74" spans="2:61" ht="15">
      <c r="B74" s="499"/>
      <c r="C74" s="2" t="s">
        <v>208</v>
      </c>
      <c r="Q74" s="11">
        <v>42680</v>
      </c>
      <c r="R74" s="11">
        <v>39941</v>
      </c>
      <c r="S74" s="11">
        <v>38609</v>
      </c>
      <c r="V74" s="159">
        <f>100</f>
        <v>100</v>
      </c>
      <c r="W74" s="58" t="e">
        <f t="shared" si="22"/>
        <v>#DIV/0!</v>
      </c>
      <c r="X74" s="58" t="e">
        <f t="shared" si="23"/>
        <v>#DIV/0!</v>
      </c>
      <c r="Y74" s="58" t="e">
        <f t="shared" si="24"/>
        <v>#DIV/0!</v>
      </c>
      <c r="Z74" s="58" t="e">
        <f t="shared" si="25"/>
        <v>#DIV/0!</v>
      </c>
      <c r="AA74" s="58" t="e">
        <f t="shared" si="26"/>
        <v>#DIV/0!</v>
      </c>
      <c r="AB74" s="58" t="e">
        <f t="shared" si="27"/>
        <v>#DIV/0!</v>
      </c>
      <c r="AC74" s="58" t="e">
        <f t="shared" si="28"/>
        <v>#DIV/0!</v>
      </c>
      <c r="AD74" s="58" t="e">
        <f t="shared" si="29"/>
        <v>#DIV/0!</v>
      </c>
      <c r="AE74" s="58" t="e">
        <f t="shared" si="30"/>
        <v>#DIV/0!</v>
      </c>
      <c r="AF74" s="58" t="e">
        <f t="shared" si="31"/>
        <v>#DIV/0!</v>
      </c>
      <c r="AG74" s="58" t="e">
        <f t="shared" si="32"/>
        <v>#DIV/0!</v>
      </c>
      <c r="AH74" s="58" t="e">
        <f t="shared" si="33"/>
        <v>#DIV/0!</v>
      </c>
      <c r="AI74" s="58" t="e">
        <f t="shared" si="34"/>
        <v>#DIV/0!</v>
      </c>
      <c r="AJ74" s="58" t="e">
        <f t="shared" si="35"/>
        <v>#DIV/0!</v>
      </c>
      <c r="AK74" s="58" t="e">
        <f t="shared" si="36"/>
        <v>#DIV/0!</v>
      </c>
      <c r="AL74" s="58" t="e">
        <f t="shared" si="37"/>
        <v>#DIV/0!</v>
      </c>
      <c r="AM74" s="58" t="e">
        <f t="shared" si="38"/>
        <v>#DIV/0!</v>
      </c>
      <c r="AN74" s="160"/>
      <c r="AO74"/>
      <c r="AP74"/>
      <c r="AQ74"/>
      <c r="AR74"/>
      <c r="AS74"/>
      <c r="AT74"/>
      <c r="AU74"/>
      <c r="AV74"/>
      <c r="AW74"/>
      <c r="AX74"/>
      <c r="AY74"/>
      <c r="AZ74"/>
      <c r="BA74">
        <v>1</v>
      </c>
      <c r="BB74">
        <v>1</v>
      </c>
      <c r="BC74">
        <v>1</v>
      </c>
      <c r="BD74"/>
      <c r="BE74"/>
      <c r="BF74"/>
    </row>
    <row r="75" spans="2:61" ht="15">
      <c r="B75" s="499"/>
      <c r="C75" s="2" t="s">
        <v>209</v>
      </c>
      <c r="Q75" s="11">
        <v>74171</v>
      </c>
      <c r="R75" s="11">
        <v>71752</v>
      </c>
      <c r="S75" s="11">
        <v>73457</v>
      </c>
      <c r="V75" s="159">
        <f>100</f>
        <v>100</v>
      </c>
      <c r="W75" s="58" t="e">
        <f t="shared" ref="W75:W106" si="39">E75*100/$D75</f>
        <v>#DIV/0!</v>
      </c>
      <c r="X75" s="58" t="e">
        <f t="shared" ref="X75:X106" si="40">F75*100/$D75</f>
        <v>#DIV/0!</v>
      </c>
      <c r="Y75" s="58" t="e">
        <f t="shared" ref="Y75:Y106" si="41">G75*100/$D75</f>
        <v>#DIV/0!</v>
      </c>
      <c r="Z75" s="58" t="e">
        <f t="shared" ref="Z75:Z106" si="42">H75*100/$D75</f>
        <v>#DIV/0!</v>
      </c>
      <c r="AA75" s="58" t="e">
        <f t="shared" ref="AA75:AA106" si="43">I75*100/$D75</f>
        <v>#DIV/0!</v>
      </c>
      <c r="AB75" s="58" t="e">
        <f t="shared" ref="AB75:AB106" si="44">J75*100/$D75</f>
        <v>#DIV/0!</v>
      </c>
      <c r="AC75" s="58" t="e">
        <f t="shared" ref="AC75:AC106" si="45">K75*100/$D75</f>
        <v>#DIV/0!</v>
      </c>
      <c r="AD75" s="58" t="e">
        <f t="shared" ref="AD75:AD106" si="46">L75*100/$D75</f>
        <v>#DIV/0!</v>
      </c>
      <c r="AE75" s="58" t="e">
        <f t="shared" ref="AE75:AE106" si="47">M75*100/$D75</f>
        <v>#DIV/0!</v>
      </c>
      <c r="AF75" s="58" t="e">
        <f t="shared" ref="AF75:AF106" si="48">N75*100/$D75</f>
        <v>#DIV/0!</v>
      </c>
      <c r="AG75" s="58" t="e">
        <f t="shared" ref="AG75:AG106" si="49">O75*100/$D75</f>
        <v>#DIV/0!</v>
      </c>
      <c r="AH75" s="58" t="e">
        <f t="shared" ref="AH75:AH106" si="50">P75*100/$D75</f>
        <v>#DIV/0!</v>
      </c>
      <c r="AI75" s="58" t="e">
        <f t="shared" ref="AI75:AI106" si="51">Q75*100/$D75</f>
        <v>#DIV/0!</v>
      </c>
      <c r="AJ75" s="58" t="e">
        <f t="shared" ref="AJ75:AJ106" si="52">R75*100/$D75</f>
        <v>#DIV/0!</v>
      </c>
      <c r="AK75" s="58" t="e">
        <f t="shared" ref="AK75:AK106" si="53">S75*100/$D75</f>
        <v>#DIV/0!</v>
      </c>
      <c r="AL75" s="58" t="e">
        <f t="shared" ref="AL75:AL106" si="54">T75*100/$D75</f>
        <v>#DIV/0!</v>
      </c>
      <c r="AM75" s="58" t="e">
        <f t="shared" ref="AM75:AM106" si="55">U75*100/$D75</f>
        <v>#DIV/0!</v>
      </c>
      <c r="AN75" s="160"/>
      <c r="AO75"/>
      <c r="AP75"/>
      <c r="AQ75"/>
      <c r="AR75"/>
      <c r="AS75"/>
      <c r="AT75"/>
      <c r="AU75"/>
      <c r="AV75"/>
      <c r="AW75"/>
      <c r="AX75"/>
      <c r="AY75"/>
      <c r="AZ75"/>
      <c r="BA75"/>
      <c r="BB75"/>
      <c r="BC75"/>
      <c r="BD75"/>
      <c r="BE75"/>
      <c r="BF75"/>
    </row>
    <row r="76" spans="2:61" ht="15">
      <c r="B76" s="501"/>
      <c r="C76" s="4" t="s">
        <v>210</v>
      </c>
      <c r="D76" s="245"/>
      <c r="E76" s="173"/>
      <c r="F76" s="173"/>
      <c r="G76" s="173"/>
      <c r="H76" s="173"/>
      <c r="I76" s="173"/>
      <c r="J76" s="173"/>
      <c r="K76" s="173"/>
      <c r="L76" s="173"/>
      <c r="M76" s="173"/>
      <c r="N76" s="173"/>
      <c r="O76" s="173"/>
      <c r="P76" s="173"/>
      <c r="Q76" s="173">
        <v>31491</v>
      </c>
      <c r="R76" s="173">
        <v>31811</v>
      </c>
      <c r="S76" s="173">
        <v>34848</v>
      </c>
      <c r="T76" s="173"/>
      <c r="U76" s="173"/>
      <c r="V76" s="159">
        <f>100</f>
        <v>100</v>
      </c>
      <c r="W76" s="58" t="e">
        <f t="shared" si="39"/>
        <v>#DIV/0!</v>
      </c>
      <c r="X76" s="58" t="e">
        <f t="shared" si="40"/>
        <v>#DIV/0!</v>
      </c>
      <c r="Y76" s="58" t="e">
        <f t="shared" si="41"/>
        <v>#DIV/0!</v>
      </c>
      <c r="Z76" s="58" t="e">
        <f t="shared" si="42"/>
        <v>#DIV/0!</v>
      </c>
      <c r="AA76" s="58" t="e">
        <f t="shared" si="43"/>
        <v>#DIV/0!</v>
      </c>
      <c r="AB76" s="58" t="e">
        <f t="shared" si="44"/>
        <v>#DIV/0!</v>
      </c>
      <c r="AC76" s="58" t="e">
        <f t="shared" si="45"/>
        <v>#DIV/0!</v>
      </c>
      <c r="AD76" s="58" t="e">
        <f t="shared" si="46"/>
        <v>#DIV/0!</v>
      </c>
      <c r="AE76" s="58" t="e">
        <f t="shared" si="47"/>
        <v>#DIV/0!</v>
      </c>
      <c r="AF76" s="58" t="e">
        <f t="shared" si="48"/>
        <v>#DIV/0!</v>
      </c>
      <c r="AG76" s="58" t="e">
        <f t="shared" si="49"/>
        <v>#DIV/0!</v>
      </c>
      <c r="AH76" s="58" t="e">
        <f t="shared" si="50"/>
        <v>#DIV/0!</v>
      </c>
      <c r="AI76" s="58" t="e">
        <f t="shared" si="51"/>
        <v>#DIV/0!</v>
      </c>
      <c r="AJ76" s="58" t="e">
        <f t="shared" si="52"/>
        <v>#DIV/0!</v>
      </c>
      <c r="AK76" s="58" t="e">
        <f t="shared" si="53"/>
        <v>#DIV/0!</v>
      </c>
      <c r="AL76" s="58" t="e">
        <f t="shared" si="54"/>
        <v>#DIV/0!</v>
      </c>
      <c r="AM76" s="58" t="e">
        <f t="shared" si="55"/>
        <v>#DIV/0!</v>
      </c>
      <c r="AN76" s="120"/>
      <c r="AO76" s="121"/>
      <c r="AP76" s="121"/>
      <c r="AQ76" s="121"/>
      <c r="AR76" s="121"/>
      <c r="AS76" s="121"/>
      <c r="AT76" s="121"/>
      <c r="AU76" s="121"/>
      <c r="AV76" s="121"/>
      <c r="AW76" s="121"/>
      <c r="AX76" s="121"/>
      <c r="AY76" s="121"/>
      <c r="AZ76" s="121"/>
      <c r="BA76" s="121"/>
      <c r="BB76" s="121"/>
      <c r="BC76" s="121"/>
      <c r="BD76" s="121"/>
      <c r="BE76" s="121"/>
      <c r="BF76"/>
      <c r="BH76" s="470">
        <f>(T76/S76-1)*100</f>
        <v>-100</v>
      </c>
      <c r="BI76" s="470" t="e">
        <f>(U76/T76-1)*100</f>
        <v>#DIV/0!</v>
      </c>
    </row>
    <row r="77" spans="2:61" ht="15" customHeight="1">
      <c r="B77" s="499" t="s">
        <v>221</v>
      </c>
      <c r="C77" s="2" t="s">
        <v>205</v>
      </c>
      <c r="D77" s="11">
        <v>7397</v>
      </c>
      <c r="E77" s="11">
        <v>7804</v>
      </c>
      <c r="F77" s="11">
        <v>9292</v>
      </c>
      <c r="G77" s="11">
        <v>8585</v>
      </c>
      <c r="H77" s="11">
        <v>6856</v>
      </c>
      <c r="I77" s="11">
        <v>6434</v>
      </c>
      <c r="J77" s="11">
        <v>9468</v>
      </c>
      <c r="K77" s="11">
        <v>7652</v>
      </c>
      <c r="L77" s="11">
        <v>10401</v>
      </c>
      <c r="M77" s="11">
        <v>7756</v>
      </c>
      <c r="N77" s="11">
        <v>10098</v>
      </c>
      <c r="O77" s="11">
        <v>11390</v>
      </c>
      <c r="P77" s="11">
        <v>12851</v>
      </c>
      <c r="Q77" s="11">
        <v>14701</v>
      </c>
      <c r="R77" s="11">
        <v>15794</v>
      </c>
      <c r="S77" s="11">
        <v>22739</v>
      </c>
      <c r="T77" s="11">
        <v>15701</v>
      </c>
      <c r="U77" s="11">
        <v>20675</v>
      </c>
      <c r="V77" s="159">
        <f>100</f>
        <v>100</v>
      </c>
      <c r="W77" s="58">
        <f t="shared" si="39"/>
        <v>105.50223063404083</v>
      </c>
      <c r="X77" s="58">
        <f t="shared" si="40"/>
        <v>125.61849398404759</v>
      </c>
      <c r="Y77" s="58">
        <f t="shared" si="41"/>
        <v>116.06056509395701</v>
      </c>
      <c r="Z77" s="58">
        <f t="shared" si="42"/>
        <v>92.686224144923614</v>
      </c>
      <c r="AA77" s="58">
        <f t="shared" si="43"/>
        <v>86.9812085980803</v>
      </c>
      <c r="AB77" s="58">
        <f t="shared" si="44"/>
        <v>127.9978369609301</v>
      </c>
      <c r="AC77" s="58">
        <f t="shared" si="45"/>
        <v>103.44734351764228</v>
      </c>
      <c r="AD77" s="58">
        <f t="shared" si="46"/>
        <v>140.61105853724482</v>
      </c>
      <c r="AE77" s="58">
        <f t="shared" si="47"/>
        <v>104.85331891307287</v>
      </c>
      <c r="AF77" s="58">
        <f t="shared" si="48"/>
        <v>136.51480329863458</v>
      </c>
      <c r="AG77" s="58">
        <f t="shared" si="49"/>
        <v>153.98134378802217</v>
      </c>
      <c r="AH77" s="58">
        <f t="shared" si="50"/>
        <v>173.73259429498447</v>
      </c>
      <c r="AI77" s="58">
        <f t="shared" si="51"/>
        <v>198.74273354062458</v>
      </c>
      <c r="AJ77" s="58">
        <f t="shared" si="52"/>
        <v>213.51899418683249</v>
      </c>
      <c r="AK77" s="58">
        <f t="shared" si="53"/>
        <v>307.40840881438419</v>
      </c>
      <c r="AL77" s="58">
        <f t="shared" si="54"/>
        <v>212.26172772745707</v>
      </c>
      <c r="AM77" s="58">
        <f t="shared" si="55"/>
        <v>279.50520481276192</v>
      </c>
      <c r="AN77" s="160">
        <v>1</v>
      </c>
      <c r="AO77">
        <v>1</v>
      </c>
      <c r="AP77">
        <v>4</v>
      </c>
      <c r="AQ77">
        <v>1</v>
      </c>
      <c r="AR77">
        <v>1</v>
      </c>
      <c r="AS77">
        <v>1</v>
      </c>
      <c r="AT77">
        <v>1</v>
      </c>
      <c r="AU77">
        <v>1</v>
      </c>
      <c r="AV77">
        <v>1</v>
      </c>
      <c r="AW77">
        <v>1</v>
      </c>
      <c r="AX77">
        <v>1</v>
      </c>
      <c r="AY77">
        <v>1</v>
      </c>
      <c r="AZ77">
        <v>1</v>
      </c>
      <c r="BA77">
        <v>1</v>
      </c>
      <c r="BB77">
        <v>1</v>
      </c>
      <c r="BC77">
        <v>1</v>
      </c>
      <c r="BD77">
        <v>6</v>
      </c>
      <c r="BE77" s="340">
        <v>7</v>
      </c>
      <c r="BF77"/>
    </row>
    <row r="78" spans="2:61" ht="15">
      <c r="B78" s="499"/>
      <c r="C78" s="2" t="s">
        <v>206</v>
      </c>
      <c r="D78" s="11">
        <v>1006</v>
      </c>
      <c r="E78" s="11">
        <v>653</v>
      </c>
      <c r="F78" s="11">
        <v>737</v>
      </c>
      <c r="G78" s="11">
        <v>548</v>
      </c>
      <c r="H78" s="11">
        <v>812</v>
      </c>
      <c r="I78" s="11">
        <v>1111</v>
      </c>
      <c r="J78" s="11">
        <v>2467</v>
      </c>
      <c r="K78" s="11">
        <v>2328</v>
      </c>
      <c r="L78" s="11">
        <v>2642</v>
      </c>
      <c r="M78" s="11">
        <v>3080</v>
      </c>
      <c r="N78" s="11">
        <v>4380</v>
      </c>
      <c r="O78" s="11">
        <v>4889</v>
      </c>
      <c r="P78" s="11">
        <v>4430</v>
      </c>
      <c r="Q78" s="11">
        <v>5702</v>
      </c>
      <c r="R78" s="11">
        <v>5937</v>
      </c>
      <c r="S78" s="11">
        <v>6777</v>
      </c>
      <c r="T78" s="11">
        <v>9000</v>
      </c>
      <c r="U78" s="11">
        <v>8470</v>
      </c>
      <c r="V78" s="159">
        <f>100</f>
        <v>100</v>
      </c>
      <c r="W78" s="58">
        <f t="shared" si="39"/>
        <v>64.910536779324062</v>
      </c>
      <c r="X78" s="58">
        <f t="shared" si="40"/>
        <v>73.260437375745525</v>
      </c>
      <c r="Y78" s="58">
        <f t="shared" si="41"/>
        <v>54.473161033797219</v>
      </c>
      <c r="Z78" s="58">
        <f t="shared" si="42"/>
        <v>80.715705765407549</v>
      </c>
      <c r="AA78" s="58">
        <f t="shared" si="43"/>
        <v>110.43737574552684</v>
      </c>
      <c r="AB78" s="58">
        <f t="shared" si="44"/>
        <v>245.22862823061629</v>
      </c>
      <c r="AC78" s="58">
        <f t="shared" si="45"/>
        <v>231.41153081510933</v>
      </c>
      <c r="AD78" s="58">
        <f t="shared" si="46"/>
        <v>262.62425447316105</v>
      </c>
      <c r="AE78" s="58">
        <f t="shared" si="47"/>
        <v>306.16302186878727</v>
      </c>
      <c r="AF78" s="58">
        <f t="shared" si="48"/>
        <v>435.3876739562624</v>
      </c>
      <c r="AG78" s="58">
        <f t="shared" si="49"/>
        <v>485.98409542743536</v>
      </c>
      <c r="AH78" s="58">
        <f t="shared" si="50"/>
        <v>440.35785288270375</v>
      </c>
      <c r="AI78" s="58">
        <f t="shared" si="51"/>
        <v>566.79920477137182</v>
      </c>
      <c r="AJ78" s="58">
        <f t="shared" si="52"/>
        <v>590.15904572564614</v>
      </c>
      <c r="AK78" s="58">
        <f t="shared" si="53"/>
        <v>673.65805168986083</v>
      </c>
      <c r="AL78" s="58">
        <f t="shared" si="54"/>
        <v>894.63220675944331</v>
      </c>
      <c r="AM78" s="58">
        <f t="shared" si="55"/>
        <v>841.94831013916496</v>
      </c>
      <c r="AN78" s="160">
        <v>1</v>
      </c>
      <c r="AO78">
        <v>1</v>
      </c>
      <c r="AP78">
        <v>4</v>
      </c>
      <c r="AQ78">
        <v>4</v>
      </c>
      <c r="AR78">
        <v>4</v>
      </c>
      <c r="AS78">
        <v>4</v>
      </c>
      <c r="AT78">
        <v>1</v>
      </c>
      <c r="AU78">
        <v>4</v>
      </c>
      <c r="AV78">
        <v>4</v>
      </c>
      <c r="AW78">
        <v>4</v>
      </c>
      <c r="AX78">
        <v>1</v>
      </c>
      <c r="AY78">
        <v>4</v>
      </c>
      <c r="AZ78">
        <v>1</v>
      </c>
      <c r="BA78">
        <v>2</v>
      </c>
      <c r="BB78">
        <v>4</v>
      </c>
      <c r="BC78">
        <v>1</v>
      </c>
      <c r="BD78">
        <v>6</v>
      </c>
      <c r="BE78">
        <v>7</v>
      </c>
      <c r="BF78"/>
    </row>
    <row r="79" spans="2:61" ht="15">
      <c r="B79" s="499"/>
      <c r="C79" s="2" t="s">
        <v>207</v>
      </c>
      <c r="D79" s="11">
        <v>951</v>
      </c>
      <c r="E79" s="11">
        <v>1445</v>
      </c>
      <c r="F79" s="11">
        <v>819</v>
      </c>
      <c r="G79" s="11">
        <v>613</v>
      </c>
      <c r="H79" s="11">
        <v>934</v>
      </c>
      <c r="I79" s="11">
        <v>1035</v>
      </c>
      <c r="J79" s="11">
        <v>2070</v>
      </c>
      <c r="K79" s="11">
        <v>2671</v>
      </c>
      <c r="L79" s="11">
        <v>2510</v>
      </c>
      <c r="M79" s="11">
        <v>3089</v>
      </c>
      <c r="N79" s="11">
        <v>4383</v>
      </c>
      <c r="O79" s="11">
        <v>3437</v>
      </c>
      <c r="P79" s="11">
        <v>1981</v>
      </c>
      <c r="Q79" s="11">
        <v>2706</v>
      </c>
      <c r="R79" s="11">
        <v>3678</v>
      </c>
      <c r="S79" s="11">
        <v>4387</v>
      </c>
      <c r="T79" s="11">
        <v>5915</v>
      </c>
      <c r="U79" s="11">
        <v>5468</v>
      </c>
      <c r="V79" s="159">
        <f>100</f>
        <v>100</v>
      </c>
      <c r="W79" s="58">
        <f t="shared" si="39"/>
        <v>151.94532071503681</v>
      </c>
      <c r="X79" s="58">
        <f t="shared" si="40"/>
        <v>86.119873817034701</v>
      </c>
      <c r="Y79" s="58">
        <f t="shared" si="41"/>
        <v>64.458464773922188</v>
      </c>
      <c r="Z79" s="58">
        <f t="shared" si="42"/>
        <v>98.212407991587796</v>
      </c>
      <c r="AA79" s="58">
        <f t="shared" si="43"/>
        <v>108.83280757097792</v>
      </c>
      <c r="AB79" s="58">
        <f t="shared" si="44"/>
        <v>217.66561514195584</v>
      </c>
      <c r="AC79" s="58">
        <f t="shared" si="45"/>
        <v>280.86225026288116</v>
      </c>
      <c r="AD79" s="58">
        <f t="shared" si="46"/>
        <v>263.93270241850684</v>
      </c>
      <c r="AE79" s="58">
        <f t="shared" si="47"/>
        <v>324.81598317560463</v>
      </c>
      <c r="AF79" s="58">
        <f t="shared" si="48"/>
        <v>460.88328075709779</v>
      </c>
      <c r="AG79" s="58">
        <f t="shared" si="49"/>
        <v>361.40904311251313</v>
      </c>
      <c r="AH79" s="58">
        <f t="shared" si="50"/>
        <v>208.30704521556257</v>
      </c>
      <c r="AI79" s="58">
        <f t="shared" si="51"/>
        <v>284.54258675078864</v>
      </c>
      <c r="AJ79" s="58">
        <f t="shared" si="52"/>
        <v>386.7507886435331</v>
      </c>
      <c r="AK79" s="58">
        <f t="shared" si="53"/>
        <v>461.30389064143009</v>
      </c>
      <c r="AL79" s="58">
        <f t="shared" si="54"/>
        <v>621.97686645636168</v>
      </c>
      <c r="AM79" s="58">
        <f t="shared" si="55"/>
        <v>574.97371188222928</v>
      </c>
      <c r="AN79" s="160">
        <v>1</v>
      </c>
      <c r="AO79">
        <v>1</v>
      </c>
      <c r="AP79">
        <v>4</v>
      </c>
      <c r="AQ79">
        <v>4</v>
      </c>
      <c r="AR79">
        <v>4</v>
      </c>
      <c r="AS79">
        <v>4</v>
      </c>
      <c r="AT79">
        <v>4</v>
      </c>
      <c r="AU79">
        <v>4</v>
      </c>
      <c r="AV79">
        <v>4</v>
      </c>
      <c r="AW79">
        <v>4</v>
      </c>
      <c r="AX79">
        <v>4</v>
      </c>
      <c r="AY79">
        <v>4</v>
      </c>
      <c r="AZ79">
        <v>1</v>
      </c>
      <c r="BA79">
        <v>1</v>
      </c>
      <c r="BB79">
        <v>1</v>
      </c>
      <c r="BC79">
        <v>1</v>
      </c>
      <c r="BD79">
        <v>6</v>
      </c>
      <c r="BE79">
        <v>7</v>
      </c>
      <c r="BF79"/>
    </row>
    <row r="80" spans="2:61" ht="15">
      <c r="B80" s="499"/>
      <c r="C80" s="2" t="s">
        <v>208</v>
      </c>
      <c r="D80" s="11">
        <v>0</v>
      </c>
      <c r="E80" s="11">
        <v>0</v>
      </c>
      <c r="F80" s="11">
        <v>0</v>
      </c>
      <c r="G80" s="11">
        <v>0</v>
      </c>
      <c r="H80" s="11">
        <v>0</v>
      </c>
      <c r="I80" s="11">
        <v>0</v>
      </c>
      <c r="J80" s="11">
        <v>0</v>
      </c>
      <c r="K80" s="11">
        <v>0</v>
      </c>
      <c r="L80" s="11">
        <v>0</v>
      </c>
      <c r="M80" s="11">
        <v>0</v>
      </c>
      <c r="N80" s="11">
        <v>0</v>
      </c>
      <c r="O80" s="11">
        <v>1747</v>
      </c>
      <c r="P80" s="11">
        <v>1733</v>
      </c>
      <c r="Q80" s="11">
        <v>1569</v>
      </c>
      <c r="R80" s="11">
        <v>1598</v>
      </c>
      <c r="S80" s="11">
        <v>1379</v>
      </c>
      <c r="T80" s="11">
        <v>1878</v>
      </c>
      <c r="U80" s="11">
        <v>1710</v>
      </c>
      <c r="V80" s="159">
        <f>100</f>
        <v>100</v>
      </c>
      <c r="W80" s="58" t="e">
        <f t="shared" si="39"/>
        <v>#DIV/0!</v>
      </c>
      <c r="X80" s="58" t="e">
        <f t="shared" si="40"/>
        <v>#DIV/0!</v>
      </c>
      <c r="Y80" s="58" t="e">
        <f t="shared" si="41"/>
        <v>#DIV/0!</v>
      </c>
      <c r="Z80" s="58" t="e">
        <f t="shared" si="42"/>
        <v>#DIV/0!</v>
      </c>
      <c r="AA80" s="58" t="e">
        <f t="shared" si="43"/>
        <v>#DIV/0!</v>
      </c>
      <c r="AB80" s="58" t="e">
        <f t="shared" si="44"/>
        <v>#DIV/0!</v>
      </c>
      <c r="AC80" s="58" t="e">
        <f t="shared" si="45"/>
        <v>#DIV/0!</v>
      </c>
      <c r="AD80" s="58" t="e">
        <f t="shared" si="46"/>
        <v>#DIV/0!</v>
      </c>
      <c r="AE80" s="58" t="e">
        <f t="shared" si="47"/>
        <v>#DIV/0!</v>
      </c>
      <c r="AF80" s="58" t="e">
        <f t="shared" si="48"/>
        <v>#DIV/0!</v>
      </c>
      <c r="AG80" s="58" t="e">
        <f t="shared" si="49"/>
        <v>#DIV/0!</v>
      </c>
      <c r="AH80" s="58" t="e">
        <f t="shared" si="50"/>
        <v>#DIV/0!</v>
      </c>
      <c r="AI80" s="58" t="e">
        <f t="shared" si="51"/>
        <v>#DIV/0!</v>
      </c>
      <c r="AJ80" s="58" t="e">
        <f t="shared" si="52"/>
        <v>#DIV/0!</v>
      </c>
      <c r="AK80" s="58" t="e">
        <f t="shared" si="53"/>
        <v>#DIV/0!</v>
      </c>
      <c r="AL80" s="58" t="e">
        <f t="shared" si="54"/>
        <v>#DIV/0!</v>
      </c>
      <c r="AM80" s="58" t="e">
        <f t="shared" si="55"/>
        <v>#DIV/0!</v>
      </c>
      <c r="AN80" s="160">
        <v>1</v>
      </c>
      <c r="AO80">
        <v>1</v>
      </c>
      <c r="AP80">
        <v>1</v>
      </c>
      <c r="AQ80">
        <v>1</v>
      </c>
      <c r="AR80">
        <v>1</v>
      </c>
      <c r="AS80">
        <v>1</v>
      </c>
      <c r="AT80">
        <v>4</v>
      </c>
      <c r="AU80">
        <v>4</v>
      </c>
      <c r="AV80">
        <v>4</v>
      </c>
      <c r="AW80">
        <v>4</v>
      </c>
      <c r="AX80">
        <v>4</v>
      </c>
      <c r="AY80">
        <v>1</v>
      </c>
      <c r="AZ80">
        <v>1</v>
      </c>
      <c r="BA80">
        <v>4</v>
      </c>
      <c r="BB80">
        <v>4</v>
      </c>
      <c r="BC80">
        <v>1</v>
      </c>
      <c r="BD80">
        <v>6</v>
      </c>
      <c r="BE80">
        <v>7</v>
      </c>
      <c r="BF80"/>
    </row>
    <row r="81" spans="2:61" ht="15">
      <c r="B81" s="499"/>
      <c r="C81" s="2" t="s">
        <v>209</v>
      </c>
      <c r="D81" s="11">
        <v>9354</v>
      </c>
      <c r="E81" s="11">
        <v>9902</v>
      </c>
      <c r="F81" s="11">
        <v>10848</v>
      </c>
      <c r="G81" s="11">
        <v>9746</v>
      </c>
      <c r="H81" s="11">
        <v>8602</v>
      </c>
      <c r="I81" s="11">
        <v>8580</v>
      </c>
      <c r="J81" s="11">
        <v>14005</v>
      </c>
      <c r="K81" s="11">
        <v>12651</v>
      </c>
      <c r="L81" s="11">
        <v>15553</v>
      </c>
      <c r="M81" s="11">
        <v>13925</v>
      </c>
      <c r="N81" s="11">
        <v>18861</v>
      </c>
      <c r="O81" s="11">
        <v>21463</v>
      </c>
      <c r="P81" s="11">
        <v>20995</v>
      </c>
      <c r="Q81" s="11">
        <v>24678</v>
      </c>
      <c r="R81" s="11">
        <v>27007</v>
      </c>
      <c r="S81" s="11">
        <v>35282</v>
      </c>
      <c r="T81" s="11">
        <v>32494</v>
      </c>
      <c r="U81" s="11">
        <v>36323</v>
      </c>
      <c r="V81" s="159">
        <f>100</f>
        <v>100</v>
      </c>
      <c r="W81" s="58">
        <f t="shared" si="39"/>
        <v>105.85845627539021</v>
      </c>
      <c r="X81" s="58">
        <f t="shared" si="40"/>
        <v>115.97177677998717</v>
      </c>
      <c r="Y81" s="58">
        <f t="shared" si="41"/>
        <v>104.19072054735942</v>
      </c>
      <c r="Z81" s="58">
        <f t="shared" si="42"/>
        <v>91.960658541800299</v>
      </c>
      <c r="AA81" s="58">
        <f t="shared" si="43"/>
        <v>91.725465041693397</v>
      </c>
      <c r="AB81" s="58">
        <f t="shared" si="44"/>
        <v>149.7220440453282</v>
      </c>
      <c r="AC81" s="58">
        <f t="shared" si="45"/>
        <v>135.24695317511225</v>
      </c>
      <c r="AD81" s="58">
        <f t="shared" si="46"/>
        <v>166.27111396194141</v>
      </c>
      <c r="AE81" s="58">
        <f t="shared" si="47"/>
        <v>148.86679495403035</v>
      </c>
      <c r="AF81" s="58">
        <f t="shared" si="48"/>
        <v>201.63566388710711</v>
      </c>
      <c r="AG81" s="58">
        <f t="shared" si="49"/>
        <v>229.45264058156937</v>
      </c>
      <c r="AH81" s="58">
        <f t="shared" si="50"/>
        <v>224.44943339747701</v>
      </c>
      <c r="AI81" s="58">
        <f t="shared" si="51"/>
        <v>263.82296343810134</v>
      </c>
      <c r="AJ81" s="58">
        <f t="shared" si="52"/>
        <v>288.72140260850972</v>
      </c>
      <c r="AK81" s="58">
        <f t="shared" si="53"/>
        <v>377.18623048963008</v>
      </c>
      <c r="AL81" s="58">
        <f t="shared" si="54"/>
        <v>347.38079965790035</v>
      </c>
      <c r="AM81" s="58">
        <f t="shared" si="55"/>
        <v>388.31515929014324</v>
      </c>
      <c r="AN81" s="160"/>
      <c r="AO81"/>
      <c r="AP81"/>
      <c r="AQ81"/>
      <c r="AR81"/>
      <c r="AS81"/>
      <c r="AT81"/>
      <c r="AU81"/>
      <c r="AV81"/>
      <c r="AW81"/>
      <c r="AX81"/>
      <c r="AY81"/>
      <c r="AZ81"/>
      <c r="BA81"/>
      <c r="BB81"/>
      <c r="BC81"/>
      <c r="BD81"/>
      <c r="BE81"/>
      <c r="BF81"/>
    </row>
    <row r="82" spans="2:61" ht="15">
      <c r="B82" s="499"/>
      <c r="C82" s="2" t="s">
        <v>210</v>
      </c>
      <c r="D82" s="245">
        <v>9354</v>
      </c>
      <c r="E82" s="173">
        <v>9902</v>
      </c>
      <c r="F82" s="173">
        <v>10848</v>
      </c>
      <c r="G82" s="173">
        <v>9746</v>
      </c>
      <c r="H82" s="173">
        <v>8602</v>
      </c>
      <c r="I82" s="173">
        <v>8580</v>
      </c>
      <c r="J82" s="173">
        <v>14005</v>
      </c>
      <c r="K82" s="173">
        <v>12651</v>
      </c>
      <c r="L82" s="173">
        <v>15553</v>
      </c>
      <c r="M82" s="173">
        <v>13925</v>
      </c>
      <c r="N82" s="173">
        <v>18861</v>
      </c>
      <c r="O82" s="173">
        <v>19716</v>
      </c>
      <c r="P82" s="173">
        <v>19262</v>
      </c>
      <c r="Q82" s="173">
        <v>23109</v>
      </c>
      <c r="R82" s="173">
        <v>25409</v>
      </c>
      <c r="S82" s="173">
        <v>33903</v>
      </c>
      <c r="T82" s="173">
        <v>30616</v>
      </c>
      <c r="U82" s="173">
        <v>34613</v>
      </c>
      <c r="V82" s="159">
        <f>100</f>
        <v>100</v>
      </c>
      <c r="W82" s="58">
        <f t="shared" si="39"/>
        <v>105.85845627539021</v>
      </c>
      <c r="X82" s="58">
        <f t="shared" si="40"/>
        <v>115.97177677998717</v>
      </c>
      <c r="Y82" s="58">
        <f t="shared" si="41"/>
        <v>104.19072054735942</v>
      </c>
      <c r="Z82" s="58">
        <f t="shared" si="42"/>
        <v>91.960658541800299</v>
      </c>
      <c r="AA82" s="58">
        <f t="shared" si="43"/>
        <v>91.725465041693397</v>
      </c>
      <c r="AB82" s="58">
        <f t="shared" si="44"/>
        <v>149.7220440453282</v>
      </c>
      <c r="AC82" s="58">
        <f t="shared" si="45"/>
        <v>135.24695317511225</v>
      </c>
      <c r="AD82" s="58">
        <f t="shared" si="46"/>
        <v>166.27111396194141</v>
      </c>
      <c r="AE82" s="58">
        <f t="shared" si="47"/>
        <v>148.86679495403035</v>
      </c>
      <c r="AF82" s="58">
        <f t="shared" si="48"/>
        <v>201.63566388710711</v>
      </c>
      <c r="AG82" s="58">
        <f t="shared" si="49"/>
        <v>210.77613855035278</v>
      </c>
      <c r="AH82" s="58">
        <f t="shared" si="50"/>
        <v>205.92259995723754</v>
      </c>
      <c r="AI82" s="58">
        <f t="shared" si="51"/>
        <v>247.04939063502246</v>
      </c>
      <c r="AJ82" s="58">
        <f t="shared" si="52"/>
        <v>271.63780200983535</v>
      </c>
      <c r="AK82" s="58">
        <f t="shared" si="53"/>
        <v>362.44387427838359</v>
      </c>
      <c r="AL82" s="58">
        <f t="shared" si="54"/>
        <v>327.30382723968359</v>
      </c>
      <c r="AM82" s="58">
        <f t="shared" si="55"/>
        <v>370.0342099636519</v>
      </c>
      <c r="AN82" s="120"/>
      <c r="AO82" s="121"/>
      <c r="AP82" s="121"/>
      <c r="AQ82" s="121"/>
      <c r="AR82" s="121"/>
      <c r="AS82" s="121"/>
      <c r="AT82" s="121"/>
      <c r="AU82" s="121"/>
      <c r="AV82" s="121"/>
      <c r="AW82" s="121"/>
      <c r="AX82" s="121"/>
      <c r="AY82" s="121"/>
      <c r="AZ82" s="121"/>
      <c r="BA82" s="121"/>
      <c r="BB82" s="121"/>
      <c r="BC82" s="121"/>
      <c r="BD82" s="121"/>
      <c r="BE82" s="121"/>
      <c r="BF82"/>
      <c r="BH82" s="470">
        <f>(T82/S82-1)*100</f>
        <v>-9.6953071999528078</v>
      </c>
      <c r="BI82" s="470">
        <f>(U82/T82-1)*100</f>
        <v>13.055265220799583</v>
      </c>
    </row>
    <row r="83" spans="2:61" ht="15" customHeight="1">
      <c r="B83" s="500" t="s">
        <v>222</v>
      </c>
      <c r="C83" s="3" t="s">
        <v>205</v>
      </c>
      <c r="D83" s="11">
        <v>155515</v>
      </c>
      <c r="E83" s="11">
        <v>170464</v>
      </c>
      <c r="F83" s="11">
        <v>150369</v>
      </c>
      <c r="G83" s="11">
        <v>152621</v>
      </c>
      <c r="H83" s="11">
        <v>146812</v>
      </c>
      <c r="I83" s="11">
        <v>140211</v>
      </c>
      <c r="J83" s="11">
        <v>216271</v>
      </c>
      <c r="K83" s="11">
        <v>177682</v>
      </c>
      <c r="L83" s="11">
        <v>204130</v>
      </c>
      <c r="M83" s="11">
        <v>165462</v>
      </c>
      <c r="N83" s="11">
        <v>175684</v>
      </c>
      <c r="O83" s="11">
        <v>170066</v>
      </c>
      <c r="P83" s="11">
        <v>180683</v>
      </c>
      <c r="Q83" s="11">
        <v>195201</v>
      </c>
      <c r="R83" s="11">
        <v>197604</v>
      </c>
      <c r="S83" s="11">
        <v>214811</v>
      </c>
      <c r="T83" s="11">
        <v>192262</v>
      </c>
      <c r="U83" s="11">
        <v>208092</v>
      </c>
      <c r="V83" s="159">
        <f>100</f>
        <v>100</v>
      </c>
      <c r="W83" s="58">
        <f t="shared" si="39"/>
        <v>109.61257756486512</v>
      </c>
      <c r="X83" s="58">
        <f t="shared" si="40"/>
        <v>96.690994437835585</v>
      </c>
      <c r="Y83" s="58">
        <f t="shared" si="41"/>
        <v>98.13908626177539</v>
      </c>
      <c r="Z83" s="58">
        <f t="shared" si="42"/>
        <v>94.403755264765451</v>
      </c>
      <c r="AA83" s="58">
        <f t="shared" si="43"/>
        <v>90.159148635179889</v>
      </c>
      <c r="AB83" s="58">
        <f t="shared" si="44"/>
        <v>139.06761405652188</v>
      </c>
      <c r="AC83" s="58">
        <f t="shared" si="45"/>
        <v>114.25393048902035</v>
      </c>
      <c r="AD83" s="58">
        <f t="shared" si="46"/>
        <v>131.26065009806129</v>
      </c>
      <c r="AE83" s="58">
        <f t="shared" si="47"/>
        <v>106.39616757225991</v>
      </c>
      <c r="AF83" s="58">
        <f t="shared" si="48"/>
        <v>112.96916696138636</v>
      </c>
      <c r="AG83" s="58">
        <f t="shared" si="49"/>
        <v>109.35665369900009</v>
      </c>
      <c r="AH83" s="58">
        <f t="shared" si="50"/>
        <v>116.18364787962577</v>
      </c>
      <c r="AI83" s="58">
        <f t="shared" si="51"/>
        <v>125.51908176060188</v>
      </c>
      <c r="AJ83" s="58">
        <f t="shared" si="52"/>
        <v>127.06427032762113</v>
      </c>
      <c r="AK83" s="58">
        <f t="shared" si="53"/>
        <v>138.12879786515771</v>
      </c>
      <c r="AL83" s="58">
        <f t="shared" si="54"/>
        <v>123.62923190689001</v>
      </c>
      <c r="AM83" s="58">
        <f t="shared" si="55"/>
        <v>133.80831431051666</v>
      </c>
      <c r="AN83" s="160">
        <v>1</v>
      </c>
      <c r="AO83">
        <v>1</v>
      </c>
      <c r="AP83">
        <v>1</v>
      </c>
      <c r="AQ83">
        <v>1</v>
      </c>
      <c r="AR83">
        <v>1</v>
      </c>
      <c r="AS83">
        <v>1</v>
      </c>
      <c r="AT83">
        <v>1</v>
      </c>
      <c r="AU83">
        <v>1</v>
      </c>
      <c r="AV83">
        <v>1</v>
      </c>
      <c r="AW83">
        <v>1</v>
      </c>
      <c r="AX83">
        <v>1</v>
      </c>
      <c r="AY83">
        <v>1</v>
      </c>
      <c r="AZ83">
        <v>1</v>
      </c>
      <c r="BA83">
        <v>1</v>
      </c>
      <c r="BB83">
        <v>1</v>
      </c>
      <c r="BC83">
        <v>1</v>
      </c>
      <c r="BD83">
        <v>6</v>
      </c>
      <c r="BE83" s="340">
        <v>7</v>
      </c>
      <c r="BF83"/>
    </row>
    <row r="84" spans="2:61" ht="15">
      <c r="B84" s="499"/>
      <c r="C84" s="2" t="s">
        <v>206</v>
      </c>
      <c r="D84" s="11">
        <v>29883</v>
      </c>
      <c r="E84" s="11">
        <v>31504</v>
      </c>
      <c r="F84" s="11">
        <v>41881</v>
      </c>
      <c r="G84" s="11">
        <v>24661</v>
      </c>
      <c r="H84" s="11">
        <v>33293</v>
      </c>
      <c r="I84" s="11">
        <v>25893</v>
      </c>
      <c r="J84" s="11">
        <v>19223</v>
      </c>
      <c r="K84" s="11">
        <v>19509</v>
      </c>
      <c r="L84" s="11">
        <v>19212</v>
      </c>
      <c r="M84" s="11">
        <v>21812</v>
      </c>
      <c r="N84" s="11">
        <v>26215</v>
      </c>
      <c r="O84" s="11">
        <v>29413</v>
      </c>
      <c r="P84" s="11">
        <v>27056</v>
      </c>
      <c r="Q84" s="11">
        <v>31748</v>
      </c>
      <c r="R84" s="11">
        <v>35723</v>
      </c>
      <c r="S84" s="11">
        <v>36388</v>
      </c>
      <c r="T84" s="11">
        <v>40695</v>
      </c>
      <c r="U84" s="11">
        <v>38461</v>
      </c>
      <c r="V84" s="159">
        <f>100</f>
        <v>100</v>
      </c>
      <c r="W84" s="58">
        <f t="shared" si="39"/>
        <v>105.42448883980859</v>
      </c>
      <c r="X84" s="58">
        <f t="shared" si="40"/>
        <v>140.14991801358633</v>
      </c>
      <c r="Y84" s="58">
        <f t="shared" si="41"/>
        <v>82.52518154134458</v>
      </c>
      <c r="Z84" s="58">
        <f t="shared" si="42"/>
        <v>111.41117023056587</v>
      </c>
      <c r="AA84" s="58">
        <f t="shared" si="43"/>
        <v>86.64792691496838</v>
      </c>
      <c r="AB84" s="58">
        <f t="shared" si="44"/>
        <v>64.327544088612257</v>
      </c>
      <c r="AC84" s="58">
        <f t="shared" si="45"/>
        <v>65.284609978917786</v>
      </c>
      <c r="AD84" s="58">
        <f t="shared" si="46"/>
        <v>64.290733862062041</v>
      </c>
      <c r="AE84" s="58">
        <f t="shared" si="47"/>
        <v>72.991332864839535</v>
      </c>
      <c r="AF84" s="58">
        <f t="shared" si="48"/>
        <v>87.725462637620055</v>
      </c>
      <c r="AG84" s="58">
        <f t="shared" si="49"/>
        <v>98.427199411036369</v>
      </c>
      <c r="AH84" s="58">
        <f t="shared" si="50"/>
        <v>90.539771776595387</v>
      </c>
      <c r="AI84" s="58">
        <f t="shared" si="51"/>
        <v>106.24100659237693</v>
      </c>
      <c r="AJ84" s="58">
        <f t="shared" si="52"/>
        <v>119.54288391393099</v>
      </c>
      <c r="AK84" s="58">
        <f t="shared" si="53"/>
        <v>121.76822942810294</v>
      </c>
      <c r="AL84" s="58">
        <f t="shared" si="54"/>
        <v>136.18110631462704</v>
      </c>
      <c r="AM84" s="58">
        <f t="shared" si="55"/>
        <v>128.70528394070206</v>
      </c>
      <c r="AN84" s="160">
        <v>1</v>
      </c>
      <c r="AO84">
        <v>1</v>
      </c>
      <c r="AP84">
        <v>1</v>
      </c>
      <c r="AQ84">
        <v>1</v>
      </c>
      <c r="AR84">
        <v>1</v>
      </c>
      <c r="AS84">
        <v>1</v>
      </c>
      <c r="AT84">
        <v>1</v>
      </c>
      <c r="AU84">
        <v>1</v>
      </c>
      <c r="AV84">
        <v>1</v>
      </c>
      <c r="AW84">
        <v>1</v>
      </c>
      <c r="AX84">
        <v>1</v>
      </c>
      <c r="AY84">
        <v>1</v>
      </c>
      <c r="AZ84">
        <v>1</v>
      </c>
      <c r="BA84">
        <v>1</v>
      </c>
      <c r="BB84">
        <v>1</v>
      </c>
      <c r="BC84">
        <v>1</v>
      </c>
      <c r="BD84">
        <v>6</v>
      </c>
      <c r="BE84">
        <v>7</v>
      </c>
      <c r="BF84"/>
    </row>
    <row r="85" spans="2:61" ht="15">
      <c r="B85" s="499"/>
      <c r="C85" s="2" t="s">
        <v>207</v>
      </c>
      <c r="D85" s="11">
        <v>29707</v>
      </c>
      <c r="E85" s="11">
        <v>26439</v>
      </c>
      <c r="F85" s="11">
        <v>23057</v>
      </c>
      <c r="G85" s="11">
        <v>22998</v>
      </c>
      <c r="H85" s="11">
        <v>23058</v>
      </c>
      <c r="I85" s="11">
        <v>24904</v>
      </c>
      <c r="J85" s="11">
        <v>16149</v>
      </c>
      <c r="K85" s="11">
        <v>13911</v>
      </c>
      <c r="L85" s="11">
        <v>14626</v>
      </c>
      <c r="M85" s="11">
        <v>17413</v>
      </c>
      <c r="N85" s="11">
        <v>16421</v>
      </c>
      <c r="O85" s="11">
        <v>18939</v>
      </c>
      <c r="P85" s="11">
        <v>15924</v>
      </c>
      <c r="Q85" s="11">
        <v>18322</v>
      </c>
      <c r="R85" s="11">
        <v>22258</v>
      </c>
      <c r="S85" s="11">
        <v>23768</v>
      </c>
      <c r="T85" s="11">
        <v>26787</v>
      </c>
      <c r="U85" s="11">
        <v>25167</v>
      </c>
      <c r="V85" s="159">
        <f>100</f>
        <v>100</v>
      </c>
      <c r="W85" s="58">
        <f t="shared" si="39"/>
        <v>88.999225771703635</v>
      </c>
      <c r="X85" s="58">
        <f t="shared" si="40"/>
        <v>77.614703605210892</v>
      </c>
      <c r="Y85" s="58">
        <f t="shared" si="41"/>
        <v>77.416097216144337</v>
      </c>
      <c r="Z85" s="58">
        <f t="shared" si="42"/>
        <v>77.618069815195071</v>
      </c>
      <c r="AA85" s="58">
        <f t="shared" si="43"/>
        <v>83.832093445989159</v>
      </c>
      <c r="AB85" s="58">
        <f t="shared" si="44"/>
        <v>54.360925034503651</v>
      </c>
      <c r="AC85" s="58">
        <f t="shared" si="45"/>
        <v>46.82734708991147</v>
      </c>
      <c r="AD85" s="58">
        <f t="shared" si="46"/>
        <v>49.234187228599318</v>
      </c>
      <c r="AE85" s="58">
        <f t="shared" si="47"/>
        <v>58.615814454505674</v>
      </c>
      <c r="AF85" s="58">
        <f t="shared" si="48"/>
        <v>55.276534150200291</v>
      </c>
      <c r="AG85" s="58">
        <f t="shared" si="49"/>
        <v>63.752650890362538</v>
      </c>
      <c r="AH85" s="58">
        <f t="shared" si="50"/>
        <v>53.603527788063417</v>
      </c>
      <c r="AI85" s="58">
        <f t="shared" si="51"/>
        <v>61.67569933012421</v>
      </c>
      <c r="AJ85" s="58">
        <f t="shared" si="52"/>
        <v>74.925101827852018</v>
      </c>
      <c r="AK85" s="58">
        <f t="shared" si="53"/>
        <v>80.00807890396203</v>
      </c>
      <c r="AL85" s="58">
        <f t="shared" si="54"/>
        <v>90.170666846197861</v>
      </c>
      <c r="AM85" s="58">
        <f t="shared" si="55"/>
        <v>84.717406671828186</v>
      </c>
      <c r="AN85" s="160">
        <v>1</v>
      </c>
      <c r="AO85">
        <v>1</v>
      </c>
      <c r="AP85">
        <v>1</v>
      </c>
      <c r="AQ85">
        <v>1</v>
      </c>
      <c r="AR85">
        <v>1</v>
      </c>
      <c r="AS85">
        <v>1</v>
      </c>
      <c r="AT85">
        <v>1</v>
      </c>
      <c r="AU85">
        <v>1</v>
      </c>
      <c r="AV85">
        <v>1</v>
      </c>
      <c r="AW85">
        <v>1</v>
      </c>
      <c r="AX85">
        <v>1</v>
      </c>
      <c r="AY85">
        <v>1</v>
      </c>
      <c r="AZ85">
        <v>1</v>
      </c>
      <c r="BA85">
        <v>1</v>
      </c>
      <c r="BB85">
        <v>1</v>
      </c>
      <c r="BC85">
        <v>1</v>
      </c>
      <c r="BD85">
        <v>6</v>
      </c>
      <c r="BE85">
        <v>7</v>
      </c>
      <c r="BF85"/>
    </row>
    <row r="86" spans="2:61" ht="15">
      <c r="B86" s="499"/>
      <c r="C86" s="2" t="s">
        <v>208</v>
      </c>
      <c r="D86" s="11">
        <v>24948</v>
      </c>
      <c r="E86" s="11">
        <v>12669</v>
      </c>
      <c r="F86" s="11">
        <v>14641</v>
      </c>
      <c r="G86" s="11">
        <v>13601</v>
      </c>
      <c r="H86" s="11">
        <v>8370</v>
      </c>
      <c r="I86" s="11">
        <v>12448</v>
      </c>
      <c r="J86" s="11">
        <v>24693</v>
      </c>
      <c r="K86" s="11">
        <v>24541</v>
      </c>
      <c r="L86" s="11">
        <v>11350</v>
      </c>
      <c r="M86" s="11">
        <v>14696</v>
      </c>
      <c r="N86" s="11">
        <v>22511</v>
      </c>
      <c r="O86" s="11">
        <v>16130</v>
      </c>
      <c r="P86" s="11">
        <v>17942</v>
      </c>
      <c r="Q86" s="11">
        <v>19579</v>
      </c>
      <c r="R86" s="11">
        <v>20646</v>
      </c>
      <c r="S86" s="11">
        <v>21810</v>
      </c>
      <c r="T86" s="11">
        <v>24708</v>
      </c>
      <c r="U86" s="11">
        <v>23101</v>
      </c>
      <c r="V86" s="159">
        <f>100</f>
        <v>100</v>
      </c>
      <c r="W86" s="58">
        <f t="shared" si="39"/>
        <v>50.781625781625785</v>
      </c>
      <c r="X86" s="58">
        <f t="shared" si="40"/>
        <v>58.686067019400355</v>
      </c>
      <c r="Y86" s="58">
        <f t="shared" si="41"/>
        <v>54.517396184062854</v>
      </c>
      <c r="Z86" s="58">
        <f t="shared" si="42"/>
        <v>33.549783549783548</v>
      </c>
      <c r="AA86" s="58">
        <f t="shared" si="43"/>
        <v>49.89578322911656</v>
      </c>
      <c r="AB86" s="58">
        <f t="shared" si="44"/>
        <v>98.977873977873983</v>
      </c>
      <c r="AC86" s="58">
        <f t="shared" si="45"/>
        <v>98.368606701940038</v>
      </c>
      <c r="AD86" s="58">
        <f t="shared" si="46"/>
        <v>45.49462882796216</v>
      </c>
      <c r="AE86" s="58">
        <f t="shared" si="47"/>
        <v>58.906525573192241</v>
      </c>
      <c r="AF86" s="58">
        <f t="shared" si="48"/>
        <v>90.231681898348569</v>
      </c>
      <c r="AG86" s="58">
        <f t="shared" si="49"/>
        <v>64.654481321147983</v>
      </c>
      <c r="AH86" s="58">
        <f t="shared" si="50"/>
        <v>71.917588584255256</v>
      </c>
      <c r="AI86" s="58">
        <f t="shared" si="51"/>
        <v>78.47923681257015</v>
      </c>
      <c r="AJ86" s="58">
        <f t="shared" si="52"/>
        <v>82.756132756132757</v>
      </c>
      <c r="AK86" s="58">
        <f t="shared" si="53"/>
        <v>87.421837421837424</v>
      </c>
      <c r="AL86" s="58">
        <f t="shared" si="54"/>
        <v>99.037999037999043</v>
      </c>
      <c r="AM86" s="58">
        <f t="shared" si="55"/>
        <v>92.596600929934269</v>
      </c>
      <c r="AN86" s="160">
        <v>1</v>
      </c>
      <c r="AO86">
        <v>1</v>
      </c>
      <c r="AP86">
        <v>1</v>
      </c>
      <c r="AQ86">
        <v>1</v>
      </c>
      <c r="AR86">
        <v>1</v>
      </c>
      <c r="AS86">
        <v>1</v>
      </c>
      <c r="AT86">
        <v>1</v>
      </c>
      <c r="AU86">
        <v>1</v>
      </c>
      <c r="AV86">
        <v>1</v>
      </c>
      <c r="AW86">
        <v>1</v>
      </c>
      <c r="AX86">
        <v>1</v>
      </c>
      <c r="AY86">
        <v>1</v>
      </c>
      <c r="AZ86">
        <v>1</v>
      </c>
      <c r="BA86">
        <v>1</v>
      </c>
      <c r="BB86">
        <v>1</v>
      </c>
      <c r="BC86">
        <v>1</v>
      </c>
      <c r="BD86">
        <v>6</v>
      </c>
      <c r="BE86">
        <v>7</v>
      </c>
      <c r="BF86"/>
    </row>
    <row r="87" spans="2:61" ht="15">
      <c r="B87" s="499"/>
      <c r="C87" s="2" t="s">
        <v>209</v>
      </c>
      <c r="D87" s="11">
        <v>240053</v>
      </c>
      <c r="E87" s="11">
        <v>241076</v>
      </c>
      <c r="F87" s="11">
        <v>229948</v>
      </c>
      <c r="G87" s="11">
        <v>213881</v>
      </c>
      <c r="H87" s="11">
        <v>211533</v>
      </c>
      <c r="I87" s="11">
        <v>203456</v>
      </c>
      <c r="J87" s="11">
        <v>276336</v>
      </c>
      <c r="K87" s="11">
        <v>235643</v>
      </c>
      <c r="L87" s="11">
        <v>249318</v>
      </c>
      <c r="M87" s="11">
        <v>219383</v>
      </c>
      <c r="N87" s="11">
        <v>240831</v>
      </c>
      <c r="O87" s="11">
        <v>234548</v>
      </c>
      <c r="P87" s="11">
        <v>241605</v>
      </c>
      <c r="Q87" s="11">
        <v>264850</v>
      </c>
      <c r="R87" s="11">
        <v>276231</v>
      </c>
      <c r="S87" s="11">
        <v>296777</v>
      </c>
      <c r="T87" s="11">
        <v>284452</v>
      </c>
      <c r="U87" s="11">
        <v>294821</v>
      </c>
      <c r="V87" s="159">
        <f>100</f>
        <v>100</v>
      </c>
      <c r="W87" s="58">
        <f t="shared" si="39"/>
        <v>100.42615589057417</v>
      </c>
      <c r="X87" s="58">
        <f t="shared" si="40"/>
        <v>95.790512928394975</v>
      </c>
      <c r="Y87" s="58">
        <f t="shared" si="41"/>
        <v>89.097407655809349</v>
      </c>
      <c r="Z87" s="58">
        <f t="shared" si="42"/>
        <v>88.11929032338692</v>
      </c>
      <c r="AA87" s="58">
        <f t="shared" si="43"/>
        <v>84.754616688814551</v>
      </c>
      <c r="AB87" s="58">
        <f t="shared" si="44"/>
        <v>115.11457886383424</v>
      </c>
      <c r="AC87" s="58">
        <f t="shared" si="45"/>
        <v>98.162905691659759</v>
      </c>
      <c r="AD87" s="58">
        <f t="shared" si="46"/>
        <v>103.85956434620688</v>
      </c>
      <c r="AE87" s="58">
        <f t="shared" si="47"/>
        <v>91.389401507167165</v>
      </c>
      <c r="AF87" s="58">
        <f t="shared" si="48"/>
        <v>100.32409509566638</v>
      </c>
      <c r="AG87" s="58">
        <f t="shared" si="49"/>
        <v>97.706756424622895</v>
      </c>
      <c r="AH87" s="58">
        <f t="shared" si="50"/>
        <v>100.64652389264037</v>
      </c>
      <c r="AI87" s="58">
        <f t="shared" si="51"/>
        <v>110.32980216868775</v>
      </c>
      <c r="AJ87" s="58">
        <f t="shared" si="52"/>
        <v>115.07083852315947</v>
      </c>
      <c r="AK87" s="58">
        <f t="shared" si="53"/>
        <v>123.62978175652877</v>
      </c>
      <c r="AL87" s="58">
        <f t="shared" si="54"/>
        <v>118.49549891065723</v>
      </c>
      <c r="AM87" s="58">
        <f t="shared" si="55"/>
        <v>122.81496169595881</v>
      </c>
      <c r="AN87" s="160"/>
      <c r="AO87"/>
      <c r="AP87"/>
      <c r="AQ87"/>
      <c r="AR87"/>
      <c r="AS87"/>
      <c r="AT87"/>
      <c r="AU87"/>
      <c r="AV87"/>
      <c r="AW87"/>
      <c r="AX87"/>
      <c r="AY87"/>
      <c r="AZ87"/>
      <c r="BA87"/>
      <c r="BB87"/>
      <c r="BC87"/>
      <c r="BD87"/>
      <c r="BE87"/>
      <c r="BF87"/>
    </row>
    <row r="88" spans="2:61" ht="15">
      <c r="B88" s="501"/>
      <c r="C88" s="4" t="s">
        <v>210</v>
      </c>
      <c r="D88" s="245">
        <v>215105</v>
      </c>
      <c r="E88" s="173">
        <v>228407</v>
      </c>
      <c r="F88" s="173">
        <v>215307</v>
      </c>
      <c r="G88" s="173">
        <v>200280</v>
      </c>
      <c r="H88" s="173">
        <v>203163</v>
      </c>
      <c r="I88" s="173">
        <v>191008</v>
      </c>
      <c r="J88" s="173">
        <v>251643</v>
      </c>
      <c r="K88" s="173">
        <v>211102</v>
      </c>
      <c r="L88" s="173">
        <v>237968</v>
      </c>
      <c r="M88" s="173">
        <v>204687</v>
      </c>
      <c r="N88" s="173">
        <v>218320</v>
      </c>
      <c r="O88" s="173">
        <v>218418</v>
      </c>
      <c r="P88" s="173">
        <v>223663</v>
      </c>
      <c r="Q88" s="173">
        <v>245271</v>
      </c>
      <c r="R88" s="173">
        <v>255585</v>
      </c>
      <c r="S88" s="173">
        <v>274967</v>
      </c>
      <c r="T88" s="173">
        <v>259744</v>
      </c>
      <c r="U88" s="173">
        <v>271720</v>
      </c>
      <c r="V88" s="159">
        <f>100</f>
        <v>100</v>
      </c>
      <c r="W88" s="58">
        <f t="shared" si="39"/>
        <v>106.18395667232282</v>
      </c>
      <c r="X88" s="58">
        <f t="shared" si="40"/>
        <v>100.09390762650798</v>
      </c>
      <c r="Y88" s="58">
        <f t="shared" si="41"/>
        <v>93.108017014946185</v>
      </c>
      <c r="Z88" s="58">
        <f t="shared" si="42"/>
        <v>94.448292694265589</v>
      </c>
      <c r="AA88" s="58">
        <f t="shared" si="43"/>
        <v>88.797563980381668</v>
      </c>
      <c r="AB88" s="58">
        <f t="shared" si="44"/>
        <v>116.98612305618187</v>
      </c>
      <c r="AC88" s="58">
        <f t="shared" si="45"/>
        <v>98.139048371725437</v>
      </c>
      <c r="AD88" s="58">
        <f t="shared" si="46"/>
        <v>110.62876269728737</v>
      </c>
      <c r="AE88" s="58">
        <f t="shared" si="47"/>
        <v>95.156783896236718</v>
      </c>
      <c r="AF88" s="58">
        <f t="shared" si="48"/>
        <v>101.49461890704539</v>
      </c>
      <c r="AG88" s="58">
        <f t="shared" si="49"/>
        <v>101.54017805257897</v>
      </c>
      <c r="AH88" s="58">
        <f t="shared" si="50"/>
        <v>103.9785221171056</v>
      </c>
      <c r="AI88" s="58">
        <f t="shared" si="51"/>
        <v>114.0238488180191</v>
      </c>
      <c r="AJ88" s="58">
        <f t="shared" si="52"/>
        <v>118.81871644080798</v>
      </c>
      <c r="AK88" s="58">
        <f t="shared" si="53"/>
        <v>127.82919969317309</v>
      </c>
      <c r="AL88" s="58">
        <f t="shared" si="54"/>
        <v>120.75219079054415</v>
      </c>
      <c r="AM88" s="58">
        <f t="shared" si="55"/>
        <v>126.31970433044327</v>
      </c>
      <c r="AN88" s="120"/>
      <c r="AO88" s="121"/>
      <c r="AP88" s="121"/>
      <c r="AQ88" s="121"/>
      <c r="AR88" s="121"/>
      <c r="AS88" s="121"/>
      <c r="AT88" s="121"/>
      <c r="AU88" s="121"/>
      <c r="AV88" s="121"/>
      <c r="AW88" s="121"/>
      <c r="AX88" s="121"/>
      <c r="AY88" s="121"/>
      <c r="AZ88" s="121"/>
      <c r="BA88" s="121"/>
      <c r="BB88" s="121"/>
      <c r="BC88" s="121"/>
      <c r="BD88" s="121"/>
      <c r="BE88" s="121"/>
      <c r="BF88"/>
      <c r="BH88" s="470">
        <f>(T88/S88-1)*100</f>
        <v>-5.536300719722731</v>
      </c>
      <c r="BI88" s="470">
        <f>(U88/T88-1)*100</f>
        <v>4.6106936060120729</v>
      </c>
    </row>
    <row r="89" spans="2:61" ht="15" customHeight="1">
      <c r="B89" s="500" t="s">
        <v>223</v>
      </c>
      <c r="C89" s="3" t="s">
        <v>205</v>
      </c>
      <c r="D89" s="11">
        <v>43610</v>
      </c>
      <c r="E89" s="11">
        <v>50049</v>
      </c>
      <c r="F89" s="11">
        <v>42188</v>
      </c>
      <c r="G89" s="11">
        <v>44386</v>
      </c>
      <c r="H89" s="11">
        <v>38776</v>
      </c>
      <c r="I89" s="11">
        <v>36187</v>
      </c>
      <c r="J89" s="11">
        <v>35568</v>
      </c>
      <c r="K89" s="11">
        <v>31053</v>
      </c>
      <c r="L89" s="11">
        <v>34192</v>
      </c>
      <c r="M89" s="11">
        <v>31737</v>
      </c>
      <c r="N89" s="11">
        <v>35153</v>
      </c>
      <c r="O89" s="11">
        <v>36025</v>
      </c>
      <c r="P89" s="11">
        <v>35335</v>
      </c>
      <c r="Q89" s="11">
        <v>39284</v>
      </c>
      <c r="R89" s="11">
        <v>41220</v>
      </c>
      <c r="S89" s="11">
        <v>46621</v>
      </c>
      <c r="T89" s="11">
        <v>59284</v>
      </c>
      <c r="U89" s="11">
        <v>73764</v>
      </c>
      <c r="V89" s="159">
        <f>100</f>
        <v>100</v>
      </c>
      <c r="W89" s="58">
        <f t="shared" si="39"/>
        <v>114.76496216464113</v>
      </c>
      <c r="X89" s="58">
        <f t="shared" si="40"/>
        <v>96.739279981655585</v>
      </c>
      <c r="Y89" s="58">
        <f t="shared" si="41"/>
        <v>101.77940839257052</v>
      </c>
      <c r="Z89" s="58">
        <f t="shared" si="42"/>
        <v>88.915386379270814</v>
      </c>
      <c r="AA89" s="58">
        <f t="shared" si="43"/>
        <v>82.978674615913775</v>
      </c>
      <c r="AB89" s="58">
        <f t="shared" si="44"/>
        <v>81.559275395551481</v>
      </c>
      <c r="AC89" s="58">
        <f t="shared" si="45"/>
        <v>71.206145379500114</v>
      </c>
      <c r="AD89" s="58">
        <f t="shared" si="46"/>
        <v>78.404035771612016</v>
      </c>
      <c r="AE89" s="58">
        <f t="shared" si="47"/>
        <v>72.774592983260717</v>
      </c>
      <c r="AF89" s="58">
        <f t="shared" si="48"/>
        <v>80.607658793854625</v>
      </c>
      <c r="AG89" s="58">
        <f t="shared" si="49"/>
        <v>82.607200183444164</v>
      </c>
      <c r="AH89" s="58">
        <f t="shared" si="50"/>
        <v>81.024994267369863</v>
      </c>
      <c r="AI89" s="58">
        <f t="shared" si="51"/>
        <v>90.080256821829849</v>
      </c>
      <c r="AJ89" s="58">
        <f t="shared" si="52"/>
        <v>94.519605595047011</v>
      </c>
      <c r="AK89" s="58">
        <f t="shared" si="53"/>
        <v>106.90437972941986</v>
      </c>
      <c r="AL89" s="58">
        <f t="shared" si="54"/>
        <v>135.9412978674616</v>
      </c>
      <c r="AM89" s="58">
        <f t="shared" si="55"/>
        <v>169.14469158449896</v>
      </c>
      <c r="AN89" s="160">
        <v>1</v>
      </c>
      <c r="AO89">
        <v>1</v>
      </c>
      <c r="AP89">
        <v>1</v>
      </c>
      <c r="AQ89">
        <v>1</v>
      </c>
      <c r="AR89">
        <v>1</v>
      </c>
      <c r="AS89">
        <v>1</v>
      </c>
      <c r="AT89">
        <v>1</v>
      </c>
      <c r="AU89">
        <v>1</v>
      </c>
      <c r="AV89">
        <v>1</v>
      </c>
      <c r="AW89">
        <v>1</v>
      </c>
      <c r="AX89">
        <v>1</v>
      </c>
      <c r="AY89">
        <v>1</v>
      </c>
      <c r="AZ89">
        <v>1</v>
      </c>
      <c r="BA89">
        <v>1</v>
      </c>
      <c r="BB89">
        <v>1</v>
      </c>
      <c r="BC89">
        <v>1</v>
      </c>
      <c r="BD89">
        <v>6</v>
      </c>
      <c r="BE89" s="340">
        <v>7</v>
      </c>
      <c r="BF89"/>
    </row>
    <row r="90" spans="2:61" ht="15">
      <c r="B90" s="499"/>
      <c r="C90" s="2" t="s">
        <v>206</v>
      </c>
      <c r="D90" s="11">
        <v>20391</v>
      </c>
      <c r="E90" s="11">
        <v>27858</v>
      </c>
      <c r="F90" s="11">
        <v>22069</v>
      </c>
      <c r="G90" s="11">
        <v>16162</v>
      </c>
      <c r="H90" s="11">
        <v>18682</v>
      </c>
      <c r="I90" s="11">
        <v>21008</v>
      </c>
      <c r="J90" s="11">
        <v>18587</v>
      </c>
      <c r="K90" s="11">
        <v>19511</v>
      </c>
      <c r="L90" s="11">
        <v>20843</v>
      </c>
      <c r="M90" s="11">
        <v>23157</v>
      </c>
      <c r="N90" s="11">
        <v>26223</v>
      </c>
      <c r="O90" s="11">
        <v>28433</v>
      </c>
      <c r="P90" s="11">
        <v>22915</v>
      </c>
      <c r="Q90" s="11">
        <v>26108</v>
      </c>
      <c r="R90" s="11">
        <v>28962</v>
      </c>
      <c r="S90" s="11">
        <v>30606</v>
      </c>
      <c r="T90" s="11">
        <v>34663</v>
      </c>
      <c r="U90" s="11">
        <v>34223</v>
      </c>
      <c r="V90" s="159">
        <f>100</f>
        <v>100</v>
      </c>
      <c r="W90" s="58">
        <f t="shared" si="39"/>
        <v>136.61909666029129</v>
      </c>
      <c r="X90" s="58">
        <f t="shared" si="40"/>
        <v>108.22912069050071</v>
      </c>
      <c r="Y90" s="58">
        <f t="shared" si="41"/>
        <v>79.260458045216026</v>
      </c>
      <c r="Z90" s="58">
        <f t="shared" si="42"/>
        <v>91.618851454072882</v>
      </c>
      <c r="AA90" s="58">
        <f t="shared" si="43"/>
        <v>103.0258447354225</v>
      </c>
      <c r="AB90" s="58">
        <f t="shared" si="44"/>
        <v>91.152959639056448</v>
      </c>
      <c r="AC90" s="58">
        <f t="shared" si="45"/>
        <v>95.684370555637287</v>
      </c>
      <c r="AD90" s="58">
        <f t="shared" si="46"/>
        <v>102.21666421460448</v>
      </c>
      <c r="AE90" s="58">
        <f t="shared" si="47"/>
        <v>113.56480800353097</v>
      </c>
      <c r="AF90" s="58">
        <f t="shared" si="48"/>
        <v>128.60085331764014</v>
      </c>
      <c r="AG90" s="58">
        <f t="shared" si="49"/>
        <v>139.43896817223285</v>
      </c>
      <c r="AH90" s="58">
        <f t="shared" si="50"/>
        <v>112.37800990633123</v>
      </c>
      <c r="AI90" s="58">
        <f t="shared" si="51"/>
        <v>128.03687901525183</v>
      </c>
      <c r="AJ90" s="58">
        <f t="shared" si="52"/>
        <v>142.03324996321908</v>
      </c>
      <c r="AK90" s="58">
        <f t="shared" si="53"/>
        <v>150.09563042518758</v>
      </c>
      <c r="AL90" s="58">
        <f t="shared" si="54"/>
        <v>169.99166298857338</v>
      </c>
      <c r="AM90" s="58">
        <f t="shared" si="55"/>
        <v>167.83384826639204</v>
      </c>
      <c r="AN90" s="160">
        <v>1</v>
      </c>
      <c r="AO90">
        <v>1</v>
      </c>
      <c r="AP90">
        <v>1</v>
      </c>
      <c r="AQ90">
        <v>1</v>
      </c>
      <c r="AR90">
        <v>1</v>
      </c>
      <c r="AS90">
        <v>1</v>
      </c>
      <c r="AT90">
        <v>1</v>
      </c>
      <c r="AU90">
        <v>1</v>
      </c>
      <c r="AV90">
        <v>1</v>
      </c>
      <c r="AW90">
        <v>1</v>
      </c>
      <c r="AX90">
        <v>1</v>
      </c>
      <c r="AY90">
        <v>1</v>
      </c>
      <c r="AZ90">
        <v>1</v>
      </c>
      <c r="BA90">
        <v>1</v>
      </c>
      <c r="BB90">
        <v>1</v>
      </c>
      <c r="BC90">
        <v>1</v>
      </c>
      <c r="BD90">
        <v>6</v>
      </c>
      <c r="BE90">
        <v>7</v>
      </c>
      <c r="BF90"/>
    </row>
    <row r="91" spans="2:61" ht="15">
      <c r="B91" s="499"/>
      <c r="C91" s="2" t="s">
        <v>207</v>
      </c>
      <c r="D91" s="11">
        <v>15048</v>
      </c>
      <c r="E91" s="11">
        <v>12809</v>
      </c>
      <c r="F91" s="11">
        <v>14864</v>
      </c>
      <c r="G91" s="11">
        <v>50021</v>
      </c>
      <c r="H91" s="11">
        <v>11902</v>
      </c>
      <c r="I91" s="11">
        <v>14702</v>
      </c>
      <c r="J91" s="11">
        <v>19405</v>
      </c>
      <c r="K91" s="11">
        <v>18868</v>
      </c>
      <c r="L91" s="11">
        <v>23684</v>
      </c>
      <c r="M91" s="11">
        <v>26857</v>
      </c>
      <c r="N91" s="11">
        <v>29220</v>
      </c>
      <c r="O91" s="11">
        <v>27521</v>
      </c>
      <c r="P91" s="11">
        <v>25161</v>
      </c>
      <c r="Q91" s="11">
        <v>27354</v>
      </c>
      <c r="R91" s="11">
        <v>34967</v>
      </c>
      <c r="S91" s="11">
        <v>36953</v>
      </c>
      <c r="T91" s="11">
        <v>40883</v>
      </c>
      <c r="U91" s="11">
        <v>40017</v>
      </c>
      <c r="V91" s="159">
        <f>100</f>
        <v>100</v>
      </c>
      <c r="W91" s="58">
        <f t="shared" si="39"/>
        <v>85.120946305156835</v>
      </c>
      <c r="X91" s="58">
        <f t="shared" si="40"/>
        <v>98.777246145667192</v>
      </c>
      <c r="Y91" s="58">
        <f t="shared" si="41"/>
        <v>332.40962254120149</v>
      </c>
      <c r="Z91" s="58">
        <f t="shared" si="42"/>
        <v>79.093567251461991</v>
      </c>
      <c r="AA91" s="58">
        <f t="shared" si="43"/>
        <v>97.700691121743759</v>
      </c>
      <c r="AB91" s="58">
        <f t="shared" si="44"/>
        <v>128.95401382243489</v>
      </c>
      <c r="AC91" s="58">
        <f t="shared" si="45"/>
        <v>125.38543328017012</v>
      </c>
      <c r="AD91" s="58">
        <f t="shared" si="46"/>
        <v>157.38968633705477</v>
      </c>
      <c r="AE91" s="58">
        <f t="shared" si="47"/>
        <v>178.47554492291334</v>
      </c>
      <c r="AF91" s="58">
        <f t="shared" si="48"/>
        <v>194.17862838915471</v>
      </c>
      <c r="AG91" s="58">
        <f t="shared" si="49"/>
        <v>182.88809144072303</v>
      </c>
      <c r="AH91" s="58">
        <f t="shared" si="50"/>
        <v>167.20494417862838</v>
      </c>
      <c r="AI91" s="58">
        <f t="shared" si="51"/>
        <v>181.77830940988835</v>
      </c>
      <c r="AJ91" s="58">
        <f t="shared" si="52"/>
        <v>232.36975013290802</v>
      </c>
      <c r="AK91" s="58">
        <f t="shared" si="53"/>
        <v>245.5675172780436</v>
      </c>
      <c r="AL91" s="58">
        <f t="shared" si="54"/>
        <v>271.6839447102605</v>
      </c>
      <c r="AM91" s="58">
        <f t="shared" si="55"/>
        <v>265.92902711323762</v>
      </c>
      <c r="AN91" s="160">
        <v>1</v>
      </c>
      <c r="AO91">
        <v>1</v>
      </c>
      <c r="AP91">
        <v>1</v>
      </c>
      <c r="AQ91">
        <v>1</v>
      </c>
      <c r="AR91">
        <v>1</v>
      </c>
      <c r="AS91">
        <v>1</v>
      </c>
      <c r="AT91">
        <v>1</v>
      </c>
      <c r="AU91">
        <v>1</v>
      </c>
      <c r="AV91">
        <v>1</v>
      </c>
      <c r="AW91">
        <v>1</v>
      </c>
      <c r="AX91">
        <v>1</v>
      </c>
      <c r="AY91">
        <v>1</v>
      </c>
      <c r="AZ91">
        <v>1</v>
      </c>
      <c r="BA91">
        <v>1</v>
      </c>
      <c r="BB91">
        <v>1</v>
      </c>
      <c r="BC91">
        <v>1</v>
      </c>
      <c r="BD91">
        <v>6</v>
      </c>
      <c r="BE91">
        <v>7</v>
      </c>
      <c r="BF91"/>
    </row>
    <row r="92" spans="2:61" ht="15">
      <c r="B92" s="499"/>
      <c r="C92" s="2" t="s">
        <v>208</v>
      </c>
      <c r="D92" s="11">
        <v>49831</v>
      </c>
      <c r="E92" s="11">
        <v>58109</v>
      </c>
      <c r="F92" s="11">
        <v>60433</v>
      </c>
      <c r="G92" s="11">
        <v>19253</v>
      </c>
      <c r="H92" s="11">
        <v>54120</v>
      </c>
      <c r="I92" s="11">
        <v>45184</v>
      </c>
      <c r="J92" s="11">
        <v>34304</v>
      </c>
      <c r="K92" s="11">
        <v>40092</v>
      </c>
      <c r="L92" s="11">
        <v>42802</v>
      </c>
      <c r="M92" s="11">
        <v>47545</v>
      </c>
      <c r="N92" s="11">
        <v>49665</v>
      </c>
      <c r="O92" s="11">
        <v>57092</v>
      </c>
      <c r="P92" s="11">
        <v>49868</v>
      </c>
      <c r="Q92" s="11">
        <v>56333</v>
      </c>
      <c r="R92" s="11">
        <v>64239</v>
      </c>
      <c r="S92" s="11">
        <v>66204</v>
      </c>
      <c r="T92" s="11">
        <v>72071</v>
      </c>
      <c r="U92" s="11">
        <v>70044</v>
      </c>
      <c r="V92" s="159">
        <f>100</f>
        <v>100</v>
      </c>
      <c r="W92" s="58">
        <f t="shared" si="39"/>
        <v>116.61214906383576</v>
      </c>
      <c r="X92" s="58">
        <f t="shared" si="40"/>
        <v>121.27591258453573</v>
      </c>
      <c r="Y92" s="58">
        <f t="shared" si="41"/>
        <v>38.636591679877988</v>
      </c>
      <c r="Z92" s="58">
        <f t="shared" si="42"/>
        <v>108.60709197086152</v>
      </c>
      <c r="AA92" s="58">
        <f t="shared" si="43"/>
        <v>90.674479741526355</v>
      </c>
      <c r="AB92" s="58">
        <f t="shared" si="44"/>
        <v>68.840681503481775</v>
      </c>
      <c r="AC92" s="58">
        <f t="shared" si="45"/>
        <v>80.455941080853279</v>
      </c>
      <c r="AD92" s="58">
        <f t="shared" si="46"/>
        <v>85.894322811101517</v>
      </c>
      <c r="AE92" s="58">
        <f t="shared" si="47"/>
        <v>95.412494230499092</v>
      </c>
      <c r="AF92" s="58">
        <f t="shared" si="48"/>
        <v>99.666874034235718</v>
      </c>
      <c r="AG92" s="58">
        <f t="shared" si="49"/>
        <v>114.57125082779795</v>
      </c>
      <c r="AH92" s="58">
        <f t="shared" si="50"/>
        <v>100.07425096827276</v>
      </c>
      <c r="AI92" s="58">
        <f t="shared" si="51"/>
        <v>113.0481025867432</v>
      </c>
      <c r="AJ92" s="58">
        <f t="shared" si="52"/>
        <v>128.91372840199875</v>
      </c>
      <c r="AK92" s="58">
        <f t="shared" si="53"/>
        <v>132.8570568521603</v>
      </c>
      <c r="AL92" s="58">
        <f t="shared" si="54"/>
        <v>144.63085228070881</v>
      </c>
      <c r="AM92" s="58">
        <f t="shared" si="55"/>
        <v>140.56310328911721</v>
      </c>
      <c r="AN92" s="160">
        <v>1</v>
      </c>
      <c r="AO92">
        <v>1</v>
      </c>
      <c r="AP92">
        <v>1</v>
      </c>
      <c r="AQ92">
        <v>1</v>
      </c>
      <c r="AR92">
        <v>1</v>
      </c>
      <c r="AS92">
        <v>1</v>
      </c>
      <c r="AT92">
        <v>1</v>
      </c>
      <c r="AU92">
        <v>1</v>
      </c>
      <c r="AV92">
        <v>1</v>
      </c>
      <c r="AW92">
        <v>1</v>
      </c>
      <c r="AX92">
        <v>1</v>
      </c>
      <c r="AY92">
        <v>1</v>
      </c>
      <c r="AZ92">
        <v>1</v>
      </c>
      <c r="BA92">
        <v>1</v>
      </c>
      <c r="BB92">
        <v>1</v>
      </c>
      <c r="BC92">
        <v>1</v>
      </c>
      <c r="BD92">
        <v>6</v>
      </c>
      <c r="BE92">
        <v>7</v>
      </c>
      <c r="BF92"/>
    </row>
    <row r="93" spans="2:61" ht="15">
      <c r="B93" s="499"/>
      <c r="C93" s="2" t="s">
        <v>209</v>
      </c>
      <c r="D93" s="11">
        <v>128880</v>
      </c>
      <c r="E93" s="11">
        <v>148825</v>
      </c>
      <c r="F93" s="11">
        <v>139554</v>
      </c>
      <c r="G93" s="11">
        <v>129822</v>
      </c>
      <c r="H93" s="11">
        <v>123480</v>
      </c>
      <c r="I93" s="11">
        <v>117081</v>
      </c>
      <c r="J93" s="11">
        <v>107864</v>
      </c>
      <c r="K93" s="11">
        <v>109524</v>
      </c>
      <c r="L93" s="11">
        <v>121521</v>
      </c>
      <c r="M93" s="11">
        <v>129296</v>
      </c>
      <c r="N93" s="11">
        <v>140261</v>
      </c>
      <c r="O93" s="11">
        <v>149071</v>
      </c>
      <c r="P93" s="11">
        <v>133279</v>
      </c>
      <c r="Q93" s="11">
        <v>149079</v>
      </c>
      <c r="R93" s="11">
        <v>169388</v>
      </c>
      <c r="S93" s="11">
        <v>180384</v>
      </c>
      <c r="T93" s="11">
        <v>206901</v>
      </c>
      <c r="U93" s="11">
        <v>218048</v>
      </c>
      <c r="V93" s="159">
        <f>100</f>
        <v>100</v>
      </c>
      <c r="W93" s="58">
        <f t="shared" si="39"/>
        <v>115.47563625077592</v>
      </c>
      <c r="X93" s="58">
        <f t="shared" si="40"/>
        <v>108.28212290502793</v>
      </c>
      <c r="Y93" s="58">
        <f t="shared" si="41"/>
        <v>100.73091247672254</v>
      </c>
      <c r="Z93" s="58">
        <f t="shared" si="42"/>
        <v>95.810055865921782</v>
      </c>
      <c r="AA93" s="58">
        <f t="shared" si="43"/>
        <v>90.844972067039109</v>
      </c>
      <c r="AB93" s="58">
        <f t="shared" si="44"/>
        <v>83.69335816263191</v>
      </c>
      <c r="AC93" s="58">
        <f t="shared" si="45"/>
        <v>84.981378026070757</v>
      </c>
      <c r="AD93" s="58">
        <f t="shared" si="46"/>
        <v>94.290037243947864</v>
      </c>
      <c r="AE93" s="58">
        <f t="shared" si="47"/>
        <v>100.3227808814401</v>
      </c>
      <c r="AF93" s="58">
        <f t="shared" si="48"/>
        <v>108.83069522036003</v>
      </c>
      <c r="AG93" s="58">
        <f t="shared" si="49"/>
        <v>115.66651148355059</v>
      </c>
      <c r="AH93" s="58">
        <f t="shared" si="50"/>
        <v>103.41325263811298</v>
      </c>
      <c r="AI93" s="58">
        <f t="shared" si="51"/>
        <v>115.67271880819366</v>
      </c>
      <c r="AJ93" s="58">
        <f t="shared" si="52"/>
        <v>131.43078833022966</v>
      </c>
      <c r="AK93" s="58">
        <f t="shared" si="53"/>
        <v>139.96275605214151</v>
      </c>
      <c r="AL93" s="58">
        <f t="shared" si="54"/>
        <v>160.53770949720669</v>
      </c>
      <c r="AM93" s="58">
        <f t="shared" si="55"/>
        <v>169.18684047175668</v>
      </c>
      <c r="AN93" s="160"/>
      <c r="AO93"/>
      <c r="AP93"/>
      <c r="AQ93"/>
      <c r="AR93"/>
      <c r="AS93"/>
      <c r="AT93"/>
      <c r="AU93"/>
      <c r="AV93"/>
      <c r="AW93"/>
      <c r="AX93"/>
      <c r="AY93"/>
      <c r="AZ93"/>
      <c r="BA93"/>
      <c r="BB93"/>
      <c r="BC93"/>
      <c r="BD93"/>
      <c r="BE93"/>
      <c r="BF93"/>
    </row>
    <row r="94" spans="2:61" ht="15">
      <c r="B94" s="501"/>
      <c r="C94" s="4" t="s">
        <v>210</v>
      </c>
      <c r="D94" s="245">
        <v>79049</v>
      </c>
      <c r="E94" s="173">
        <v>90716</v>
      </c>
      <c r="F94" s="173">
        <v>79121</v>
      </c>
      <c r="G94" s="173">
        <v>110569</v>
      </c>
      <c r="H94" s="173">
        <v>69360</v>
      </c>
      <c r="I94" s="173">
        <v>71897</v>
      </c>
      <c r="J94" s="173">
        <v>73560</v>
      </c>
      <c r="K94" s="173">
        <v>69432</v>
      </c>
      <c r="L94" s="173">
        <v>78719</v>
      </c>
      <c r="M94" s="173">
        <v>81751</v>
      </c>
      <c r="N94" s="173">
        <v>90596</v>
      </c>
      <c r="O94" s="173">
        <v>91979</v>
      </c>
      <c r="P94" s="173">
        <v>83411</v>
      </c>
      <c r="Q94" s="173">
        <v>92746</v>
      </c>
      <c r="R94" s="173">
        <v>105149</v>
      </c>
      <c r="S94" s="173">
        <v>114180</v>
      </c>
      <c r="T94" s="173">
        <v>134830</v>
      </c>
      <c r="U94" s="173">
        <v>148004</v>
      </c>
      <c r="V94" s="159">
        <f>100</f>
        <v>100</v>
      </c>
      <c r="W94" s="58">
        <f t="shared" si="39"/>
        <v>114.75919998987969</v>
      </c>
      <c r="X94" s="58">
        <f t="shared" si="40"/>
        <v>100.09108274614479</v>
      </c>
      <c r="Y94" s="58">
        <f t="shared" si="41"/>
        <v>139.87400220116638</v>
      </c>
      <c r="Z94" s="58">
        <f t="shared" si="42"/>
        <v>87.743045452820397</v>
      </c>
      <c r="AA94" s="58">
        <f t="shared" si="43"/>
        <v>90.952447216283574</v>
      </c>
      <c r="AB94" s="58">
        <f t="shared" si="44"/>
        <v>93.056205644600183</v>
      </c>
      <c r="AC94" s="58">
        <f t="shared" si="45"/>
        <v>87.834128198965203</v>
      </c>
      <c r="AD94" s="58">
        <f t="shared" si="46"/>
        <v>99.582537413503019</v>
      </c>
      <c r="AE94" s="58">
        <f t="shared" si="47"/>
        <v>103.41813305671165</v>
      </c>
      <c r="AF94" s="58">
        <f t="shared" si="48"/>
        <v>114.6073954129717</v>
      </c>
      <c r="AG94" s="58">
        <f t="shared" si="49"/>
        <v>116.35694316183633</v>
      </c>
      <c r="AH94" s="58">
        <f t="shared" si="50"/>
        <v>105.51809637060558</v>
      </c>
      <c r="AI94" s="58">
        <f t="shared" si="51"/>
        <v>117.32722741590659</v>
      </c>
      <c r="AJ94" s="58">
        <f t="shared" si="52"/>
        <v>133.01749547748864</v>
      </c>
      <c r="AK94" s="58">
        <f t="shared" si="53"/>
        <v>144.44205492795606</v>
      </c>
      <c r="AL94" s="58">
        <f t="shared" si="54"/>
        <v>170.56509253754001</v>
      </c>
      <c r="AM94" s="58">
        <f t="shared" si="55"/>
        <v>187.23070500575594</v>
      </c>
      <c r="AN94" s="120"/>
      <c r="AO94" s="121"/>
      <c r="AP94" s="121"/>
      <c r="AQ94" s="121"/>
      <c r="AR94" s="121"/>
      <c r="AS94" s="121"/>
      <c r="AT94" s="121"/>
      <c r="AU94" s="121"/>
      <c r="AV94" s="121"/>
      <c r="AW94" s="121"/>
      <c r="AX94" s="121"/>
      <c r="AY94" s="121"/>
      <c r="AZ94" s="121"/>
      <c r="BA94" s="121"/>
      <c r="BB94" s="121"/>
      <c r="BC94" s="121"/>
      <c r="BD94" s="121"/>
      <c r="BE94" s="121"/>
      <c r="BF94"/>
      <c r="BH94" s="470">
        <f>(T94/S94-1)*100</f>
        <v>18.085479068138021</v>
      </c>
      <c r="BI94" s="470">
        <f>(U94/T94-1)*100</f>
        <v>9.7708225172439267</v>
      </c>
    </row>
    <row r="95" spans="2:61" ht="15">
      <c r="B95" s="505" t="s">
        <v>224</v>
      </c>
      <c r="C95" s="3" t="s">
        <v>205</v>
      </c>
      <c r="Q95" s="11">
        <v>42114</v>
      </c>
      <c r="R95" s="11">
        <v>42096</v>
      </c>
      <c r="S95" s="11">
        <v>44429</v>
      </c>
      <c r="V95" s="159">
        <f>100</f>
        <v>100</v>
      </c>
      <c r="W95" s="58" t="e">
        <f t="shared" si="39"/>
        <v>#DIV/0!</v>
      </c>
      <c r="X95" s="58" t="e">
        <f t="shared" si="40"/>
        <v>#DIV/0!</v>
      </c>
      <c r="Y95" s="58" t="e">
        <f t="shared" si="41"/>
        <v>#DIV/0!</v>
      </c>
      <c r="Z95" s="58" t="e">
        <f t="shared" si="42"/>
        <v>#DIV/0!</v>
      </c>
      <c r="AA95" s="58" t="e">
        <f t="shared" si="43"/>
        <v>#DIV/0!</v>
      </c>
      <c r="AB95" s="58" t="e">
        <f t="shared" si="44"/>
        <v>#DIV/0!</v>
      </c>
      <c r="AC95" s="58" t="e">
        <f t="shared" si="45"/>
        <v>#DIV/0!</v>
      </c>
      <c r="AD95" s="58" t="e">
        <f t="shared" si="46"/>
        <v>#DIV/0!</v>
      </c>
      <c r="AE95" s="58" t="e">
        <f t="shared" si="47"/>
        <v>#DIV/0!</v>
      </c>
      <c r="AF95" s="58" t="e">
        <f t="shared" si="48"/>
        <v>#DIV/0!</v>
      </c>
      <c r="AG95" s="58" t="e">
        <f t="shared" si="49"/>
        <v>#DIV/0!</v>
      </c>
      <c r="AH95" s="58" t="e">
        <f t="shared" si="50"/>
        <v>#DIV/0!</v>
      </c>
      <c r="AI95" s="58" t="e">
        <f t="shared" si="51"/>
        <v>#DIV/0!</v>
      </c>
      <c r="AJ95" s="58" t="e">
        <f t="shared" si="52"/>
        <v>#DIV/0!</v>
      </c>
      <c r="AK95" s="58" t="e">
        <f t="shared" si="53"/>
        <v>#DIV/0!</v>
      </c>
      <c r="AL95" s="58" t="e">
        <f t="shared" si="54"/>
        <v>#DIV/0!</v>
      </c>
      <c r="AM95" s="58" t="e">
        <f t="shared" si="55"/>
        <v>#DIV/0!</v>
      </c>
      <c r="AN95" s="160"/>
      <c r="AO95"/>
      <c r="AP95"/>
      <c r="AQ95"/>
      <c r="AR95"/>
      <c r="AS95"/>
      <c r="AT95"/>
      <c r="AU95"/>
      <c r="AV95"/>
      <c r="AW95"/>
      <c r="AX95"/>
      <c r="AY95"/>
      <c r="AZ95"/>
      <c r="BA95">
        <v>1</v>
      </c>
      <c r="BB95">
        <v>1</v>
      </c>
      <c r="BC95">
        <v>1</v>
      </c>
      <c r="BD95"/>
      <c r="BE95" s="340"/>
      <c r="BF95"/>
    </row>
    <row r="96" spans="2:61" ht="15">
      <c r="B96" s="505"/>
      <c r="C96" s="2" t="s">
        <v>206</v>
      </c>
      <c r="Q96" s="11">
        <v>55689</v>
      </c>
      <c r="R96" s="11">
        <v>58196</v>
      </c>
      <c r="S96" s="11">
        <v>59564</v>
      </c>
      <c r="V96" s="159">
        <f>100</f>
        <v>100</v>
      </c>
      <c r="W96" s="58" t="e">
        <f t="shared" si="39"/>
        <v>#DIV/0!</v>
      </c>
      <c r="X96" s="58" t="e">
        <f t="shared" si="40"/>
        <v>#DIV/0!</v>
      </c>
      <c r="Y96" s="58" t="e">
        <f t="shared" si="41"/>
        <v>#DIV/0!</v>
      </c>
      <c r="Z96" s="58" t="e">
        <f t="shared" si="42"/>
        <v>#DIV/0!</v>
      </c>
      <c r="AA96" s="58" t="e">
        <f t="shared" si="43"/>
        <v>#DIV/0!</v>
      </c>
      <c r="AB96" s="58" t="e">
        <f t="shared" si="44"/>
        <v>#DIV/0!</v>
      </c>
      <c r="AC96" s="58" t="e">
        <f t="shared" si="45"/>
        <v>#DIV/0!</v>
      </c>
      <c r="AD96" s="58" t="e">
        <f t="shared" si="46"/>
        <v>#DIV/0!</v>
      </c>
      <c r="AE96" s="58" t="e">
        <f t="shared" si="47"/>
        <v>#DIV/0!</v>
      </c>
      <c r="AF96" s="58" t="e">
        <f t="shared" si="48"/>
        <v>#DIV/0!</v>
      </c>
      <c r="AG96" s="58" t="e">
        <f t="shared" si="49"/>
        <v>#DIV/0!</v>
      </c>
      <c r="AH96" s="58" t="e">
        <f t="shared" si="50"/>
        <v>#DIV/0!</v>
      </c>
      <c r="AI96" s="58" t="e">
        <f t="shared" si="51"/>
        <v>#DIV/0!</v>
      </c>
      <c r="AJ96" s="58" t="e">
        <f t="shared" si="52"/>
        <v>#DIV/0!</v>
      </c>
      <c r="AK96" s="58" t="e">
        <f t="shared" si="53"/>
        <v>#DIV/0!</v>
      </c>
      <c r="AL96" s="58" t="e">
        <f t="shared" si="54"/>
        <v>#DIV/0!</v>
      </c>
      <c r="AM96" s="58" t="e">
        <f t="shared" si="55"/>
        <v>#DIV/0!</v>
      </c>
      <c r="AN96" s="160"/>
      <c r="AO96"/>
      <c r="AP96"/>
      <c r="AQ96"/>
      <c r="AR96"/>
      <c r="AS96"/>
      <c r="AT96"/>
      <c r="AU96"/>
      <c r="AV96"/>
      <c r="AW96"/>
      <c r="AX96"/>
      <c r="AY96"/>
      <c r="AZ96"/>
      <c r="BA96">
        <v>1</v>
      </c>
      <c r="BB96">
        <v>1</v>
      </c>
      <c r="BC96">
        <v>1</v>
      </c>
      <c r="BD96"/>
      <c r="BE96"/>
      <c r="BF96"/>
    </row>
    <row r="97" spans="2:61" ht="15">
      <c r="B97" s="505"/>
      <c r="C97" s="2" t="s">
        <v>207</v>
      </c>
      <c r="Q97" s="11">
        <v>20896</v>
      </c>
      <c r="R97" s="11">
        <v>25382</v>
      </c>
      <c r="S97" s="11">
        <v>25812</v>
      </c>
      <c r="V97" s="159">
        <f>100</f>
        <v>100</v>
      </c>
      <c r="W97" s="58" t="e">
        <f t="shared" si="39"/>
        <v>#DIV/0!</v>
      </c>
      <c r="X97" s="58" t="e">
        <f t="shared" si="40"/>
        <v>#DIV/0!</v>
      </c>
      <c r="Y97" s="58" t="e">
        <f t="shared" si="41"/>
        <v>#DIV/0!</v>
      </c>
      <c r="Z97" s="58" t="e">
        <f t="shared" si="42"/>
        <v>#DIV/0!</v>
      </c>
      <c r="AA97" s="58" t="e">
        <f t="shared" si="43"/>
        <v>#DIV/0!</v>
      </c>
      <c r="AB97" s="58" t="e">
        <f t="shared" si="44"/>
        <v>#DIV/0!</v>
      </c>
      <c r="AC97" s="58" t="e">
        <f t="shared" si="45"/>
        <v>#DIV/0!</v>
      </c>
      <c r="AD97" s="58" t="e">
        <f t="shared" si="46"/>
        <v>#DIV/0!</v>
      </c>
      <c r="AE97" s="58" t="e">
        <f t="shared" si="47"/>
        <v>#DIV/0!</v>
      </c>
      <c r="AF97" s="58" t="e">
        <f t="shared" si="48"/>
        <v>#DIV/0!</v>
      </c>
      <c r="AG97" s="58" t="e">
        <f t="shared" si="49"/>
        <v>#DIV/0!</v>
      </c>
      <c r="AH97" s="58" t="e">
        <f t="shared" si="50"/>
        <v>#DIV/0!</v>
      </c>
      <c r="AI97" s="58" t="e">
        <f t="shared" si="51"/>
        <v>#DIV/0!</v>
      </c>
      <c r="AJ97" s="58" t="e">
        <f t="shared" si="52"/>
        <v>#DIV/0!</v>
      </c>
      <c r="AK97" s="58" t="e">
        <f t="shared" si="53"/>
        <v>#DIV/0!</v>
      </c>
      <c r="AL97" s="58" t="e">
        <f t="shared" si="54"/>
        <v>#DIV/0!</v>
      </c>
      <c r="AM97" s="58" t="e">
        <f t="shared" si="55"/>
        <v>#DIV/0!</v>
      </c>
      <c r="AN97" s="160"/>
      <c r="AO97"/>
      <c r="AP97"/>
      <c r="AQ97"/>
      <c r="AR97"/>
      <c r="AS97"/>
      <c r="AT97"/>
      <c r="AU97"/>
      <c r="AV97"/>
      <c r="AW97"/>
      <c r="AX97"/>
      <c r="AY97"/>
      <c r="AZ97"/>
      <c r="BA97">
        <v>1</v>
      </c>
      <c r="BB97">
        <v>1</v>
      </c>
      <c r="BC97">
        <v>1</v>
      </c>
      <c r="BD97"/>
      <c r="BE97"/>
      <c r="BF97"/>
    </row>
    <row r="98" spans="2:61" ht="15">
      <c r="B98" s="505"/>
      <c r="C98" s="2" t="s">
        <v>208</v>
      </c>
      <c r="Q98" s="11">
        <v>16331</v>
      </c>
      <c r="R98" s="11">
        <v>23949</v>
      </c>
      <c r="S98" s="11">
        <v>23568</v>
      </c>
      <c r="V98" s="159">
        <f>100</f>
        <v>100</v>
      </c>
      <c r="W98" s="58" t="e">
        <f t="shared" si="39"/>
        <v>#DIV/0!</v>
      </c>
      <c r="X98" s="58" t="e">
        <f t="shared" si="40"/>
        <v>#DIV/0!</v>
      </c>
      <c r="Y98" s="58" t="e">
        <f t="shared" si="41"/>
        <v>#DIV/0!</v>
      </c>
      <c r="Z98" s="58" t="e">
        <f t="shared" si="42"/>
        <v>#DIV/0!</v>
      </c>
      <c r="AA98" s="58" t="e">
        <f t="shared" si="43"/>
        <v>#DIV/0!</v>
      </c>
      <c r="AB98" s="58" t="e">
        <f t="shared" si="44"/>
        <v>#DIV/0!</v>
      </c>
      <c r="AC98" s="58" t="e">
        <f t="shared" si="45"/>
        <v>#DIV/0!</v>
      </c>
      <c r="AD98" s="58" t="e">
        <f t="shared" si="46"/>
        <v>#DIV/0!</v>
      </c>
      <c r="AE98" s="58" t="e">
        <f t="shared" si="47"/>
        <v>#DIV/0!</v>
      </c>
      <c r="AF98" s="58" t="e">
        <f t="shared" si="48"/>
        <v>#DIV/0!</v>
      </c>
      <c r="AG98" s="58" t="e">
        <f t="shared" si="49"/>
        <v>#DIV/0!</v>
      </c>
      <c r="AH98" s="58" t="e">
        <f t="shared" si="50"/>
        <v>#DIV/0!</v>
      </c>
      <c r="AI98" s="58" t="e">
        <f t="shared" si="51"/>
        <v>#DIV/0!</v>
      </c>
      <c r="AJ98" s="58" t="e">
        <f t="shared" si="52"/>
        <v>#DIV/0!</v>
      </c>
      <c r="AK98" s="58" t="e">
        <f t="shared" si="53"/>
        <v>#DIV/0!</v>
      </c>
      <c r="AL98" s="58" t="e">
        <f t="shared" si="54"/>
        <v>#DIV/0!</v>
      </c>
      <c r="AM98" s="58" t="e">
        <f t="shared" si="55"/>
        <v>#DIV/0!</v>
      </c>
      <c r="AN98" s="160"/>
      <c r="AO98"/>
      <c r="AP98"/>
      <c r="AQ98"/>
      <c r="AR98"/>
      <c r="AS98"/>
      <c r="AT98"/>
      <c r="AU98"/>
      <c r="AV98"/>
      <c r="AW98"/>
      <c r="AX98"/>
      <c r="AY98"/>
      <c r="AZ98"/>
      <c r="BA98">
        <v>1</v>
      </c>
      <c r="BB98">
        <v>1</v>
      </c>
      <c r="BC98">
        <v>1</v>
      </c>
      <c r="BD98"/>
      <c r="BE98"/>
      <c r="BF98"/>
    </row>
    <row r="99" spans="2:61" ht="15">
      <c r="B99" s="505"/>
      <c r="C99" s="2" t="s">
        <v>209</v>
      </c>
      <c r="Q99" s="11">
        <v>135030</v>
      </c>
      <c r="R99" s="11">
        <v>149623</v>
      </c>
      <c r="S99" s="11">
        <v>153373</v>
      </c>
      <c r="V99" s="159">
        <f>100</f>
        <v>100</v>
      </c>
      <c r="W99" s="58" t="e">
        <f t="shared" si="39"/>
        <v>#DIV/0!</v>
      </c>
      <c r="X99" s="58" t="e">
        <f t="shared" si="40"/>
        <v>#DIV/0!</v>
      </c>
      <c r="Y99" s="58" t="e">
        <f t="shared" si="41"/>
        <v>#DIV/0!</v>
      </c>
      <c r="Z99" s="58" t="e">
        <f t="shared" si="42"/>
        <v>#DIV/0!</v>
      </c>
      <c r="AA99" s="58" t="e">
        <f t="shared" si="43"/>
        <v>#DIV/0!</v>
      </c>
      <c r="AB99" s="58" t="e">
        <f t="shared" si="44"/>
        <v>#DIV/0!</v>
      </c>
      <c r="AC99" s="58" t="e">
        <f t="shared" si="45"/>
        <v>#DIV/0!</v>
      </c>
      <c r="AD99" s="58" t="e">
        <f t="shared" si="46"/>
        <v>#DIV/0!</v>
      </c>
      <c r="AE99" s="58" t="e">
        <f t="shared" si="47"/>
        <v>#DIV/0!</v>
      </c>
      <c r="AF99" s="58" t="e">
        <f t="shared" si="48"/>
        <v>#DIV/0!</v>
      </c>
      <c r="AG99" s="58" t="e">
        <f t="shared" si="49"/>
        <v>#DIV/0!</v>
      </c>
      <c r="AH99" s="58" t="e">
        <f t="shared" si="50"/>
        <v>#DIV/0!</v>
      </c>
      <c r="AI99" s="58" t="e">
        <f t="shared" si="51"/>
        <v>#DIV/0!</v>
      </c>
      <c r="AJ99" s="58" t="e">
        <f t="shared" si="52"/>
        <v>#DIV/0!</v>
      </c>
      <c r="AK99" s="58" t="e">
        <f t="shared" si="53"/>
        <v>#DIV/0!</v>
      </c>
      <c r="AL99" s="58" t="e">
        <f t="shared" si="54"/>
        <v>#DIV/0!</v>
      </c>
      <c r="AM99" s="58" t="e">
        <f t="shared" si="55"/>
        <v>#DIV/0!</v>
      </c>
      <c r="AN99" s="160"/>
      <c r="AO99"/>
      <c r="AP99"/>
      <c r="AQ99"/>
      <c r="AR99"/>
      <c r="AS99"/>
      <c r="AT99"/>
      <c r="AU99"/>
      <c r="AV99"/>
      <c r="AW99"/>
      <c r="AX99"/>
      <c r="AY99"/>
      <c r="AZ99"/>
      <c r="BA99"/>
      <c r="BB99"/>
      <c r="BC99"/>
      <c r="BD99"/>
      <c r="BE99"/>
      <c r="BF99"/>
    </row>
    <row r="100" spans="2:61" ht="15">
      <c r="B100" s="505"/>
      <c r="C100" s="4" t="s">
        <v>210</v>
      </c>
      <c r="D100" s="245"/>
      <c r="E100" s="173"/>
      <c r="F100" s="173"/>
      <c r="G100" s="173"/>
      <c r="H100" s="173"/>
      <c r="I100" s="173"/>
      <c r="J100" s="173"/>
      <c r="K100" s="173"/>
      <c r="L100" s="173"/>
      <c r="M100" s="173"/>
      <c r="N100" s="173"/>
      <c r="O100" s="173"/>
      <c r="P100" s="173"/>
      <c r="Q100" s="173">
        <v>118699</v>
      </c>
      <c r="R100" s="173">
        <v>125674</v>
      </c>
      <c r="S100" s="173">
        <v>129805</v>
      </c>
      <c r="T100" s="173"/>
      <c r="U100" s="173"/>
      <c r="V100" s="159">
        <f>100</f>
        <v>100</v>
      </c>
      <c r="W100" s="58" t="e">
        <f t="shared" si="39"/>
        <v>#DIV/0!</v>
      </c>
      <c r="X100" s="58" t="e">
        <f t="shared" si="40"/>
        <v>#DIV/0!</v>
      </c>
      <c r="Y100" s="58" t="e">
        <f t="shared" si="41"/>
        <v>#DIV/0!</v>
      </c>
      <c r="Z100" s="58" t="e">
        <f t="shared" si="42"/>
        <v>#DIV/0!</v>
      </c>
      <c r="AA100" s="58" t="e">
        <f t="shared" si="43"/>
        <v>#DIV/0!</v>
      </c>
      <c r="AB100" s="58" t="e">
        <f t="shared" si="44"/>
        <v>#DIV/0!</v>
      </c>
      <c r="AC100" s="58" t="e">
        <f t="shared" si="45"/>
        <v>#DIV/0!</v>
      </c>
      <c r="AD100" s="58" t="e">
        <f t="shared" si="46"/>
        <v>#DIV/0!</v>
      </c>
      <c r="AE100" s="58" t="e">
        <f t="shared" si="47"/>
        <v>#DIV/0!</v>
      </c>
      <c r="AF100" s="58" t="e">
        <f t="shared" si="48"/>
        <v>#DIV/0!</v>
      </c>
      <c r="AG100" s="58" t="e">
        <f t="shared" si="49"/>
        <v>#DIV/0!</v>
      </c>
      <c r="AH100" s="58" t="e">
        <f t="shared" si="50"/>
        <v>#DIV/0!</v>
      </c>
      <c r="AI100" s="58" t="e">
        <f t="shared" si="51"/>
        <v>#DIV/0!</v>
      </c>
      <c r="AJ100" s="58" t="e">
        <f t="shared" si="52"/>
        <v>#DIV/0!</v>
      </c>
      <c r="AK100" s="58" t="e">
        <f t="shared" si="53"/>
        <v>#DIV/0!</v>
      </c>
      <c r="AL100" s="58" t="e">
        <f t="shared" si="54"/>
        <v>#DIV/0!</v>
      </c>
      <c r="AM100" s="58" t="e">
        <f t="shared" si="55"/>
        <v>#DIV/0!</v>
      </c>
      <c r="AN100" s="120"/>
      <c r="AO100" s="121"/>
      <c r="AP100" s="121"/>
      <c r="AQ100" s="121"/>
      <c r="AR100" s="121"/>
      <c r="AS100" s="121"/>
      <c r="AT100" s="121"/>
      <c r="AU100" s="121"/>
      <c r="AV100" s="121"/>
      <c r="AW100" s="121"/>
      <c r="AX100" s="121"/>
      <c r="AY100" s="121"/>
      <c r="AZ100" s="121"/>
      <c r="BA100" s="121"/>
      <c r="BB100" s="121"/>
      <c r="BC100" s="121"/>
      <c r="BD100" s="121"/>
      <c r="BE100" s="121"/>
      <c r="BF100"/>
      <c r="BH100" s="470">
        <f>(T100/S100-1)*100</f>
        <v>-100</v>
      </c>
      <c r="BI100" s="470" t="e">
        <f>(U100/T100-1)*100</f>
        <v>#DIV/0!</v>
      </c>
    </row>
    <row r="101" spans="2:61" ht="15">
      <c r="B101" s="505" t="s">
        <v>225</v>
      </c>
      <c r="C101" s="3" t="s">
        <v>205</v>
      </c>
      <c r="Q101" s="11">
        <v>96137</v>
      </c>
      <c r="R101" s="11">
        <v>97681</v>
      </c>
      <c r="S101" s="11">
        <v>108520</v>
      </c>
      <c r="V101" s="159">
        <f>100</f>
        <v>100</v>
      </c>
      <c r="W101" s="58" t="e">
        <f t="shared" si="39"/>
        <v>#DIV/0!</v>
      </c>
      <c r="X101" s="58" t="e">
        <f t="shared" si="40"/>
        <v>#DIV/0!</v>
      </c>
      <c r="Y101" s="58" t="e">
        <f t="shared" si="41"/>
        <v>#DIV/0!</v>
      </c>
      <c r="Z101" s="58" t="e">
        <f t="shared" si="42"/>
        <v>#DIV/0!</v>
      </c>
      <c r="AA101" s="58" t="e">
        <f t="shared" si="43"/>
        <v>#DIV/0!</v>
      </c>
      <c r="AB101" s="58" t="e">
        <f t="shared" si="44"/>
        <v>#DIV/0!</v>
      </c>
      <c r="AC101" s="58" t="e">
        <f t="shared" si="45"/>
        <v>#DIV/0!</v>
      </c>
      <c r="AD101" s="58" t="e">
        <f t="shared" si="46"/>
        <v>#DIV/0!</v>
      </c>
      <c r="AE101" s="58" t="e">
        <f t="shared" si="47"/>
        <v>#DIV/0!</v>
      </c>
      <c r="AF101" s="58" t="e">
        <f t="shared" si="48"/>
        <v>#DIV/0!</v>
      </c>
      <c r="AG101" s="58" t="e">
        <f t="shared" si="49"/>
        <v>#DIV/0!</v>
      </c>
      <c r="AH101" s="58" t="e">
        <f t="shared" si="50"/>
        <v>#DIV/0!</v>
      </c>
      <c r="AI101" s="58" t="e">
        <f t="shared" si="51"/>
        <v>#DIV/0!</v>
      </c>
      <c r="AJ101" s="58" t="e">
        <f t="shared" si="52"/>
        <v>#DIV/0!</v>
      </c>
      <c r="AK101" s="58" t="e">
        <f t="shared" si="53"/>
        <v>#DIV/0!</v>
      </c>
      <c r="AL101" s="58" t="e">
        <f t="shared" si="54"/>
        <v>#DIV/0!</v>
      </c>
      <c r="AM101" s="58" t="e">
        <f t="shared" si="55"/>
        <v>#DIV/0!</v>
      </c>
      <c r="AN101" s="160"/>
      <c r="AO101"/>
      <c r="AP101"/>
      <c r="AQ101"/>
      <c r="AR101"/>
      <c r="AS101"/>
      <c r="AT101"/>
      <c r="AU101"/>
      <c r="AV101"/>
      <c r="AW101"/>
      <c r="AX101"/>
      <c r="AY101"/>
      <c r="AZ101"/>
      <c r="BA101">
        <v>1</v>
      </c>
      <c r="BB101">
        <v>1</v>
      </c>
      <c r="BC101">
        <v>1</v>
      </c>
      <c r="BD101"/>
      <c r="BE101" s="340"/>
      <c r="BF101"/>
    </row>
    <row r="102" spans="2:61" ht="15">
      <c r="B102" s="505"/>
      <c r="C102" s="2" t="s">
        <v>206</v>
      </c>
      <c r="Q102" s="11">
        <v>32394</v>
      </c>
      <c r="R102" s="11">
        <v>35752</v>
      </c>
      <c r="S102" s="11">
        <v>38816</v>
      </c>
      <c r="V102" s="159">
        <f>100</f>
        <v>100</v>
      </c>
      <c r="W102" s="58" t="e">
        <f t="shared" si="39"/>
        <v>#DIV/0!</v>
      </c>
      <c r="X102" s="58" t="e">
        <f t="shared" si="40"/>
        <v>#DIV/0!</v>
      </c>
      <c r="Y102" s="58" t="e">
        <f t="shared" si="41"/>
        <v>#DIV/0!</v>
      </c>
      <c r="Z102" s="58" t="e">
        <f t="shared" si="42"/>
        <v>#DIV/0!</v>
      </c>
      <c r="AA102" s="58" t="e">
        <f t="shared" si="43"/>
        <v>#DIV/0!</v>
      </c>
      <c r="AB102" s="58" t="e">
        <f t="shared" si="44"/>
        <v>#DIV/0!</v>
      </c>
      <c r="AC102" s="58" t="e">
        <f t="shared" si="45"/>
        <v>#DIV/0!</v>
      </c>
      <c r="AD102" s="58" t="e">
        <f t="shared" si="46"/>
        <v>#DIV/0!</v>
      </c>
      <c r="AE102" s="58" t="e">
        <f t="shared" si="47"/>
        <v>#DIV/0!</v>
      </c>
      <c r="AF102" s="58" t="e">
        <f t="shared" si="48"/>
        <v>#DIV/0!</v>
      </c>
      <c r="AG102" s="58" t="e">
        <f t="shared" si="49"/>
        <v>#DIV/0!</v>
      </c>
      <c r="AH102" s="58" t="e">
        <f t="shared" si="50"/>
        <v>#DIV/0!</v>
      </c>
      <c r="AI102" s="58" t="e">
        <f t="shared" si="51"/>
        <v>#DIV/0!</v>
      </c>
      <c r="AJ102" s="58" t="e">
        <f t="shared" si="52"/>
        <v>#DIV/0!</v>
      </c>
      <c r="AK102" s="58" t="e">
        <f t="shared" si="53"/>
        <v>#DIV/0!</v>
      </c>
      <c r="AL102" s="58" t="e">
        <f t="shared" si="54"/>
        <v>#DIV/0!</v>
      </c>
      <c r="AM102" s="58" t="e">
        <f t="shared" si="55"/>
        <v>#DIV/0!</v>
      </c>
      <c r="AN102" s="160"/>
      <c r="AO102"/>
      <c r="AP102"/>
      <c r="AQ102"/>
      <c r="AR102"/>
      <c r="AS102"/>
      <c r="AT102"/>
      <c r="AU102"/>
      <c r="AV102"/>
      <c r="AW102"/>
      <c r="AX102"/>
      <c r="AY102"/>
      <c r="AZ102"/>
      <c r="BA102">
        <v>1</v>
      </c>
      <c r="BB102">
        <v>1</v>
      </c>
      <c r="BC102">
        <v>1</v>
      </c>
      <c r="BD102"/>
      <c r="BE102"/>
      <c r="BF102"/>
    </row>
    <row r="103" spans="2:61" ht="15">
      <c r="B103" s="505"/>
      <c r="C103" s="2" t="s">
        <v>207</v>
      </c>
      <c r="Q103" s="11">
        <v>19158</v>
      </c>
      <c r="R103" s="11">
        <v>18725</v>
      </c>
      <c r="S103" s="11">
        <v>20638</v>
      </c>
      <c r="V103" s="159">
        <f>100</f>
        <v>100</v>
      </c>
      <c r="W103" s="58" t="e">
        <f t="shared" si="39"/>
        <v>#DIV/0!</v>
      </c>
      <c r="X103" s="58" t="e">
        <f t="shared" si="40"/>
        <v>#DIV/0!</v>
      </c>
      <c r="Y103" s="58" t="e">
        <f t="shared" si="41"/>
        <v>#DIV/0!</v>
      </c>
      <c r="Z103" s="58" t="e">
        <f t="shared" si="42"/>
        <v>#DIV/0!</v>
      </c>
      <c r="AA103" s="58" t="e">
        <f t="shared" si="43"/>
        <v>#DIV/0!</v>
      </c>
      <c r="AB103" s="58" t="e">
        <f t="shared" si="44"/>
        <v>#DIV/0!</v>
      </c>
      <c r="AC103" s="58" t="e">
        <f t="shared" si="45"/>
        <v>#DIV/0!</v>
      </c>
      <c r="AD103" s="58" t="e">
        <f t="shared" si="46"/>
        <v>#DIV/0!</v>
      </c>
      <c r="AE103" s="58" t="e">
        <f t="shared" si="47"/>
        <v>#DIV/0!</v>
      </c>
      <c r="AF103" s="58" t="e">
        <f t="shared" si="48"/>
        <v>#DIV/0!</v>
      </c>
      <c r="AG103" s="58" t="e">
        <f t="shared" si="49"/>
        <v>#DIV/0!</v>
      </c>
      <c r="AH103" s="58" t="e">
        <f t="shared" si="50"/>
        <v>#DIV/0!</v>
      </c>
      <c r="AI103" s="58" t="e">
        <f t="shared" si="51"/>
        <v>#DIV/0!</v>
      </c>
      <c r="AJ103" s="58" t="e">
        <f t="shared" si="52"/>
        <v>#DIV/0!</v>
      </c>
      <c r="AK103" s="58" t="e">
        <f t="shared" si="53"/>
        <v>#DIV/0!</v>
      </c>
      <c r="AL103" s="58" t="e">
        <f t="shared" si="54"/>
        <v>#DIV/0!</v>
      </c>
      <c r="AM103" s="58" t="e">
        <f t="shared" si="55"/>
        <v>#DIV/0!</v>
      </c>
      <c r="AN103" s="160"/>
      <c r="AO103"/>
      <c r="AP103"/>
      <c r="AQ103"/>
      <c r="AR103"/>
      <c r="AS103"/>
      <c r="AT103"/>
      <c r="AU103"/>
      <c r="AV103"/>
      <c r="AW103"/>
      <c r="AX103"/>
      <c r="AY103"/>
      <c r="AZ103"/>
      <c r="BA103">
        <v>1</v>
      </c>
      <c r="BB103">
        <v>1</v>
      </c>
      <c r="BC103">
        <v>1</v>
      </c>
      <c r="BD103"/>
      <c r="BE103"/>
      <c r="BF103"/>
    </row>
    <row r="104" spans="2:61" ht="15">
      <c r="B104" s="505"/>
      <c r="C104" s="2" t="s">
        <v>208</v>
      </c>
      <c r="Q104" s="11">
        <v>21118</v>
      </c>
      <c r="R104" s="11">
        <v>19689</v>
      </c>
      <c r="S104" s="11">
        <v>19333</v>
      </c>
      <c r="V104" s="159">
        <f>100</f>
        <v>100</v>
      </c>
      <c r="W104" s="58" t="e">
        <f t="shared" si="39"/>
        <v>#DIV/0!</v>
      </c>
      <c r="X104" s="58" t="e">
        <f t="shared" si="40"/>
        <v>#DIV/0!</v>
      </c>
      <c r="Y104" s="58" t="e">
        <f t="shared" si="41"/>
        <v>#DIV/0!</v>
      </c>
      <c r="Z104" s="58" t="e">
        <f t="shared" si="42"/>
        <v>#DIV/0!</v>
      </c>
      <c r="AA104" s="58" t="e">
        <f t="shared" si="43"/>
        <v>#DIV/0!</v>
      </c>
      <c r="AB104" s="58" t="e">
        <f t="shared" si="44"/>
        <v>#DIV/0!</v>
      </c>
      <c r="AC104" s="58" t="e">
        <f t="shared" si="45"/>
        <v>#DIV/0!</v>
      </c>
      <c r="AD104" s="58" t="e">
        <f t="shared" si="46"/>
        <v>#DIV/0!</v>
      </c>
      <c r="AE104" s="58" t="e">
        <f t="shared" si="47"/>
        <v>#DIV/0!</v>
      </c>
      <c r="AF104" s="58" t="e">
        <f t="shared" si="48"/>
        <v>#DIV/0!</v>
      </c>
      <c r="AG104" s="58" t="e">
        <f t="shared" si="49"/>
        <v>#DIV/0!</v>
      </c>
      <c r="AH104" s="58" t="e">
        <f t="shared" si="50"/>
        <v>#DIV/0!</v>
      </c>
      <c r="AI104" s="58" t="e">
        <f t="shared" si="51"/>
        <v>#DIV/0!</v>
      </c>
      <c r="AJ104" s="58" t="e">
        <f t="shared" si="52"/>
        <v>#DIV/0!</v>
      </c>
      <c r="AK104" s="58" t="e">
        <f t="shared" si="53"/>
        <v>#DIV/0!</v>
      </c>
      <c r="AL104" s="58" t="e">
        <f t="shared" si="54"/>
        <v>#DIV/0!</v>
      </c>
      <c r="AM104" s="58" t="e">
        <f t="shared" si="55"/>
        <v>#DIV/0!</v>
      </c>
      <c r="AN104" s="160"/>
      <c r="AO104"/>
      <c r="AP104"/>
      <c r="AQ104"/>
      <c r="AR104"/>
      <c r="AS104"/>
      <c r="AT104"/>
      <c r="AU104"/>
      <c r="AV104"/>
      <c r="AW104"/>
      <c r="AX104"/>
      <c r="AY104"/>
      <c r="AZ104"/>
      <c r="BA104">
        <v>1</v>
      </c>
      <c r="BB104">
        <v>1</v>
      </c>
      <c r="BC104">
        <v>1</v>
      </c>
      <c r="BD104"/>
      <c r="BE104"/>
      <c r="BF104"/>
    </row>
    <row r="105" spans="2:61" ht="15">
      <c r="B105" s="505"/>
      <c r="C105" s="2" t="s">
        <v>209</v>
      </c>
      <c r="Q105" s="11">
        <v>168807</v>
      </c>
      <c r="R105" s="11">
        <v>171847</v>
      </c>
      <c r="S105" s="11">
        <v>187307</v>
      </c>
      <c r="V105" s="159">
        <f>100</f>
        <v>100</v>
      </c>
      <c r="W105" s="58" t="e">
        <f t="shared" si="39"/>
        <v>#DIV/0!</v>
      </c>
      <c r="X105" s="58" t="e">
        <f t="shared" si="40"/>
        <v>#DIV/0!</v>
      </c>
      <c r="Y105" s="58" t="e">
        <f t="shared" si="41"/>
        <v>#DIV/0!</v>
      </c>
      <c r="Z105" s="58" t="e">
        <f t="shared" si="42"/>
        <v>#DIV/0!</v>
      </c>
      <c r="AA105" s="58" t="e">
        <f t="shared" si="43"/>
        <v>#DIV/0!</v>
      </c>
      <c r="AB105" s="58" t="e">
        <f t="shared" si="44"/>
        <v>#DIV/0!</v>
      </c>
      <c r="AC105" s="58" t="e">
        <f t="shared" si="45"/>
        <v>#DIV/0!</v>
      </c>
      <c r="AD105" s="58" t="e">
        <f t="shared" si="46"/>
        <v>#DIV/0!</v>
      </c>
      <c r="AE105" s="58" t="e">
        <f t="shared" si="47"/>
        <v>#DIV/0!</v>
      </c>
      <c r="AF105" s="58" t="e">
        <f t="shared" si="48"/>
        <v>#DIV/0!</v>
      </c>
      <c r="AG105" s="58" t="e">
        <f t="shared" si="49"/>
        <v>#DIV/0!</v>
      </c>
      <c r="AH105" s="58" t="e">
        <f t="shared" si="50"/>
        <v>#DIV/0!</v>
      </c>
      <c r="AI105" s="58" t="e">
        <f t="shared" si="51"/>
        <v>#DIV/0!</v>
      </c>
      <c r="AJ105" s="58" t="e">
        <f t="shared" si="52"/>
        <v>#DIV/0!</v>
      </c>
      <c r="AK105" s="58" t="e">
        <f t="shared" si="53"/>
        <v>#DIV/0!</v>
      </c>
      <c r="AL105" s="58" t="e">
        <f t="shared" si="54"/>
        <v>#DIV/0!</v>
      </c>
      <c r="AM105" s="58" t="e">
        <f t="shared" si="55"/>
        <v>#DIV/0!</v>
      </c>
      <c r="AN105" s="160"/>
      <c r="AO105"/>
      <c r="AP105"/>
      <c r="AQ105"/>
      <c r="AR105"/>
      <c r="AS105"/>
      <c r="AT105"/>
      <c r="AU105"/>
      <c r="AV105"/>
      <c r="AW105"/>
      <c r="AX105"/>
      <c r="AY105"/>
      <c r="AZ105"/>
      <c r="BA105"/>
      <c r="BB105"/>
      <c r="BC105"/>
      <c r="BD105"/>
      <c r="BE105"/>
      <c r="BF105"/>
    </row>
    <row r="106" spans="2:61" ht="15">
      <c r="B106" s="505"/>
      <c r="C106" s="4" t="s">
        <v>210</v>
      </c>
      <c r="D106" s="245"/>
      <c r="E106" s="173"/>
      <c r="F106" s="173"/>
      <c r="G106" s="173"/>
      <c r="H106" s="173"/>
      <c r="I106" s="173"/>
      <c r="J106" s="173"/>
      <c r="K106" s="173"/>
      <c r="L106" s="173"/>
      <c r="M106" s="173"/>
      <c r="N106" s="173"/>
      <c r="O106" s="173"/>
      <c r="P106" s="173"/>
      <c r="Q106" s="173">
        <v>147689</v>
      </c>
      <c r="R106" s="173">
        <v>152158</v>
      </c>
      <c r="S106" s="173">
        <v>167974</v>
      </c>
      <c r="T106" s="173"/>
      <c r="U106" s="173"/>
      <c r="V106" s="159">
        <f>100</f>
        <v>100</v>
      </c>
      <c r="W106" s="58" t="e">
        <f t="shared" si="39"/>
        <v>#DIV/0!</v>
      </c>
      <c r="X106" s="58" t="e">
        <f t="shared" si="40"/>
        <v>#DIV/0!</v>
      </c>
      <c r="Y106" s="58" t="e">
        <f t="shared" si="41"/>
        <v>#DIV/0!</v>
      </c>
      <c r="Z106" s="58" t="e">
        <f t="shared" si="42"/>
        <v>#DIV/0!</v>
      </c>
      <c r="AA106" s="58" t="e">
        <f t="shared" si="43"/>
        <v>#DIV/0!</v>
      </c>
      <c r="AB106" s="58" t="e">
        <f t="shared" si="44"/>
        <v>#DIV/0!</v>
      </c>
      <c r="AC106" s="58" t="e">
        <f t="shared" si="45"/>
        <v>#DIV/0!</v>
      </c>
      <c r="AD106" s="58" t="e">
        <f t="shared" si="46"/>
        <v>#DIV/0!</v>
      </c>
      <c r="AE106" s="58" t="e">
        <f t="shared" si="47"/>
        <v>#DIV/0!</v>
      </c>
      <c r="AF106" s="58" t="e">
        <f t="shared" si="48"/>
        <v>#DIV/0!</v>
      </c>
      <c r="AG106" s="58" t="e">
        <f t="shared" si="49"/>
        <v>#DIV/0!</v>
      </c>
      <c r="AH106" s="58" t="e">
        <f t="shared" si="50"/>
        <v>#DIV/0!</v>
      </c>
      <c r="AI106" s="58" t="e">
        <f t="shared" si="51"/>
        <v>#DIV/0!</v>
      </c>
      <c r="AJ106" s="58" t="e">
        <f t="shared" si="52"/>
        <v>#DIV/0!</v>
      </c>
      <c r="AK106" s="58" t="e">
        <f t="shared" si="53"/>
        <v>#DIV/0!</v>
      </c>
      <c r="AL106" s="58" t="e">
        <f t="shared" si="54"/>
        <v>#DIV/0!</v>
      </c>
      <c r="AM106" s="58" t="e">
        <f t="shared" si="55"/>
        <v>#DIV/0!</v>
      </c>
      <c r="AN106" s="120"/>
      <c r="AO106" s="121"/>
      <c r="AP106" s="121"/>
      <c r="AQ106" s="121"/>
      <c r="AR106" s="121"/>
      <c r="AS106" s="121"/>
      <c r="AT106" s="121"/>
      <c r="AU106" s="121"/>
      <c r="AV106" s="121"/>
      <c r="AW106" s="121"/>
      <c r="AX106" s="121"/>
      <c r="AY106" s="121"/>
      <c r="AZ106" s="121"/>
      <c r="BA106" s="121"/>
      <c r="BB106" s="121"/>
      <c r="BC106" s="121"/>
      <c r="BD106" s="121"/>
      <c r="BE106" s="121"/>
      <c r="BF106"/>
      <c r="BH106" s="470">
        <f>(T106/S106-1)*100</f>
        <v>-100</v>
      </c>
      <c r="BI106" s="470" t="e">
        <f>(U106/T106-1)*100</f>
        <v>#DIV/0!</v>
      </c>
    </row>
    <row r="107" spans="2:61" ht="15">
      <c r="B107" s="505" t="s">
        <v>226</v>
      </c>
      <c r="C107" s="3" t="s">
        <v>205</v>
      </c>
      <c r="Q107" s="11">
        <v>35431</v>
      </c>
      <c r="R107" s="11">
        <v>34832</v>
      </c>
      <c r="S107" s="11">
        <v>37729</v>
      </c>
      <c r="V107" s="159">
        <f>100</f>
        <v>100</v>
      </c>
      <c r="W107" s="58" t="e">
        <f t="shared" ref="W107:W112" si="56">E107*100/$D107</f>
        <v>#DIV/0!</v>
      </c>
      <c r="X107" s="58" t="e">
        <f t="shared" ref="X107:X112" si="57">F107*100/$D107</f>
        <v>#DIV/0!</v>
      </c>
      <c r="Y107" s="58" t="e">
        <f t="shared" ref="Y107:Y112" si="58">G107*100/$D107</f>
        <v>#DIV/0!</v>
      </c>
      <c r="Z107" s="58" t="e">
        <f t="shared" ref="Z107:Z112" si="59">H107*100/$D107</f>
        <v>#DIV/0!</v>
      </c>
      <c r="AA107" s="58" t="e">
        <f t="shared" ref="AA107:AA112" si="60">I107*100/$D107</f>
        <v>#DIV/0!</v>
      </c>
      <c r="AB107" s="58" t="e">
        <f t="shared" ref="AB107:AB112" si="61">J107*100/$D107</f>
        <v>#DIV/0!</v>
      </c>
      <c r="AC107" s="58" t="e">
        <f t="shared" ref="AC107:AC112" si="62">K107*100/$D107</f>
        <v>#DIV/0!</v>
      </c>
      <c r="AD107" s="58" t="e">
        <f t="shared" ref="AD107:AD112" si="63">L107*100/$D107</f>
        <v>#DIV/0!</v>
      </c>
      <c r="AE107" s="58" t="e">
        <f t="shared" ref="AE107:AE112" si="64">M107*100/$D107</f>
        <v>#DIV/0!</v>
      </c>
      <c r="AF107" s="58" t="e">
        <f t="shared" ref="AF107:AF112" si="65">N107*100/$D107</f>
        <v>#DIV/0!</v>
      </c>
      <c r="AG107" s="58" t="e">
        <f t="shared" ref="AG107:AG112" si="66">O107*100/$D107</f>
        <v>#DIV/0!</v>
      </c>
      <c r="AH107" s="58" t="e">
        <f t="shared" ref="AH107:AH112" si="67">P107*100/$D107</f>
        <v>#DIV/0!</v>
      </c>
      <c r="AI107" s="58" t="e">
        <f t="shared" ref="AI107:AI112" si="68">Q107*100/$D107</f>
        <v>#DIV/0!</v>
      </c>
      <c r="AJ107" s="58" t="e">
        <f t="shared" ref="AJ107:AJ112" si="69">R107*100/$D107</f>
        <v>#DIV/0!</v>
      </c>
      <c r="AK107" s="58" t="e">
        <f t="shared" ref="AK107:AK112" si="70">S107*100/$D107</f>
        <v>#DIV/0!</v>
      </c>
      <c r="AL107" s="58" t="e">
        <f t="shared" ref="AL107:AL112" si="71">T107*100/$D107</f>
        <v>#DIV/0!</v>
      </c>
      <c r="AM107" s="58" t="e">
        <f t="shared" ref="AM107:AM112" si="72">U107*100/$D107</f>
        <v>#DIV/0!</v>
      </c>
      <c r="AN107" s="160"/>
      <c r="AO107"/>
      <c r="AP107"/>
      <c r="AQ107"/>
      <c r="AR107"/>
      <c r="AS107"/>
      <c r="AT107"/>
      <c r="AU107"/>
      <c r="AV107"/>
      <c r="AW107"/>
      <c r="AX107"/>
      <c r="AY107"/>
      <c r="AZ107"/>
      <c r="BA107">
        <v>1</v>
      </c>
      <c r="BB107">
        <v>1</v>
      </c>
      <c r="BC107">
        <v>1</v>
      </c>
      <c r="BD107"/>
      <c r="BE107"/>
      <c r="BF107"/>
    </row>
    <row r="108" spans="2:61" ht="15">
      <c r="B108" s="505"/>
      <c r="C108" s="2" t="s">
        <v>206</v>
      </c>
      <c r="Q108" s="11">
        <v>15668</v>
      </c>
      <c r="S108" s="11">
        <v>18890</v>
      </c>
      <c r="V108" s="159">
        <f>100</f>
        <v>100</v>
      </c>
      <c r="W108" s="58" t="e">
        <f t="shared" si="56"/>
        <v>#DIV/0!</v>
      </c>
      <c r="X108" s="58" t="e">
        <f t="shared" si="57"/>
        <v>#DIV/0!</v>
      </c>
      <c r="Y108" s="58" t="e">
        <f t="shared" si="58"/>
        <v>#DIV/0!</v>
      </c>
      <c r="Z108" s="58" t="e">
        <f t="shared" si="59"/>
        <v>#DIV/0!</v>
      </c>
      <c r="AA108" s="58" t="e">
        <f t="shared" si="60"/>
        <v>#DIV/0!</v>
      </c>
      <c r="AB108" s="58" t="e">
        <f t="shared" si="61"/>
        <v>#DIV/0!</v>
      </c>
      <c r="AC108" s="58" t="e">
        <f t="shared" si="62"/>
        <v>#DIV/0!</v>
      </c>
      <c r="AD108" s="58" t="e">
        <f t="shared" si="63"/>
        <v>#DIV/0!</v>
      </c>
      <c r="AE108" s="58" t="e">
        <f t="shared" si="64"/>
        <v>#DIV/0!</v>
      </c>
      <c r="AF108" s="58" t="e">
        <f t="shared" si="65"/>
        <v>#DIV/0!</v>
      </c>
      <c r="AG108" s="58" t="e">
        <f t="shared" si="66"/>
        <v>#DIV/0!</v>
      </c>
      <c r="AH108" s="58" t="e">
        <f t="shared" si="67"/>
        <v>#DIV/0!</v>
      </c>
      <c r="AI108" s="58" t="e">
        <f t="shared" si="68"/>
        <v>#DIV/0!</v>
      </c>
      <c r="AJ108" s="58" t="e">
        <f t="shared" si="69"/>
        <v>#DIV/0!</v>
      </c>
      <c r="AK108" s="58" t="e">
        <f t="shared" si="70"/>
        <v>#DIV/0!</v>
      </c>
      <c r="AL108" s="58" t="e">
        <f t="shared" si="71"/>
        <v>#DIV/0!</v>
      </c>
      <c r="AM108" s="58" t="e">
        <f t="shared" si="72"/>
        <v>#DIV/0!</v>
      </c>
      <c r="AN108" s="160"/>
      <c r="AO108"/>
      <c r="AP108"/>
      <c r="AQ108"/>
      <c r="AR108"/>
      <c r="AS108"/>
      <c r="AT108"/>
      <c r="AU108"/>
      <c r="AV108"/>
      <c r="AW108"/>
      <c r="AX108"/>
      <c r="AY108"/>
      <c r="AZ108"/>
      <c r="BA108">
        <v>2</v>
      </c>
      <c r="BB108"/>
      <c r="BC108">
        <v>1</v>
      </c>
      <c r="BD108"/>
      <c r="BE108"/>
      <c r="BF108"/>
    </row>
    <row r="109" spans="2:61" ht="15">
      <c r="B109" s="505"/>
      <c r="C109" s="2" t="s">
        <v>207</v>
      </c>
      <c r="Q109" s="11">
        <v>4662</v>
      </c>
      <c r="R109" s="11">
        <v>7277</v>
      </c>
      <c r="S109" s="11">
        <v>7407</v>
      </c>
      <c r="V109" s="159">
        <f>100</f>
        <v>100</v>
      </c>
      <c r="W109" s="58" t="e">
        <f t="shared" si="56"/>
        <v>#DIV/0!</v>
      </c>
      <c r="X109" s="58" t="e">
        <f t="shared" si="57"/>
        <v>#DIV/0!</v>
      </c>
      <c r="Y109" s="58" t="e">
        <f t="shared" si="58"/>
        <v>#DIV/0!</v>
      </c>
      <c r="Z109" s="58" t="e">
        <f t="shared" si="59"/>
        <v>#DIV/0!</v>
      </c>
      <c r="AA109" s="58" t="e">
        <f t="shared" si="60"/>
        <v>#DIV/0!</v>
      </c>
      <c r="AB109" s="58" t="e">
        <f t="shared" si="61"/>
        <v>#DIV/0!</v>
      </c>
      <c r="AC109" s="58" t="e">
        <f t="shared" si="62"/>
        <v>#DIV/0!</v>
      </c>
      <c r="AD109" s="58" t="e">
        <f t="shared" si="63"/>
        <v>#DIV/0!</v>
      </c>
      <c r="AE109" s="58" t="e">
        <f t="shared" si="64"/>
        <v>#DIV/0!</v>
      </c>
      <c r="AF109" s="58" t="e">
        <f t="shared" si="65"/>
        <v>#DIV/0!</v>
      </c>
      <c r="AG109" s="58" t="e">
        <f t="shared" si="66"/>
        <v>#DIV/0!</v>
      </c>
      <c r="AH109" s="58" t="e">
        <f t="shared" si="67"/>
        <v>#DIV/0!</v>
      </c>
      <c r="AI109" s="58" t="e">
        <f t="shared" si="68"/>
        <v>#DIV/0!</v>
      </c>
      <c r="AJ109" s="58" t="e">
        <f t="shared" si="69"/>
        <v>#DIV/0!</v>
      </c>
      <c r="AK109" s="58" t="e">
        <f t="shared" si="70"/>
        <v>#DIV/0!</v>
      </c>
      <c r="AL109" s="58" t="e">
        <f t="shared" si="71"/>
        <v>#DIV/0!</v>
      </c>
      <c r="AM109" s="58" t="e">
        <f t="shared" si="72"/>
        <v>#DIV/0!</v>
      </c>
      <c r="AN109" s="160"/>
      <c r="AO109"/>
      <c r="AP109"/>
      <c r="AQ109"/>
      <c r="AR109"/>
      <c r="AS109"/>
      <c r="AT109"/>
      <c r="AU109"/>
      <c r="AV109"/>
      <c r="AW109"/>
      <c r="AX109"/>
      <c r="AY109"/>
      <c r="AZ109"/>
      <c r="BA109">
        <v>4</v>
      </c>
      <c r="BB109">
        <v>1</v>
      </c>
      <c r="BC109">
        <v>1</v>
      </c>
      <c r="BD109"/>
      <c r="BE109"/>
      <c r="BF109"/>
    </row>
    <row r="110" spans="2:61" ht="15">
      <c r="B110" s="505"/>
      <c r="C110" s="2" t="s">
        <v>208</v>
      </c>
      <c r="Q110" s="11">
        <v>5033</v>
      </c>
      <c r="S110" s="11">
        <v>5111</v>
      </c>
      <c r="V110" s="159">
        <f>100</f>
        <v>100</v>
      </c>
      <c r="W110" s="58" t="e">
        <f t="shared" si="56"/>
        <v>#DIV/0!</v>
      </c>
      <c r="X110" s="58" t="e">
        <f t="shared" si="57"/>
        <v>#DIV/0!</v>
      </c>
      <c r="Y110" s="58" t="e">
        <f t="shared" si="58"/>
        <v>#DIV/0!</v>
      </c>
      <c r="Z110" s="58" t="e">
        <f t="shared" si="59"/>
        <v>#DIV/0!</v>
      </c>
      <c r="AA110" s="58" t="e">
        <f t="shared" si="60"/>
        <v>#DIV/0!</v>
      </c>
      <c r="AB110" s="58" t="e">
        <f t="shared" si="61"/>
        <v>#DIV/0!</v>
      </c>
      <c r="AC110" s="58" t="e">
        <f t="shared" si="62"/>
        <v>#DIV/0!</v>
      </c>
      <c r="AD110" s="58" t="e">
        <f t="shared" si="63"/>
        <v>#DIV/0!</v>
      </c>
      <c r="AE110" s="58" t="e">
        <f t="shared" si="64"/>
        <v>#DIV/0!</v>
      </c>
      <c r="AF110" s="58" t="e">
        <f t="shared" si="65"/>
        <v>#DIV/0!</v>
      </c>
      <c r="AG110" s="58" t="e">
        <f t="shared" si="66"/>
        <v>#DIV/0!</v>
      </c>
      <c r="AH110" s="58" t="e">
        <f t="shared" si="67"/>
        <v>#DIV/0!</v>
      </c>
      <c r="AI110" s="58" t="e">
        <f t="shared" si="68"/>
        <v>#DIV/0!</v>
      </c>
      <c r="AJ110" s="58" t="e">
        <f t="shared" si="69"/>
        <v>#DIV/0!</v>
      </c>
      <c r="AK110" s="58" t="e">
        <f t="shared" si="70"/>
        <v>#DIV/0!</v>
      </c>
      <c r="AL110" s="58" t="e">
        <f t="shared" si="71"/>
        <v>#DIV/0!</v>
      </c>
      <c r="AM110" s="58" t="e">
        <f t="shared" si="72"/>
        <v>#DIV/0!</v>
      </c>
      <c r="AN110" s="160"/>
      <c r="AO110"/>
      <c r="AP110"/>
      <c r="AQ110"/>
      <c r="AR110"/>
      <c r="AS110"/>
      <c r="AT110"/>
      <c r="AU110"/>
      <c r="AV110"/>
      <c r="AW110"/>
      <c r="AX110"/>
      <c r="AY110"/>
      <c r="AZ110"/>
      <c r="BA110">
        <v>4</v>
      </c>
      <c r="BB110"/>
      <c r="BC110">
        <v>1</v>
      </c>
      <c r="BD110"/>
      <c r="BE110"/>
      <c r="BF110"/>
    </row>
    <row r="111" spans="2:61" ht="15">
      <c r="B111" s="505"/>
      <c r="C111" s="2" t="s">
        <v>209</v>
      </c>
      <c r="Q111" s="11">
        <v>60794</v>
      </c>
      <c r="S111" s="11">
        <v>69137</v>
      </c>
      <c r="V111" s="159">
        <f>100</f>
        <v>100</v>
      </c>
      <c r="W111" s="58" t="e">
        <f t="shared" si="56"/>
        <v>#DIV/0!</v>
      </c>
      <c r="X111" s="58" t="e">
        <f t="shared" si="57"/>
        <v>#DIV/0!</v>
      </c>
      <c r="Y111" s="58" t="e">
        <f t="shared" si="58"/>
        <v>#DIV/0!</v>
      </c>
      <c r="Z111" s="58" t="e">
        <f t="shared" si="59"/>
        <v>#DIV/0!</v>
      </c>
      <c r="AA111" s="58" t="e">
        <f t="shared" si="60"/>
        <v>#DIV/0!</v>
      </c>
      <c r="AB111" s="58" t="e">
        <f t="shared" si="61"/>
        <v>#DIV/0!</v>
      </c>
      <c r="AC111" s="58" t="e">
        <f t="shared" si="62"/>
        <v>#DIV/0!</v>
      </c>
      <c r="AD111" s="58" t="e">
        <f t="shared" si="63"/>
        <v>#DIV/0!</v>
      </c>
      <c r="AE111" s="58" t="e">
        <f t="shared" si="64"/>
        <v>#DIV/0!</v>
      </c>
      <c r="AF111" s="58" t="e">
        <f t="shared" si="65"/>
        <v>#DIV/0!</v>
      </c>
      <c r="AG111" s="58" t="e">
        <f t="shared" si="66"/>
        <v>#DIV/0!</v>
      </c>
      <c r="AH111" s="58" t="e">
        <f t="shared" si="67"/>
        <v>#DIV/0!</v>
      </c>
      <c r="AI111" s="58" t="e">
        <f t="shared" si="68"/>
        <v>#DIV/0!</v>
      </c>
      <c r="AJ111" s="58" t="e">
        <f t="shared" si="69"/>
        <v>#DIV/0!</v>
      </c>
      <c r="AK111" s="58" t="e">
        <f t="shared" si="70"/>
        <v>#DIV/0!</v>
      </c>
      <c r="AL111" s="58" t="e">
        <f t="shared" si="71"/>
        <v>#DIV/0!</v>
      </c>
      <c r="AM111" s="58" t="e">
        <f t="shared" si="72"/>
        <v>#DIV/0!</v>
      </c>
      <c r="AN111" s="160"/>
      <c r="AO111"/>
      <c r="AP111"/>
      <c r="AQ111"/>
      <c r="AR111"/>
      <c r="AS111"/>
      <c r="AT111"/>
      <c r="AU111"/>
      <c r="AV111"/>
      <c r="AW111"/>
      <c r="AX111"/>
      <c r="AY111"/>
      <c r="AZ111"/>
      <c r="BA111"/>
      <c r="BB111"/>
      <c r="BC111"/>
      <c r="BD111"/>
      <c r="BE111"/>
      <c r="BF111"/>
    </row>
    <row r="112" spans="2:61" ht="15.75" thickBot="1">
      <c r="B112" s="506"/>
      <c r="C112" s="5" t="s">
        <v>210</v>
      </c>
      <c r="D112" s="245"/>
      <c r="E112" s="173"/>
      <c r="F112" s="173"/>
      <c r="G112" s="173"/>
      <c r="H112" s="173"/>
      <c r="I112" s="173"/>
      <c r="J112" s="173"/>
      <c r="K112" s="173"/>
      <c r="L112" s="173"/>
      <c r="M112" s="173"/>
      <c r="N112" s="173"/>
      <c r="O112" s="173"/>
      <c r="P112" s="173"/>
      <c r="Q112" s="173">
        <v>55761</v>
      </c>
      <c r="R112" s="173"/>
      <c r="S112" s="173">
        <v>64026</v>
      </c>
      <c r="T112" s="173"/>
      <c r="U112" s="173"/>
      <c r="V112" s="47">
        <f>100</f>
        <v>100</v>
      </c>
      <c r="W112" s="59" t="e">
        <f t="shared" si="56"/>
        <v>#DIV/0!</v>
      </c>
      <c r="X112" s="59" t="e">
        <f t="shared" si="57"/>
        <v>#DIV/0!</v>
      </c>
      <c r="Y112" s="59" t="e">
        <f t="shared" si="58"/>
        <v>#DIV/0!</v>
      </c>
      <c r="Z112" s="59" t="e">
        <f t="shared" si="59"/>
        <v>#DIV/0!</v>
      </c>
      <c r="AA112" s="59" t="e">
        <f t="shared" si="60"/>
        <v>#DIV/0!</v>
      </c>
      <c r="AB112" s="59" t="e">
        <f t="shared" si="61"/>
        <v>#DIV/0!</v>
      </c>
      <c r="AC112" s="59" t="e">
        <f t="shared" si="62"/>
        <v>#DIV/0!</v>
      </c>
      <c r="AD112" s="59" t="e">
        <f t="shared" si="63"/>
        <v>#DIV/0!</v>
      </c>
      <c r="AE112" s="59" t="e">
        <f t="shared" si="64"/>
        <v>#DIV/0!</v>
      </c>
      <c r="AF112" s="59" t="e">
        <f t="shared" si="65"/>
        <v>#DIV/0!</v>
      </c>
      <c r="AG112" s="59" t="e">
        <f t="shared" si="66"/>
        <v>#DIV/0!</v>
      </c>
      <c r="AH112" s="59" t="e">
        <f t="shared" si="67"/>
        <v>#DIV/0!</v>
      </c>
      <c r="AI112" s="59" t="e">
        <f t="shared" si="68"/>
        <v>#DIV/0!</v>
      </c>
      <c r="AJ112" s="59" t="e">
        <f t="shared" si="69"/>
        <v>#DIV/0!</v>
      </c>
      <c r="AK112" s="59" t="e">
        <f t="shared" si="70"/>
        <v>#DIV/0!</v>
      </c>
      <c r="AL112" s="59" t="e">
        <f t="shared" si="71"/>
        <v>#DIV/0!</v>
      </c>
      <c r="AM112" s="59" t="e">
        <f t="shared" si="72"/>
        <v>#DIV/0!</v>
      </c>
      <c r="AN112" s="214"/>
      <c r="AO112" s="215"/>
      <c r="AP112" s="215"/>
      <c r="AQ112" s="215"/>
      <c r="AR112" s="215"/>
      <c r="AS112" s="215"/>
      <c r="AT112" s="215"/>
      <c r="AU112" s="215"/>
      <c r="AV112" s="215"/>
      <c r="AW112" s="215"/>
      <c r="AX112" s="215"/>
      <c r="AY112" s="215"/>
      <c r="AZ112" s="215"/>
      <c r="BA112" s="215"/>
      <c r="BB112" s="215"/>
      <c r="BC112" s="215"/>
      <c r="BD112" s="215"/>
      <c r="BE112" s="215"/>
      <c r="BF112"/>
      <c r="BH112" s="470">
        <f>(T112/S112-1)*100</f>
        <v>-100</v>
      </c>
      <c r="BI112" s="470" t="e">
        <f>(U112/T112-1)*100</f>
        <v>#DIV/0!</v>
      </c>
    </row>
    <row r="114" spans="2:21" ht="15">
      <c r="B114" s="504" t="s">
        <v>227</v>
      </c>
      <c r="C114" s="240" t="s">
        <v>205</v>
      </c>
      <c r="D114" s="394">
        <v>1578998</v>
      </c>
      <c r="E114" s="394">
        <v>1493066</v>
      </c>
      <c r="F114" s="394">
        <v>1412498</v>
      </c>
      <c r="G114" s="394">
        <v>1350559</v>
      </c>
      <c r="H114" s="394">
        <v>1288790</v>
      </c>
      <c r="I114" s="394">
        <v>1260841</v>
      </c>
      <c r="J114" s="394">
        <v>1376335</v>
      </c>
      <c r="K114" s="394">
        <v>1139451</v>
      </c>
      <c r="L114" s="394">
        <v>1299632</v>
      </c>
      <c r="M114" s="394">
        <v>1137735</v>
      </c>
      <c r="N114" s="394">
        <v>1220551</v>
      </c>
      <c r="O114" s="394">
        <v>1166615</v>
      </c>
      <c r="P114" s="394">
        <v>1192925</v>
      </c>
      <c r="Q114" s="241">
        <v>1504662</v>
      </c>
      <c r="R114" s="241">
        <v>1511684</v>
      </c>
      <c r="S114" s="241">
        <v>1611261</v>
      </c>
      <c r="T114" s="394">
        <v>1425683</v>
      </c>
      <c r="U114" s="394">
        <v>1572066</v>
      </c>
    </row>
    <row r="115" spans="2:21" ht="15">
      <c r="B115" s="504"/>
      <c r="C115" s="240" t="s">
        <v>206</v>
      </c>
      <c r="D115" s="394">
        <v>487783</v>
      </c>
      <c r="E115" s="394">
        <v>500409</v>
      </c>
      <c r="F115" s="394">
        <v>474487</v>
      </c>
      <c r="G115" s="394">
        <v>398251</v>
      </c>
      <c r="H115" s="394">
        <v>374422</v>
      </c>
      <c r="I115" s="394">
        <v>348456</v>
      </c>
      <c r="J115" s="394">
        <v>395462</v>
      </c>
      <c r="K115" s="394">
        <v>409849</v>
      </c>
      <c r="L115" s="394">
        <v>444429</v>
      </c>
      <c r="M115" s="394">
        <v>508092</v>
      </c>
      <c r="N115" s="394">
        <v>598307</v>
      </c>
      <c r="O115" s="394">
        <v>664601</v>
      </c>
      <c r="P115" s="394">
        <v>591120</v>
      </c>
      <c r="Q115" s="241">
        <v>803395</v>
      </c>
      <c r="R115" s="241">
        <v>849416</v>
      </c>
      <c r="S115" s="241">
        <v>879228</v>
      </c>
      <c r="T115" s="394">
        <v>731950</v>
      </c>
      <c r="U115" s="394">
        <v>725528</v>
      </c>
    </row>
    <row r="116" spans="2:21" ht="15">
      <c r="B116" s="504"/>
      <c r="C116" s="240" t="s">
        <v>207</v>
      </c>
      <c r="D116" s="394">
        <v>345625</v>
      </c>
      <c r="E116" s="394">
        <v>315425</v>
      </c>
      <c r="F116" s="394">
        <v>279704</v>
      </c>
      <c r="G116" s="394">
        <v>296517</v>
      </c>
      <c r="H116" s="394">
        <v>238643</v>
      </c>
      <c r="I116" s="394">
        <v>233516</v>
      </c>
      <c r="J116" s="394">
        <v>255455</v>
      </c>
      <c r="K116" s="394">
        <v>263244</v>
      </c>
      <c r="L116" s="394">
        <v>283260</v>
      </c>
      <c r="M116" s="394">
        <v>311248</v>
      </c>
      <c r="N116" s="394">
        <v>335942</v>
      </c>
      <c r="O116" s="394">
        <v>361964</v>
      </c>
      <c r="P116" s="394">
        <v>308190</v>
      </c>
      <c r="Q116" s="241">
        <v>396913</v>
      </c>
      <c r="R116" s="241">
        <v>461859</v>
      </c>
      <c r="S116" s="241">
        <v>484214</v>
      </c>
      <c r="T116" s="394">
        <v>421651</v>
      </c>
      <c r="U116" s="394">
        <v>410806</v>
      </c>
    </row>
    <row r="117" spans="2:21" ht="15">
      <c r="B117" s="504"/>
      <c r="C117" s="240" t="s">
        <v>208</v>
      </c>
      <c r="D117" s="394">
        <v>399494</v>
      </c>
      <c r="E117" s="394">
        <v>357222</v>
      </c>
      <c r="F117" s="394">
        <v>362164</v>
      </c>
      <c r="G117" s="394">
        <v>304968</v>
      </c>
      <c r="H117" s="394">
        <v>296194</v>
      </c>
      <c r="I117" s="394">
        <v>287972</v>
      </c>
      <c r="J117" s="394">
        <v>350673</v>
      </c>
      <c r="K117" s="394">
        <v>352087</v>
      </c>
      <c r="L117" s="394">
        <v>351459</v>
      </c>
      <c r="M117" s="394">
        <v>387948</v>
      </c>
      <c r="N117" s="394">
        <v>439139</v>
      </c>
      <c r="O117" s="394">
        <v>454385</v>
      </c>
      <c r="P117" s="394">
        <v>418098</v>
      </c>
      <c r="Q117" s="241">
        <v>529442</v>
      </c>
      <c r="R117" s="241">
        <v>561525</v>
      </c>
      <c r="S117" s="241">
        <v>553390</v>
      </c>
      <c r="T117" s="394">
        <v>467492</v>
      </c>
      <c r="U117" s="394">
        <v>443742</v>
      </c>
    </row>
    <row r="118" spans="2:21" ht="15">
      <c r="B118" s="504"/>
      <c r="C118" s="240" t="s">
        <v>209</v>
      </c>
      <c r="D118" s="394">
        <f>SUM(D114:D117)</f>
        <v>2811900</v>
      </c>
      <c r="E118" s="394">
        <f t="shared" ref="E118:U118" si="73">SUM(E114:E117)</f>
        <v>2666122</v>
      </c>
      <c r="F118" s="394">
        <f t="shared" si="73"/>
        <v>2528853</v>
      </c>
      <c r="G118" s="394">
        <f t="shared" si="73"/>
        <v>2350295</v>
      </c>
      <c r="H118" s="394">
        <f t="shared" si="73"/>
        <v>2198049</v>
      </c>
      <c r="I118" s="394">
        <f t="shared" si="73"/>
        <v>2130785</v>
      </c>
      <c r="J118" s="394">
        <f t="shared" si="73"/>
        <v>2377925</v>
      </c>
      <c r="K118" s="394">
        <f t="shared" si="73"/>
        <v>2164631</v>
      </c>
      <c r="L118" s="394">
        <f t="shared" si="73"/>
        <v>2378780</v>
      </c>
      <c r="M118" s="394">
        <f t="shared" si="73"/>
        <v>2345023</v>
      </c>
      <c r="N118" s="394">
        <f t="shared" si="73"/>
        <v>2593939</v>
      </c>
      <c r="O118" s="394">
        <f t="shared" si="73"/>
        <v>2647565</v>
      </c>
      <c r="P118" s="394">
        <f t="shared" si="73"/>
        <v>2510333</v>
      </c>
      <c r="Q118" s="394">
        <f t="shared" si="73"/>
        <v>3234412</v>
      </c>
      <c r="R118" s="394">
        <f t="shared" si="73"/>
        <v>3384484</v>
      </c>
      <c r="S118" s="394">
        <f t="shared" si="73"/>
        <v>3528093</v>
      </c>
      <c r="T118" s="394">
        <f t="shared" si="73"/>
        <v>3046776</v>
      </c>
      <c r="U118" s="394">
        <f t="shared" si="73"/>
        <v>3152142</v>
      </c>
    </row>
    <row r="119" spans="2:21" ht="15">
      <c r="B119" s="504"/>
      <c r="C119" s="240" t="s">
        <v>210</v>
      </c>
      <c r="D119" s="394">
        <f>SUM(D114:D116)</f>
        <v>2412406</v>
      </c>
      <c r="E119" s="394">
        <f t="shared" ref="E119:U119" si="74">SUM(E114:E116)</f>
        <v>2308900</v>
      </c>
      <c r="F119" s="394">
        <f t="shared" si="74"/>
        <v>2166689</v>
      </c>
      <c r="G119" s="394">
        <f t="shared" si="74"/>
        <v>2045327</v>
      </c>
      <c r="H119" s="394">
        <f t="shared" si="74"/>
        <v>1901855</v>
      </c>
      <c r="I119" s="394">
        <f t="shared" si="74"/>
        <v>1842813</v>
      </c>
      <c r="J119" s="394">
        <f t="shared" si="74"/>
        <v>2027252</v>
      </c>
      <c r="K119" s="394">
        <f t="shared" si="74"/>
        <v>1812544</v>
      </c>
      <c r="L119" s="394">
        <f t="shared" si="74"/>
        <v>2027321</v>
      </c>
      <c r="M119" s="394">
        <f t="shared" si="74"/>
        <v>1957075</v>
      </c>
      <c r="N119" s="394">
        <f t="shared" si="74"/>
        <v>2154800</v>
      </c>
      <c r="O119" s="394">
        <f t="shared" si="74"/>
        <v>2193180</v>
      </c>
      <c r="P119" s="394">
        <f t="shared" si="74"/>
        <v>2092235</v>
      </c>
      <c r="Q119" s="394">
        <f t="shared" si="74"/>
        <v>2704970</v>
      </c>
      <c r="R119" s="394">
        <f t="shared" si="74"/>
        <v>2822959</v>
      </c>
      <c r="S119" s="394">
        <f t="shared" si="74"/>
        <v>2974703</v>
      </c>
      <c r="T119" s="394">
        <f t="shared" si="74"/>
        <v>2579284</v>
      </c>
      <c r="U119" s="394">
        <f t="shared" si="74"/>
        <v>2708400</v>
      </c>
    </row>
  </sheetData>
  <mergeCells count="23">
    <mergeCell ref="B114:B119"/>
    <mergeCell ref="B11:B16"/>
    <mergeCell ref="B89:B94"/>
    <mergeCell ref="B95:B100"/>
    <mergeCell ref="B101:B106"/>
    <mergeCell ref="B107:B112"/>
    <mergeCell ref="B83:B88"/>
    <mergeCell ref="B17:B22"/>
    <mergeCell ref="B23:B28"/>
    <mergeCell ref="B29:B34"/>
    <mergeCell ref="B35:B40"/>
    <mergeCell ref="B41:B46"/>
    <mergeCell ref="B47:B52"/>
    <mergeCell ref="B53:B58"/>
    <mergeCell ref="B59:B64"/>
    <mergeCell ref="B65:B70"/>
    <mergeCell ref="AS6:AV6"/>
    <mergeCell ref="B71:B76"/>
    <mergeCell ref="B77:B82"/>
    <mergeCell ref="X5:Z5"/>
    <mergeCell ref="AC5:AE5"/>
    <mergeCell ref="AN5:AQ5"/>
    <mergeCell ref="AN6:AR6"/>
  </mergeCells>
  <conditionalFormatting sqref="V11:AC93">
    <cfRule type="cellIs" dxfId="2661" priority="301" stopIfTrue="1" operator="lessThan">
      <formula>80</formula>
    </cfRule>
  </conditionalFormatting>
  <conditionalFormatting sqref="AD11:AF93 AH11:AH93 AM11:AM93">
    <cfRule type="cellIs" dxfId="2660" priority="294" stopIfTrue="1" operator="greaterThan">
      <formula>110</formula>
    </cfRule>
    <cfRule type="cellIs" dxfId="2659" priority="295" stopIfTrue="1" operator="between">
      <formula>100</formula>
      <formula>110</formula>
    </cfRule>
    <cfRule type="cellIs" dxfId="2658" priority="296" stopIfTrue="1" operator="between">
      <formula>80</formula>
      <formula>100</formula>
    </cfRule>
    <cfRule type="cellIs" dxfId="2657" priority="297" stopIfTrue="1" operator="lessThan">
      <formula>80</formula>
    </cfRule>
  </conditionalFormatting>
  <conditionalFormatting sqref="AH11:AH93 V11:AF93 AM11:AM93">
    <cfRule type="cellIs" dxfId="2656" priority="298" stopIfTrue="1" operator="greaterThan">
      <formula>110</formula>
    </cfRule>
    <cfRule type="cellIs" dxfId="2655" priority="299" stopIfTrue="1" operator="between">
      <formula>100</formula>
      <formula>110</formula>
    </cfRule>
    <cfRule type="cellIs" dxfId="2654" priority="300" stopIfTrue="1" operator="between">
      <formula>80</formula>
      <formula>100</formula>
    </cfRule>
  </conditionalFormatting>
  <conditionalFormatting sqref="AG11:AG93">
    <cfRule type="cellIs" dxfId="2653" priority="287" stopIfTrue="1" operator="greaterThan">
      <formula>110</formula>
    </cfRule>
    <cfRule type="cellIs" dxfId="2652" priority="288" stopIfTrue="1" operator="between">
      <formula>100</formula>
      <formula>110</formula>
    </cfRule>
    <cfRule type="cellIs" dxfId="2651" priority="289" stopIfTrue="1" operator="between">
      <formula>80</formula>
      <formula>100</formula>
    </cfRule>
    <cfRule type="cellIs" dxfId="2650" priority="290" stopIfTrue="1" operator="lessThan">
      <formula>80</formula>
    </cfRule>
  </conditionalFormatting>
  <conditionalFormatting sqref="AG11:AG93">
    <cfRule type="cellIs" dxfId="2649" priority="291" stopIfTrue="1" operator="greaterThan">
      <formula>110</formula>
    </cfRule>
    <cfRule type="cellIs" dxfId="2648" priority="292" stopIfTrue="1" operator="between">
      <formula>100</formula>
      <formula>110</formula>
    </cfRule>
    <cfRule type="cellIs" dxfId="2647" priority="293" stopIfTrue="1" operator="between">
      <formula>80</formula>
      <formula>100</formula>
    </cfRule>
  </conditionalFormatting>
  <conditionalFormatting sqref="AH11:AH93">
    <cfRule type="cellIs" dxfId="2646" priority="280" stopIfTrue="1" operator="greaterThan">
      <formula>110</formula>
    </cfRule>
    <cfRule type="cellIs" dxfId="2645" priority="281" stopIfTrue="1" operator="between">
      <formula>100</formula>
      <formula>110</formula>
    </cfRule>
    <cfRule type="cellIs" dxfId="2644" priority="282" stopIfTrue="1" operator="between">
      <formula>80</formula>
      <formula>100</formula>
    </cfRule>
    <cfRule type="cellIs" dxfId="2643" priority="283" stopIfTrue="1" operator="lessThan">
      <formula>80</formula>
    </cfRule>
  </conditionalFormatting>
  <conditionalFormatting sqref="AH11:AH93">
    <cfRule type="cellIs" dxfId="2642" priority="284" stopIfTrue="1" operator="greaterThan">
      <formula>110</formula>
    </cfRule>
    <cfRule type="cellIs" dxfId="2641" priority="285" stopIfTrue="1" operator="between">
      <formula>100</formula>
      <formula>110</formula>
    </cfRule>
    <cfRule type="cellIs" dxfId="2640" priority="286" stopIfTrue="1" operator="between">
      <formula>80</formula>
      <formula>100</formula>
    </cfRule>
  </conditionalFormatting>
  <conditionalFormatting sqref="D11:U112">
    <cfRule type="expression" dxfId="2639" priority="137">
      <formula>AN11=1</formula>
    </cfRule>
    <cfRule type="expression" dxfId="2638" priority="276">
      <formula>AN11=2</formula>
    </cfRule>
    <cfRule type="expression" dxfId="2637" priority="278">
      <formula>AN11=6</formula>
    </cfRule>
  </conditionalFormatting>
  <conditionalFormatting sqref="D11:U112">
    <cfRule type="expression" dxfId="2636" priority="277">
      <formula>AN11=4</formula>
    </cfRule>
  </conditionalFormatting>
  <conditionalFormatting sqref="AI11:AI93">
    <cfRule type="cellIs" dxfId="2635" priority="269" stopIfTrue="1" operator="greaterThan">
      <formula>110</formula>
    </cfRule>
    <cfRule type="cellIs" dxfId="2634" priority="270" stopIfTrue="1" operator="between">
      <formula>100</formula>
      <formula>110</formula>
    </cfRule>
    <cfRule type="cellIs" dxfId="2633" priority="271" stopIfTrue="1" operator="between">
      <formula>80</formula>
      <formula>100</formula>
    </cfRule>
    <cfRule type="cellIs" dxfId="2632" priority="272" stopIfTrue="1" operator="lessThan">
      <formula>80</formula>
    </cfRule>
  </conditionalFormatting>
  <conditionalFormatting sqref="AI11:AI93">
    <cfRule type="cellIs" dxfId="2631" priority="273" stopIfTrue="1" operator="greaterThan">
      <formula>110</formula>
    </cfRule>
    <cfRule type="cellIs" dxfId="2630" priority="274" stopIfTrue="1" operator="between">
      <formula>100</formula>
      <formula>110</formula>
    </cfRule>
    <cfRule type="cellIs" dxfId="2629" priority="275" stopIfTrue="1" operator="between">
      <formula>80</formula>
      <formula>100</formula>
    </cfRule>
  </conditionalFormatting>
  <conditionalFormatting sqref="AI11:AI93">
    <cfRule type="cellIs" dxfId="2628" priority="262" stopIfTrue="1" operator="greaterThan">
      <formula>110</formula>
    </cfRule>
    <cfRule type="cellIs" dxfId="2627" priority="263" stopIfTrue="1" operator="between">
      <formula>100</formula>
      <formula>110</formula>
    </cfRule>
    <cfRule type="cellIs" dxfId="2626" priority="264" stopIfTrue="1" operator="between">
      <formula>80</formula>
      <formula>100</formula>
    </cfRule>
    <cfRule type="cellIs" dxfId="2625" priority="265" stopIfTrue="1" operator="lessThan">
      <formula>80</formula>
    </cfRule>
  </conditionalFormatting>
  <conditionalFormatting sqref="AI11:AI93">
    <cfRule type="cellIs" dxfId="2624" priority="266" stopIfTrue="1" operator="greaterThan">
      <formula>110</formula>
    </cfRule>
    <cfRule type="cellIs" dxfId="2623" priority="267" stopIfTrue="1" operator="between">
      <formula>100</formula>
      <formula>110</formula>
    </cfRule>
    <cfRule type="cellIs" dxfId="2622" priority="268" stopIfTrue="1" operator="between">
      <formula>80</formula>
      <formula>100</formula>
    </cfRule>
  </conditionalFormatting>
  <conditionalFormatting sqref="AJ11:AJ93">
    <cfRule type="cellIs" dxfId="2621" priority="255" stopIfTrue="1" operator="greaterThan">
      <formula>110</formula>
    </cfRule>
    <cfRule type="cellIs" dxfId="2620" priority="256" stopIfTrue="1" operator="between">
      <formula>100</formula>
      <formula>110</formula>
    </cfRule>
    <cfRule type="cellIs" dxfId="2619" priority="257" stopIfTrue="1" operator="between">
      <formula>80</formula>
      <formula>100</formula>
    </cfRule>
    <cfRule type="cellIs" dxfId="2618" priority="258" stopIfTrue="1" operator="lessThan">
      <formula>80</formula>
    </cfRule>
  </conditionalFormatting>
  <conditionalFormatting sqref="AJ11:AJ93">
    <cfRule type="cellIs" dxfId="2617" priority="259" stopIfTrue="1" operator="greaterThan">
      <formula>110</formula>
    </cfRule>
    <cfRule type="cellIs" dxfId="2616" priority="260" stopIfTrue="1" operator="between">
      <formula>100</formula>
      <formula>110</formula>
    </cfRule>
    <cfRule type="cellIs" dxfId="2615" priority="261" stopIfTrue="1" operator="between">
      <formula>80</formula>
      <formula>100</formula>
    </cfRule>
  </conditionalFormatting>
  <conditionalFormatting sqref="AJ11:AJ93">
    <cfRule type="cellIs" dxfId="2614" priority="248" stopIfTrue="1" operator="greaterThan">
      <formula>110</formula>
    </cfRule>
    <cfRule type="cellIs" dxfId="2613" priority="249" stopIfTrue="1" operator="between">
      <formula>100</formula>
      <formula>110</formula>
    </cfRule>
    <cfRule type="cellIs" dxfId="2612" priority="250" stopIfTrue="1" operator="between">
      <formula>80</formula>
      <formula>100</formula>
    </cfRule>
    <cfRule type="cellIs" dxfId="2611" priority="251" stopIfTrue="1" operator="lessThan">
      <formula>80</formula>
    </cfRule>
  </conditionalFormatting>
  <conditionalFormatting sqref="AJ11:AJ93">
    <cfRule type="cellIs" dxfId="2610" priority="252" stopIfTrue="1" operator="greaterThan">
      <formula>110</formula>
    </cfRule>
    <cfRule type="cellIs" dxfId="2609" priority="253" stopIfTrue="1" operator="between">
      <formula>100</formula>
      <formula>110</formula>
    </cfRule>
    <cfRule type="cellIs" dxfId="2608" priority="254" stopIfTrue="1" operator="between">
      <formula>80</formula>
      <formula>100</formula>
    </cfRule>
  </conditionalFormatting>
  <conditionalFormatting sqref="AK11:AK93">
    <cfRule type="cellIs" dxfId="2607" priority="241" stopIfTrue="1" operator="greaterThan">
      <formula>110</formula>
    </cfRule>
    <cfRule type="cellIs" dxfId="2606" priority="242" stopIfTrue="1" operator="between">
      <formula>100</formula>
      <formula>110</formula>
    </cfRule>
    <cfRule type="cellIs" dxfId="2605" priority="243" stopIfTrue="1" operator="between">
      <formula>80</formula>
      <formula>100</formula>
    </cfRule>
    <cfRule type="cellIs" dxfId="2604" priority="244" stopIfTrue="1" operator="lessThan">
      <formula>80</formula>
    </cfRule>
  </conditionalFormatting>
  <conditionalFormatting sqref="AK11:AK93">
    <cfRule type="cellIs" dxfId="2603" priority="245" stopIfTrue="1" operator="greaterThan">
      <formula>110</formula>
    </cfRule>
    <cfRule type="cellIs" dxfId="2602" priority="246" stopIfTrue="1" operator="between">
      <formula>100</formula>
      <formula>110</formula>
    </cfRule>
    <cfRule type="cellIs" dxfId="2601" priority="247" stopIfTrue="1" operator="between">
      <formula>80</formula>
      <formula>100</formula>
    </cfRule>
  </conditionalFormatting>
  <conditionalFormatting sqref="AK11:AK93">
    <cfRule type="cellIs" dxfId="2600" priority="234" stopIfTrue="1" operator="greaterThan">
      <formula>110</formula>
    </cfRule>
    <cfRule type="cellIs" dxfId="2599" priority="235" stopIfTrue="1" operator="between">
      <formula>100</formula>
      <formula>110</formula>
    </cfRule>
    <cfRule type="cellIs" dxfId="2598" priority="236" stopIfTrue="1" operator="between">
      <formula>80</formula>
      <formula>100</formula>
    </cfRule>
    <cfRule type="cellIs" dxfId="2597" priority="237" stopIfTrue="1" operator="lessThan">
      <formula>80</formula>
    </cfRule>
  </conditionalFormatting>
  <conditionalFormatting sqref="AK11:AK93">
    <cfRule type="cellIs" dxfId="2596" priority="238" stopIfTrue="1" operator="greaterThan">
      <formula>110</formula>
    </cfRule>
    <cfRule type="cellIs" dxfId="2595" priority="239" stopIfTrue="1" operator="between">
      <formula>100</formula>
      <formula>110</formula>
    </cfRule>
    <cfRule type="cellIs" dxfId="2594" priority="240" stopIfTrue="1" operator="between">
      <formula>80</formula>
      <formula>100</formula>
    </cfRule>
  </conditionalFormatting>
  <conditionalFormatting sqref="V94:AC112">
    <cfRule type="cellIs" dxfId="2593" priority="233" stopIfTrue="1" operator="lessThan">
      <formula>80</formula>
    </cfRule>
  </conditionalFormatting>
  <conditionalFormatting sqref="AD94:AF112 AH94:AH112 AM94:AM112">
    <cfRule type="cellIs" dxfId="2592" priority="226" stopIfTrue="1" operator="greaterThan">
      <formula>110</formula>
    </cfRule>
    <cfRule type="cellIs" dxfId="2591" priority="227" stopIfTrue="1" operator="between">
      <formula>100</formula>
      <formula>110</formula>
    </cfRule>
    <cfRule type="cellIs" dxfId="2590" priority="228" stopIfTrue="1" operator="between">
      <formula>80</formula>
      <formula>100</formula>
    </cfRule>
    <cfRule type="cellIs" dxfId="2589" priority="229" stopIfTrue="1" operator="lessThan">
      <formula>80</formula>
    </cfRule>
  </conditionalFormatting>
  <conditionalFormatting sqref="V94:AF112 AH94:AH112 AM94:AM112">
    <cfRule type="cellIs" dxfId="2588" priority="230" stopIfTrue="1" operator="greaterThan">
      <formula>110</formula>
    </cfRule>
    <cfRule type="cellIs" dxfId="2587" priority="231" stopIfTrue="1" operator="between">
      <formula>100</formula>
      <formula>110</formula>
    </cfRule>
    <cfRule type="cellIs" dxfId="2586" priority="232" stopIfTrue="1" operator="between">
      <formula>80</formula>
      <formula>100</formula>
    </cfRule>
  </conditionalFormatting>
  <conditionalFormatting sqref="AG94:AG112">
    <cfRule type="cellIs" dxfId="2585" priority="219" stopIfTrue="1" operator="greaterThan">
      <formula>110</formula>
    </cfRule>
    <cfRule type="cellIs" dxfId="2584" priority="220" stopIfTrue="1" operator="between">
      <formula>100</formula>
      <formula>110</formula>
    </cfRule>
    <cfRule type="cellIs" dxfId="2583" priority="221" stopIfTrue="1" operator="between">
      <formula>80</formula>
      <formula>100</formula>
    </cfRule>
    <cfRule type="cellIs" dxfId="2582" priority="222" stopIfTrue="1" operator="lessThan">
      <formula>80</formula>
    </cfRule>
  </conditionalFormatting>
  <conditionalFormatting sqref="AG94:AG112">
    <cfRule type="cellIs" dxfId="2581" priority="223" stopIfTrue="1" operator="greaterThan">
      <formula>110</formula>
    </cfRule>
    <cfRule type="cellIs" dxfId="2580" priority="224" stopIfTrue="1" operator="between">
      <formula>100</formula>
      <formula>110</formula>
    </cfRule>
    <cfRule type="cellIs" dxfId="2579" priority="225" stopIfTrue="1" operator="between">
      <formula>80</formula>
      <formula>100</formula>
    </cfRule>
  </conditionalFormatting>
  <conditionalFormatting sqref="AH94:AH112">
    <cfRule type="cellIs" dxfId="2578" priority="212" stopIfTrue="1" operator="greaterThan">
      <formula>110</formula>
    </cfRule>
    <cfRule type="cellIs" dxfId="2577" priority="213" stopIfTrue="1" operator="between">
      <formula>100</formula>
      <formula>110</formula>
    </cfRule>
    <cfRule type="cellIs" dxfId="2576" priority="214" stopIfTrue="1" operator="between">
      <formula>80</formula>
      <formula>100</formula>
    </cfRule>
    <cfRule type="cellIs" dxfId="2575" priority="215" stopIfTrue="1" operator="lessThan">
      <formula>80</formula>
    </cfRule>
  </conditionalFormatting>
  <conditionalFormatting sqref="AH94:AH112">
    <cfRule type="cellIs" dxfId="2574" priority="216" stopIfTrue="1" operator="greaterThan">
      <formula>110</formula>
    </cfRule>
    <cfRule type="cellIs" dxfId="2573" priority="217" stopIfTrue="1" operator="between">
      <formula>100</formula>
      <formula>110</formula>
    </cfRule>
    <cfRule type="cellIs" dxfId="2572" priority="218" stopIfTrue="1" operator="between">
      <formula>80</formula>
      <formula>100</formula>
    </cfRule>
  </conditionalFormatting>
  <conditionalFormatting sqref="AI94:AI112">
    <cfRule type="cellIs" dxfId="2571" priority="205" stopIfTrue="1" operator="greaterThan">
      <formula>110</formula>
    </cfRule>
    <cfRule type="cellIs" dxfId="2570" priority="206" stopIfTrue="1" operator="between">
      <formula>100</formula>
      <formula>110</formula>
    </cfRule>
    <cfRule type="cellIs" dxfId="2569" priority="207" stopIfTrue="1" operator="between">
      <formula>80</formula>
      <formula>100</formula>
    </cfRule>
    <cfRule type="cellIs" dxfId="2568" priority="208" stopIfTrue="1" operator="lessThan">
      <formula>80</formula>
    </cfRule>
  </conditionalFormatting>
  <conditionalFormatting sqref="AI94:AI112">
    <cfRule type="cellIs" dxfId="2567" priority="209" stopIfTrue="1" operator="greaterThan">
      <formula>110</formula>
    </cfRule>
    <cfRule type="cellIs" dxfId="2566" priority="210" stopIfTrue="1" operator="between">
      <formula>100</formula>
      <formula>110</formula>
    </cfRule>
    <cfRule type="cellIs" dxfId="2565" priority="211" stopIfTrue="1" operator="between">
      <formula>80</formula>
      <formula>100</formula>
    </cfRule>
  </conditionalFormatting>
  <conditionalFormatting sqref="AI94:AI112">
    <cfRule type="cellIs" dxfId="2564" priority="198" stopIfTrue="1" operator="greaterThan">
      <formula>110</formula>
    </cfRule>
    <cfRule type="cellIs" dxfId="2563" priority="199" stopIfTrue="1" operator="between">
      <formula>100</formula>
      <formula>110</formula>
    </cfRule>
    <cfRule type="cellIs" dxfId="2562" priority="200" stopIfTrue="1" operator="between">
      <formula>80</formula>
      <formula>100</formula>
    </cfRule>
    <cfRule type="cellIs" dxfId="2561" priority="201" stopIfTrue="1" operator="lessThan">
      <formula>80</formula>
    </cfRule>
  </conditionalFormatting>
  <conditionalFormatting sqref="AI94:AI112">
    <cfRule type="cellIs" dxfId="2560" priority="202" stopIfTrue="1" operator="greaterThan">
      <formula>110</formula>
    </cfRule>
    <cfRule type="cellIs" dxfId="2559" priority="203" stopIfTrue="1" operator="between">
      <formula>100</formula>
      <formula>110</formula>
    </cfRule>
    <cfRule type="cellIs" dxfId="2558" priority="204" stopIfTrue="1" operator="between">
      <formula>80</formula>
      <formula>100</formula>
    </cfRule>
  </conditionalFormatting>
  <conditionalFormatting sqref="AJ94:AJ112">
    <cfRule type="cellIs" dxfId="2557" priority="191" stopIfTrue="1" operator="greaterThan">
      <formula>110</formula>
    </cfRule>
    <cfRule type="cellIs" dxfId="2556" priority="192" stopIfTrue="1" operator="between">
      <formula>100</formula>
      <formula>110</formula>
    </cfRule>
    <cfRule type="cellIs" dxfId="2555" priority="193" stopIfTrue="1" operator="between">
      <formula>80</formula>
      <formula>100</formula>
    </cfRule>
    <cfRule type="cellIs" dxfId="2554" priority="194" stopIfTrue="1" operator="lessThan">
      <formula>80</formula>
    </cfRule>
  </conditionalFormatting>
  <conditionalFormatting sqref="AJ94:AJ112">
    <cfRule type="cellIs" dxfId="2553" priority="195" stopIfTrue="1" operator="greaterThan">
      <formula>110</formula>
    </cfRule>
    <cfRule type="cellIs" dxfId="2552" priority="196" stopIfTrue="1" operator="between">
      <formula>100</formula>
      <formula>110</formula>
    </cfRule>
    <cfRule type="cellIs" dxfId="2551" priority="197" stopIfTrue="1" operator="between">
      <formula>80</formula>
      <formula>100</formula>
    </cfRule>
  </conditionalFormatting>
  <conditionalFormatting sqref="AJ94:AJ112">
    <cfRule type="cellIs" dxfId="2550" priority="184" stopIfTrue="1" operator="greaterThan">
      <formula>110</formula>
    </cfRule>
    <cfRule type="cellIs" dxfId="2549" priority="185" stopIfTrue="1" operator="between">
      <formula>100</formula>
      <formula>110</formula>
    </cfRule>
    <cfRule type="cellIs" dxfId="2548" priority="186" stopIfTrue="1" operator="between">
      <formula>80</formula>
      <formula>100</formula>
    </cfRule>
    <cfRule type="cellIs" dxfId="2547" priority="187" stopIfTrue="1" operator="lessThan">
      <formula>80</formula>
    </cfRule>
  </conditionalFormatting>
  <conditionalFormatting sqref="AJ94:AJ112">
    <cfRule type="cellIs" dxfId="2546" priority="188" stopIfTrue="1" operator="greaterThan">
      <formula>110</formula>
    </cfRule>
    <cfRule type="cellIs" dxfId="2545" priority="189" stopIfTrue="1" operator="between">
      <formula>100</formula>
      <formula>110</formula>
    </cfRule>
    <cfRule type="cellIs" dxfId="2544" priority="190" stopIfTrue="1" operator="between">
      <formula>80</formula>
      <formula>100</formula>
    </cfRule>
  </conditionalFormatting>
  <conditionalFormatting sqref="AK94:AK112">
    <cfRule type="cellIs" dxfId="2543" priority="177" stopIfTrue="1" operator="greaterThan">
      <formula>110</formula>
    </cfRule>
    <cfRule type="cellIs" dxfId="2542" priority="178" stopIfTrue="1" operator="between">
      <formula>100</formula>
      <formula>110</formula>
    </cfRule>
    <cfRule type="cellIs" dxfId="2541" priority="179" stopIfTrue="1" operator="between">
      <formula>80</formula>
      <formula>100</formula>
    </cfRule>
    <cfRule type="cellIs" dxfId="2540" priority="180" stopIfTrue="1" operator="lessThan">
      <formula>80</formula>
    </cfRule>
  </conditionalFormatting>
  <conditionalFormatting sqref="AK94:AK112">
    <cfRule type="cellIs" dxfId="2539" priority="181" stopIfTrue="1" operator="greaterThan">
      <formula>110</formula>
    </cfRule>
    <cfRule type="cellIs" dxfId="2538" priority="182" stopIfTrue="1" operator="between">
      <formula>100</formula>
      <formula>110</formula>
    </cfRule>
    <cfRule type="cellIs" dxfId="2537" priority="183" stopIfTrue="1" operator="between">
      <formula>80</formula>
      <formula>100</formula>
    </cfRule>
  </conditionalFormatting>
  <conditionalFormatting sqref="AK94:AK112">
    <cfRule type="cellIs" dxfId="2536" priority="170" stopIfTrue="1" operator="greaterThan">
      <formula>110</formula>
    </cfRule>
    <cfRule type="cellIs" dxfId="2535" priority="171" stopIfTrue="1" operator="between">
      <formula>100</formula>
      <formula>110</formula>
    </cfRule>
    <cfRule type="cellIs" dxfId="2534" priority="172" stopIfTrue="1" operator="between">
      <formula>80</formula>
      <formula>100</formula>
    </cfRule>
    <cfRule type="cellIs" dxfId="2533" priority="173" stopIfTrue="1" operator="lessThan">
      <formula>80</formula>
    </cfRule>
  </conditionalFormatting>
  <conditionalFormatting sqref="AK94:AK112">
    <cfRule type="cellIs" dxfId="2532" priority="174" stopIfTrue="1" operator="greaterThan">
      <formula>110</formula>
    </cfRule>
    <cfRule type="cellIs" dxfId="2531" priority="175" stopIfTrue="1" operator="between">
      <formula>100</formula>
      <formula>110</formula>
    </cfRule>
    <cfRule type="cellIs" dxfId="2530" priority="176" stopIfTrue="1" operator="between">
      <formula>80</formula>
      <formula>100</formula>
    </cfRule>
  </conditionalFormatting>
  <conditionalFormatting sqref="D114:U119">
    <cfRule type="expression" dxfId="2529" priority="167">
      <formula>IF(#REF!=3,TRUE,FALSE)</formula>
    </cfRule>
    <cfRule type="expression" dxfId="2528" priority="168">
      <formula>IF(#REF!=2,TRUE,FALSE)</formula>
    </cfRule>
    <cfRule type="expression" dxfId="2527" priority="169">
      <formula>IF(#REF!=1,TRUE,FALSE)</formula>
    </cfRule>
  </conditionalFormatting>
  <conditionalFormatting sqref="D114:U119">
    <cfRule type="expression" dxfId="2526" priority="166">
      <formula>IF(#REF!&gt;=4,TRUE,FALSE)</formula>
    </cfRule>
  </conditionalFormatting>
  <conditionalFormatting sqref="AL11:AL93">
    <cfRule type="cellIs" dxfId="2525" priority="159" stopIfTrue="1" operator="greaterThan">
      <formula>110</formula>
    </cfRule>
    <cfRule type="cellIs" dxfId="2524" priority="160" stopIfTrue="1" operator="between">
      <formula>100</formula>
      <formula>110</formula>
    </cfRule>
    <cfRule type="cellIs" dxfId="2523" priority="161" stopIfTrue="1" operator="between">
      <formula>80</formula>
      <formula>100</formula>
    </cfRule>
    <cfRule type="cellIs" dxfId="2522" priority="162" stopIfTrue="1" operator="lessThan">
      <formula>80</formula>
    </cfRule>
  </conditionalFormatting>
  <conditionalFormatting sqref="AL11:AL93">
    <cfRule type="cellIs" dxfId="2521" priority="163" stopIfTrue="1" operator="greaterThan">
      <formula>110</formula>
    </cfRule>
    <cfRule type="cellIs" dxfId="2520" priority="164" stopIfTrue="1" operator="between">
      <formula>100</formula>
      <formula>110</formula>
    </cfRule>
    <cfRule type="cellIs" dxfId="2519" priority="165" stopIfTrue="1" operator="between">
      <formula>80</formula>
      <formula>100</formula>
    </cfRule>
  </conditionalFormatting>
  <conditionalFormatting sqref="AL11:AL93">
    <cfRule type="cellIs" dxfId="2518" priority="152" stopIfTrue="1" operator="greaterThan">
      <formula>110</formula>
    </cfRule>
    <cfRule type="cellIs" dxfId="2517" priority="153" stopIfTrue="1" operator="between">
      <formula>100</formula>
      <formula>110</formula>
    </cfRule>
    <cfRule type="cellIs" dxfId="2516" priority="154" stopIfTrue="1" operator="between">
      <formula>80</formula>
      <formula>100</formula>
    </cfRule>
    <cfRule type="cellIs" dxfId="2515" priority="155" stopIfTrue="1" operator="lessThan">
      <formula>80</formula>
    </cfRule>
  </conditionalFormatting>
  <conditionalFormatting sqref="AL11:AL93">
    <cfRule type="cellIs" dxfId="2514" priority="156" stopIfTrue="1" operator="greaterThan">
      <formula>110</formula>
    </cfRule>
    <cfRule type="cellIs" dxfId="2513" priority="157" stopIfTrue="1" operator="between">
      <formula>100</formula>
      <formula>110</formula>
    </cfRule>
    <cfRule type="cellIs" dxfId="2512" priority="158" stopIfTrue="1" operator="between">
      <formula>80</formula>
      <formula>100</formula>
    </cfRule>
  </conditionalFormatting>
  <conditionalFormatting sqref="AL94:AL112">
    <cfRule type="cellIs" dxfId="2511" priority="145" stopIfTrue="1" operator="greaterThan">
      <formula>110</formula>
    </cfRule>
    <cfRule type="cellIs" dxfId="2510" priority="146" stopIfTrue="1" operator="between">
      <formula>100</formula>
      <formula>110</formula>
    </cfRule>
    <cfRule type="cellIs" dxfId="2509" priority="147" stopIfTrue="1" operator="between">
      <formula>80</formula>
      <formula>100</formula>
    </cfRule>
    <cfRule type="cellIs" dxfId="2508" priority="148" stopIfTrue="1" operator="lessThan">
      <formula>80</formula>
    </cfRule>
  </conditionalFormatting>
  <conditionalFormatting sqref="AL94:AL112">
    <cfRule type="cellIs" dxfId="2507" priority="149" stopIfTrue="1" operator="greaterThan">
      <formula>110</formula>
    </cfRule>
    <cfRule type="cellIs" dxfId="2506" priority="150" stopIfTrue="1" operator="between">
      <formula>100</formula>
      <formula>110</formula>
    </cfRule>
    <cfRule type="cellIs" dxfId="2505" priority="151" stopIfTrue="1" operator="between">
      <formula>80</formula>
      <formula>100</formula>
    </cfRule>
  </conditionalFormatting>
  <conditionalFormatting sqref="AL94:AL112">
    <cfRule type="cellIs" dxfId="2504" priority="138" stopIfTrue="1" operator="greaterThan">
      <formula>110</formula>
    </cfRule>
    <cfRule type="cellIs" dxfId="2503" priority="139" stopIfTrue="1" operator="between">
      <formula>100</formula>
      <formula>110</formula>
    </cfRule>
    <cfRule type="cellIs" dxfId="2502" priority="140" stopIfTrue="1" operator="between">
      <formula>80</formula>
      <formula>100</formula>
    </cfRule>
    <cfRule type="cellIs" dxfId="2501" priority="141" stopIfTrue="1" operator="lessThan">
      <formula>80</formula>
    </cfRule>
  </conditionalFormatting>
  <conditionalFormatting sqref="AL94:AL112">
    <cfRule type="cellIs" dxfId="2500" priority="142" stopIfTrue="1" operator="greaterThan">
      <formula>110</formula>
    </cfRule>
    <cfRule type="cellIs" dxfId="2499" priority="143" stopIfTrue="1" operator="between">
      <formula>100</formula>
      <formula>110</formula>
    </cfRule>
    <cfRule type="cellIs" dxfId="2498" priority="144" stopIfTrue="1" operator="between">
      <formula>80</formula>
      <formula>100</formula>
    </cfRule>
  </conditionalFormatting>
  <conditionalFormatting sqref="D11 E11:U112">
    <cfRule type="expression" dxfId="2497" priority="279">
      <formula>AN11=7</formula>
    </cfRule>
  </conditionalFormatting>
  <conditionalFormatting sqref="D12:D16">
    <cfRule type="expression" dxfId="2496" priority="136">
      <formula>AN12=7</formula>
    </cfRule>
  </conditionalFormatting>
  <conditionalFormatting sqref="D17">
    <cfRule type="expression" dxfId="2495" priority="133">
      <formula>AN17=7</formula>
    </cfRule>
  </conditionalFormatting>
  <conditionalFormatting sqref="D18:D22">
    <cfRule type="expression" dxfId="2494" priority="128">
      <formula>AN18=7</formula>
    </cfRule>
  </conditionalFormatting>
  <conditionalFormatting sqref="D23">
    <cfRule type="expression" dxfId="2493" priority="125">
      <formula>AN23=7</formula>
    </cfRule>
  </conditionalFormatting>
  <conditionalFormatting sqref="D24:D28">
    <cfRule type="expression" dxfId="2492" priority="120">
      <formula>AN24=7</formula>
    </cfRule>
  </conditionalFormatting>
  <conditionalFormatting sqref="D29">
    <cfRule type="expression" dxfId="2491" priority="117">
      <formula>AN29=7</formula>
    </cfRule>
  </conditionalFormatting>
  <conditionalFormatting sqref="D30:D34">
    <cfRule type="expression" dxfId="2490" priority="112">
      <formula>AN30=7</formula>
    </cfRule>
  </conditionalFormatting>
  <conditionalFormatting sqref="D35">
    <cfRule type="expression" dxfId="2489" priority="109">
      <formula>AN35=7</formula>
    </cfRule>
  </conditionalFormatting>
  <conditionalFormatting sqref="D36:D40">
    <cfRule type="expression" dxfId="2488" priority="104">
      <formula>AN36=7</formula>
    </cfRule>
  </conditionalFormatting>
  <conditionalFormatting sqref="D41">
    <cfRule type="expression" dxfId="2487" priority="101">
      <formula>AN41=7</formula>
    </cfRule>
  </conditionalFormatting>
  <conditionalFormatting sqref="D42:D46">
    <cfRule type="expression" dxfId="2486" priority="96">
      <formula>AN42=7</formula>
    </cfRule>
  </conditionalFormatting>
  <conditionalFormatting sqref="D47">
    <cfRule type="expression" dxfId="2485" priority="93">
      <formula>AN47=7</formula>
    </cfRule>
  </conditionalFormatting>
  <conditionalFormatting sqref="D48:D52">
    <cfRule type="expression" dxfId="2484" priority="88">
      <formula>AN48=7</formula>
    </cfRule>
  </conditionalFormatting>
  <conditionalFormatting sqref="D53">
    <cfRule type="expression" dxfId="2483" priority="85">
      <formula>AN53=7</formula>
    </cfRule>
  </conditionalFormatting>
  <conditionalFormatting sqref="D54:D58">
    <cfRule type="expression" dxfId="2482" priority="80">
      <formula>AN54=7</formula>
    </cfRule>
  </conditionalFormatting>
  <conditionalFormatting sqref="D59">
    <cfRule type="expression" dxfId="2481" priority="77">
      <formula>AN59=7</formula>
    </cfRule>
  </conditionalFormatting>
  <conditionalFormatting sqref="D60:D64">
    <cfRule type="expression" dxfId="2480" priority="72">
      <formula>AN60=7</formula>
    </cfRule>
  </conditionalFormatting>
  <conditionalFormatting sqref="D65">
    <cfRule type="expression" dxfId="2479" priority="69">
      <formula>AN65=7</formula>
    </cfRule>
  </conditionalFormatting>
  <conditionalFormatting sqref="D66:D70">
    <cfRule type="expression" dxfId="2478" priority="64">
      <formula>AN66=7</formula>
    </cfRule>
  </conditionalFormatting>
  <conditionalFormatting sqref="D71">
    <cfRule type="expression" dxfId="2477" priority="61">
      <formula>AN71=7</formula>
    </cfRule>
  </conditionalFormatting>
  <conditionalFormatting sqref="D72:D76">
    <cfRule type="expression" dxfId="2476" priority="56">
      <formula>AN72=7</formula>
    </cfRule>
  </conditionalFormatting>
  <conditionalFormatting sqref="D77">
    <cfRule type="expression" dxfId="2475" priority="53">
      <formula>AN77=7</formula>
    </cfRule>
  </conditionalFormatting>
  <conditionalFormatting sqref="D78:D82">
    <cfRule type="expression" dxfId="2474" priority="48">
      <formula>AN78=7</formula>
    </cfRule>
  </conditionalFormatting>
  <conditionalFormatting sqref="D83">
    <cfRule type="expression" dxfId="2473" priority="45">
      <formula>AN83=7</formula>
    </cfRule>
  </conditionalFormatting>
  <conditionalFormatting sqref="D84:D88">
    <cfRule type="expression" dxfId="2472" priority="40">
      <formula>AN84=7</formula>
    </cfRule>
  </conditionalFormatting>
  <conditionalFormatting sqref="D89">
    <cfRule type="expression" dxfId="2471" priority="37">
      <formula>AN89=7</formula>
    </cfRule>
  </conditionalFormatting>
  <conditionalFormatting sqref="D90:D94">
    <cfRule type="expression" dxfId="2470" priority="32">
      <formula>AN90=7</formula>
    </cfRule>
  </conditionalFormatting>
  <conditionalFormatting sqref="D95">
    <cfRule type="expression" dxfId="2469" priority="29">
      <formula>AN95=7</formula>
    </cfRule>
  </conditionalFormatting>
  <conditionalFormatting sqref="D96:D100">
    <cfRule type="expression" dxfId="2468" priority="24">
      <formula>AN96=7</formula>
    </cfRule>
  </conditionalFormatting>
  <conditionalFormatting sqref="D101">
    <cfRule type="expression" dxfId="2467" priority="21">
      <formula>AN101=7</formula>
    </cfRule>
  </conditionalFormatting>
  <conditionalFormatting sqref="D102:D106">
    <cfRule type="expression" dxfId="2466" priority="16">
      <formula>AN102=7</formula>
    </cfRule>
  </conditionalFormatting>
  <conditionalFormatting sqref="D107">
    <cfRule type="expression" dxfId="2465" priority="13">
      <formula>AN107=7</formula>
    </cfRule>
  </conditionalFormatting>
  <conditionalFormatting sqref="D108:D112">
    <cfRule type="expression" dxfId="2464" priority="8">
      <formula>AN108=7</formula>
    </cfRule>
  </conditionalFormatting>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3AEFF"/>
  </sheetPr>
  <dimension ref="A1:BE491"/>
  <sheetViews>
    <sheetView zoomScale="40" zoomScaleNormal="40" workbookViewId="0">
      <selection activeCell="BJ23" sqref="BJ23"/>
    </sheetView>
  </sheetViews>
  <sheetFormatPr defaultColWidth="11.42578125" defaultRowHeight="14.25"/>
  <cols>
    <col min="1" max="1" width="3.42578125" style="11" customWidth="1"/>
    <col min="2" max="2" width="27.28515625" style="10" customWidth="1"/>
    <col min="3" max="3" width="11.42578125" style="11"/>
    <col min="4" max="17" width="10.7109375" style="11" customWidth="1"/>
    <col min="18" max="21" width="11.42578125" style="11" customWidth="1"/>
    <col min="22" max="22" width="8.140625" style="11" customWidth="1"/>
    <col min="23" max="39" width="8" style="11" customWidth="1"/>
    <col min="40" max="51" width="5.7109375" style="11" customWidth="1"/>
    <col min="52" max="52" width="6.28515625" style="11" bestFit="1" customWidth="1"/>
    <col min="53" max="53" width="5.42578125" style="11" customWidth="1"/>
    <col min="54" max="55" width="8" style="11" customWidth="1"/>
    <col min="56" max="57" width="7.85546875" style="11" customWidth="1"/>
    <col min="58" max="16384" width="11.42578125" style="11"/>
  </cols>
  <sheetData>
    <row r="1" spans="1:57" ht="36.75" customHeight="1">
      <c r="A1" s="101" t="s">
        <v>228</v>
      </c>
    </row>
    <row r="2" spans="1:57">
      <c r="B2" s="11"/>
      <c r="AN2" s="61"/>
    </row>
    <row r="3" spans="1:57" ht="20.25">
      <c r="A3" s="102"/>
      <c r="B3" s="12" t="s">
        <v>111</v>
      </c>
    </row>
    <row r="4" spans="1:57" ht="15">
      <c r="B4" s="10" t="str">
        <f>Translateupd!B7</f>
        <v>Greece</v>
      </c>
      <c r="D4" s="61"/>
      <c r="V4" s="61" t="s">
        <v>229</v>
      </c>
      <c r="AB4" s="94"/>
      <c r="AN4" s="61" t="s">
        <v>186</v>
      </c>
      <c r="AO4" s="89"/>
      <c r="AP4" s="89"/>
      <c r="AQ4" s="89"/>
      <c r="AR4" s="89"/>
      <c r="AS4" s="89"/>
      <c r="AT4" s="89"/>
      <c r="AU4" s="89"/>
      <c r="AV4" s="89"/>
      <c r="AW4" s="89"/>
      <c r="AX4" s="89"/>
      <c r="AY4" s="89"/>
      <c r="AZ4" s="89"/>
    </row>
    <row r="5" spans="1:57" ht="14.25" customHeight="1">
      <c r="B5" s="10" t="s">
        <v>187</v>
      </c>
      <c r="E5" s="13"/>
      <c r="F5" s="93" t="s">
        <v>188</v>
      </c>
      <c r="V5" s="96"/>
      <c r="W5" s="97"/>
      <c r="X5" s="502" t="s">
        <v>189</v>
      </c>
      <c r="Y5" s="502"/>
      <c r="Z5" s="502"/>
      <c r="AA5" s="98"/>
      <c r="AB5" s="99"/>
      <c r="AC5" s="502" t="s">
        <v>190</v>
      </c>
      <c r="AD5" s="502"/>
      <c r="AE5" s="502"/>
      <c r="AN5" s="503" t="s">
        <v>191</v>
      </c>
      <c r="AO5" s="503"/>
      <c r="AP5" s="503"/>
      <c r="AQ5" s="503"/>
      <c r="AW5" s="89"/>
      <c r="AX5" s="89"/>
      <c r="AY5" s="89"/>
      <c r="AZ5" s="89"/>
    </row>
    <row r="6" spans="1:57">
      <c r="B6" s="11"/>
      <c r="E6" s="14"/>
      <c r="F6" s="93" t="s">
        <v>192</v>
      </c>
      <c r="V6" s="96"/>
      <c r="W6" s="95"/>
      <c r="X6" s="98" t="s">
        <v>193</v>
      </c>
      <c r="Y6" s="98"/>
      <c r="Z6" s="98"/>
      <c r="AA6" s="98"/>
      <c r="AB6" s="100"/>
      <c r="AC6" s="98" t="s">
        <v>194</v>
      </c>
      <c r="AD6" s="98"/>
      <c r="AE6" s="98"/>
      <c r="AN6" s="733" t="s">
        <v>195</v>
      </c>
      <c r="AO6" s="734"/>
      <c r="AP6" s="734"/>
      <c r="AQ6" s="734"/>
      <c r="AR6" s="724"/>
      <c r="AS6" s="724" t="s">
        <v>196</v>
      </c>
      <c r="AT6" s="724"/>
      <c r="AU6" s="724"/>
      <c r="AV6" s="725"/>
      <c r="AW6" s="89"/>
      <c r="AX6" s="89"/>
      <c r="AY6" s="89"/>
      <c r="AZ6" s="89"/>
    </row>
    <row r="7" spans="1:57">
      <c r="E7" s="15"/>
      <c r="F7" s="93" t="s">
        <v>197</v>
      </c>
      <c r="AN7" s="726" t="s">
        <v>198</v>
      </c>
      <c r="AO7" s="727"/>
      <c r="AP7" s="727"/>
      <c r="AQ7" s="727"/>
      <c r="AR7" s="727"/>
      <c r="AS7" s="727" t="s">
        <v>199</v>
      </c>
      <c r="AT7" s="727"/>
      <c r="AU7" s="727"/>
      <c r="AV7" s="728"/>
      <c r="AW7" s="89"/>
      <c r="AX7" s="89"/>
      <c r="AY7" s="89"/>
      <c r="AZ7" s="89"/>
    </row>
    <row r="8" spans="1:57" ht="15.75">
      <c r="B8" s="16"/>
      <c r="C8" s="17"/>
      <c r="D8" s="17"/>
      <c r="E8" s="17"/>
      <c r="F8" s="17"/>
      <c r="G8" s="17"/>
      <c r="H8" s="17"/>
      <c r="I8" s="17"/>
      <c r="J8" s="17"/>
      <c r="K8" s="17"/>
      <c r="L8" s="17"/>
      <c r="M8" s="17"/>
      <c r="N8" s="17"/>
      <c r="O8" s="17"/>
      <c r="P8" s="17"/>
      <c r="Q8" s="17"/>
      <c r="R8" s="17"/>
      <c r="S8" s="17"/>
      <c r="T8" s="17"/>
      <c r="U8" s="17"/>
      <c r="V8" s="18"/>
      <c r="AI8" s="17"/>
      <c r="AJ8" s="17"/>
      <c r="AK8" s="17"/>
      <c r="AL8" s="17"/>
      <c r="AM8" s="17"/>
      <c r="AN8" s="729" t="s">
        <v>200</v>
      </c>
      <c r="AO8" s="730"/>
      <c r="AP8" s="730"/>
      <c r="AQ8" s="730"/>
      <c r="AR8" s="730"/>
      <c r="AS8" s="731"/>
      <c r="AT8" s="731"/>
      <c r="AU8" s="731"/>
      <c r="AV8" s="732"/>
      <c r="AW8" s="89"/>
      <c r="AX8" s="89"/>
      <c r="AY8" s="89"/>
      <c r="AZ8" s="89"/>
    </row>
    <row r="9" spans="1:57" ht="16.5" thickBot="1">
      <c r="B9" s="16"/>
      <c r="C9" s="17"/>
      <c r="D9" s="17"/>
      <c r="E9" s="17"/>
      <c r="F9" s="17"/>
      <c r="G9" s="17"/>
      <c r="H9" s="17"/>
      <c r="I9" s="17"/>
      <c r="J9" s="17"/>
      <c r="K9" s="17"/>
      <c r="L9" s="17"/>
      <c r="M9" s="17"/>
      <c r="N9" s="17"/>
      <c r="O9" s="17"/>
      <c r="P9" s="17"/>
      <c r="Q9" s="17"/>
      <c r="R9" s="17"/>
      <c r="S9" s="17"/>
      <c r="T9" s="17"/>
      <c r="U9" s="17"/>
      <c r="V9" s="18"/>
      <c r="AI9" s="17"/>
      <c r="AJ9" s="17"/>
      <c r="AK9" s="17"/>
      <c r="AL9" s="17"/>
      <c r="AM9" s="17"/>
      <c r="AN9" s="727"/>
      <c r="AO9" s="727"/>
      <c r="AP9" s="727"/>
      <c r="AQ9" s="727"/>
      <c r="AR9" s="727"/>
      <c r="AS9" s="735"/>
      <c r="AT9" s="735"/>
      <c r="AU9" s="735"/>
      <c r="AV9" s="735"/>
      <c r="AW9" s="89"/>
      <c r="AX9" s="89"/>
      <c r="AY9" s="89"/>
      <c r="AZ9" s="89"/>
    </row>
    <row r="10" spans="1:57" ht="45" customHeight="1" thickBot="1">
      <c r="B10" s="19" t="s">
        <v>230</v>
      </c>
      <c r="C10" s="20" t="s">
        <v>202</v>
      </c>
      <c r="D10" s="21">
        <v>2008</v>
      </c>
      <c r="E10" s="22">
        <v>2009</v>
      </c>
      <c r="F10" s="22">
        <v>2010</v>
      </c>
      <c r="G10" s="22">
        <v>2011</v>
      </c>
      <c r="H10" s="22">
        <v>2012</v>
      </c>
      <c r="I10" s="22">
        <v>2013</v>
      </c>
      <c r="J10" s="22">
        <v>2014</v>
      </c>
      <c r="K10" s="22">
        <v>2015</v>
      </c>
      <c r="L10" s="22">
        <v>2016</v>
      </c>
      <c r="M10" s="22">
        <v>2017</v>
      </c>
      <c r="N10" s="22">
        <v>2018</v>
      </c>
      <c r="O10" s="22">
        <v>2019</v>
      </c>
      <c r="P10" s="22">
        <v>2020</v>
      </c>
      <c r="Q10" s="22">
        <v>2021</v>
      </c>
      <c r="R10" s="22">
        <v>2022</v>
      </c>
      <c r="S10" s="22">
        <v>2023</v>
      </c>
      <c r="T10" s="22">
        <v>2024</v>
      </c>
      <c r="U10" s="22">
        <v>2025</v>
      </c>
      <c r="V10" s="161" t="s">
        <v>203</v>
      </c>
      <c r="W10" s="56">
        <v>2009</v>
      </c>
      <c r="X10" s="56">
        <v>2010</v>
      </c>
      <c r="Y10" s="56">
        <v>2011</v>
      </c>
      <c r="Z10" s="56">
        <v>2012</v>
      </c>
      <c r="AA10" s="56">
        <v>2013</v>
      </c>
      <c r="AB10" s="56">
        <v>2014</v>
      </c>
      <c r="AC10" s="56">
        <v>2015</v>
      </c>
      <c r="AD10" s="56">
        <v>2016</v>
      </c>
      <c r="AE10" s="56">
        <v>2017</v>
      </c>
      <c r="AF10" s="56">
        <v>2018</v>
      </c>
      <c r="AG10" s="56">
        <v>2019</v>
      </c>
      <c r="AH10" s="56">
        <v>2020</v>
      </c>
      <c r="AI10" s="56">
        <v>2021</v>
      </c>
      <c r="AJ10" s="56">
        <v>2022</v>
      </c>
      <c r="AK10" s="56">
        <v>2023</v>
      </c>
      <c r="AL10" s="56">
        <v>2024</v>
      </c>
      <c r="AM10" s="56">
        <v>2025</v>
      </c>
      <c r="AN10" s="116">
        <v>2008</v>
      </c>
      <c r="AO10" s="117">
        <v>2009</v>
      </c>
      <c r="AP10" s="117">
        <v>2010</v>
      </c>
      <c r="AQ10" s="117">
        <v>2011</v>
      </c>
      <c r="AR10" s="117">
        <v>2012</v>
      </c>
      <c r="AS10" s="117">
        <v>2013</v>
      </c>
      <c r="AT10" s="117">
        <v>2014</v>
      </c>
      <c r="AU10" s="117">
        <v>2015</v>
      </c>
      <c r="AV10" s="117">
        <v>2016</v>
      </c>
      <c r="AW10" s="117">
        <v>2017</v>
      </c>
      <c r="AX10" s="117">
        <v>2018</v>
      </c>
      <c r="AY10" s="117">
        <v>2019</v>
      </c>
      <c r="AZ10" s="117">
        <v>2020</v>
      </c>
      <c r="BA10" s="117">
        <v>2021</v>
      </c>
      <c r="BB10" s="117">
        <v>2022</v>
      </c>
      <c r="BC10" s="117">
        <v>2023</v>
      </c>
      <c r="BD10" s="117">
        <v>2024</v>
      </c>
      <c r="BE10" s="117">
        <v>2025</v>
      </c>
    </row>
    <row r="11" spans="1:57" ht="15" thickTop="1">
      <c r="B11" s="25"/>
      <c r="C11" s="26"/>
      <c r="D11" s="27"/>
      <c r="E11" s="26"/>
      <c r="F11" s="26"/>
      <c r="G11" s="26"/>
      <c r="H11" s="26"/>
      <c r="I11" s="26"/>
      <c r="J11" s="26"/>
      <c r="K11" s="26"/>
      <c r="L11" s="26"/>
      <c r="M11" s="26"/>
      <c r="N11" s="26"/>
      <c r="O11" s="26"/>
      <c r="P11" s="26"/>
      <c r="Q11" s="26"/>
      <c r="R11" s="244"/>
      <c r="S11" s="244"/>
      <c r="T11" s="244"/>
      <c r="U11" s="244"/>
      <c r="V11" s="159"/>
      <c r="W11" s="57"/>
      <c r="X11" s="57"/>
      <c r="Y11" s="57"/>
      <c r="Z11" s="57"/>
      <c r="AA11" s="57"/>
      <c r="AB11" s="57"/>
      <c r="AC11" s="57"/>
      <c r="AD11" s="57"/>
      <c r="AE11" s="57"/>
      <c r="AF11" s="57"/>
      <c r="AG11" s="57"/>
      <c r="AH11" s="57"/>
      <c r="AI11" s="57"/>
      <c r="AJ11" s="57"/>
      <c r="AK11" s="57"/>
      <c r="AL11" s="57"/>
      <c r="AM11" s="57"/>
      <c r="AN11" s="736"/>
      <c r="AO11" s="115"/>
      <c r="AP11" s="115"/>
      <c r="AQ11" s="115"/>
      <c r="AR11" s="115"/>
      <c r="AS11" s="115"/>
      <c r="AT11" s="115"/>
      <c r="AU11" s="115"/>
      <c r="AV11" s="115"/>
      <c r="AW11" s="115"/>
      <c r="AX11" s="115"/>
      <c r="AY11" s="115"/>
      <c r="AZ11" s="115"/>
      <c r="BA11" s="115"/>
      <c r="BB11" s="115"/>
      <c r="BC11" s="115"/>
      <c r="BD11" s="115"/>
      <c r="BE11" s="115"/>
    </row>
    <row r="12" spans="1:57" ht="15" customHeight="1">
      <c r="B12" s="500" t="s">
        <v>231</v>
      </c>
      <c r="C12" s="7" t="s">
        <v>205</v>
      </c>
      <c r="D12" s="246">
        <v>0</v>
      </c>
      <c r="E12" s="11">
        <v>0</v>
      </c>
      <c r="G12" s="11">
        <v>0</v>
      </c>
      <c r="H12" s="11">
        <v>0</v>
      </c>
      <c r="I12" s="11">
        <v>0</v>
      </c>
      <c r="J12" s="11">
        <v>11</v>
      </c>
      <c r="K12" s="11">
        <v>5</v>
      </c>
      <c r="L12" s="11">
        <v>0</v>
      </c>
      <c r="M12" s="11">
        <v>6</v>
      </c>
      <c r="N12" s="11">
        <v>15</v>
      </c>
      <c r="O12" s="11">
        <v>17</v>
      </c>
      <c r="P12" s="11">
        <v>6</v>
      </c>
      <c r="Q12" s="11">
        <v>8</v>
      </c>
      <c r="R12" s="11">
        <v>29</v>
      </c>
      <c r="S12" s="11">
        <v>2</v>
      </c>
      <c r="T12" s="11">
        <v>1</v>
      </c>
      <c r="U12" s="11">
        <v>1</v>
      </c>
      <c r="V12" s="159">
        <f>100</f>
        <v>100</v>
      </c>
      <c r="W12" s="58" t="e">
        <f>E12*100/$D12</f>
        <v>#DIV/0!</v>
      </c>
      <c r="X12" s="58" t="e">
        <f t="shared" ref="X12:AM27" si="0">F12*100/$D12</f>
        <v>#DIV/0!</v>
      </c>
      <c r="Y12" s="58" t="e">
        <f t="shared" si="0"/>
        <v>#DIV/0!</v>
      </c>
      <c r="Z12" s="58" t="e">
        <f t="shared" si="0"/>
        <v>#DIV/0!</v>
      </c>
      <c r="AA12" s="58" t="e">
        <f t="shared" si="0"/>
        <v>#DIV/0!</v>
      </c>
      <c r="AB12" s="58" t="e">
        <f t="shared" si="0"/>
        <v>#DIV/0!</v>
      </c>
      <c r="AC12" s="58" t="e">
        <f t="shared" si="0"/>
        <v>#DIV/0!</v>
      </c>
      <c r="AD12" s="58" t="e">
        <f t="shared" si="0"/>
        <v>#DIV/0!</v>
      </c>
      <c r="AE12" s="58" t="e">
        <f t="shared" si="0"/>
        <v>#DIV/0!</v>
      </c>
      <c r="AF12" s="58" t="e">
        <f t="shared" si="0"/>
        <v>#DIV/0!</v>
      </c>
      <c r="AG12" s="58" t="e">
        <f t="shared" si="0"/>
        <v>#DIV/0!</v>
      </c>
      <c r="AH12" s="58" t="e">
        <f t="shared" si="0"/>
        <v>#DIV/0!</v>
      </c>
      <c r="AI12" s="58" t="e">
        <f t="shared" si="0"/>
        <v>#DIV/0!</v>
      </c>
      <c r="AJ12" s="58" t="e">
        <f t="shared" si="0"/>
        <v>#DIV/0!</v>
      </c>
      <c r="AK12" s="58" t="e">
        <f t="shared" si="0"/>
        <v>#DIV/0!</v>
      </c>
      <c r="AL12" s="58" t="e">
        <f t="shared" si="0"/>
        <v>#DIV/0!</v>
      </c>
      <c r="AM12" s="58" t="e">
        <f t="shared" si="0"/>
        <v>#DIV/0!</v>
      </c>
      <c r="AN12" s="160">
        <v>4</v>
      </c>
      <c r="AO12" s="118">
        <v>4</v>
      </c>
      <c r="AP12" s="118"/>
      <c r="AQ12" s="118">
        <v>4</v>
      </c>
      <c r="AR12" s="118">
        <v>1</v>
      </c>
      <c r="AS12" s="118">
        <v>1</v>
      </c>
      <c r="AT12" s="118">
        <v>1</v>
      </c>
      <c r="AU12" s="118">
        <v>1</v>
      </c>
      <c r="AV12" s="118">
        <v>4</v>
      </c>
      <c r="AW12" s="118">
        <v>4</v>
      </c>
      <c r="AX12" s="118">
        <v>4</v>
      </c>
      <c r="AY12" s="118">
        <v>4</v>
      </c>
      <c r="AZ12" s="118">
        <v>4</v>
      </c>
      <c r="BA12" s="118">
        <v>1</v>
      </c>
      <c r="BB12" s="118">
        <v>4</v>
      </c>
      <c r="BC12" s="118">
        <v>4</v>
      </c>
      <c r="BD12" s="118">
        <v>6</v>
      </c>
      <c r="BE12" s="118">
        <v>7</v>
      </c>
    </row>
    <row r="13" spans="1:57" ht="15">
      <c r="B13" s="499"/>
      <c r="C13" s="1" t="s">
        <v>206</v>
      </c>
      <c r="D13" s="196">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59">
        <f>100</f>
        <v>100</v>
      </c>
      <c r="W13" s="58" t="e">
        <f t="shared" ref="W13:AL47" si="1">E13*100/$D13</f>
        <v>#DIV/0!</v>
      </c>
      <c r="X13" s="58" t="e">
        <f t="shared" si="0"/>
        <v>#DIV/0!</v>
      </c>
      <c r="Y13" s="58" t="e">
        <f t="shared" si="0"/>
        <v>#DIV/0!</v>
      </c>
      <c r="Z13" s="58" t="e">
        <f t="shared" si="0"/>
        <v>#DIV/0!</v>
      </c>
      <c r="AA13" s="58" t="e">
        <f t="shared" si="0"/>
        <v>#DIV/0!</v>
      </c>
      <c r="AB13" s="58" t="e">
        <f t="shared" si="0"/>
        <v>#DIV/0!</v>
      </c>
      <c r="AC13" s="58" t="e">
        <f t="shared" si="0"/>
        <v>#DIV/0!</v>
      </c>
      <c r="AD13" s="58" t="e">
        <f t="shared" si="0"/>
        <v>#DIV/0!</v>
      </c>
      <c r="AE13" s="58" t="e">
        <f t="shared" si="0"/>
        <v>#DIV/0!</v>
      </c>
      <c r="AF13" s="58" t="e">
        <f t="shared" si="0"/>
        <v>#DIV/0!</v>
      </c>
      <c r="AG13" s="58" t="e">
        <f t="shared" si="0"/>
        <v>#DIV/0!</v>
      </c>
      <c r="AH13" s="58" t="e">
        <f t="shared" si="0"/>
        <v>#DIV/0!</v>
      </c>
      <c r="AI13" s="58" t="e">
        <f t="shared" si="0"/>
        <v>#DIV/0!</v>
      </c>
      <c r="AJ13" s="58" t="e">
        <f t="shared" si="0"/>
        <v>#DIV/0!</v>
      </c>
      <c r="AK13" s="58" t="e">
        <f t="shared" si="0"/>
        <v>#DIV/0!</v>
      </c>
      <c r="AL13" s="58" t="e">
        <f t="shared" si="0"/>
        <v>#DIV/0!</v>
      </c>
      <c r="AM13" s="58" t="e">
        <f t="shared" si="0"/>
        <v>#DIV/0!</v>
      </c>
      <c r="AN13" s="160">
        <v>4</v>
      </c>
      <c r="AO13" s="118">
        <v>4</v>
      </c>
      <c r="AP13" s="118">
        <v>1</v>
      </c>
      <c r="AQ13" s="118">
        <v>4</v>
      </c>
      <c r="AR13" s="118">
        <v>1</v>
      </c>
      <c r="AS13" s="118">
        <v>1</v>
      </c>
      <c r="AT13" s="118">
        <v>1</v>
      </c>
      <c r="AU13" s="118">
        <v>1</v>
      </c>
      <c r="AV13" s="118">
        <v>4</v>
      </c>
      <c r="AW13" s="118">
        <v>1</v>
      </c>
      <c r="AX13" s="118">
        <v>4</v>
      </c>
      <c r="AY13" s="118">
        <v>4</v>
      </c>
      <c r="AZ13" s="118">
        <v>1</v>
      </c>
      <c r="BA13" s="118">
        <v>1</v>
      </c>
      <c r="BB13" s="118">
        <v>1</v>
      </c>
      <c r="BC13" s="118">
        <v>1</v>
      </c>
      <c r="BD13" s="118">
        <v>6</v>
      </c>
      <c r="BE13" s="118">
        <v>7</v>
      </c>
    </row>
    <row r="14" spans="1:57" ht="15">
      <c r="B14" s="499"/>
      <c r="C14" s="1" t="s">
        <v>207</v>
      </c>
      <c r="D14" s="196">
        <v>159</v>
      </c>
      <c r="E14" s="11">
        <v>183</v>
      </c>
      <c r="G14" s="11">
        <v>75</v>
      </c>
      <c r="H14" s="11">
        <v>92</v>
      </c>
      <c r="I14" s="11">
        <v>358</v>
      </c>
      <c r="J14" s="11">
        <v>326</v>
      </c>
      <c r="K14" s="11">
        <v>311</v>
      </c>
      <c r="L14" s="11">
        <v>0</v>
      </c>
      <c r="M14" s="11">
        <v>360</v>
      </c>
      <c r="N14" s="11">
        <v>1224</v>
      </c>
      <c r="O14" s="11">
        <v>1206</v>
      </c>
      <c r="P14" s="11">
        <v>575</v>
      </c>
      <c r="Q14" s="11">
        <v>633</v>
      </c>
      <c r="R14" s="11">
        <v>1734</v>
      </c>
      <c r="S14" s="11">
        <v>194</v>
      </c>
      <c r="T14" s="11">
        <v>651</v>
      </c>
      <c r="U14" s="11">
        <v>649</v>
      </c>
      <c r="V14" s="159">
        <f>100</f>
        <v>100</v>
      </c>
      <c r="W14" s="58">
        <f t="shared" si="1"/>
        <v>115.09433962264151</v>
      </c>
      <c r="X14" s="58">
        <f t="shared" si="0"/>
        <v>0</v>
      </c>
      <c r="Y14" s="58">
        <f t="shared" si="0"/>
        <v>47.169811320754718</v>
      </c>
      <c r="Z14" s="58">
        <f t="shared" si="0"/>
        <v>57.861635220125784</v>
      </c>
      <c r="AA14" s="58">
        <f t="shared" si="0"/>
        <v>225.1572327044025</v>
      </c>
      <c r="AB14" s="58">
        <f t="shared" si="0"/>
        <v>205.03144654088049</v>
      </c>
      <c r="AC14" s="58">
        <f t="shared" si="0"/>
        <v>195.59748427672955</v>
      </c>
      <c r="AD14" s="58">
        <f t="shared" si="0"/>
        <v>0</v>
      </c>
      <c r="AE14" s="58">
        <f t="shared" si="0"/>
        <v>226.41509433962264</v>
      </c>
      <c r="AF14" s="58">
        <f t="shared" si="0"/>
        <v>769.81132075471703</v>
      </c>
      <c r="AG14" s="58">
        <f t="shared" si="0"/>
        <v>758.4905660377359</v>
      </c>
      <c r="AH14" s="58">
        <f t="shared" si="0"/>
        <v>361.63522012578619</v>
      </c>
      <c r="AI14" s="58">
        <f t="shared" si="0"/>
        <v>398.11320754716979</v>
      </c>
      <c r="AJ14" s="58">
        <f t="shared" si="0"/>
        <v>1090.566037735849</v>
      </c>
      <c r="AK14" s="58">
        <f t="shared" si="0"/>
        <v>122.0125786163522</v>
      </c>
      <c r="AL14" s="58">
        <f t="shared" si="0"/>
        <v>409.43396226415092</v>
      </c>
      <c r="AM14" s="58">
        <f t="shared" si="0"/>
        <v>408.17610062893084</v>
      </c>
      <c r="AN14" s="160">
        <v>4</v>
      </c>
      <c r="AO14" s="118">
        <v>4</v>
      </c>
      <c r="AP14" s="118"/>
      <c r="AQ14" s="118">
        <v>4</v>
      </c>
      <c r="AR14" s="118">
        <v>4</v>
      </c>
      <c r="AS14" s="118">
        <v>4</v>
      </c>
      <c r="AT14" s="118">
        <v>1</v>
      </c>
      <c r="AU14" s="118">
        <v>1</v>
      </c>
      <c r="AV14" s="118">
        <v>4</v>
      </c>
      <c r="AW14" s="118">
        <v>4</v>
      </c>
      <c r="AX14" s="118">
        <v>4</v>
      </c>
      <c r="AY14" s="118">
        <v>4</v>
      </c>
      <c r="AZ14" s="118">
        <v>4</v>
      </c>
      <c r="BA14" s="118">
        <v>4</v>
      </c>
      <c r="BB14" s="118">
        <v>4</v>
      </c>
      <c r="BC14" s="118">
        <v>4</v>
      </c>
      <c r="BD14" s="118">
        <v>6</v>
      </c>
      <c r="BE14" s="118">
        <v>7</v>
      </c>
    </row>
    <row r="15" spans="1:57" ht="15">
      <c r="B15" s="499"/>
      <c r="C15" s="1" t="s">
        <v>208</v>
      </c>
      <c r="D15" s="196">
        <v>0</v>
      </c>
      <c r="E15" s="11">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59">
        <f>100</f>
        <v>100</v>
      </c>
      <c r="W15" s="58" t="e">
        <f t="shared" si="1"/>
        <v>#DIV/0!</v>
      </c>
      <c r="X15" s="58" t="e">
        <f t="shared" si="0"/>
        <v>#DIV/0!</v>
      </c>
      <c r="Y15" s="58" t="e">
        <f t="shared" si="0"/>
        <v>#DIV/0!</v>
      </c>
      <c r="Z15" s="58" t="e">
        <f t="shared" si="0"/>
        <v>#DIV/0!</v>
      </c>
      <c r="AA15" s="58" t="e">
        <f t="shared" si="0"/>
        <v>#DIV/0!</v>
      </c>
      <c r="AB15" s="58" t="e">
        <f t="shared" si="0"/>
        <v>#DIV/0!</v>
      </c>
      <c r="AC15" s="58" t="e">
        <f t="shared" si="0"/>
        <v>#DIV/0!</v>
      </c>
      <c r="AD15" s="58" t="e">
        <f t="shared" si="0"/>
        <v>#DIV/0!</v>
      </c>
      <c r="AE15" s="58" t="e">
        <f t="shared" si="0"/>
        <v>#DIV/0!</v>
      </c>
      <c r="AF15" s="58" t="e">
        <f t="shared" si="0"/>
        <v>#DIV/0!</v>
      </c>
      <c r="AG15" s="58" t="e">
        <f t="shared" si="0"/>
        <v>#DIV/0!</v>
      </c>
      <c r="AH15" s="58" t="e">
        <f t="shared" si="0"/>
        <v>#DIV/0!</v>
      </c>
      <c r="AI15" s="58" t="e">
        <f t="shared" si="0"/>
        <v>#DIV/0!</v>
      </c>
      <c r="AJ15" s="58" t="e">
        <f t="shared" si="0"/>
        <v>#DIV/0!</v>
      </c>
      <c r="AK15" s="58" t="e">
        <f t="shared" si="0"/>
        <v>#DIV/0!</v>
      </c>
      <c r="AL15" s="58" t="e">
        <f t="shared" si="0"/>
        <v>#DIV/0!</v>
      </c>
      <c r="AM15" s="58" t="e">
        <f t="shared" si="0"/>
        <v>#DIV/0!</v>
      </c>
      <c r="AN15" s="160">
        <v>4</v>
      </c>
      <c r="AO15" s="118">
        <v>4</v>
      </c>
      <c r="AP15" s="118">
        <v>1</v>
      </c>
      <c r="AQ15" s="118">
        <v>4</v>
      </c>
      <c r="AR15" s="118">
        <v>1</v>
      </c>
      <c r="AS15" s="118">
        <v>1</v>
      </c>
      <c r="AT15" s="118">
        <v>1</v>
      </c>
      <c r="AU15" s="118">
        <v>1</v>
      </c>
      <c r="AV15" s="118">
        <v>1</v>
      </c>
      <c r="AW15" s="118">
        <v>1</v>
      </c>
      <c r="AX15" s="118">
        <v>4</v>
      </c>
      <c r="AY15" s="118">
        <v>4</v>
      </c>
      <c r="AZ15" s="118">
        <v>1</v>
      </c>
      <c r="BA15" s="118">
        <v>1</v>
      </c>
      <c r="BB15" s="118">
        <v>1</v>
      </c>
      <c r="BC15" s="118">
        <v>1</v>
      </c>
      <c r="BD15" s="118">
        <v>6</v>
      </c>
      <c r="BE15" s="118">
        <v>7</v>
      </c>
    </row>
    <row r="16" spans="1:57" ht="15">
      <c r="B16" s="499"/>
      <c r="C16" s="1" t="s">
        <v>209</v>
      </c>
      <c r="D16" s="196">
        <v>159</v>
      </c>
      <c r="E16" s="11">
        <v>183</v>
      </c>
      <c r="G16" s="11">
        <v>75</v>
      </c>
      <c r="H16" s="11">
        <v>92</v>
      </c>
      <c r="I16" s="11">
        <v>358</v>
      </c>
      <c r="J16" s="11">
        <v>337</v>
      </c>
      <c r="K16" s="11">
        <v>316</v>
      </c>
      <c r="L16" s="11">
        <v>0</v>
      </c>
      <c r="M16" s="11">
        <v>366</v>
      </c>
      <c r="N16" s="11">
        <v>1239</v>
      </c>
      <c r="O16" s="11">
        <v>1223</v>
      </c>
      <c r="P16" s="11">
        <v>581</v>
      </c>
      <c r="Q16" s="11">
        <v>641</v>
      </c>
      <c r="R16" s="11">
        <v>1763</v>
      </c>
      <c r="S16" s="11">
        <v>196</v>
      </c>
      <c r="T16" s="11">
        <v>652</v>
      </c>
      <c r="U16" s="11">
        <v>650</v>
      </c>
      <c r="V16" s="159">
        <f>100</f>
        <v>100</v>
      </c>
      <c r="W16" s="58">
        <f t="shared" si="1"/>
        <v>115.09433962264151</v>
      </c>
      <c r="X16" s="58">
        <f t="shared" si="0"/>
        <v>0</v>
      </c>
      <c r="Y16" s="58">
        <f t="shared" si="0"/>
        <v>47.169811320754718</v>
      </c>
      <c r="Z16" s="58">
        <f t="shared" si="0"/>
        <v>57.861635220125784</v>
      </c>
      <c r="AA16" s="58">
        <f t="shared" si="0"/>
        <v>225.1572327044025</v>
      </c>
      <c r="AB16" s="58">
        <f t="shared" si="0"/>
        <v>211.9496855345912</v>
      </c>
      <c r="AC16" s="58">
        <f t="shared" si="0"/>
        <v>198.74213836477986</v>
      </c>
      <c r="AD16" s="58">
        <f t="shared" si="0"/>
        <v>0</v>
      </c>
      <c r="AE16" s="58">
        <f t="shared" si="0"/>
        <v>230.18867924528303</v>
      </c>
      <c r="AF16" s="58">
        <f t="shared" si="0"/>
        <v>779.24528301886789</v>
      </c>
      <c r="AG16" s="58">
        <f t="shared" si="0"/>
        <v>769.1823899371069</v>
      </c>
      <c r="AH16" s="58">
        <f t="shared" si="0"/>
        <v>365.40880503144655</v>
      </c>
      <c r="AI16" s="58">
        <f t="shared" si="0"/>
        <v>403.14465408805029</v>
      </c>
      <c r="AJ16" s="58">
        <f t="shared" si="0"/>
        <v>1108.8050314465409</v>
      </c>
      <c r="AK16" s="58">
        <f t="shared" si="0"/>
        <v>123.27044025157232</v>
      </c>
      <c r="AL16" s="58">
        <f t="shared" si="0"/>
        <v>410.06289308176099</v>
      </c>
      <c r="AM16" s="58">
        <f t="shared" si="0"/>
        <v>408.80503144654091</v>
      </c>
      <c r="AN16" s="160"/>
      <c r="AO16" s="118"/>
      <c r="AP16" s="118"/>
      <c r="AQ16" s="118"/>
      <c r="AR16" s="118"/>
      <c r="AS16" s="118"/>
      <c r="AT16" s="118"/>
      <c r="AU16" s="118"/>
      <c r="AV16" s="118"/>
      <c r="AW16" s="118"/>
      <c r="AX16" s="118"/>
      <c r="AY16" s="118"/>
      <c r="AZ16" s="118"/>
      <c r="BA16" s="118"/>
      <c r="BB16" s="118"/>
      <c r="BC16" s="118"/>
      <c r="BD16" s="118"/>
      <c r="BE16" s="118"/>
    </row>
    <row r="17" spans="2:57" ht="15">
      <c r="B17" s="501"/>
      <c r="C17" s="8" t="s">
        <v>210</v>
      </c>
      <c r="D17" s="245">
        <v>159</v>
      </c>
      <c r="E17" s="173">
        <v>183</v>
      </c>
      <c r="F17" s="173"/>
      <c r="G17" s="173">
        <v>75</v>
      </c>
      <c r="H17" s="173">
        <v>92</v>
      </c>
      <c r="I17" s="173">
        <v>358</v>
      </c>
      <c r="J17" s="173">
        <v>337</v>
      </c>
      <c r="K17" s="173">
        <v>316</v>
      </c>
      <c r="L17" s="173">
        <v>0</v>
      </c>
      <c r="M17" s="173">
        <v>366</v>
      </c>
      <c r="N17" s="173">
        <v>1239</v>
      </c>
      <c r="O17" s="173">
        <v>1223</v>
      </c>
      <c r="P17" s="173">
        <v>581</v>
      </c>
      <c r="Q17" s="173">
        <v>641</v>
      </c>
      <c r="R17" s="173">
        <v>1763</v>
      </c>
      <c r="S17" s="173">
        <v>196</v>
      </c>
      <c r="T17" s="173">
        <v>652</v>
      </c>
      <c r="U17" s="173">
        <v>650</v>
      </c>
      <c r="V17" s="159">
        <f>100</f>
        <v>100</v>
      </c>
      <c r="W17" s="58">
        <f t="shared" si="1"/>
        <v>115.09433962264151</v>
      </c>
      <c r="X17" s="58">
        <f t="shared" si="0"/>
        <v>0</v>
      </c>
      <c r="Y17" s="58">
        <f t="shared" si="0"/>
        <v>47.169811320754718</v>
      </c>
      <c r="Z17" s="58">
        <f t="shared" si="0"/>
        <v>57.861635220125784</v>
      </c>
      <c r="AA17" s="58">
        <f t="shared" si="0"/>
        <v>225.1572327044025</v>
      </c>
      <c r="AB17" s="58">
        <f t="shared" si="0"/>
        <v>211.9496855345912</v>
      </c>
      <c r="AC17" s="58">
        <f t="shared" si="0"/>
        <v>198.74213836477986</v>
      </c>
      <c r="AD17" s="58">
        <f t="shared" si="0"/>
        <v>0</v>
      </c>
      <c r="AE17" s="58">
        <f t="shared" si="0"/>
        <v>230.18867924528303</v>
      </c>
      <c r="AF17" s="58">
        <f t="shared" si="0"/>
        <v>779.24528301886789</v>
      </c>
      <c r="AG17" s="58">
        <f t="shared" si="0"/>
        <v>769.1823899371069</v>
      </c>
      <c r="AH17" s="58">
        <f t="shared" si="0"/>
        <v>365.40880503144655</v>
      </c>
      <c r="AI17" s="58">
        <f t="shared" si="0"/>
        <v>403.14465408805029</v>
      </c>
      <c r="AJ17" s="58">
        <f t="shared" si="0"/>
        <v>1108.8050314465409</v>
      </c>
      <c r="AK17" s="58">
        <f t="shared" si="0"/>
        <v>123.27044025157232</v>
      </c>
      <c r="AL17" s="58">
        <f t="shared" si="0"/>
        <v>410.06289308176099</v>
      </c>
      <c r="AM17" s="58">
        <f t="shared" si="0"/>
        <v>408.80503144654091</v>
      </c>
      <c r="AN17" s="120"/>
      <c r="AO17" s="121"/>
      <c r="AP17" s="121"/>
      <c r="AQ17" s="121"/>
      <c r="AR17" s="121"/>
      <c r="AS17" s="121"/>
      <c r="AT17" s="121"/>
      <c r="AU17" s="121"/>
      <c r="AV17" s="121"/>
      <c r="AW17" s="121"/>
      <c r="AX17" s="121"/>
      <c r="AY17" s="121"/>
      <c r="AZ17" s="121"/>
      <c r="BA17" s="121"/>
      <c r="BB17" s="121"/>
      <c r="BC17" s="121"/>
      <c r="BD17" s="121"/>
      <c r="BE17" s="121"/>
    </row>
    <row r="18" spans="2:57" ht="15" customHeight="1">
      <c r="B18" s="500" t="s">
        <v>232</v>
      </c>
      <c r="C18" s="1" t="s">
        <v>205</v>
      </c>
      <c r="D18" s="246"/>
      <c r="G18" s="11">
        <v>0</v>
      </c>
      <c r="H18" s="11">
        <v>0</v>
      </c>
      <c r="I18" s="11">
        <v>0</v>
      </c>
      <c r="J18" s="11">
        <v>0</v>
      </c>
      <c r="K18" s="11">
        <v>0</v>
      </c>
      <c r="L18" s="11">
        <v>0</v>
      </c>
      <c r="M18" s="11">
        <v>0</v>
      </c>
      <c r="N18" s="11">
        <v>0</v>
      </c>
      <c r="O18" s="11">
        <v>0</v>
      </c>
      <c r="P18" s="11">
        <v>0</v>
      </c>
      <c r="Q18" s="11">
        <v>0</v>
      </c>
      <c r="R18" s="11">
        <v>0</v>
      </c>
      <c r="S18" s="11">
        <v>3</v>
      </c>
      <c r="T18" s="11">
        <v>1</v>
      </c>
      <c r="U18" s="11">
        <v>1</v>
      </c>
      <c r="V18" s="159">
        <f>100</f>
        <v>100</v>
      </c>
      <c r="W18" s="58" t="e">
        <f t="shared" si="1"/>
        <v>#DIV/0!</v>
      </c>
      <c r="X18" s="58" t="e">
        <f t="shared" si="0"/>
        <v>#DIV/0!</v>
      </c>
      <c r="Y18" s="58" t="e">
        <f t="shared" si="0"/>
        <v>#DIV/0!</v>
      </c>
      <c r="Z18" s="58" t="e">
        <f t="shared" si="0"/>
        <v>#DIV/0!</v>
      </c>
      <c r="AA18" s="58" t="e">
        <f t="shared" si="0"/>
        <v>#DIV/0!</v>
      </c>
      <c r="AB18" s="58" t="e">
        <f t="shared" si="0"/>
        <v>#DIV/0!</v>
      </c>
      <c r="AC18" s="58" t="e">
        <f t="shared" si="0"/>
        <v>#DIV/0!</v>
      </c>
      <c r="AD18" s="58" t="e">
        <f t="shared" si="0"/>
        <v>#DIV/0!</v>
      </c>
      <c r="AE18" s="58" t="e">
        <f t="shared" si="0"/>
        <v>#DIV/0!</v>
      </c>
      <c r="AF18" s="58" t="e">
        <f t="shared" si="0"/>
        <v>#DIV/0!</v>
      </c>
      <c r="AG18" s="58" t="e">
        <f t="shared" si="0"/>
        <v>#DIV/0!</v>
      </c>
      <c r="AH18" s="58" t="e">
        <f t="shared" si="0"/>
        <v>#DIV/0!</v>
      </c>
      <c r="AI18" s="58" t="e">
        <f t="shared" si="0"/>
        <v>#DIV/0!</v>
      </c>
      <c r="AJ18" s="58" t="e">
        <f t="shared" si="0"/>
        <v>#DIV/0!</v>
      </c>
      <c r="AK18" s="58" t="e">
        <f t="shared" si="0"/>
        <v>#DIV/0!</v>
      </c>
      <c r="AL18" s="58" t="e">
        <f t="shared" si="0"/>
        <v>#DIV/0!</v>
      </c>
      <c r="AM18" s="58" t="e">
        <f t="shared" si="0"/>
        <v>#DIV/0!</v>
      </c>
      <c r="AN18" s="160"/>
      <c r="AO18" s="118"/>
      <c r="AP18" s="118"/>
      <c r="AQ18" s="118">
        <v>4</v>
      </c>
      <c r="AR18" s="118">
        <v>4</v>
      </c>
      <c r="AS18" s="118">
        <v>1</v>
      </c>
      <c r="AT18" s="118">
        <v>4</v>
      </c>
      <c r="AU18" s="118">
        <v>4</v>
      </c>
      <c r="AV18" s="118">
        <v>4</v>
      </c>
      <c r="AW18" s="118">
        <v>4</v>
      </c>
      <c r="AX18" s="118">
        <v>4</v>
      </c>
      <c r="AY18" s="118">
        <v>4</v>
      </c>
      <c r="AZ18" s="118">
        <v>4</v>
      </c>
      <c r="BA18" s="118">
        <v>4</v>
      </c>
      <c r="BB18" s="118">
        <v>4</v>
      </c>
      <c r="BC18" s="118">
        <v>1</v>
      </c>
      <c r="BD18" s="118">
        <v>6</v>
      </c>
      <c r="BE18" s="118">
        <v>7</v>
      </c>
    </row>
    <row r="19" spans="2:57" ht="15">
      <c r="B19" s="499"/>
      <c r="C19" s="1" t="s">
        <v>206</v>
      </c>
      <c r="D19" s="196"/>
      <c r="F19" s="11">
        <v>0</v>
      </c>
      <c r="G19" s="11">
        <v>0</v>
      </c>
      <c r="H19" s="11">
        <v>0</v>
      </c>
      <c r="I19" s="11">
        <v>130</v>
      </c>
      <c r="J19" s="11">
        <v>76</v>
      </c>
      <c r="K19" s="11">
        <v>64</v>
      </c>
      <c r="L19" s="11">
        <v>0</v>
      </c>
      <c r="M19" s="11">
        <v>0</v>
      </c>
      <c r="N19" s="11">
        <v>0</v>
      </c>
      <c r="O19" s="11">
        <v>0</v>
      </c>
      <c r="P19" s="11">
        <v>0</v>
      </c>
      <c r="Q19" s="11">
        <v>0</v>
      </c>
      <c r="R19" s="11">
        <v>0</v>
      </c>
      <c r="S19" s="11">
        <v>0</v>
      </c>
      <c r="T19" s="11">
        <v>0</v>
      </c>
      <c r="U19" s="11">
        <v>0</v>
      </c>
      <c r="V19" s="159">
        <f>100</f>
        <v>100</v>
      </c>
      <c r="W19" s="58" t="e">
        <f t="shared" si="1"/>
        <v>#DIV/0!</v>
      </c>
      <c r="X19" s="58" t="e">
        <f t="shared" si="0"/>
        <v>#DIV/0!</v>
      </c>
      <c r="Y19" s="58" t="e">
        <f t="shared" si="0"/>
        <v>#DIV/0!</v>
      </c>
      <c r="Z19" s="58" t="e">
        <f t="shared" si="0"/>
        <v>#DIV/0!</v>
      </c>
      <c r="AA19" s="58" t="e">
        <f t="shared" si="0"/>
        <v>#DIV/0!</v>
      </c>
      <c r="AB19" s="58" t="e">
        <f t="shared" si="0"/>
        <v>#DIV/0!</v>
      </c>
      <c r="AC19" s="58" t="e">
        <f t="shared" si="0"/>
        <v>#DIV/0!</v>
      </c>
      <c r="AD19" s="58" t="e">
        <f t="shared" si="0"/>
        <v>#DIV/0!</v>
      </c>
      <c r="AE19" s="58" t="e">
        <f t="shared" si="0"/>
        <v>#DIV/0!</v>
      </c>
      <c r="AF19" s="58" t="e">
        <f t="shared" si="0"/>
        <v>#DIV/0!</v>
      </c>
      <c r="AG19" s="58" t="e">
        <f t="shared" si="0"/>
        <v>#DIV/0!</v>
      </c>
      <c r="AH19" s="58" t="e">
        <f t="shared" si="0"/>
        <v>#DIV/0!</v>
      </c>
      <c r="AI19" s="58" t="e">
        <f t="shared" si="0"/>
        <v>#DIV/0!</v>
      </c>
      <c r="AJ19" s="58" t="e">
        <f t="shared" si="0"/>
        <v>#DIV/0!</v>
      </c>
      <c r="AK19" s="58" t="e">
        <f t="shared" si="0"/>
        <v>#DIV/0!</v>
      </c>
      <c r="AL19" s="58" t="e">
        <f t="shared" si="0"/>
        <v>#DIV/0!</v>
      </c>
      <c r="AM19" s="58" t="e">
        <f t="shared" si="0"/>
        <v>#DIV/0!</v>
      </c>
      <c r="AN19" s="160"/>
      <c r="AO19" s="118"/>
      <c r="AP19" s="118">
        <v>1</v>
      </c>
      <c r="AQ19" s="118">
        <v>4</v>
      </c>
      <c r="AR19" s="118">
        <v>1</v>
      </c>
      <c r="AS19" s="118">
        <v>4</v>
      </c>
      <c r="AT19" s="118">
        <v>4</v>
      </c>
      <c r="AU19" s="118">
        <v>4</v>
      </c>
      <c r="AV19" s="118">
        <v>1</v>
      </c>
      <c r="AW19" s="118">
        <v>1</v>
      </c>
      <c r="AX19" s="118">
        <v>4</v>
      </c>
      <c r="AY19" s="118">
        <v>4</v>
      </c>
      <c r="AZ19" s="118">
        <v>4</v>
      </c>
      <c r="BA19" s="118">
        <v>4</v>
      </c>
      <c r="BB19" s="118">
        <v>4</v>
      </c>
      <c r="BC19" s="118">
        <v>1</v>
      </c>
      <c r="BD19" s="118">
        <v>6</v>
      </c>
      <c r="BE19" s="118">
        <v>7</v>
      </c>
    </row>
    <row r="20" spans="2:57" ht="15">
      <c r="B20" s="499"/>
      <c r="C20" s="1" t="s">
        <v>207</v>
      </c>
      <c r="D20" s="196"/>
      <c r="F20" s="11">
        <v>0</v>
      </c>
      <c r="G20" s="11">
        <v>0</v>
      </c>
      <c r="H20" s="11">
        <v>0</v>
      </c>
      <c r="I20" s="11">
        <v>0</v>
      </c>
      <c r="J20" s="11">
        <v>0</v>
      </c>
      <c r="K20" s="11">
        <v>0</v>
      </c>
      <c r="L20" s="11">
        <v>0</v>
      </c>
      <c r="M20" s="11">
        <v>0</v>
      </c>
      <c r="N20" s="11">
        <v>0</v>
      </c>
      <c r="O20" s="11">
        <v>0</v>
      </c>
      <c r="P20" s="11">
        <v>0</v>
      </c>
      <c r="Q20" s="11">
        <v>0</v>
      </c>
      <c r="R20" s="11">
        <v>0</v>
      </c>
      <c r="S20" s="11">
        <v>0</v>
      </c>
      <c r="T20" s="11">
        <v>0</v>
      </c>
      <c r="U20" s="11">
        <v>0</v>
      </c>
      <c r="V20" s="159">
        <f>100</f>
        <v>100</v>
      </c>
      <c r="W20" s="58" t="e">
        <f t="shared" si="1"/>
        <v>#DIV/0!</v>
      </c>
      <c r="X20" s="58" t="e">
        <f t="shared" si="0"/>
        <v>#DIV/0!</v>
      </c>
      <c r="Y20" s="58" t="e">
        <f t="shared" si="0"/>
        <v>#DIV/0!</v>
      </c>
      <c r="Z20" s="58" t="e">
        <f t="shared" si="0"/>
        <v>#DIV/0!</v>
      </c>
      <c r="AA20" s="58" t="e">
        <f t="shared" si="0"/>
        <v>#DIV/0!</v>
      </c>
      <c r="AB20" s="58" t="e">
        <f t="shared" si="0"/>
        <v>#DIV/0!</v>
      </c>
      <c r="AC20" s="58" t="e">
        <f t="shared" si="0"/>
        <v>#DIV/0!</v>
      </c>
      <c r="AD20" s="58" t="e">
        <f t="shared" si="0"/>
        <v>#DIV/0!</v>
      </c>
      <c r="AE20" s="58" t="e">
        <f t="shared" si="0"/>
        <v>#DIV/0!</v>
      </c>
      <c r="AF20" s="58" t="e">
        <f t="shared" si="0"/>
        <v>#DIV/0!</v>
      </c>
      <c r="AG20" s="58" t="e">
        <f t="shared" si="0"/>
        <v>#DIV/0!</v>
      </c>
      <c r="AH20" s="58" t="e">
        <f t="shared" si="0"/>
        <v>#DIV/0!</v>
      </c>
      <c r="AI20" s="58" t="e">
        <f t="shared" si="0"/>
        <v>#DIV/0!</v>
      </c>
      <c r="AJ20" s="58" t="e">
        <f t="shared" si="0"/>
        <v>#DIV/0!</v>
      </c>
      <c r="AK20" s="58" t="e">
        <f t="shared" si="0"/>
        <v>#DIV/0!</v>
      </c>
      <c r="AL20" s="58" t="e">
        <f t="shared" si="0"/>
        <v>#DIV/0!</v>
      </c>
      <c r="AM20" s="58" t="e">
        <f t="shared" si="0"/>
        <v>#DIV/0!</v>
      </c>
      <c r="AN20" s="160"/>
      <c r="AO20" s="118"/>
      <c r="AP20" s="118">
        <v>1</v>
      </c>
      <c r="AQ20" s="118">
        <v>4</v>
      </c>
      <c r="AR20" s="118">
        <v>1</v>
      </c>
      <c r="AS20" s="118">
        <v>1</v>
      </c>
      <c r="AT20" s="118">
        <v>1</v>
      </c>
      <c r="AU20" s="118">
        <v>1</v>
      </c>
      <c r="AV20" s="118">
        <v>4</v>
      </c>
      <c r="AW20" s="118">
        <v>4</v>
      </c>
      <c r="AX20" s="118">
        <v>1</v>
      </c>
      <c r="AY20" s="118">
        <v>4</v>
      </c>
      <c r="AZ20" s="118">
        <v>1</v>
      </c>
      <c r="BA20" s="118">
        <v>1</v>
      </c>
      <c r="BB20" s="118">
        <v>1</v>
      </c>
      <c r="BC20" s="118">
        <v>1</v>
      </c>
      <c r="BD20" s="118">
        <v>6</v>
      </c>
      <c r="BE20" s="118">
        <v>7</v>
      </c>
    </row>
    <row r="21" spans="2:57" ht="15">
      <c r="B21" s="499"/>
      <c r="C21" s="1" t="s">
        <v>208</v>
      </c>
      <c r="D21" s="196">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59">
        <f>100</f>
        <v>100</v>
      </c>
      <c r="W21" s="58" t="e">
        <f t="shared" si="1"/>
        <v>#DIV/0!</v>
      </c>
      <c r="X21" s="58" t="e">
        <f t="shared" si="0"/>
        <v>#DIV/0!</v>
      </c>
      <c r="Y21" s="58" t="e">
        <f t="shared" si="0"/>
        <v>#DIV/0!</v>
      </c>
      <c r="Z21" s="58" t="e">
        <f t="shared" si="0"/>
        <v>#DIV/0!</v>
      </c>
      <c r="AA21" s="58" t="e">
        <f t="shared" si="0"/>
        <v>#DIV/0!</v>
      </c>
      <c r="AB21" s="58" t="e">
        <f t="shared" si="0"/>
        <v>#DIV/0!</v>
      </c>
      <c r="AC21" s="58" t="e">
        <f t="shared" si="0"/>
        <v>#DIV/0!</v>
      </c>
      <c r="AD21" s="58" t="e">
        <f t="shared" si="0"/>
        <v>#DIV/0!</v>
      </c>
      <c r="AE21" s="58" t="e">
        <f t="shared" si="0"/>
        <v>#DIV/0!</v>
      </c>
      <c r="AF21" s="58" t="e">
        <f t="shared" si="0"/>
        <v>#DIV/0!</v>
      </c>
      <c r="AG21" s="58" t="e">
        <f t="shared" si="0"/>
        <v>#DIV/0!</v>
      </c>
      <c r="AH21" s="58" t="e">
        <f t="shared" si="0"/>
        <v>#DIV/0!</v>
      </c>
      <c r="AI21" s="58" t="e">
        <f t="shared" si="0"/>
        <v>#DIV/0!</v>
      </c>
      <c r="AJ21" s="58" t="e">
        <f t="shared" si="0"/>
        <v>#DIV/0!</v>
      </c>
      <c r="AK21" s="58" t="e">
        <f t="shared" si="0"/>
        <v>#DIV/0!</v>
      </c>
      <c r="AL21" s="58" t="e">
        <f t="shared" si="0"/>
        <v>#DIV/0!</v>
      </c>
      <c r="AM21" s="58" t="e">
        <f t="shared" si="0"/>
        <v>#DIV/0!</v>
      </c>
      <c r="AN21" s="160">
        <v>4</v>
      </c>
      <c r="AO21" s="118">
        <v>4</v>
      </c>
      <c r="AP21" s="118">
        <v>1</v>
      </c>
      <c r="AQ21" s="118">
        <v>4</v>
      </c>
      <c r="AR21" s="118">
        <v>1</v>
      </c>
      <c r="AS21" s="118">
        <v>1</v>
      </c>
      <c r="AT21" s="118">
        <v>1</v>
      </c>
      <c r="AU21" s="118">
        <v>1</v>
      </c>
      <c r="AV21" s="118">
        <v>1</v>
      </c>
      <c r="AW21" s="118">
        <v>1</v>
      </c>
      <c r="AX21" s="118">
        <v>4</v>
      </c>
      <c r="AY21" s="118">
        <v>4</v>
      </c>
      <c r="AZ21" s="118">
        <v>4</v>
      </c>
      <c r="BA21" s="118">
        <v>4</v>
      </c>
      <c r="BB21" s="118">
        <v>4</v>
      </c>
      <c r="BC21" s="118">
        <v>1</v>
      </c>
      <c r="BD21" s="118">
        <v>6</v>
      </c>
      <c r="BE21" s="118">
        <v>7</v>
      </c>
    </row>
    <row r="22" spans="2:57" ht="15">
      <c r="B22" s="499"/>
      <c r="C22" s="1" t="s">
        <v>209</v>
      </c>
      <c r="D22" s="196"/>
      <c r="G22" s="11">
        <v>0</v>
      </c>
      <c r="H22" s="11">
        <v>0</v>
      </c>
      <c r="I22" s="11">
        <v>130</v>
      </c>
      <c r="J22" s="11">
        <v>76</v>
      </c>
      <c r="K22" s="11">
        <v>64</v>
      </c>
      <c r="L22" s="11">
        <v>0</v>
      </c>
      <c r="M22" s="11">
        <v>0</v>
      </c>
      <c r="N22" s="11">
        <v>0</v>
      </c>
      <c r="O22" s="11">
        <v>0</v>
      </c>
      <c r="P22" s="11">
        <v>0</v>
      </c>
      <c r="Q22" s="11">
        <v>0</v>
      </c>
      <c r="R22" s="11">
        <v>0</v>
      </c>
      <c r="S22" s="11">
        <v>3</v>
      </c>
      <c r="T22" s="11">
        <v>1</v>
      </c>
      <c r="U22" s="11">
        <v>1</v>
      </c>
      <c r="V22" s="159">
        <f>100</f>
        <v>100</v>
      </c>
      <c r="W22" s="58" t="e">
        <f t="shared" si="1"/>
        <v>#DIV/0!</v>
      </c>
      <c r="X22" s="58" t="e">
        <f t="shared" si="0"/>
        <v>#DIV/0!</v>
      </c>
      <c r="Y22" s="58" t="e">
        <f t="shared" si="0"/>
        <v>#DIV/0!</v>
      </c>
      <c r="Z22" s="58" t="e">
        <f t="shared" si="0"/>
        <v>#DIV/0!</v>
      </c>
      <c r="AA22" s="58" t="e">
        <f t="shared" si="0"/>
        <v>#DIV/0!</v>
      </c>
      <c r="AB22" s="58" t="e">
        <f t="shared" si="0"/>
        <v>#DIV/0!</v>
      </c>
      <c r="AC22" s="58" t="e">
        <f t="shared" si="0"/>
        <v>#DIV/0!</v>
      </c>
      <c r="AD22" s="58" t="e">
        <f t="shared" si="0"/>
        <v>#DIV/0!</v>
      </c>
      <c r="AE22" s="58" t="e">
        <f t="shared" si="0"/>
        <v>#DIV/0!</v>
      </c>
      <c r="AF22" s="58" t="e">
        <f t="shared" si="0"/>
        <v>#DIV/0!</v>
      </c>
      <c r="AG22" s="58" t="e">
        <f t="shared" si="0"/>
        <v>#DIV/0!</v>
      </c>
      <c r="AH22" s="58" t="e">
        <f t="shared" si="0"/>
        <v>#DIV/0!</v>
      </c>
      <c r="AI22" s="58" t="e">
        <f t="shared" si="0"/>
        <v>#DIV/0!</v>
      </c>
      <c r="AJ22" s="58" t="e">
        <f t="shared" si="0"/>
        <v>#DIV/0!</v>
      </c>
      <c r="AK22" s="58" t="e">
        <f t="shared" si="0"/>
        <v>#DIV/0!</v>
      </c>
      <c r="AL22" s="58" t="e">
        <f t="shared" si="0"/>
        <v>#DIV/0!</v>
      </c>
      <c r="AM22" s="58" t="e">
        <f t="shared" si="0"/>
        <v>#DIV/0!</v>
      </c>
      <c r="AN22" s="160"/>
      <c r="AO22" s="118"/>
      <c r="AP22" s="118"/>
      <c r="AQ22" s="118"/>
      <c r="AR22" s="118"/>
      <c r="AS22" s="118"/>
      <c r="AT22" s="118"/>
      <c r="AU22" s="118"/>
      <c r="AV22" s="118"/>
      <c r="AW22" s="118"/>
      <c r="AX22" s="118"/>
      <c r="AY22" s="118"/>
      <c r="AZ22" s="118"/>
      <c r="BA22" s="118"/>
      <c r="BB22" s="118"/>
      <c r="BC22" s="118"/>
      <c r="BD22" s="118"/>
      <c r="BE22" s="118"/>
    </row>
    <row r="23" spans="2:57" ht="15">
      <c r="B23" s="501"/>
      <c r="C23" s="1" t="s">
        <v>210</v>
      </c>
      <c r="D23" s="245"/>
      <c r="E23" s="173"/>
      <c r="F23" s="173"/>
      <c r="G23" s="173">
        <v>0</v>
      </c>
      <c r="H23" s="173">
        <v>0</v>
      </c>
      <c r="I23" s="173">
        <v>130</v>
      </c>
      <c r="J23" s="173">
        <v>76</v>
      </c>
      <c r="K23" s="173">
        <v>64</v>
      </c>
      <c r="L23" s="173">
        <v>0</v>
      </c>
      <c r="M23" s="173">
        <v>0</v>
      </c>
      <c r="N23" s="173">
        <v>0</v>
      </c>
      <c r="O23" s="173">
        <v>0</v>
      </c>
      <c r="P23" s="173">
        <v>0</v>
      </c>
      <c r="Q23" s="173">
        <v>0</v>
      </c>
      <c r="R23" s="173">
        <v>0</v>
      </c>
      <c r="S23" s="173">
        <v>3</v>
      </c>
      <c r="T23" s="173">
        <v>1</v>
      </c>
      <c r="U23" s="173">
        <v>1</v>
      </c>
      <c r="V23" s="159">
        <f>100</f>
        <v>100</v>
      </c>
      <c r="W23" s="58" t="e">
        <f t="shared" si="1"/>
        <v>#DIV/0!</v>
      </c>
      <c r="X23" s="58" t="e">
        <f t="shared" si="0"/>
        <v>#DIV/0!</v>
      </c>
      <c r="Y23" s="58" t="e">
        <f t="shared" si="0"/>
        <v>#DIV/0!</v>
      </c>
      <c r="Z23" s="58" t="e">
        <f t="shared" si="0"/>
        <v>#DIV/0!</v>
      </c>
      <c r="AA23" s="58" t="e">
        <f t="shared" si="0"/>
        <v>#DIV/0!</v>
      </c>
      <c r="AB23" s="58" t="e">
        <f t="shared" si="0"/>
        <v>#DIV/0!</v>
      </c>
      <c r="AC23" s="58" t="e">
        <f t="shared" si="0"/>
        <v>#DIV/0!</v>
      </c>
      <c r="AD23" s="58" t="e">
        <f t="shared" si="0"/>
        <v>#DIV/0!</v>
      </c>
      <c r="AE23" s="58" t="e">
        <f t="shared" si="0"/>
        <v>#DIV/0!</v>
      </c>
      <c r="AF23" s="58" t="e">
        <f t="shared" si="0"/>
        <v>#DIV/0!</v>
      </c>
      <c r="AG23" s="58" t="e">
        <f t="shared" si="0"/>
        <v>#DIV/0!</v>
      </c>
      <c r="AH23" s="58" t="e">
        <f t="shared" si="0"/>
        <v>#DIV/0!</v>
      </c>
      <c r="AI23" s="58" t="e">
        <f t="shared" si="0"/>
        <v>#DIV/0!</v>
      </c>
      <c r="AJ23" s="58" t="e">
        <f t="shared" si="0"/>
        <v>#DIV/0!</v>
      </c>
      <c r="AK23" s="58" t="e">
        <f t="shared" si="0"/>
        <v>#DIV/0!</v>
      </c>
      <c r="AL23" s="58" t="e">
        <f t="shared" si="0"/>
        <v>#DIV/0!</v>
      </c>
      <c r="AM23" s="58" t="e">
        <f t="shared" si="0"/>
        <v>#DIV/0!</v>
      </c>
      <c r="AN23" s="120"/>
      <c r="AO23" s="121"/>
      <c r="AP23" s="121"/>
      <c r="AQ23" s="121"/>
      <c r="AR23" s="121"/>
      <c r="AS23" s="121"/>
      <c r="AT23" s="121"/>
      <c r="AU23" s="121"/>
      <c r="AV23" s="121"/>
      <c r="AW23" s="121"/>
      <c r="AX23" s="121"/>
      <c r="AY23" s="121"/>
      <c r="AZ23" s="121"/>
      <c r="BA23" s="121"/>
      <c r="BB23" s="121"/>
      <c r="BC23" s="121"/>
      <c r="BD23" s="121"/>
      <c r="BE23" s="121"/>
    </row>
    <row r="24" spans="2:57" ht="15" customHeight="1">
      <c r="B24" s="500" t="s">
        <v>233</v>
      </c>
      <c r="C24" s="7" t="s">
        <v>205</v>
      </c>
      <c r="D24" s="246">
        <v>0</v>
      </c>
      <c r="G24" s="11">
        <v>0</v>
      </c>
      <c r="H24" s="11">
        <v>0</v>
      </c>
      <c r="I24" s="11">
        <v>0</v>
      </c>
      <c r="J24" s="11">
        <v>2</v>
      </c>
      <c r="K24" s="11">
        <v>30</v>
      </c>
      <c r="L24" s="11">
        <v>819</v>
      </c>
      <c r="M24" s="11">
        <v>1320</v>
      </c>
      <c r="N24" s="11">
        <v>1380</v>
      </c>
      <c r="O24" s="11">
        <v>868</v>
      </c>
      <c r="P24" s="11">
        <v>1422</v>
      </c>
      <c r="Q24" s="11">
        <v>15</v>
      </c>
      <c r="R24" s="11">
        <v>53</v>
      </c>
      <c r="S24" s="11">
        <v>1359</v>
      </c>
      <c r="T24" s="11">
        <v>683</v>
      </c>
      <c r="U24" s="11">
        <v>884</v>
      </c>
      <c r="V24" s="159">
        <f>100</f>
        <v>100</v>
      </c>
      <c r="W24" s="58" t="e">
        <f t="shared" si="1"/>
        <v>#DIV/0!</v>
      </c>
      <c r="X24" s="58" t="e">
        <f t="shared" si="0"/>
        <v>#DIV/0!</v>
      </c>
      <c r="Y24" s="58" t="e">
        <f t="shared" si="0"/>
        <v>#DIV/0!</v>
      </c>
      <c r="Z24" s="58" t="e">
        <f t="shared" si="0"/>
        <v>#DIV/0!</v>
      </c>
      <c r="AA24" s="58" t="e">
        <f t="shared" si="0"/>
        <v>#DIV/0!</v>
      </c>
      <c r="AB24" s="58" t="e">
        <f t="shared" si="0"/>
        <v>#DIV/0!</v>
      </c>
      <c r="AC24" s="58" t="e">
        <f t="shared" si="0"/>
        <v>#DIV/0!</v>
      </c>
      <c r="AD24" s="58" t="e">
        <f t="shared" si="0"/>
        <v>#DIV/0!</v>
      </c>
      <c r="AE24" s="58" t="e">
        <f t="shared" si="0"/>
        <v>#DIV/0!</v>
      </c>
      <c r="AF24" s="58" t="e">
        <f t="shared" si="0"/>
        <v>#DIV/0!</v>
      </c>
      <c r="AG24" s="58" t="e">
        <f t="shared" si="0"/>
        <v>#DIV/0!</v>
      </c>
      <c r="AH24" s="58" t="e">
        <f t="shared" si="0"/>
        <v>#DIV/0!</v>
      </c>
      <c r="AI24" s="58" t="e">
        <f t="shared" si="0"/>
        <v>#DIV/0!</v>
      </c>
      <c r="AJ24" s="58" t="e">
        <f t="shared" si="0"/>
        <v>#DIV/0!</v>
      </c>
      <c r="AK24" s="58" t="e">
        <f t="shared" si="0"/>
        <v>#DIV/0!</v>
      </c>
      <c r="AL24" s="58" t="e">
        <f t="shared" si="0"/>
        <v>#DIV/0!</v>
      </c>
      <c r="AM24" s="58" t="e">
        <f t="shared" si="0"/>
        <v>#DIV/0!</v>
      </c>
      <c r="AN24" s="160">
        <v>4</v>
      </c>
      <c r="AO24" s="118"/>
      <c r="AP24" s="118"/>
      <c r="AQ24" s="118">
        <v>1</v>
      </c>
      <c r="AR24" s="118">
        <v>1</v>
      </c>
      <c r="AS24" s="118">
        <v>1</v>
      </c>
      <c r="AT24" s="118">
        <v>4</v>
      </c>
      <c r="AU24" s="118">
        <v>1</v>
      </c>
      <c r="AV24" s="118">
        <v>4</v>
      </c>
      <c r="AW24" s="118">
        <v>4</v>
      </c>
      <c r="AX24" s="118">
        <v>4</v>
      </c>
      <c r="AY24" s="118">
        <v>4</v>
      </c>
      <c r="AZ24" s="118">
        <v>4</v>
      </c>
      <c r="BA24" s="118">
        <v>1</v>
      </c>
      <c r="BB24" s="118">
        <v>4</v>
      </c>
      <c r="BC24" s="118">
        <v>4</v>
      </c>
      <c r="BD24" s="118">
        <v>6</v>
      </c>
      <c r="BE24" s="118">
        <v>7</v>
      </c>
    </row>
    <row r="25" spans="2:57" ht="15">
      <c r="B25" s="499"/>
      <c r="C25" s="1" t="s">
        <v>206</v>
      </c>
      <c r="D25" s="196">
        <v>0</v>
      </c>
      <c r="F25" s="11">
        <v>0</v>
      </c>
      <c r="G25" s="11">
        <v>0</v>
      </c>
      <c r="H25" s="11">
        <v>0</v>
      </c>
      <c r="I25" s="11">
        <v>0</v>
      </c>
      <c r="J25" s="11">
        <v>0</v>
      </c>
      <c r="K25" s="11">
        <v>0</v>
      </c>
      <c r="L25" s="11">
        <v>0</v>
      </c>
      <c r="M25" s="11">
        <v>0</v>
      </c>
      <c r="N25" s="11">
        <v>0</v>
      </c>
      <c r="O25" s="11">
        <v>0</v>
      </c>
      <c r="P25" s="11">
        <v>0</v>
      </c>
      <c r="Q25" s="11">
        <v>0</v>
      </c>
      <c r="R25" s="11">
        <v>0</v>
      </c>
      <c r="S25" s="11">
        <v>0</v>
      </c>
      <c r="T25" s="11">
        <v>0</v>
      </c>
      <c r="U25" s="11">
        <v>0</v>
      </c>
      <c r="V25" s="159">
        <f>100</f>
        <v>100</v>
      </c>
      <c r="W25" s="58" t="e">
        <f t="shared" si="1"/>
        <v>#DIV/0!</v>
      </c>
      <c r="X25" s="58" t="e">
        <f t="shared" si="0"/>
        <v>#DIV/0!</v>
      </c>
      <c r="Y25" s="58" t="e">
        <f t="shared" si="0"/>
        <v>#DIV/0!</v>
      </c>
      <c r="Z25" s="58" t="e">
        <f t="shared" si="0"/>
        <v>#DIV/0!</v>
      </c>
      <c r="AA25" s="58" t="e">
        <f t="shared" si="0"/>
        <v>#DIV/0!</v>
      </c>
      <c r="AB25" s="58" t="e">
        <f t="shared" si="0"/>
        <v>#DIV/0!</v>
      </c>
      <c r="AC25" s="58" t="e">
        <f t="shared" si="0"/>
        <v>#DIV/0!</v>
      </c>
      <c r="AD25" s="58" t="e">
        <f t="shared" si="0"/>
        <v>#DIV/0!</v>
      </c>
      <c r="AE25" s="58" t="e">
        <f t="shared" si="0"/>
        <v>#DIV/0!</v>
      </c>
      <c r="AF25" s="58" t="e">
        <f t="shared" si="0"/>
        <v>#DIV/0!</v>
      </c>
      <c r="AG25" s="58" t="e">
        <f t="shared" si="0"/>
        <v>#DIV/0!</v>
      </c>
      <c r="AH25" s="58" t="e">
        <f t="shared" si="0"/>
        <v>#DIV/0!</v>
      </c>
      <c r="AI25" s="58" t="e">
        <f t="shared" si="0"/>
        <v>#DIV/0!</v>
      </c>
      <c r="AJ25" s="58" t="e">
        <f t="shared" si="0"/>
        <v>#DIV/0!</v>
      </c>
      <c r="AK25" s="58" t="e">
        <f t="shared" si="0"/>
        <v>#DIV/0!</v>
      </c>
      <c r="AL25" s="58" t="e">
        <f t="shared" si="0"/>
        <v>#DIV/0!</v>
      </c>
      <c r="AM25" s="58" t="e">
        <f t="shared" si="0"/>
        <v>#DIV/0!</v>
      </c>
      <c r="AN25" s="160">
        <v>4</v>
      </c>
      <c r="AO25" s="118"/>
      <c r="AP25" s="118">
        <v>1</v>
      </c>
      <c r="AQ25" s="118">
        <v>4</v>
      </c>
      <c r="AR25" s="118">
        <v>1</v>
      </c>
      <c r="AS25" s="118">
        <v>1</v>
      </c>
      <c r="AT25" s="118">
        <v>1</v>
      </c>
      <c r="AU25" s="118">
        <v>1</v>
      </c>
      <c r="AV25" s="118">
        <v>1</v>
      </c>
      <c r="AW25" s="118">
        <v>1</v>
      </c>
      <c r="AX25" s="118">
        <v>4</v>
      </c>
      <c r="AY25" s="118">
        <v>4</v>
      </c>
      <c r="AZ25" s="118">
        <v>1</v>
      </c>
      <c r="BA25" s="118">
        <v>1</v>
      </c>
      <c r="BB25" s="118">
        <v>4</v>
      </c>
      <c r="BC25" s="118">
        <v>4</v>
      </c>
      <c r="BD25" s="118">
        <v>6</v>
      </c>
      <c r="BE25" s="118">
        <v>7</v>
      </c>
    </row>
    <row r="26" spans="2:57" ht="15">
      <c r="B26" s="499"/>
      <c r="C26" s="1" t="s">
        <v>207</v>
      </c>
      <c r="D26" s="196">
        <v>392</v>
      </c>
      <c r="G26" s="11">
        <v>758</v>
      </c>
      <c r="H26" s="11">
        <v>1117</v>
      </c>
      <c r="I26" s="11">
        <v>1630</v>
      </c>
      <c r="J26" s="11">
        <v>1898</v>
      </c>
      <c r="K26" s="11">
        <v>1430</v>
      </c>
      <c r="L26" s="11">
        <v>503</v>
      </c>
      <c r="M26" s="11">
        <v>123</v>
      </c>
      <c r="N26" s="11">
        <v>0</v>
      </c>
      <c r="O26" s="11">
        <v>0</v>
      </c>
      <c r="P26" s="11">
        <v>0</v>
      </c>
      <c r="Q26" s="11">
        <v>0</v>
      </c>
      <c r="R26" s="11">
        <v>0</v>
      </c>
      <c r="S26" s="11">
        <v>0</v>
      </c>
      <c r="T26" s="11">
        <v>0</v>
      </c>
      <c r="U26" s="11">
        <v>0</v>
      </c>
      <c r="V26" s="159">
        <f>100</f>
        <v>100</v>
      </c>
      <c r="W26" s="58">
        <f t="shared" si="1"/>
        <v>0</v>
      </c>
      <c r="X26" s="58">
        <f t="shared" si="0"/>
        <v>0</v>
      </c>
      <c r="Y26" s="58">
        <f t="shared" si="0"/>
        <v>193.36734693877551</v>
      </c>
      <c r="Z26" s="58">
        <f t="shared" si="0"/>
        <v>284.94897959183675</v>
      </c>
      <c r="AA26" s="58">
        <f t="shared" si="0"/>
        <v>415.81632653061223</v>
      </c>
      <c r="AB26" s="58">
        <f t="shared" si="0"/>
        <v>484.18367346938777</v>
      </c>
      <c r="AC26" s="58">
        <f t="shared" si="0"/>
        <v>364.79591836734693</v>
      </c>
      <c r="AD26" s="58">
        <f t="shared" si="0"/>
        <v>128.31632653061226</v>
      </c>
      <c r="AE26" s="58">
        <f t="shared" si="0"/>
        <v>31.377551020408163</v>
      </c>
      <c r="AF26" s="58">
        <f t="shared" si="0"/>
        <v>0</v>
      </c>
      <c r="AG26" s="58">
        <f t="shared" si="0"/>
        <v>0</v>
      </c>
      <c r="AH26" s="58">
        <f t="shared" si="0"/>
        <v>0</v>
      </c>
      <c r="AI26" s="58">
        <f t="shared" si="0"/>
        <v>0</v>
      </c>
      <c r="AJ26" s="58">
        <f t="shared" si="0"/>
        <v>0</v>
      </c>
      <c r="AK26" s="58">
        <f t="shared" si="0"/>
        <v>0</v>
      </c>
      <c r="AL26" s="58">
        <f t="shared" si="0"/>
        <v>0</v>
      </c>
      <c r="AM26" s="58">
        <f t="shared" si="0"/>
        <v>0</v>
      </c>
      <c r="AN26" s="160">
        <v>4</v>
      </c>
      <c r="AO26" s="118"/>
      <c r="AP26" s="118"/>
      <c r="AQ26" s="118">
        <v>4</v>
      </c>
      <c r="AR26" s="118">
        <v>4</v>
      </c>
      <c r="AS26" s="118">
        <v>4</v>
      </c>
      <c r="AT26" s="118">
        <v>4</v>
      </c>
      <c r="AU26" s="118">
        <v>4</v>
      </c>
      <c r="AV26" s="118">
        <v>4</v>
      </c>
      <c r="AW26" s="118">
        <v>4</v>
      </c>
      <c r="AX26" s="118">
        <v>1</v>
      </c>
      <c r="AY26" s="118">
        <v>4</v>
      </c>
      <c r="AZ26" s="118">
        <v>4</v>
      </c>
      <c r="BA26" s="118">
        <v>4</v>
      </c>
      <c r="BB26" s="118">
        <v>4</v>
      </c>
      <c r="BC26" s="118">
        <v>4</v>
      </c>
      <c r="BD26" s="118">
        <v>6</v>
      </c>
      <c r="BE26" s="118">
        <v>7</v>
      </c>
    </row>
    <row r="27" spans="2:57" ht="15">
      <c r="B27" s="499"/>
      <c r="C27" s="1" t="s">
        <v>208</v>
      </c>
      <c r="D27" s="196">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59">
        <f>100</f>
        <v>100</v>
      </c>
      <c r="W27" s="58" t="e">
        <f t="shared" si="1"/>
        <v>#DIV/0!</v>
      </c>
      <c r="X27" s="58" t="e">
        <f t="shared" si="0"/>
        <v>#DIV/0!</v>
      </c>
      <c r="Y27" s="58" t="e">
        <f t="shared" si="0"/>
        <v>#DIV/0!</v>
      </c>
      <c r="Z27" s="58" t="e">
        <f t="shared" si="0"/>
        <v>#DIV/0!</v>
      </c>
      <c r="AA27" s="58" t="e">
        <f t="shared" si="0"/>
        <v>#DIV/0!</v>
      </c>
      <c r="AB27" s="58" t="e">
        <f t="shared" si="0"/>
        <v>#DIV/0!</v>
      </c>
      <c r="AC27" s="58" t="e">
        <f t="shared" si="0"/>
        <v>#DIV/0!</v>
      </c>
      <c r="AD27" s="58" t="e">
        <f t="shared" si="0"/>
        <v>#DIV/0!</v>
      </c>
      <c r="AE27" s="58" t="e">
        <f t="shared" si="0"/>
        <v>#DIV/0!</v>
      </c>
      <c r="AF27" s="58" t="e">
        <f t="shared" si="0"/>
        <v>#DIV/0!</v>
      </c>
      <c r="AG27" s="58" t="e">
        <f t="shared" si="0"/>
        <v>#DIV/0!</v>
      </c>
      <c r="AH27" s="58" t="e">
        <f t="shared" si="0"/>
        <v>#DIV/0!</v>
      </c>
      <c r="AI27" s="58" t="e">
        <f t="shared" si="0"/>
        <v>#DIV/0!</v>
      </c>
      <c r="AJ27" s="58" t="e">
        <f t="shared" si="0"/>
        <v>#DIV/0!</v>
      </c>
      <c r="AK27" s="58" t="e">
        <f t="shared" si="0"/>
        <v>#DIV/0!</v>
      </c>
      <c r="AL27" s="58" t="e">
        <f t="shared" si="0"/>
        <v>#DIV/0!</v>
      </c>
      <c r="AM27" s="58" t="e">
        <f t="shared" ref="AM27:AM58" si="2">U27*100/$D27</f>
        <v>#DIV/0!</v>
      </c>
      <c r="AN27" s="160">
        <v>4</v>
      </c>
      <c r="AO27" s="118">
        <v>4</v>
      </c>
      <c r="AP27" s="118">
        <v>1</v>
      </c>
      <c r="AQ27" s="118">
        <v>4</v>
      </c>
      <c r="AR27" s="118">
        <v>4</v>
      </c>
      <c r="AS27" s="118">
        <v>4</v>
      </c>
      <c r="AT27" s="118">
        <v>4</v>
      </c>
      <c r="AU27" s="118">
        <v>4</v>
      </c>
      <c r="AV27" s="118">
        <v>4</v>
      </c>
      <c r="AW27" s="118">
        <v>4</v>
      </c>
      <c r="AX27" s="118">
        <v>4</v>
      </c>
      <c r="AY27" s="118">
        <v>4</v>
      </c>
      <c r="AZ27" s="118">
        <v>4</v>
      </c>
      <c r="BA27" s="118">
        <v>4</v>
      </c>
      <c r="BB27" s="118">
        <v>4</v>
      </c>
      <c r="BC27" s="118">
        <v>4</v>
      </c>
      <c r="BD27" s="118">
        <v>6</v>
      </c>
      <c r="BE27" s="118">
        <v>7</v>
      </c>
    </row>
    <row r="28" spans="2:57" ht="15">
      <c r="B28" s="499"/>
      <c r="C28" s="1" t="s">
        <v>209</v>
      </c>
      <c r="D28" s="196">
        <v>392</v>
      </c>
      <c r="G28" s="11">
        <v>758</v>
      </c>
      <c r="H28" s="11">
        <v>1117</v>
      </c>
      <c r="I28" s="11">
        <v>1630</v>
      </c>
      <c r="J28" s="11">
        <v>1900</v>
      </c>
      <c r="K28" s="11">
        <v>1460</v>
      </c>
      <c r="L28" s="11">
        <v>1322</v>
      </c>
      <c r="M28" s="11">
        <v>1443</v>
      </c>
      <c r="N28" s="11">
        <v>1380</v>
      </c>
      <c r="O28" s="11">
        <v>868</v>
      </c>
      <c r="P28" s="11">
        <v>1422</v>
      </c>
      <c r="Q28" s="11">
        <v>15</v>
      </c>
      <c r="R28" s="11">
        <v>53</v>
      </c>
      <c r="S28" s="11">
        <v>1359</v>
      </c>
      <c r="T28" s="11">
        <v>683</v>
      </c>
      <c r="U28" s="11">
        <v>884</v>
      </c>
      <c r="V28" s="159">
        <f>100</f>
        <v>100</v>
      </c>
      <c r="W28" s="58">
        <f t="shared" si="1"/>
        <v>0</v>
      </c>
      <c r="X28" s="58">
        <f t="shared" si="1"/>
        <v>0</v>
      </c>
      <c r="Y28" s="58">
        <f t="shared" si="1"/>
        <v>193.36734693877551</v>
      </c>
      <c r="Z28" s="58">
        <f t="shared" si="1"/>
        <v>284.94897959183675</v>
      </c>
      <c r="AA28" s="58">
        <f t="shared" si="1"/>
        <v>415.81632653061223</v>
      </c>
      <c r="AB28" s="58">
        <f t="shared" si="1"/>
        <v>484.69387755102042</v>
      </c>
      <c r="AC28" s="58">
        <f t="shared" si="1"/>
        <v>372.44897959183675</v>
      </c>
      <c r="AD28" s="58">
        <f t="shared" si="1"/>
        <v>337.24489795918367</v>
      </c>
      <c r="AE28" s="58">
        <f t="shared" si="1"/>
        <v>368.11224489795916</v>
      </c>
      <c r="AF28" s="58">
        <f t="shared" si="1"/>
        <v>352.0408163265306</v>
      </c>
      <c r="AG28" s="58">
        <f t="shared" si="1"/>
        <v>221.42857142857142</v>
      </c>
      <c r="AH28" s="58">
        <f t="shared" si="1"/>
        <v>362.75510204081633</v>
      </c>
      <c r="AI28" s="58">
        <f t="shared" si="1"/>
        <v>3.8265306122448979</v>
      </c>
      <c r="AJ28" s="58">
        <f t="shared" si="1"/>
        <v>13.520408163265307</v>
      </c>
      <c r="AK28" s="58">
        <f t="shared" si="1"/>
        <v>346.68367346938777</v>
      </c>
      <c r="AL28" s="58">
        <f t="shared" si="1"/>
        <v>174.23469387755102</v>
      </c>
      <c r="AM28" s="58">
        <f t="shared" si="2"/>
        <v>225.51020408163265</v>
      </c>
      <c r="AN28" s="160"/>
      <c r="AO28" s="118"/>
      <c r="AP28" s="118"/>
      <c r="AQ28" s="118"/>
      <c r="AR28" s="118"/>
      <c r="AS28" s="118"/>
      <c r="AT28" s="118"/>
      <c r="AU28" s="118"/>
      <c r="AV28" s="118"/>
      <c r="AW28" s="118"/>
      <c r="AX28" s="118"/>
      <c r="AY28" s="118"/>
      <c r="AZ28" s="118"/>
      <c r="BA28" s="118"/>
      <c r="BB28" s="118"/>
      <c r="BC28" s="118"/>
      <c r="BD28" s="118"/>
      <c r="BE28" s="118"/>
    </row>
    <row r="29" spans="2:57" ht="15">
      <c r="B29" s="501"/>
      <c r="C29" s="8" t="s">
        <v>210</v>
      </c>
      <c r="D29" s="245">
        <v>392</v>
      </c>
      <c r="E29" s="173"/>
      <c r="F29" s="173"/>
      <c r="G29" s="173">
        <v>758</v>
      </c>
      <c r="H29" s="173">
        <v>1117</v>
      </c>
      <c r="I29" s="173">
        <v>1630</v>
      </c>
      <c r="J29" s="173">
        <v>1900</v>
      </c>
      <c r="K29" s="173">
        <v>1460</v>
      </c>
      <c r="L29" s="173">
        <v>1322</v>
      </c>
      <c r="M29" s="173">
        <v>1443</v>
      </c>
      <c r="N29" s="173">
        <v>1380</v>
      </c>
      <c r="O29" s="173">
        <v>868</v>
      </c>
      <c r="P29" s="173">
        <v>1422</v>
      </c>
      <c r="Q29" s="173">
        <v>15</v>
      </c>
      <c r="R29" s="173">
        <v>53</v>
      </c>
      <c r="S29" s="173">
        <v>1359</v>
      </c>
      <c r="T29" s="173">
        <v>683</v>
      </c>
      <c r="U29" s="173">
        <v>884</v>
      </c>
      <c r="V29" s="159">
        <f>100</f>
        <v>100</v>
      </c>
      <c r="W29" s="58">
        <f t="shared" si="1"/>
        <v>0</v>
      </c>
      <c r="X29" s="58">
        <f t="shared" si="1"/>
        <v>0</v>
      </c>
      <c r="Y29" s="58">
        <f t="shared" si="1"/>
        <v>193.36734693877551</v>
      </c>
      <c r="Z29" s="58">
        <f t="shared" si="1"/>
        <v>284.94897959183675</v>
      </c>
      <c r="AA29" s="58">
        <f t="shared" si="1"/>
        <v>415.81632653061223</v>
      </c>
      <c r="AB29" s="58">
        <f t="shared" si="1"/>
        <v>484.69387755102042</v>
      </c>
      <c r="AC29" s="58">
        <f t="shared" si="1"/>
        <v>372.44897959183675</v>
      </c>
      <c r="AD29" s="58">
        <f t="shared" si="1"/>
        <v>337.24489795918367</v>
      </c>
      <c r="AE29" s="58">
        <f t="shared" si="1"/>
        <v>368.11224489795916</v>
      </c>
      <c r="AF29" s="58">
        <f t="shared" si="1"/>
        <v>352.0408163265306</v>
      </c>
      <c r="AG29" s="58">
        <f t="shared" si="1"/>
        <v>221.42857142857142</v>
      </c>
      <c r="AH29" s="58">
        <f t="shared" si="1"/>
        <v>362.75510204081633</v>
      </c>
      <c r="AI29" s="58">
        <f t="shared" ref="AI29:AI42" si="3">Q29*100/$D29</f>
        <v>3.8265306122448979</v>
      </c>
      <c r="AJ29" s="58">
        <f t="shared" ref="AJ29:AJ42" si="4">R29*100/$D29</f>
        <v>13.520408163265307</v>
      </c>
      <c r="AK29" s="58">
        <f t="shared" ref="AK29:AK42" si="5">S29*100/$D29</f>
        <v>346.68367346938777</v>
      </c>
      <c r="AL29" s="58">
        <f t="shared" ref="AL29:AL42" si="6">T29*100/$D29</f>
        <v>174.23469387755102</v>
      </c>
      <c r="AM29" s="58">
        <f t="shared" si="2"/>
        <v>225.51020408163265</v>
      </c>
      <c r="AN29" s="120"/>
      <c r="AO29" s="121"/>
      <c r="AP29" s="121"/>
      <c r="AQ29" s="121"/>
      <c r="AR29" s="121"/>
      <c r="AS29" s="121"/>
      <c r="AT29" s="121"/>
      <c r="AU29" s="121"/>
      <c r="AV29" s="121"/>
      <c r="AW29" s="121"/>
      <c r="AX29" s="121"/>
      <c r="AY29" s="121"/>
      <c r="AZ29" s="121"/>
      <c r="BA29" s="121"/>
      <c r="BB29" s="121"/>
      <c r="BC29" s="121"/>
      <c r="BD29" s="121"/>
      <c r="BE29" s="121"/>
    </row>
    <row r="30" spans="2:57" ht="15" customHeight="1">
      <c r="B30" s="500" t="s">
        <v>234</v>
      </c>
      <c r="C30" s="1" t="s">
        <v>205</v>
      </c>
      <c r="D30" s="246">
        <v>990</v>
      </c>
      <c r="E30" s="11">
        <v>1230</v>
      </c>
      <c r="F30" s="11">
        <v>1102</v>
      </c>
      <c r="G30" s="11">
        <v>777</v>
      </c>
      <c r="H30" s="11">
        <v>750</v>
      </c>
      <c r="I30" s="11">
        <v>974</v>
      </c>
      <c r="J30" s="11">
        <v>1150</v>
      </c>
      <c r="K30" s="11">
        <v>976</v>
      </c>
      <c r="L30" s="11">
        <v>1102</v>
      </c>
      <c r="M30" s="11">
        <v>1140</v>
      </c>
      <c r="N30" s="11">
        <v>728</v>
      </c>
      <c r="O30" s="11">
        <v>277</v>
      </c>
      <c r="P30" s="11">
        <v>197</v>
      </c>
      <c r="Q30" s="11">
        <v>1103</v>
      </c>
      <c r="R30" s="11">
        <v>878</v>
      </c>
      <c r="S30" s="11">
        <v>593</v>
      </c>
      <c r="T30" s="11">
        <v>298</v>
      </c>
      <c r="U30" s="11">
        <v>386</v>
      </c>
      <c r="V30" s="159">
        <f>100</f>
        <v>100</v>
      </c>
      <c r="W30" s="58">
        <f t="shared" si="1"/>
        <v>124.24242424242425</v>
      </c>
      <c r="X30" s="58">
        <f t="shared" si="1"/>
        <v>111.31313131313131</v>
      </c>
      <c r="Y30" s="58">
        <f t="shared" si="1"/>
        <v>78.484848484848484</v>
      </c>
      <c r="Z30" s="58">
        <f t="shared" si="1"/>
        <v>75.757575757575751</v>
      </c>
      <c r="AA30" s="58">
        <f t="shared" si="1"/>
        <v>98.383838383838381</v>
      </c>
      <c r="AB30" s="58">
        <f t="shared" si="1"/>
        <v>116.16161616161617</v>
      </c>
      <c r="AC30" s="58">
        <f t="shared" si="1"/>
        <v>98.585858585858588</v>
      </c>
      <c r="AD30" s="58">
        <f t="shared" si="1"/>
        <v>111.31313131313131</v>
      </c>
      <c r="AE30" s="58">
        <f t="shared" si="1"/>
        <v>115.15151515151516</v>
      </c>
      <c r="AF30" s="58">
        <f t="shared" si="1"/>
        <v>73.535353535353536</v>
      </c>
      <c r="AG30" s="58">
        <f t="shared" si="1"/>
        <v>27.979797979797979</v>
      </c>
      <c r="AH30" s="58">
        <f t="shared" si="1"/>
        <v>19.8989898989899</v>
      </c>
      <c r="AI30" s="58">
        <f t="shared" si="3"/>
        <v>111.41414141414141</v>
      </c>
      <c r="AJ30" s="58">
        <f t="shared" si="4"/>
        <v>88.686868686868692</v>
      </c>
      <c r="AK30" s="58">
        <f t="shared" si="5"/>
        <v>59.898989898989896</v>
      </c>
      <c r="AL30" s="58">
        <f t="shared" si="6"/>
        <v>30.1010101010101</v>
      </c>
      <c r="AM30" s="58">
        <f t="shared" si="2"/>
        <v>38.98989898989899</v>
      </c>
      <c r="AN30" s="160">
        <v>1</v>
      </c>
      <c r="AO30" s="118">
        <v>4</v>
      </c>
      <c r="AP30" s="118">
        <v>4</v>
      </c>
      <c r="AQ30" s="118">
        <v>4</v>
      </c>
      <c r="AR30" s="118">
        <v>4</v>
      </c>
      <c r="AS30" s="118">
        <v>4</v>
      </c>
      <c r="AT30" s="118">
        <v>1</v>
      </c>
      <c r="AU30" s="118">
        <v>4</v>
      </c>
      <c r="AV30" s="118">
        <v>1</v>
      </c>
      <c r="AW30" s="118">
        <v>4</v>
      </c>
      <c r="AX30" s="118">
        <v>4</v>
      </c>
      <c r="AY30" s="118">
        <v>4</v>
      </c>
      <c r="AZ30" s="118">
        <v>4</v>
      </c>
      <c r="BA30" s="118">
        <v>4</v>
      </c>
      <c r="BB30" s="118">
        <v>1</v>
      </c>
      <c r="BC30" s="118">
        <v>4</v>
      </c>
      <c r="BD30" s="118">
        <v>6</v>
      </c>
      <c r="BE30" s="118">
        <v>7</v>
      </c>
    </row>
    <row r="31" spans="2:57" ht="15">
      <c r="B31" s="499"/>
      <c r="C31" s="1" t="s">
        <v>206</v>
      </c>
      <c r="D31" s="196">
        <v>1461</v>
      </c>
      <c r="E31" s="11">
        <v>1564</v>
      </c>
      <c r="F31" s="11">
        <v>1692</v>
      </c>
      <c r="G31" s="11">
        <v>1655</v>
      </c>
      <c r="H31" s="11">
        <v>1152</v>
      </c>
      <c r="I31" s="11">
        <v>1085</v>
      </c>
      <c r="J31" s="11">
        <v>1182</v>
      </c>
      <c r="K31" s="11">
        <v>904</v>
      </c>
      <c r="L31" s="11">
        <v>623</v>
      </c>
      <c r="M31" s="11">
        <v>663</v>
      </c>
      <c r="N31" s="11">
        <v>1701</v>
      </c>
      <c r="O31" s="11">
        <v>1105</v>
      </c>
      <c r="P31" s="11">
        <v>1033</v>
      </c>
      <c r="Q31" s="11">
        <v>1046</v>
      </c>
      <c r="R31" s="11">
        <v>1000</v>
      </c>
      <c r="S31" s="11">
        <v>697</v>
      </c>
      <c r="T31" s="11">
        <v>972</v>
      </c>
      <c r="U31" s="11">
        <v>1000</v>
      </c>
      <c r="V31" s="159">
        <f>100</f>
        <v>100</v>
      </c>
      <c r="W31" s="58">
        <f t="shared" si="1"/>
        <v>107.04996577686516</v>
      </c>
      <c r="X31" s="58">
        <f t="shared" si="1"/>
        <v>115.81108829568788</v>
      </c>
      <c r="Y31" s="58">
        <f t="shared" si="1"/>
        <v>113.27857631759069</v>
      </c>
      <c r="Z31" s="58">
        <f t="shared" si="1"/>
        <v>78.850102669404521</v>
      </c>
      <c r="AA31" s="58">
        <f t="shared" si="1"/>
        <v>74.264202600958242</v>
      </c>
      <c r="AB31" s="58">
        <f t="shared" si="1"/>
        <v>80.903490759753595</v>
      </c>
      <c r="AC31" s="58">
        <f t="shared" si="1"/>
        <v>61.875427789185487</v>
      </c>
      <c r="AD31" s="58">
        <f t="shared" si="1"/>
        <v>42.64202600958248</v>
      </c>
      <c r="AE31" s="58">
        <f t="shared" si="1"/>
        <v>45.379876796714576</v>
      </c>
      <c r="AF31" s="58">
        <f t="shared" si="1"/>
        <v>116.42710472279261</v>
      </c>
      <c r="AG31" s="58">
        <f t="shared" si="1"/>
        <v>75.633127994524301</v>
      </c>
      <c r="AH31" s="58">
        <f t="shared" si="1"/>
        <v>70.704996577686515</v>
      </c>
      <c r="AI31" s="58">
        <f t="shared" si="3"/>
        <v>71.594798083504443</v>
      </c>
      <c r="AJ31" s="58">
        <f t="shared" si="4"/>
        <v>68.446269678302528</v>
      </c>
      <c r="AK31" s="58">
        <f t="shared" si="5"/>
        <v>47.707049965776868</v>
      </c>
      <c r="AL31" s="58">
        <f t="shared" si="6"/>
        <v>66.529774127310063</v>
      </c>
      <c r="AM31" s="58">
        <f t="shared" si="2"/>
        <v>68.446269678302528</v>
      </c>
      <c r="AN31" s="160">
        <v>1</v>
      </c>
      <c r="AO31" s="118">
        <v>4</v>
      </c>
      <c r="AP31" s="118">
        <v>1</v>
      </c>
      <c r="AQ31" s="118">
        <v>1</v>
      </c>
      <c r="AR31" s="118">
        <v>4</v>
      </c>
      <c r="AS31" s="118">
        <v>4</v>
      </c>
      <c r="AT31" s="118">
        <v>4</v>
      </c>
      <c r="AU31" s="118">
        <v>4</v>
      </c>
      <c r="AV31" s="118">
        <v>4</v>
      </c>
      <c r="AW31" s="118">
        <v>4</v>
      </c>
      <c r="AX31" s="118">
        <v>4</v>
      </c>
      <c r="AY31" s="118">
        <v>4</v>
      </c>
      <c r="AZ31" s="118">
        <v>4</v>
      </c>
      <c r="BA31" s="118">
        <v>2</v>
      </c>
      <c r="BB31" s="118">
        <v>4</v>
      </c>
      <c r="BC31" s="118">
        <v>4</v>
      </c>
      <c r="BD31" s="118">
        <v>6</v>
      </c>
      <c r="BE31" s="118">
        <v>7</v>
      </c>
    </row>
    <row r="32" spans="2:57" ht="15">
      <c r="B32" s="499"/>
      <c r="C32" s="1" t="s">
        <v>207</v>
      </c>
      <c r="D32" s="196">
        <v>908</v>
      </c>
      <c r="E32" s="11">
        <v>1147</v>
      </c>
      <c r="F32" s="11">
        <v>1069</v>
      </c>
      <c r="G32" s="11">
        <v>724</v>
      </c>
      <c r="H32" s="11">
        <v>655</v>
      </c>
      <c r="I32" s="11">
        <v>0</v>
      </c>
      <c r="J32" s="11">
        <v>736</v>
      </c>
      <c r="K32" s="11">
        <v>589</v>
      </c>
      <c r="L32" s="11">
        <v>220</v>
      </c>
      <c r="M32" s="11">
        <v>91</v>
      </c>
      <c r="N32" s="11">
        <v>195</v>
      </c>
      <c r="O32" s="11">
        <v>117</v>
      </c>
      <c r="P32" s="11">
        <v>78</v>
      </c>
      <c r="Q32" s="11">
        <v>175</v>
      </c>
      <c r="R32" s="11">
        <v>240</v>
      </c>
      <c r="S32" s="11">
        <v>232</v>
      </c>
      <c r="T32" s="11">
        <v>779</v>
      </c>
      <c r="U32" s="11">
        <v>776</v>
      </c>
      <c r="V32" s="159">
        <f>100</f>
        <v>100</v>
      </c>
      <c r="W32" s="58">
        <f t="shared" si="1"/>
        <v>126.3215859030837</v>
      </c>
      <c r="X32" s="58">
        <f t="shared" si="1"/>
        <v>117.73127753303964</v>
      </c>
      <c r="Y32" s="58">
        <f t="shared" si="1"/>
        <v>79.735682819383257</v>
      </c>
      <c r="Z32" s="58">
        <f t="shared" si="1"/>
        <v>72.136563876651977</v>
      </c>
      <c r="AA32" s="58">
        <f t="shared" si="1"/>
        <v>0</v>
      </c>
      <c r="AB32" s="58">
        <f t="shared" si="1"/>
        <v>81.057268722466958</v>
      </c>
      <c r="AC32" s="58">
        <f t="shared" si="1"/>
        <v>64.867841409691636</v>
      </c>
      <c r="AD32" s="58">
        <f t="shared" si="1"/>
        <v>24.229074889867842</v>
      </c>
      <c r="AE32" s="58">
        <f t="shared" si="1"/>
        <v>10.022026431718063</v>
      </c>
      <c r="AF32" s="58">
        <f t="shared" si="1"/>
        <v>21.475770925110133</v>
      </c>
      <c r="AG32" s="58">
        <f t="shared" si="1"/>
        <v>12.885462555066079</v>
      </c>
      <c r="AH32" s="58">
        <f t="shared" si="1"/>
        <v>8.5903083700440526</v>
      </c>
      <c r="AI32" s="58">
        <f t="shared" si="3"/>
        <v>19.273127753303964</v>
      </c>
      <c r="AJ32" s="58">
        <f t="shared" si="4"/>
        <v>26.431718061674008</v>
      </c>
      <c r="AK32" s="58">
        <f t="shared" si="5"/>
        <v>25.550660792951543</v>
      </c>
      <c r="AL32" s="58">
        <f t="shared" si="6"/>
        <v>85.792951541850215</v>
      </c>
      <c r="AM32" s="58">
        <f t="shared" si="2"/>
        <v>85.46255506607929</v>
      </c>
      <c r="AN32" s="160">
        <v>1</v>
      </c>
      <c r="AO32" s="118">
        <v>4</v>
      </c>
      <c r="AP32" s="118">
        <v>4</v>
      </c>
      <c r="AQ32" s="118">
        <v>4</v>
      </c>
      <c r="AR32" s="118">
        <v>4</v>
      </c>
      <c r="AS32" s="118">
        <v>4</v>
      </c>
      <c r="AT32" s="118">
        <v>4</v>
      </c>
      <c r="AU32" s="118">
        <v>4</v>
      </c>
      <c r="AV32" s="118">
        <v>4</v>
      </c>
      <c r="AW32" s="118">
        <v>4</v>
      </c>
      <c r="AX32" s="118">
        <v>4</v>
      </c>
      <c r="AY32" s="118">
        <v>4</v>
      </c>
      <c r="AZ32" s="118">
        <v>4</v>
      </c>
      <c r="BA32" s="118">
        <v>4</v>
      </c>
      <c r="BB32" s="118">
        <v>4</v>
      </c>
      <c r="BC32" s="118">
        <v>4</v>
      </c>
      <c r="BD32" s="118">
        <v>6</v>
      </c>
      <c r="BE32" s="118">
        <v>7</v>
      </c>
    </row>
    <row r="33" spans="2:57" ht="15">
      <c r="B33" s="499"/>
      <c r="C33" s="1" t="s">
        <v>208</v>
      </c>
      <c r="D33" s="196">
        <v>1607</v>
      </c>
      <c r="E33" s="11">
        <v>1494</v>
      </c>
      <c r="F33" s="11">
        <v>2313</v>
      </c>
      <c r="G33" s="11">
        <v>1764</v>
      </c>
      <c r="H33" s="11">
        <v>1285</v>
      </c>
      <c r="I33" s="11">
        <v>1028</v>
      </c>
      <c r="J33" s="11">
        <v>1039</v>
      </c>
      <c r="K33" s="11">
        <v>1071</v>
      </c>
      <c r="L33" s="11">
        <v>1386</v>
      </c>
      <c r="M33" s="11">
        <v>1565</v>
      </c>
      <c r="N33" s="11">
        <v>2460</v>
      </c>
      <c r="O33" s="11">
        <v>2487</v>
      </c>
      <c r="P33" s="11">
        <v>2233</v>
      </c>
      <c r="Q33" s="11">
        <v>2348</v>
      </c>
      <c r="R33" s="11">
        <v>1701</v>
      </c>
      <c r="S33" s="11">
        <v>2346</v>
      </c>
      <c r="T33" s="11">
        <v>2694</v>
      </c>
      <c r="U33" s="11">
        <v>2622</v>
      </c>
      <c r="V33" s="159">
        <f>100</f>
        <v>100</v>
      </c>
      <c r="W33" s="58">
        <f t="shared" si="1"/>
        <v>92.968263845675168</v>
      </c>
      <c r="X33" s="58">
        <f t="shared" si="1"/>
        <v>143.93279402613567</v>
      </c>
      <c r="Y33" s="58">
        <f t="shared" si="1"/>
        <v>109.76975731176104</v>
      </c>
      <c r="Z33" s="58">
        <f t="shared" si="1"/>
        <v>79.962663347853137</v>
      </c>
      <c r="AA33" s="58">
        <f t="shared" si="1"/>
        <v>63.970130678282516</v>
      </c>
      <c r="AB33" s="58">
        <f t="shared" si="1"/>
        <v>64.654635967641568</v>
      </c>
      <c r="AC33" s="58">
        <f t="shared" si="1"/>
        <v>66.645924082140638</v>
      </c>
      <c r="AD33" s="58">
        <f t="shared" si="1"/>
        <v>86.247666459240818</v>
      </c>
      <c r="AE33" s="58">
        <f t="shared" si="1"/>
        <v>97.386434349719977</v>
      </c>
      <c r="AF33" s="58">
        <f t="shared" si="1"/>
        <v>153.08027380211576</v>
      </c>
      <c r="AG33" s="58">
        <f t="shared" si="1"/>
        <v>154.76042314872433</v>
      </c>
      <c r="AH33" s="58">
        <f t="shared" si="1"/>
        <v>138.95457373988799</v>
      </c>
      <c r="AI33" s="58">
        <f t="shared" si="3"/>
        <v>146.11076540136901</v>
      </c>
      <c r="AJ33" s="58">
        <f t="shared" si="4"/>
        <v>105.84940883634101</v>
      </c>
      <c r="AK33" s="58">
        <f t="shared" si="5"/>
        <v>145.98630989421281</v>
      </c>
      <c r="AL33" s="58">
        <f t="shared" si="6"/>
        <v>167.64156813939016</v>
      </c>
      <c r="AM33" s="58">
        <f t="shared" si="2"/>
        <v>163.16116988176728</v>
      </c>
      <c r="AN33" s="160">
        <v>1</v>
      </c>
      <c r="AO33" s="118">
        <v>4</v>
      </c>
      <c r="AP33" s="118">
        <v>4</v>
      </c>
      <c r="AQ33" s="118">
        <v>4</v>
      </c>
      <c r="AR33" s="118">
        <v>4</v>
      </c>
      <c r="AS33" s="118">
        <v>4</v>
      </c>
      <c r="AT33" s="118">
        <v>4</v>
      </c>
      <c r="AU33" s="118">
        <v>4</v>
      </c>
      <c r="AV33" s="118">
        <v>4</v>
      </c>
      <c r="AW33" s="118">
        <v>4</v>
      </c>
      <c r="AX33" s="118">
        <v>4</v>
      </c>
      <c r="AY33" s="118">
        <v>4</v>
      </c>
      <c r="AZ33" s="118">
        <v>4</v>
      </c>
      <c r="BA33" s="118">
        <v>4</v>
      </c>
      <c r="BB33" s="118">
        <v>4</v>
      </c>
      <c r="BC33" s="118">
        <v>4</v>
      </c>
      <c r="BD33" s="118">
        <v>6</v>
      </c>
      <c r="BE33" s="118">
        <v>7</v>
      </c>
    </row>
    <row r="34" spans="2:57" ht="15">
      <c r="B34" s="499"/>
      <c r="C34" s="1" t="s">
        <v>209</v>
      </c>
      <c r="D34" s="196">
        <v>4966</v>
      </c>
      <c r="E34" s="11">
        <v>5435</v>
      </c>
      <c r="F34" s="11">
        <v>6176</v>
      </c>
      <c r="G34" s="11">
        <v>4920</v>
      </c>
      <c r="H34" s="11">
        <v>3842</v>
      </c>
      <c r="I34" s="11">
        <v>3087</v>
      </c>
      <c r="J34" s="11">
        <v>4107</v>
      </c>
      <c r="K34" s="11">
        <v>3540</v>
      </c>
      <c r="L34" s="11">
        <v>3331</v>
      </c>
      <c r="M34" s="11">
        <v>3459</v>
      </c>
      <c r="N34" s="11">
        <v>5084</v>
      </c>
      <c r="O34" s="11">
        <v>3986</v>
      </c>
      <c r="P34" s="11">
        <v>3541</v>
      </c>
      <c r="Q34" s="11">
        <v>4672</v>
      </c>
      <c r="R34" s="11">
        <v>3819</v>
      </c>
      <c r="S34" s="11">
        <v>3868</v>
      </c>
      <c r="T34" s="11">
        <v>4743</v>
      </c>
      <c r="U34" s="11">
        <v>4784</v>
      </c>
      <c r="V34" s="159">
        <f>100</f>
        <v>100</v>
      </c>
      <c r="W34" s="58">
        <f t="shared" si="1"/>
        <v>109.4442207007652</v>
      </c>
      <c r="X34" s="58">
        <f t="shared" si="1"/>
        <v>124.36568666935159</v>
      </c>
      <c r="Y34" s="58">
        <f t="shared" si="1"/>
        <v>99.073701167942005</v>
      </c>
      <c r="Z34" s="58">
        <f t="shared" si="1"/>
        <v>77.366089407974229</v>
      </c>
      <c r="AA34" s="58">
        <f t="shared" si="1"/>
        <v>62.162706403544099</v>
      </c>
      <c r="AB34" s="58">
        <f t="shared" si="1"/>
        <v>82.702376157873545</v>
      </c>
      <c r="AC34" s="58">
        <f t="shared" si="1"/>
        <v>71.284736206202169</v>
      </c>
      <c r="AD34" s="58">
        <f t="shared" si="1"/>
        <v>67.076117599677815</v>
      </c>
      <c r="AE34" s="58">
        <f t="shared" si="1"/>
        <v>69.653644784534833</v>
      </c>
      <c r="AF34" s="58">
        <f t="shared" si="1"/>
        <v>102.37615787354007</v>
      </c>
      <c r="AG34" s="58">
        <f t="shared" si="1"/>
        <v>80.265807490938386</v>
      </c>
      <c r="AH34" s="58">
        <f t="shared" si="1"/>
        <v>71.304873137333871</v>
      </c>
      <c r="AI34" s="58">
        <f t="shared" si="3"/>
        <v>94.079742247281516</v>
      </c>
      <c r="AJ34" s="58">
        <f t="shared" si="4"/>
        <v>76.902939991945232</v>
      </c>
      <c r="AK34" s="58">
        <f t="shared" si="5"/>
        <v>77.889649617398305</v>
      </c>
      <c r="AL34" s="58">
        <f t="shared" si="6"/>
        <v>95.509464357631899</v>
      </c>
      <c r="AM34" s="58">
        <f t="shared" si="2"/>
        <v>96.33507853403141</v>
      </c>
      <c r="AN34" s="160"/>
      <c r="AO34" s="118"/>
      <c r="AP34" s="118"/>
      <c r="AQ34" s="118"/>
      <c r="AR34" s="118"/>
      <c r="AS34" s="118"/>
      <c r="AT34" s="118"/>
      <c r="AU34" s="118"/>
      <c r="AV34" s="118"/>
      <c r="AW34" s="118"/>
      <c r="AX34" s="118"/>
      <c r="AY34" s="118"/>
      <c r="AZ34" s="118"/>
      <c r="BA34" s="118"/>
      <c r="BB34" s="118"/>
      <c r="BC34" s="118"/>
      <c r="BD34" s="118"/>
      <c r="BE34" s="118"/>
    </row>
    <row r="35" spans="2:57" ht="15">
      <c r="B35" s="501"/>
      <c r="C35" s="1" t="s">
        <v>210</v>
      </c>
      <c r="D35" s="245">
        <v>3359</v>
      </c>
      <c r="E35" s="173">
        <v>3941</v>
      </c>
      <c r="F35" s="173">
        <v>3863</v>
      </c>
      <c r="G35" s="173">
        <v>3156</v>
      </c>
      <c r="H35" s="173">
        <v>2557</v>
      </c>
      <c r="I35" s="173">
        <v>2059</v>
      </c>
      <c r="J35" s="173">
        <v>3068</v>
      </c>
      <c r="K35" s="173">
        <v>2469</v>
      </c>
      <c r="L35" s="173">
        <v>1945</v>
      </c>
      <c r="M35" s="173">
        <v>1894</v>
      </c>
      <c r="N35" s="173">
        <v>2624</v>
      </c>
      <c r="O35" s="173">
        <v>1499</v>
      </c>
      <c r="P35" s="173">
        <v>1308</v>
      </c>
      <c r="Q35" s="173">
        <v>2324</v>
      </c>
      <c r="R35" s="173">
        <v>2118</v>
      </c>
      <c r="S35" s="173">
        <v>1522</v>
      </c>
      <c r="T35" s="173">
        <v>2049</v>
      </c>
      <c r="U35" s="173">
        <v>2162</v>
      </c>
      <c r="V35" s="159">
        <f>100</f>
        <v>100</v>
      </c>
      <c r="W35" s="58">
        <f t="shared" si="1"/>
        <v>117.32658529324203</v>
      </c>
      <c r="X35" s="58">
        <f t="shared" si="1"/>
        <v>115.0044656147663</v>
      </c>
      <c r="Y35" s="58">
        <f t="shared" si="1"/>
        <v>93.956534682941353</v>
      </c>
      <c r="Z35" s="58">
        <f t="shared" si="1"/>
        <v>76.123846382852037</v>
      </c>
      <c r="AA35" s="58">
        <f t="shared" si="1"/>
        <v>61.298005358737718</v>
      </c>
      <c r="AB35" s="58">
        <f t="shared" si="1"/>
        <v>91.336707353378983</v>
      </c>
      <c r="AC35" s="58">
        <f t="shared" si="1"/>
        <v>73.504019053289667</v>
      </c>
      <c r="AD35" s="58">
        <f t="shared" si="1"/>
        <v>57.904138136350106</v>
      </c>
      <c r="AE35" s="58">
        <f t="shared" si="1"/>
        <v>56.385829115808278</v>
      </c>
      <c r="AF35" s="58">
        <f t="shared" si="1"/>
        <v>78.118487645132475</v>
      </c>
      <c r="AG35" s="58">
        <f t="shared" si="1"/>
        <v>44.626376897886274</v>
      </c>
      <c r="AH35" s="58">
        <f t="shared" si="1"/>
        <v>38.940160762131583</v>
      </c>
      <c r="AI35" s="58">
        <f t="shared" si="3"/>
        <v>69.187258112533499</v>
      </c>
      <c r="AJ35" s="58">
        <f t="shared" si="4"/>
        <v>63.054480500148856</v>
      </c>
      <c r="AK35" s="58">
        <f t="shared" si="5"/>
        <v>45.311104495385528</v>
      </c>
      <c r="AL35" s="58">
        <f t="shared" si="6"/>
        <v>61.000297707651086</v>
      </c>
      <c r="AM35" s="58">
        <f t="shared" si="2"/>
        <v>64.364394164930033</v>
      </c>
      <c r="AN35" s="120"/>
      <c r="AO35" s="121"/>
      <c r="AP35" s="121"/>
      <c r="AQ35" s="121"/>
      <c r="AR35" s="121"/>
      <c r="AS35" s="121"/>
      <c r="AT35" s="121"/>
      <c r="AU35" s="121"/>
      <c r="AV35" s="121"/>
      <c r="AW35" s="121"/>
      <c r="AX35" s="121"/>
      <c r="AY35" s="121"/>
      <c r="AZ35" s="121"/>
      <c r="BA35" s="121"/>
      <c r="BB35" s="121"/>
      <c r="BC35" s="121"/>
      <c r="BD35" s="121"/>
      <c r="BE35" s="121"/>
    </row>
    <row r="36" spans="2:57" ht="15" customHeight="1">
      <c r="B36" s="500" t="s">
        <v>235</v>
      </c>
      <c r="C36" s="7" t="s">
        <v>205</v>
      </c>
      <c r="D36" s="246"/>
      <c r="F36" s="11">
        <v>0</v>
      </c>
      <c r="G36" s="11">
        <v>0</v>
      </c>
      <c r="H36" s="11">
        <v>0</v>
      </c>
      <c r="I36" s="11">
        <v>0</v>
      </c>
      <c r="J36" s="11">
        <v>0</v>
      </c>
      <c r="K36" s="11">
        <v>0</v>
      </c>
      <c r="L36" s="11">
        <v>0</v>
      </c>
      <c r="M36" s="11">
        <v>0</v>
      </c>
      <c r="N36" s="11">
        <v>0</v>
      </c>
      <c r="O36" s="11">
        <v>0</v>
      </c>
      <c r="P36" s="11">
        <v>0</v>
      </c>
      <c r="Q36" s="11">
        <v>0</v>
      </c>
      <c r="R36" s="11">
        <v>0</v>
      </c>
      <c r="S36" s="11">
        <v>0</v>
      </c>
      <c r="T36" s="11">
        <v>0</v>
      </c>
      <c r="U36" s="11">
        <v>0</v>
      </c>
      <c r="V36" s="159">
        <f>100</f>
        <v>100</v>
      </c>
      <c r="W36" s="58" t="e">
        <f t="shared" si="1"/>
        <v>#DIV/0!</v>
      </c>
      <c r="X36" s="58" t="e">
        <f t="shared" si="1"/>
        <v>#DIV/0!</v>
      </c>
      <c r="Y36" s="58" t="e">
        <f t="shared" si="1"/>
        <v>#DIV/0!</v>
      </c>
      <c r="Z36" s="58" t="e">
        <f t="shared" si="1"/>
        <v>#DIV/0!</v>
      </c>
      <c r="AA36" s="58" t="e">
        <f t="shared" si="1"/>
        <v>#DIV/0!</v>
      </c>
      <c r="AB36" s="58" t="e">
        <f t="shared" si="1"/>
        <v>#DIV/0!</v>
      </c>
      <c r="AC36" s="58" t="e">
        <f t="shared" si="1"/>
        <v>#DIV/0!</v>
      </c>
      <c r="AD36" s="58" t="e">
        <f t="shared" si="1"/>
        <v>#DIV/0!</v>
      </c>
      <c r="AE36" s="58" t="e">
        <f t="shared" si="1"/>
        <v>#DIV/0!</v>
      </c>
      <c r="AF36" s="58" t="e">
        <f t="shared" si="1"/>
        <v>#DIV/0!</v>
      </c>
      <c r="AG36" s="58" t="e">
        <f t="shared" si="1"/>
        <v>#DIV/0!</v>
      </c>
      <c r="AH36" s="58" t="e">
        <f t="shared" si="1"/>
        <v>#DIV/0!</v>
      </c>
      <c r="AI36" s="58" t="e">
        <f t="shared" si="3"/>
        <v>#DIV/0!</v>
      </c>
      <c r="AJ36" s="58" t="e">
        <f t="shared" si="4"/>
        <v>#DIV/0!</v>
      </c>
      <c r="AK36" s="58" t="e">
        <f t="shared" si="5"/>
        <v>#DIV/0!</v>
      </c>
      <c r="AL36" s="58" t="e">
        <f t="shared" si="6"/>
        <v>#DIV/0!</v>
      </c>
      <c r="AM36" s="58" t="e">
        <f t="shared" si="2"/>
        <v>#DIV/0!</v>
      </c>
      <c r="AN36" s="160"/>
      <c r="AO36" s="118"/>
      <c r="AP36" s="118">
        <v>1</v>
      </c>
      <c r="AQ36" s="118">
        <v>4</v>
      </c>
      <c r="AR36" s="118">
        <v>4</v>
      </c>
      <c r="AS36" s="118">
        <v>4</v>
      </c>
      <c r="AT36" s="118">
        <v>4</v>
      </c>
      <c r="AU36" s="118">
        <v>4</v>
      </c>
      <c r="AV36" s="118">
        <v>4</v>
      </c>
      <c r="AW36" s="118">
        <v>4</v>
      </c>
      <c r="AX36" s="118">
        <v>4</v>
      </c>
      <c r="AY36" s="118">
        <v>4</v>
      </c>
      <c r="AZ36" s="118">
        <v>4</v>
      </c>
      <c r="BA36" s="118">
        <v>4</v>
      </c>
      <c r="BB36" s="118">
        <v>4</v>
      </c>
      <c r="BC36" s="118">
        <v>4</v>
      </c>
      <c r="BD36" s="118">
        <v>6</v>
      </c>
      <c r="BE36" s="118">
        <v>7</v>
      </c>
    </row>
    <row r="37" spans="2:57" ht="15">
      <c r="B37" s="499"/>
      <c r="C37" s="1" t="s">
        <v>206</v>
      </c>
      <c r="D37" s="196"/>
      <c r="F37" s="11">
        <v>0</v>
      </c>
      <c r="G37" s="11">
        <v>0</v>
      </c>
      <c r="H37" s="11">
        <v>0</v>
      </c>
      <c r="I37" s="11">
        <v>0</v>
      </c>
      <c r="J37" s="11">
        <v>0</v>
      </c>
      <c r="V37" s="159">
        <f>100</f>
        <v>100</v>
      </c>
      <c r="W37" s="58" t="e">
        <f t="shared" si="1"/>
        <v>#DIV/0!</v>
      </c>
      <c r="X37" s="58" t="e">
        <f t="shared" si="1"/>
        <v>#DIV/0!</v>
      </c>
      <c r="Y37" s="58" t="e">
        <f t="shared" si="1"/>
        <v>#DIV/0!</v>
      </c>
      <c r="Z37" s="58" t="e">
        <f t="shared" si="1"/>
        <v>#DIV/0!</v>
      </c>
      <c r="AA37" s="58" t="e">
        <f t="shared" si="1"/>
        <v>#DIV/0!</v>
      </c>
      <c r="AB37" s="58" t="e">
        <f t="shared" si="1"/>
        <v>#DIV/0!</v>
      </c>
      <c r="AC37" s="58" t="e">
        <f t="shared" si="1"/>
        <v>#DIV/0!</v>
      </c>
      <c r="AD37" s="58" t="e">
        <f t="shared" si="1"/>
        <v>#DIV/0!</v>
      </c>
      <c r="AE37" s="58" t="e">
        <f t="shared" si="1"/>
        <v>#DIV/0!</v>
      </c>
      <c r="AF37" s="58" t="e">
        <f t="shared" si="1"/>
        <v>#DIV/0!</v>
      </c>
      <c r="AG37" s="58" t="e">
        <f t="shared" si="1"/>
        <v>#DIV/0!</v>
      </c>
      <c r="AH37" s="58" t="e">
        <f t="shared" si="1"/>
        <v>#DIV/0!</v>
      </c>
      <c r="AI37" s="58" t="e">
        <f t="shared" si="3"/>
        <v>#DIV/0!</v>
      </c>
      <c r="AJ37" s="58" t="e">
        <f t="shared" si="4"/>
        <v>#DIV/0!</v>
      </c>
      <c r="AK37" s="58" t="e">
        <f t="shared" si="5"/>
        <v>#DIV/0!</v>
      </c>
      <c r="AL37" s="58" t="e">
        <f t="shared" si="6"/>
        <v>#DIV/0!</v>
      </c>
      <c r="AM37" s="58" t="e">
        <f t="shared" si="2"/>
        <v>#DIV/0!</v>
      </c>
      <c r="AN37" s="160"/>
      <c r="AO37" s="118"/>
      <c r="AP37" s="118">
        <v>1</v>
      </c>
      <c r="AQ37" s="118">
        <v>4</v>
      </c>
      <c r="AR37" s="118">
        <v>4</v>
      </c>
      <c r="AS37" s="118">
        <v>4</v>
      </c>
      <c r="AT37" s="118">
        <v>4</v>
      </c>
      <c r="AU37" s="118"/>
      <c r="AV37" s="118"/>
      <c r="AW37" s="118"/>
      <c r="AX37" s="118"/>
      <c r="AY37" s="118"/>
      <c r="AZ37" s="118"/>
      <c r="BA37" s="118"/>
      <c r="BB37" s="118"/>
      <c r="BC37" s="118"/>
      <c r="BD37" s="118"/>
      <c r="BE37" s="118"/>
    </row>
    <row r="38" spans="2:57" ht="15">
      <c r="B38" s="499"/>
      <c r="C38" s="1" t="s">
        <v>207</v>
      </c>
      <c r="D38" s="196"/>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59">
        <f>100</f>
        <v>100</v>
      </c>
      <c r="W38" s="58" t="e">
        <f t="shared" si="1"/>
        <v>#DIV/0!</v>
      </c>
      <c r="X38" s="58" t="e">
        <f t="shared" si="1"/>
        <v>#DIV/0!</v>
      </c>
      <c r="Y38" s="58" t="e">
        <f t="shared" si="1"/>
        <v>#DIV/0!</v>
      </c>
      <c r="Z38" s="58" t="e">
        <f t="shared" si="1"/>
        <v>#DIV/0!</v>
      </c>
      <c r="AA38" s="58" t="e">
        <f t="shared" si="1"/>
        <v>#DIV/0!</v>
      </c>
      <c r="AB38" s="58" t="e">
        <f t="shared" si="1"/>
        <v>#DIV/0!</v>
      </c>
      <c r="AC38" s="58" t="e">
        <f t="shared" si="1"/>
        <v>#DIV/0!</v>
      </c>
      <c r="AD38" s="58" t="e">
        <f t="shared" si="1"/>
        <v>#DIV/0!</v>
      </c>
      <c r="AE38" s="58" t="e">
        <f t="shared" si="1"/>
        <v>#DIV/0!</v>
      </c>
      <c r="AF38" s="58" t="e">
        <f t="shared" si="1"/>
        <v>#DIV/0!</v>
      </c>
      <c r="AG38" s="58" t="e">
        <f t="shared" si="1"/>
        <v>#DIV/0!</v>
      </c>
      <c r="AH38" s="58" t="e">
        <f t="shared" si="1"/>
        <v>#DIV/0!</v>
      </c>
      <c r="AI38" s="58" t="e">
        <f t="shared" si="3"/>
        <v>#DIV/0!</v>
      </c>
      <c r="AJ38" s="58" t="e">
        <f t="shared" si="4"/>
        <v>#DIV/0!</v>
      </c>
      <c r="AK38" s="58" t="e">
        <f t="shared" si="5"/>
        <v>#DIV/0!</v>
      </c>
      <c r="AL38" s="58" t="e">
        <f t="shared" si="6"/>
        <v>#DIV/0!</v>
      </c>
      <c r="AM38" s="58" t="e">
        <f t="shared" si="2"/>
        <v>#DIV/0!</v>
      </c>
      <c r="AN38" s="160"/>
      <c r="AO38" s="118"/>
      <c r="AP38" s="118">
        <v>1</v>
      </c>
      <c r="AQ38" s="118">
        <v>4</v>
      </c>
      <c r="AR38" s="118">
        <v>1</v>
      </c>
      <c r="AS38" s="118">
        <v>1</v>
      </c>
      <c r="AT38" s="118">
        <v>1</v>
      </c>
      <c r="AU38" s="118">
        <v>4</v>
      </c>
      <c r="AV38" s="118">
        <v>1</v>
      </c>
      <c r="AW38" s="118">
        <v>1</v>
      </c>
      <c r="AX38" s="118">
        <v>1</v>
      </c>
      <c r="AY38" s="118">
        <v>4</v>
      </c>
      <c r="AZ38" s="118">
        <v>1</v>
      </c>
      <c r="BA38" s="118">
        <v>1</v>
      </c>
      <c r="BB38" s="118">
        <v>1</v>
      </c>
      <c r="BC38" s="118">
        <v>1</v>
      </c>
      <c r="BD38" s="118">
        <v>6</v>
      </c>
      <c r="BE38" s="118">
        <v>7</v>
      </c>
    </row>
    <row r="39" spans="2:57" ht="15">
      <c r="B39" s="499"/>
      <c r="C39" s="1" t="s">
        <v>208</v>
      </c>
      <c r="D39" s="196">
        <v>0</v>
      </c>
      <c r="E39" s="11">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59">
        <f>100</f>
        <v>100</v>
      </c>
      <c r="W39" s="58" t="e">
        <f t="shared" si="1"/>
        <v>#DIV/0!</v>
      </c>
      <c r="X39" s="58" t="e">
        <f t="shared" si="1"/>
        <v>#DIV/0!</v>
      </c>
      <c r="Y39" s="58" t="e">
        <f t="shared" si="1"/>
        <v>#DIV/0!</v>
      </c>
      <c r="Z39" s="58" t="e">
        <f t="shared" si="1"/>
        <v>#DIV/0!</v>
      </c>
      <c r="AA39" s="58" t="e">
        <f t="shared" si="1"/>
        <v>#DIV/0!</v>
      </c>
      <c r="AB39" s="58" t="e">
        <f t="shared" si="1"/>
        <v>#DIV/0!</v>
      </c>
      <c r="AC39" s="58" t="e">
        <f t="shared" si="1"/>
        <v>#DIV/0!</v>
      </c>
      <c r="AD39" s="58" t="e">
        <f t="shared" si="1"/>
        <v>#DIV/0!</v>
      </c>
      <c r="AE39" s="58" t="e">
        <f t="shared" si="1"/>
        <v>#DIV/0!</v>
      </c>
      <c r="AF39" s="58" t="e">
        <f t="shared" si="1"/>
        <v>#DIV/0!</v>
      </c>
      <c r="AG39" s="58" t="e">
        <f t="shared" si="1"/>
        <v>#DIV/0!</v>
      </c>
      <c r="AH39" s="58" t="e">
        <f t="shared" si="1"/>
        <v>#DIV/0!</v>
      </c>
      <c r="AI39" s="58" t="e">
        <f t="shared" si="3"/>
        <v>#DIV/0!</v>
      </c>
      <c r="AJ39" s="58" t="e">
        <f t="shared" si="4"/>
        <v>#DIV/0!</v>
      </c>
      <c r="AK39" s="58" t="e">
        <f t="shared" si="5"/>
        <v>#DIV/0!</v>
      </c>
      <c r="AL39" s="58" t="e">
        <f t="shared" si="6"/>
        <v>#DIV/0!</v>
      </c>
      <c r="AM39" s="58" t="e">
        <f t="shared" si="2"/>
        <v>#DIV/0!</v>
      </c>
      <c r="AN39" s="160">
        <v>4</v>
      </c>
      <c r="AO39" s="118">
        <v>4</v>
      </c>
      <c r="AP39" s="118">
        <v>4</v>
      </c>
      <c r="AQ39" s="118">
        <v>4</v>
      </c>
      <c r="AR39" s="118">
        <v>4</v>
      </c>
      <c r="AS39" s="118">
        <v>4</v>
      </c>
      <c r="AT39" s="118">
        <v>4</v>
      </c>
      <c r="AU39" s="118">
        <v>1</v>
      </c>
      <c r="AV39" s="118">
        <v>4</v>
      </c>
      <c r="AW39" s="118">
        <v>4</v>
      </c>
      <c r="AX39" s="118">
        <v>4</v>
      </c>
      <c r="AY39" s="118">
        <v>1</v>
      </c>
      <c r="AZ39" s="118">
        <v>1</v>
      </c>
      <c r="BA39" s="118">
        <v>1</v>
      </c>
      <c r="BB39" s="118">
        <v>1</v>
      </c>
      <c r="BC39" s="118">
        <v>1</v>
      </c>
      <c r="BD39" s="118">
        <v>6</v>
      </c>
      <c r="BE39" s="118">
        <v>7</v>
      </c>
    </row>
    <row r="40" spans="2:57" ht="15">
      <c r="B40" s="499"/>
      <c r="C40" s="1" t="s">
        <v>209</v>
      </c>
      <c r="D40" s="196"/>
      <c r="F40" s="11">
        <v>0</v>
      </c>
      <c r="G40" s="11">
        <v>0</v>
      </c>
      <c r="H40" s="11">
        <v>0</v>
      </c>
      <c r="I40" s="11">
        <v>0</v>
      </c>
      <c r="J40" s="11">
        <v>0</v>
      </c>
      <c r="V40" s="159">
        <f>100</f>
        <v>100</v>
      </c>
      <c r="W40" s="58" t="e">
        <f t="shared" si="1"/>
        <v>#DIV/0!</v>
      </c>
      <c r="X40" s="58" t="e">
        <f t="shared" si="1"/>
        <v>#DIV/0!</v>
      </c>
      <c r="Y40" s="58" t="e">
        <f t="shared" si="1"/>
        <v>#DIV/0!</v>
      </c>
      <c r="Z40" s="58" t="e">
        <f t="shared" si="1"/>
        <v>#DIV/0!</v>
      </c>
      <c r="AA40" s="58" t="e">
        <f t="shared" si="1"/>
        <v>#DIV/0!</v>
      </c>
      <c r="AB40" s="58" t="e">
        <f t="shared" si="1"/>
        <v>#DIV/0!</v>
      </c>
      <c r="AC40" s="58" t="e">
        <f t="shared" si="1"/>
        <v>#DIV/0!</v>
      </c>
      <c r="AD40" s="58" t="e">
        <f t="shared" si="1"/>
        <v>#DIV/0!</v>
      </c>
      <c r="AE40" s="58" t="e">
        <f t="shared" si="1"/>
        <v>#DIV/0!</v>
      </c>
      <c r="AF40" s="58" t="e">
        <f t="shared" si="1"/>
        <v>#DIV/0!</v>
      </c>
      <c r="AG40" s="58" t="e">
        <f t="shared" si="1"/>
        <v>#DIV/0!</v>
      </c>
      <c r="AH40" s="58" t="e">
        <f t="shared" si="1"/>
        <v>#DIV/0!</v>
      </c>
      <c r="AI40" s="58" t="e">
        <f t="shared" si="3"/>
        <v>#DIV/0!</v>
      </c>
      <c r="AJ40" s="58" t="e">
        <f t="shared" si="4"/>
        <v>#DIV/0!</v>
      </c>
      <c r="AK40" s="58" t="e">
        <f t="shared" si="5"/>
        <v>#DIV/0!</v>
      </c>
      <c r="AL40" s="58" t="e">
        <f t="shared" si="6"/>
        <v>#DIV/0!</v>
      </c>
      <c r="AM40" s="58" t="e">
        <f t="shared" si="2"/>
        <v>#DIV/0!</v>
      </c>
      <c r="AN40" s="160"/>
      <c r="AO40" s="118"/>
      <c r="AP40" s="118"/>
      <c r="AQ40" s="118"/>
      <c r="AR40" s="118"/>
      <c r="AS40" s="118"/>
      <c r="AT40" s="118"/>
      <c r="AU40" s="118"/>
      <c r="AV40" s="118"/>
      <c r="AW40" s="118"/>
      <c r="AX40" s="118"/>
      <c r="AY40" s="118"/>
      <c r="AZ40" s="118"/>
      <c r="BA40" s="118"/>
      <c r="BB40" s="118"/>
      <c r="BC40" s="118"/>
      <c r="BD40" s="118"/>
      <c r="BE40" s="118"/>
    </row>
    <row r="41" spans="2:57" ht="15">
      <c r="B41" s="501"/>
      <c r="C41" s="8" t="s">
        <v>210</v>
      </c>
      <c r="D41" s="245"/>
      <c r="E41" s="173"/>
      <c r="F41" s="173">
        <v>0</v>
      </c>
      <c r="G41" s="173">
        <v>0</v>
      </c>
      <c r="H41" s="173">
        <v>0</v>
      </c>
      <c r="I41" s="173">
        <v>0</v>
      </c>
      <c r="J41" s="173">
        <v>0</v>
      </c>
      <c r="K41" s="173"/>
      <c r="L41" s="173"/>
      <c r="M41" s="173"/>
      <c r="N41" s="173"/>
      <c r="O41" s="173"/>
      <c r="P41" s="173"/>
      <c r="Q41" s="173"/>
      <c r="R41" s="173"/>
      <c r="S41" s="173"/>
      <c r="T41" s="173"/>
      <c r="U41" s="173"/>
      <c r="V41" s="159">
        <f>100</f>
        <v>100</v>
      </c>
      <c r="W41" s="58" t="e">
        <f t="shared" si="1"/>
        <v>#DIV/0!</v>
      </c>
      <c r="X41" s="58" t="e">
        <f t="shared" si="1"/>
        <v>#DIV/0!</v>
      </c>
      <c r="Y41" s="58" t="e">
        <f t="shared" si="1"/>
        <v>#DIV/0!</v>
      </c>
      <c r="Z41" s="58" t="e">
        <f t="shared" si="1"/>
        <v>#DIV/0!</v>
      </c>
      <c r="AA41" s="58" t="e">
        <f t="shared" si="1"/>
        <v>#DIV/0!</v>
      </c>
      <c r="AB41" s="58" t="e">
        <f t="shared" si="1"/>
        <v>#DIV/0!</v>
      </c>
      <c r="AC41" s="58" t="e">
        <f t="shared" si="1"/>
        <v>#DIV/0!</v>
      </c>
      <c r="AD41" s="58" t="e">
        <f t="shared" si="1"/>
        <v>#DIV/0!</v>
      </c>
      <c r="AE41" s="58" t="e">
        <f t="shared" si="1"/>
        <v>#DIV/0!</v>
      </c>
      <c r="AF41" s="58" t="e">
        <f t="shared" si="1"/>
        <v>#DIV/0!</v>
      </c>
      <c r="AG41" s="58" t="e">
        <f t="shared" si="1"/>
        <v>#DIV/0!</v>
      </c>
      <c r="AH41" s="58" t="e">
        <f t="shared" si="1"/>
        <v>#DIV/0!</v>
      </c>
      <c r="AI41" s="58" t="e">
        <f t="shared" si="3"/>
        <v>#DIV/0!</v>
      </c>
      <c r="AJ41" s="58" t="e">
        <f t="shared" si="4"/>
        <v>#DIV/0!</v>
      </c>
      <c r="AK41" s="58" t="e">
        <f t="shared" si="5"/>
        <v>#DIV/0!</v>
      </c>
      <c r="AL41" s="58" t="e">
        <f t="shared" si="6"/>
        <v>#DIV/0!</v>
      </c>
      <c r="AM41" s="58" t="e">
        <f t="shared" si="2"/>
        <v>#DIV/0!</v>
      </c>
      <c r="AN41" s="120"/>
      <c r="AO41" s="121"/>
      <c r="AP41" s="121"/>
      <c r="AQ41" s="121"/>
      <c r="AR41" s="121"/>
      <c r="AS41" s="121"/>
      <c r="AT41" s="121"/>
      <c r="AU41" s="121"/>
      <c r="AV41" s="121"/>
      <c r="AW41" s="121"/>
      <c r="AX41" s="121"/>
      <c r="AY41" s="121"/>
      <c r="AZ41" s="121"/>
      <c r="BA41" s="121"/>
      <c r="BB41" s="121"/>
      <c r="BC41" s="121"/>
      <c r="BD41" s="121"/>
      <c r="BE41" s="121"/>
    </row>
    <row r="42" spans="2:57" ht="15" customHeight="1">
      <c r="B42" s="500" t="s">
        <v>128</v>
      </c>
      <c r="C42" s="1" t="s">
        <v>205</v>
      </c>
      <c r="D42" s="246">
        <v>39898</v>
      </c>
      <c r="E42" s="11">
        <v>29877</v>
      </c>
      <c r="F42" s="11">
        <v>28720</v>
      </c>
      <c r="G42" s="11">
        <v>26052</v>
      </c>
      <c r="H42" s="11">
        <v>23852</v>
      </c>
      <c r="I42" s="11">
        <v>25854</v>
      </c>
      <c r="J42" s="11">
        <v>35887</v>
      </c>
      <c r="K42" s="11">
        <v>32432</v>
      </c>
      <c r="L42" s="11">
        <v>35611</v>
      </c>
      <c r="M42" s="11">
        <v>33371</v>
      </c>
      <c r="N42" s="11">
        <v>35512</v>
      </c>
      <c r="O42" s="11">
        <v>33519</v>
      </c>
      <c r="P42" s="11">
        <v>33668</v>
      </c>
      <c r="Q42" s="11">
        <v>34085</v>
      </c>
      <c r="R42" s="11">
        <v>33363</v>
      </c>
      <c r="S42" s="11">
        <v>33446</v>
      </c>
      <c r="T42" s="11">
        <v>37051</v>
      </c>
      <c r="U42" s="11">
        <v>40185</v>
      </c>
      <c r="V42" s="159">
        <f>100</f>
        <v>100</v>
      </c>
      <c r="W42" s="58">
        <f t="shared" si="1"/>
        <v>74.883452804651867</v>
      </c>
      <c r="X42" s="58">
        <f t="shared" si="1"/>
        <v>71.983558073086371</v>
      </c>
      <c r="Y42" s="58">
        <f t="shared" si="1"/>
        <v>65.296506090530855</v>
      </c>
      <c r="Z42" s="58">
        <f t="shared" si="1"/>
        <v>59.782445235350146</v>
      </c>
      <c r="AA42" s="58">
        <f t="shared" si="1"/>
        <v>64.800240613564583</v>
      </c>
      <c r="AB42" s="58">
        <f t="shared" si="1"/>
        <v>89.946864504486442</v>
      </c>
      <c r="AC42" s="58">
        <f t="shared" si="1"/>
        <v>81.287282570554922</v>
      </c>
      <c r="AD42" s="58">
        <f t="shared" si="1"/>
        <v>89.255100506291043</v>
      </c>
      <c r="AE42" s="58">
        <f t="shared" si="1"/>
        <v>83.64078399919795</v>
      </c>
      <c r="AF42" s="58">
        <f t="shared" si="1"/>
        <v>89.006967767807907</v>
      </c>
      <c r="AG42" s="58">
        <f t="shared" si="1"/>
        <v>84.011729911273747</v>
      </c>
      <c r="AH42" s="58">
        <f t="shared" si="1"/>
        <v>84.385182214647344</v>
      </c>
      <c r="AI42" s="58">
        <f t="shared" si="3"/>
        <v>85.430347385833883</v>
      </c>
      <c r="AJ42" s="58">
        <f t="shared" si="4"/>
        <v>83.62073286881548</v>
      </c>
      <c r="AK42" s="58">
        <f t="shared" si="5"/>
        <v>83.828763346533663</v>
      </c>
      <c r="AL42" s="58">
        <f t="shared" si="6"/>
        <v>92.864303975136593</v>
      </c>
      <c r="AM42" s="58">
        <f t="shared" si="2"/>
        <v>100.7193343024713</v>
      </c>
      <c r="AN42" s="160">
        <v>1</v>
      </c>
      <c r="AO42" s="118">
        <v>1</v>
      </c>
      <c r="AP42" s="118">
        <v>1</v>
      </c>
      <c r="AQ42" s="118">
        <v>1</v>
      </c>
      <c r="AR42" s="118">
        <v>1</v>
      </c>
      <c r="AS42" s="118">
        <v>1</v>
      </c>
      <c r="AT42" s="118">
        <v>1</v>
      </c>
      <c r="AU42" s="118">
        <v>1</v>
      </c>
      <c r="AV42" s="118">
        <v>1</v>
      </c>
      <c r="AW42" s="118">
        <v>1</v>
      </c>
      <c r="AX42" s="118">
        <v>1</v>
      </c>
      <c r="AY42" s="118">
        <v>1</v>
      </c>
      <c r="AZ42" s="118">
        <v>1</v>
      </c>
      <c r="BA42" s="118">
        <v>1</v>
      </c>
      <c r="BB42" s="118">
        <v>1</v>
      </c>
      <c r="BC42" s="118">
        <v>1</v>
      </c>
      <c r="BD42" s="118">
        <v>6</v>
      </c>
      <c r="BE42" s="118">
        <v>7</v>
      </c>
    </row>
    <row r="43" spans="2:57" ht="15">
      <c r="B43" s="499"/>
      <c r="C43" s="1" t="s">
        <v>206</v>
      </c>
      <c r="D43" s="196">
        <v>12426</v>
      </c>
      <c r="E43" s="11">
        <v>12992</v>
      </c>
      <c r="F43" s="11">
        <v>13275</v>
      </c>
      <c r="G43" s="11">
        <v>13314</v>
      </c>
      <c r="H43" s="11">
        <v>13244</v>
      </c>
      <c r="I43" s="11">
        <v>10025</v>
      </c>
      <c r="J43" s="11">
        <v>21610</v>
      </c>
      <c r="K43" s="11">
        <v>21489</v>
      </c>
      <c r="L43" s="11">
        <v>23866</v>
      </c>
      <c r="M43" s="11">
        <v>26026</v>
      </c>
      <c r="N43" s="11">
        <v>28290</v>
      </c>
      <c r="O43" s="11">
        <v>32332</v>
      </c>
      <c r="P43" s="11">
        <v>30222</v>
      </c>
      <c r="Q43" s="11">
        <v>32062</v>
      </c>
      <c r="R43" s="11">
        <v>33316</v>
      </c>
      <c r="S43" s="11">
        <v>34078</v>
      </c>
      <c r="T43" s="11">
        <v>33528</v>
      </c>
      <c r="U43" s="11">
        <v>33753</v>
      </c>
      <c r="V43" s="159">
        <f>100</f>
        <v>100</v>
      </c>
      <c r="W43" s="58">
        <f t="shared" si="1"/>
        <v>104.55496539513922</v>
      </c>
      <c r="X43" s="58">
        <f t="shared" si="1"/>
        <v>106.83244809270883</v>
      </c>
      <c r="Y43" s="58">
        <f t="shared" si="1"/>
        <v>107.14630613230324</v>
      </c>
      <c r="Z43" s="58">
        <f t="shared" si="1"/>
        <v>106.58297118944149</v>
      </c>
      <c r="AA43" s="58">
        <f t="shared" si="1"/>
        <v>80.677611459842268</v>
      </c>
      <c r="AB43" s="58">
        <f t="shared" si="1"/>
        <v>173.90954450346049</v>
      </c>
      <c r="AC43" s="58">
        <f t="shared" si="1"/>
        <v>172.93577981651376</v>
      </c>
      <c r="AD43" s="58">
        <f t="shared" si="1"/>
        <v>192.06502494769032</v>
      </c>
      <c r="AE43" s="58">
        <f t="shared" si="1"/>
        <v>209.44793175599548</v>
      </c>
      <c r="AF43" s="58">
        <f t="shared" si="1"/>
        <v>227.66779333655239</v>
      </c>
      <c r="AG43" s="58">
        <f t="shared" si="1"/>
        <v>260.19636246579751</v>
      </c>
      <c r="AH43" s="58">
        <f t="shared" si="1"/>
        <v>243.21583775953647</v>
      </c>
      <c r="AI43" s="58">
        <f t="shared" si="1"/>
        <v>258.02349911475937</v>
      </c>
      <c r="AJ43" s="58">
        <f t="shared" si="1"/>
        <v>268.11524223402546</v>
      </c>
      <c r="AK43" s="58">
        <f t="shared" si="1"/>
        <v>274.24754546917751</v>
      </c>
      <c r="AL43" s="58">
        <f t="shared" si="1"/>
        <v>269.8213423466924</v>
      </c>
      <c r="AM43" s="58">
        <f t="shared" si="2"/>
        <v>271.63206180589088</v>
      </c>
      <c r="AN43" s="160">
        <v>1</v>
      </c>
      <c r="AO43" s="118">
        <v>1</v>
      </c>
      <c r="AP43" s="118">
        <v>1</v>
      </c>
      <c r="AQ43" s="118">
        <v>1</v>
      </c>
      <c r="AR43" s="118">
        <v>1</v>
      </c>
      <c r="AS43" s="118">
        <v>1</v>
      </c>
      <c r="AT43" s="118">
        <v>1</v>
      </c>
      <c r="AU43" s="118">
        <v>1</v>
      </c>
      <c r="AV43" s="118">
        <v>1</v>
      </c>
      <c r="AW43" s="118">
        <v>1</v>
      </c>
      <c r="AX43" s="118">
        <v>1</v>
      </c>
      <c r="AY43" s="118">
        <v>1</v>
      </c>
      <c r="AZ43" s="118">
        <v>1</v>
      </c>
      <c r="BA43" s="118">
        <v>1</v>
      </c>
      <c r="BB43" s="118">
        <v>1</v>
      </c>
      <c r="BC43" s="118">
        <v>1</v>
      </c>
      <c r="BD43" s="118">
        <v>6</v>
      </c>
      <c r="BE43" s="118">
        <v>7</v>
      </c>
    </row>
    <row r="44" spans="2:57" ht="15">
      <c r="B44" s="499"/>
      <c r="C44" s="1" t="s">
        <v>207</v>
      </c>
      <c r="D44" s="196">
        <v>15937</v>
      </c>
      <c r="E44" s="11">
        <v>16467</v>
      </c>
      <c r="F44" s="11">
        <v>18643</v>
      </c>
      <c r="G44" s="11">
        <v>18393</v>
      </c>
      <c r="H44" s="11">
        <v>19715</v>
      </c>
      <c r="I44" s="11">
        <v>20805</v>
      </c>
      <c r="J44" s="11">
        <v>23309</v>
      </c>
      <c r="K44" s="11">
        <v>24472</v>
      </c>
      <c r="L44" s="11">
        <v>25093</v>
      </c>
      <c r="M44" s="11">
        <v>25642</v>
      </c>
      <c r="N44" s="11">
        <v>25136</v>
      </c>
      <c r="O44" s="11">
        <v>27953</v>
      </c>
      <c r="P44" s="11">
        <v>27357</v>
      </c>
      <c r="Q44" s="11">
        <v>27584</v>
      </c>
      <c r="R44" s="11">
        <v>29821</v>
      </c>
      <c r="S44" s="11">
        <v>29708</v>
      </c>
      <c r="T44" s="11">
        <v>28516</v>
      </c>
      <c r="U44" s="11">
        <v>27891</v>
      </c>
      <c r="V44" s="159">
        <f>100</f>
        <v>100</v>
      </c>
      <c r="W44" s="58">
        <f t="shared" si="1"/>
        <v>103.3255945284558</v>
      </c>
      <c r="X44" s="58">
        <f t="shared" si="1"/>
        <v>116.97935621509694</v>
      </c>
      <c r="Y44" s="58">
        <f t="shared" si="1"/>
        <v>115.410679550731</v>
      </c>
      <c r="Z44" s="58">
        <f t="shared" si="1"/>
        <v>123.70584175189809</v>
      </c>
      <c r="AA44" s="58">
        <f t="shared" si="1"/>
        <v>130.5452720085336</v>
      </c>
      <c r="AB44" s="58">
        <f t="shared" si="1"/>
        <v>146.25713747882287</v>
      </c>
      <c r="AC44" s="58">
        <f t="shared" si="1"/>
        <v>153.55462132145323</v>
      </c>
      <c r="AD44" s="58">
        <f t="shared" si="1"/>
        <v>157.45121415573823</v>
      </c>
      <c r="AE44" s="58">
        <f t="shared" si="1"/>
        <v>160.89602811068582</v>
      </c>
      <c r="AF44" s="58">
        <f t="shared" si="1"/>
        <v>157.72102654200916</v>
      </c>
      <c r="AG44" s="58">
        <f t="shared" si="1"/>
        <v>175.39687519608458</v>
      </c>
      <c r="AH44" s="58">
        <f t="shared" si="1"/>
        <v>171.65715002823617</v>
      </c>
      <c r="AI44" s="58">
        <f t="shared" ref="AI44:AI76" si="7">Q44*100/$D44</f>
        <v>173.08150843948044</v>
      </c>
      <c r="AJ44" s="58">
        <f t="shared" ref="AJ44:AJ76" si="8">R44*100/$D44</f>
        <v>187.11802723222689</v>
      </c>
      <c r="AK44" s="58">
        <f t="shared" ref="AK44:AK76" si="9">S44*100/$D44</f>
        <v>186.40898537993348</v>
      </c>
      <c r="AL44" s="58">
        <f t="shared" ref="AL44:AL76" si="10">T44*100/$D44</f>
        <v>178.92953504423667</v>
      </c>
      <c r="AM44" s="58">
        <f t="shared" si="2"/>
        <v>175.00784338332184</v>
      </c>
      <c r="AN44" s="160">
        <v>1</v>
      </c>
      <c r="AO44" s="118">
        <v>1</v>
      </c>
      <c r="AP44" s="118">
        <v>1</v>
      </c>
      <c r="AQ44" s="118">
        <v>1</v>
      </c>
      <c r="AR44" s="118">
        <v>1</v>
      </c>
      <c r="AS44" s="118">
        <v>1</v>
      </c>
      <c r="AT44" s="118">
        <v>1</v>
      </c>
      <c r="AU44" s="118">
        <v>1</v>
      </c>
      <c r="AV44" s="118">
        <v>1</v>
      </c>
      <c r="AW44" s="118">
        <v>1</v>
      </c>
      <c r="AX44" s="118">
        <v>1</v>
      </c>
      <c r="AY44" s="118">
        <v>1</v>
      </c>
      <c r="AZ44" s="118">
        <v>1</v>
      </c>
      <c r="BA44" s="118">
        <v>1</v>
      </c>
      <c r="BB44" s="118">
        <v>1</v>
      </c>
      <c r="BC44" s="118">
        <v>1</v>
      </c>
      <c r="BD44" s="118">
        <v>6</v>
      </c>
      <c r="BE44" s="118">
        <v>7</v>
      </c>
    </row>
    <row r="45" spans="2:57" ht="15">
      <c r="B45" s="499"/>
      <c r="C45" s="1" t="s">
        <v>208</v>
      </c>
      <c r="D45" s="196">
        <v>22970</v>
      </c>
      <c r="E45" s="11">
        <v>21883</v>
      </c>
      <c r="F45" s="11">
        <v>23638</v>
      </c>
      <c r="G45" s="11">
        <v>22174</v>
      </c>
      <c r="H45" s="11">
        <v>21612</v>
      </c>
      <c r="I45" s="11">
        <v>21356</v>
      </c>
      <c r="J45" s="11">
        <v>21323</v>
      </c>
      <c r="K45" s="11">
        <v>21089</v>
      </c>
      <c r="L45" s="11">
        <v>22168</v>
      </c>
      <c r="M45" s="11">
        <v>26000</v>
      </c>
      <c r="N45" s="11">
        <v>35983</v>
      </c>
      <c r="O45" s="11">
        <v>30332</v>
      </c>
      <c r="P45" s="11">
        <v>30326</v>
      </c>
      <c r="Q45" s="11">
        <v>33253</v>
      </c>
      <c r="R45" s="11">
        <v>34153</v>
      </c>
      <c r="S45" s="11">
        <v>34120</v>
      </c>
      <c r="T45" s="11">
        <v>32115</v>
      </c>
      <c r="U45" s="11">
        <v>30760</v>
      </c>
      <c r="V45" s="159">
        <f>100</f>
        <v>100</v>
      </c>
      <c r="W45" s="58">
        <f t="shared" si="1"/>
        <v>95.267740531127558</v>
      </c>
      <c r="X45" s="58">
        <f t="shared" si="1"/>
        <v>102.90814105354811</v>
      </c>
      <c r="Y45" s="58">
        <f t="shared" si="1"/>
        <v>96.534610361340881</v>
      </c>
      <c r="Z45" s="58">
        <f t="shared" si="1"/>
        <v>94.087940792337832</v>
      </c>
      <c r="AA45" s="58">
        <f t="shared" si="1"/>
        <v>92.973443622115809</v>
      </c>
      <c r="AB45" s="58">
        <f t="shared" si="1"/>
        <v>92.829777971266864</v>
      </c>
      <c r="AC45" s="58">
        <f t="shared" si="1"/>
        <v>91.811057901610795</v>
      </c>
      <c r="AD45" s="58">
        <f t="shared" si="1"/>
        <v>96.508489333913801</v>
      </c>
      <c r="AE45" s="58">
        <f t="shared" si="1"/>
        <v>113.1911188506748</v>
      </c>
      <c r="AF45" s="58">
        <f t="shared" si="1"/>
        <v>156.65215498476275</v>
      </c>
      <c r="AG45" s="58">
        <f t="shared" si="1"/>
        <v>132.05050065302569</v>
      </c>
      <c r="AH45" s="58">
        <f t="shared" si="1"/>
        <v>132.02437962559861</v>
      </c>
      <c r="AI45" s="58">
        <f t="shared" si="7"/>
        <v>144.76708750544188</v>
      </c>
      <c r="AJ45" s="58">
        <f t="shared" si="8"/>
        <v>148.6852416195037</v>
      </c>
      <c r="AK45" s="58">
        <f t="shared" si="9"/>
        <v>148.54157596865477</v>
      </c>
      <c r="AL45" s="58">
        <f t="shared" si="10"/>
        <v>139.81279930343928</v>
      </c>
      <c r="AM45" s="58">
        <f t="shared" si="2"/>
        <v>133.91380060949064</v>
      </c>
      <c r="AN45" s="160">
        <v>1</v>
      </c>
      <c r="AO45" s="118">
        <v>1</v>
      </c>
      <c r="AP45" s="118">
        <v>1</v>
      </c>
      <c r="AQ45" s="118">
        <v>1</v>
      </c>
      <c r="AR45" s="118">
        <v>1</v>
      </c>
      <c r="AS45" s="118">
        <v>1</v>
      </c>
      <c r="AT45" s="118">
        <v>1</v>
      </c>
      <c r="AU45" s="118">
        <v>1</v>
      </c>
      <c r="AV45" s="118">
        <v>1</v>
      </c>
      <c r="AW45" s="118">
        <v>1</v>
      </c>
      <c r="AX45" s="118">
        <v>1</v>
      </c>
      <c r="AY45" s="118">
        <v>1</v>
      </c>
      <c r="AZ45" s="118">
        <v>1</v>
      </c>
      <c r="BA45" s="118">
        <v>1</v>
      </c>
      <c r="BB45" s="118">
        <v>1</v>
      </c>
      <c r="BC45" s="118">
        <v>1</v>
      </c>
      <c r="BD45" s="118">
        <v>6</v>
      </c>
      <c r="BE45" s="118">
        <v>7</v>
      </c>
    </row>
    <row r="46" spans="2:57" ht="15">
      <c r="B46" s="499"/>
      <c r="C46" s="1" t="s">
        <v>209</v>
      </c>
      <c r="D46" s="196">
        <v>91231</v>
      </c>
      <c r="E46" s="11">
        <v>81219</v>
      </c>
      <c r="F46" s="11">
        <v>84276</v>
      </c>
      <c r="G46" s="11">
        <v>79933</v>
      </c>
      <c r="H46" s="11">
        <v>78423</v>
      </c>
      <c r="I46" s="11">
        <v>78040</v>
      </c>
      <c r="J46" s="11">
        <v>102129</v>
      </c>
      <c r="K46" s="11">
        <v>99482</v>
      </c>
      <c r="L46" s="11">
        <v>106738</v>
      </c>
      <c r="M46" s="11">
        <v>111039</v>
      </c>
      <c r="N46" s="11">
        <v>124921</v>
      </c>
      <c r="O46" s="11">
        <v>124136</v>
      </c>
      <c r="P46" s="11">
        <v>121573</v>
      </c>
      <c r="Q46" s="11">
        <v>126984</v>
      </c>
      <c r="R46" s="11">
        <v>130653</v>
      </c>
      <c r="S46" s="11">
        <v>131352</v>
      </c>
      <c r="T46" s="11">
        <v>131210</v>
      </c>
      <c r="U46" s="11">
        <v>132589</v>
      </c>
      <c r="V46" s="159">
        <f>100</f>
        <v>100</v>
      </c>
      <c r="W46" s="58">
        <f t="shared" si="1"/>
        <v>89.025660137453272</v>
      </c>
      <c r="X46" s="58">
        <f t="shared" si="1"/>
        <v>92.376494831800599</v>
      </c>
      <c r="Y46" s="58">
        <f t="shared" si="1"/>
        <v>87.616051561421003</v>
      </c>
      <c r="Z46" s="58">
        <f t="shared" si="1"/>
        <v>85.960912409159164</v>
      </c>
      <c r="AA46" s="58">
        <f t="shared" si="1"/>
        <v>85.541098968552362</v>
      </c>
      <c r="AB46" s="58">
        <f t="shared" si="1"/>
        <v>111.94550098102619</v>
      </c>
      <c r="AC46" s="58">
        <f t="shared" si="1"/>
        <v>109.04407493067049</v>
      </c>
      <c r="AD46" s="58">
        <f t="shared" si="1"/>
        <v>116.99751181067839</v>
      </c>
      <c r="AE46" s="58">
        <f t="shared" si="1"/>
        <v>121.71191809801493</v>
      </c>
      <c r="AF46" s="58">
        <f t="shared" si="1"/>
        <v>136.92823711238503</v>
      </c>
      <c r="AG46" s="58">
        <f t="shared" si="1"/>
        <v>136.06778397693768</v>
      </c>
      <c r="AH46" s="58">
        <f t="shared" si="1"/>
        <v>133.25843189266806</v>
      </c>
      <c r="AI46" s="58">
        <f t="shared" si="7"/>
        <v>139.18952987471363</v>
      </c>
      <c r="AJ46" s="58">
        <f t="shared" si="8"/>
        <v>143.21118917911676</v>
      </c>
      <c r="AK46" s="58">
        <f t="shared" si="9"/>
        <v>143.97737611119027</v>
      </c>
      <c r="AL46" s="58">
        <f t="shared" si="10"/>
        <v>143.82172726375902</v>
      </c>
      <c r="AM46" s="58">
        <f t="shared" si="2"/>
        <v>145.33327487367234</v>
      </c>
      <c r="AN46" s="160"/>
      <c r="AO46" s="118"/>
      <c r="AP46" s="118"/>
      <c r="AQ46" s="118"/>
      <c r="AR46" s="118"/>
      <c r="AS46" s="118"/>
      <c r="AT46" s="118"/>
      <c r="AU46" s="118"/>
      <c r="AV46" s="118"/>
      <c r="AW46" s="118"/>
      <c r="AX46" s="118"/>
      <c r="AY46" s="118"/>
      <c r="AZ46" s="118"/>
      <c r="BA46" s="118"/>
      <c r="BB46" s="118"/>
      <c r="BC46" s="118"/>
      <c r="BD46" s="118"/>
      <c r="BE46" s="118"/>
    </row>
    <row r="47" spans="2:57" ht="15">
      <c r="B47" s="501"/>
      <c r="C47" s="1" t="s">
        <v>210</v>
      </c>
      <c r="D47" s="245">
        <v>68261</v>
      </c>
      <c r="E47" s="173">
        <v>59336</v>
      </c>
      <c r="F47" s="173">
        <v>60638</v>
      </c>
      <c r="G47" s="173">
        <v>57759</v>
      </c>
      <c r="H47" s="173">
        <v>56811</v>
      </c>
      <c r="I47" s="173">
        <v>56684</v>
      </c>
      <c r="J47" s="173">
        <v>80806</v>
      </c>
      <c r="K47" s="173">
        <v>78393</v>
      </c>
      <c r="L47" s="173">
        <v>84570</v>
      </c>
      <c r="M47" s="173">
        <v>85039</v>
      </c>
      <c r="N47" s="173">
        <v>88938</v>
      </c>
      <c r="O47" s="173">
        <v>93804</v>
      </c>
      <c r="P47" s="173">
        <v>91247</v>
      </c>
      <c r="Q47" s="173">
        <v>93731</v>
      </c>
      <c r="R47" s="173">
        <v>96500</v>
      </c>
      <c r="S47" s="173">
        <v>97232</v>
      </c>
      <c r="T47" s="173">
        <v>99095</v>
      </c>
      <c r="U47" s="173">
        <v>101829</v>
      </c>
      <c r="V47" s="159">
        <f>100</f>
        <v>100</v>
      </c>
      <c r="W47" s="58">
        <f t="shared" si="1"/>
        <v>86.925184219393216</v>
      </c>
      <c r="X47" s="58">
        <f t="shared" si="1"/>
        <v>88.832569109740561</v>
      </c>
      <c r="Y47" s="58">
        <f t="shared" si="1"/>
        <v>84.614933856814289</v>
      </c>
      <c r="Z47" s="58">
        <f t="shared" si="1"/>
        <v>83.226146701630512</v>
      </c>
      <c r="AA47" s="58">
        <f t="shared" ref="AA47:AM78" si="11">I47*100/$D47</f>
        <v>83.040096101727201</v>
      </c>
      <c r="AB47" s="58">
        <f t="shared" si="11"/>
        <v>118.37799036052797</v>
      </c>
      <c r="AC47" s="58">
        <f t="shared" si="11"/>
        <v>114.84302896236504</v>
      </c>
      <c r="AD47" s="58">
        <f t="shared" si="11"/>
        <v>123.89211995136316</v>
      </c>
      <c r="AE47" s="58">
        <f t="shared" si="11"/>
        <v>124.5791887021872</v>
      </c>
      <c r="AF47" s="58">
        <f t="shared" si="11"/>
        <v>130.29108861575423</v>
      </c>
      <c r="AG47" s="58">
        <f t="shared" si="11"/>
        <v>137.41961002622287</v>
      </c>
      <c r="AH47" s="58">
        <f t="shared" si="11"/>
        <v>133.67369361714594</v>
      </c>
      <c r="AI47" s="58">
        <f t="shared" si="7"/>
        <v>137.3126675554123</v>
      </c>
      <c r="AJ47" s="58">
        <f t="shared" si="8"/>
        <v>141.36915661944596</v>
      </c>
      <c r="AK47" s="58">
        <f t="shared" si="9"/>
        <v>142.44151125825874</v>
      </c>
      <c r="AL47" s="58">
        <f t="shared" si="10"/>
        <v>145.1707417119585</v>
      </c>
      <c r="AM47" s="58">
        <f t="shared" si="2"/>
        <v>149.17595698861723</v>
      </c>
      <c r="AN47" s="120"/>
      <c r="AO47" s="121"/>
      <c r="AP47" s="121"/>
      <c r="AQ47" s="121"/>
      <c r="AR47" s="121"/>
      <c r="AS47" s="121"/>
      <c r="AT47" s="121"/>
      <c r="AU47" s="121"/>
      <c r="AV47" s="121"/>
      <c r="AW47" s="121"/>
      <c r="AX47" s="121"/>
      <c r="AY47" s="121"/>
      <c r="AZ47" s="121"/>
      <c r="BA47" s="121"/>
      <c r="BB47" s="121"/>
      <c r="BC47" s="121"/>
      <c r="BD47" s="121"/>
      <c r="BE47" s="121"/>
    </row>
    <row r="48" spans="2:57" ht="15" customHeight="1">
      <c r="B48" s="500" t="s">
        <v>129</v>
      </c>
      <c r="C48" s="7" t="s">
        <v>205</v>
      </c>
      <c r="D48" s="246">
        <v>2019</v>
      </c>
      <c r="E48" s="11">
        <v>1979</v>
      </c>
      <c r="F48" s="11">
        <v>1901</v>
      </c>
      <c r="G48" s="11">
        <v>1725</v>
      </c>
      <c r="H48" s="11">
        <v>1489</v>
      </c>
      <c r="I48" s="11">
        <v>1403</v>
      </c>
      <c r="J48" s="11">
        <v>1950</v>
      </c>
      <c r="K48" s="11">
        <v>1724</v>
      </c>
      <c r="L48" s="11">
        <v>1983</v>
      </c>
      <c r="M48" s="11">
        <v>1850</v>
      </c>
      <c r="N48" s="11">
        <v>1974</v>
      </c>
      <c r="O48" s="11">
        <v>1841</v>
      </c>
      <c r="P48" s="11">
        <v>1938</v>
      </c>
      <c r="Q48" s="11">
        <v>1995</v>
      </c>
      <c r="R48" s="11">
        <v>1980</v>
      </c>
      <c r="S48" s="11">
        <v>2009</v>
      </c>
      <c r="T48" s="11">
        <v>2226</v>
      </c>
      <c r="U48" s="11">
        <v>2414</v>
      </c>
      <c r="V48" s="159">
        <f>100</f>
        <v>100</v>
      </c>
      <c r="W48" s="58">
        <f t="shared" ref="W48:AB100" si="12">E48*100/$D48</f>
        <v>98.018821198613182</v>
      </c>
      <c r="X48" s="58">
        <f t="shared" si="12"/>
        <v>94.155522535908872</v>
      </c>
      <c r="Y48" s="58">
        <f t="shared" si="12"/>
        <v>85.43833580980683</v>
      </c>
      <c r="Z48" s="58">
        <f t="shared" si="12"/>
        <v>73.74938088162456</v>
      </c>
      <c r="AA48" s="58">
        <f t="shared" si="11"/>
        <v>69.489846458642887</v>
      </c>
      <c r="AB48" s="58">
        <f t="shared" si="11"/>
        <v>96.582466567607725</v>
      </c>
      <c r="AC48" s="58">
        <f t="shared" si="11"/>
        <v>85.38880633977216</v>
      </c>
      <c r="AD48" s="58">
        <f t="shared" si="11"/>
        <v>98.216939078751864</v>
      </c>
      <c r="AE48" s="58">
        <f t="shared" si="11"/>
        <v>91.629519564140665</v>
      </c>
      <c r="AF48" s="58">
        <f t="shared" si="11"/>
        <v>97.771173848439815</v>
      </c>
      <c r="AG48" s="58">
        <f t="shared" si="11"/>
        <v>91.183754333828631</v>
      </c>
      <c r="AH48" s="58">
        <f t="shared" si="11"/>
        <v>95.988112927191679</v>
      </c>
      <c r="AI48" s="58">
        <f t="shared" si="7"/>
        <v>98.811292719167909</v>
      </c>
      <c r="AJ48" s="58">
        <f t="shared" si="8"/>
        <v>98.068350668647852</v>
      </c>
      <c r="AK48" s="58">
        <f t="shared" si="9"/>
        <v>99.504705299653295</v>
      </c>
      <c r="AL48" s="58">
        <f t="shared" si="10"/>
        <v>110.25260029717683</v>
      </c>
      <c r="AM48" s="58">
        <f t="shared" si="2"/>
        <v>119.5641406636949</v>
      </c>
      <c r="AN48" s="160">
        <v>1</v>
      </c>
      <c r="AO48" s="118">
        <v>1</v>
      </c>
      <c r="AP48" s="118">
        <v>1</v>
      </c>
      <c r="AQ48" s="118">
        <v>1</v>
      </c>
      <c r="AR48" s="118">
        <v>1</v>
      </c>
      <c r="AS48" s="118">
        <v>1</v>
      </c>
      <c r="AT48" s="118">
        <v>1</v>
      </c>
      <c r="AU48" s="118">
        <v>1</v>
      </c>
      <c r="AV48" s="118">
        <v>1</v>
      </c>
      <c r="AW48" s="118">
        <v>1</v>
      </c>
      <c r="AX48" s="118">
        <v>1</v>
      </c>
      <c r="AY48" s="118">
        <v>1</v>
      </c>
      <c r="AZ48" s="118">
        <v>1</v>
      </c>
      <c r="BA48" s="118">
        <v>1</v>
      </c>
      <c r="BB48" s="118">
        <v>1</v>
      </c>
      <c r="BC48" s="118">
        <v>1</v>
      </c>
      <c r="BD48" s="118">
        <v>6</v>
      </c>
      <c r="BE48" s="118">
        <v>7</v>
      </c>
    </row>
    <row r="49" spans="2:57" ht="15">
      <c r="B49" s="499"/>
      <c r="C49" s="1" t="s">
        <v>206</v>
      </c>
      <c r="D49" s="196">
        <v>1073</v>
      </c>
      <c r="E49" s="11">
        <v>1105</v>
      </c>
      <c r="F49" s="11">
        <v>1396</v>
      </c>
      <c r="G49" s="11">
        <v>1198</v>
      </c>
      <c r="H49" s="11">
        <v>1417</v>
      </c>
      <c r="I49" s="11">
        <v>1315</v>
      </c>
      <c r="J49" s="11">
        <v>1811</v>
      </c>
      <c r="K49" s="11">
        <v>1486</v>
      </c>
      <c r="L49" s="11">
        <v>1598</v>
      </c>
      <c r="M49" s="11">
        <v>1584</v>
      </c>
      <c r="N49" s="11">
        <v>1587</v>
      </c>
      <c r="O49" s="11">
        <v>1776</v>
      </c>
      <c r="P49" s="11">
        <v>1390</v>
      </c>
      <c r="Q49" s="11">
        <v>1535</v>
      </c>
      <c r="R49" s="11">
        <v>1956</v>
      </c>
      <c r="S49" s="11">
        <v>1948</v>
      </c>
      <c r="T49" s="11">
        <v>1917</v>
      </c>
      <c r="U49" s="11">
        <v>1930</v>
      </c>
      <c r="V49" s="159">
        <f>100</f>
        <v>100</v>
      </c>
      <c r="W49" s="58">
        <f t="shared" si="12"/>
        <v>102.98229263746505</v>
      </c>
      <c r="X49" s="58">
        <f t="shared" si="12"/>
        <v>130.10251630941286</v>
      </c>
      <c r="Y49" s="58">
        <f t="shared" si="12"/>
        <v>111.64958061509786</v>
      </c>
      <c r="Z49" s="58">
        <f t="shared" si="12"/>
        <v>132.0596458527493</v>
      </c>
      <c r="AA49" s="58">
        <f t="shared" si="11"/>
        <v>122.55358807082945</v>
      </c>
      <c r="AB49" s="58">
        <f t="shared" si="11"/>
        <v>168.77912395153774</v>
      </c>
      <c r="AC49" s="58">
        <f t="shared" si="11"/>
        <v>138.49021435228332</v>
      </c>
      <c r="AD49" s="58">
        <f t="shared" si="11"/>
        <v>148.928238583411</v>
      </c>
      <c r="AE49" s="58">
        <f t="shared" si="11"/>
        <v>147.62348555452004</v>
      </c>
      <c r="AF49" s="58">
        <f t="shared" si="11"/>
        <v>147.90307548928237</v>
      </c>
      <c r="AG49" s="58">
        <f t="shared" si="11"/>
        <v>165.51724137931035</v>
      </c>
      <c r="AH49" s="58">
        <f t="shared" si="11"/>
        <v>129.54333643988815</v>
      </c>
      <c r="AI49" s="58">
        <f t="shared" si="7"/>
        <v>143.05684995340167</v>
      </c>
      <c r="AJ49" s="58">
        <f t="shared" si="8"/>
        <v>182.29263746505126</v>
      </c>
      <c r="AK49" s="58">
        <f t="shared" si="9"/>
        <v>181.54706430568498</v>
      </c>
      <c r="AL49" s="58">
        <f t="shared" si="10"/>
        <v>178.65796831314071</v>
      </c>
      <c r="AM49" s="58">
        <f t="shared" si="2"/>
        <v>179.8695246971109</v>
      </c>
      <c r="AN49" s="160">
        <v>1</v>
      </c>
      <c r="AO49" s="118">
        <v>1</v>
      </c>
      <c r="AP49" s="118">
        <v>1</v>
      </c>
      <c r="AQ49" s="118">
        <v>1</v>
      </c>
      <c r="AR49" s="118">
        <v>1</v>
      </c>
      <c r="AS49" s="118">
        <v>1</v>
      </c>
      <c r="AT49" s="118">
        <v>1</v>
      </c>
      <c r="AU49" s="118">
        <v>1</v>
      </c>
      <c r="AV49" s="118">
        <v>1</v>
      </c>
      <c r="AW49" s="118">
        <v>1</v>
      </c>
      <c r="AX49" s="118">
        <v>1</v>
      </c>
      <c r="AY49" s="118">
        <v>1</v>
      </c>
      <c r="AZ49" s="118">
        <v>1</v>
      </c>
      <c r="BA49" s="118">
        <v>1</v>
      </c>
      <c r="BB49" s="118">
        <v>1</v>
      </c>
      <c r="BC49" s="118">
        <v>1</v>
      </c>
      <c r="BD49" s="118">
        <v>6</v>
      </c>
      <c r="BE49" s="118">
        <v>7</v>
      </c>
    </row>
    <row r="50" spans="2:57" ht="15">
      <c r="B50" s="499"/>
      <c r="C50" s="1" t="s">
        <v>207</v>
      </c>
      <c r="D50" s="196">
        <v>1873</v>
      </c>
      <c r="E50" s="11">
        <v>2414</v>
      </c>
      <c r="F50" s="11">
        <v>2530</v>
      </c>
      <c r="G50" s="11">
        <v>2631</v>
      </c>
      <c r="H50" s="11">
        <v>2425</v>
      </c>
      <c r="I50" s="11">
        <v>2534</v>
      </c>
      <c r="J50" s="11">
        <v>2432</v>
      </c>
      <c r="K50" s="11">
        <v>2599</v>
      </c>
      <c r="L50" s="11">
        <v>2350</v>
      </c>
      <c r="M50" s="11">
        <v>2422</v>
      </c>
      <c r="N50" s="11">
        <v>2192</v>
      </c>
      <c r="O50" s="11">
        <v>2476</v>
      </c>
      <c r="P50" s="11">
        <v>2516</v>
      </c>
      <c r="Q50" s="11">
        <v>2359</v>
      </c>
      <c r="R50" s="11">
        <v>2640</v>
      </c>
      <c r="S50" s="11">
        <v>2820</v>
      </c>
      <c r="T50" s="11">
        <v>2707</v>
      </c>
      <c r="U50" s="11">
        <v>2648</v>
      </c>
      <c r="V50" s="159">
        <f>100</f>
        <v>100</v>
      </c>
      <c r="W50" s="58">
        <f t="shared" si="12"/>
        <v>128.88414308595836</v>
      </c>
      <c r="X50" s="58">
        <f t="shared" si="12"/>
        <v>135.07741591030432</v>
      </c>
      <c r="Y50" s="58">
        <f t="shared" si="12"/>
        <v>140.46983449012279</v>
      </c>
      <c r="Z50" s="58">
        <f t="shared" si="12"/>
        <v>129.47143619861185</v>
      </c>
      <c r="AA50" s="58">
        <f t="shared" si="11"/>
        <v>135.29097704217833</v>
      </c>
      <c r="AB50" s="58">
        <f t="shared" si="11"/>
        <v>129.84516817939135</v>
      </c>
      <c r="AC50" s="58">
        <f t="shared" si="11"/>
        <v>138.76134543513081</v>
      </c>
      <c r="AD50" s="58">
        <f t="shared" si="11"/>
        <v>125.46716497597437</v>
      </c>
      <c r="AE50" s="58">
        <f t="shared" si="11"/>
        <v>129.31126534970636</v>
      </c>
      <c r="AF50" s="58">
        <f t="shared" si="11"/>
        <v>117.03150026695141</v>
      </c>
      <c r="AG50" s="58">
        <f t="shared" si="11"/>
        <v>132.19434063000534</v>
      </c>
      <c r="AH50" s="58">
        <f t="shared" si="11"/>
        <v>134.32995194874533</v>
      </c>
      <c r="AI50" s="58">
        <f t="shared" si="7"/>
        <v>125.94767752269087</v>
      </c>
      <c r="AJ50" s="58">
        <f t="shared" si="8"/>
        <v>140.9503470368393</v>
      </c>
      <c r="AK50" s="58">
        <f t="shared" si="9"/>
        <v>150.56059797116924</v>
      </c>
      <c r="AL50" s="58">
        <f t="shared" si="10"/>
        <v>144.52749599572877</v>
      </c>
      <c r="AM50" s="58">
        <f t="shared" si="2"/>
        <v>141.37746930058728</v>
      </c>
      <c r="AN50" s="160">
        <v>1</v>
      </c>
      <c r="AO50" s="118">
        <v>1</v>
      </c>
      <c r="AP50" s="118">
        <v>1</v>
      </c>
      <c r="AQ50" s="118">
        <v>1</v>
      </c>
      <c r="AR50" s="118">
        <v>1</v>
      </c>
      <c r="AS50" s="118">
        <v>1</v>
      </c>
      <c r="AT50" s="118">
        <v>1</v>
      </c>
      <c r="AU50" s="118">
        <v>1</v>
      </c>
      <c r="AV50" s="118">
        <v>1</v>
      </c>
      <c r="AW50" s="118">
        <v>1</v>
      </c>
      <c r="AX50" s="118">
        <v>1</v>
      </c>
      <c r="AY50" s="118">
        <v>1</v>
      </c>
      <c r="AZ50" s="118">
        <v>1</v>
      </c>
      <c r="BA50" s="118">
        <v>1</v>
      </c>
      <c r="BB50" s="118">
        <v>1</v>
      </c>
      <c r="BC50" s="118">
        <v>1</v>
      </c>
      <c r="BD50" s="118">
        <v>6</v>
      </c>
      <c r="BE50" s="118">
        <v>7</v>
      </c>
    </row>
    <row r="51" spans="2:57" ht="15">
      <c r="B51" s="499"/>
      <c r="C51" s="1" t="s">
        <v>208</v>
      </c>
      <c r="D51" s="196">
        <v>5173</v>
      </c>
      <c r="E51" s="11">
        <v>5130</v>
      </c>
      <c r="F51" s="11">
        <v>5188</v>
      </c>
      <c r="G51" s="11">
        <v>4443</v>
      </c>
      <c r="H51" s="11">
        <v>4051</v>
      </c>
      <c r="I51" s="11">
        <v>3688</v>
      </c>
      <c r="J51" s="11">
        <v>3581</v>
      </c>
      <c r="K51" s="11">
        <v>3192</v>
      </c>
      <c r="L51" s="11">
        <v>2866</v>
      </c>
      <c r="M51" s="11">
        <v>2779</v>
      </c>
      <c r="N51" s="11">
        <v>3455</v>
      </c>
      <c r="O51" s="11">
        <v>3501</v>
      </c>
      <c r="P51" s="11">
        <v>3391</v>
      </c>
      <c r="Q51" s="11">
        <v>3443</v>
      </c>
      <c r="R51" s="11">
        <v>3703</v>
      </c>
      <c r="S51" s="11">
        <v>3682</v>
      </c>
      <c r="T51" s="11">
        <v>3466</v>
      </c>
      <c r="U51" s="11">
        <v>3320</v>
      </c>
      <c r="V51" s="159">
        <f>100</f>
        <v>100</v>
      </c>
      <c r="W51" s="58">
        <f t="shared" si="12"/>
        <v>99.168760873767638</v>
      </c>
      <c r="X51" s="58">
        <f t="shared" si="12"/>
        <v>100.2899671370578</v>
      </c>
      <c r="Y51" s="58">
        <f t="shared" si="12"/>
        <v>85.888265996520389</v>
      </c>
      <c r="Z51" s="58">
        <f t="shared" si="12"/>
        <v>78.310458148076549</v>
      </c>
      <c r="AA51" s="58">
        <f t="shared" si="11"/>
        <v>71.29325343127779</v>
      </c>
      <c r="AB51" s="58">
        <f t="shared" si="11"/>
        <v>69.224821186932147</v>
      </c>
      <c r="AC51" s="58">
        <f t="shared" si="11"/>
        <v>61.705006765899867</v>
      </c>
      <c r="AD51" s="58">
        <f t="shared" si="11"/>
        <v>55.403054320510343</v>
      </c>
      <c r="AE51" s="58">
        <f t="shared" si="11"/>
        <v>53.7212449255751</v>
      </c>
      <c r="AF51" s="58">
        <f t="shared" si="11"/>
        <v>66.789097235646622</v>
      </c>
      <c r="AG51" s="58">
        <f t="shared" si="11"/>
        <v>67.678329789290544</v>
      </c>
      <c r="AH51" s="58">
        <f t="shared" si="11"/>
        <v>65.55190411753334</v>
      </c>
      <c r="AI51" s="58">
        <f t="shared" si="7"/>
        <v>66.557123526000382</v>
      </c>
      <c r="AJ51" s="58">
        <f t="shared" si="8"/>
        <v>71.583220568335591</v>
      </c>
      <c r="AK51" s="58">
        <f t="shared" si="9"/>
        <v>71.17726657645467</v>
      </c>
      <c r="AL51" s="58">
        <f t="shared" si="10"/>
        <v>67.001739802822343</v>
      </c>
      <c r="AM51" s="58">
        <f t="shared" si="2"/>
        <v>64.179393002126432</v>
      </c>
      <c r="AN51" s="160">
        <v>1</v>
      </c>
      <c r="AO51" s="118">
        <v>1</v>
      </c>
      <c r="AP51" s="118">
        <v>1</v>
      </c>
      <c r="AQ51" s="118">
        <v>1</v>
      </c>
      <c r="AR51" s="118">
        <v>1</v>
      </c>
      <c r="AS51" s="118">
        <v>1</v>
      </c>
      <c r="AT51" s="118">
        <v>1</v>
      </c>
      <c r="AU51" s="118">
        <v>1</v>
      </c>
      <c r="AV51" s="118">
        <v>1</v>
      </c>
      <c r="AW51" s="118">
        <v>1</v>
      </c>
      <c r="AX51" s="118">
        <v>1</v>
      </c>
      <c r="AY51" s="118">
        <v>1</v>
      </c>
      <c r="AZ51" s="118">
        <v>1</v>
      </c>
      <c r="BA51" s="118">
        <v>1</v>
      </c>
      <c r="BB51" s="118">
        <v>1</v>
      </c>
      <c r="BC51" s="118">
        <v>1</v>
      </c>
      <c r="BD51" s="118">
        <v>6</v>
      </c>
      <c r="BE51" s="118">
        <v>7</v>
      </c>
    </row>
    <row r="52" spans="2:57" ht="15">
      <c r="B52" s="499"/>
      <c r="C52" s="1" t="s">
        <v>209</v>
      </c>
      <c r="D52" s="196">
        <v>10138</v>
      </c>
      <c r="E52" s="11">
        <v>10628</v>
      </c>
      <c r="F52" s="11">
        <v>11015</v>
      </c>
      <c r="G52" s="11">
        <v>9997</v>
      </c>
      <c r="H52" s="11">
        <v>9382</v>
      </c>
      <c r="I52" s="11">
        <v>8940</v>
      </c>
      <c r="J52" s="11">
        <v>9774</v>
      </c>
      <c r="K52" s="11">
        <v>9001</v>
      </c>
      <c r="L52" s="11">
        <v>8797</v>
      </c>
      <c r="M52" s="11">
        <v>8635</v>
      </c>
      <c r="N52" s="11">
        <v>9208</v>
      </c>
      <c r="O52" s="11">
        <v>9594</v>
      </c>
      <c r="P52" s="11">
        <v>9235</v>
      </c>
      <c r="Q52" s="11">
        <v>9332</v>
      </c>
      <c r="R52" s="11">
        <v>10279</v>
      </c>
      <c r="S52" s="11">
        <v>10459</v>
      </c>
      <c r="T52" s="11">
        <v>10316</v>
      </c>
      <c r="U52" s="11">
        <v>10312</v>
      </c>
      <c r="V52" s="159">
        <f>100</f>
        <v>100</v>
      </c>
      <c r="W52" s="58">
        <f t="shared" si="12"/>
        <v>104.83330045373842</v>
      </c>
      <c r="X52" s="58">
        <f t="shared" si="12"/>
        <v>108.65062142434405</v>
      </c>
      <c r="Y52" s="58">
        <f t="shared" si="12"/>
        <v>98.609193134740579</v>
      </c>
      <c r="Z52" s="58">
        <f t="shared" si="12"/>
        <v>92.542907871375022</v>
      </c>
      <c r="AA52" s="58">
        <f t="shared" si="11"/>
        <v>88.183073584533432</v>
      </c>
      <c r="AB52" s="58">
        <f t="shared" si="11"/>
        <v>96.409548234365758</v>
      </c>
      <c r="AC52" s="58">
        <f t="shared" si="11"/>
        <v>88.784770171631479</v>
      </c>
      <c r="AD52" s="58">
        <f t="shared" si="11"/>
        <v>86.772538962319985</v>
      </c>
      <c r="AE52" s="58">
        <f t="shared" si="11"/>
        <v>85.174590649043211</v>
      </c>
      <c r="AF52" s="58">
        <f t="shared" si="11"/>
        <v>90.826593016374034</v>
      </c>
      <c r="AG52" s="58">
        <f t="shared" si="11"/>
        <v>94.634050108502663</v>
      </c>
      <c r="AH52" s="58">
        <f t="shared" si="11"/>
        <v>91.092917735253508</v>
      </c>
      <c r="AI52" s="58">
        <f t="shared" si="7"/>
        <v>92.049713947524168</v>
      </c>
      <c r="AJ52" s="58">
        <f t="shared" si="8"/>
        <v>101.39080686525942</v>
      </c>
      <c r="AK52" s="58">
        <f t="shared" si="9"/>
        <v>103.16630499112252</v>
      </c>
      <c r="AL52" s="58">
        <f t="shared" si="10"/>
        <v>101.75577036890905</v>
      </c>
      <c r="AM52" s="58">
        <f t="shared" si="2"/>
        <v>101.71631485500099</v>
      </c>
      <c r="AN52" s="160"/>
      <c r="AO52" s="118"/>
      <c r="AP52" s="118"/>
      <c r="AQ52" s="118"/>
      <c r="AR52" s="118"/>
      <c r="AS52" s="118"/>
      <c r="AT52" s="118"/>
      <c r="AU52" s="118"/>
      <c r="AV52" s="118"/>
      <c r="AW52" s="118"/>
      <c r="AX52" s="118"/>
      <c r="AY52" s="118"/>
      <c r="AZ52" s="118"/>
      <c r="BA52" s="118"/>
      <c r="BB52" s="118"/>
      <c r="BC52" s="118"/>
      <c r="BD52" s="118"/>
      <c r="BE52" s="118"/>
    </row>
    <row r="53" spans="2:57" ht="15">
      <c r="B53" s="501"/>
      <c r="C53" s="8" t="s">
        <v>210</v>
      </c>
      <c r="D53" s="245">
        <v>4965</v>
      </c>
      <c r="E53" s="173">
        <v>5498</v>
      </c>
      <c r="F53" s="173">
        <v>5827</v>
      </c>
      <c r="G53" s="173">
        <v>5554</v>
      </c>
      <c r="H53" s="173">
        <v>5331</v>
      </c>
      <c r="I53" s="173">
        <v>5252</v>
      </c>
      <c r="J53" s="173">
        <v>6193</v>
      </c>
      <c r="K53" s="173">
        <v>5809</v>
      </c>
      <c r="L53" s="173">
        <v>5931</v>
      </c>
      <c r="M53" s="173">
        <v>5856</v>
      </c>
      <c r="N53" s="173">
        <v>5753</v>
      </c>
      <c r="O53" s="173">
        <v>6093</v>
      </c>
      <c r="P53" s="173">
        <v>5844</v>
      </c>
      <c r="Q53" s="173">
        <v>5889</v>
      </c>
      <c r="R53" s="173">
        <v>6576</v>
      </c>
      <c r="S53" s="173">
        <v>6777</v>
      </c>
      <c r="T53" s="173">
        <v>6850</v>
      </c>
      <c r="U53" s="173">
        <v>6992</v>
      </c>
      <c r="V53" s="159">
        <f>100</f>
        <v>100</v>
      </c>
      <c r="W53" s="58">
        <f t="shared" si="12"/>
        <v>110.73514602215509</v>
      </c>
      <c r="X53" s="58">
        <f t="shared" si="12"/>
        <v>117.36153071500503</v>
      </c>
      <c r="Y53" s="58">
        <f t="shared" si="12"/>
        <v>111.86304128902316</v>
      </c>
      <c r="Z53" s="58">
        <f t="shared" si="12"/>
        <v>107.37160120845921</v>
      </c>
      <c r="AA53" s="58">
        <f t="shared" si="11"/>
        <v>105.78046324269889</v>
      </c>
      <c r="AB53" s="58">
        <f t="shared" si="11"/>
        <v>124.73313192346426</v>
      </c>
      <c r="AC53" s="58">
        <f t="shared" si="11"/>
        <v>116.99899295065458</v>
      </c>
      <c r="AD53" s="58">
        <f t="shared" si="11"/>
        <v>119.45619335347432</v>
      </c>
      <c r="AE53" s="58">
        <f t="shared" si="11"/>
        <v>117.94561933534743</v>
      </c>
      <c r="AF53" s="58">
        <f t="shared" si="11"/>
        <v>115.8710976837865</v>
      </c>
      <c r="AG53" s="58">
        <f t="shared" si="11"/>
        <v>122.71903323262841</v>
      </c>
      <c r="AH53" s="58">
        <f t="shared" si="11"/>
        <v>117.70392749244714</v>
      </c>
      <c r="AI53" s="58">
        <f t="shared" si="7"/>
        <v>118.61027190332327</v>
      </c>
      <c r="AJ53" s="58">
        <f t="shared" si="8"/>
        <v>132.44712990936557</v>
      </c>
      <c r="AK53" s="58">
        <f t="shared" si="9"/>
        <v>136.49546827794563</v>
      </c>
      <c r="AL53" s="58">
        <f t="shared" si="10"/>
        <v>137.96576032225579</v>
      </c>
      <c r="AM53" s="58">
        <f t="shared" si="2"/>
        <v>140.82578046324269</v>
      </c>
      <c r="AN53" s="120"/>
      <c r="AO53" s="121"/>
      <c r="AP53" s="121"/>
      <c r="AQ53" s="121"/>
      <c r="AR53" s="121"/>
      <c r="AS53" s="121"/>
      <c r="AT53" s="121"/>
      <c r="AU53" s="121"/>
      <c r="AV53" s="121"/>
      <c r="AW53" s="121"/>
      <c r="AX53" s="121"/>
      <c r="AY53" s="121"/>
      <c r="AZ53" s="121"/>
      <c r="BA53" s="121"/>
      <c r="BB53" s="121"/>
      <c r="BC53" s="121"/>
      <c r="BD53" s="121"/>
      <c r="BE53" s="121"/>
    </row>
    <row r="54" spans="2:57" ht="15" customHeight="1">
      <c r="B54" s="500" t="s">
        <v>130</v>
      </c>
      <c r="C54" s="1" t="s">
        <v>205</v>
      </c>
      <c r="D54" s="246">
        <v>0</v>
      </c>
      <c r="E54" s="11">
        <v>0</v>
      </c>
      <c r="F54" s="11">
        <v>0</v>
      </c>
      <c r="G54" s="11">
        <v>0</v>
      </c>
      <c r="H54" s="11">
        <v>0</v>
      </c>
      <c r="I54" s="11">
        <v>0</v>
      </c>
      <c r="J54" s="11">
        <v>13</v>
      </c>
      <c r="K54" s="11">
        <v>5</v>
      </c>
      <c r="L54" s="11">
        <v>18</v>
      </c>
      <c r="M54" s="11">
        <v>15</v>
      </c>
      <c r="N54" s="11">
        <v>20</v>
      </c>
      <c r="O54" s="11">
        <v>12</v>
      </c>
      <c r="P54" s="11">
        <v>14</v>
      </c>
      <c r="Q54" s="11">
        <v>14</v>
      </c>
      <c r="R54" s="11">
        <v>14</v>
      </c>
      <c r="S54" s="11">
        <v>17</v>
      </c>
      <c r="T54" s="11">
        <v>19</v>
      </c>
      <c r="U54" s="11">
        <v>21</v>
      </c>
      <c r="V54" s="159">
        <f>100</f>
        <v>100</v>
      </c>
      <c r="W54" s="58" t="e">
        <f t="shared" si="12"/>
        <v>#DIV/0!</v>
      </c>
      <c r="X54" s="58" t="e">
        <f t="shared" si="12"/>
        <v>#DIV/0!</v>
      </c>
      <c r="Y54" s="58" t="e">
        <f t="shared" si="12"/>
        <v>#DIV/0!</v>
      </c>
      <c r="Z54" s="58" t="e">
        <f t="shared" si="12"/>
        <v>#DIV/0!</v>
      </c>
      <c r="AA54" s="58" t="e">
        <f t="shared" si="11"/>
        <v>#DIV/0!</v>
      </c>
      <c r="AB54" s="58" t="e">
        <f t="shared" si="11"/>
        <v>#DIV/0!</v>
      </c>
      <c r="AC54" s="58" t="e">
        <f t="shared" si="11"/>
        <v>#DIV/0!</v>
      </c>
      <c r="AD54" s="58" t="e">
        <f t="shared" si="11"/>
        <v>#DIV/0!</v>
      </c>
      <c r="AE54" s="58" t="e">
        <f t="shared" si="11"/>
        <v>#DIV/0!</v>
      </c>
      <c r="AF54" s="58" t="e">
        <f t="shared" si="11"/>
        <v>#DIV/0!</v>
      </c>
      <c r="AG54" s="58" t="e">
        <f t="shared" si="11"/>
        <v>#DIV/0!</v>
      </c>
      <c r="AH54" s="58" t="e">
        <f t="shared" si="11"/>
        <v>#DIV/0!</v>
      </c>
      <c r="AI54" s="58" t="e">
        <f t="shared" si="7"/>
        <v>#DIV/0!</v>
      </c>
      <c r="AJ54" s="58" t="e">
        <f t="shared" si="8"/>
        <v>#DIV/0!</v>
      </c>
      <c r="AK54" s="58" t="e">
        <f t="shared" si="9"/>
        <v>#DIV/0!</v>
      </c>
      <c r="AL54" s="58" t="e">
        <f t="shared" si="10"/>
        <v>#DIV/0!</v>
      </c>
      <c r="AM54" s="58" t="e">
        <f t="shared" si="2"/>
        <v>#DIV/0!</v>
      </c>
      <c r="AN54" s="160">
        <v>4</v>
      </c>
      <c r="AO54" s="118">
        <v>4</v>
      </c>
      <c r="AP54" s="118">
        <v>1</v>
      </c>
      <c r="AQ54" s="118">
        <v>4</v>
      </c>
      <c r="AR54" s="118">
        <v>1</v>
      </c>
      <c r="AS54" s="118">
        <v>1</v>
      </c>
      <c r="AT54" s="118">
        <v>1</v>
      </c>
      <c r="AU54" s="118">
        <v>1</v>
      </c>
      <c r="AV54" s="118">
        <v>1</v>
      </c>
      <c r="AW54" s="118">
        <v>1</v>
      </c>
      <c r="AX54" s="118">
        <v>1</v>
      </c>
      <c r="AY54" s="118">
        <v>1</v>
      </c>
      <c r="AZ54" s="118">
        <v>4</v>
      </c>
      <c r="BA54" s="118">
        <v>1</v>
      </c>
      <c r="BB54" s="118">
        <v>1</v>
      </c>
      <c r="BC54" s="118">
        <v>1</v>
      </c>
      <c r="BD54" s="118">
        <v>6</v>
      </c>
      <c r="BE54" s="118">
        <v>7</v>
      </c>
    </row>
    <row r="55" spans="2:57" ht="15">
      <c r="B55" s="499"/>
      <c r="C55" s="1" t="s">
        <v>206</v>
      </c>
      <c r="D55" s="196">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59">
        <f>100</f>
        <v>100</v>
      </c>
      <c r="W55" s="58" t="e">
        <f t="shared" si="12"/>
        <v>#DIV/0!</v>
      </c>
      <c r="X55" s="58" t="e">
        <f t="shared" si="12"/>
        <v>#DIV/0!</v>
      </c>
      <c r="Y55" s="58" t="e">
        <f t="shared" si="12"/>
        <v>#DIV/0!</v>
      </c>
      <c r="Z55" s="58" t="e">
        <f t="shared" si="12"/>
        <v>#DIV/0!</v>
      </c>
      <c r="AA55" s="58" t="e">
        <f t="shared" si="11"/>
        <v>#DIV/0!</v>
      </c>
      <c r="AB55" s="58" t="e">
        <f t="shared" si="11"/>
        <v>#DIV/0!</v>
      </c>
      <c r="AC55" s="58" t="e">
        <f t="shared" si="11"/>
        <v>#DIV/0!</v>
      </c>
      <c r="AD55" s="58" t="e">
        <f t="shared" si="11"/>
        <v>#DIV/0!</v>
      </c>
      <c r="AE55" s="58" t="e">
        <f t="shared" si="11"/>
        <v>#DIV/0!</v>
      </c>
      <c r="AF55" s="58" t="e">
        <f t="shared" si="11"/>
        <v>#DIV/0!</v>
      </c>
      <c r="AG55" s="58" t="e">
        <f t="shared" si="11"/>
        <v>#DIV/0!</v>
      </c>
      <c r="AH55" s="58" t="e">
        <f t="shared" si="11"/>
        <v>#DIV/0!</v>
      </c>
      <c r="AI55" s="58" t="e">
        <f t="shared" si="7"/>
        <v>#DIV/0!</v>
      </c>
      <c r="AJ55" s="58" t="e">
        <f t="shared" si="8"/>
        <v>#DIV/0!</v>
      </c>
      <c r="AK55" s="58" t="e">
        <f t="shared" si="9"/>
        <v>#DIV/0!</v>
      </c>
      <c r="AL55" s="58" t="e">
        <f t="shared" si="10"/>
        <v>#DIV/0!</v>
      </c>
      <c r="AM55" s="58" t="e">
        <f t="shared" si="2"/>
        <v>#DIV/0!</v>
      </c>
      <c r="AN55" s="160">
        <v>4</v>
      </c>
      <c r="AO55" s="118">
        <v>4</v>
      </c>
      <c r="AP55" s="118">
        <v>1</v>
      </c>
      <c r="AQ55" s="118">
        <v>4</v>
      </c>
      <c r="AR55" s="118">
        <v>4</v>
      </c>
      <c r="AS55" s="118">
        <v>1</v>
      </c>
      <c r="AT55" s="118">
        <v>1</v>
      </c>
      <c r="AU55" s="118">
        <v>1</v>
      </c>
      <c r="AV55" s="118">
        <v>1</v>
      </c>
      <c r="AW55" s="118">
        <v>1</v>
      </c>
      <c r="AX55" s="118">
        <v>4</v>
      </c>
      <c r="AY55" s="118">
        <v>1</v>
      </c>
      <c r="AZ55" s="118">
        <v>4</v>
      </c>
      <c r="BA55" s="118">
        <v>1</v>
      </c>
      <c r="BB55" s="118">
        <v>1</v>
      </c>
      <c r="BC55" s="118">
        <v>1</v>
      </c>
      <c r="BD55" s="118">
        <v>6</v>
      </c>
      <c r="BE55" s="118">
        <v>7</v>
      </c>
    </row>
    <row r="56" spans="2:57" ht="15">
      <c r="B56" s="499"/>
      <c r="C56" s="1" t="s">
        <v>207</v>
      </c>
      <c r="D56" s="196">
        <v>153</v>
      </c>
      <c r="E56" s="11">
        <v>0</v>
      </c>
      <c r="F56" s="11">
        <v>130</v>
      </c>
      <c r="G56" s="11">
        <v>140</v>
      </c>
      <c r="H56" s="11">
        <v>160</v>
      </c>
      <c r="I56" s="11">
        <v>165</v>
      </c>
      <c r="J56" s="11">
        <v>135</v>
      </c>
      <c r="K56" s="11">
        <v>176</v>
      </c>
      <c r="L56" s="11">
        <v>194</v>
      </c>
      <c r="M56" s="11">
        <v>413</v>
      </c>
      <c r="N56" s="11">
        <v>924</v>
      </c>
      <c r="O56" s="11">
        <v>540</v>
      </c>
      <c r="P56" s="11">
        <v>437</v>
      </c>
      <c r="Q56" s="11">
        <v>361</v>
      </c>
      <c r="R56" s="11">
        <v>438</v>
      </c>
      <c r="S56" s="11">
        <v>443</v>
      </c>
      <c r="T56" s="11">
        <v>425</v>
      </c>
      <c r="U56" s="11">
        <v>416</v>
      </c>
      <c r="V56" s="159">
        <f>100</f>
        <v>100</v>
      </c>
      <c r="W56" s="58">
        <f t="shared" si="12"/>
        <v>0</v>
      </c>
      <c r="X56" s="58">
        <f t="shared" si="12"/>
        <v>84.967320261437905</v>
      </c>
      <c r="Y56" s="58">
        <f t="shared" si="12"/>
        <v>91.503267973856211</v>
      </c>
      <c r="Z56" s="58">
        <f t="shared" si="12"/>
        <v>104.57516339869281</v>
      </c>
      <c r="AA56" s="58">
        <f t="shared" si="11"/>
        <v>107.84313725490196</v>
      </c>
      <c r="AB56" s="58">
        <f t="shared" si="11"/>
        <v>88.235294117647058</v>
      </c>
      <c r="AC56" s="58">
        <f t="shared" si="11"/>
        <v>115.03267973856209</v>
      </c>
      <c r="AD56" s="58">
        <f t="shared" si="11"/>
        <v>126.79738562091504</v>
      </c>
      <c r="AE56" s="58">
        <f t="shared" si="11"/>
        <v>269.93464052287584</v>
      </c>
      <c r="AF56" s="58">
        <f t="shared" si="11"/>
        <v>603.92156862745094</v>
      </c>
      <c r="AG56" s="58">
        <f t="shared" si="11"/>
        <v>352.94117647058823</v>
      </c>
      <c r="AH56" s="58">
        <f t="shared" si="11"/>
        <v>285.62091503267976</v>
      </c>
      <c r="AI56" s="58">
        <f t="shared" si="7"/>
        <v>235.94771241830065</v>
      </c>
      <c r="AJ56" s="58">
        <f t="shared" si="8"/>
        <v>286.27450980392155</v>
      </c>
      <c r="AK56" s="58">
        <f t="shared" si="9"/>
        <v>289.5424836601307</v>
      </c>
      <c r="AL56" s="58">
        <f t="shared" si="10"/>
        <v>277.77777777777777</v>
      </c>
      <c r="AM56" s="58">
        <f t="shared" si="2"/>
        <v>271.89542483660131</v>
      </c>
      <c r="AN56" s="160">
        <v>4</v>
      </c>
      <c r="AO56" s="118">
        <v>4</v>
      </c>
      <c r="AP56" s="118">
        <v>4</v>
      </c>
      <c r="AQ56" s="118">
        <v>4</v>
      </c>
      <c r="AR56" s="118">
        <v>4</v>
      </c>
      <c r="AS56" s="118">
        <v>4</v>
      </c>
      <c r="AT56" s="118">
        <v>4</v>
      </c>
      <c r="AU56" s="118">
        <v>4</v>
      </c>
      <c r="AV56" s="118">
        <v>4</v>
      </c>
      <c r="AW56" s="118">
        <v>1</v>
      </c>
      <c r="AX56" s="118">
        <v>4</v>
      </c>
      <c r="AY56" s="118">
        <v>1</v>
      </c>
      <c r="AZ56" s="118">
        <v>4</v>
      </c>
      <c r="BA56" s="118">
        <v>1</v>
      </c>
      <c r="BB56" s="118">
        <v>1</v>
      </c>
      <c r="BC56" s="118">
        <v>1</v>
      </c>
      <c r="BD56" s="118">
        <v>6</v>
      </c>
      <c r="BE56" s="118">
        <v>7</v>
      </c>
    </row>
    <row r="57" spans="2:57" ht="15">
      <c r="B57" s="499"/>
      <c r="C57" s="1" t="s">
        <v>208</v>
      </c>
      <c r="D57" s="196">
        <v>2118</v>
      </c>
      <c r="E57" s="11">
        <v>2016</v>
      </c>
      <c r="F57" s="11">
        <v>1979</v>
      </c>
      <c r="G57" s="11">
        <v>1725</v>
      </c>
      <c r="H57" s="11">
        <v>1442</v>
      </c>
      <c r="I57" s="11">
        <v>1583</v>
      </c>
      <c r="J57" s="11">
        <v>1655</v>
      </c>
      <c r="K57" s="11">
        <v>1746</v>
      </c>
      <c r="L57" s="11">
        <v>1633</v>
      </c>
      <c r="M57" s="11">
        <v>1511</v>
      </c>
      <c r="N57" s="11">
        <v>1783</v>
      </c>
      <c r="O57" s="11">
        <v>1647</v>
      </c>
      <c r="P57" s="11">
        <v>1929</v>
      </c>
      <c r="Q57" s="11">
        <v>2310</v>
      </c>
      <c r="R57" s="11">
        <v>2259</v>
      </c>
      <c r="S57" s="11">
        <v>2278</v>
      </c>
      <c r="T57" s="11">
        <v>2144</v>
      </c>
      <c r="U57" s="11">
        <v>2054</v>
      </c>
      <c r="V57" s="159">
        <f>100</f>
        <v>100</v>
      </c>
      <c r="W57" s="58">
        <f t="shared" si="12"/>
        <v>95.184135977337107</v>
      </c>
      <c r="X57" s="58">
        <f t="shared" si="12"/>
        <v>93.437204910292735</v>
      </c>
      <c r="Y57" s="58">
        <f t="shared" si="12"/>
        <v>81.444759206798864</v>
      </c>
      <c r="Z57" s="58">
        <f t="shared" si="12"/>
        <v>68.083097261567517</v>
      </c>
      <c r="AA57" s="58">
        <f t="shared" si="11"/>
        <v>74.740321057601506</v>
      </c>
      <c r="AB57" s="58">
        <f t="shared" si="11"/>
        <v>78.139754485363554</v>
      </c>
      <c r="AC57" s="58">
        <f t="shared" si="11"/>
        <v>82.436260623229458</v>
      </c>
      <c r="AD57" s="58">
        <f t="shared" si="11"/>
        <v>77.10103871576959</v>
      </c>
      <c r="AE57" s="58">
        <f t="shared" si="11"/>
        <v>71.340887629839472</v>
      </c>
      <c r="AF57" s="58">
        <f t="shared" si="11"/>
        <v>84.183191690273844</v>
      </c>
      <c r="AG57" s="58">
        <f t="shared" si="11"/>
        <v>77.762039660056658</v>
      </c>
      <c r="AH57" s="58">
        <f t="shared" si="11"/>
        <v>91.07648725212465</v>
      </c>
      <c r="AI57" s="58">
        <f t="shared" si="7"/>
        <v>109.06515580736544</v>
      </c>
      <c r="AJ57" s="58">
        <f t="shared" si="8"/>
        <v>106.65722379603399</v>
      </c>
      <c r="AK57" s="58">
        <f t="shared" si="9"/>
        <v>107.55429650613786</v>
      </c>
      <c r="AL57" s="58">
        <f t="shared" si="10"/>
        <v>101.2275731822474</v>
      </c>
      <c r="AM57" s="58">
        <f t="shared" si="2"/>
        <v>96.978281397544848</v>
      </c>
      <c r="AN57" s="160">
        <v>4</v>
      </c>
      <c r="AO57" s="118">
        <v>1</v>
      </c>
      <c r="AP57" s="118">
        <v>4</v>
      </c>
      <c r="AQ57" s="118">
        <v>4</v>
      </c>
      <c r="AR57" s="118">
        <v>4</v>
      </c>
      <c r="AS57" s="118">
        <v>4</v>
      </c>
      <c r="AT57" s="118">
        <v>4</v>
      </c>
      <c r="AU57" s="118">
        <v>4</v>
      </c>
      <c r="AV57" s="118">
        <v>4</v>
      </c>
      <c r="AW57" s="118">
        <v>1</v>
      </c>
      <c r="AX57" s="118">
        <v>4</v>
      </c>
      <c r="AY57" s="118">
        <v>1</v>
      </c>
      <c r="AZ57" s="118">
        <v>4</v>
      </c>
      <c r="BA57" s="118">
        <v>1</v>
      </c>
      <c r="BB57" s="118">
        <v>1</v>
      </c>
      <c r="BC57" s="118">
        <v>1</v>
      </c>
      <c r="BD57" s="118">
        <v>6</v>
      </c>
      <c r="BE57" s="118">
        <v>7</v>
      </c>
    </row>
    <row r="58" spans="2:57" ht="15">
      <c r="B58" s="499"/>
      <c r="C58" s="1" t="s">
        <v>209</v>
      </c>
      <c r="D58" s="196">
        <v>2271</v>
      </c>
      <c r="E58" s="11">
        <v>2016</v>
      </c>
      <c r="F58" s="11">
        <v>2109</v>
      </c>
      <c r="G58" s="11">
        <v>1865</v>
      </c>
      <c r="H58" s="11">
        <v>1602</v>
      </c>
      <c r="I58" s="11">
        <v>1748</v>
      </c>
      <c r="J58" s="11">
        <v>1803</v>
      </c>
      <c r="K58" s="11">
        <v>1927</v>
      </c>
      <c r="L58" s="11">
        <v>1845</v>
      </c>
      <c r="M58" s="11">
        <v>1939</v>
      </c>
      <c r="N58" s="11">
        <v>2727</v>
      </c>
      <c r="O58" s="11">
        <v>2199</v>
      </c>
      <c r="P58" s="11">
        <v>2380</v>
      </c>
      <c r="Q58" s="11">
        <v>2685</v>
      </c>
      <c r="R58" s="11">
        <v>2711</v>
      </c>
      <c r="S58" s="11">
        <v>2738</v>
      </c>
      <c r="T58" s="11">
        <v>2588</v>
      </c>
      <c r="U58" s="11">
        <v>2491</v>
      </c>
      <c r="V58" s="159">
        <f>100</f>
        <v>100</v>
      </c>
      <c r="W58" s="58">
        <f t="shared" si="12"/>
        <v>88.77146631439895</v>
      </c>
      <c r="X58" s="58">
        <f t="shared" si="12"/>
        <v>92.866578599735803</v>
      </c>
      <c r="Y58" s="58">
        <f t="shared" si="12"/>
        <v>82.122413033905772</v>
      </c>
      <c r="Z58" s="58">
        <f t="shared" si="12"/>
        <v>70.541611624834871</v>
      </c>
      <c r="AA58" s="58">
        <f t="shared" si="11"/>
        <v>76.970497578159396</v>
      </c>
      <c r="AB58" s="58">
        <f t="shared" si="11"/>
        <v>79.392338177014537</v>
      </c>
      <c r="AC58" s="58">
        <f t="shared" si="11"/>
        <v>84.852487890797008</v>
      </c>
      <c r="AD58" s="58">
        <f t="shared" si="11"/>
        <v>81.241743725231174</v>
      </c>
      <c r="AE58" s="58">
        <f t="shared" si="11"/>
        <v>85.380889476001755</v>
      </c>
      <c r="AF58" s="58">
        <f t="shared" si="11"/>
        <v>120.07926023778072</v>
      </c>
      <c r="AG58" s="58">
        <f t="shared" si="11"/>
        <v>96.829590488771473</v>
      </c>
      <c r="AH58" s="58">
        <f t="shared" si="11"/>
        <v>104.79964773227653</v>
      </c>
      <c r="AI58" s="58">
        <f t="shared" si="7"/>
        <v>118.22985468956406</v>
      </c>
      <c r="AJ58" s="58">
        <f t="shared" si="8"/>
        <v>119.37472479084104</v>
      </c>
      <c r="AK58" s="58">
        <f t="shared" si="9"/>
        <v>120.56362835755174</v>
      </c>
      <c r="AL58" s="58">
        <f t="shared" si="10"/>
        <v>113.9586085424923</v>
      </c>
      <c r="AM58" s="58">
        <f t="shared" si="2"/>
        <v>109.68736239542052</v>
      </c>
      <c r="AN58" s="160"/>
      <c r="AO58" s="118"/>
      <c r="AP58" s="118"/>
      <c r="AQ58" s="118"/>
      <c r="AR58" s="118"/>
      <c r="AS58" s="118"/>
      <c r="AT58" s="118"/>
      <c r="AU58" s="118"/>
      <c r="AV58" s="118"/>
      <c r="AW58" s="118"/>
      <c r="AX58" s="118"/>
      <c r="AY58" s="118"/>
      <c r="AZ58" s="118"/>
      <c r="BA58" s="118"/>
      <c r="BB58" s="118"/>
      <c r="BC58" s="118"/>
      <c r="BD58" s="118"/>
      <c r="BE58" s="118"/>
    </row>
    <row r="59" spans="2:57" ht="15">
      <c r="B59" s="501"/>
      <c r="C59" s="1" t="s">
        <v>210</v>
      </c>
      <c r="D59" s="245">
        <v>153</v>
      </c>
      <c r="E59" s="173">
        <v>0</v>
      </c>
      <c r="F59" s="173">
        <v>130</v>
      </c>
      <c r="G59" s="173">
        <v>140</v>
      </c>
      <c r="H59" s="173">
        <v>160</v>
      </c>
      <c r="I59" s="173">
        <v>165</v>
      </c>
      <c r="J59" s="173">
        <v>148</v>
      </c>
      <c r="K59" s="173">
        <v>181</v>
      </c>
      <c r="L59" s="173">
        <v>212</v>
      </c>
      <c r="M59" s="173">
        <v>428</v>
      </c>
      <c r="N59" s="173">
        <v>944</v>
      </c>
      <c r="O59" s="173">
        <v>552</v>
      </c>
      <c r="P59" s="173">
        <v>451</v>
      </c>
      <c r="Q59" s="173">
        <v>375</v>
      </c>
      <c r="R59" s="173">
        <v>452</v>
      </c>
      <c r="S59" s="173">
        <v>460</v>
      </c>
      <c r="T59" s="173">
        <v>444</v>
      </c>
      <c r="U59" s="173">
        <v>437</v>
      </c>
      <c r="V59" s="159">
        <f>100</f>
        <v>100</v>
      </c>
      <c r="W59" s="58">
        <f t="shared" si="12"/>
        <v>0</v>
      </c>
      <c r="X59" s="58">
        <f t="shared" si="12"/>
        <v>84.967320261437905</v>
      </c>
      <c r="Y59" s="58">
        <f t="shared" si="12"/>
        <v>91.503267973856211</v>
      </c>
      <c r="Z59" s="58">
        <f t="shared" si="12"/>
        <v>104.57516339869281</v>
      </c>
      <c r="AA59" s="58">
        <f t="shared" si="11"/>
        <v>107.84313725490196</v>
      </c>
      <c r="AB59" s="58">
        <f t="shared" si="11"/>
        <v>96.732026143790847</v>
      </c>
      <c r="AC59" s="58">
        <f t="shared" si="11"/>
        <v>118.30065359477125</v>
      </c>
      <c r="AD59" s="58">
        <f t="shared" si="11"/>
        <v>138.56209150326796</v>
      </c>
      <c r="AE59" s="58">
        <f t="shared" si="11"/>
        <v>279.73856209150324</v>
      </c>
      <c r="AF59" s="58">
        <f t="shared" si="11"/>
        <v>616.99346405228755</v>
      </c>
      <c r="AG59" s="58">
        <f t="shared" si="11"/>
        <v>360.78431372549022</v>
      </c>
      <c r="AH59" s="58">
        <f t="shared" si="11"/>
        <v>294.77124183006538</v>
      </c>
      <c r="AI59" s="58">
        <f t="shared" si="7"/>
        <v>245.09803921568627</v>
      </c>
      <c r="AJ59" s="58">
        <f t="shared" si="8"/>
        <v>295.42483660130716</v>
      </c>
      <c r="AK59" s="58">
        <f t="shared" si="9"/>
        <v>300.65359477124184</v>
      </c>
      <c r="AL59" s="58">
        <f t="shared" si="10"/>
        <v>290.19607843137254</v>
      </c>
      <c r="AM59" s="58">
        <f t="shared" ref="AM59:AM76" si="13">U59*100/$D59</f>
        <v>285.62091503267976</v>
      </c>
      <c r="AN59" s="120"/>
      <c r="AO59" s="121"/>
      <c r="AP59" s="121"/>
      <c r="AQ59" s="121"/>
      <c r="AR59" s="121"/>
      <c r="AS59" s="121"/>
      <c r="AT59" s="121"/>
      <c r="AU59" s="121"/>
      <c r="AV59" s="121"/>
      <c r="AW59" s="121"/>
      <c r="AX59" s="121"/>
      <c r="AY59" s="121"/>
      <c r="AZ59" s="121"/>
      <c r="BA59" s="121"/>
      <c r="BB59" s="121"/>
      <c r="BC59" s="121"/>
      <c r="BD59" s="121"/>
      <c r="BE59" s="121"/>
    </row>
    <row r="60" spans="2:57" ht="15" customHeight="1">
      <c r="B60" s="500" t="s">
        <v>131</v>
      </c>
      <c r="C60" s="7" t="s">
        <v>205</v>
      </c>
      <c r="D60" s="246">
        <v>6356</v>
      </c>
      <c r="E60" s="11">
        <v>5344</v>
      </c>
      <c r="F60" s="11">
        <v>4753</v>
      </c>
      <c r="G60" s="11">
        <v>4085</v>
      </c>
      <c r="H60" s="11">
        <v>3788</v>
      </c>
      <c r="I60" s="11">
        <v>3427</v>
      </c>
      <c r="J60" s="11">
        <v>3156</v>
      </c>
      <c r="K60" s="11">
        <v>2673</v>
      </c>
      <c r="L60" s="11">
        <v>2951</v>
      </c>
      <c r="M60" s="11">
        <v>2645</v>
      </c>
      <c r="N60" s="11">
        <v>2997</v>
      </c>
      <c r="O60" s="11">
        <v>2708</v>
      </c>
      <c r="P60" s="11">
        <v>2743</v>
      </c>
      <c r="Q60" s="11">
        <v>2785</v>
      </c>
      <c r="R60" s="11">
        <v>2823</v>
      </c>
      <c r="S60" s="11">
        <v>2836</v>
      </c>
      <c r="T60" s="11">
        <v>3142</v>
      </c>
      <c r="U60" s="11">
        <v>3408</v>
      </c>
      <c r="V60" s="159">
        <f>100</f>
        <v>100</v>
      </c>
      <c r="W60" s="58">
        <f t="shared" si="12"/>
        <v>84.078036500943995</v>
      </c>
      <c r="X60" s="58">
        <f t="shared" si="12"/>
        <v>74.779735682819378</v>
      </c>
      <c r="Y60" s="58">
        <f t="shared" si="12"/>
        <v>64.269981120201379</v>
      </c>
      <c r="Z60" s="58">
        <f t="shared" si="12"/>
        <v>59.59723096286973</v>
      </c>
      <c r="AA60" s="58">
        <f t="shared" si="11"/>
        <v>53.9175582127124</v>
      </c>
      <c r="AB60" s="58">
        <f t="shared" si="11"/>
        <v>49.653870358716176</v>
      </c>
      <c r="AC60" s="58">
        <f t="shared" si="11"/>
        <v>42.054751415984896</v>
      </c>
      <c r="AD60" s="58">
        <f t="shared" si="11"/>
        <v>46.428571428571431</v>
      </c>
      <c r="AE60" s="58">
        <f t="shared" si="11"/>
        <v>41.61422278162366</v>
      </c>
      <c r="AF60" s="58">
        <f t="shared" si="11"/>
        <v>47.152297042164882</v>
      </c>
      <c r="AG60" s="58">
        <f t="shared" si="11"/>
        <v>42.605412208936436</v>
      </c>
      <c r="AH60" s="58">
        <f t="shared" si="11"/>
        <v>43.156073001887982</v>
      </c>
      <c r="AI60" s="58">
        <f t="shared" si="7"/>
        <v>43.816865953429833</v>
      </c>
      <c r="AJ60" s="58">
        <f t="shared" si="8"/>
        <v>44.414726242920075</v>
      </c>
      <c r="AK60" s="58">
        <f t="shared" si="9"/>
        <v>44.619257394587791</v>
      </c>
      <c r="AL60" s="58">
        <f t="shared" si="10"/>
        <v>49.433606041535555</v>
      </c>
      <c r="AM60" s="58">
        <f t="shared" si="13"/>
        <v>53.618628067967272</v>
      </c>
      <c r="AN60" s="160">
        <v>1</v>
      </c>
      <c r="AO60" s="118">
        <v>1</v>
      </c>
      <c r="AP60" s="118">
        <v>1</v>
      </c>
      <c r="AQ60" s="118">
        <v>1</v>
      </c>
      <c r="AR60" s="118">
        <v>1</v>
      </c>
      <c r="AS60" s="118">
        <v>1</v>
      </c>
      <c r="AT60" s="118">
        <v>1</v>
      </c>
      <c r="AU60" s="118">
        <v>1</v>
      </c>
      <c r="AV60" s="118">
        <v>1</v>
      </c>
      <c r="AW60" s="118">
        <v>1</v>
      </c>
      <c r="AX60" s="118">
        <v>1</v>
      </c>
      <c r="AY60" s="118">
        <v>1</v>
      </c>
      <c r="AZ60" s="118">
        <v>1</v>
      </c>
      <c r="BA60" s="118">
        <v>1</v>
      </c>
      <c r="BB60" s="118">
        <v>1</v>
      </c>
      <c r="BC60" s="118">
        <v>1</v>
      </c>
      <c r="BD60" s="118">
        <v>6</v>
      </c>
      <c r="BE60" s="118">
        <v>7</v>
      </c>
    </row>
    <row r="61" spans="2:57" ht="15">
      <c r="B61" s="499"/>
      <c r="C61" s="1" t="s">
        <v>206</v>
      </c>
      <c r="D61" s="196">
        <v>2686</v>
      </c>
      <c r="E61" s="11">
        <v>2438</v>
      </c>
      <c r="F61" s="11">
        <v>2067</v>
      </c>
      <c r="G61" s="11">
        <v>2071</v>
      </c>
      <c r="H61" s="11">
        <v>1723</v>
      </c>
      <c r="I61" s="11">
        <v>1288</v>
      </c>
      <c r="J61" s="11">
        <v>1742</v>
      </c>
      <c r="K61" s="11">
        <v>1593</v>
      </c>
      <c r="L61" s="11">
        <v>1514</v>
      </c>
      <c r="M61" s="11">
        <v>1675</v>
      </c>
      <c r="N61" s="11">
        <v>2346</v>
      </c>
      <c r="O61" s="11">
        <v>1601</v>
      </c>
      <c r="P61" s="11">
        <v>1568</v>
      </c>
      <c r="Q61" s="11">
        <v>2238</v>
      </c>
      <c r="R61" s="11">
        <v>2354</v>
      </c>
      <c r="S61" s="11">
        <v>2306</v>
      </c>
      <c r="T61" s="11">
        <v>2269</v>
      </c>
      <c r="U61" s="11">
        <v>2284</v>
      </c>
      <c r="V61" s="159">
        <f>100</f>
        <v>100</v>
      </c>
      <c r="W61" s="58">
        <f t="shared" si="12"/>
        <v>90.76693968726731</v>
      </c>
      <c r="X61" s="58">
        <f t="shared" si="12"/>
        <v>76.954579300074457</v>
      </c>
      <c r="Y61" s="58">
        <f t="shared" si="12"/>
        <v>77.103499627699179</v>
      </c>
      <c r="Z61" s="58">
        <f t="shared" si="12"/>
        <v>64.147431124348472</v>
      </c>
      <c r="AA61" s="58">
        <f t="shared" si="11"/>
        <v>47.952345495160088</v>
      </c>
      <c r="AB61" s="58">
        <f t="shared" si="11"/>
        <v>64.854802680565896</v>
      </c>
      <c r="AC61" s="58">
        <f t="shared" si="11"/>
        <v>59.307520476545051</v>
      </c>
      <c r="AD61" s="58">
        <f t="shared" si="11"/>
        <v>56.366344005956812</v>
      </c>
      <c r="AE61" s="58">
        <f t="shared" si="11"/>
        <v>62.360387192851825</v>
      </c>
      <c r="AF61" s="58">
        <f t="shared" si="11"/>
        <v>87.341772151898738</v>
      </c>
      <c r="AG61" s="58">
        <f t="shared" si="11"/>
        <v>59.605361131794488</v>
      </c>
      <c r="AH61" s="58">
        <f t="shared" si="11"/>
        <v>58.376768428890543</v>
      </c>
      <c r="AI61" s="58">
        <f t="shared" si="7"/>
        <v>83.320923306031276</v>
      </c>
      <c r="AJ61" s="58">
        <f t="shared" si="8"/>
        <v>87.639612807148183</v>
      </c>
      <c r="AK61" s="58">
        <f t="shared" si="9"/>
        <v>85.852568875651528</v>
      </c>
      <c r="AL61" s="58">
        <f t="shared" si="10"/>
        <v>84.475055845122853</v>
      </c>
      <c r="AM61" s="58">
        <f t="shared" si="13"/>
        <v>85.033507073715569</v>
      </c>
      <c r="AN61" s="160">
        <v>1</v>
      </c>
      <c r="AO61" s="118">
        <v>1</v>
      </c>
      <c r="AP61" s="118">
        <v>1</v>
      </c>
      <c r="AQ61" s="118">
        <v>1</v>
      </c>
      <c r="AR61" s="118">
        <v>4</v>
      </c>
      <c r="AS61" s="118">
        <v>1</v>
      </c>
      <c r="AT61" s="118">
        <v>4</v>
      </c>
      <c r="AU61" s="118">
        <v>1</v>
      </c>
      <c r="AV61" s="118">
        <v>1</v>
      </c>
      <c r="AW61" s="118">
        <v>1</v>
      </c>
      <c r="AX61" s="118">
        <v>1</v>
      </c>
      <c r="AY61" s="118">
        <v>4</v>
      </c>
      <c r="AZ61" s="118">
        <v>4</v>
      </c>
      <c r="BA61" s="118">
        <v>1</v>
      </c>
      <c r="BB61" s="118">
        <v>1</v>
      </c>
      <c r="BC61" s="118">
        <v>1</v>
      </c>
      <c r="BD61" s="118">
        <v>6</v>
      </c>
      <c r="BE61" s="118">
        <v>7</v>
      </c>
    </row>
    <row r="62" spans="2:57" ht="15">
      <c r="B62" s="499"/>
      <c r="C62" s="1" t="s">
        <v>207</v>
      </c>
      <c r="D62" s="196">
        <v>3766</v>
      </c>
      <c r="E62" s="11">
        <v>3596</v>
      </c>
      <c r="F62" s="11">
        <v>2566</v>
      </c>
      <c r="G62" s="11">
        <v>2192</v>
      </c>
      <c r="H62" s="11">
        <v>2072</v>
      </c>
      <c r="I62" s="11">
        <v>1830</v>
      </c>
      <c r="J62" s="11">
        <v>1916</v>
      </c>
      <c r="K62" s="11">
        <v>1747</v>
      </c>
      <c r="L62" s="11">
        <v>1943</v>
      </c>
      <c r="M62" s="11">
        <v>1957</v>
      </c>
      <c r="N62" s="11">
        <v>2588</v>
      </c>
      <c r="O62" s="11">
        <v>2235</v>
      </c>
      <c r="P62" s="11">
        <v>1425</v>
      </c>
      <c r="Q62" s="11">
        <v>1731</v>
      </c>
      <c r="R62" s="11">
        <v>1900</v>
      </c>
      <c r="S62" s="11">
        <v>1863</v>
      </c>
      <c r="T62" s="11">
        <v>1788</v>
      </c>
      <c r="U62" s="11">
        <v>1749</v>
      </c>
      <c r="V62" s="159">
        <f>100</f>
        <v>100</v>
      </c>
      <c r="W62" s="58">
        <f t="shared" si="12"/>
        <v>95.485926712692518</v>
      </c>
      <c r="X62" s="58">
        <f t="shared" si="12"/>
        <v>68.135953266064789</v>
      </c>
      <c r="Y62" s="58">
        <f t="shared" si="12"/>
        <v>58.204992033988319</v>
      </c>
      <c r="Z62" s="58">
        <f t="shared" si="12"/>
        <v>55.018587360594793</v>
      </c>
      <c r="AA62" s="58">
        <f t="shared" si="11"/>
        <v>48.592671269251198</v>
      </c>
      <c r="AB62" s="58">
        <f t="shared" si="11"/>
        <v>50.876261285183219</v>
      </c>
      <c r="AC62" s="58">
        <f t="shared" si="11"/>
        <v>46.388741370154008</v>
      </c>
      <c r="AD62" s="58">
        <f t="shared" si="11"/>
        <v>51.593202336696763</v>
      </c>
      <c r="AE62" s="58">
        <f t="shared" si="11"/>
        <v>51.964949548592671</v>
      </c>
      <c r="AF62" s="58">
        <f t="shared" si="11"/>
        <v>68.72012745618693</v>
      </c>
      <c r="AG62" s="58">
        <f t="shared" si="11"/>
        <v>59.346787041954329</v>
      </c>
      <c r="AH62" s="58">
        <f t="shared" si="11"/>
        <v>37.838555496548061</v>
      </c>
      <c r="AI62" s="58">
        <f t="shared" si="7"/>
        <v>45.963887413701542</v>
      </c>
      <c r="AJ62" s="58">
        <f t="shared" si="8"/>
        <v>50.451407328730745</v>
      </c>
      <c r="AK62" s="58">
        <f t="shared" si="9"/>
        <v>49.46893255443441</v>
      </c>
      <c r="AL62" s="58">
        <f t="shared" si="10"/>
        <v>47.47742963356346</v>
      </c>
      <c r="AM62" s="58">
        <f t="shared" si="13"/>
        <v>46.441848114710567</v>
      </c>
      <c r="AN62" s="160">
        <v>1</v>
      </c>
      <c r="AO62" s="118">
        <v>1</v>
      </c>
      <c r="AP62" s="118">
        <v>1</v>
      </c>
      <c r="AQ62" s="118">
        <v>1</v>
      </c>
      <c r="AR62" s="118">
        <v>1</v>
      </c>
      <c r="AS62" s="118">
        <v>4</v>
      </c>
      <c r="AT62" s="118">
        <v>1</v>
      </c>
      <c r="AU62" s="118">
        <v>4</v>
      </c>
      <c r="AV62" s="118">
        <v>1</v>
      </c>
      <c r="AW62" s="118">
        <v>1</v>
      </c>
      <c r="AX62" s="118">
        <v>1</v>
      </c>
      <c r="AY62" s="118">
        <v>1</v>
      </c>
      <c r="AZ62" s="118">
        <v>4</v>
      </c>
      <c r="BA62" s="118">
        <v>1</v>
      </c>
      <c r="BB62" s="118">
        <v>1</v>
      </c>
      <c r="BC62" s="118">
        <v>1</v>
      </c>
      <c r="BD62" s="118">
        <v>6</v>
      </c>
      <c r="BE62" s="118">
        <v>7</v>
      </c>
    </row>
    <row r="63" spans="2:57" ht="15">
      <c r="B63" s="499"/>
      <c r="C63" s="1" t="s">
        <v>208</v>
      </c>
      <c r="D63" s="196">
        <v>2932</v>
      </c>
      <c r="E63" s="11">
        <v>2250</v>
      </c>
      <c r="F63" s="11">
        <v>1429</v>
      </c>
      <c r="G63" s="11">
        <v>1153</v>
      </c>
      <c r="H63" s="11">
        <v>1049</v>
      </c>
      <c r="I63" s="11">
        <v>1222</v>
      </c>
      <c r="J63" s="11">
        <v>1070</v>
      </c>
      <c r="K63" s="11">
        <v>1353</v>
      </c>
      <c r="L63" s="11">
        <v>1341</v>
      </c>
      <c r="M63" s="11">
        <v>1248</v>
      </c>
      <c r="N63" s="11">
        <v>1681</v>
      </c>
      <c r="O63" s="11">
        <v>1318</v>
      </c>
      <c r="P63" s="11">
        <v>1600</v>
      </c>
      <c r="Q63" s="11">
        <v>1610</v>
      </c>
      <c r="R63" s="11">
        <v>1775</v>
      </c>
      <c r="S63" s="11">
        <v>1802</v>
      </c>
      <c r="T63" s="11">
        <v>1696</v>
      </c>
      <c r="U63" s="11">
        <v>1624</v>
      </c>
      <c r="V63" s="159">
        <f>100</f>
        <v>100</v>
      </c>
      <c r="W63" s="58">
        <f t="shared" si="12"/>
        <v>76.739427012278313</v>
      </c>
      <c r="X63" s="58">
        <f t="shared" si="12"/>
        <v>48.73806275579809</v>
      </c>
      <c r="Y63" s="58">
        <f t="shared" si="12"/>
        <v>39.324693042291948</v>
      </c>
      <c r="Z63" s="58">
        <f t="shared" si="12"/>
        <v>35.777626193724423</v>
      </c>
      <c r="AA63" s="58">
        <f t="shared" si="11"/>
        <v>41.678035470668483</v>
      </c>
      <c r="AB63" s="58">
        <f t="shared" si="11"/>
        <v>36.493860845839016</v>
      </c>
      <c r="AC63" s="58">
        <f t="shared" si="11"/>
        <v>46.145975443383357</v>
      </c>
      <c r="AD63" s="58">
        <f t="shared" si="11"/>
        <v>45.736698499317875</v>
      </c>
      <c r="AE63" s="58">
        <f t="shared" si="11"/>
        <v>42.564802182810368</v>
      </c>
      <c r="AF63" s="58">
        <f t="shared" si="11"/>
        <v>57.332878581173262</v>
      </c>
      <c r="AG63" s="58">
        <f t="shared" si="11"/>
        <v>44.95225102319236</v>
      </c>
      <c r="AH63" s="58">
        <f t="shared" si="11"/>
        <v>54.570259208731244</v>
      </c>
      <c r="AI63" s="58">
        <f t="shared" si="7"/>
        <v>54.911323328785812</v>
      </c>
      <c r="AJ63" s="58">
        <f t="shared" si="8"/>
        <v>60.538881309686218</v>
      </c>
      <c r="AK63" s="58">
        <f t="shared" si="9"/>
        <v>61.45975443383356</v>
      </c>
      <c r="AL63" s="58">
        <f t="shared" si="10"/>
        <v>57.844474761255114</v>
      </c>
      <c r="AM63" s="58">
        <f t="shared" si="13"/>
        <v>55.388813096862208</v>
      </c>
      <c r="AN63" s="160">
        <v>1</v>
      </c>
      <c r="AO63" s="118">
        <v>1</v>
      </c>
      <c r="AP63" s="118">
        <v>1</v>
      </c>
      <c r="AQ63" s="118">
        <v>1</v>
      </c>
      <c r="AR63" s="118">
        <v>4</v>
      </c>
      <c r="AS63" s="118">
        <v>4</v>
      </c>
      <c r="AT63" s="118">
        <v>4</v>
      </c>
      <c r="AU63" s="118">
        <v>4</v>
      </c>
      <c r="AV63" s="118">
        <v>4</v>
      </c>
      <c r="AW63" s="118">
        <v>4</v>
      </c>
      <c r="AX63" s="118">
        <v>1</v>
      </c>
      <c r="AY63" s="118">
        <v>4</v>
      </c>
      <c r="AZ63" s="118">
        <v>4</v>
      </c>
      <c r="BA63" s="118">
        <v>1</v>
      </c>
      <c r="BB63" s="118">
        <v>1</v>
      </c>
      <c r="BC63" s="118">
        <v>1</v>
      </c>
      <c r="BD63" s="118">
        <v>6</v>
      </c>
      <c r="BE63" s="118">
        <v>7</v>
      </c>
    </row>
    <row r="64" spans="2:57" ht="15">
      <c r="B64" s="499"/>
      <c r="C64" s="1" t="s">
        <v>209</v>
      </c>
      <c r="D64" s="196">
        <v>15740</v>
      </c>
      <c r="E64" s="11">
        <v>13628</v>
      </c>
      <c r="F64" s="11">
        <v>10815</v>
      </c>
      <c r="G64" s="11">
        <v>9501</v>
      </c>
      <c r="H64" s="11">
        <v>8632</v>
      </c>
      <c r="I64" s="11">
        <v>7767</v>
      </c>
      <c r="J64" s="11">
        <v>7884</v>
      </c>
      <c r="K64" s="11">
        <v>7366</v>
      </c>
      <c r="L64" s="11">
        <v>7749</v>
      </c>
      <c r="M64" s="11">
        <v>7525</v>
      </c>
      <c r="N64" s="11">
        <v>9612</v>
      </c>
      <c r="O64" s="11">
        <v>7862</v>
      </c>
      <c r="P64" s="11">
        <v>7336</v>
      </c>
      <c r="Q64" s="11">
        <v>8364</v>
      </c>
      <c r="R64" s="11">
        <v>8852</v>
      </c>
      <c r="S64" s="11">
        <v>8807</v>
      </c>
      <c r="T64" s="11">
        <v>8895</v>
      </c>
      <c r="U64" s="11">
        <v>9065</v>
      </c>
      <c r="V64" s="159">
        <f>100</f>
        <v>100</v>
      </c>
      <c r="W64" s="58">
        <f t="shared" si="12"/>
        <v>86.581956797966967</v>
      </c>
      <c r="X64" s="58">
        <f t="shared" si="12"/>
        <v>68.710292249047015</v>
      </c>
      <c r="Y64" s="58">
        <f t="shared" si="12"/>
        <v>60.362134688691235</v>
      </c>
      <c r="Z64" s="58">
        <f t="shared" si="12"/>
        <v>54.841168996188053</v>
      </c>
      <c r="AA64" s="58">
        <f t="shared" si="11"/>
        <v>49.34561626429479</v>
      </c>
      <c r="AB64" s="58">
        <f t="shared" si="11"/>
        <v>50.088945362134687</v>
      </c>
      <c r="AC64" s="58">
        <f t="shared" si="11"/>
        <v>46.797966963151204</v>
      </c>
      <c r="AD64" s="58">
        <f t="shared" si="11"/>
        <v>49.23125794155019</v>
      </c>
      <c r="AE64" s="58">
        <f t="shared" si="11"/>
        <v>47.80813214739517</v>
      </c>
      <c r="AF64" s="58">
        <f t="shared" si="11"/>
        <v>61.067344345616263</v>
      </c>
      <c r="AG64" s="58">
        <f t="shared" si="11"/>
        <v>49.949174078780175</v>
      </c>
      <c r="AH64" s="58">
        <f t="shared" si="11"/>
        <v>46.607369758576873</v>
      </c>
      <c r="AI64" s="58">
        <f t="shared" si="7"/>
        <v>53.138500635324014</v>
      </c>
      <c r="AJ64" s="58">
        <f t="shared" si="8"/>
        <v>56.238881829733167</v>
      </c>
      <c r="AK64" s="58">
        <f t="shared" si="9"/>
        <v>55.952986022871663</v>
      </c>
      <c r="AL64" s="58">
        <f t="shared" si="10"/>
        <v>56.512071156289707</v>
      </c>
      <c r="AM64" s="58">
        <f t="shared" si="13"/>
        <v>57.592121982210926</v>
      </c>
      <c r="AN64" s="160"/>
      <c r="AO64" s="118"/>
      <c r="AP64" s="118"/>
      <c r="AQ64" s="118"/>
      <c r="AR64" s="118"/>
      <c r="AS64" s="118"/>
      <c r="AT64" s="118"/>
      <c r="AU64" s="118"/>
      <c r="AV64" s="118"/>
      <c r="AW64" s="118"/>
      <c r="AX64" s="118"/>
      <c r="AY64" s="118"/>
      <c r="AZ64" s="118"/>
      <c r="BA64" s="118"/>
      <c r="BB64" s="118"/>
      <c r="BC64" s="118"/>
      <c r="BD64" s="118"/>
      <c r="BE64" s="118"/>
    </row>
    <row r="65" spans="2:57" ht="15">
      <c r="B65" s="501"/>
      <c r="C65" s="8" t="s">
        <v>210</v>
      </c>
      <c r="D65" s="245">
        <v>12808</v>
      </c>
      <c r="E65" s="173">
        <v>11378</v>
      </c>
      <c r="F65" s="173">
        <v>9386</v>
      </c>
      <c r="G65" s="173">
        <v>8348</v>
      </c>
      <c r="H65" s="173">
        <v>7583</v>
      </c>
      <c r="I65" s="173">
        <v>6545</v>
      </c>
      <c r="J65" s="173">
        <v>6814</v>
      </c>
      <c r="K65" s="173">
        <v>6013</v>
      </c>
      <c r="L65" s="173">
        <v>6408</v>
      </c>
      <c r="M65" s="173">
        <v>6277</v>
      </c>
      <c r="N65" s="173">
        <v>7931</v>
      </c>
      <c r="O65" s="173">
        <v>6544</v>
      </c>
      <c r="P65" s="173">
        <v>5736</v>
      </c>
      <c r="Q65" s="173">
        <v>6754</v>
      </c>
      <c r="R65" s="173">
        <v>7077</v>
      </c>
      <c r="S65" s="173">
        <v>7005</v>
      </c>
      <c r="T65" s="173">
        <v>7199</v>
      </c>
      <c r="U65" s="173">
        <v>7441</v>
      </c>
      <c r="V65" s="159">
        <f>100</f>
        <v>100</v>
      </c>
      <c r="W65" s="58">
        <f t="shared" si="12"/>
        <v>88.83510306058713</v>
      </c>
      <c r="X65" s="58">
        <f t="shared" si="12"/>
        <v>73.282323547782639</v>
      </c>
      <c r="Y65" s="58">
        <f t="shared" si="12"/>
        <v>65.178013741411618</v>
      </c>
      <c r="Z65" s="58">
        <f t="shared" si="12"/>
        <v>59.205184259837601</v>
      </c>
      <c r="AA65" s="58">
        <f t="shared" si="11"/>
        <v>51.100874453466581</v>
      </c>
      <c r="AB65" s="58">
        <f t="shared" si="11"/>
        <v>53.20112429731418</v>
      </c>
      <c r="AC65" s="58">
        <f t="shared" si="11"/>
        <v>46.947220487195501</v>
      </c>
      <c r="AD65" s="58">
        <f t="shared" si="11"/>
        <v>50.031230480949404</v>
      </c>
      <c r="AE65" s="58">
        <f t="shared" si="11"/>
        <v>49.008432229856339</v>
      </c>
      <c r="AF65" s="58">
        <f t="shared" si="11"/>
        <v>61.922236102435974</v>
      </c>
      <c r="AG65" s="58">
        <f t="shared" si="11"/>
        <v>51.09306683322923</v>
      </c>
      <c r="AH65" s="58">
        <f t="shared" si="11"/>
        <v>44.784509681449094</v>
      </c>
      <c r="AI65" s="58">
        <f t="shared" si="7"/>
        <v>52.732667083073082</v>
      </c>
      <c r="AJ65" s="58">
        <f t="shared" si="8"/>
        <v>55.254528419737667</v>
      </c>
      <c r="AK65" s="58">
        <f t="shared" si="9"/>
        <v>54.692379762648343</v>
      </c>
      <c r="AL65" s="58">
        <f t="shared" si="10"/>
        <v>56.207058088694566</v>
      </c>
      <c r="AM65" s="58">
        <f t="shared" si="13"/>
        <v>58.096502186133669</v>
      </c>
      <c r="AN65" s="120"/>
      <c r="AO65" s="121"/>
      <c r="AP65" s="121"/>
      <c r="AQ65" s="121"/>
      <c r="AR65" s="121"/>
      <c r="AS65" s="121"/>
      <c r="AT65" s="121"/>
      <c r="AU65" s="121"/>
      <c r="AV65" s="121"/>
      <c r="AW65" s="121"/>
      <c r="AX65" s="121"/>
      <c r="AY65" s="121"/>
      <c r="AZ65" s="121"/>
      <c r="BA65" s="121"/>
      <c r="BB65" s="121"/>
      <c r="BC65" s="121"/>
      <c r="BD65" s="121"/>
      <c r="BE65" s="121"/>
    </row>
    <row r="66" spans="2:57" ht="15" customHeight="1">
      <c r="B66" s="500" t="s">
        <v>132</v>
      </c>
      <c r="C66" s="1" t="s">
        <v>205</v>
      </c>
      <c r="D66" s="246">
        <v>23387</v>
      </c>
      <c r="E66" s="11">
        <v>18313</v>
      </c>
      <c r="F66" s="11">
        <v>16414</v>
      </c>
      <c r="G66" s="11">
        <v>13872</v>
      </c>
      <c r="H66" s="11">
        <v>13782</v>
      </c>
      <c r="I66" s="11">
        <v>11284</v>
      </c>
      <c r="J66" s="11">
        <v>9093</v>
      </c>
      <c r="K66" s="11">
        <v>6941</v>
      </c>
      <c r="L66" s="11">
        <v>7922</v>
      </c>
      <c r="M66" s="11">
        <v>6747</v>
      </c>
      <c r="N66" s="11">
        <v>7421</v>
      </c>
      <c r="O66" s="11">
        <v>6400</v>
      </c>
      <c r="P66" s="11">
        <v>6227</v>
      </c>
      <c r="Q66" s="11">
        <v>6252</v>
      </c>
      <c r="R66" s="11">
        <v>6150</v>
      </c>
      <c r="S66" s="11">
        <v>5980</v>
      </c>
      <c r="T66" s="11">
        <v>6625</v>
      </c>
      <c r="U66" s="11">
        <v>7185</v>
      </c>
      <c r="V66" s="159">
        <f>100</f>
        <v>100</v>
      </c>
      <c r="W66" s="58">
        <f t="shared" si="12"/>
        <v>78.30418608628726</v>
      </c>
      <c r="X66" s="58">
        <f t="shared" si="12"/>
        <v>70.184290417753459</v>
      </c>
      <c r="Y66" s="58">
        <f t="shared" si="12"/>
        <v>59.315004062085777</v>
      </c>
      <c r="Z66" s="58">
        <f t="shared" si="12"/>
        <v>58.930174883482273</v>
      </c>
      <c r="AA66" s="58">
        <f t="shared" si="11"/>
        <v>48.249027237354085</v>
      </c>
      <c r="AB66" s="58">
        <f t="shared" si="11"/>
        <v>38.880574678240045</v>
      </c>
      <c r="AC66" s="58">
        <f t="shared" si="11"/>
        <v>29.678881429854194</v>
      </c>
      <c r="AD66" s="58">
        <f t="shared" si="11"/>
        <v>33.873519476632318</v>
      </c>
      <c r="AE66" s="58">
        <f t="shared" si="11"/>
        <v>28.849360755975543</v>
      </c>
      <c r="AF66" s="58">
        <f t="shared" si="11"/>
        <v>31.731303715739514</v>
      </c>
      <c r="AG66" s="58">
        <f t="shared" si="11"/>
        <v>27.365630478470944</v>
      </c>
      <c r="AH66" s="58">
        <f t="shared" si="11"/>
        <v>26.625903279599779</v>
      </c>
      <c r="AI66" s="58">
        <f t="shared" si="7"/>
        <v>26.732800273656306</v>
      </c>
      <c r="AJ66" s="58">
        <f t="shared" si="8"/>
        <v>26.296660537905673</v>
      </c>
      <c r="AK66" s="58">
        <f t="shared" si="9"/>
        <v>25.569760978321291</v>
      </c>
      <c r="AL66" s="58">
        <f t="shared" si="10"/>
        <v>28.327703424979688</v>
      </c>
      <c r="AM66" s="58">
        <f t="shared" si="13"/>
        <v>30.722196091845898</v>
      </c>
      <c r="AN66" s="160">
        <v>1</v>
      </c>
      <c r="AO66" s="118">
        <v>1</v>
      </c>
      <c r="AP66" s="118">
        <v>1</v>
      </c>
      <c r="AQ66" s="118">
        <v>1</v>
      </c>
      <c r="AR66" s="118">
        <v>1</v>
      </c>
      <c r="AS66" s="118">
        <v>1</v>
      </c>
      <c r="AT66" s="118">
        <v>1</v>
      </c>
      <c r="AU66" s="118">
        <v>1</v>
      </c>
      <c r="AV66" s="118">
        <v>1</v>
      </c>
      <c r="AW66" s="118">
        <v>1</v>
      </c>
      <c r="AX66" s="118">
        <v>1</v>
      </c>
      <c r="AY66" s="118">
        <v>1</v>
      </c>
      <c r="AZ66" s="118">
        <v>1</v>
      </c>
      <c r="BA66" s="118">
        <v>1</v>
      </c>
      <c r="BB66" s="118">
        <v>1</v>
      </c>
      <c r="BC66" s="118">
        <v>1</v>
      </c>
      <c r="BD66" s="118">
        <v>6</v>
      </c>
      <c r="BE66" s="118">
        <v>7</v>
      </c>
    </row>
    <row r="67" spans="2:57" ht="15">
      <c r="B67" s="499"/>
      <c r="C67" s="1" t="s">
        <v>206</v>
      </c>
      <c r="D67" s="196">
        <v>5976</v>
      </c>
      <c r="E67" s="11">
        <v>4658</v>
      </c>
      <c r="F67" s="11">
        <v>4568</v>
      </c>
      <c r="G67" s="11">
        <v>4521</v>
      </c>
      <c r="H67" s="11">
        <v>4159</v>
      </c>
      <c r="I67" s="11">
        <v>2540</v>
      </c>
      <c r="J67" s="11">
        <v>4871</v>
      </c>
      <c r="K67" s="11">
        <v>4164</v>
      </c>
      <c r="L67" s="11">
        <v>4245</v>
      </c>
      <c r="M67" s="11">
        <v>4917</v>
      </c>
      <c r="N67" s="11">
        <v>6273</v>
      </c>
      <c r="O67" s="11">
        <v>5174</v>
      </c>
      <c r="P67" s="11">
        <v>4703</v>
      </c>
      <c r="Q67" s="11">
        <v>4929</v>
      </c>
      <c r="R67" s="11">
        <v>4655</v>
      </c>
      <c r="S67" s="11">
        <v>4518</v>
      </c>
      <c r="T67" s="11">
        <v>4445</v>
      </c>
      <c r="U67" s="11">
        <v>4475</v>
      </c>
      <c r="V67" s="159">
        <f>100</f>
        <v>100</v>
      </c>
      <c r="W67" s="58">
        <f t="shared" si="12"/>
        <v>77.945113788487276</v>
      </c>
      <c r="X67" s="58">
        <f t="shared" si="12"/>
        <v>76.439089692101746</v>
      </c>
      <c r="Y67" s="58">
        <f t="shared" si="12"/>
        <v>75.652610441767067</v>
      </c>
      <c r="Z67" s="58">
        <f t="shared" si="12"/>
        <v>69.595046854082995</v>
      </c>
      <c r="AA67" s="58">
        <f t="shared" si="11"/>
        <v>42.503346720214189</v>
      </c>
      <c r="AB67" s="58">
        <f t="shared" si="11"/>
        <v>81.509370816599727</v>
      </c>
      <c r="AC67" s="58">
        <f t="shared" si="11"/>
        <v>69.678714859437747</v>
      </c>
      <c r="AD67" s="58">
        <f t="shared" si="11"/>
        <v>71.03413654618474</v>
      </c>
      <c r="AE67" s="58">
        <f t="shared" si="11"/>
        <v>82.279116465863453</v>
      </c>
      <c r="AF67" s="58">
        <f t="shared" si="11"/>
        <v>104.96987951807229</v>
      </c>
      <c r="AG67" s="58">
        <f t="shared" si="11"/>
        <v>86.579651941097723</v>
      </c>
      <c r="AH67" s="58">
        <f t="shared" si="11"/>
        <v>78.698125836680049</v>
      </c>
      <c r="AI67" s="58">
        <f t="shared" si="7"/>
        <v>82.479919678714865</v>
      </c>
      <c r="AJ67" s="58">
        <f t="shared" si="8"/>
        <v>77.894912985274431</v>
      </c>
      <c r="AK67" s="58">
        <f t="shared" si="9"/>
        <v>75.602409638554221</v>
      </c>
      <c r="AL67" s="58">
        <f t="shared" si="10"/>
        <v>74.380856760374826</v>
      </c>
      <c r="AM67" s="58">
        <f t="shared" si="13"/>
        <v>74.882864792503341</v>
      </c>
      <c r="AN67" s="160">
        <v>1</v>
      </c>
      <c r="AO67" s="118">
        <v>4</v>
      </c>
      <c r="AP67" s="118">
        <v>4</v>
      </c>
      <c r="AQ67" s="118">
        <v>1</v>
      </c>
      <c r="AR67" s="118">
        <v>1</v>
      </c>
      <c r="AS67" s="118">
        <v>1</v>
      </c>
      <c r="AT67" s="118">
        <v>1</v>
      </c>
      <c r="AU67" s="118">
        <v>1</v>
      </c>
      <c r="AV67" s="118">
        <v>1</v>
      </c>
      <c r="AW67" s="118">
        <v>1</v>
      </c>
      <c r="AX67" s="118">
        <v>1</v>
      </c>
      <c r="AY67" s="118">
        <v>4</v>
      </c>
      <c r="AZ67" s="118">
        <v>1</v>
      </c>
      <c r="BA67" s="118">
        <v>1</v>
      </c>
      <c r="BB67" s="118">
        <v>1</v>
      </c>
      <c r="BC67" s="118">
        <v>1</v>
      </c>
      <c r="BD67" s="118">
        <v>6</v>
      </c>
      <c r="BE67" s="118">
        <v>7</v>
      </c>
    </row>
    <row r="68" spans="2:57" ht="15">
      <c r="B68" s="499"/>
      <c r="C68" s="1" t="s">
        <v>207</v>
      </c>
      <c r="D68" s="196">
        <v>4933</v>
      </c>
      <c r="E68" s="11">
        <v>5944</v>
      </c>
      <c r="F68" s="11">
        <v>3743</v>
      </c>
      <c r="G68" s="11">
        <v>2754</v>
      </c>
      <c r="H68" s="11">
        <v>2782</v>
      </c>
      <c r="I68" s="11">
        <v>1738</v>
      </c>
      <c r="J68" s="11">
        <v>2649</v>
      </c>
      <c r="K68" s="11">
        <v>2082</v>
      </c>
      <c r="L68" s="11">
        <v>2010</v>
      </c>
      <c r="M68" s="11">
        <v>2024</v>
      </c>
      <c r="N68" s="11">
        <v>3228</v>
      </c>
      <c r="O68" s="11">
        <v>3110</v>
      </c>
      <c r="P68" s="11">
        <v>2030</v>
      </c>
      <c r="Q68" s="11">
        <v>2334</v>
      </c>
      <c r="R68" s="11">
        <v>2164</v>
      </c>
      <c r="S68" s="11">
        <v>2177</v>
      </c>
      <c r="T68" s="11">
        <v>2090</v>
      </c>
      <c r="U68" s="11">
        <v>2044</v>
      </c>
      <c r="V68" s="159">
        <f>100</f>
        <v>100</v>
      </c>
      <c r="W68" s="58">
        <f t="shared" si="12"/>
        <v>120.49462801540645</v>
      </c>
      <c r="X68" s="58">
        <f t="shared" si="12"/>
        <v>75.876748428947906</v>
      </c>
      <c r="Y68" s="58">
        <f t="shared" si="12"/>
        <v>55.828096493006285</v>
      </c>
      <c r="Z68" s="58">
        <f t="shared" si="12"/>
        <v>56.395702412325157</v>
      </c>
      <c r="AA68" s="58">
        <f t="shared" si="11"/>
        <v>35.232110277721468</v>
      </c>
      <c r="AB68" s="58">
        <f t="shared" si="11"/>
        <v>53.69957429556051</v>
      </c>
      <c r="AC68" s="58">
        <f t="shared" si="11"/>
        <v>42.205554429353334</v>
      </c>
      <c r="AD68" s="58">
        <f t="shared" si="11"/>
        <v>40.745996351104807</v>
      </c>
      <c r="AE68" s="58">
        <f t="shared" si="11"/>
        <v>41.02979931076424</v>
      </c>
      <c r="AF68" s="58">
        <f t="shared" si="11"/>
        <v>65.436853841475781</v>
      </c>
      <c r="AG68" s="58">
        <f t="shared" si="11"/>
        <v>63.044800324346241</v>
      </c>
      <c r="AH68" s="58">
        <f t="shared" si="11"/>
        <v>41.151429150618284</v>
      </c>
      <c r="AI68" s="58">
        <f t="shared" si="7"/>
        <v>47.31400770322319</v>
      </c>
      <c r="AJ68" s="58">
        <f t="shared" si="8"/>
        <v>43.867828907358607</v>
      </c>
      <c r="AK68" s="58">
        <f t="shared" si="9"/>
        <v>44.131360227042364</v>
      </c>
      <c r="AL68" s="58">
        <f t="shared" si="10"/>
        <v>42.36772754915873</v>
      </c>
      <c r="AM68" s="58">
        <f t="shared" si="13"/>
        <v>41.435232110277724</v>
      </c>
      <c r="AN68" s="160">
        <v>1</v>
      </c>
      <c r="AO68" s="118">
        <v>1</v>
      </c>
      <c r="AP68" s="118">
        <v>1</v>
      </c>
      <c r="AQ68" s="118">
        <v>4</v>
      </c>
      <c r="AR68" s="118">
        <v>1</v>
      </c>
      <c r="AS68" s="118">
        <v>1</v>
      </c>
      <c r="AT68" s="118">
        <v>4</v>
      </c>
      <c r="AU68" s="118">
        <v>4</v>
      </c>
      <c r="AV68" s="118">
        <v>4</v>
      </c>
      <c r="AW68" s="118">
        <v>4</v>
      </c>
      <c r="AX68" s="118">
        <v>4</v>
      </c>
      <c r="AY68" s="118">
        <v>1</v>
      </c>
      <c r="AZ68" s="118">
        <v>4</v>
      </c>
      <c r="BA68" s="118">
        <v>1</v>
      </c>
      <c r="BB68" s="118">
        <v>1</v>
      </c>
      <c r="BC68" s="118">
        <v>1</v>
      </c>
      <c r="BD68" s="118">
        <v>6</v>
      </c>
      <c r="BE68" s="118">
        <v>7</v>
      </c>
    </row>
    <row r="69" spans="2:57" ht="15">
      <c r="B69" s="499"/>
      <c r="C69" s="1" t="s">
        <v>208</v>
      </c>
      <c r="D69" s="196">
        <v>898</v>
      </c>
      <c r="E69" s="11">
        <v>626</v>
      </c>
      <c r="F69" s="11">
        <v>544</v>
      </c>
      <c r="G69" s="11">
        <v>320</v>
      </c>
      <c r="H69" s="11">
        <v>0</v>
      </c>
      <c r="I69" s="11">
        <v>798</v>
      </c>
      <c r="J69" s="11">
        <v>979</v>
      </c>
      <c r="K69" s="11">
        <v>961</v>
      </c>
      <c r="L69" s="11">
        <v>1047</v>
      </c>
      <c r="M69" s="11">
        <v>1265</v>
      </c>
      <c r="N69" s="11">
        <v>1389</v>
      </c>
      <c r="O69" s="11">
        <v>1456</v>
      </c>
      <c r="P69" s="11">
        <v>1376</v>
      </c>
      <c r="Q69" s="11">
        <v>1778</v>
      </c>
      <c r="R69" s="11">
        <v>1523</v>
      </c>
      <c r="S69" s="11">
        <v>1530</v>
      </c>
      <c r="T69" s="11">
        <v>1440</v>
      </c>
      <c r="U69" s="11">
        <v>1379</v>
      </c>
      <c r="V69" s="159">
        <f>100</f>
        <v>100</v>
      </c>
      <c r="W69" s="58">
        <f t="shared" si="12"/>
        <v>69.710467706013361</v>
      </c>
      <c r="X69" s="58">
        <f t="shared" si="12"/>
        <v>60.579064587973271</v>
      </c>
      <c r="Y69" s="58">
        <f t="shared" si="12"/>
        <v>35.634743875278396</v>
      </c>
      <c r="Z69" s="58">
        <f t="shared" si="12"/>
        <v>0</v>
      </c>
      <c r="AA69" s="58">
        <f t="shared" si="11"/>
        <v>88.8641425389755</v>
      </c>
      <c r="AB69" s="58">
        <f t="shared" si="11"/>
        <v>109.02004454342985</v>
      </c>
      <c r="AC69" s="58">
        <f t="shared" si="11"/>
        <v>107.01559020044543</v>
      </c>
      <c r="AD69" s="58">
        <f t="shared" si="11"/>
        <v>116.5924276169265</v>
      </c>
      <c r="AE69" s="58">
        <f t="shared" si="11"/>
        <v>140.86859688195992</v>
      </c>
      <c r="AF69" s="58">
        <f t="shared" si="11"/>
        <v>154.67706013363028</v>
      </c>
      <c r="AG69" s="58">
        <f t="shared" si="11"/>
        <v>162.13808463251669</v>
      </c>
      <c r="AH69" s="58">
        <f t="shared" si="11"/>
        <v>153.22939866369711</v>
      </c>
      <c r="AI69" s="58">
        <f t="shared" si="7"/>
        <v>197.99554565701558</v>
      </c>
      <c r="AJ69" s="58">
        <f t="shared" si="8"/>
        <v>169.59910913140311</v>
      </c>
      <c r="AK69" s="58">
        <f t="shared" si="9"/>
        <v>170.37861915367483</v>
      </c>
      <c r="AL69" s="58">
        <f t="shared" si="10"/>
        <v>160.35634743875278</v>
      </c>
      <c r="AM69" s="58">
        <f t="shared" si="13"/>
        <v>153.56347438752783</v>
      </c>
      <c r="AN69" s="160">
        <v>1</v>
      </c>
      <c r="AO69" s="118">
        <v>4</v>
      </c>
      <c r="AP69" s="118">
        <v>4</v>
      </c>
      <c r="AQ69" s="118">
        <v>4</v>
      </c>
      <c r="AR69" s="118">
        <v>1</v>
      </c>
      <c r="AS69" s="118">
        <v>1</v>
      </c>
      <c r="AT69" s="118">
        <v>4</v>
      </c>
      <c r="AU69" s="118">
        <v>4</v>
      </c>
      <c r="AV69" s="118">
        <v>4</v>
      </c>
      <c r="AW69" s="118">
        <v>4</v>
      </c>
      <c r="AX69" s="118">
        <v>4</v>
      </c>
      <c r="AY69" s="118">
        <v>4</v>
      </c>
      <c r="AZ69" s="118">
        <v>4</v>
      </c>
      <c r="BA69" s="118">
        <v>4</v>
      </c>
      <c r="BB69" s="118">
        <v>1</v>
      </c>
      <c r="BC69" s="118">
        <v>1</v>
      </c>
      <c r="BD69" s="118">
        <v>6</v>
      </c>
      <c r="BE69" s="118">
        <v>7</v>
      </c>
    </row>
    <row r="70" spans="2:57" ht="15">
      <c r="B70" s="499"/>
      <c r="C70" s="1" t="s">
        <v>209</v>
      </c>
      <c r="D70" s="196">
        <v>35194</v>
      </c>
      <c r="E70" s="11">
        <v>29541</v>
      </c>
      <c r="F70" s="11">
        <v>25269</v>
      </c>
      <c r="G70" s="11">
        <v>21467</v>
      </c>
      <c r="H70" s="11">
        <v>20723</v>
      </c>
      <c r="I70" s="11">
        <v>16360</v>
      </c>
      <c r="J70" s="11">
        <v>17592</v>
      </c>
      <c r="K70" s="11">
        <v>14148</v>
      </c>
      <c r="L70" s="11">
        <v>15224</v>
      </c>
      <c r="M70" s="11">
        <v>14953</v>
      </c>
      <c r="N70" s="11">
        <v>18311</v>
      </c>
      <c r="O70" s="11">
        <v>16140</v>
      </c>
      <c r="P70" s="11">
        <v>14336</v>
      </c>
      <c r="Q70" s="11">
        <v>15293</v>
      </c>
      <c r="R70" s="11">
        <v>14492</v>
      </c>
      <c r="S70" s="11">
        <v>14205</v>
      </c>
      <c r="T70" s="11">
        <v>14600</v>
      </c>
      <c r="U70" s="11">
        <v>15083</v>
      </c>
      <c r="V70" s="159">
        <f>100</f>
        <v>100</v>
      </c>
      <c r="W70" s="58">
        <f t="shared" si="12"/>
        <v>83.937603000511444</v>
      </c>
      <c r="X70" s="58">
        <f t="shared" si="12"/>
        <v>71.79917031312155</v>
      </c>
      <c r="Y70" s="58">
        <f t="shared" si="12"/>
        <v>60.996192532818093</v>
      </c>
      <c r="Z70" s="58">
        <f t="shared" si="12"/>
        <v>58.882195828834462</v>
      </c>
      <c r="AA70" s="58">
        <f t="shared" si="11"/>
        <v>46.485196340285277</v>
      </c>
      <c r="AB70" s="58">
        <f t="shared" si="11"/>
        <v>49.985793032903338</v>
      </c>
      <c r="AC70" s="58">
        <f t="shared" si="11"/>
        <v>40.200034096721033</v>
      </c>
      <c r="AD70" s="58">
        <f t="shared" si="11"/>
        <v>43.257373415923169</v>
      </c>
      <c r="AE70" s="58">
        <f t="shared" si="11"/>
        <v>42.487355799283968</v>
      </c>
      <c r="AF70" s="58">
        <f t="shared" si="11"/>
        <v>52.028754901403651</v>
      </c>
      <c r="AG70" s="58">
        <f t="shared" si="11"/>
        <v>45.860089788032049</v>
      </c>
      <c r="AH70" s="58">
        <f t="shared" si="11"/>
        <v>40.734216059555607</v>
      </c>
      <c r="AI70" s="58">
        <f t="shared" si="7"/>
        <v>43.453429561857135</v>
      </c>
      <c r="AJ70" s="58">
        <f t="shared" si="8"/>
        <v>41.177473432971532</v>
      </c>
      <c r="AK70" s="58">
        <f t="shared" si="9"/>
        <v>40.361993521623006</v>
      </c>
      <c r="AL70" s="58">
        <f t="shared" si="10"/>
        <v>41.484343922259477</v>
      </c>
      <c r="AM70" s="58">
        <f t="shared" si="13"/>
        <v>42.856736943797237</v>
      </c>
      <c r="AN70" s="160"/>
      <c r="AO70" s="118"/>
      <c r="AP70" s="118"/>
      <c r="AQ70" s="118"/>
      <c r="AR70" s="118"/>
      <c r="AS70" s="118"/>
      <c r="AT70" s="118"/>
      <c r="AU70" s="118"/>
      <c r="AV70" s="118"/>
      <c r="AW70" s="118"/>
      <c r="AX70" s="118"/>
      <c r="AY70" s="118"/>
      <c r="AZ70" s="118"/>
      <c r="BA70" s="118"/>
      <c r="BB70" s="118"/>
      <c r="BC70" s="118"/>
      <c r="BD70" s="118"/>
      <c r="BE70" s="118"/>
    </row>
    <row r="71" spans="2:57" ht="15">
      <c r="B71" s="501"/>
      <c r="C71" s="1" t="s">
        <v>210</v>
      </c>
      <c r="D71" s="245">
        <v>34296</v>
      </c>
      <c r="E71" s="173">
        <v>28915</v>
      </c>
      <c r="F71" s="173">
        <v>24725</v>
      </c>
      <c r="G71" s="173">
        <v>21147</v>
      </c>
      <c r="H71" s="173">
        <v>20723</v>
      </c>
      <c r="I71" s="173">
        <v>15562</v>
      </c>
      <c r="J71" s="173">
        <v>16613</v>
      </c>
      <c r="K71" s="173">
        <v>13187</v>
      </c>
      <c r="L71" s="173">
        <v>14177</v>
      </c>
      <c r="M71" s="173">
        <v>13688</v>
      </c>
      <c r="N71" s="173">
        <v>16922</v>
      </c>
      <c r="O71" s="173">
        <v>14684</v>
      </c>
      <c r="P71" s="173">
        <v>12960</v>
      </c>
      <c r="Q71" s="173">
        <v>13515</v>
      </c>
      <c r="R71" s="173">
        <v>12969</v>
      </c>
      <c r="S71" s="173">
        <v>12675</v>
      </c>
      <c r="T71" s="173">
        <v>13160</v>
      </c>
      <c r="U71" s="173">
        <v>13704</v>
      </c>
      <c r="V71" s="159">
        <f>100</f>
        <v>100</v>
      </c>
      <c r="W71" s="58">
        <f t="shared" si="12"/>
        <v>84.310123629577788</v>
      </c>
      <c r="X71" s="58">
        <f t="shared" si="12"/>
        <v>72.092955446699321</v>
      </c>
      <c r="Y71" s="58">
        <f t="shared" si="12"/>
        <v>61.660251924422674</v>
      </c>
      <c r="Z71" s="58">
        <f t="shared" si="12"/>
        <v>60.423956146489388</v>
      </c>
      <c r="AA71" s="58">
        <f t="shared" si="11"/>
        <v>45.375554000466529</v>
      </c>
      <c r="AB71" s="58">
        <f t="shared" si="11"/>
        <v>48.44005131793795</v>
      </c>
      <c r="AC71" s="58">
        <f t="shared" si="11"/>
        <v>38.450548168882669</v>
      </c>
      <c r="AD71" s="58">
        <f t="shared" si="11"/>
        <v>41.337182178679733</v>
      </c>
      <c r="AE71" s="58">
        <f t="shared" si="11"/>
        <v>39.911359925355725</v>
      </c>
      <c r="AF71" s="58">
        <f t="shared" si="11"/>
        <v>49.341031024026123</v>
      </c>
      <c r="AG71" s="58">
        <f t="shared" si="11"/>
        <v>42.815488686727313</v>
      </c>
      <c r="AH71" s="58">
        <f t="shared" si="11"/>
        <v>37.788663400979708</v>
      </c>
      <c r="AI71" s="58">
        <f t="shared" si="7"/>
        <v>39.406927921623513</v>
      </c>
      <c r="AJ71" s="58">
        <f t="shared" si="8"/>
        <v>37.814905528341498</v>
      </c>
      <c r="AK71" s="58">
        <f t="shared" si="9"/>
        <v>36.957662701189641</v>
      </c>
      <c r="AL71" s="58">
        <f t="shared" si="10"/>
        <v>38.371821786797291</v>
      </c>
      <c r="AM71" s="58">
        <f t="shared" si="13"/>
        <v>39.958012596221131</v>
      </c>
      <c r="AN71" s="120"/>
      <c r="AO71" s="121"/>
      <c r="AP71" s="121"/>
      <c r="AQ71" s="121"/>
      <c r="AR71" s="121"/>
      <c r="AS71" s="121"/>
      <c r="AT71" s="121"/>
      <c r="AU71" s="121"/>
      <c r="AV71" s="121"/>
      <c r="AW71" s="121"/>
      <c r="AX71" s="121"/>
      <c r="AY71" s="121"/>
      <c r="AZ71" s="121"/>
      <c r="BA71" s="121"/>
      <c r="BB71" s="121"/>
      <c r="BC71" s="121"/>
      <c r="BD71" s="121"/>
      <c r="BE71" s="121"/>
    </row>
    <row r="72" spans="2:57" ht="15" customHeight="1">
      <c r="B72" s="500" t="s">
        <v>133</v>
      </c>
      <c r="C72" s="7" t="s">
        <v>205</v>
      </c>
      <c r="D72" s="246">
        <v>3470</v>
      </c>
      <c r="E72" s="11">
        <v>2532</v>
      </c>
      <c r="F72" s="11">
        <v>2347</v>
      </c>
      <c r="G72" s="11">
        <v>1593</v>
      </c>
      <c r="H72" s="11">
        <v>1252</v>
      </c>
      <c r="I72" s="11">
        <v>1617</v>
      </c>
      <c r="J72" s="11">
        <v>1472</v>
      </c>
      <c r="K72" s="11">
        <v>1241</v>
      </c>
      <c r="L72" s="11">
        <v>1426</v>
      </c>
      <c r="M72" s="11">
        <v>1321</v>
      </c>
      <c r="N72" s="11">
        <v>1539</v>
      </c>
      <c r="O72" s="11">
        <v>1351</v>
      </c>
      <c r="P72" s="11">
        <v>1285</v>
      </c>
      <c r="Q72" s="11">
        <v>1286</v>
      </c>
      <c r="R72" s="11">
        <v>1267</v>
      </c>
      <c r="S72" s="11">
        <v>1274</v>
      </c>
      <c r="T72" s="11">
        <v>1411</v>
      </c>
      <c r="U72" s="11">
        <v>1530</v>
      </c>
      <c r="V72" s="159">
        <f>100</f>
        <v>100</v>
      </c>
      <c r="W72" s="58">
        <f t="shared" si="12"/>
        <v>72.968299711815561</v>
      </c>
      <c r="X72" s="58">
        <f t="shared" si="12"/>
        <v>67.636887608069159</v>
      </c>
      <c r="Y72" s="58">
        <f t="shared" si="12"/>
        <v>45.907780979827088</v>
      </c>
      <c r="Z72" s="58">
        <f t="shared" si="12"/>
        <v>36.080691642651296</v>
      </c>
      <c r="AA72" s="58">
        <f t="shared" si="11"/>
        <v>46.599423631123919</v>
      </c>
      <c r="AB72" s="58">
        <f t="shared" si="11"/>
        <v>42.420749279538903</v>
      </c>
      <c r="AC72" s="58">
        <f t="shared" si="11"/>
        <v>35.763688760806915</v>
      </c>
      <c r="AD72" s="58">
        <f t="shared" si="11"/>
        <v>41.095100864553316</v>
      </c>
      <c r="AE72" s="58">
        <f t="shared" si="11"/>
        <v>38.069164265129686</v>
      </c>
      <c r="AF72" s="58">
        <f t="shared" si="11"/>
        <v>44.351585014409224</v>
      </c>
      <c r="AG72" s="58">
        <f t="shared" si="11"/>
        <v>38.933717579250718</v>
      </c>
      <c r="AH72" s="58">
        <f t="shared" si="11"/>
        <v>37.031700288184439</v>
      </c>
      <c r="AI72" s="58">
        <f t="shared" si="7"/>
        <v>37.060518731988473</v>
      </c>
      <c r="AJ72" s="58">
        <f t="shared" si="8"/>
        <v>36.512968299711815</v>
      </c>
      <c r="AK72" s="58">
        <f t="shared" si="9"/>
        <v>36.714697406340058</v>
      </c>
      <c r="AL72" s="58">
        <f t="shared" si="10"/>
        <v>40.662824207492797</v>
      </c>
      <c r="AM72" s="58">
        <f t="shared" si="13"/>
        <v>44.092219020172912</v>
      </c>
      <c r="AN72" s="160">
        <v>1</v>
      </c>
      <c r="AO72" s="118">
        <v>1</v>
      </c>
      <c r="AP72" s="118">
        <v>1</v>
      </c>
      <c r="AQ72" s="118">
        <v>1</v>
      </c>
      <c r="AR72" s="118">
        <v>1</v>
      </c>
      <c r="AS72" s="118">
        <v>1</v>
      </c>
      <c r="AT72" s="118">
        <v>1</v>
      </c>
      <c r="AU72" s="118">
        <v>1</v>
      </c>
      <c r="AV72" s="118">
        <v>1</v>
      </c>
      <c r="AW72" s="118">
        <v>1</v>
      </c>
      <c r="AX72" s="118">
        <v>1</v>
      </c>
      <c r="AY72" s="118">
        <v>1</v>
      </c>
      <c r="AZ72" s="118">
        <v>1</v>
      </c>
      <c r="BA72" s="118">
        <v>1</v>
      </c>
      <c r="BB72" s="118">
        <v>1</v>
      </c>
      <c r="BC72" s="118">
        <v>1</v>
      </c>
      <c r="BD72" s="118">
        <v>6</v>
      </c>
      <c r="BE72" s="118">
        <v>7</v>
      </c>
    </row>
    <row r="73" spans="2:57" ht="15">
      <c r="B73" s="499"/>
      <c r="C73" s="1" t="s">
        <v>206</v>
      </c>
      <c r="D73" s="196">
        <v>911</v>
      </c>
      <c r="E73" s="11">
        <v>987</v>
      </c>
      <c r="F73" s="11">
        <v>702</v>
      </c>
      <c r="G73" s="11">
        <v>569</v>
      </c>
      <c r="H73" s="11">
        <v>527</v>
      </c>
      <c r="I73" s="11">
        <v>447</v>
      </c>
      <c r="J73" s="11">
        <v>813</v>
      </c>
      <c r="K73" s="11">
        <v>707</v>
      </c>
      <c r="L73" s="11">
        <v>732</v>
      </c>
      <c r="M73" s="11">
        <v>821</v>
      </c>
      <c r="N73" s="11">
        <v>1036</v>
      </c>
      <c r="O73" s="11">
        <v>943</v>
      </c>
      <c r="P73" s="11">
        <v>749</v>
      </c>
      <c r="Q73" s="11">
        <v>799</v>
      </c>
      <c r="R73" s="11">
        <v>746</v>
      </c>
      <c r="S73" s="11">
        <v>749</v>
      </c>
      <c r="T73" s="11">
        <v>737</v>
      </c>
      <c r="U73" s="11">
        <v>742</v>
      </c>
      <c r="V73" s="159">
        <f>100</f>
        <v>100</v>
      </c>
      <c r="W73" s="58">
        <f t="shared" si="12"/>
        <v>108.34248079034029</v>
      </c>
      <c r="X73" s="58">
        <f t="shared" si="12"/>
        <v>77.058177826564219</v>
      </c>
      <c r="Y73" s="58">
        <f t="shared" si="12"/>
        <v>62.458836443468712</v>
      </c>
      <c r="Z73" s="58">
        <f t="shared" si="12"/>
        <v>57.848518111964871</v>
      </c>
      <c r="AA73" s="58">
        <f t="shared" si="11"/>
        <v>49.066959385290886</v>
      </c>
      <c r="AB73" s="58">
        <f t="shared" si="11"/>
        <v>89.242590559824365</v>
      </c>
      <c r="AC73" s="58">
        <f t="shared" si="11"/>
        <v>77.607025246981337</v>
      </c>
      <c r="AD73" s="58">
        <f t="shared" si="11"/>
        <v>80.351262349066957</v>
      </c>
      <c r="AE73" s="58">
        <f t="shared" si="11"/>
        <v>90.120746432491771</v>
      </c>
      <c r="AF73" s="58">
        <f t="shared" si="11"/>
        <v>113.7211855104281</v>
      </c>
      <c r="AG73" s="58">
        <f t="shared" si="11"/>
        <v>103.5126234906696</v>
      </c>
      <c r="AH73" s="58">
        <f t="shared" si="11"/>
        <v>82.217343578485185</v>
      </c>
      <c r="AI73" s="58">
        <f t="shared" si="7"/>
        <v>87.705817782656425</v>
      </c>
      <c r="AJ73" s="58">
        <f t="shared" si="8"/>
        <v>81.888035126234911</v>
      </c>
      <c r="AK73" s="58">
        <f t="shared" si="9"/>
        <v>82.217343578485185</v>
      </c>
      <c r="AL73" s="58">
        <f t="shared" si="10"/>
        <v>80.900109769484089</v>
      </c>
      <c r="AM73" s="58">
        <f t="shared" si="13"/>
        <v>81.448957189901208</v>
      </c>
      <c r="AN73" s="160">
        <v>1</v>
      </c>
      <c r="AO73" s="118">
        <v>4</v>
      </c>
      <c r="AP73" s="118">
        <v>1</v>
      </c>
      <c r="AQ73" s="118">
        <v>1</v>
      </c>
      <c r="AR73" s="118">
        <v>1</v>
      </c>
      <c r="AS73" s="118">
        <v>1</v>
      </c>
      <c r="AT73" s="118">
        <v>1</v>
      </c>
      <c r="AU73" s="118">
        <v>1</v>
      </c>
      <c r="AV73" s="118">
        <v>1</v>
      </c>
      <c r="AW73" s="118">
        <v>1</v>
      </c>
      <c r="AX73" s="118">
        <v>1</v>
      </c>
      <c r="AY73" s="118">
        <v>1</v>
      </c>
      <c r="AZ73" s="118">
        <v>1</v>
      </c>
      <c r="BA73" s="118">
        <v>1</v>
      </c>
      <c r="BB73" s="118">
        <v>1</v>
      </c>
      <c r="BC73" s="118">
        <v>1</v>
      </c>
      <c r="BD73" s="118">
        <v>6</v>
      </c>
      <c r="BE73" s="118">
        <v>7</v>
      </c>
    </row>
    <row r="74" spans="2:57" ht="15">
      <c r="B74" s="499"/>
      <c r="C74" s="1" t="s">
        <v>207</v>
      </c>
      <c r="D74" s="196">
        <v>782</v>
      </c>
      <c r="E74" s="11">
        <v>1010</v>
      </c>
      <c r="F74" s="11">
        <v>778</v>
      </c>
      <c r="G74" s="11">
        <v>438</v>
      </c>
      <c r="H74" s="11">
        <v>407</v>
      </c>
      <c r="I74" s="11">
        <v>368</v>
      </c>
      <c r="J74" s="11">
        <v>660</v>
      </c>
      <c r="K74" s="11">
        <v>753</v>
      </c>
      <c r="L74" s="11">
        <v>749</v>
      </c>
      <c r="M74" s="11">
        <v>910</v>
      </c>
      <c r="N74" s="11">
        <v>888</v>
      </c>
      <c r="O74" s="11">
        <v>843</v>
      </c>
      <c r="P74" s="11">
        <v>753</v>
      </c>
      <c r="Q74" s="11">
        <v>723</v>
      </c>
      <c r="R74" s="11">
        <v>671</v>
      </c>
      <c r="S74" s="11">
        <v>691</v>
      </c>
      <c r="T74" s="11">
        <v>663</v>
      </c>
      <c r="U74" s="11">
        <v>648</v>
      </c>
      <c r="V74" s="159">
        <f>100</f>
        <v>100</v>
      </c>
      <c r="W74" s="58">
        <f t="shared" si="12"/>
        <v>129.15601023017902</v>
      </c>
      <c r="X74" s="58">
        <f t="shared" si="12"/>
        <v>99.488491048593346</v>
      </c>
      <c r="Y74" s="58">
        <f t="shared" si="12"/>
        <v>56.010230179028135</v>
      </c>
      <c r="Z74" s="58">
        <f t="shared" si="12"/>
        <v>52.046035805626602</v>
      </c>
      <c r="AA74" s="58">
        <f t="shared" si="11"/>
        <v>47.058823529411768</v>
      </c>
      <c r="AB74" s="58">
        <f t="shared" si="11"/>
        <v>84.398976982097182</v>
      </c>
      <c r="AC74" s="58">
        <f t="shared" si="11"/>
        <v>96.291560102301787</v>
      </c>
      <c r="AD74" s="58">
        <f t="shared" si="11"/>
        <v>95.780051150895147</v>
      </c>
      <c r="AE74" s="58">
        <f t="shared" si="11"/>
        <v>116.36828644501279</v>
      </c>
      <c r="AF74" s="58">
        <f t="shared" si="11"/>
        <v>113.55498721227622</v>
      </c>
      <c r="AG74" s="58">
        <f t="shared" si="11"/>
        <v>107.8005115089514</v>
      </c>
      <c r="AH74" s="58">
        <f t="shared" si="11"/>
        <v>96.291560102301787</v>
      </c>
      <c r="AI74" s="58">
        <f t="shared" si="7"/>
        <v>92.455242966751925</v>
      </c>
      <c r="AJ74" s="58">
        <f t="shared" si="8"/>
        <v>85.80562659846548</v>
      </c>
      <c r="AK74" s="58">
        <f t="shared" si="9"/>
        <v>88.363171355498721</v>
      </c>
      <c r="AL74" s="58">
        <f t="shared" si="10"/>
        <v>84.782608695652172</v>
      </c>
      <c r="AM74" s="58">
        <f t="shared" si="13"/>
        <v>82.864450127877234</v>
      </c>
      <c r="AN74" s="160">
        <v>4</v>
      </c>
      <c r="AO74" s="118">
        <v>4</v>
      </c>
      <c r="AP74" s="118">
        <v>1</v>
      </c>
      <c r="AQ74" s="118">
        <v>1</v>
      </c>
      <c r="AR74" s="118">
        <v>1</v>
      </c>
      <c r="AS74" s="118">
        <v>1</v>
      </c>
      <c r="AT74" s="118">
        <v>1</v>
      </c>
      <c r="AU74" s="118">
        <v>1</v>
      </c>
      <c r="AV74" s="118">
        <v>1</v>
      </c>
      <c r="AW74" s="118">
        <v>1</v>
      </c>
      <c r="AX74" s="118">
        <v>1</v>
      </c>
      <c r="AY74" s="118">
        <v>1</v>
      </c>
      <c r="AZ74" s="118">
        <v>1</v>
      </c>
      <c r="BA74" s="118">
        <v>1</v>
      </c>
      <c r="BB74" s="118">
        <v>1</v>
      </c>
      <c r="BC74" s="118">
        <v>1</v>
      </c>
      <c r="BD74" s="118">
        <v>6</v>
      </c>
      <c r="BE74" s="118">
        <v>7</v>
      </c>
    </row>
    <row r="75" spans="2:57" ht="15">
      <c r="B75" s="499"/>
      <c r="C75" s="1" t="s">
        <v>208</v>
      </c>
      <c r="D75" s="196">
        <v>307</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59">
        <f>100</f>
        <v>100</v>
      </c>
      <c r="W75" s="58">
        <f t="shared" si="12"/>
        <v>0</v>
      </c>
      <c r="X75" s="58">
        <f t="shared" si="12"/>
        <v>0</v>
      </c>
      <c r="Y75" s="58">
        <f t="shared" si="12"/>
        <v>0</v>
      </c>
      <c r="Z75" s="58">
        <f t="shared" si="12"/>
        <v>0</v>
      </c>
      <c r="AA75" s="58">
        <f t="shared" si="11"/>
        <v>0</v>
      </c>
      <c r="AB75" s="58">
        <f t="shared" si="11"/>
        <v>0</v>
      </c>
      <c r="AC75" s="58">
        <f t="shared" si="11"/>
        <v>0</v>
      </c>
      <c r="AD75" s="58">
        <f t="shared" si="11"/>
        <v>0</v>
      </c>
      <c r="AE75" s="58">
        <f t="shared" si="11"/>
        <v>0</v>
      </c>
      <c r="AF75" s="58">
        <f t="shared" si="11"/>
        <v>0</v>
      </c>
      <c r="AG75" s="58">
        <f t="shared" si="11"/>
        <v>0</v>
      </c>
      <c r="AH75" s="58">
        <f t="shared" si="11"/>
        <v>0</v>
      </c>
      <c r="AI75" s="58">
        <f t="shared" si="7"/>
        <v>0</v>
      </c>
      <c r="AJ75" s="58">
        <f t="shared" si="8"/>
        <v>0</v>
      </c>
      <c r="AK75" s="58">
        <f t="shared" si="9"/>
        <v>0</v>
      </c>
      <c r="AL75" s="58">
        <f t="shared" si="10"/>
        <v>0</v>
      </c>
      <c r="AM75" s="58">
        <f t="shared" si="13"/>
        <v>0</v>
      </c>
      <c r="AN75" s="160">
        <v>4</v>
      </c>
      <c r="AO75" s="118">
        <v>4</v>
      </c>
      <c r="AP75" s="118">
        <v>1</v>
      </c>
      <c r="AQ75" s="118">
        <v>4</v>
      </c>
      <c r="AR75" s="118">
        <v>1</v>
      </c>
      <c r="AS75" s="118">
        <v>1</v>
      </c>
      <c r="AT75" s="118">
        <v>1</v>
      </c>
      <c r="AU75" s="118">
        <v>1</v>
      </c>
      <c r="AV75" s="118">
        <v>1</v>
      </c>
      <c r="AW75" s="118">
        <v>1</v>
      </c>
      <c r="AX75" s="118">
        <v>1</v>
      </c>
      <c r="AY75" s="118">
        <v>1</v>
      </c>
      <c r="AZ75" s="118">
        <v>1</v>
      </c>
      <c r="BA75" s="118">
        <v>1</v>
      </c>
      <c r="BB75" s="118">
        <v>1</v>
      </c>
      <c r="BC75" s="118">
        <v>1</v>
      </c>
      <c r="BD75" s="118">
        <v>6</v>
      </c>
      <c r="BE75" s="118">
        <v>7</v>
      </c>
    </row>
    <row r="76" spans="2:57" ht="15">
      <c r="B76" s="499"/>
      <c r="C76" s="1" t="s">
        <v>209</v>
      </c>
      <c r="D76" s="196">
        <v>5470</v>
      </c>
      <c r="E76" s="11">
        <v>4529</v>
      </c>
      <c r="F76" s="11">
        <v>3827</v>
      </c>
      <c r="G76" s="11">
        <v>2600</v>
      </c>
      <c r="H76" s="11">
        <v>2186</v>
      </c>
      <c r="I76" s="11">
        <v>2432</v>
      </c>
      <c r="J76" s="11">
        <v>2945</v>
      </c>
      <c r="K76" s="11">
        <v>2701</v>
      </c>
      <c r="L76" s="11">
        <v>2907</v>
      </c>
      <c r="M76" s="11">
        <v>3052</v>
      </c>
      <c r="N76" s="11">
        <v>3463</v>
      </c>
      <c r="O76" s="11">
        <v>3137</v>
      </c>
      <c r="P76" s="11">
        <v>2787</v>
      </c>
      <c r="Q76" s="11">
        <v>2808</v>
      </c>
      <c r="R76" s="11">
        <v>2684</v>
      </c>
      <c r="S76" s="11">
        <v>2714</v>
      </c>
      <c r="T76" s="11">
        <v>2811</v>
      </c>
      <c r="U76" s="11">
        <v>2920</v>
      </c>
      <c r="V76" s="159">
        <f>100</f>
        <v>100</v>
      </c>
      <c r="W76" s="58">
        <f t="shared" si="12"/>
        <v>82.797074954296164</v>
      </c>
      <c r="X76" s="58">
        <f t="shared" si="12"/>
        <v>69.963436928702009</v>
      </c>
      <c r="Y76" s="58">
        <f t="shared" si="12"/>
        <v>47.531992687385738</v>
      </c>
      <c r="Z76" s="58">
        <f t="shared" si="12"/>
        <v>39.963436928702009</v>
      </c>
      <c r="AA76" s="58">
        <f t="shared" si="11"/>
        <v>44.460694698354665</v>
      </c>
      <c r="AB76" s="58">
        <f t="shared" si="11"/>
        <v>53.839122486288851</v>
      </c>
      <c r="AC76" s="58">
        <f t="shared" si="11"/>
        <v>49.378427787934186</v>
      </c>
      <c r="AD76" s="58">
        <f t="shared" si="11"/>
        <v>53.144424131627055</v>
      </c>
      <c r="AE76" s="58">
        <f t="shared" si="11"/>
        <v>55.795246800731263</v>
      </c>
      <c r="AF76" s="58">
        <f t="shared" si="11"/>
        <v>63.308957952468006</v>
      </c>
      <c r="AG76" s="58">
        <f t="shared" si="11"/>
        <v>57.349177330895792</v>
      </c>
      <c r="AH76" s="58">
        <f t="shared" si="11"/>
        <v>50.950639853747717</v>
      </c>
      <c r="AI76" s="58">
        <f t="shared" si="7"/>
        <v>51.334552102376598</v>
      </c>
      <c r="AJ76" s="58">
        <f t="shared" si="8"/>
        <v>49.067641681901279</v>
      </c>
      <c r="AK76" s="58">
        <f t="shared" si="9"/>
        <v>49.616087751371118</v>
      </c>
      <c r="AL76" s="58">
        <f t="shared" si="10"/>
        <v>51.389396709323584</v>
      </c>
      <c r="AM76" s="58">
        <f t="shared" si="13"/>
        <v>53.382084095063988</v>
      </c>
      <c r="AN76" s="160"/>
      <c r="AO76" s="118"/>
      <c r="AP76" s="118"/>
      <c r="AQ76" s="118"/>
      <c r="AR76" s="118"/>
      <c r="AS76" s="118"/>
      <c r="AT76" s="118"/>
      <c r="AU76" s="118"/>
      <c r="AV76" s="118"/>
      <c r="AW76" s="118"/>
      <c r="AX76" s="118"/>
      <c r="AY76" s="118"/>
      <c r="AZ76" s="118"/>
      <c r="BA76" s="118"/>
      <c r="BB76" s="118"/>
      <c r="BC76" s="118"/>
      <c r="BD76" s="118"/>
      <c r="BE76" s="118"/>
    </row>
    <row r="77" spans="2:57" ht="15">
      <c r="B77" s="501"/>
      <c r="C77" s="8" t="s">
        <v>210</v>
      </c>
      <c r="D77" s="245">
        <v>5163</v>
      </c>
      <c r="E77" s="173">
        <v>4529</v>
      </c>
      <c r="F77" s="173">
        <v>3827</v>
      </c>
      <c r="G77" s="173">
        <v>2600</v>
      </c>
      <c r="H77" s="173">
        <v>2186</v>
      </c>
      <c r="I77" s="173">
        <v>2432</v>
      </c>
      <c r="J77" s="173">
        <v>2945</v>
      </c>
      <c r="K77" s="173">
        <v>2701</v>
      </c>
      <c r="L77" s="173">
        <v>2907</v>
      </c>
      <c r="M77" s="173">
        <v>3052</v>
      </c>
      <c r="N77" s="173">
        <v>3463</v>
      </c>
      <c r="O77" s="173">
        <v>3137</v>
      </c>
      <c r="P77" s="173">
        <v>2787</v>
      </c>
      <c r="Q77" s="173">
        <v>2808</v>
      </c>
      <c r="R77" s="173">
        <v>2684</v>
      </c>
      <c r="S77" s="173">
        <v>2714</v>
      </c>
      <c r="T77" s="173">
        <v>2811</v>
      </c>
      <c r="U77" s="173">
        <v>2920</v>
      </c>
      <c r="V77" s="159">
        <f>100</f>
        <v>100</v>
      </c>
      <c r="W77" s="58">
        <f t="shared" si="12"/>
        <v>87.720317644780167</v>
      </c>
      <c r="X77" s="58">
        <f t="shared" si="12"/>
        <v>74.123571566918457</v>
      </c>
      <c r="Y77" s="58">
        <f t="shared" si="12"/>
        <v>50.358318806895213</v>
      </c>
      <c r="Z77" s="58">
        <f t="shared" si="12"/>
        <v>42.339724966104981</v>
      </c>
      <c r="AA77" s="58">
        <f t="shared" si="11"/>
        <v>47.104396668603528</v>
      </c>
      <c r="AB77" s="58">
        <f t="shared" si="11"/>
        <v>57.040480340887079</v>
      </c>
      <c r="AC77" s="58">
        <f t="shared" si="11"/>
        <v>52.314545806701531</v>
      </c>
      <c r="AD77" s="58">
        <f t="shared" si="11"/>
        <v>56.304474142940151</v>
      </c>
      <c r="AE77" s="58">
        <f t="shared" si="11"/>
        <v>59.112918845632386</v>
      </c>
      <c r="AF77" s="58">
        <f t="shared" si="11"/>
        <v>67.073406933953123</v>
      </c>
      <c r="AG77" s="58">
        <f t="shared" si="11"/>
        <v>60.759248498934731</v>
      </c>
      <c r="AH77" s="58">
        <f t="shared" si="11"/>
        <v>53.980244044160372</v>
      </c>
      <c r="AI77" s="58">
        <f t="shared" si="11"/>
        <v>54.386984311446831</v>
      </c>
      <c r="AJ77" s="58">
        <f t="shared" si="11"/>
        <v>51.985279876041062</v>
      </c>
      <c r="AK77" s="58">
        <f t="shared" si="11"/>
        <v>52.566337400736003</v>
      </c>
      <c r="AL77" s="58">
        <f t="shared" si="11"/>
        <v>54.445090063916325</v>
      </c>
      <c r="AM77" s="58">
        <f t="shared" si="11"/>
        <v>56.55626573697463</v>
      </c>
      <c r="AN77" s="120"/>
      <c r="AO77" s="121"/>
      <c r="AP77" s="121"/>
      <c r="AQ77" s="121"/>
      <c r="AR77" s="121"/>
      <c r="AS77" s="121"/>
      <c r="AT77" s="121"/>
      <c r="AU77" s="121"/>
      <c r="AV77" s="121"/>
      <c r="AW77" s="121"/>
      <c r="AX77" s="121"/>
      <c r="AY77" s="121"/>
      <c r="AZ77" s="121"/>
      <c r="BA77" s="121"/>
      <c r="BB77" s="121"/>
      <c r="BC77" s="121"/>
      <c r="BD77" s="121"/>
      <c r="BE77" s="121"/>
    </row>
    <row r="78" spans="2:57" ht="15" customHeight="1">
      <c r="B78" s="500" t="s">
        <v>134</v>
      </c>
      <c r="C78" s="1" t="s">
        <v>205</v>
      </c>
      <c r="D78" s="246">
        <v>9974</v>
      </c>
      <c r="E78" s="11">
        <v>9834</v>
      </c>
      <c r="F78" s="11">
        <v>9083</v>
      </c>
      <c r="G78" s="11">
        <v>8896</v>
      </c>
      <c r="H78" s="11">
        <v>7778</v>
      </c>
      <c r="I78" s="11">
        <v>5016</v>
      </c>
      <c r="J78" s="11">
        <v>5143</v>
      </c>
      <c r="K78" s="11">
        <v>3866</v>
      </c>
      <c r="L78" s="11">
        <v>4562</v>
      </c>
      <c r="M78" s="11">
        <v>3790</v>
      </c>
      <c r="N78" s="11">
        <v>4159</v>
      </c>
      <c r="O78" s="11">
        <v>3758</v>
      </c>
      <c r="P78" s="11">
        <v>3813</v>
      </c>
      <c r="Q78" s="11">
        <v>3806</v>
      </c>
      <c r="R78" s="11">
        <v>3677</v>
      </c>
      <c r="S78" s="11">
        <v>3596</v>
      </c>
      <c r="T78" s="11">
        <v>3984</v>
      </c>
      <c r="U78" s="11">
        <v>4321</v>
      </c>
      <c r="V78" s="159">
        <f>100</f>
        <v>100</v>
      </c>
      <c r="W78" s="58">
        <f t="shared" si="12"/>
        <v>98.596350511329462</v>
      </c>
      <c r="X78" s="58">
        <f t="shared" si="12"/>
        <v>91.066773611389607</v>
      </c>
      <c r="Y78" s="58">
        <f t="shared" si="12"/>
        <v>89.191898937236815</v>
      </c>
      <c r="Z78" s="58">
        <f t="shared" si="12"/>
        <v>77.982755163424898</v>
      </c>
      <c r="AA78" s="58">
        <f t="shared" si="11"/>
        <v>50.290755965510328</v>
      </c>
      <c r="AB78" s="58">
        <f t="shared" si="11"/>
        <v>51.564066573090031</v>
      </c>
      <c r="AC78" s="58">
        <f t="shared" ref="AC78:AM101" si="14">K78*100/$D78</f>
        <v>38.760778022859434</v>
      </c>
      <c r="AD78" s="58">
        <f t="shared" si="14"/>
        <v>45.738921195107281</v>
      </c>
      <c r="AE78" s="58">
        <f t="shared" si="14"/>
        <v>37.998796871866851</v>
      </c>
      <c r="AF78" s="58">
        <f t="shared" si="14"/>
        <v>41.698415881291361</v>
      </c>
      <c r="AG78" s="58">
        <f t="shared" si="14"/>
        <v>37.677962703027873</v>
      </c>
      <c r="AH78" s="58">
        <f t="shared" si="14"/>
        <v>38.229396430719873</v>
      </c>
      <c r="AI78" s="58">
        <f t="shared" si="14"/>
        <v>38.159213956286344</v>
      </c>
      <c r="AJ78" s="58">
        <f t="shared" si="14"/>
        <v>36.865851213154201</v>
      </c>
      <c r="AK78" s="58">
        <f t="shared" si="14"/>
        <v>36.053739723280529</v>
      </c>
      <c r="AL78" s="58">
        <f t="shared" si="14"/>
        <v>39.94385402045318</v>
      </c>
      <c r="AM78" s="58">
        <f t="shared" si="14"/>
        <v>43.322638861038698</v>
      </c>
      <c r="AN78" s="160">
        <v>1</v>
      </c>
      <c r="AO78" s="118">
        <v>1</v>
      </c>
      <c r="AP78" s="118">
        <v>1</v>
      </c>
      <c r="AQ78" s="118">
        <v>1</v>
      </c>
      <c r="AR78" s="118">
        <v>1</v>
      </c>
      <c r="AS78" s="118">
        <v>1</v>
      </c>
      <c r="AT78" s="118">
        <v>1</v>
      </c>
      <c r="AU78" s="118">
        <v>1</v>
      </c>
      <c r="AV78" s="118">
        <v>1</v>
      </c>
      <c r="AW78" s="118">
        <v>1</v>
      </c>
      <c r="AX78" s="118">
        <v>1</v>
      </c>
      <c r="AY78" s="118">
        <v>1</v>
      </c>
      <c r="AZ78" s="118">
        <v>1</v>
      </c>
      <c r="BA78" s="118">
        <v>1</v>
      </c>
      <c r="BB78" s="118">
        <v>1</v>
      </c>
      <c r="BC78" s="118">
        <v>1</v>
      </c>
      <c r="BD78" s="118">
        <v>6</v>
      </c>
      <c r="BE78" s="118">
        <v>7</v>
      </c>
    </row>
    <row r="79" spans="2:57" ht="15">
      <c r="B79" s="499"/>
      <c r="C79" s="1" t="s">
        <v>206</v>
      </c>
      <c r="D79" s="196">
        <v>1817</v>
      </c>
      <c r="E79" s="11">
        <v>2044</v>
      </c>
      <c r="F79" s="11">
        <v>1917</v>
      </c>
      <c r="G79" s="11">
        <v>1729</v>
      </c>
      <c r="H79" s="11">
        <v>1420</v>
      </c>
      <c r="I79" s="11">
        <v>1000</v>
      </c>
      <c r="J79" s="11">
        <v>1227</v>
      </c>
      <c r="K79" s="11">
        <v>1175</v>
      </c>
      <c r="L79" s="11">
        <v>1522</v>
      </c>
      <c r="M79" s="11">
        <v>1620</v>
      </c>
      <c r="N79" s="11">
        <v>2034</v>
      </c>
      <c r="O79" s="11">
        <v>2044</v>
      </c>
      <c r="P79" s="11">
        <v>1921</v>
      </c>
      <c r="Q79" s="11">
        <v>2199</v>
      </c>
      <c r="R79" s="11">
        <v>2386</v>
      </c>
      <c r="S79" s="11">
        <v>2382</v>
      </c>
      <c r="T79" s="11">
        <v>2344</v>
      </c>
      <c r="U79" s="11">
        <v>2360</v>
      </c>
      <c r="V79" s="159">
        <f>100</f>
        <v>100</v>
      </c>
      <c r="W79" s="58">
        <f t="shared" si="12"/>
        <v>112.49312052834343</v>
      </c>
      <c r="X79" s="58">
        <f t="shared" si="12"/>
        <v>105.50357732526142</v>
      </c>
      <c r="Y79" s="58">
        <f t="shared" si="12"/>
        <v>95.156851953769944</v>
      </c>
      <c r="Z79" s="58">
        <f t="shared" si="12"/>
        <v>78.150798018712166</v>
      </c>
      <c r="AA79" s="58">
        <f t="shared" si="12"/>
        <v>55.035773252614199</v>
      </c>
      <c r="AB79" s="58">
        <f t="shared" si="12"/>
        <v>67.528893780957617</v>
      </c>
      <c r="AC79" s="58">
        <f t="shared" si="14"/>
        <v>64.66703357182169</v>
      </c>
      <c r="AD79" s="58">
        <f t="shared" si="14"/>
        <v>83.764446890478808</v>
      </c>
      <c r="AE79" s="58">
        <f t="shared" si="14"/>
        <v>89.157952669235002</v>
      </c>
      <c r="AF79" s="58">
        <f t="shared" si="14"/>
        <v>111.94276279581729</v>
      </c>
      <c r="AG79" s="58">
        <f t="shared" si="14"/>
        <v>112.49312052834343</v>
      </c>
      <c r="AH79" s="58">
        <f t="shared" si="14"/>
        <v>105.72372041827188</v>
      </c>
      <c r="AI79" s="58">
        <f t="shared" si="14"/>
        <v>121.02366538249862</v>
      </c>
      <c r="AJ79" s="58">
        <f t="shared" si="14"/>
        <v>131.31535498073748</v>
      </c>
      <c r="AK79" s="58">
        <f t="shared" si="14"/>
        <v>131.09521188772703</v>
      </c>
      <c r="AL79" s="58">
        <f t="shared" si="14"/>
        <v>129.00385250412768</v>
      </c>
      <c r="AM79" s="58">
        <f t="shared" si="14"/>
        <v>129.8844248761695</v>
      </c>
      <c r="AN79" s="160">
        <v>1</v>
      </c>
      <c r="AO79" s="118">
        <v>4</v>
      </c>
      <c r="AP79" s="118">
        <v>1</v>
      </c>
      <c r="AQ79" s="118">
        <v>1</v>
      </c>
      <c r="AR79" s="118">
        <v>4</v>
      </c>
      <c r="AS79" s="118">
        <v>4</v>
      </c>
      <c r="AT79" s="118">
        <v>4</v>
      </c>
      <c r="AU79" s="118">
        <v>4</v>
      </c>
      <c r="AV79" s="118">
        <v>1</v>
      </c>
      <c r="AW79" s="118">
        <v>4</v>
      </c>
      <c r="AX79" s="118">
        <v>4</v>
      </c>
      <c r="AY79" s="118">
        <v>1</v>
      </c>
      <c r="AZ79" s="118">
        <v>1</v>
      </c>
      <c r="BA79" s="118">
        <v>1</v>
      </c>
      <c r="BB79" s="118">
        <v>4</v>
      </c>
      <c r="BC79" s="118">
        <v>4</v>
      </c>
      <c r="BD79" s="118">
        <v>6</v>
      </c>
      <c r="BE79" s="118">
        <v>7</v>
      </c>
    </row>
    <row r="80" spans="2:57" ht="15">
      <c r="B80" s="499"/>
      <c r="C80" s="1" t="s">
        <v>207</v>
      </c>
      <c r="D80" s="196">
        <v>567</v>
      </c>
      <c r="E80" s="11">
        <v>1009</v>
      </c>
      <c r="F80" s="11">
        <v>700</v>
      </c>
      <c r="G80" s="11">
        <v>725</v>
      </c>
      <c r="H80" s="11">
        <v>616</v>
      </c>
      <c r="I80" s="11">
        <v>210</v>
      </c>
      <c r="J80" s="11">
        <v>652</v>
      </c>
      <c r="K80" s="11">
        <v>633</v>
      </c>
      <c r="L80" s="11">
        <v>798</v>
      </c>
      <c r="M80" s="11">
        <v>907</v>
      </c>
      <c r="N80" s="11">
        <v>1007</v>
      </c>
      <c r="O80" s="11">
        <v>1032</v>
      </c>
      <c r="P80" s="11">
        <v>1033</v>
      </c>
      <c r="Q80" s="11">
        <v>1018</v>
      </c>
      <c r="R80" s="11">
        <v>1245</v>
      </c>
      <c r="S80" s="11">
        <v>1228</v>
      </c>
      <c r="T80" s="11">
        <v>1179</v>
      </c>
      <c r="U80" s="11">
        <v>1153</v>
      </c>
      <c r="V80" s="159">
        <f>100</f>
        <v>100</v>
      </c>
      <c r="W80" s="58">
        <f t="shared" si="12"/>
        <v>177.95414462081129</v>
      </c>
      <c r="X80" s="58">
        <f t="shared" si="12"/>
        <v>123.45679012345678</v>
      </c>
      <c r="Y80" s="58">
        <f t="shared" si="12"/>
        <v>127.86596119929453</v>
      </c>
      <c r="Z80" s="58">
        <f t="shared" si="12"/>
        <v>108.64197530864197</v>
      </c>
      <c r="AA80" s="58">
        <f t="shared" si="12"/>
        <v>37.037037037037038</v>
      </c>
      <c r="AB80" s="58">
        <f t="shared" si="12"/>
        <v>114.99118165784833</v>
      </c>
      <c r="AC80" s="58">
        <f t="shared" si="14"/>
        <v>111.64021164021165</v>
      </c>
      <c r="AD80" s="58">
        <f t="shared" si="14"/>
        <v>140.74074074074073</v>
      </c>
      <c r="AE80" s="58">
        <f t="shared" si="14"/>
        <v>159.96472663139329</v>
      </c>
      <c r="AF80" s="58">
        <f t="shared" si="14"/>
        <v>177.60141093474428</v>
      </c>
      <c r="AG80" s="58">
        <f t="shared" si="14"/>
        <v>182.010582010582</v>
      </c>
      <c r="AH80" s="58">
        <f t="shared" si="14"/>
        <v>182.18694885361552</v>
      </c>
      <c r="AI80" s="58">
        <f t="shared" si="14"/>
        <v>179.54144620811289</v>
      </c>
      <c r="AJ80" s="58">
        <f t="shared" si="14"/>
        <v>219.57671957671957</v>
      </c>
      <c r="AK80" s="58">
        <f t="shared" si="14"/>
        <v>216.57848324514993</v>
      </c>
      <c r="AL80" s="58">
        <f t="shared" si="14"/>
        <v>207.93650793650792</v>
      </c>
      <c r="AM80" s="58">
        <f t="shared" si="14"/>
        <v>203.35097001763668</v>
      </c>
      <c r="AN80" s="160">
        <v>1</v>
      </c>
      <c r="AO80" s="118">
        <v>1</v>
      </c>
      <c r="AP80" s="118">
        <v>1</v>
      </c>
      <c r="AQ80" s="118">
        <v>1</v>
      </c>
      <c r="AR80" s="118">
        <v>4</v>
      </c>
      <c r="AS80" s="118">
        <v>4</v>
      </c>
      <c r="AT80" s="118">
        <v>4</v>
      </c>
      <c r="AU80" s="118">
        <v>4</v>
      </c>
      <c r="AV80" s="118">
        <v>1</v>
      </c>
      <c r="AW80" s="118">
        <v>4</v>
      </c>
      <c r="AX80" s="118">
        <v>4</v>
      </c>
      <c r="AY80" s="118">
        <v>1</v>
      </c>
      <c r="AZ80" s="118">
        <v>1</v>
      </c>
      <c r="BA80" s="118">
        <v>1</v>
      </c>
      <c r="BB80" s="118">
        <v>4</v>
      </c>
      <c r="BC80" s="118">
        <v>4</v>
      </c>
      <c r="BD80" s="118">
        <v>6</v>
      </c>
      <c r="BE80" s="118">
        <v>7</v>
      </c>
    </row>
    <row r="81" spans="2:57" ht="15">
      <c r="B81" s="499"/>
      <c r="C81" s="1" t="s">
        <v>208</v>
      </c>
      <c r="D81" s="196">
        <v>1415</v>
      </c>
      <c r="E81" s="11">
        <v>1144</v>
      </c>
      <c r="F81" s="11">
        <v>1264</v>
      </c>
      <c r="G81" s="11">
        <v>1031</v>
      </c>
      <c r="H81" s="11">
        <v>876</v>
      </c>
      <c r="I81" s="11">
        <v>618</v>
      </c>
      <c r="J81" s="11">
        <v>325</v>
      </c>
      <c r="K81" s="11">
        <v>0</v>
      </c>
      <c r="L81" s="11">
        <v>0</v>
      </c>
      <c r="M81" s="11">
        <v>0</v>
      </c>
      <c r="N81" s="11">
        <v>0</v>
      </c>
      <c r="O81" s="11">
        <v>0</v>
      </c>
      <c r="P81" s="11">
        <v>0</v>
      </c>
      <c r="Q81" s="11">
        <v>0</v>
      </c>
      <c r="R81" s="11">
        <v>0</v>
      </c>
      <c r="S81" s="11">
        <v>0</v>
      </c>
      <c r="T81" s="11">
        <v>0</v>
      </c>
      <c r="U81" s="11">
        <v>0</v>
      </c>
      <c r="V81" s="159">
        <f>100</f>
        <v>100</v>
      </c>
      <c r="W81" s="58">
        <f t="shared" si="12"/>
        <v>80.84805653710248</v>
      </c>
      <c r="X81" s="58">
        <f t="shared" si="12"/>
        <v>89.328621908127204</v>
      </c>
      <c r="Y81" s="58">
        <f t="shared" si="12"/>
        <v>72.862190812720854</v>
      </c>
      <c r="Z81" s="58">
        <f t="shared" si="12"/>
        <v>61.908127208480565</v>
      </c>
      <c r="AA81" s="58">
        <f t="shared" si="12"/>
        <v>43.674911660777383</v>
      </c>
      <c r="AB81" s="58">
        <f t="shared" si="12"/>
        <v>22.968197879858657</v>
      </c>
      <c r="AC81" s="58">
        <f t="shared" si="14"/>
        <v>0</v>
      </c>
      <c r="AD81" s="58">
        <f t="shared" si="14"/>
        <v>0</v>
      </c>
      <c r="AE81" s="58">
        <f t="shared" si="14"/>
        <v>0</v>
      </c>
      <c r="AF81" s="58">
        <f t="shared" si="14"/>
        <v>0</v>
      </c>
      <c r="AG81" s="58">
        <f t="shared" si="14"/>
        <v>0</v>
      </c>
      <c r="AH81" s="58">
        <f t="shared" si="14"/>
        <v>0</v>
      </c>
      <c r="AI81" s="58">
        <f t="shared" si="14"/>
        <v>0</v>
      </c>
      <c r="AJ81" s="58">
        <f t="shared" si="14"/>
        <v>0</v>
      </c>
      <c r="AK81" s="58">
        <f t="shared" si="14"/>
        <v>0</v>
      </c>
      <c r="AL81" s="58">
        <f t="shared" si="14"/>
        <v>0</v>
      </c>
      <c r="AM81" s="58">
        <f t="shared" si="14"/>
        <v>0</v>
      </c>
      <c r="AN81" s="160">
        <v>1</v>
      </c>
      <c r="AO81" s="118">
        <v>4</v>
      </c>
      <c r="AP81" s="118">
        <v>1</v>
      </c>
      <c r="AQ81" s="118">
        <v>1</v>
      </c>
      <c r="AR81" s="118">
        <v>4</v>
      </c>
      <c r="AS81" s="118">
        <v>4</v>
      </c>
      <c r="AT81" s="118">
        <v>4</v>
      </c>
      <c r="AU81" s="118">
        <v>4</v>
      </c>
      <c r="AV81" s="118">
        <v>1</v>
      </c>
      <c r="AW81" s="118">
        <v>4</v>
      </c>
      <c r="AX81" s="118">
        <v>4</v>
      </c>
      <c r="AY81" s="118">
        <v>1</v>
      </c>
      <c r="AZ81" s="118">
        <v>1</v>
      </c>
      <c r="BA81" s="118">
        <v>1</v>
      </c>
      <c r="BB81" s="118">
        <v>4</v>
      </c>
      <c r="BC81" s="118">
        <v>4</v>
      </c>
      <c r="BD81" s="118">
        <v>6</v>
      </c>
      <c r="BE81" s="118">
        <v>7</v>
      </c>
    </row>
    <row r="82" spans="2:57" ht="15">
      <c r="B82" s="499"/>
      <c r="C82" s="1" t="s">
        <v>209</v>
      </c>
      <c r="D82" s="196">
        <v>13773</v>
      </c>
      <c r="E82" s="11">
        <v>14031</v>
      </c>
      <c r="F82" s="11">
        <v>12964</v>
      </c>
      <c r="G82" s="11">
        <v>12381</v>
      </c>
      <c r="H82" s="11">
        <v>10690</v>
      </c>
      <c r="I82" s="11">
        <v>6844</v>
      </c>
      <c r="J82" s="11">
        <v>7347</v>
      </c>
      <c r="K82" s="11">
        <v>5674</v>
      </c>
      <c r="L82" s="11">
        <v>6882</v>
      </c>
      <c r="M82" s="11">
        <v>6317</v>
      </c>
      <c r="N82" s="11">
        <v>7200</v>
      </c>
      <c r="O82" s="11">
        <v>6834</v>
      </c>
      <c r="P82" s="11">
        <v>6767</v>
      </c>
      <c r="Q82" s="11">
        <v>7023</v>
      </c>
      <c r="R82" s="11">
        <v>7308</v>
      </c>
      <c r="S82" s="11">
        <v>7206</v>
      </c>
      <c r="T82" s="11">
        <v>7507</v>
      </c>
      <c r="U82" s="11">
        <v>7834</v>
      </c>
      <c r="V82" s="159">
        <f>100</f>
        <v>100</v>
      </c>
      <c r="W82" s="58">
        <f t="shared" si="12"/>
        <v>101.87323023306469</v>
      </c>
      <c r="X82" s="58">
        <f t="shared" si="12"/>
        <v>94.12618892035141</v>
      </c>
      <c r="Y82" s="58">
        <f t="shared" si="12"/>
        <v>89.89326944020911</v>
      </c>
      <c r="Z82" s="58">
        <f t="shared" si="12"/>
        <v>77.615624773106802</v>
      </c>
      <c r="AA82" s="58">
        <f t="shared" si="12"/>
        <v>49.691425252305237</v>
      </c>
      <c r="AB82" s="58">
        <f t="shared" si="12"/>
        <v>53.343498148551511</v>
      </c>
      <c r="AC82" s="58">
        <f t="shared" si="14"/>
        <v>41.196543962825821</v>
      </c>
      <c r="AD82" s="58">
        <f t="shared" si="14"/>
        <v>49.967327379655849</v>
      </c>
      <c r="AE82" s="58">
        <f t="shared" si="14"/>
        <v>45.865098380890146</v>
      </c>
      <c r="AF82" s="58">
        <f t="shared" si="14"/>
        <v>52.276192550642563</v>
      </c>
      <c r="AG82" s="58">
        <f t="shared" si="14"/>
        <v>49.618819429318229</v>
      </c>
      <c r="AH82" s="58">
        <f t="shared" si="14"/>
        <v>49.132360415305307</v>
      </c>
      <c r="AI82" s="58">
        <f t="shared" si="14"/>
        <v>50.991069483772598</v>
      </c>
      <c r="AJ82" s="58">
        <f t="shared" si="14"/>
        <v>53.0603354389022</v>
      </c>
      <c r="AK82" s="58">
        <f t="shared" si="14"/>
        <v>52.319756044434762</v>
      </c>
      <c r="AL82" s="58">
        <f t="shared" si="14"/>
        <v>54.50519131634357</v>
      </c>
      <c r="AM82" s="58">
        <f t="shared" si="14"/>
        <v>56.879401728018586</v>
      </c>
      <c r="AN82" s="160"/>
      <c r="AO82" s="118"/>
      <c r="AP82" s="118"/>
      <c r="AQ82" s="118"/>
      <c r="AR82" s="118"/>
      <c r="AS82" s="118"/>
      <c r="AT82" s="118"/>
      <c r="AU82" s="118"/>
      <c r="AV82" s="118"/>
      <c r="AW82" s="118"/>
      <c r="AX82" s="118"/>
      <c r="AY82" s="118"/>
      <c r="AZ82" s="118"/>
      <c r="BA82" s="118"/>
      <c r="BB82" s="118"/>
      <c r="BC82" s="118"/>
      <c r="BD82" s="118"/>
      <c r="BE82" s="118"/>
    </row>
    <row r="83" spans="2:57" ht="15">
      <c r="B83" s="501"/>
      <c r="C83" s="1" t="s">
        <v>210</v>
      </c>
      <c r="D83" s="245">
        <v>12358</v>
      </c>
      <c r="E83" s="173">
        <v>12887</v>
      </c>
      <c r="F83" s="173">
        <v>11700</v>
      </c>
      <c r="G83" s="173">
        <v>11350</v>
      </c>
      <c r="H83" s="173">
        <v>9814</v>
      </c>
      <c r="I83" s="173">
        <v>6226</v>
      </c>
      <c r="J83" s="173">
        <v>7022</v>
      </c>
      <c r="K83" s="173">
        <v>5674</v>
      </c>
      <c r="L83" s="173">
        <v>6882</v>
      </c>
      <c r="M83" s="173">
        <v>6317</v>
      </c>
      <c r="N83" s="173">
        <v>7200</v>
      </c>
      <c r="O83" s="173">
        <v>6834</v>
      </c>
      <c r="P83" s="173">
        <v>6767</v>
      </c>
      <c r="Q83" s="173">
        <v>7023</v>
      </c>
      <c r="R83" s="173">
        <v>7308</v>
      </c>
      <c r="S83" s="173">
        <v>7206</v>
      </c>
      <c r="T83" s="173">
        <v>7507</v>
      </c>
      <c r="U83" s="173">
        <v>7834</v>
      </c>
      <c r="V83" s="159">
        <f>100</f>
        <v>100</v>
      </c>
      <c r="W83" s="58">
        <f t="shared" si="12"/>
        <v>104.28062793332255</v>
      </c>
      <c r="X83" s="58">
        <f t="shared" si="12"/>
        <v>94.675513837190479</v>
      </c>
      <c r="Y83" s="58">
        <f t="shared" si="12"/>
        <v>91.843340346334358</v>
      </c>
      <c r="Z83" s="58">
        <f t="shared" si="12"/>
        <v>79.414144683605755</v>
      </c>
      <c r="AA83" s="58">
        <f t="shared" si="12"/>
        <v>50.380320440200677</v>
      </c>
      <c r="AB83" s="58">
        <f t="shared" si="12"/>
        <v>56.821492150833471</v>
      </c>
      <c r="AC83" s="58">
        <f t="shared" si="14"/>
        <v>45.913578248907591</v>
      </c>
      <c r="AD83" s="58">
        <f t="shared" si="14"/>
        <v>55.688622754491021</v>
      </c>
      <c r="AE83" s="58">
        <f t="shared" si="14"/>
        <v>51.116685547823273</v>
      </c>
      <c r="AF83" s="58">
        <f t="shared" si="14"/>
        <v>58.261854669040297</v>
      </c>
      <c r="AG83" s="58">
        <f t="shared" si="14"/>
        <v>55.300210390030749</v>
      </c>
      <c r="AH83" s="58">
        <f t="shared" si="14"/>
        <v>54.758051464638292</v>
      </c>
      <c r="AI83" s="58">
        <f t="shared" si="14"/>
        <v>56.829584075093059</v>
      </c>
      <c r="AJ83" s="58">
        <f t="shared" si="14"/>
        <v>59.135782489075901</v>
      </c>
      <c r="AK83" s="58">
        <f t="shared" si="14"/>
        <v>58.310406214597833</v>
      </c>
      <c r="AL83" s="58">
        <f t="shared" si="14"/>
        <v>60.746075416734101</v>
      </c>
      <c r="AM83" s="58">
        <f t="shared" si="14"/>
        <v>63.392134649619678</v>
      </c>
      <c r="AN83" s="120"/>
      <c r="AO83" s="121"/>
      <c r="AP83" s="121"/>
      <c r="AQ83" s="121"/>
      <c r="AR83" s="121"/>
      <c r="AS83" s="121"/>
      <c r="AT83" s="121"/>
      <c r="AU83" s="121"/>
      <c r="AV83" s="121"/>
      <c r="AW83" s="121"/>
      <c r="AX83" s="121"/>
      <c r="AY83" s="121"/>
      <c r="AZ83" s="121"/>
      <c r="BA83" s="121"/>
      <c r="BB83" s="121"/>
      <c r="BC83" s="121"/>
      <c r="BD83" s="121"/>
      <c r="BE83" s="121"/>
    </row>
    <row r="84" spans="2:57" ht="15" customHeight="1">
      <c r="B84" s="499" t="s">
        <v>135</v>
      </c>
      <c r="C84" s="7" t="s">
        <v>205</v>
      </c>
      <c r="D84" s="246">
        <v>2302</v>
      </c>
      <c r="E84" s="11">
        <v>1785</v>
      </c>
      <c r="F84" s="11">
        <v>1701</v>
      </c>
      <c r="G84" s="11">
        <v>1606</v>
      </c>
      <c r="H84" s="11">
        <v>1585</v>
      </c>
      <c r="I84" s="11">
        <v>1293</v>
      </c>
      <c r="J84" s="11">
        <v>1269</v>
      </c>
      <c r="K84" s="11">
        <v>1186</v>
      </c>
      <c r="L84" s="11">
        <v>1271</v>
      </c>
      <c r="M84" s="11">
        <v>1204</v>
      </c>
      <c r="N84" s="11">
        <v>1284</v>
      </c>
      <c r="O84" s="11">
        <v>1188</v>
      </c>
      <c r="P84" s="11">
        <v>1173</v>
      </c>
      <c r="Q84" s="11">
        <v>1204</v>
      </c>
      <c r="R84" s="11">
        <v>1155</v>
      </c>
      <c r="S84" s="11">
        <v>1206</v>
      </c>
      <c r="T84" s="11">
        <v>1336</v>
      </c>
      <c r="U84" s="11">
        <v>1449</v>
      </c>
      <c r="V84" s="159">
        <f>100</f>
        <v>100</v>
      </c>
      <c r="W84" s="58">
        <f t="shared" si="12"/>
        <v>77.541268462206773</v>
      </c>
      <c r="X84" s="58">
        <f t="shared" si="12"/>
        <v>73.892267593397051</v>
      </c>
      <c r="Y84" s="58">
        <f t="shared" si="12"/>
        <v>69.765421372719373</v>
      </c>
      <c r="Z84" s="58">
        <f t="shared" si="12"/>
        <v>68.853171155516947</v>
      </c>
      <c r="AA84" s="58">
        <f t="shared" si="12"/>
        <v>56.168549087749781</v>
      </c>
      <c r="AB84" s="58">
        <f t="shared" si="12"/>
        <v>55.125977410947002</v>
      </c>
      <c r="AC84" s="58">
        <f t="shared" si="14"/>
        <v>51.520417028670721</v>
      </c>
      <c r="AD84" s="58">
        <f t="shared" si="14"/>
        <v>55.212858384013899</v>
      </c>
      <c r="AE84" s="58">
        <f t="shared" si="14"/>
        <v>52.302345786272809</v>
      </c>
      <c r="AF84" s="58">
        <f t="shared" si="14"/>
        <v>55.777584708948737</v>
      </c>
      <c r="AG84" s="58">
        <f t="shared" si="14"/>
        <v>51.607298001737618</v>
      </c>
      <c r="AH84" s="58">
        <f t="shared" si="14"/>
        <v>50.955690703735883</v>
      </c>
      <c r="AI84" s="58">
        <f t="shared" si="14"/>
        <v>52.302345786272809</v>
      </c>
      <c r="AJ84" s="58">
        <f t="shared" si="14"/>
        <v>50.173761946133794</v>
      </c>
      <c r="AK84" s="58">
        <f t="shared" si="14"/>
        <v>52.389226759339707</v>
      </c>
      <c r="AL84" s="58">
        <f t="shared" si="14"/>
        <v>58.036490008688098</v>
      </c>
      <c r="AM84" s="58">
        <f t="shared" si="14"/>
        <v>62.945264986967857</v>
      </c>
      <c r="AN84" s="160">
        <v>1</v>
      </c>
      <c r="AO84" s="118">
        <v>1</v>
      </c>
      <c r="AP84" s="118">
        <v>1</v>
      </c>
      <c r="AQ84" s="118">
        <v>1</v>
      </c>
      <c r="AR84" s="118">
        <v>1</v>
      </c>
      <c r="AS84" s="118">
        <v>1</v>
      </c>
      <c r="AT84" s="118">
        <v>1</v>
      </c>
      <c r="AU84" s="118">
        <v>1</v>
      </c>
      <c r="AV84" s="118">
        <v>1</v>
      </c>
      <c r="AW84" s="118">
        <v>1</v>
      </c>
      <c r="AX84" s="118">
        <v>1</v>
      </c>
      <c r="AY84" s="118">
        <v>1</v>
      </c>
      <c r="AZ84" s="118">
        <v>1</v>
      </c>
      <c r="BA84" s="118">
        <v>1</v>
      </c>
      <c r="BB84" s="118">
        <v>1</v>
      </c>
      <c r="BC84" s="118">
        <v>1</v>
      </c>
      <c r="BD84" s="118">
        <v>6</v>
      </c>
      <c r="BE84" s="118">
        <v>7</v>
      </c>
    </row>
    <row r="85" spans="2:57" ht="15">
      <c r="B85" s="499"/>
      <c r="C85" s="1" t="s">
        <v>206</v>
      </c>
      <c r="D85" s="196">
        <v>1897</v>
      </c>
      <c r="E85" s="11">
        <v>1827</v>
      </c>
      <c r="F85" s="11">
        <v>1967</v>
      </c>
      <c r="G85" s="11">
        <v>1878</v>
      </c>
      <c r="H85" s="11">
        <v>1743</v>
      </c>
      <c r="I85" s="11">
        <v>1747</v>
      </c>
      <c r="J85" s="11">
        <v>2404</v>
      </c>
      <c r="K85" s="11">
        <v>2163</v>
      </c>
      <c r="L85" s="11">
        <v>1799</v>
      </c>
      <c r="M85" s="11">
        <v>2030</v>
      </c>
      <c r="N85" s="11">
        <v>2204</v>
      </c>
      <c r="O85" s="11">
        <v>2353</v>
      </c>
      <c r="P85" s="11">
        <v>2270</v>
      </c>
      <c r="Q85" s="11">
        <v>2354</v>
      </c>
      <c r="R85" s="11">
        <v>2345</v>
      </c>
      <c r="S85" s="11">
        <v>2478</v>
      </c>
      <c r="T85" s="11">
        <v>2438</v>
      </c>
      <c r="U85" s="11">
        <v>2454</v>
      </c>
      <c r="V85" s="159">
        <f>100</f>
        <v>100</v>
      </c>
      <c r="W85" s="58">
        <f t="shared" si="12"/>
        <v>96.309963099630991</v>
      </c>
      <c r="X85" s="58">
        <f t="shared" si="12"/>
        <v>103.69003690036901</v>
      </c>
      <c r="Y85" s="58">
        <f t="shared" si="12"/>
        <v>98.998418555614123</v>
      </c>
      <c r="Z85" s="58">
        <f t="shared" si="12"/>
        <v>91.881918819188186</v>
      </c>
      <c r="AA85" s="58">
        <f t="shared" si="12"/>
        <v>92.092778070637848</v>
      </c>
      <c r="AB85" s="58">
        <f t="shared" si="12"/>
        <v>126.72641012124407</v>
      </c>
      <c r="AC85" s="58">
        <f t="shared" si="14"/>
        <v>114.02214022140221</v>
      </c>
      <c r="AD85" s="58">
        <f t="shared" si="14"/>
        <v>94.833948339483399</v>
      </c>
      <c r="AE85" s="58">
        <f t="shared" si="14"/>
        <v>107.01107011070111</v>
      </c>
      <c r="AF85" s="58">
        <f t="shared" si="14"/>
        <v>116.18344754876121</v>
      </c>
      <c r="AG85" s="58">
        <f t="shared" si="14"/>
        <v>124.03795466526094</v>
      </c>
      <c r="AH85" s="58">
        <f t="shared" si="14"/>
        <v>119.66262519768055</v>
      </c>
      <c r="AI85" s="58">
        <f t="shared" si="14"/>
        <v>124.09066947812336</v>
      </c>
      <c r="AJ85" s="58">
        <f t="shared" si="14"/>
        <v>123.61623616236163</v>
      </c>
      <c r="AK85" s="58">
        <f t="shared" si="14"/>
        <v>130.62730627306274</v>
      </c>
      <c r="AL85" s="58">
        <f t="shared" si="14"/>
        <v>128.51871375856615</v>
      </c>
      <c r="AM85" s="58">
        <f t="shared" si="14"/>
        <v>129.3621507643648</v>
      </c>
      <c r="AN85" s="160">
        <v>1</v>
      </c>
      <c r="AO85" s="118">
        <v>1</v>
      </c>
      <c r="AP85" s="118">
        <v>1</v>
      </c>
      <c r="AQ85" s="118">
        <v>1</v>
      </c>
      <c r="AR85" s="118">
        <v>1</v>
      </c>
      <c r="AS85" s="118">
        <v>1</v>
      </c>
      <c r="AT85" s="118">
        <v>1</v>
      </c>
      <c r="AU85" s="118">
        <v>1</v>
      </c>
      <c r="AV85" s="118">
        <v>1</v>
      </c>
      <c r="AW85" s="118">
        <v>1</v>
      </c>
      <c r="AX85" s="118">
        <v>1</v>
      </c>
      <c r="AY85" s="118">
        <v>1</v>
      </c>
      <c r="AZ85" s="118">
        <v>1</v>
      </c>
      <c r="BA85" s="118">
        <v>1</v>
      </c>
      <c r="BB85" s="118">
        <v>1</v>
      </c>
      <c r="BC85" s="118">
        <v>1</v>
      </c>
      <c r="BD85" s="118">
        <v>6</v>
      </c>
      <c r="BE85" s="118">
        <v>7</v>
      </c>
    </row>
    <row r="86" spans="2:57" ht="15">
      <c r="B86" s="499"/>
      <c r="C86" s="1" t="s">
        <v>207</v>
      </c>
      <c r="D86" s="196">
        <v>3261</v>
      </c>
      <c r="E86" s="11">
        <v>3617</v>
      </c>
      <c r="F86" s="11">
        <v>3450</v>
      </c>
      <c r="G86" s="11">
        <v>3162</v>
      </c>
      <c r="H86" s="11">
        <v>3175</v>
      </c>
      <c r="I86" s="11">
        <v>2913</v>
      </c>
      <c r="J86" s="11">
        <v>3053</v>
      </c>
      <c r="K86" s="11">
        <v>2994</v>
      </c>
      <c r="L86" s="11">
        <v>3224</v>
      </c>
      <c r="M86" s="11">
        <v>3322</v>
      </c>
      <c r="N86" s="11">
        <v>3604</v>
      </c>
      <c r="O86" s="11">
        <v>4015</v>
      </c>
      <c r="P86" s="11">
        <v>3696</v>
      </c>
      <c r="Q86" s="11">
        <v>4355</v>
      </c>
      <c r="R86" s="11">
        <v>4166</v>
      </c>
      <c r="S86" s="11">
        <v>4144</v>
      </c>
      <c r="T86" s="11">
        <v>3978</v>
      </c>
      <c r="U86" s="11">
        <v>3891</v>
      </c>
      <c r="V86" s="159">
        <f>100</f>
        <v>100</v>
      </c>
      <c r="W86" s="58">
        <f t="shared" si="12"/>
        <v>110.91689665746703</v>
      </c>
      <c r="X86" s="58">
        <f t="shared" si="12"/>
        <v>105.79576816927323</v>
      </c>
      <c r="Y86" s="58">
        <f t="shared" si="12"/>
        <v>96.964121435142587</v>
      </c>
      <c r="Z86" s="58">
        <f t="shared" si="12"/>
        <v>97.362772155780434</v>
      </c>
      <c r="AA86" s="58">
        <f t="shared" si="12"/>
        <v>89.328426862925483</v>
      </c>
      <c r="AB86" s="58">
        <f t="shared" si="12"/>
        <v>93.621588469794546</v>
      </c>
      <c r="AC86" s="58">
        <f t="shared" si="14"/>
        <v>91.81232750689972</v>
      </c>
      <c r="AD86" s="58">
        <f t="shared" si="14"/>
        <v>98.865378718184601</v>
      </c>
      <c r="AE86" s="58">
        <f t="shared" si="14"/>
        <v>101.87059184299295</v>
      </c>
      <c r="AF86" s="58">
        <f t="shared" si="14"/>
        <v>110.51824593682919</v>
      </c>
      <c r="AG86" s="58">
        <f t="shared" si="14"/>
        <v>123.12174179699478</v>
      </c>
      <c r="AH86" s="58">
        <f t="shared" si="14"/>
        <v>113.33946642134315</v>
      </c>
      <c r="AI86" s="58">
        <f t="shared" si="14"/>
        <v>133.54799141367678</v>
      </c>
      <c r="AJ86" s="58">
        <f t="shared" si="14"/>
        <v>127.75222324440355</v>
      </c>
      <c r="AK86" s="58">
        <f t="shared" si="14"/>
        <v>127.07758356332414</v>
      </c>
      <c r="AL86" s="58">
        <f t="shared" si="14"/>
        <v>121.9871205151794</v>
      </c>
      <c r="AM86" s="58">
        <f t="shared" si="14"/>
        <v>119.31922723091077</v>
      </c>
      <c r="AN86" s="160">
        <v>1</v>
      </c>
      <c r="AO86" s="118">
        <v>1</v>
      </c>
      <c r="AP86" s="118">
        <v>1</v>
      </c>
      <c r="AQ86" s="118">
        <v>1</v>
      </c>
      <c r="AR86" s="118">
        <v>1</v>
      </c>
      <c r="AS86" s="118">
        <v>4</v>
      </c>
      <c r="AT86" s="118">
        <v>4</v>
      </c>
      <c r="AU86" s="118">
        <v>4</v>
      </c>
      <c r="AV86" s="118">
        <v>4</v>
      </c>
      <c r="AW86" s="118">
        <v>4</v>
      </c>
      <c r="AX86" s="118">
        <v>1</v>
      </c>
      <c r="AY86" s="118">
        <v>1</v>
      </c>
      <c r="AZ86" s="118">
        <v>1</v>
      </c>
      <c r="BA86" s="118">
        <v>1</v>
      </c>
      <c r="BB86" s="118">
        <v>1</v>
      </c>
      <c r="BC86" s="118">
        <v>1</v>
      </c>
      <c r="BD86" s="118">
        <v>6</v>
      </c>
      <c r="BE86" s="118">
        <v>7</v>
      </c>
    </row>
    <row r="87" spans="2:57" ht="15">
      <c r="B87" s="499"/>
      <c r="C87" s="1" t="s">
        <v>208</v>
      </c>
      <c r="D87" s="196">
        <v>2043</v>
      </c>
      <c r="E87" s="11">
        <v>1325</v>
      </c>
      <c r="F87" s="11">
        <v>806</v>
      </c>
      <c r="G87" s="11">
        <v>815</v>
      </c>
      <c r="H87" s="11">
        <v>860</v>
      </c>
      <c r="I87" s="11">
        <v>885</v>
      </c>
      <c r="J87" s="11">
        <v>998</v>
      </c>
      <c r="K87" s="11">
        <v>1085</v>
      </c>
      <c r="L87" s="11">
        <v>1084</v>
      </c>
      <c r="M87" s="11">
        <v>1185</v>
      </c>
      <c r="N87" s="11">
        <v>1753</v>
      </c>
      <c r="O87" s="11">
        <v>1161</v>
      </c>
      <c r="P87" s="11">
        <v>1537</v>
      </c>
      <c r="Q87" s="11">
        <v>1295</v>
      </c>
      <c r="R87" s="11">
        <v>2244</v>
      </c>
      <c r="S87" s="11">
        <v>2060</v>
      </c>
      <c r="T87" s="11">
        <v>1939</v>
      </c>
      <c r="U87" s="11">
        <v>1857</v>
      </c>
      <c r="V87" s="159">
        <f>100</f>
        <v>100</v>
      </c>
      <c r="W87" s="58">
        <f t="shared" si="12"/>
        <v>64.855604503181596</v>
      </c>
      <c r="X87" s="58">
        <f t="shared" si="12"/>
        <v>39.451786588350465</v>
      </c>
      <c r="Y87" s="58">
        <f t="shared" si="12"/>
        <v>39.892315222711701</v>
      </c>
      <c r="Z87" s="58">
        <f t="shared" si="12"/>
        <v>42.094958394517867</v>
      </c>
      <c r="AA87" s="58">
        <f t="shared" si="12"/>
        <v>43.31864904552129</v>
      </c>
      <c r="AB87" s="58">
        <f t="shared" si="12"/>
        <v>48.849730788056782</v>
      </c>
      <c r="AC87" s="58">
        <f t="shared" si="14"/>
        <v>53.108174253548704</v>
      </c>
      <c r="AD87" s="58">
        <f t="shared" si="14"/>
        <v>53.059226627508565</v>
      </c>
      <c r="AE87" s="58">
        <f t="shared" si="14"/>
        <v>58.00293685756241</v>
      </c>
      <c r="AF87" s="58">
        <f t="shared" si="14"/>
        <v>85.805188448360255</v>
      </c>
      <c r="AG87" s="58">
        <f t="shared" si="14"/>
        <v>56.828193832599119</v>
      </c>
      <c r="AH87" s="58">
        <f t="shared" si="14"/>
        <v>75.232501223690647</v>
      </c>
      <c r="AI87" s="58">
        <f t="shared" si="14"/>
        <v>63.387175721977485</v>
      </c>
      <c r="AJ87" s="58">
        <f t="shared" si="14"/>
        <v>109.83847283406755</v>
      </c>
      <c r="AK87" s="58">
        <f t="shared" si="14"/>
        <v>100.83210964268233</v>
      </c>
      <c r="AL87" s="58">
        <f t="shared" si="14"/>
        <v>94.909446891825752</v>
      </c>
      <c r="AM87" s="58">
        <f t="shared" si="14"/>
        <v>90.895741556534503</v>
      </c>
      <c r="AN87" s="160">
        <v>1</v>
      </c>
      <c r="AO87" s="118">
        <v>1</v>
      </c>
      <c r="AP87" s="118">
        <v>1</v>
      </c>
      <c r="AQ87" s="118">
        <v>1</v>
      </c>
      <c r="AR87" s="118">
        <v>1</v>
      </c>
      <c r="AS87" s="118">
        <v>4</v>
      </c>
      <c r="AT87" s="118">
        <v>4</v>
      </c>
      <c r="AU87" s="118">
        <v>4</v>
      </c>
      <c r="AV87" s="118">
        <v>4</v>
      </c>
      <c r="AW87" s="118">
        <v>4</v>
      </c>
      <c r="AX87" s="118">
        <v>1</v>
      </c>
      <c r="AY87" s="118">
        <v>1</v>
      </c>
      <c r="AZ87" s="118">
        <v>1</v>
      </c>
      <c r="BA87" s="118">
        <v>1</v>
      </c>
      <c r="BB87" s="118">
        <v>1</v>
      </c>
      <c r="BC87" s="118">
        <v>1</v>
      </c>
      <c r="BD87" s="118">
        <v>6</v>
      </c>
      <c r="BE87" s="118">
        <v>7</v>
      </c>
    </row>
    <row r="88" spans="2:57" ht="15">
      <c r="B88" s="499"/>
      <c r="C88" s="1" t="s">
        <v>209</v>
      </c>
      <c r="D88" s="196">
        <v>9503</v>
      </c>
      <c r="E88" s="11">
        <v>8554</v>
      </c>
      <c r="F88" s="11">
        <v>7924</v>
      </c>
      <c r="G88" s="11">
        <v>7461</v>
      </c>
      <c r="H88" s="11">
        <v>7363</v>
      </c>
      <c r="I88" s="11">
        <v>6838</v>
      </c>
      <c r="J88" s="11">
        <v>7724</v>
      </c>
      <c r="K88" s="11">
        <v>7428</v>
      </c>
      <c r="L88" s="11">
        <v>7378</v>
      </c>
      <c r="M88" s="11">
        <v>7741</v>
      </c>
      <c r="N88" s="11">
        <v>8845</v>
      </c>
      <c r="O88" s="11">
        <v>8717</v>
      </c>
      <c r="P88" s="11">
        <v>8676</v>
      </c>
      <c r="Q88" s="11">
        <v>9208</v>
      </c>
      <c r="R88" s="11">
        <v>9910</v>
      </c>
      <c r="S88" s="11">
        <v>9888</v>
      </c>
      <c r="T88" s="11">
        <v>9691</v>
      </c>
      <c r="U88" s="11">
        <v>9651</v>
      </c>
      <c r="V88" s="159">
        <f>100</f>
        <v>100</v>
      </c>
      <c r="W88" s="58">
        <f t="shared" si="12"/>
        <v>90.01367989056088</v>
      </c>
      <c r="X88" s="58">
        <f t="shared" si="12"/>
        <v>83.384194464905818</v>
      </c>
      <c r="Y88" s="58">
        <f t="shared" si="12"/>
        <v>78.512048826686311</v>
      </c>
      <c r="Z88" s="58">
        <f t="shared" si="12"/>
        <v>77.480795538251073</v>
      </c>
      <c r="AA88" s="58">
        <f t="shared" si="12"/>
        <v>71.956224350205204</v>
      </c>
      <c r="AB88" s="58">
        <f t="shared" si="12"/>
        <v>81.279595917078822</v>
      </c>
      <c r="AC88" s="58">
        <f t="shared" si="14"/>
        <v>78.164790066294856</v>
      </c>
      <c r="AD88" s="58">
        <f t="shared" si="14"/>
        <v>77.63864042933811</v>
      </c>
      <c r="AE88" s="58">
        <f t="shared" si="14"/>
        <v>81.458486793644113</v>
      </c>
      <c r="AF88" s="58">
        <f t="shared" si="14"/>
        <v>93.075870777649158</v>
      </c>
      <c r="AG88" s="58">
        <f t="shared" si="14"/>
        <v>91.728927707039887</v>
      </c>
      <c r="AH88" s="58">
        <f t="shared" si="14"/>
        <v>91.29748500473535</v>
      </c>
      <c r="AI88" s="58">
        <f t="shared" si="14"/>
        <v>96.895717141955174</v>
      </c>
      <c r="AJ88" s="58">
        <f t="shared" si="14"/>
        <v>104.28285804482795</v>
      </c>
      <c r="AK88" s="58">
        <f t="shared" si="14"/>
        <v>104.05135220456698</v>
      </c>
      <c r="AL88" s="58">
        <f t="shared" si="14"/>
        <v>101.97832263495738</v>
      </c>
      <c r="AM88" s="58">
        <f t="shared" si="14"/>
        <v>101.55740292539198</v>
      </c>
      <c r="AN88" s="160"/>
      <c r="AO88" s="118"/>
      <c r="AP88" s="118"/>
      <c r="AQ88" s="118"/>
      <c r="AR88" s="118"/>
      <c r="AS88" s="118"/>
      <c r="AT88" s="118"/>
      <c r="AU88" s="118"/>
      <c r="AV88" s="118"/>
      <c r="AW88" s="118"/>
      <c r="AX88" s="118"/>
      <c r="AY88" s="118"/>
      <c r="AZ88" s="118"/>
      <c r="BA88" s="118"/>
      <c r="BB88" s="118"/>
      <c r="BC88" s="118"/>
      <c r="BD88" s="118"/>
      <c r="BE88" s="118"/>
    </row>
    <row r="89" spans="2:57" ht="15">
      <c r="B89" s="501"/>
      <c r="C89" s="8" t="s">
        <v>210</v>
      </c>
      <c r="D89" s="245">
        <v>7460</v>
      </c>
      <c r="E89" s="173">
        <v>7229</v>
      </c>
      <c r="F89" s="173">
        <v>7118</v>
      </c>
      <c r="G89" s="173">
        <v>6646</v>
      </c>
      <c r="H89" s="173">
        <v>6503</v>
      </c>
      <c r="I89" s="173">
        <v>5953</v>
      </c>
      <c r="J89" s="173">
        <v>6726</v>
      </c>
      <c r="K89" s="173">
        <v>6343</v>
      </c>
      <c r="L89" s="173">
        <v>6294</v>
      </c>
      <c r="M89" s="173">
        <v>6556</v>
      </c>
      <c r="N89" s="173">
        <v>7092</v>
      </c>
      <c r="O89" s="173">
        <v>7556</v>
      </c>
      <c r="P89" s="173">
        <v>7139</v>
      </c>
      <c r="Q89" s="173">
        <v>7913</v>
      </c>
      <c r="R89" s="173">
        <v>7666</v>
      </c>
      <c r="S89" s="173">
        <v>7828</v>
      </c>
      <c r="T89" s="173">
        <v>7752</v>
      </c>
      <c r="U89" s="173">
        <v>7794</v>
      </c>
      <c r="V89" s="159">
        <f>100</f>
        <v>100</v>
      </c>
      <c r="W89" s="58">
        <f t="shared" si="12"/>
        <v>96.903485254691688</v>
      </c>
      <c r="X89" s="58">
        <f t="shared" si="12"/>
        <v>95.415549597855232</v>
      </c>
      <c r="Y89" s="58">
        <f t="shared" si="12"/>
        <v>89.088471849865954</v>
      </c>
      <c r="Z89" s="58">
        <f t="shared" si="12"/>
        <v>87.171581769436997</v>
      </c>
      <c r="AA89" s="58">
        <f t="shared" si="12"/>
        <v>79.798927613941018</v>
      </c>
      <c r="AB89" s="58">
        <f t="shared" si="12"/>
        <v>90.160857908847191</v>
      </c>
      <c r="AC89" s="58">
        <f t="shared" si="14"/>
        <v>85.026809651474537</v>
      </c>
      <c r="AD89" s="58">
        <f t="shared" si="14"/>
        <v>84.369973190348531</v>
      </c>
      <c r="AE89" s="58">
        <f t="shared" si="14"/>
        <v>87.882037533512062</v>
      </c>
      <c r="AF89" s="58">
        <f t="shared" si="14"/>
        <v>95.067024128686327</v>
      </c>
      <c r="AG89" s="58">
        <f t="shared" si="14"/>
        <v>101.28686327077747</v>
      </c>
      <c r="AH89" s="58">
        <f t="shared" si="14"/>
        <v>95.697050938337796</v>
      </c>
      <c r="AI89" s="58">
        <f t="shared" si="14"/>
        <v>106.07238605898124</v>
      </c>
      <c r="AJ89" s="58">
        <f t="shared" si="14"/>
        <v>102.76139410187668</v>
      </c>
      <c r="AK89" s="58">
        <f t="shared" si="14"/>
        <v>104.93297587131367</v>
      </c>
      <c r="AL89" s="58">
        <f t="shared" si="14"/>
        <v>103.91420911528151</v>
      </c>
      <c r="AM89" s="58">
        <f t="shared" si="14"/>
        <v>104.47721179624665</v>
      </c>
      <c r="AN89" s="120"/>
      <c r="AO89" s="121"/>
      <c r="AP89" s="121"/>
      <c r="AQ89" s="121"/>
      <c r="AR89" s="121"/>
      <c r="AS89" s="121"/>
      <c r="AT89" s="121"/>
      <c r="AU89" s="121"/>
      <c r="AV89" s="121"/>
      <c r="AW89" s="121"/>
      <c r="AX89" s="121"/>
      <c r="AY89" s="121"/>
      <c r="AZ89" s="121"/>
      <c r="BA89" s="121"/>
      <c r="BB89" s="121"/>
      <c r="BC89" s="121"/>
      <c r="BD89" s="121"/>
      <c r="BE89" s="121"/>
    </row>
    <row r="90" spans="2:57" ht="15" customHeight="1">
      <c r="B90" s="499" t="s">
        <v>136</v>
      </c>
      <c r="C90" s="1" t="s">
        <v>205</v>
      </c>
      <c r="D90" s="246">
        <v>9593</v>
      </c>
      <c r="E90" s="11">
        <v>7523</v>
      </c>
      <c r="F90" s="11">
        <v>7064</v>
      </c>
      <c r="G90" s="11">
        <v>6040</v>
      </c>
      <c r="H90" s="11">
        <v>4825</v>
      </c>
      <c r="I90" s="11">
        <v>4722</v>
      </c>
      <c r="J90" s="11">
        <v>5645</v>
      </c>
      <c r="K90" s="11">
        <v>4754</v>
      </c>
      <c r="L90" s="11">
        <v>5002</v>
      </c>
      <c r="M90" s="11">
        <v>4770</v>
      </c>
      <c r="N90" s="11">
        <v>5240</v>
      </c>
      <c r="O90" s="11">
        <v>4924</v>
      </c>
      <c r="P90" s="11">
        <v>4936</v>
      </c>
      <c r="Q90" s="11">
        <v>5124</v>
      </c>
      <c r="R90" s="11">
        <v>5062</v>
      </c>
      <c r="S90" s="11">
        <v>5091</v>
      </c>
      <c r="T90" s="11">
        <v>5640</v>
      </c>
      <c r="U90" s="11">
        <v>6117</v>
      </c>
      <c r="V90" s="159">
        <f>100</f>
        <v>100</v>
      </c>
      <c r="W90" s="58">
        <f t="shared" si="12"/>
        <v>78.421765870947567</v>
      </c>
      <c r="X90" s="58">
        <f t="shared" si="12"/>
        <v>73.637026998853329</v>
      </c>
      <c r="Y90" s="58">
        <f t="shared" si="12"/>
        <v>62.962576878974254</v>
      </c>
      <c r="Z90" s="58">
        <f t="shared" si="12"/>
        <v>50.297091629313037</v>
      </c>
      <c r="AA90" s="58">
        <f t="shared" si="12"/>
        <v>49.223392056708015</v>
      </c>
      <c r="AB90" s="58">
        <f t="shared" si="12"/>
        <v>58.844991139372461</v>
      </c>
      <c r="AC90" s="58">
        <f t="shared" si="14"/>
        <v>49.556968622954237</v>
      </c>
      <c r="AD90" s="58">
        <f t="shared" si="14"/>
        <v>52.142187011362452</v>
      </c>
      <c r="AE90" s="58">
        <f t="shared" si="14"/>
        <v>49.723756906077348</v>
      </c>
      <c r="AF90" s="58">
        <f t="shared" si="14"/>
        <v>54.623162722818719</v>
      </c>
      <c r="AG90" s="58">
        <f t="shared" si="14"/>
        <v>51.329094131137289</v>
      </c>
      <c r="AH90" s="58">
        <f t="shared" si="14"/>
        <v>51.454185343479622</v>
      </c>
      <c r="AI90" s="58">
        <f t="shared" si="14"/>
        <v>53.413947670176171</v>
      </c>
      <c r="AJ90" s="58">
        <f t="shared" si="14"/>
        <v>52.767643073074119</v>
      </c>
      <c r="AK90" s="58">
        <f t="shared" si="14"/>
        <v>53.069946836234756</v>
      </c>
      <c r="AL90" s="58">
        <f t="shared" si="14"/>
        <v>58.79286980089649</v>
      </c>
      <c r="AM90" s="58">
        <f t="shared" si="14"/>
        <v>63.765245491504224</v>
      </c>
      <c r="AN90" s="160">
        <v>1</v>
      </c>
      <c r="AO90" s="118">
        <v>1</v>
      </c>
      <c r="AP90" s="118">
        <v>1</v>
      </c>
      <c r="AQ90" s="118">
        <v>1</v>
      </c>
      <c r="AR90" s="118">
        <v>1</v>
      </c>
      <c r="AS90" s="118">
        <v>1</v>
      </c>
      <c r="AT90" s="118">
        <v>1</v>
      </c>
      <c r="AU90" s="118">
        <v>1</v>
      </c>
      <c r="AV90" s="118">
        <v>1</v>
      </c>
      <c r="AW90" s="118">
        <v>1</v>
      </c>
      <c r="AX90" s="118">
        <v>1</v>
      </c>
      <c r="AY90" s="118">
        <v>1</v>
      </c>
      <c r="AZ90" s="118">
        <v>1</v>
      </c>
      <c r="BA90" s="118">
        <v>1</v>
      </c>
      <c r="BB90" s="118">
        <v>1</v>
      </c>
      <c r="BC90" s="118">
        <v>1</v>
      </c>
      <c r="BD90" s="118">
        <v>6</v>
      </c>
      <c r="BE90" s="118">
        <v>7</v>
      </c>
    </row>
    <row r="91" spans="2:57" ht="15">
      <c r="B91" s="499"/>
      <c r="C91" s="1" t="s">
        <v>206</v>
      </c>
      <c r="D91" s="196">
        <v>2950</v>
      </c>
      <c r="E91" s="11">
        <v>3214</v>
      </c>
      <c r="F91" s="11">
        <v>3440</v>
      </c>
      <c r="G91" s="11">
        <v>3154</v>
      </c>
      <c r="H91" s="11">
        <v>2863</v>
      </c>
      <c r="I91" s="11">
        <v>2433</v>
      </c>
      <c r="J91" s="11">
        <v>2982</v>
      </c>
      <c r="K91" s="11">
        <v>2575</v>
      </c>
      <c r="L91" s="11">
        <v>2810</v>
      </c>
      <c r="M91" s="11">
        <v>2845</v>
      </c>
      <c r="N91" s="11">
        <v>3129</v>
      </c>
      <c r="O91" s="11">
        <v>3432</v>
      </c>
      <c r="P91" s="11">
        <v>3113</v>
      </c>
      <c r="Q91" s="11">
        <v>3095</v>
      </c>
      <c r="R91" s="11">
        <v>3572</v>
      </c>
      <c r="S91" s="11">
        <v>3406</v>
      </c>
      <c r="T91" s="11">
        <v>3351</v>
      </c>
      <c r="U91" s="11">
        <v>3374</v>
      </c>
      <c r="V91" s="159">
        <f>100</f>
        <v>100</v>
      </c>
      <c r="W91" s="58">
        <f t="shared" si="12"/>
        <v>108.94915254237289</v>
      </c>
      <c r="X91" s="58">
        <f t="shared" si="12"/>
        <v>116.61016949152543</v>
      </c>
      <c r="Y91" s="58">
        <f t="shared" si="12"/>
        <v>106.91525423728814</v>
      </c>
      <c r="Z91" s="58">
        <f t="shared" si="12"/>
        <v>97.050847457627114</v>
      </c>
      <c r="AA91" s="58">
        <f t="shared" si="12"/>
        <v>82.474576271186436</v>
      </c>
      <c r="AB91" s="58">
        <f t="shared" si="12"/>
        <v>101.08474576271186</v>
      </c>
      <c r="AC91" s="58">
        <f t="shared" si="14"/>
        <v>87.288135593220332</v>
      </c>
      <c r="AD91" s="58">
        <f t="shared" si="14"/>
        <v>95.254237288135599</v>
      </c>
      <c r="AE91" s="58">
        <f t="shared" si="14"/>
        <v>96.440677966101688</v>
      </c>
      <c r="AF91" s="58">
        <f t="shared" si="14"/>
        <v>106.06779661016949</v>
      </c>
      <c r="AG91" s="58">
        <f t="shared" si="14"/>
        <v>116.33898305084746</v>
      </c>
      <c r="AH91" s="58">
        <f t="shared" si="14"/>
        <v>105.52542372881356</v>
      </c>
      <c r="AI91" s="58">
        <f t="shared" si="14"/>
        <v>104.91525423728814</v>
      </c>
      <c r="AJ91" s="58">
        <f t="shared" si="14"/>
        <v>121.08474576271186</v>
      </c>
      <c r="AK91" s="58">
        <f t="shared" si="14"/>
        <v>115.45762711864407</v>
      </c>
      <c r="AL91" s="58">
        <f t="shared" si="14"/>
        <v>113.59322033898304</v>
      </c>
      <c r="AM91" s="58">
        <f t="shared" si="14"/>
        <v>114.37288135593221</v>
      </c>
      <c r="AN91" s="160">
        <v>1</v>
      </c>
      <c r="AO91" s="118">
        <v>4</v>
      </c>
      <c r="AP91" s="118">
        <v>1</v>
      </c>
      <c r="AQ91" s="118">
        <v>1</v>
      </c>
      <c r="AR91" s="118">
        <v>4</v>
      </c>
      <c r="AS91" s="118">
        <v>4</v>
      </c>
      <c r="AT91" s="118">
        <v>4</v>
      </c>
      <c r="AU91" s="118">
        <v>4</v>
      </c>
      <c r="AV91" s="118">
        <v>4</v>
      </c>
      <c r="AW91" s="118">
        <v>4</v>
      </c>
      <c r="AX91" s="118">
        <v>1</v>
      </c>
      <c r="AY91" s="118">
        <v>4</v>
      </c>
      <c r="AZ91" s="118">
        <v>4</v>
      </c>
      <c r="BA91" s="118">
        <v>2</v>
      </c>
      <c r="BB91" s="118">
        <v>4</v>
      </c>
      <c r="BC91" s="118">
        <v>4</v>
      </c>
      <c r="BD91" s="118">
        <v>6</v>
      </c>
      <c r="BE91" s="118">
        <v>7</v>
      </c>
    </row>
    <row r="92" spans="2:57" ht="15">
      <c r="B92" s="499"/>
      <c r="C92" s="1" t="s">
        <v>207</v>
      </c>
      <c r="D92" s="196">
        <v>2118</v>
      </c>
      <c r="E92" s="11">
        <v>1999</v>
      </c>
      <c r="F92" s="11">
        <v>2179</v>
      </c>
      <c r="G92" s="11">
        <v>1603</v>
      </c>
      <c r="H92" s="11">
        <v>1526</v>
      </c>
      <c r="I92" s="11">
        <v>1319</v>
      </c>
      <c r="J92" s="11">
        <v>1534</v>
      </c>
      <c r="K92" s="11">
        <v>1380</v>
      </c>
      <c r="L92" s="11">
        <v>1527</v>
      </c>
      <c r="M92" s="11">
        <v>1536</v>
      </c>
      <c r="N92" s="11">
        <v>1657</v>
      </c>
      <c r="O92" s="11">
        <v>1343</v>
      </c>
      <c r="P92" s="11">
        <v>1270</v>
      </c>
      <c r="Q92" s="11">
        <v>1384</v>
      </c>
      <c r="R92" s="11">
        <v>1608</v>
      </c>
      <c r="S92" s="11">
        <v>1834</v>
      </c>
      <c r="T92" s="11">
        <v>1760</v>
      </c>
      <c r="U92" s="11">
        <v>1721</v>
      </c>
      <c r="V92" s="159">
        <f>100</f>
        <v>100</v>
      </c>
      <c r="W92" s="58">
        <f t="shared" si="12"/>
        <v>94.38149197355996</v>
      </c>
      <c r="X92" s="58">
        <f t="shared" si="12"/>
        <v>102.88007554296506</v>
      </c>
      <c r="Y92" s="58">
        <f t="shared" si="12"/>
        <v>75.684608120868745</v>
      </c>
      <c r="Z92" s="58">
        <f t="shared" si="12"/>
        <v>72.049102927289894</v>
      </c>
      <c r="AA92" s="58">
        <f t="shared" si="12"/>
        <v>62.275731822474029</v>
      </c>
      <c r="AB92" s="58">
        <f t="shared" si="12"/>
        <v>72.42681775259679</v>
      </c>
      <c r="AC92" s="58">
        <f t="shared" si="14"/>
        <v>65.155807365439088</v>
      </c>
      <c r="AD92" s="58">
        <f t="shared" si="14"/>
        <v>72.096317280453263</v>
      </c>
      <c r="AE92" s="58">
        <f t="shared" si="14"/>
        <v>72.521246458923514</v>
      </c>
      <c r="AF92" s="58">
        <f t="shared" si="14"/>
        <v>78.234183191690278</v>
      </c>
      <c r="AG92" s="58">
        <f t="shared" si="14"/>
        <v>63.408876298394709</v>
      </c>
      <c r="AH92" s="58">
        <f t="shared" si="14"/>
        <v>59.962228517469313</v>
      </c>
      <c r="AI92" s="58">
        <f t="shared" si="14"/>
        <v>65.344664778092536</v>
      </c>
      <c r="AJ92" s="58">
        <f t="shared" si="14"/>
        <v>75.920679886685548</v>
      </c>
      <c r="AK92" s="58">
        <f t="shared" si="14"/>
        <v>86.591123701605284</v>
      </c>
      <c r="AL92" s="58">
        <f t="shared" si="14"/>
        <v>83.097261567516526</v>
      </c>
      <c r="AM92" s="58">
        <f t="shared" si="14"/>
        <v>81.255901794145416</v>
      </c>
      <c r="AN92" s="160">
        <v>4</v>
      </c>
      <c r="AO92" s="118">
        <v>1</v>
      </c>
      <c r="AP92" s="118">
        <v>1</v>
      </c>
      <c r="AQ92" s="118">
        <v>1</v>
      </c>
      <c r="AR92" s="118">
        <v>4</v>
      </c>
      <c r="AS92" s="118">
        <v>4</v>
      </c>
      <c r="AT92" s="118">
        <v>4</v>
      </c>
      <c r="AU92" s="118">
        <v>4</v>
      </c>
      <c r="AV92" s="118">
        <v>4</v>
      </c>
      <c r="AW92" s="118">
        <v>4</v>
      </c>
      <c r="AX92" s="118">
        <v>1</v>
      </c>
      <c r="AY92" s="118">
        <v>1</v>
      </c>
      <c r="AZ92" s="118">
        <v>4</v>
      </c>
      <c r="BA92" s="118">
        <v>1</v>
      </c>
      <c r="BB92" s="118">
        <v>1</v>
      </c>
      <c r="BC92" s="118">
        <v>4</v>
      </c>
      <c r="BD92" s="118">
        <v>6</v>
      </c>
      <c r="BE92" s="118">
        <v>7</v>
      </c>
    </row>
    <row r="93" spans="2:57" ht="15">
      <c r="B93" s="499"/>
      <c r="C93" s="1" t="s">
        <v>208</v>
      </c>
      <c r="D93" s="196">
        <v>320</v>
      </c>
      <c r="E93" s="11">
        <v>666</v>
      </c>
      <c r="F93" s="11">
        <v>978</v>
      </c>
      <c r="G93" s="11">
        <v>893</v>
      </c>
      <c r="H93" s="11">
        <v>719</v>
      </c>
      <c r="I93" s="11">
        <v>709</v>
      </c>
      <c r="J93" s="11">
        <v>530</v>
      </c>
      <c r="K93" s="11">
        <v>387</v>
      </c>
      <c r="L93" s="11">
        <v>266</v>
      </c>
      <c r="M93" s="11">
        <v>0</v>
      </c>
      <c r="N93" s="11">
        <v>0</v>
      </c>
      <c r="O93" s="11">
        <v>0</v>
      </c>
      <c r="P93" s="11">
        <v>0</v>
      </c>
      <c r="Q93" s="11">
        <v>0</v>
      </c>
      <c r="R93" s="11">
        <v>0</v>
      </c>
      <c r="S93" s="11">
        <v>0</v>
      </c>
      <c r="T93" s="11">
        <v>0</v>
      </c>
      <c r="U93" s="11">
        <v>0</v>
      </c>
      <c r="V93" s="159">
        <f>100</f>
        <v>100</v>
      </c>
      <c r="W93" s="58">
        <f t="shared" si="12"/>
        <v>208.125</v>
      </c>
      <c r="X93" s="58">
        <f t="shared" si="12"/>
        <v>305.625</v>
      </c>
      <c r="Y93" s="58">
        <f t="shared" si="12"/>
        <v>279.0625</v>
      </c>
      <c r="Z93" s="58">
        <f t="shared" si="12"/>
        <v>224.6875</v>
      </c>
      <c r="AA93" s="58">
        <f t="shared" si="12"/>
        <v>221.5625</v>
      </c>
      <c r="AB93" s="58">
        <f t="shared" si="12"/>
        <v>165.625</v>
      </c>
      <c r="AC93" s="58">
        <f t="shared" si="14"/>
        <v>120.9375</v>
      </c>
      <c r="AD93" s="58">
        <f t="shared" si="14"/>
        <v>83.125</v>
      </c>
      <c r="AE93" s="58">
        <f t="shared" si="14"/>
        <v>0</v>
      </c>
      <c r="AF93" s="58">
        <f t="shared" si="14"/>
        <v>0</v>
      </c>
      <c r="AG93" s="58">
        <f t="shared" si="14"/>
        <v>0</v>
      </c>
      <c r="AH93" s="58">
        <f t="shared" si="14"/>
        <v>0</v>
      </c>
      <c r="AI93" s="58">
        <f t="shared" si="14"/>
        <v>0</v>
      </c>
      <c r="AJ93" s="58">
        <f t="shared" si="14"/>
        <v>0</v>
      </c>
      <c r="AK93" s="58">
        <f t="shared" si="14"/>
        <v>0</v>
      </c>
      <c r="AL93" s="58">
        <f t="shared" si="14"/>
        <v>0</v>
      </c>
      <c r="AM93" s="58">
        <f t="shared" si="14"/>
        <v>0</v>
      </c>
      <c r="AN93" s="160">
        <v>4</v>
      </c>
      <c r="AO93" s="118">
        <v>4</v>
      </c>
      <c r="AP93" s="118">
        <v>1</v>
      </c>
      <c r="AQ93" s="118">
        <v>1</v>
      </c>
      <c r="AR93" s="118">
        <v>4</v>
      </c>
      <c r="AS93" s="118">
        <v>4</v>
      </c>
      <c r="AT93" s="118">
        <v>4</v>
      </c>
      <c r="AU93" s="118">
        <v>4</v>
      </c>
      <c r="AV93" s="118">
        <v>4</v>
      </c>
      <c r="AW93" s="118">
        <v>4</v>
      </c>
      <c r="AX93" s="118">
        <v>1</v>
      </c>
      <c r="AY93" s="118">
        <v>4</v>
      </c>
      <c r="AZ93" s="118">
        <v>4</v>
      </c>
      <c r="BA93" s="118">
        <v>4</v>
      </c>
      <c r="BB93" s="118">
        <v>4</v>
      </c>
      <c r="BC93" s="118">
        <v>4</v>
      </c>
      <c r="BD93" s="118">
        <v>6</v>
      </c>
      <c r="BE93" s="118">
        <v>7</v>
      </c>
    </row>
    <row r="94" spans="2:57" ht="15">
      <c r="B94" s="499"/>
      <c r="C94" s="1" t="s">
        <v>209</v>
      </c>
      <c r="D94" s="196">
        <v>14981</v>
      </c>
      <c r="E94" s="11">
        <v>13402</v>
      </c>
      <c r="F94" s="11">
        <v>13661</v>
      </c>
      <c r="G94" s="11">
        <v>11690</v>
      </c>
      <c r="H94" s="11">
        <v>9933</v>
      </c>
      <c r="I94" s="11">
        <v>9183</v>
      </c>
      <c r="J94" s="11">
        <v>10691</v>
      </c>
      <c r="K94" s="11">
        <v>9096</v>
      </c>
      <c r="L94" s="11">
        <v>9605</v>
      </c>
      <c r="M94" s="11">
        <v>9151</v>
      </c>
      <c r="N94" s="11">
        <v>10026</v>
      </c>
      <c r="O94" s="11">
        <v>9699</v>
      </c>
      <c r="P94" s="11">
        <v>9319</v>
      </c>
      <c r="Q94" s="11">
        <v>9603</v>
      </c>
      <c r="R94" s="11">
        <v>10242</v>
      </c>
      <c r="S94" s="11">
        <v>10331</v>
      </c>
      <c r="T94" s="11">
        <v>10751</v>
      </c>
      <c r="U94" s="11">
        <v>11212</v>
      </c>
      <c r="V94" s="159">
        <f>100</f>
        <v>100</v>
      </c>
      <c r="W94" s="58">
        <f t="shared" si="12"/>
        <v>89.459982644683265</v>
      </c>
      <c r="X94" s="58">
        <f t="shared" si="12"/>
        <v>91.188839196315328</v>
      </c>
      <c r="Y94" s="58">
        <f t="shared" si="12"/>
        <v>78.032174087177097</v>
      </c>
      <c r="Z94" s="58">
        <f t="shared" si="12"/>
        <v>66.303985047727124</v>
      </c>
      <c r="AA94" s="58">
        <f t="shared" si="12"/>
        <v>61.297643681997194</v>
      </c>
      <c r="AB94" s="58">
        <f t="shared" si="12"/>
        <v>71.363727388024827</v>
      </c>
      <c r="AC94" s="58">
        <f t="shared" si="14"/>
        <v>60.716908083572527</v>
      </c>
      <c r="AD94" s="58">
        <f t="shared" si="14"/>
        <v>64.114545090447905</v>
      </c>
      <c r="AE94" s="58">
        <f t="shared" si="14"/>
        <v>61.084039783726055</v>
      </c>
      <c r="AF94" s="58">
        <f t="shared" si="14"/>
        <v>66.924771377077633</v>
      </c>
      <c r="AG94" s="58">
        <f t="shared" si="14"/>
        <v>64.742006541619389</v>
      </c>
      <c r="AH94" s="58">
        <f t="shared" si="14"/>
        <v>62.205460249649555</v>
      </c>
      <c r="AI94" s="58">
        <f t="shared" si="14"/>
        <v>64.101194846805953</v>
      </c>
      <c r="AJ94" s="58">
        <f t="shared" si="14"/>
        <v>68.366597690407843</v>
      </c>
      <c r="AK94" s="58">
        <f t="shared" si="14"/>
        <v>68.960683532474462</v>
      </c>
      <c r="AL94" s="58">
        <f t="shared" si="14"/>
        <v>71.764234697283229</v>
      </c>
      <c r="AM94" s="58">
        <f t="shared" si="14"/>
        <v>74.841465856751881</v>
      </c>
      <c r="AN94" s="160"/>
      <c r="AO94" s="118"/>
      <c r="AP94" s="118"/>
      <c r="AQ94" s="118"/>
      <c r="AR94" s="118"/>
      <c r="AS94" s="118"/>
      <c r="AT94" s="118"/>
      <c r="AU94" s="118"/>
      <c r="AV94" s="118"/>
      <c r="AW94" s="118"/>
      <c r="AX94" s="118"/>
      <c r="AY94" s="118"/>
      <c r="AZ94" s="118"/>
      <c r="BA94" s="118"/>
      <c r="BB94" s="118"/>
      <c r="BC94" s="118"/>
      <c r="BD94" s="118"/>
      <c r="BE94" s="118"/>
    </row>
    <row r="95" spans="2:57" ht="15">
      <c r="B95" s="501"/>
      <c r="C95" s="8" t="s">
        <v>210</v>
      </c>
      <c r="D95" s="245">
        <v>14661</v>
      </c>
      <c r="E95" s="173">
        <v>12736</v>
      </c>
      <c r="F95" s="173">
        <v>12683</v>
      </c>
      <c r="G95" s="173">
        <v>10797</v>
      </c>
      <c r="H95" s="173">
        <v>9214</v>
      </c>
      <c r="I95" s="173">
        <v>8474</v>
      </c>
      <c r="J95" s="173">
        <v>10161</v>
      </c>
      <c r="K95" s="173">
        <v>8709</v>
      </c>
      <c r="L95" s="173">
        <v>9339</v>
      </c>
      <c r="M95" s="173">
        <v>9151</v>
      </c>
      <c r="N95" s="173">
        <v>10026</v>
      </c>
      <c r="O95" s="173">
        <v>9699</v>
      </c>
      <c r="P95" s="173">
        <v>9319</v>
      </c>
      <c r="Q95" s="173">
        <v>9603</v>
      </c>
      <c r="R95" s="173">
        <v>10242</v>
      </c>
      <c r="S95" s="173">
        <v>10331</v>
      </c>
      <c r="T95" s="173">
        <v>10751</v>
      </c>
      <c r="U95" s="173">
        <v>11212</v>
      </c>
      <c r="V95" s="159">
        <f>100</f>
        <v>100</v>
      </c>
      <c r="W95" s="58">
        <f t="shared" si="12"/>
        <v>86.869927017256671</v>
      </c>
      <c r="X95" s="58">
        <f t="shared" si="12"/>
        <v>86.508423709160354</v>
      </c>
      <c r="Y95" s="58">
        <f t="shared" si="12"/>
        <v>73.644362594638835</v>
      </c>
      <c r="Z95" s="58">
        <f t="shared" si="12"/>
        <v>62.847009071686792</v>
      </c>
      <c r="AA95" s="58">
        <f t="shared" si="12"/>
        <v>57.799604392606234</v>
      </c>
      <c r="AB95" s="58">
        <f t="shared" si="12"/>
        <v>69.306322897483113</v>
      </c>
      <c r="AC95" s="58">
        <f t="shared" si="14"/>
        <v>59.402496419071007</v>
      </c>
      <c r="AD95" s="58">
        <f t="shared" si="14"/>
        <v>63.699611213423367</v>
      </c>
      <c r="AE95" s="58">
        <f t="shared" si="14"/>
        <v>62.41729759225155</v>
      </c>
      <c r="AF95" s="58">
        <f t="shared" si="14"/>
        <v>68.385512584407607</v>
      </c>
      <c r="AG95" s="58">
        <f t="shared" si="14"/>
        <v>66.155105381624722</v>
      </c>
      <c r="AH95" s="58">
        <f t="shared" si="14"/>
        <v>63.563194870745512</v>
      </c>
      <c r="AI95" s="58">
        <f t="shared" si="14"/>
        <v>65.500306936771025</v>
      </c>
      <c r="AJ95" s="58">
        <f t="shared" si="14"/>
        <v>69.858809085328417</v>
      </c>
      <c r="AK95" s="58">
        <f t="shared" si="14"/>
        <v>70.465861810244874</v>
      </c>
      <c r="AL95" s="58">
        <f t="shared" si="14"/>
        <v>73.330605006479772</v>
      </c>
      <c r="AM95" s="58">
        <f t="shared" si="14"/>
        <v>76.475001705204278</v>
      </c>
      <c r="AN95" s="120"/>
      <c r="AO95" s="121"/>
      <c r="AP95" s="121"/>
      <c r="AQ95" s="121"/>
      <c r="AR95" s="121"/>
      <c r="AS95" s="121"/>
      <c r="AT95" s="121"/>
      <c r="AU95" s="121"/>
      <c r="AV95" s="121"/>
      <c r="AW95" s="121"/>
      <c r="AX95" s="121"/>
      <c r="AY95" s="121"/>
      <c r="AZ95" s="121"/>
      <c r="BA95" s="121"/>
      <c r="BB95" s="121"/>
      <c r="BC95" s="121"/>
      <c r="BD95" s="121"/>
      <c r="BE95" s="121"/>
    </row>
    <row r="96" spans="2:57" ht="15" customHeight="1">
      <c r="B96" s="499" t="s">
        <v>122</v>
      </c>
      <c r="C96" s="1" t="s">
        <v>205</v>
      </c>
      <c r="D96" s="246">
        <v>0</v>
      </c>
      <c r="E96" s="11">
        <v>0</v>
      </c>
      <c r="F96" s="11">
        <v>0</v>
      </c>
      <c r="G96" s="11">
        <v>152</v>
      </c>
      <c r="H96" s="11">
        <v>151</v>
      </c>
      <c r="I96" s="11">
        <v>132</v>
      </c>
      <c r="J96" s="11">
        <v>89</v>
      </c>
      <c r="K96" s="11">
        <v>67</v>
      </c>
      <c r="L96" s="11">
        <v>87</v>
      </c>
      <c r="M96" s="11">
        <v>68</v>
      </c>
      <c r="N96" s="11">
        <v>95</v>
      </c>
      <c r="O96" s="11">
        <v>59</v>
      </c>
      <c r="P96" s="11">
        <v>55</v>
      </c>
      <c r="Q96" s="11">
        <v>66</v>
      </c>
      <c r="R96" s="11">
        <v>65</v>
      </c>
      <c r="S96" s="11">
        <v>93</v>
      </c>
      <c r="T96" s="11">
        <v>103</v>
      </c>
      <c r="U96" s="11">
        <v>112</v>
      </c>
      <c r="V96" s="159">
        <f>100</f>
        <v>100</v>
      </c>
      <c r="W96" s="58" t="e">
        <f t="shared" si="12"/>
        <v>#DIV/0!</v>
      </c>
      <c r="X96" s="58" t="e">
        <f t="shared" si="12"/>
        <v>#DIV/0!</v>
      </c>
      <c r="Y96" s="58" t="e">
        <f t="shared" si="12"/>
        <v>#DIV/0!</v>
      </c>
      <c r="Z96" s="58" t="e">
        <f t="shared" si="12"/>
        <v>#DIV/0!</v>
      </c>
      <c r="AA96" s="58" t="e">
        <f t="shared" si="12"/>
        <v>#DIV/0!</v>
      </c>
      <c r="AB96" s="58" t="e">
        <f t="shared" si="12"/>
        <v>#DIV/0!</v>
      </c>
      <c r="AC96" s="58" t="e">
        <f t="shared" si="14"/>
        <v>#DIV/0!</v>
      </c>
      <c r="AD96" s="58" t="e">
        <f t="shared" si="14"/>
        <v>#DIV/0!</v>
      </c>
      <c r="AE96" s="58" t="e">
        <f t="shared" si="14"/>
        <v>#DIV/0!</v>
      </c>
      <c r="AF96" s="58" t="e">
        <f t="shared" si="14"/>
        <v>#DIV/0!</v>
      </c>
      <c r="AG96" s="58" t="e">
        <f t="shared" si="14"/>
        <v>#DIV/0!</v>
      </c>
      <c r="AH96" s="58" t="e">
        <f t="shared" si="14"/>
        <v>#DIV/0!</v>
      </c>
      <c r="AI96" s="58" t="e">
        <f t="shared" si="14"/>
        <v>#DIV/0!</v>
      </c>
      <c r="AJ96" s="58" t="e">
        <f t="shared" si="14"/>
        <v>#DIV/0!</v>
      </c>
      <c r="AK96" s="58" t="e">
        <f t="shared" si="14"/>
        <v>#DIV/0!</v>
      </c>
      <c r="AL96" s="58" t="e">
        <f t="shared" si="14"/>
        <v>#DIV/0!</v>
      </c>
      <c r="AM96" s="58" t="e">
        <f t="shared" si="14"/>
        <v>#DIV/0!</v>
      </c>
      <c r="AN96" s="160">
        <v>4</v>
      </c>
      <c r="AO96" s="118">
        <v>4</v>
      </c>
      <c r="AP96" s="118">
        <v>1</v>
      </c>
      <c r="AQ96" s="118">
        <v>1</v>
      </c>
      <c r="AR96" s="118">
        <v>1</v>
      </c>
      <c r="AS96" s="118">
        <v>1</v>
      </c>
      <c r="AT96" s="118">
        <v>1</v>
      </c>
      <c r="AU96" s="118">
        <v>1</v>
      </c>
      <c r="AV96" s="118">
        <v>1</v>
      </c>
      <c r="AW96" s="118">
        <v>1</v>
      </c>
      <c r="AX96" s="118">
        <v>1</v>
      </c>
      <c r="AY96" s="118">
        <v>1</v>
      </c>
      <c r="AZ96" s="118">
        <v>1</v>
      </c>
      <c r="BA96" s="118">
        <v>1</v>
      </c>
      <c r="BB96" s="118">
        <v>1</v>
      </c>
      <c r="BC96" s="118">
        <v>1</v>
      </c>
      <c r="BD96" s="118">
        <v>6</v>
      </c>
      <c r="BE96" s="118">
        <v>7</v>
      </c>
    </row>
    <row r="97" spans="2:57" ht="15">
      <c r="B97" s="499"/>
      <c r="C97" s="1" t="s">
        <v>206</v>
      </c>
      <c r="D97" s="196">
        <v>77</v>
      </c>
      <c r="E97" s="11">
        <v>68</v>
      </c>
      <c r="F97" s="11">
        <v>56</v>
      </c>
      <c r="G97" s="11">
        <v>67</v>
      </c>
      <c r="H97" s="11">
        <v>85</v>
      </c>
      <c r="I97" s="11">
        <v>66</v>
      </c>
      <c r="J97" s="11">
        <v>35</v>
      </c>
      <c r="K97" s="11">
        <v>34</v>
      </c>
      <c r="L97" s="11">
        <v>32</v>
      </c>
      <c r="M97" s="11">
        <v>56</v>
      </c>
      <c r="N97" s="11">
        <v>31</v>
      </c>
      <c r="O97" s="11">
        <v>48</v>
      </c>
      <c r="P97" s="11">
        <v>45</v>
      </c>
      <c r="Q97" s="11">
        <v>51</v>
      </c>
      <c r="R97" s="11">
        <v>53</v>
      </c>
      <c r="S97" s="11">
        <v>40</v>
      </c>
      <c r="T97" s="11">
        <v>39</v>
      </c>
      <c r="U97" s="11">
        <v>39</v>
      </c>
      <c r="V97" s="159">
        <f>100</f>
        <v>100</v>
      </c>
      <c r="W97" s="58">
        <f t="shared" si="12"/>
        <v>88.311688311688314</v>
      </c>
      <c r="X97" s="58">
        <f t="shared" si="12"/>
        <v>72.727272727272734</v>
      </c>
      <c r="Y97" s="58">
        <f t="shared" si="12"/>
        <v>87.012987012987011</v>
      </c>
      <c r="Z97" s="58">
        <f t="shared" si="12"/>
        <v>110.3896103896104</v>
      </c>
      <c r="AA97" s="58">
        <f t="shared" si="12"/>
        <v>85.714285714285708</v>
      </c>
      <c r="AB97" s="58">
        <f t="shared" si="12"/>
        <v>45.454545454545453</v>
      </c>
      <c r="AC97" s="58">
        <f t="shared" si="14"/>
        <v>44.155844155844157</v>
      </c>
      <c r="AD97" s="58">
        <f t="shared" si="14"/>
        <v>41.558441558441558</v>
      </c>
      <c r="AE97" s="58">
        <f t="shared" si="14"/>
        <v>72.727272727272734</v>
      </c>
      <c r="AF97" s="58">
        <f t="shared" si="14"/>
        <v>40.259740259740262</v>
      </c>
      <c r="AG97" s="58">
        <f t="shared" si="14"/>
        <v>62.337662337662337</v>
      </c>
      <c r="AH97" s="58">
        <f t="shared" si="14"/>
        <v>58.441558441558442</v>
      </c>
      <c r="AI97" s="58">
        <f t="shared" si="14"/>
        <v>66.233766233766232</v>
      </c>
      <c r="AJ97" s="58">
        <f t="shared" si="14"/>
        <v>68.831168831168824</v>
      </c>
      <c r="AK97" s="58">
        <f t="shared" si="14"/>
        <v>51.948051948051948</v>
      </c>
      <c r="AL97" s="58">
        <f t="shared" si="14"/>
        <v>50.649350649350652</v>
      </c>
      <c r="AM97" s="58">
        <f t="shared" si="14"/>
        <v>50.649350649350652</v>
      </c>
      <c r="AN97" s="160">
        <v>4</v>
      </c>
      <c r="AO97" s="118">
        <v>4</v>
      </c>
      <c r="AP97" s="118">
        <v>1</v>
      </c>
      <c r="AQ97" s="118">
        <v>4</v>
      </c>
      <c r="AR97" s="118">
        <v>1</v>
      </c>
      <c r="AS97" s="118">
        <v>1</v>
      </c>
      <c r="AT97" s="118">
        <v>1</v>
      </c>
      <c r="AU97" s="118">
        <v>4</v>
      </c>
      <c r="AV97" s="118">
        <v>4</v>
      </c>
      <c r="AW97" s="118">
        <v>4</v>
      </c>
      <c r="AX97" s="118">
        <v>4</v>
      </c>
      <c r="AY97" s="118">
        <v>4</v>
      </c>
      <c r="AZ97" s="118">
        <v>4</v>
      </c>
      <c r="BA97" s="118">
        <v>2</v>
      </c>
      <c r="BB97" s="118">
        <v>4</v>
      </c>
      <c r="BC97" s="118">
        <v>4</v>
      </c>
      <c r="BD97" s="118">
        <v>6</v>
      </c>
      <c r="BE97" s="118">
        <v>7</v>
      </c>
    </row>
    <row r="98" spans="2:57" ht="15">
      <c r="B98" s="499"/>
      <c r="C98" s="1" t="s">
        <v>207</v>
      </c>
      <c r="D98" s="196">
        <v>0</v>
      </c>
      <c r="E98" s="11">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59">
        <f>100</f>
        <v>100</v>
      </c>
      <c r="W98" s="58" t="e">
        <f t="shared" si="12"/>
        <v>#DIV/0!</v>
      </c>
      <c r="X98" s="58" t="e">
        <f t="shared" si="12"/>
        <v>#DIV/0!</v>
      </c>
      <c r="Y98" s="58" t="e">
        <f t="shared" si="12"/>
        <v>#DIV/0!</v>
      </c>
      <c r="Z98" s="58" t="e">
        <f t="shared" si="12"/>
        <v>#DIV/0!</v>
      </c>
      <c r="AA98" s="58" t="e">
        <f t="shared" si="12"/>
        <v>#DIV/0!</v>
      </c>
      <c r="AB98" s="58" t="e">
        <f t="shared" si="12"/>
        <v>#DIV/0!</v>
      </c>
      <c r="AC98" s="58" t="e">
        <f t="shared" si="14"/>
        <v>#DIV/0!</v>
      </c>
      <c r="AD98" s="58" t="e">
        <f t="shared" si="14"/>
        <v>#DIV/0!</v>
      </c>
      <c r="AE98" s="58" t="e">
        <f t="shared" si="14"/>
        <v>#DIV/0!</v>
      </c>
      <c r="AF98" s="58" t="e">
        <f t="shared" si="14"/>
        <v>#DIV/0!</v>
      </c>
      <c r="AG98" s="58" t="e">
        <f t="shared" si="14"/>
        <v>#DIV/0!</v>
      </c>
      <c r="AH98" s="58" t="e">
        <f t="shared" si="14"/>
        <v>#DIV/0!</v>
      </c>
      <c r="AI98" s="58" t="e">
        <f t="shared" si="14"/>
        <v>#DIV/0!</v>
      </c>
      <c r="AJ98" s="58" t="e">
        <f t="shared" si="14"/>
        <v>#DIV/0!</v>
      </c>
      <c r="AK98" s="58" t="e">
        <f t="shared" si="14"/>
        <v>#DIV/0!</v>
      </c>
      <c r="AL98" s="58" t="e">
        <f t="shared" si="14"/>
        <v>#DIV/0!</v>
      </c>
      <c r="AM98" s="58" t="e">
        <f t="shared" si="14"/>
        <v>#DIV/0!</v>
      </c>
      <c r="AN98" s="160">
        <v>4</v>
      </c>
      <c r="AO98" s="118">
        <v>4</v>
      </c>
      <c r="AP98" s="118">
        <v>1</v>
      </c>
      <c r="AQ98" s="118">
        <v>4</v>
      </c>
      <c r="AR98" s="118">
        <v>1</v>
      </c>
      <c r="AS98" s="118">
        <v>1</v>
      </c>
      <c r="AT98" s="118">
        <v>1</v>
      </c>
      <c r="AU98" s="118">
        <v>4</v>
      </c>
      <c r="AV98" s="118">
        <v>4</v>
      </c>
      <c r="AW98" s="118">
        <v>4</v>
      </c>
      <c r="AX98" s="118">
        <v>1</v>
      </c>
      <c r="AY98" s="118">
        <v>1</v>
      </c>
      <c r="AZ98" s="118">
        <v>1</v>
      </c>
      <c r="BA98" s="118">
        <v>1</v>
      </c>
      <c r="BB98" s="118">
        <v>1</v>
      </c>
      <c r="BC98" s="118">
        <v>4</v>
      </c>
      <c r="BD98" s="118">
        <v>6</v>
      </c>
      <c r="BE98" s="118">
        <v>7</v>
      </c>
    </row>
    <row r="99" spans="2:57" ht="15">
      <c r="B99" s="499"/>
      <c r="C99" s="1" t="s">
        <v>208</v>
      </c>
      <c r="D99" s="196">
        <v>4480</v>
      </c>
      <c r="E99" s="11">
        <v>4445</v>
      </c>
      <c r="F99" s="11">
        <v>4277</v>
      </c>
      <c r="G99" s="11">
        <v>4062</v>
      </c>
      <c r="H99" s="11">
        <v>3649</v>
      </c>
      <c r="I99" s="11">
        <v>3747</v>
      </c>
      <c r="J99" s="11">
        <v>3480</v>
      </c>
      <c r="K99" s="11">
        <v>3487</v>
      </c>
      <c r="L99" s="11">
        <v>3286</v>
      </c>
      <c r="M99" s="11">
        <v>3594</v>
      </c>
      <c r="N99" s="11">
        <v>5037</v>
      </c>
      <c r="O99" s="11">
        <v>5297</v>
      </c>
      <c r="P99" s="11">
        <v>5029</v>
      </c>
      <c r="Q99" s="11">
        <v>5763</v>
      </c>
      <c r="R99" s="11">
        <v>6260</v>
      </c>
      <c r="S99" s="11">
        <v>5055</v>
      </c>
      <c r="T99" s="11">
        <v>4758</v>
      </c>
      <c r="U99" s="11">
        <v>4557</v>
      </c>
      <c r="V99" s="159">
        <f>100</f>
        <v>100</v>
      </c>
      <c r="W99" s="58">
        <f t="shared" si="12"/>
        <v>99.21875</v>
      </c>
      <c r="X99" s="58">
        <f t="shared" si="12"/>
        <v>95.46875</v>
      </c>
      <c r="Y99" s="58">
        <f t="shared" si="12"/>
        <v>90.669642857142861</v>
      </c>
      <c r="Z99" s="58">
        <f t="shared" si="12"/>
        <v>81.450892857142861</v>
      </c>
      <c r="AA99" s="58">
        <f t="shared" si="12"/>
        <v>83.638392857142861</v>
      </c>
      <c r="AB99" s="58">
        <f t="shared" si="12"/>
        <v>77.678571428571431</v>
      </c>
      <c r="AC99" s="58">
        <f t="shared" si="14"/>
        <v>77.834821428571431</v>
      </c>
      <c r="AD99" s="58">
        <f t="shared" si="14"/>
        <v>73.348214285714292</v>
      </c>
      <c r="AE99" s="58">
        <f t="shared" si="14"/>
        <v>80.223214285714292</v>
      </c>
      <c r="AF99" s="58">
        <f t="shared" si="14"/>
        <v>112.43303571428571</v>
      </c>
      <c r="AG99" s="58">
        <f t="shared" si="14"/>
        <v>118.23660714285714</v>
      </c>
      <c r="AH99" s="58">
        <f t="shared" si="14"/>
        <v>112.25446428571429</v>
      </c>
      <c r="AI99" s="58">
        <f t="shared" si="14"/>
        <v>128.63839285714286</v>
      </c>
      <c r="AJ99" s="58">
        <f t="shared" si="14"/>
        <v>139.73214285714286</v>
      </c>
      <c r="AK99" s="58">
        <f t="shared" si="14"/>
        <v>112.83482142857143</v>
      </c>
      <c r="AL99" s="58">
        <f t="shared" si="14"/>
        <v>106.20535714285714</v>
      </c>
      <c r="AM99" s="58">
        <f t="shared" si="14"/>
        <v>101.71875</v>
      </c>
      <c r="AN99" s="160">
        <v>1</v>
      </c>
      <c r="AO99" s="118">
        <v>4</v>
      </c>
      <c r="AP99" s="118">
        <v>1</v>
      </c>
      <c r="AQ99" s="118">
        <v>1</v>
      </c>
      <c r="AR99" s="118">
        <v>1</v>
      </c>
      <c r="AS99" s="118">
        <v>1</v>
      </c>
      <c r="AT99" s="118">
        <v>1</v>
      </c>
      <c r="AU99" s="118">
        <v>4</v>
      </c>
      <c r="AV99" s="118">
        <v>4</v>
      </c>
      <c r="AW99" s="118">
        <v>4</v>
      </c>
      <c r="AX99" s="118">
        <v>4</v>
      </c>
      <c r="AY99" s="118">
        <v>4</v>
      </c>
      <c r="AZ99" s="118">
        <v>4</v>
      </c>
      <c r="BA99" s="118">
        <v>4</v>
      </c>
      <c r="BB99" s="118">
        <v>4</v>
      </c>
      <c r="BC99" s="118">
        <v>4</v>
      </c>
      <c r="BD99" s="118">
        <v>6</v>
      </c>
      <c r="BE99" s="118">
        <v>7</v>
      </c>
    </row>
    <row r="100" spans="2:57" ht="15">
      <c r="B100" s="499"/>
      <c r="C100" s="1" t="s">
        <v>209</v>
      </c>
      <c r="D100" s="196">
        <v>4557</v>
      </c>
      <c r="E100" s="11">
        <v>4513</v>
      </c>
      <c r="F100" s="11">
        <v>4333</v>
      </c>
      <c r="G100" s="11">
        <v>4281</v>
      </c>
      <c r="H100" s="11">
        <v>3885</v>
      </c>
      <c r="I100" s="11">
        <v>3945</v>
      </c>
      <c r="J100" s="11">
        <v>3604</v>
      </c>
      <c r="K100" s="11">
        <v>3588</v>
      </c>
      <c r="L100" s="11">
        <v>3405</v>
      </c>
      <c r="M100" s="11">
        <v>3718</v>
      </c>
      <c r="N100" s="11">
        <v>5163</v>
      </c>
      <c r="O100" s="11">
        <v>5404</v>
      </c>
      <c r="P100" s="11">
        <v>5129</v>
      </c>
      <c r="Q100" s="11">
        <v>5880</v>
      </c>
      <c r="R100" s="11">
        <v>6378</v>
      </c>
      <c r="S100" s="11">
        <v>5188</v>
      </c>
      <c r="T100" s="11">
        <v>4900</v>
      </c>
      <c r="U100" s="11">
        <v>4708</v>
      </c>
      <c r="V100" s="159">
        <f>100</f>
        <v>100</v>
      </c>
      <c r="W100" s="58">
        <f t="shared" si="12"/>
        <v>99.034452490673686</v>
      </c>
      <c r="X100" s="58">
        <f t="shared" si="12"/>
        <v>95.084485407066055</v>
      </c>
      <c r="Y100" s="58">
        <f t="shared" si="12"/>
        <v>93.943383805134957</v>
      </c>
      <c r="Z100" s="58">
        <f t="shared" si="12"/>
        <v>85.253456221198164</v>
      </c>
      <c r="AA100" s="58">
        <f t="shared" si="12"/>
        <v>86.570111915734032</v>
      </c>
      <c r="AB100" s="58">
        <f t="shared" ref="AB100:AM149" si="15">J100*100/$D100</f>
        <v>79.08711871845513</v>
      </c>
      <c r="AC100" s="58">
        <f t="shared" si="14"/>
        <v>78.736010533245562</v>
      </c>
      <c r="AD100" s="58">
        <f t="shared" si="14"/>
        <v>74.720210664911122</v>
      </c>
      <c r="AE100" s="58">
        <f t="shared" si="14"/>
        <v>81.588764538073292</v>
      </c>
      <c r="AF100" s="58">
        <f t="shared" si="14"/>
        <v>113.29822251481238</v>
      </c>
      <c r="AG100" s="58">
        <f t="shared" si="14"/>
        <v>118.58678955453149</v>
      </c>
      <c r="AH100" s="58">
        <f t="shared" si="14"/>
        <v>112.55211762124205</v>
      </c>
      <c r="AI100" s="58">
        <f t="shared" si="14"/>
        <v>129.03225806451613</v>
      </c>
      <c r="AJ100" s="58">
        <f t="shared" si="14"/>
        <v>139.96050032916392</v>
      </c>
      <c r="AK100" s="58">
        <f t="shared" si="14"/>
        <v>113.84682905420233</v>
      </c>
      <c r="AL100" s="58">
        <f t="shared" si="14"/>
        <v>107.52688172043011</v>
      </c>
      <c r="AM100" s="58">
        <f t="shared" si="14"/>
        <v>103.31358349791529</v>
      </c>
      <c r="AN100" s="160"/>
      <c r="AO100" s="118"/>
      <c r="AP100" s="118"/>
      <c r="AQ100" s="118"/>
      <c r="AR100" s="118"/>
      <c r="AS100" s="118"/>
      <c r="AT100" s="118"/>
      <c r="AU100" s="118"/>
      <c r="AV100" s="118"/>
      <c r="AW100" s="118"/>
      <c r="AX100" s="118"/>
      <c r="AY100" s="118"/>
      <c r="AZ100" s="118"/>
      <c r="BA100" s="118"/>
      <c r="BB100" s="118"/>
      <c r="BC100" s="118"/>
      <c r="BD100" s="118"/>
      <c r="BE100" s="118"/>
    </row>
    <row r="101" spans="2:57" ht="15">
      <c r="B101" s="501"/>
      <c r="C101" s="8" t="s">
        <v>210</v>
      </c>
      <c r="D101" s="245">
        <v>77</v>
      </c>
      <c r="E101" s="173">
        <v>68</v>
      </c>
      <c r="F101" s="173">
        <v>56</v>
      </c>
      <c r="G101" s="173">
        <v>219</v>
      </c>
      <c r="H101" s="173">
        <v>236</v>
      </c>
      <c r="I101" s="173">
        <v>198</v>
      </c>
      <c r="J101" s="173">
        <v>124</v>
      </c>
      <c r="K101" s="173">
        <v>101</v>
      </c>
      <c r="L101" s="173">
        <v>119</v>
      </c>
      <c r="M101" s="173">
        <v>124</v>
      </c>
      <c r="N101" s="173">
        <v>126</v>
      </c>
      <c r="O101" s="173">
        <v>107</v>
      </c>
      <c r="P101" s="173">
        <v>100</v>
      </c>
      <c r="Q101" s="173">
        <v>117</v>
      </c>
      <c r="R101" s="173">
        <v>118</v>
      </c>
      <c r="S101" s="173">
        <v>133</v>
      </c>
      <c r="T101" s="173">
        <v>142</v>
      </c>
      <c r="U101" s="173">
        <v>151</v>
      </c>
      <c r="V101" s="159">
        <f>100</f>
        <v>100</v>
      </c>
      <c r="W101" s="58">
        <f t="shared" ref="W101:AF150" si="16">E101*100/$D101</f>
        <v>88.311688311688314</v>
      </c>
      <c r="X101" s="58">
        <f t="shared" si="16"/>
        <v>72.727272727272734</v>
      </c>
      <c r="Y101" s="58">
        <f t="shared" si="16"/>
        <v>284.41558441558442</v>
      </c>
      <c r="Z101" s="58">
        <f t="shared" si="16"/>
        <v>306.49350649350652</v>
      </c>
      <c r="AA101" s="58">
        <f t="shared" si="16"/>
        <v>257.14285714285717</v>
      </c>
      <c r="AB101" s="58">
        <f t="shared" si="15"/>
        <v>161.03896103896105</v>
      </c>
      <c r="AC101" s="58">
        <f t="shared" si="14"/>
        <v>131.16883116883116</v>
      </c>
      <c r="AD101" s="58">
        <f t="shared" si="14"/>
        <v>154.54545454545453</v>
      </c>
      <c r="AE101" s="58">
        <f t="shared" ref="AD101:AM126" si="17">M101*100/$D101</f>
        <v>161.03896103896105</v>
      </c>
      <c r="AF101" s="58">
        <f t="shared" si="17"/>
        <v>163.63636363636363</v>
      </c>
      <c r="AG101" s="58">
        <f t="shared" si="17"/>
        <v>138.96103896103895</v>
      </c>
      <c r="AH101" s="58">
        <f t="shared" si="17"/>
        <v>129.87012987012986</v>
      </c>
      <c r="AI101" s="58">
        <f t="shared" si="17"/>
        <v>151.94805194805195</v>
      </c>
      <c r="AJ101" s="58">
        <f t="shared" si="17"/>
        <v>153.24675324675326</v>
      </c>
      <c r="AK101" s="58">
        <f t="shared" si="17"/>
        <v>172.72727272727272</v>
      </c>
      <c r="AL101" s="58">
        <f t="shared" si="17"/>
        <v>184.41558441558442</v>
      </c>
      <c r="AM101" s="58">
        <f t="shared" si="17"/>
        <v>196.10389610389609</v>
      </c>
      <c r="AN101" s="120"/>
      <c r="AO101" s="121"/>
      <c r="AP101" s="121"/>
      <c r="AQ101" s="121"/>
      <c r="AR101" s="121"/>
      <c r="AS101" s="121"/>
      <c r="AT101" s="121"/>
      <c r="AU101" s="121"/>
      <c r="AV101" s="121"/>
      <c r="AW101" s="121"/>
      <c r="AX101" s="121"/>
      <c r="AY101" s="121"/>
      <c r="AZ101" s="121"/>
      <c r="BA101" s="121"/>
      <c r="BB101" s="121"/>
      <c r="BC101" s="121"/>
      <c r="BD101" s="121"/>
      <c r="BE101" s="121"/>
    </row>
    <row r="102" spans="2:57" ht="15" customHeight="1">
      <c r="B102" s="499" t="s">
        <v>117</v>
      </c>
      <c r="C102" s="1" t="s">
        <v>205</v>
      </c>
      <c r="D102" s="246">
        <v>2575</v>
      </c>
      <c r="E102" s="11">
        <v>2724</v>
      </c>
      <c r="F102" s="11">
        <v>2632</v>
      </c>
      <c r="G102" s="11">
        <v>2337</v>
      </c>
      <c r="H102" s="11">
        <v>2246</v>
      </c>
      <c r="I102" s="11">
        <v>1850</v>
      </c>
      <c r="J102" s="11">
        <v>1726</v>
      </c>
      <c r="K102" s="11">
        <v>1611</v>
      </c>
      <c r="L102" s="11">
        <v>1781</v>
      </c>
      <c r="M102" s="11">
        <v>1594</v>
      </c>
      <c r="N102" s="11">
        <v>1703</v>
      </c>
      <c r="O102" s="11">
        <v>1627</v>
      </c>
      <c r="P102" s="11">
        <v>1590</v>
      </c>
      <c r="Q102" s="11">
        <v>1617</v>
      </c>
      <c r="R102" s="11">
        <v>1603</v>
      </c>
      <c r="S102" s="11">
        <v>1575</v>
      </c>
      <c r="T102" s="11">
        <v>1745</v>
      </c>
      <c r="U102" s="11">
        <v>1893</v>
      </c>
      <c r="V102" s="159">
        <f>100</f>
        <v>100</v>
      </c>
      <c r="W102" s="58">
        <f t="shared" si="16"/>
        <v>105.78640776699029</v>
      </c>
      <c r="X102" s="58">
        <f t="shared" si="16"/>
        <v>102.21359223300971</v>
      </c>
      <c r="Y102" s="58">
        <f t="shared" si="16"/>
        <v>90.757281553398059</v>
      </c>
      <c r="Z102" s="58">
        <f t="shared" si="16"/>
        <v>87.22330097087378</v>
      </c>
      <c r="AA102" s="58">
        <f t="shared" si="16"/>
        <v>71.84466019417475</v>
      </c>
      <c r="AB102" s="58">
        <f t="shared" si="15"/>
        <v>67.029126213592235</v>
      </c>
      <c r="AC102" s="58">
        <f t="shared" si="15"/>
        <v>62.563106796116507</v>
      </c>
      <c r="AD102" s="58">
        <f t="shared" si="17"/>
        <v>69.165048543689323</v>
      </c>
      <c r="AE102" s="58">
        <f t="shared" si="17"/>
        <v>61.902912621359221</v>
      </c>
      <c r="AF102" s="58">
        <f t="shared" si="17"/>
        <v>66.135922330097088</v>
      </c>
      <c r="AG102" s="58">
        <f t="shared" si="17"/>
        <v>63.184466019417478</v>
      </c>
      <c r="AH102" s="58">
        <f t="shared" si="17"/>
        <v>61.747572815533978</v>
      </c>
      <c r="AI102" s="58">
        <f t="shared" si="17"/>
        <v>62.796116504854368</v>
      </c>
      <c r="AJ102" s="58">
        <f t="shared" si="17"/>
        <v>62.252427184466022</v>
      </c>
      <c r="AK102" s="58">
        <f t="shared" si="17"/>
        <v>61.165048543689323</v>
      </c>
      <c r="AL102" s="58">
        <f t="shared" si="17"/>
        <v>67.766990291262132</v>
      </c>
      <c r="AM102" s="58">
        <f t="shared" si="17"/>
        <v>73.514563106796118</v>
      </c>
      <c r="AN102" s="160">
        <v>1</v>
      </c>
      <c r="AO102" s="118">
        <v>1</v>
      </c>
      <c r="AP102" s="118">
        <v>1</v>
      </c>
      <c r="AQ102" s="118">
        <v>1</v>
      </c>
      <c r="AR102" s="118">
        <v>1</v>
      </c>
      <c r="AS102" s="118">
        <v>1</v>
      </c>
      <c r="AT102" s="118">
        <v>1</v>
      </c>
      <c r="AU102" s="118">
        <v>1</v>
      </c>
      <c r="AV102" s="118">
        <v>1</v>
      </c>
      <c r="AW102" s="118">
        <v>1</v>
      </c>
      <c r="AX102" s="118">
        <v>1</v>
      </c>
      <c r="AY102" s="118">
        <v>1</v>
      </c>
      <c r="AZ102" s="118">
        <v>1</v>
      </c>
      <c r="BA102" s="118">
        <v>1</v>
      </c>
      <c r="BB102" s="118">
        <v>1</v>
      </c>
      <c r="BC102" s="118">
        <v>1</v>
      </c>
      <c r="BD102" s="118">
        <v>6</v>
      </c>
      <c r="BE102" s="118">
        <v>7</v>
      </c>
    </row>
    <row r="103" spans="2:57" ht="15">
      <c r="B103" s="499"/>
      <c r="C103" s="1" t="s">
        <v>206</v>
      </c>
      <c r="D103" s="196">
        <v>2596</v>
      </c>
      <c r="E103" s="11">
        <v>2830</v>
      </c>
      <c r="F103" s="11">
        <v>2467</v>
      </c>
      <c r="G103" s="11">
        <v>2446</v>
      </c>
      <c r="H103" s="11">
        <v>2213</v>
      </c>
      <c r="I103" s="11">
        <v>2201</v>
      </c>
      <c r="J103" s="11">
        <v>2747</v>
      </c>
      <c r="K103" s="11">
        <v>2301</v>
      </c>
      <c r="L103" s="11">
        <v>2014</v>
      </c>
      <c r="M103" s="11">
        <v>2255</v>
      </c>
      <c r="N103" s="11">
        <v>2527</v>
      </c>
      <c r="O103" s="11">
        <v>2645</v>
      </c>
      <c r="P103" s="11">
        <v>2699</v>
      </c>
      <c r="Q103" s="11">
        <v>2540</v>
      </c>
      <c r="R103" s="11">
        <v>2819</v>
      </c>
      <c r="S103" s="11">
        <v>2949</v>
      </c>
      <c r="T103" s="11">
        <v>2901</v>
      </c>
      <c r="U103" s="11">
        <v>2920</v>
      </c>
      <c r="V103" s="159">
        <f>100</f>
        <v>100</v>
      </c>
      <c r="W103" s="58">
        <f t="shared" si="16"/>
        <v>109.01386748844376</v>
      </c>
      <c r="X103" s="58">
        <f t="shared" si="16"/>
        <v>95.030816640986131</v>
      </c>
      <c r="Y103" s="58">
        <f t="shared" si="16"/>
        <v>94.221879815100152</v>
      </c>
      <c r="Z103" s="58">
        <f t="shared" si="16"/>
        <v>85.246533127889066</v>
      </c>
      <c r="AA103" s="58">
        <f t="shared" si="16"/>
        <v>84.784283513097066</v>
      </c>
      <c r="AB103" s="58">
        <f t="shared" si="15"/>
        <v>105.81664098613251</v>
      </c>
      <c r="AC103" s="58">
        <f t="shared" si="15"/>
        <v>88.63636363636364</v>
      </c>
      <c r="AD103" s="58">
        <f t="shared" si="17"/>
        <v>77.580893682588595</v>
      </c>
      <c r="AE103" s="58">
        <f t="shared" si="17"/>
        <v>86.86440677966101</v>
      </c>
      <c r="AF103" s="58">
        <f t="shared" si="17"/>
        <v>97.342064714946076</v>
      </c>
      <c r="AG103" s="58">
        <f t="shared" si="17"/>
        <v>101.88751926040062</v>
      </c>
      <c r="AH103" s="58">
        <f t="shared" si="17"/>
        <v>103.96764252696457</v>
      </c>
      <c r="AI103" s="58">
        <f t="shared" si="17"/>
        <v>97.842835130970727</v>
      </c>
      <c r="AJ103" s="58">
        <f t="shared" si="17"/>
        <v>108.59013867488444</v>
      </c>
      <c r="AK103" s="58">
        <f t="shared" si="17"/>
        <v>113.59784283513098</v>
      </c>
      <c r="AL103" s="58">
        <f t="shared" si="17"/>
        <v>111.74884437596302</v>
      </c>
      <c r="AM103" s="58">
        <f t="shared" si="17"/>
        <v>112.48073959938367</v>
      </c>
      <c r="AN103" s="160">
        <v>1</v>
      </c>
      <c r="AO103" s="118">
        <v>1</v>
      </c>
      <c r="AP103" s="118">
        <v>1</v>
      </c>
      <c r="AQ103" s="118">
        <v>1</v>
      </c>
      <c r="AR103" s="118">
        <v>1</v>
      </c>
      <c r="AS103" s="118">
        <v>4</v>
      </c>
      <c r="AT103" s="118">
        <v>1</v>
      </c>
      <c r="AU103" s="118">
        <v>1</v>
      </c>
      <c r="AV103" s="118">
        <v>4</v>
      </c>
      <c r="AW103" s="118">
        <v>1</v>
      </c>
      <c r="AX103" s="118">
        <v>1</v>
      </c>
      <c r="AY103" s="118">
        <v>1</v>
      </c>
      <c r="AZ103" s="118">
        <v>1</v>
      </c>
      <c r="BA103" s="118">
        <v>1</v>
      </c>
      <c r="BB103" s="118">
        <v>1</v>
      </c>
      <c r="BC103" s="118">
        <v>1</v>
      </c>
      <c r="BD103" s="118">
        <v>6</v>
      </c>
      <c r="BE103" s="118">
        <v>7</v>
      </c>
    </row>
    <row r="104" spans="2:57" ht="15">
      <c r="B104" s="499"/>
      <c r="C104" s="1" t="s">
        <v>207</v>
      </c>
      <c r="D104" s="196">
        <v>4024</v>
      </c>
      <c r="E104" s="11">
        <v>4862</v>
      </c>
      <c r="F104" s="11">
        <v>4982</v>
      </c>
      <c r="G104" s="11">
        <v>4709</v>
      </c>
      <c r="H104" s="11">
        <v>4710</v>
      </c>
      <c r="I104" s="11">
        <v>5767</v>
      </c>
      <c r="J104" s="11">
        <v>5521</v>
      </c>
      <c r="K104" s="11">
        <v>5632</v>
      </c>
      <c r="L104" s="11">
        <v>5274</v>
      </c>
      <c r="M104" s="11">
        <v>5876</v>
      </c>
      <c r="N104" s="11">
        <v>5792</v>
      </c>
      <c r="O104" s="11">
        <v>5612</v>
      </c>
      <c r="P104" s="11">
        <v>5375</v>
      </c>
      <c r="Q104" s="11">
        <v>5963</v>
      </c>
      <c r="R104" s="11">
        <v>5068</v>
      </c>
      <c r="S104" s="11">
        <v>5094</v>
      </c>
      <c r="T104" s="11">
        <v>4890</v>
      </c>
      <c r="U104" s="11">
        <v>4783</v>
      </c>
      <c r="V104" s="159">
        <f>100</f>
        <v>100</v>
      </c>
      <c r="W104" s="58">
        <f t="shared" si="16"/>
        <v>120.82504970178927</v>
      </c>
      <c r="X104" s="58">
        <f t="shared" si="16"/>
        <v>123.80715705765408</v>
      </c>
      <c r="Y104" s="58">
        <f t="shared" si="16"/>
        <v>117.02286282306163</v>
      </c>
      <c r="Z104" s="58">
        <f t="shared" si="16"/>
        <v>117.04771371769384</v>
      </c>
      <c r="AA104" s="58">
        <f t="shared" si="16"/>
        <v>143.31510934393637</v>
      </c>
      <c r="AB104" s="58">
        <f t="shared" si="15"/>
        <v>137.20178926441352</v>
      </c>
      <c r="AC104" s="58">
        <f t="shared" si="15"/>
        <v>139.96023856858847</v>
      </c>
      <c r="AD104" s="58">
        <f t="shared" si="17"/>
        <v>131.06361829025846</v>
      </c>
      <c r="AE104" s="58">
        <f t="shared" si="17"/>
        <v>146.02385685884693</v>
      </c>
      <c r="AF104" s="58">
        <f t="shared" si="17"/>
        <v>143.93638170974154</v>
      </c>
      <c r="AG104" s="58">
        <f t="shared" si="17"/>
        <v>139.46322067594434</v>
      </c>
      <c r="AH104" s="58">
        <f t="shared" si="17"/>
        <v>133.57355864811134</v>
      </c>
      <c r="AI104" s="58">
        <f t="shared" si="17"/>
        <v>148.18588469184891</v>
      </c>
      <c r="AJ104" s="58">
        <f t="shared" si="17"/>
        <v>125.94433399602386</v>
      </c>
      <c r="AK104" s="58">
        <f t="shared" si="17"/>
        <v>126.59045725646124</v>
      </c>
      <c r="AL104" s="58">
        <f t="shared" si="17"/>
        <v>121.52087475149105</v>
      </c>
      <c r="AM104" s="58">
        <f t="shared" si="17"/>
        <v>118.86182902584493</v>
      </c>
      <c r="AN104" s="160">
        <v>1</v>
      </c>
      <c r="AO104" s="118">
        <v>1</v>
      </c>
      <c r="AP104" s="118">
        <v>1</v>
      </c>
      <c r="AQ104" s="118">
        <v>1</v>
      </c>
      <c r="AR104" s="118">
        <v>1</v>
      </c>
      <c r="AS104" s="118">
        <v>1</v>
      </c>
      <c r="AT104" s="118">
        <v>4</v>
      </c>
      <c r="AU104" s="118">
        <v>1</v>
      </c>
      <c r="AV104" s="118">
        <v>1</v>
      </c>
      <c r="AW104" s="118">
        <v>4</v>
      </c>
      <c r="AX104" s="118">
        <v>1</v>
      </c>
      <c r="AY104" s="118">
        <v>1</v>
      </c>
      <c r="AZ104" s="118">
        <v>1</v>
      </c>
      <c r="BA104" s="118">
        <v>1</v>
      </c>
      <c r="BB104" s="118">
        <v>1</v>
      </c>
      <c r="BC104" s="118">
        <v>1</v>
      </c>
      <c r="BD104" s="118">
        <v>6</v>
      </c>
      <c r="BE104" s="118">
        <v>7</v>
      </c>
    </row>
    <row r="105" spans="2:57" ht="15">
      <c r="B105" s="499"/>
      <c r="C105" s="1" t="s">
        <v>208</v>
      </c>
      <c r="D105" s="196">
        <v>4318</v>
      </c>
      <c r="E105" s="11">
        <v>2597</v>
      </c>
      <c r="F105" s="11">
        <v>2029</v>
      </c>
      <c r="G105" s="11">
        <v>1963</v>
      </c>
      <c r="H105" s="11">
        <v>1803</v>
      </c>
      <c r="I105" s="11">
        <v>1815</v>
      </c>
      <c r="J105" s="11">
        <v>1511</v>
      </c>
      <c r="K105" s="11">
        <v>1537</v>
      </c>
      <c r="L105" s="11">
        <v>1646</v>
      </c>
      <c r="M105" s="11">
        <v>1711</v>
      </c>
      <c r="N105" s="11">
        <v>1872</v>
      </c>
      <c r="O105" s="11">
        <v>2129</v>
      </c>
      <c r="P105" s="11">
        <v>2282</v>
      </c>
      <c r="Q105" s="11">
        <v>2319</v>
      </c>
      <c r="R105" s="11">
        <v>2802</v>
      </c>
      <c r="S105" s="11">
        <v>2823</v>
      </c>
      <c r="T105" s="11">
        <v>2657</v>
      </c>
      <c r="U105" s="11">
        <v>2545</v>
      </c>
      <c r="V105" s="159">
        <f>100</f>
        <v>100</v>
      </c>
      <c r="W105" s="58">
        <f t="shared" si="16"/>
        <v>60.143584993052336</v>
      </c>
      <c r="X105" s="58">
        <f t="shared" si="16"/>
        <v>46.989346919870307</v>
      </c>
      <c r="Y105" s="58">
        <f t="shared" si="16"/>
        <v>45.460861509958313</v>
      </c>
      <c r="Z105" s="58">
        <f t="shared" si="16"/>
        <v>41.755442334414077</v>
      </c>
      <c r="AA105" s="58">
        <f t="shared" si="16"/>
        <v>42.033348772579899</v>
      </c>
      <c r="AB105" s="58">
        <f t="shared" si="15"/>
        <v>34.993052339045853</v>
      </c>
      <c r="AC105" s="58">
        <f t="shared" si="15"/>
        <v>35.595182955071792</v>
      </c>
      <c r="AD105" s="58">
        <f t="shared" si="17"/>
        <v>38.119499768411302</v>
      </c>
      <c r="AE105" s="58">
        <f t="shared" si="17"/>
        <v>39.624826308476145</v>
      </c>
      <c r="AF105" s="58">
        <f t="shared" si="17"/>
        <v>43.353404353867532</v>
      </c>
      <c r="AG105" s="58">
        <f t="shared" si="17"/>
        <v>49.305233904585457</v>
      </c>
      <c r="AH105" s="58">
        <f t="shared" si="17"/>
        <v>52.848540991199627</v>
      </c>
      <c r="AI105" s="58">
        <f t="shared" si="17"/>
        <v>53.705419175544236</v>
      </c>
      <c r="AJ105" s="58">
        <f t="shared" si="17"/>
        <v>64.891153311718384</v>
      </c>
      <c r="AK105" s="58">
        <f t="shared" si="17"/>
        <v>65.377489578508573</v>
      </c>
      <c r="AL105" s="58">
        <f t="shared" si="17"/>
        <v>61.53311718388143</v>
      </c>
      <c r="AM105" s="58">
        <f t="shared" si="17"/>
        <v>58.939323761000466</v>
      </c>
      <c r="AN105" s="160">
        <v>1</v>
      </c>
      <c r="AO105" s="118">
        <v>1</v>
      </c>
      <c r="AP105" s="118">
        <v>1</v>
      </c>
      <c r="AQ105" s="118">
        <v>1</v>
      </c>
      <c r="AR105" s="118">
        <v>1</v>
      </c>
      <c r="AS105" s="118">
        <v>4</v>
      </c>
      <c r="AT105" s="118">
        <v>4</v>
      </c>
      <c r="AU105" s="118">
        <v>4</v>
      </c>
      <c r="AV105" s="118">
        <v>4</v>
      </c>
      <c r="AW105" s="118">
        <v>4</v>
      </c>
      <c r="AX105" s="118">
        <v>1</v>
      </c>
      <c r="AY105" s="118">
        <v>1</v>
      </c>
      <c r="AZ105" s="118">
        <v>1</v>
      </c>
      <c r="BA105" s="118">
        <v>1</v>
      </c>
      <c r="BB105" s="118">
        <v>1</v>
      </c>
      <c r="BC105" s="118">
        <v>1</v>
      </c>
      <c r="BD105" s="118">
        <v>6</v>
      </c>
      <c r="BE105" s="118">
        <v>7</v>
      </c>
    </row>
    <row r="106" spans="2:57" ht="15">
      <c r="B106" s="499"/>
      <c r="C106" s="1" t="s">
        <v>209</v>
      </c>
      <c r="D106" s="196">
        <v>13513</v>
      </c>
      <c r="E106" s="11">
        <v>13013</v>
      </c>
      <c r="F106" s="11">
        <v>12110</v>
      </c>
      <c r="G106" s="11">
        <v>11455</v>
      </c>
      <c r="H106" s="11">
        <v>10972</v>
      </c>
      <c r="I106" s="11">
        <v>11633</v>
      </c>
      <c r="J106" s="11">
        <v>11505</v>
      </c>
      <c r="K106" s="11">
        <v>11081</v>
      </c>
      <c r="L106" s="11">
        <v>10715</v>
      </c>
      <c r="M106" s="11">
        <v>11436</v>
      </c>
      <c r="N106" s="11">
        <v>11894</v>
      </c>
      <c r="O106" s="11">
        <v>12013</v>
      </c>
      <c r="P106" s="11">
        <v>11946</v>
      </c>
      <c r="Q106" s="11">
        <v>12439</v>
      </c>
      <c r="R106" s="11">
        <v>12292</v>
      </c>
      <c r="S106" s="11">
        <v>12441</v>
      </c>
      <c r="T106" s="11">
        <v>12193</v>
      </c>
      <c r="U106" s="11">
        <v>12141</v>
      </c>
      <c r="V106" s="159">
        <f>100</f>
        <v>100</v>
      </c>
      <c r="W106" s="58">
        <f t="shared" si="16"/>
        <v>96.299859394656991</v>
      </c>
      <c r="X106" s="58">
        <f t="shared" si="16"/>
        <v>89.617405461407529</v>
      </c>
      <c r="Y106" s="58">
        <f t="shared" si="16"/>
        <v>84.770221268408193</v>
      </c>
      <c r="Z106" s="58">
        <f t="shared" si="16"/>
        <v>81.195885443646858</v>
      </c>
      <c r="AA106" s="58">
        <f t="shared" si="16"/>
        <v>86.087471323910307</v>
      </c>
      <c r="AB106" s="58">
        <f t="shared" si="15"/>
        <v>85.140235328942495</v>
      </c>
      <c r="AC106" s="58">
        <f t="shared" si="15"/>
        <v>82.002516095611639</v>
      </c>
      <c r="AD106" s="58">
        <f t="shared" si="17"/>
        <v>79.294013172500556</v>
      </c>
      <c r="AE106" s="58">
        <f t="shared" si="17"/>
        <v>84.629615925405162</v>
      </c>
      <c r="AF106" s="58">
        <f t="shared" si="17"/>
        <v>88.018944719899352</v>
      </c>
      <c r="AG106" s="58">
        <f t="shared" si="17"/>
        <v>88.899578183970988</v>
      </c>
      <c r="AH106" s="58">
        <f t="shared" si="17"/>
        <v>88.403759342855025</v>
      </c>
      <c r="AI106" s="58">
        <f t="shared" si="17"/>
        <v>92.052097979723229</v>
      </c>
      <c r="AJ106" s="58">
        <f t="shared" si="17"/>
        <v>90.964256641752385</v>
      </c>
      <c r="AK106" s="58">
        <f t="shared" si="17"/>
        <v>92.0668985421446</v>
      </c>
      <c r="AL106" s="58">
        <f t="shared" si="17"/>
        <v>90.231628801894473</v>
      </c>
      <c r="AM106" s="58">
        <f t="shared" si="17"/>
        <v>89.8468141789388</v>
      </c>
      <c r="AN106" s="160"/>
      <c r="AO106" s="118"/>
      <c r="AP106" s="118"/>
      <c r="AQ106" s="118"/>
      <c r="AR106" s="118"/>
      <c r="AS106" s="118"/>
      <c r="AT106" s="118"/>
      <c r="AU106" s="118"/>
      <c r="AV106" s="118"/>
      <c r="AW106" s="118"/>
      <c r="AX106" s="118"/>
      <c r="AY106" s="118"/>
      <c r="AZ106" s="118"/>
      <c r="BA106" s="118"/>
      <c r="BB106" s="118"/>
      <c r="BC106" s="118"/>
      <c r="BD106" s="118"/>
      <c r="BE106" s="118"/>
    </row>
    <row r="107" spans="2:57" ht="15">
      <c r="B107" s="501"/>
      <c r="C107" s="8" t="s">
        <v>210</v>
      </c>
      <c r="D107" s="245">
        <v>9195</v>
      </c>
      <c r="E107" s="173">
        <v>10416</v>
      </c>
      <c r="F107" s="173">
        <v>10081</v>
      </c>
      <c r="G107" s="173">
        <v>9492</v>
      </c>
      <c r="H107" s="173">
        <v>9169</v>
      </c>
      <c r="I107" s="173">
        <v>9818</v>
      </c>
      <c r="J107" s="173">
        <v>9994</v>
      </c>
      <c r="K107" s="173">
        <v>9544</v>
      </c>
      <c r="L107" s="173">
        <v>9069</v>
      </c>
      <c r="M107" s="173">
        <v>9725</v>
      </c>
      <c r="N107" s="173">
        <v>10022</v>
      </c>
      <c r="O107" s="173">
        <v>9884</v>
      </c>
      <c r="P107" s="173">
        <v>9664</v>
      </c>
      <c r="Q107" s="173">
        <v>10120</v>
      </c>
      <c r="R107" s="173">
        <v>9490</v>
      </c>
      <c r="S107" s="173">
        <v>9618</v>
      </c>
      <c r="T107" s="173">
        <v>9536</v>
      </c>
      <c r="U107" s="173">
        <v>9596</v>
      </c>
      <c r="V107" s="159">
        <f>100</f>
        <v>100</v>
      </c>
      <c r="W107" s="58">
        <f t="shared" si="16"/>
        <v>113.278955954323</v>
      </c>
      <c r="X107" s="58">
        <f t="shared" si="16"/>
        <v>109.63567156063078</v>
      </c>
      <c r="Y107" s="58">
        <f t="shared" si="16"/>
        <v>103.23001631321371</v>
      </c>
      <c r="Z107" s="58">
        <f t="shared" si="16"/>
        <v>99.717237629146268</v>
      </c>
      <c r="AA107" s="58">
        <f t="shared" si="16"/>
        <v>106.77542142468732</v>
      </c>
      <c r="AB107" s="58">
        <f t="shared" si="15"/>
        <v>108.689505165851</v>
      </c>
      <c r="AC107" s="58">
        <f t="shared" si="15"/>
        <v>103.79554105492116</v>
      </c>
      <c r="AD107" s="58">
        <f t="shared" si="17"/>
        <v>98.629690048939636</v>
      </c>
      <c r="AE107" s="58">
        <f t="shared" si="17"/>
        <v>105.76400217509516</v>
      </c>
      <c r="AF107" s="58">
        <f t="shared" si="17"/>
        <v>108.99401848830887</v>
      </c>
      <c r="AG107" s="58">
        <f t="shared" si="17"/>
        <v>107.4932028276237</v>
      </c>
      <c r="AH107" s="58">
        <f t="shared" si="17"/>
        <v>105.10059815116911</v>
      </c>
      <c r="AI107" s="58">
        <f t="shared" si="17"/>
        <v>110.05981511691137</v>
      </c>
      <c r="AJ107" s="58">
        <f t="shared" si="17"/>
        <v>103.20826536160958</v>
      </c>
      <c r="AK107" s="58">
        <f t="shared" si="17"/>
        <v>104.60032626427406</v>
      </c>
      <c r="AL107" s="58">
        <f t="shared" si="17"/>
        <v>103.70853724850463</v>
      </c>
      <c r="AM107" s="58">
        <f t="shared" si="17"/>
        <v>104.36106579662861</v>
      </c>
      <c r="AN107" s="120"/>
      <c r="AO107" s="121"/>
      <c r="AP107" s="121"/>
      <c r="AQ107" s="121"/>
      <c r="AR107" s="121"/>
      <c r="AS107" s="121"/>
      <c r="AT107" s="121"/>
      <c r="AU107" s="121"/>
      <c r="AV107" s="121"/>
      <c r="AW107" s="121"/>
      <c r="AX107" s="121"/>
      <c r="AY107" s="121"/>
      <c r="AZ107" s="121"/>
      <c r="BA107" s="121"/>
      <c r="BB107" s="121"/>
      <c r="BC107" s="121"/>
      <c r="BD107" s="121"/>
      <c r="BE107" s="121"/>
    </row>
    <row r="108" spans="2:57" ht="15" customHeight="1">
      <c r="B108" s="499" t="s">
        <v>115</v>
      </c>
      <c r="C108" s="1" t="s">
        <v>205</v>
      </c>
      <c r="D108" s="246">
        <v>0</v>
      </c>
      <c r="E108" s="11">
        <v>0</v>
      </c>
      <c r="F108" s="11">
        <v>0</v>
      </c>
      <c r="G108" s="11">
        <v>107</v>
      </c>
      <c r="H108" s="11">
        <v>125</v>
      </c>
      <c r="I108" s="11">
        <v>117</v>
      </c>
      <c r="J108" s="11">
        <v>69</v>
      </c>
      <c r="K108" s="11">
        <v>100</v>
      </c>
      <c r="L108" s="11">
        <v>102</v>
      </c>
      <c r="M108" s="11">
        <v>101</v>
      </c>
      <c r="N108" s="11">
        <v>133</v>
      </c>
      <c r="O108" s="11">
        <v>124</v>
      </c>
      <c r="P108" s="11">
        <v>102</v>
      </c>
      <c r="Q108" s="11">
        <v>111</v>
      </c>
      <c r="R108" s="11">
        <v>126</v>
      </c>
      <c r="S108" s="11">
        <v>137</v>
      </c>
      <c r="T108" s="11">
        <v>152</v>
      </c>
      <c r="U108" s="11">
        <v>165</v>
      </c>
      <c r="V108" s="159">
        <f>100</f>
        <v>100</v>
      </c>
      <c r="W108" s="58" t="e">
        <f t="shared" si="16"/>
        <v>#DIV/0!</v>
      </c>
      <c r="X108" s="58" t="e">
        <f t="shared" si="16"/>
        <v>#DIV/0!</v>
      </c>
      <c r="Y108" s="58" t="e">
        <f t="shared" si="16"/>
        <v>#DIV/0!</v>
      </c>
      <c r="Z108" s="58" t="e">
        <f t="shared" si="16"/>
        <v>#DIV/0!</v>
      </c>
      <c r="AA108" s="58" t="e">
        <f t="shared" si="16"/>
        <v>#DIV/0!</v>
      </c>
      <c r="AB108" s="58" t="e">
        <f t="shared" si="15"/>
        <v>#DIV/0!</v>
      </c>
      <c r="AC108" s="58" t="e">
        <f t="shared" si="15"/>
        <v>#DIV/0!</v>
      </c>
      <c r="AD108" s="58" t="e">
        <f t="shared" si="17"/>
        <v>#DIV/0!</v>
      </c>
      <c r="AE108" s="58" t="e">
        <f t="shared" si="17"/>
        <v>#DIV/0!</v>
      </c>
      <c r="AF108" s="58" t="e">
        <f t="shared" si="17"/>
        <v>#DIV/0!</v>
      </c>
      <c r="AG108" s="58" t="e">
        <f t="shared" si="17"/>
        <v>#DIV/0!</v>
      </c>
      <c r="AH108" s="58" t="e">
        <f t="shared" si="17"/>
        <v>#DIV/0!</v>
      </c>
      <c r="AI108" s="58" t="e">
        <f t="shared" si="17"/>
        <v>#DIV/0!</v>
      </c>
      <c r="AJ108" s="58" t="e">
        <f t="shared" si="17"/>
        <v>#DIV/0!</v>
      </c>
      <c r="AK108" s="58" t="e">
        <f t="shared" si="17"/>
        <v>#DIV/0!</v>
      </c>
      <c r="AL108" s="58" t="e">
        <f t="shared" si="17"/>
        <v>#DIV/0!</v>
      </c>
      <c r="AM108" s="58" t="e">
        <f t="shared" si="17"/>
        <v>#DIV/0!</v>
      </c>
      <c r="AN108" s="160">
        <v>4</v>
      </c>
      <c r="AO108" s="118">
        <v>4</v>
      </c>
      <c r="AP108" s="118">
        <v>1</v>
      </c>
      <c r="AQ108" s="118">
        <v>1</v>
      </c>
      <c r="AR108" s="118">
        <v>1</v>
      </c>
      <c r="AS108" s="118">
        <v>1</v>
      </c>
      <c r="AT108" s="118">
        <v>1</v>
      </c>
      <c r="AU108" s="118">
        <v>1</v>
      </c>
      <c r="AV108" s="118">
        <v>1</v>
      </c>
      <c r="AW108" s="118">
        <v>1</v>
      </c>
      <c r="AX108" s="118">
        <v>1</v>
      </c>
      <c r="AY108" s="118">
        <v>1</v>
      </c>
      <c r="AZ108" s="118">
        <v>1</v>
      </c>
      <c r="BA108" s="118">
        <v>1</v>
      </c>
      <c r="BB108" s="118">
        <v>1</v>
      </c>
      <c r="BC108" s="118">
        <v>1</v>
      </c>
      <c r="BD108" s="118">
        <v>6</v>
      </c>
      <c r="BE108" s="118">
        <v>7</v>
      </c>
    </row>
    <row r="109" spans="2:57" ht="15">
      <c r="B109" s="499"/>
      <c r="C109" s="1" t="s">
        <v>206</v>
      </c>
      <c r="D109" s="196">
        <v>742</v>
      </c>
      <c r="E109" s="11">
        <v>629</v>
      </c>
      <c r="F109" s="11">
        <v>592</v>
      </c>
      <c r="G109" s="11">
        <v>527</v>
      </c>
      <c r="H109" s="11">
        <v>525</v>
      </c>
      <c r="I109" s="11">
        <v>411</v>
      </c>
      <c r="J109" s="11">
        <v>569</v>
      </c>
      <c r="K109" s="11">
        <v>484</v>
      </c>
      <c r="L109" s="11">
        <v>455</v>
      </c>
      <c r="M109" s="11">
        <v>536</v>
      </c>
      <c r="N109" s="11">
        <v>529</v>
      </c>
      <c r="O109" s="11">
        <v>510</v>
      </c>
      <c r="P109" s="11">
        <v>560</v>
      </c>
      <c r="Q109" s="11">
        <v>548</v>
      </c>
      <c r="R109" s="11">
        <v>563</v>
      </c>
      <c r="S109" s="11">
        <v>628</v>
      </c>
      <c r="T109" s="11">
        <v>618</v>
      </c>
      <c r="U109" s="11">
        <v>622</v>
      </c>
      <c r="V109" s="159">
        <f>100</f>
        <v>100</v>
      </c>
      <c r="W109" s="58">
        <f t="shared" si="16"/>
        <v>84.770889487870619</v>
      </c>
      <c r="X109" s="58">
        <f t="shared" si="16"/>
        <v>79.784366576819409</v>
      </c>
      <c r="Y109" s="58">
        <f t="shared" si="16"/>
        <v>71.024258760107813</v>
      </c>
      <c r="Z109" s="58">
        <f t="shared" si="16"/>
        <v>70.754716981132077</v>
      </c>
      <c r="AA109" s="58">
        <f t="shared" si="16"/>
        <v>55.390835579514828</v>
      </c>
      <c r="AB109" s="58">
        <f t="shared" si="15"/>
        <v>76.684636118598377</v>
      </c>
      <c r="AC109" s="58">
        <f t="shared" si="15"/>
        <v>65.229110512129381</v>
      </c>
      <c r="AD109" s="58">
        <f t="shared" si="17"/>
        <v>61.320754716981135</v>
      </c>
      <c r="AE109" s="58">
        <f t="shared" si="17"/>
        <v>72.237196765498652</v>
      </c>
      <c r="AF109" s="58">
        <f t="shared" si="17"/>
        <v>71.293800539083563</v>
      </c>
      <c r="AG109" s="58">
        <f t="shared" si="17"/>
        <v>68.733153638814017</v>
      </c>
      <c r="AH109" s="58">
        <f t="shared" si="17"/>
        <v>75.471698113207552</v>
      </c>
      <c r="AI109" s="58">
        <f t="shared" si="17"/>
        <v>73.854447439353095</v>
      </c>
      <c r="AJ109" s="58">
        <f t="shared" si="17"/>
        <v>75.876010781671155</v>
      </c>
      <c r="AK109" s="58">
        <f t="shared" si="17"/>
        <v>84.636118598382751</v>
      </c>
      <c r="AL109" s="58">
        <f t="shared" si="17"/>
        <v>83.288409703504044</v>
      </c>
      <c r="AM109" s="58">
        <f t="shared" si="17"/>
        <v>83.82749326145553</v>
      </c>
      <c r="AN109" s="160">
        <v>1</v>
      </c>
      <c r="AO109" s="118">
        <v>1</v>
      </c>
      <c r="AP109" s="118">
        <v>4</v>
      </c>
      <c r="AQ109" s="118">
        <v>1</v>
      </c>
      <c r="AR109" s="118">
        <v>1</v>
      </c>
      <c r="AS109" s="118">
        <v>1</v>
      </c>
      <c r="AT109" s="118">
        <v>1</v>
      </c>
      <c r="AU109" s="118">
        <v>1</v>
      </c>
      <c r="AV109" s="118">
        <v>1</v>
      </c>
      <c r="AW109" s="118">
        <v>1</v>
      </c>
      <c r="AX109" s="118">
        <v>1</v>
      </c>
      <c r="AY109" s="118">
        <v>1</v>
      </c>
      <c r="AZ109" s="118">
        <v>1</v>
      </c>
      <c r="BA109" s="118">
        <v>1</v>
      </c>
      <c r="BB109" s="118">
        <v>4</v>
      </c>
      <c r="BC109" s="118">
        <v>1</v>
      </c>
      <c r="BD109" s="118">
        <v>6</v>
      </c>
      <c r="BE109" s="118">
        <v>7</v>
      </c>
    </row>
    <row r="110" spans="2:57" ht="15">
      <c r="B110" s="499"/>
      <c r="C110" s="1" t="s">
        <v>207</v>
      </c>
      <c r="D110" s="196">
        <v>2614</v>
      </c>
      <c r="E110" s="11">
        <v>2709</v>
      </c>
      <c r="F110" s="11">
        <v>2384</v>
      </c>
      <c r="G110" s="11">
        <v>2576</v>
      </c>
      <c r="H110" s="11">
        <v>2443</v>
      </c>
      <c r="I110" s="11">
        <v>4138</v>
      </c>
      <c r="J110" s="11">
        <v>3415</v>
      </c>
      <c r="K110" s="11">
        <v>3177</v>
      </c>
      <c r="L110" s="11">
        <v>2791</v>
      </c>
      <c r="M110" s="11">
        <v>3096</v>
      </c>
      <c r="N110" s="11">
        <v>2426</v>
      </c>
      <c r="O110" s="11">
        <v>1864</v>
      </c>
      <c r="P110" s="11">
        <v>2163</v>
      </c>
      <c r="Q110" s="11">
        <v>2680</v>
      </c>
      <c r="R110" s="11">
        <v>1865</v>
      </c>
      <c r="S110" s="11">
        <v>2198</v>
      </c>
      <c r="T110" s="11">
        <v>2110</v>
      </c>
      <c r="U110" s="11">
        <v>2064</v>
      </c>
      <c r="V110" s="159">
        <f>100</f>
        <v>100</v>
      </c>
      <c r="W110" s="58">
        <f t="shared" si="16"/>
        <v>103.63427697016067</v>
      </c>
      <c r="X110" s="58">
        <f t="shared" si="16"/>
        <v>91.201224177505736</v>
      </c>
      <c r="Y110" s="58">
        <f t="shared" si="16"/>
        <v>98.546289211935729</v>
      </c>
      <c r="Z110" s="58">
        <f t="shared" si="16"/>
        <v>93.458301453710789</v>
      </c>
      <c r="AA110" s="58">
        <f t="shared" si="16"/>
        <v>158.30145371078805</v>
      </c>
      <c r="AB110" s="58">
        <f t="shared" si="15"/>
        <v>130.64269319051263</v>
      </c>
      <c r="AC110" s="58">
        <f t="shared" si="15"/>
        <v>121.53787299158378</v>
      </c>
      <c r="AD110" s="58">
        <f t="shared" si="17"/>
        <v>106.77123182861514</v>
      </c>
      <c r="AE110" s="58">
        <f t="shared" si="17"/>
        <v>118.43917368018363</v>
      </c>
      <c r="AF110" s="58">
        <f t="shared" si="17"/>
        <v>92.807957153787299</v>
      </c>
      <c r="AG110" s="58">
        <f t="shared" si="17"/>
        <v>71.308339709257837</v>
      </c>
      <c r="AH110" s="58">
        <f t="shared" si="17"/>
        <v>82.746748278500377</v>
      </c>
      <c r="AI110" s="58">
        <f t="shared" si="17"/>
        <v>102.5248661055853</v>
      </c>
      <c r="AJ110" s="58">
        <f t="shared" si="17"/>
        <v>71.34659525631217</v>
      </c>
      <c r="AK110" s="58">
        <f t="shared" si="17"/>
        <v>84.085692425401689</v>
      </c>
      <c r="AL110" s="58">
        <f t="shared" si="17"/>
        <v>80.71920428462127</v>
      </c>
      <c r="AM110" s="58">
        <f t="shared" si="17"/>
        <v>78.959449120122414</v>
      </c>
      <c r="AN110" s="160">
        <v>1</v>
      </c>
      <c r="AO110" s="118">
        <v>1</v>
      </c>
      <c r="AP110" s="118">
        <v>1</v>
      </c>
      <c r="AQ110" s="118">
        <v>1</v>
      </c>
      <c r="AR110" s="118">
        <v>1</v>
      </c>
      <c r="AS110" s="118">
        <v>1</v>
      </c>
      <c r="AT110" s="118">
        <v>1</v>
      </c>
      <c r="AU110" s="118">
        <v>1</v>
      </c>
      <c r="AV110" s="118">
        <v>1</v>
      </c>
      <c r="AW110" s="118">
        <v>1</v>
      </c>
      <c r="AX110" s="118">
        <v>1</v>
      </c>
      <c r="AY110" s="118">
        <v>1</v>
      </c>
      <c r="AZ110" s="118">
        <v>1</v>
      </c>
      <c r="BA110" s="118">
        <v>1</v>
      </c>
      <c r="BB110" s="118">
        <v>1</v>
      </c>
      <c r="BC110" s="118">
        <v>1</v>
      </c>
      <c r="BD110" s="118">
        <v>6</v>
      </c>
      <c r="BE110" s="118">
        <v>7</v>
      </c>
    </row>
    <row r="111" spans="2:57" ht="15">
      <c r="B111" s="499"/>
      <c r="C111" s="1" t="s">
        <v>208</v>
      </c>
      <c r="D111" s="196">
        <v>3041</v>
      </c>
      <c r="E111" s="11">
        <v>4744</v>
      </c>
      <c r="F111" s="11">
        <v>4674</v>
      </c>
      <c r="G111" s="11">
        <v>3095</v>
      </c>
      <c r="H111" s="11">
        <v>3371</v>
      </c>
      <c r="I111" s="11">
        <v>5413</v>
      </c>
      <c r="J111" s="11">
        <v>3291</v>
      </c>
      <c r="K111" s="11">
        <v>5278</v>
      </c>
      <c r="L111" s="11">
        <v>5645</v>
      </c>
      <c r="M111" s="11">
        <v>5812</v>
      </c>
      <c r="N111" s="11">
        <v>7023</v>
      </c>
      <c r="O111" s="11">
        <v>7497</v>
      </c>
      <c r="P111" s="11">
        <v>9487</v>
      </c>
      <c r="Q111" s="11">
        <v>7149</v>
      </c>
      <c r="R111" s="11">
        <v>7750</v>
      </c>
      <c r="S111" s="11">
        <v>9553</v>
      </c>
      <c r="T111" s="11">
        <v>8992</v>
      </c>
      <c r="U111" s="11">
        <v>8613</v>
      </c>
      <c r="V111" s="159">
        <f>100</f>
        <v>100</v>
      </c>
      <c r="W111" s="58">
        <f t="shared" si="16"/>
        <v>156.00131535679054</v>
      </c>
      <c r="X111" s="58">
        <f t="shared" si="16"/>
        <v>153.69944097336403</v>
      </c>
      <c r="Y111" s="58">
        <f t="shared" si="16"/>
        <v>101.77573166721473</v>
      </c>
      <c r="Z111" s="58">
        <f t="shared" si="16"/>
        <v>110.8516935218678</v>
      </c>
      <c r="AA111" s="58">
        <f t="shared" si="16"/>
        <v>178.00065767839527</v>
      </c>
      <c r="AB111" s="58">
        <f t="shared" si="15"/>
        <v>108.22097994080895</v>
      </c>
      <c r="AC111" s="58">
        <f t="shared" si="15"/>
        <v>173.56132851035844</v>
      </c>
      <c r="AD111" s="58">
        <f t="shared" si="17"/>
        <v>185.62972706346596</v>
      </c>
      <c r="AE111" s="58">
        <f t="shared" si="17"/>
        <v>191.12134166392633</v>
      </c>
      <c r="AF111" s="58">
        <f t="shared" si="17"/>
        <v>230.94376849720487</v>
      </c>
      <c r="AG111" s="58">
        <f t="shared" si="17"/>
        <v>246.53074646497862</v>
      </c>
      <c r="AH111" s="58">
        <f t="shared" si="17"/>
        <v>311.96974679381782</v>
      </c>
      <c r="AI111" s="58">
        <f t="shared" si="17"/>
        <v>235.08714238737258</v>
      </c>
      <c r="AJ111" s="58">
        <f t="shared" si="17"/>
        <v>254.85037816507727</v>
      </c>
      <c r="AK111" s="58">
        <f t="shared" si="17"/>
        <v>314.14008549819141</v>
      </c>
      <c r="AL111" s="58">
        <f t="shared" si="17"/>
        <v>295.69220651101614</v>
      </c>
      <c r="AM111" s="58">
        <f t="shared" si="17"/>
        <v>283.22920092074975</v>
      </c>
      <c r="AN111" s="160">
        <v>1</v>
      </c>
      <c r="AO111" s="118">
        <v>1</v>
      </c>
      <c r="AP111" s="118">
        <v>1</v>
      </c>
      <c r="AQ111" s="118">
        <v>1</v>
      </c>
      <c r="AR111" s="118">
        <v>1</v>
      </c>
      <c r="AS111" s="118">
        <v>1</v>
      </c>
      <c r="AT111" s="118">
        <v>1</v>
      </c>
      <c r="AU111" s="118">
        <v>1</v>
      </c>
      <c r="AV111" s="118">
        <v>1</v>
      </c>
      <c r="AW111" s="118">
        <v>1</v>
      </c>
      <c r="AX111" s="118">
        <v>1</v>
      </c>
      <c r="AY111" s="118">
        <v>1</v>
      </c>
      <c r="AZ111" s="118">
        <v>1</v>
      </c>
      <c r="BA111" s="118">
        <v>1</v>
      </c>
      <c r="BB111" s="118">
        <v>4</v>
      </c>
      <c r="BC111" s="118">
        <v>1</v>
      </c>
      <c r="BD111" s="118">
        <v>6</v>
      </c>
      <c r="BE111" s="118">
        <v>7</v>
      </c>
    </row>
    <row r="112" spans="2:57" ht="15">
      <c r="B112" s="499"/>
      <c r="C112" s="1" t="s">
        <v>209</v>
      </c>
      <c r="D112" s="196">
        <v>6397</v>
      </c>
      <c r="E112" s="11">
        <v>8082</v>
      </c>
      <c r="F112" s="11">
        <v>7650</v>
      </c>
      <c r="G112" s="11">
        <v>6305</v>
      </c>
      <c r="H112" s="11">
        <v>6464</v>
      </c>
      <c r="I112" s="11">
        <v>10079</v>
      </c>
      <c r="J112" s="11">
        <v>7344</v>
      </c>
      <c r="K112" s="11">
        <v>9039</v>
      </c>
      <c r="L112" s="11">
        <v>8993</v>
      </c>
      <c r="M112" s="11">
        <v>9545</v>
      </c>
      <c r="N112" s="11">
        <v>10111</v>
      </c>
      <c r="O112" s="11">
        <v>9995</v>
      </c>
      <c r="P112" s="11">
        <v>12312</v>
      </c>
      <c r="Q112" s="11">
        <v>10488</v>
      </c>
      <c r="R112" s="11">
        <v>10304</v>
      </c>
      <c r="S112" s="11">
        <v>12516</v>
      </c>
      <c r="T112" s="11">
        <v>11872</v>
      </c>
      <c r="U112" s="11">
        <v>11464</v>
      </c>
      <c r="V112" s="159">
        <f>100</f>
        <v>100</v>
      </c>
      <c r="W112" s="58">
        <f t="shared" si="16"/>
        <v>126.34047209629514</v>
      </c>
      <c r="X112" s="58">
        <f t="shared" si="16"/>
        <v>119.58730654994528</v>
      </c>
      <c r="Y112" s="58">
        <f t="shared" si="16"/>
        <v>98.561825855869941</v>
      </c>
      <c r="Z112" s="58">
        <f t="shared" si="16"/>
        <v>101.04736595279037</v>
      </c>
      <c r="AA112" s="58">
        <f t="shared" si="16"/>
        <v>157.5582304205096</v>
      </c>
      <c r="AB112" s="58">
        <f t="shared" si="15"/>
        <v>114.80381428794747</v>
      </c>
      <c r="AC112" s="58">
        <f t="shared" si="15"/>
        <v>141.30060966077849</v>
      </c>
      <c r="AD112" s="58">
        <f t="shared" si="17"/>
        <v>140.58152258871345</v>
      </c>
      <c r="AE112" s="58">
        <f t="shared" si="17"/>
        <v>149.21056745349384</v>
      </c>
      <c r="AF112" s="58">
        <f t="shared" si="17"/>
        <v>158.05846490542442</v>
      </c>
      <c r="AG112" s="58">
        <f t="shared" si="17"/>
        <v>156.24511489760826</v>
      </c>
      <c r="AH112" s="58">
        <f t="shared" si="17"/>
        <v>192.46521807097076</v>
      </c>
      <c r="AI112" s="58">
        <f t="shared" si="17"/>
        <v>163.95185243082696</v>
      </c>
      <c r="AJ112" s="58">
        <f t="shared" si="17"/>
        <v>161.07550414256684</v>
      </c>
      <c r="AK112" s="58">
        <f t="shared" si="17"/>
        <v>195.65421291230265</v>
      </c>
      <c r="AL112" s="58">
        <f t="shared" si="17"/>
        <v>185.58699390339223</v>
      </c>
      <c r="AM112" s="58">
        <f t="shared" si="17"/>
        <v>179.20900422072847</v>
      </c>
      <c r="AN112" s="160"/>
      <c r="AO112" s="118"/>
      <c r="AP112" s="118"/>
      <c r="AQ112" s="118"/>
      <c r="AR112" s="118"/>
      <c r="AS112" s="118"/>
      <c r="AT112" s="118"/>
      <c r="AU112" s="118"/>
      <c r="AV112" s="118"/>
      <c r="AW112" s="118"/>
      <c r="AX112" s="118"/>
      <c r="AY112" s="118"/>
      <c r="AZ112" s="118"/>
      <c r="BA112" s="118"/>
      <c r="BB112" s="118"/>
      <c r="BC112" s="118"/>
      <c r="BD112" s="118"/>
      <c r="BE112" s="118"/>
    </row>
    <row r="113" spans="2:57" ht="15">
      <c r="B113" s="501"/>
      <c r="C113" s="8" t="s">
        <v>210</v>
      </c>
      <c r="D113" s="245">
        <v>3356</v>
      </c>
      <c r="E113" s="173">
        <v>3338</v>
      </c>
      <c r="F113" s="173">
        <v>2976</v>
      </c>
      <c r="G113" s="173">
        <v>3210</v>
      </c>
      <c r="H113" s="173">
        <v>3093</v>
      </c>
      <c r="I113" s="173">
        <v>4666</v>
      </c>
      <c r="J113" s="173">
        <v>4053</v>
      </c>
      <c r="K113" s="173">
        <v>3761</v>
      </c>
      <c r="L113" s="173">
        <v>3348</v>
      </c>
      <c r="M113" s="173">
        <v>3733</v>
      </c>
      <c r="N113" s="173">
        <v>3088</v>
      </c>
      <c r="O113" s="173">
        <v>2498</v>
      </c>
      <c r="P113" s="173">
        <v>2825</v>
      </c>
      <c r="Q113" s="173">
        <v>3339</v>
      </c>
      <c r="R113" s="173">
        <v>2554</v>
      </c>
      <c r="S113" s="173">
        <v>2963</v>
      </c>
      <c r="T113" s="173">
        <v>2880</v>
      </c>
      <c r="U113" s="173">
        <v>2851</v>
      </c>
      <c r="V113" s="159">
        <f>100</f>
        <v>100</v>
      </c>
      <c r="W113" s="58">
        <f t="shared" si="16"/>
        <v>99.463647199046477</v>
      </c>
      <c r="X113" s="58">
        <f t="shared" si="16"/>
        <v>88.676996424314666</v>
      </c>
      <c r="Y113" s="58">
        <f t="shared" si="16"/>
        <v>95.649582836710366</v>
      </c>
      <c r="Z113" s="58">
        <f t="shared" si="16"/>
        <v>92.163289630512509</v>
      </c>
      <c r="AA113" s="58">
        <f t="shared" si="16"/>
        <v>139.03456495828368</v>
      </c>
      <c r="AB113" s="58">
        <f t="shared" si="15"/>
        <v>120.76877234803338</v>
      </c>
      <c r="AC113" s="58">
        <f t="shared" si="15"/>
        <v>112.06793802145411</v>
      </c>
      <c r="AD113" s="58">
        <f t="shared" si="17"/>
        <v>99.761620977353999</v>
      </c>
      <c r="AE113" s="58">
        <f t="shared" si="17"/>
        <v>111.23361144219308</v>
      </c>
      <c r="AF113" s="58">
        <f t="shared" si="17"/>
        <v>92.014302741358762</v>
      </c>
      <c r="AG113" s="58">
        <f t="shared" si="17"/>
        <v>74.43384982121573</v>
      </c>
      <c r="AH113" s="58">
        <f t="shared" si="17"/>
        <v>84.17759237187127</v>
      </c>
      <c r="AI113" s="58">
        <f t="shared" si="17"/>
        <v>99.493444576877238</v>
      </c>
      <c r="AJ113" s="58">
        <f t="shared" si="17"/>
        <v>76.102502979737778</v>
      </c>
      <c r="AK113" s="58">
        <f t="shared" si="17"/>
        <v>88.289630512514904</v>
      </c>
      <c r="AL113" s="58">
        <f t="shared" si="17"/>
        <v>85.816448152562572</v>
      </c>
      <c r="AM113" s="58">
        <f t="shared" si="17"/>
        <v>84.952324195470794</v>
      </c>
      <c r="AN113" s="120"/>
      <c r="AO113" s="121"/>
      <c r="AP113" s="121"/>
      <c r="AQ113" s="121"/>
      <c r="AR113" s="121"/>
      <c r="AS113" s="121"/>
      <c r="AT113" s="121"/>
      <c r="AU113" s="121"/>
      <c r="AV113" s="121"/>
      <c r="AW113" s="121"/>
      <c r="AX113" s="121"/>
      <c r="AY113" s="121"/>
      <c r="AZ113" s="121"/>
      <c r="BA113" s="121"/>
      <c r="BB113" s="121"/>
      <c r="BC113" s="121"/>
      <c r="BD113" s="121"/>
      <c r="BE113" s="121"/>
    </row>
    <row r="114" spans="2:57" ht="15" customHeight="1">
      <c r="B114" s="499" t="s">
        <v>123</v>
      </c>
      <c r="C114" s="1" t="s">
        <v>205</v>
      </c>
      <c r="D114" s="246">
        <v>5464</v>
      </c>
      <c r="E114" s="11">
        <v>5442</v>
      </c>
      <c r="F114" s="11">
        <v>5161</v>
      </c>
      <c r="G114" s="11">
        <v>4461</v>
      </c>
      <c r="H114" s="11">
        <v>4088</v>
      </c>
      <c r="I114" s="11">
        <v>4606</v>
      </c>
      <c r="J114" s="11">
        <v>2236</v>
      </c>
      <c r="K114" s="11">
        <v>2104</v>
      </c>
      <c r="L114" s="11">
        <v>2148</v>
      </c>
      <c r="M114" s="11">
        <v>1972</v>
      </c>
      <c r="N114" s="11">
        <v>2133</v>
      </c>
      <c r="O114" s="11">
        <v>1984</v>
      </c>
      <c r="P114" s="11">
        <v>2000</v>
      </c>
      <c r="Q114" s="11">
        <v>2013</v>
      </c>
      <c r="R114" s="11">
        <v>1972</v>
      </c>
      <c r="S114" s="11">
        <v>1934</v>
      </c>
      <c r="T114" s="11">
        <v>2142</v>
      </c>
      <c r="U114" s="11">
        <v>2323</v>
      </c>
      <c r="V114" s="159">
        <f>100</f>
        <v>100</v>
      </c>
      <c r="W114" s="58">
        <f t="shared" si="16"/>
        <v>99.597364568081986</v>
      </c>
      <c r="X114" s="58">
        <f t="shared" si="16"/>
        <v>94.454612005856518</v>
      </c>
      <c r="Y114" s="58">
        <f t="shared" si="16"/>
        <v>81.643484626647151</v>
      </c>
      <c r="Z114" s="58">
        <f t="shared" si="16"/>
        <v>74.816983894582719</v>
      </c>
      <c r="AA114" s="58">
        <f t="shared" si="16"/>
        <v>84.297218155197655</v>
      </c>
      <c r="AB114" s="58">
        <f t="shared" si="15"/>
        <v>40.922401171303072</v>
      </c>
      <c r="AC114" s="58">
        <f t="shared" si="15"/>
        <v>38.506588579795022</v>
      </c>
      <c r="AD114" s="58">
        <f t="shared" si="17"/>
        <v>39.311859443631036</v>
      </c>
      <c r="AE114" s="58">
        <f t="shared" si="17"/>
        <v>36.090775988286971</v>
      </c>
      <c r="AF114" s="58">
        <f t="shared" si="17"/>
        <v>39.037335285505122</v>
      </c>
      <c r="AG114" s="58">
        <f t="shared" si="17"/>
        <v>36.310395314787698</v>
      </c>
      <c r="AH114" s="58">
        <f t="shared" si="17"/>
        <v>36.603221083455345</v>
      </c>
      <c r="AI114" s="58">
        <f t="shared" si="17"/>
        <v>36.841142020497806</v>
      </c>
      <c r="AJ114" s="58">
        <f t="shared" si="17"/>
        <v>36.090775988286971</v>
      </c>
      <c r="AK114" s="58">
        <f t="shared" si="17"/>
        <v>35.395314787701317</v>
      </c>
      <c r="AL114" s="58">
        <f t="shared" si="17"/>
        <v>39.202049780380676</v>
      </c>
      <c r="AM114" s="58">
        <f t="shared" si="17"/>
        <v>42.514641288433381</v>
      </c>
      <c r="AN114" s="160">
        <v>1</v>
      </c>
      <c r="AO114" s="118">
        <v>1</v>
      </c>
      <c r="AP114" s="118">
        <v>1</v>
      </c>
      <c r="AQ114" s="118">
        <v>1</v>
      </c>
      <c r="AR114" s="118">
        <v>1</v>
      </c>
      <c r="AS114" s="118">
        <v>1</v>
      </c>
      <c r="AT114" s="118">
        <v>1</v>
      </c>
      <c r="AU114" s="118">
        <v>1</v>
      </c>
      <c r="AV114" s="118">
        <v>1</v>
      </c>
      <c r="AW114" s="118">
        <v>1</v>
      </c>
      <c r="AX114" s="118">
        <v>1</v>
      </c>
      <c r="AY114" s="118">
        <v>1</v>
      </c>
      <c r="AZ114" s="118">
        <v>1</v>
      </c>
      <c r="BA114" s="118">
        <v>1</v>
      </c>
      <c r="BB114" s="118">
        <v>1</v>
      </c>
      <c r="BC114" s="118">
        <v>1</v>
      </c>
      <c r="BD114" s="118">
        <v>6</v>
      </c>
      <c r="BE114" s="118">
        <v>7</v>
      </c>
    </row>
    <row r="115" spans="2:57" ht="15">
      <c r="B115" s="499"/>
      <c r="C115" s="1" t="s">
        <v>206</v>
      </c>
      <c r="D115" s="196">
        <v>3467</v>
      </c>
      <c r="E115" s="11">
        <v>3743</v>
      </c>
      <c r="F115" s="11">
        <v>3295</v>
      </c>
      <c r="G115" s="11">
        <v>3104</v>
      </c>
      <c r="H115" s="11">
        <v>2914</v>
      </c>
      <c r="I115" s="11">
        <v>2720</v>
      </c>
      <c r="J115" s="11">
        <v>3412</v>
      </c>
      <c r="K115" s="11">
        <v>2830</v>
      </c>
      <c r="L115" s="11">
        <v>2572</v>
      </c>
      <c r="M115" s="11">
        <v>3001</v>
      </c>
      <c r="N115" s="11">
        <v>3513</v>
      </c>
      <c r="O115" s="11">
        <v>3180</v>
      </c>
      <c r="P115" s="11">
        <v>3215</v>
      </c>
      <c r="Q115" s="11">
        <v>3366</v>
      </c>
      <c r="R115" s="11">
        <v>3496</v>
      </c>
      <c r="S115" s="11">
        <v>3447</v>
      </c>
      <c r="T115" s="11">
        <v>3391</v>
      </c>
      <c r="U115" s="11">
        <v>3414</v>
      </c>
      <c r="V115" s="159">
        <f>100</f>
        <v>100</v>
      </c>
      <c r="W115" s="58">
        <f t="shared" si="16"/>
        <v>107.9607730025959</v>
      </c>
      <c r="X115" s="58">
        <f t="shared" si="16"/>
        <v>95.038938563599658</v>
      </c>
      <c r="Y115" s="58">
        <f t="shared" si="16"/>
        <v>89.529852898759728</v>
      </c>
      <c r="Z115" s="58">
        <f t="shared" si="16"/>
        <v>84.049610614363999</v>
      </c>
      <c r="AA115" s="58">
        <f t="shared" si="16"/>
        <v>78.453994808191524</v>
      </c>
      <c r="AB115" s="58">
        <f t="shared" si="15"/>
        <v>98.413614075569654</v>
      </c>
      <c r="AC115" s="58">
        <f t="shared" si="15"/>
        <v>81.626766657052201</v>
      </c>
      <c r="AD115" s="58">
        <f t="shared" si="17"/>
        <v>74.185174502451687</v>
      </c>
      <c r="AE115" s="58">
        <f t="shared" si="17"/>
        <v>86.558984713008371</v>
      </c>
      <c r="AF115" s="58">
        <f t="shared" si="17"/>
        <v>101.32679550043265</v>
      </c>
      <c r="AG115" s="58">
        <f t="shared" si="17"/>
        <v>91.721949812518034</v>
      </c>
      <c r="AH115" s="58">
        <f t="shared" si="17"/>
        <v>92.731468128064606</v>
      </c>
      <c r="AI115" s="58">
        <f t="shared" si="17"/>
        <v>97.086818575137002</v>
      </c>
      <c r="AJ115" s="58">
        <f t="shared" si="17"/>
        <v>100.83645803288145</v>
      </c>
      <c r="AK115" s="58">
        <f t="shared" si="17"/>
        <v>99.423132391116241</v>
      </c>
      <c r="AL115" s="58">
        <f t="shared" si="17"/>
        <v>97.807903086241708</v>
      </c>
      <c r="AM115" s="58">
        <f t="shared" si="17"/>
        <v>98.471300836458028</v>
      </c>
      <c r="AN115" s="160">
        <v>1</v>
      </c>
      <c r="AO115" s="118">
        <v>1</v>
      </c>
      <c r="AP115" s="118">
        <v>1</v>
      </c>
      <c r="AQ115" s="118">
        <v>1</v>
      </c>
      <c r="AR115" s="118">
        <v>1</v>
      </c>
      <c r="AS115" s="118">
        <v>1</v>
      </c>
      <c r="AT115" s="118">
        <v>1</v>
      </c>
      <c r="AU115" s="118">
        <v>1</v>
      </c>
      <c r="AV115" s="118">
        <v>1</v>
      </c>
      <c r="AW115" s="118">
        <v>1</v>
      </c>
      <c r="AX115" s="118">
        <v>1</v>
      </c>
      <c r="AY115" s="118">
        <v>1</v>
      </c>
      <c r="AZ115" s="118">
        <v>1</v>
      </c>
      <c r="BA115" s="118">
        <v>1</v>
      </c>
      <c r="BB115" s="118">
        <v>1</v>
      </c>
      <c r="BC115" s="118">
        <v>1</v>
      </c>
      <c r="BD115" s="118">
        <v>6</v>
      </c>
      <c r="BE115" s="118">
        <v>7</v>
      </c>
    </row>
    <row r="116" spans="2:57" ht="15">
      <c r="B116" s="499"/>
      <c r="C116" s="1" t="s">
        <v>207</v>
      </c>
      <c r="D116" s="196">
        <v>4796</v>
      </c>
      <c r="E116" s="11">
        <v>4995</v>
      </c>
      <c r="F116" s="11">
        <v>4654</v>
      </c>
      <c r="G116" s="11">
        <v>4483</v>
      </c>
      <c r="H116" s="11">
        <v>4644</v>
      </c>
      <c r="I116" s="11">
        <v>4766</v>
      </c>
      <c r="J116" s="11">
        <v>4762</v>
      </c>
      <c r="K116" s="11">
        <v>4383</v>
      </c>
      <c r="L116" s="11">
        <v>4255</v>
      </c>
      <c r="M116" s="11">
        <v>4379</v>
      </c>
      <c r="N116" s="11">
        <v>4566</v>
      </c>
      <c r="O116" s="11">
        <v>4294</v>
      </c>
      <c r="P116" s="11">
        <v>4159</v>
      </c>
      <c r="Q116" s="11">
        <v>4203</v>
      </c>
      <c r="R116" s="11">
        <v>4327</v>
      </c>
      <c r="S116" s="11">
        <v>4610</v>
      </c>
      <c r="T116" s="11">
        <v>4425</v>
      </c>
      <c r="U116" s="11">
        <v>4328</v>
      </c>
      <c r="V116" s="159">
        <f>100</f>
        <v>100</v>
      </c>
      <c r="W116" s="58">
        <f t="shared" si="16"/>
        <v>104.14929107589658</v>
      </c>
      <c r="X116" s="58">
        <f t="shared" si="16"/>
        <v>97.039199332777315</v>
      </c>
      <c r="Y116" s="58">
        <f t="shared" si="16"/>
        <v>93.47372810675563</v>
      </c>
      <c r="Z116" s="58">
        <f t="shared" si="16"/>
        <v>96.830692243536276</v>
      </c>
      <c r="AA116" s="58">
        <f t="shared" si="16"/>
        <v>99.374478732276899</v>
      </c>
      <c r="AB116" s="58">
        <f t="shared" si="15"/>
        <v>99.29107589658048</v>
      </c>
      <c r="AC116" s="58">
        <f t="shared" si="15"/>
        <v>91.388657214345287</v>
      </c>
      <c r="AD116" s="58">
        <f t="shared" si="17"/>
        <v>88.719766472060044</v>
      </c>
      <c r="AE116" s="58">
        <f t="shared" si="17"/>
        <v>91.305254378648868</v>
      </c>
      <c r="AF116" s="58">
        <f t="shared" si="17"/>
        <v>95.204336947456213</v>
      </c>
      <c r="AG116" s="58">
        <f t="shared" si="17"/>
        <v>89.532944120100083</v>
      </c>
      <c r="AH116" s="58">
        <f t="shared" si="17"/>
        <v>86.71809841534612</v>
      </c>
      <c r="AI116" s="58">
        <f t="shared" si="17"/>
        <v>87.635529608006678</v>
      </c>
      <c r="AJ116" s="58">
        <f t="shared" si="17"/>
        <v>90.221017514595502</v>
      </c>
      <c r="AK116" s="58">
        <f t="shared" si="17"/>
        <v>96.121768140116771</v>
      </c>
      <c r="AL116" s="58">
        <f t="shared" si="17"/>
        <v>92.264386989157629</v>
      </c>
      <c r="AM116" s="58">
        <f t="shared" si="17"/>
        <v>90.241868223519603</v>
      </c>
      <c r="AN116" s="160">
        <v>1</v>
      </c>
      <c r="AO116" s="118">
        <v>1</v>
      </c>
      <c r="AP116" s="118">
        <v>1</v>
      </c>
      <c r="AQ116" s="118">
        <v>1</v>
      </c>
      <c r="AR116" s="118">
        <v>1</v>
      </c>
      <c r="AS116" s="118">
        <v>1</v>
      </c>
      <c r="AT116" s="118">
        <v>1</v>
      </c>
      <c r="AU116" s="118">
        <v>1</v>
      </c>
      <c r="AV116" s="118">
        <v>1</v>
      </c>
      <c r="AW116" s="118">
        <v>1</v>
      </c>
      <c r="AX116" s="118">
        <v>1</v>
      </c>
      <c r="AY116" s="118">
        <v>1</v>
      </c>
      <c r="AZ116" s="118">
        <v>1</v>
      </c>
      <c r="BA116" s="118">
        <v>1</v>
      </c>
      <c r="BB116" s="118">
        <v>1</v>
      </c>
      <c r="BC116" s="118">
        <v>1</v>
      </c>
      <c r="BD116" s="118">
        <v>6</v>
      </c>
      <c r="BE116" s="118">
        <v>7</v>
      </c>
    </row>
    <row r="117" spans="2:57" ht="15">
      <c r="B117" s="499"/>
      <c r="C117" s="1" t="s">
        <v>208</v>
      </c>
      <c r="D117" s="196">
        <v>2067</v>
      </c>
      <c r="E117" s="11">
        <v>2160</v>
      </c>
      <c r="F117" s="11">
        <v>2027</v>
      </c>
      <c r="G117" s="11">
        <v>1573</v>
      </c>
      <c r="H117" s="11">
        <v>1469</v>
      </c>
      <c r="I117" s="11">
        <v>1510</v>
      </c>
      <c r="J117" s="11">
        <v>1544</v>
      </c>
      <c r="K117" s="11">
        <v>1937</v>
      </c>
      <c r="L117" s="11">
        <v>2324</v>
      </c>
      <c r="M117" s="11">
        <v>2339</v>
      </c>
      <c r="N117" s="11">
        <v>2314</v>
      </c>
      <c r="O117" s="11">
        <v>2637</v>
      </c>
      <c r="P117" s="11">
        <v>2876</v>
      </c>
      <c r="Q117" s="11">
        <v>3701</v>
      </c>
      <c r="R117" s="11">
        <v>3450</v>
      </c>
      <c r="S117" s="11">
        <v>3047</v>
      </c>
      <c r="T117" s="11">
        <v>2868</v>
      </c>
      <c r="U117" s="11">
        <v>2747</v>
      </c>
      <c r="V117" s="159">
        <f>100</f>
        <v>100</v>
      </c>
      <c r="W117" s="58">
        <f t="shared" si="16"/>
        <v>104.49927431059507</v>
      </c>
      <c r="X117" s="58">
        <f t="shared" si="16"/>
        <v>98.0648282535075</v>
      </c>
      <c r="Y117" s="58">
        <f t="shared" si="16"/>
        <v>76.100628930817606</v>
      </c>
      <c r="Z117" s="58">
        <f t="shared" si="16"/>
        <v>71.069182389937112</v>
      </c>
      <c r="AA117" s="58">
        <f t="shared" si="16"/>
        <v>73.052733430091919</v>
      </c>
      <c r="AB117" s="58">
        <f t="shared" si="15"/>
        <v>74.697629414610546</v>
      </c>
      <c r="AC117" s="58">
        <f t="shared" si="15"/>
        <v>93.710691823899367</v>
      </c>
      <c r="AD117" s="58">
        <f t="shared" si="17"/>
        <v>112.43347847121431</v>
      </c>
      <c r="AE117" s="58">
        <f t="shared" si="17"/>
        <v>113.15916787614901</v>
      </c>
      <c r="AF117" s="58">
        <f t="shared" si="17"/>
        <v>111.9496855345912</v>
      </c>
      <c r="AG117" s="58">
        <f t="shared" si="17"/>
        <v>127.57619738751814</v>
      </c>
      <c r="AH117" s="58">
        <f t="shared" si="17"/>
        <v>139.13884857281084</v>
      </c>
      <c r="AI117" s="58">
        <f t="shared" si="17"/>
        <v>179.05176584421866</v>
      </c>
      <c r="AJ117" s="58">
        <f t="shared" si="17"/>
        <v>166.90856313497824</v>
      </c>
      <c r="AK117" s="58">
        <f t="shared" si="17"/>
        <v>147.41170778906627</v>
      </c>
      <c r="AL117" s="58">
        <f t="shared" si="17"/>
        <v>138.75181422351233</v>
      </c>
      <c r="AM117" s="58">
        <f t="shared" si="17"/>
        <v>132.89791969037253</v>
      </c>
      <c r="AN117" s="160">
        <v>1</v>
      </c>
      <c r="AO117" s="118">
        <v>1</v>
      </c>
      <c r="AP117" s="118">
        <v>1</v>
      </c>
      <c r="AQ117" s="118">
        <v>1</v>
      </c>
      <c r="AR117" s="118">
        <v>1</v>
      </c>
      <c r="AS117" s="118">
        <v>1</v>
      </c>
      <c r="AT117" s="118">
        <v>1</v>
      </c>
      <c r="AU117" s="118">
        <v>1</v>
      </c>
      <c r="AV117" s="118">
        <v>1</v>
      </c>
      <c r="AW117" s="118">
        <v>1</v>
      </c>
      <c r="AX117" s="118">
        <v>1</v>
      </c>
      <c r="AY117" s="118">
        <v>1</v>
      </c>
      <c r="AZ117" s="118">
        <v>1</v>
      </c>
      <c r="BA117" s="118">
        <v>1</v>
      </c>
      <c r="BB117" s="118">
        <v>1</v>
      </c>
      <c r="BC117" s="118">
        <v>1</v>
      </c>
      <c r="BD117" s="118">
        <v>6</v>
      </c>
      <c r="BE117" s="118">
        <v>7</v>
      </c>
    </row>
    <row r="118" spans="2:57" ht="15">
      <c r="B118" s="499"/>
      <c r="C118" s="1" t="s">
        <v>209</v>
      </c>
      <c r="D118" s="196">
        <v>15794</v>
      </c>
      <c r="E118" s="11">
        <v>16340</v>
      </c>
      <c r="F118" s="11">
        <v>15137</v>
      </c>
      <c r="G118" s="11">
        <v>13621</v>
      </c>
      <c r="H118" s="11">
        <v>13115</v>
      </c>
      <c r="I118" s="11">
        <v>13602</v>
      </c>
      <c r="J118" s="11">
        <v>11954</v>
      </c>
      <c r="K118" s="11">
        <v>11254</v>
      </c>
      <c r="L118" s="11">
        <v>11299</v>
      </c>
      <c r="M118" s="11">
        <v>11691</v>
      </c>
      <c r="N118" s="11">
        <v>12526</v>
      </c>
      <c r="O118" s="11">
        <v>12095</v>
      </c>
      <c r="P118" s="11">
        <v>12250</v>
      </c>
      <c r="Q118" s="11">
        <v>13283</v>
      </c>
      <c r="R118" s="11">
        <v>13245</v>
      </c>
      <c r="S118" s="11">
        <v>13038</v>
      </c>
      <c r="T118" s="11">
        <v>12826</v>
      </c>
      <c r="U118" s="11">
        <v>12812</v>
      </c>
      <c r="V118" s="159">
        <f>100</f>
        <v>100</v>
      </c>
      <c r="W118" s="58">
        <f t="shared" si="16"/>
        <v>103.45700899075598</v>
      </c>
      <c r="X118" s="58">
        <f t="shared" si="16"/>
        <v>95.840192478156268</v>
      </c>
      <c r="Y118" s="58">
        <f t="shared" si="16"/>
        <v>86.241610738255034</v>
      </c>
      <c r="Z118" s="58">
        <f t="shared" si="16"/>
        <v>83.037862479422571</v>
      </c>
      <c r="AA118" s="58">
        <f t="shared" si="16"/>
        <v>86.121311890591357</v>
      </c>
      <c r="AB118" s="58">
        <f t="shared" si="15"/>
        <v>75.686969735342529</v>
      </c>
      <c r="AC118" s="58">
        <f t="shared" si="15"/>
        <v>71.254906926681016</v>
      </c>
      <c r="AD118" s="58">
        <f t="shared" si="17"/>
        <v>71.539825250094978</v>
      </c>
      <c r="AE118" s="58">
        <f t="shared" si="17"/>
        <v>74.021780422945426</v>
      </c>
      <c r="AF118" s="58">
        <f t="shared" si="17"/>
        <v>79.30859820184881</v>
      </c>
      <c r="AG118" s="58">
        <f t="shared" si="17"/>
        <v>76.579713815372926</v>
      </c>
      <c r="AH118" s="58">
        <f t="shared" si="17"/>
        <v>77.561099151576542</v>
      </c>
      <c r="AI118" s="58">
        <f t="shared" si="17"/>
        <v>84.101557553501323</v>
      </c>
      <c r="AJ118" s="58">
        <f t="shared" si="17"/>
        <v>83.860959858173985</v>
      </c>
      <c r="AK118" s="58">
        <f t="shared" si="17"/>
        <v>82.550335570469798</v>
      </c>
      <c r="AL118" s="58">
        <f t="shared" si="17"/>
        <v>81.208053691275168</v>
      </c>
      <c r="AM118" s="58">
        <f t="shared" si="17"/>
        <v>81.119412435101935</v>
      </c>
      <c r="AN118" s="160"/>
      <c r="AO118" s="118"/>
      <c r="AP118" s="118"/>
      <c r="AQ118" s="118"/>
      <c r="AR118" s="118"/>
      <c r="AS118" s="118"/>
      <c r="AT118" s="118"/>
      <c r="AU118" s="118"/>
      <c r="AV118" s="118"/>
      <c r="AW118" s="118"/>
      <c r="AX118" s="118"/>
      <c r="AY118" s="118"/>
      <c r="AZ118" s="118"/>
      <c r="BA118" s="118"/>
      <c r="BB118" s="118"/>
      <c r="BC118" s="118"/>
      <c r="BD118" s="118"/>
      <c r="BE118" s="118"/>
    </row>
    <row r="119" spans="2:57" ht="15">
      <c r="B119" s="501"/>
      <c r="C119" s="8" t="s">
        <v>210</v>
      </c>
      <c r="D119" s="245">
        <v>13727</v>
      </c>
      <c r="E119" s="173">
        <v>14180</v>
      </c>
      <c r="F119" s="173">
        <v>13110</v>
      </c>
      <c r="G119" s="173">
        <v>12048</v>
      </c>
      <c r="H119" s="173">
        <v>11646</v>
      </c>
      <c r="I119" s="173">
        <v>12092</v>
      </c>
      <c r="J119" s="173">
        <v>10410</v>
      </c>
      <c r="K119" s="173">
        <v>9317</v>
      </c>
      <c r="L119" s="173">
        <v>8975</v>
      </c>
      <c r="M119" s="173">
        <v>9352</v>
      </c>
      <c r="N119" s="173">
        <v>10212</v>
      </c>
      <c r="O119" s="173">
        <v>9458</v>
      </c>
      <c r="P119" s="173">
        <v>9374</v>
      </c>
      <c r="Q119" s="173">
        <v>9582</v>
      </c>
      <c r="R119" s="173">
        <v>9795</v>
      </c>
      <c r="S119" s="173">
        <v>9991</v>
      </c>
      <c r="T119" s="173">
        <v>9958</v>
      </c>
      <c r="U119" s="173">
        <v>10065</v>
      </c>
      <c r="V119" s="159">
        <f>100</f>
        <v>100</v>
      </c>
      <c r="W119" s="58">
        <f t="shared" si="16"/>
        <v>103.30006556421651</v>
      </c>
      <c r="X119" s="58">
        <f t="shared" si="16"/>
        <v>95.505208712755888</v>
      </c>
      <c r="Y119" s="58">
        <f t="shared" si="16"/>
        <v>87.768631164857581</v>
      </c>
      <c r="Z119" s="58">
        <f t="shared" si="16"/>
        <v>84.840096160850877</v>
      </c>
      <c r="AA119" s="58">
        <f t="shared" si="16"/>
        <v>88.089167334450352</v>
      </c>
      <c r="AB119" s="58">
        <f t="shared" si="15"/>
        <v>75.835943760472063</v>
      </c>
      <c r="AC119" s="58">
        <f t="shared" si="15"/>
        <v>67.87353391126976</v>
      </c>
      <c r="AD119" s="58">
        <f t="shared" si="17"/>
        <v>65.382093683980472</v>
      </c>
      <c r="AE119" s="58">
        <f t="shared" si="17"/>
        <v>68.128505864354921</v>
      </c>
      <c r="AF119" s="58">
        <f t="shared" si="17"/>
        <v>74.39353099730458</v>
      </c>
      <c r="AG119" s="58">
        <f t="shared" si="17"/>
        <v>68.900706636555697</v>
      </c>
      <c r="AH119" s="58">
        <f t="shared" si="17"/>
        <v>68.288773949151306</v>
      </c>
      <c r="AI119" s="58">
        <f t="shared" si="17"/>
        <v>69.804035841771693</v>
      </c>
      <c r="AJ119" s="58">
        <f t="shared" si="17"/>
        <v>71.355722299118526</v>
      </c>
      <c r="AK119" s="58">
        <f t="shared" si="17"/>
        <v>72.783565236395418</v>
      </c>
      <c r="AL119" s="58">
        <f t="shared" si="17"/>
        <v>72.543163109200847</v>
      </c>
      <c r="AM119" s="58">
        <f t="shared" si="17"/>
        <v>73.322648794346904</v>
      </c>
      <c r="AN119" s="120"/>
      <c r="AO119" s="121"/>
      <c r="AP119" s="121"/>
      <c r="AQ119" s="121"/>
      <c r="AR119" s="121"/>
      <c r="AS119" s="121"/>
      <c r="AT119" s="121"/>
      <c r="AU119" s="121"/>
      <c r="AV119" s="121"/>
      <c r="AW119" s="121"/>
      <c r="AX119" s="121"/>
      <c r="AY119" s="121"/>
      <c r="AZ119" s="121"/>
      <c r="BA119" s="121"/>
      <c r="BB119" s="121"/>
      <c r="BC119" s="121"/>
      <c r="BD119" s="121"/>
      <c r="BE119" s="121"/>
    </row>
    <row r="120" spans="2:57" ht="15" customHeight="1">
      <c r="B120" s="499" t="s">
        <v>124</v>
      </c>
      <c r="C120" s="1" t="s">
        <v>205</v>
      </c>
      <c r="D120" s="246">
        <v>12247</v>
      </c>
      <c r="E120" s="11">
        <v>10535</v>
      </c>
      <c r="F120" s="11">
        <v>9649</v>
      </c>
      <c r="G120" s="11">
        <v>8575</v>
      </c>
      <c r="H120" s="11">
        <v>7781</v>
      </c>
      <c r="I120" s="11">
        <v>6212</v>
      </c>
      <c r="J120" s="11">
        <v>6370</v>
      </c>
      <c r="K120" s="11">
        <v>5437</v>
      </c>
      <c r="L120" s="11">
        <v>5983</v>
      </c>
      <c r="M120" s="11">
        <v>5252</v>
      </c>
      <c r="N120" s="11">
        <v>6053</v>
      </c>
      <c r="O120" s="11">
        <v>5291</v>
      </c>
      <c r="P120" s="11">
        <v>5314</v>
      </c>
      <c r="Q120" s="11">
        <v>5522</v>
      </c>
      <c r="R120" s="11">
        <v>5551</v>
      </c>
      <c r="S120" s="11">
        <v>5982</v>
      </c>
      <c r="T120" s="11">
        <v>6627</v>
      </c>
      <c r="U120" s="11">
        <v>7187</v>
      </c>
      <c r="V120" s="159">
        <f>100</f>
        <v>100</v>
      </c>
      <c r="W120" s="58">
        <f t="shared" si="16"/>
        <v>86.02106638360415</v>
      </c>
      <c r="X120" s="58">
        <f t="shared" si="16"/>
        <v>78.786641626520776</v>
      </c>
      <c r="Y120" s="58">
        <f t="shared" si="16"/>
        <v>70.017147056421976</v>
      </c>
      <c r="Z120" s="58">
        <f t="shared" si="16"/>
        <v>63.533926675920632</v>
      </c>
      <c r="AA120" s="58">
        <f t="shared" si="16"/>
        <v>50.722625949212052</v>
      </c>
      <c r="AB120" s="58">
        <f t="shared" si="15"/>
        <v>52.012737813342042</v>
      </c>
      <c r="AC120" s="58">
        <f t="shared" si="15"/>
        <v>44.394545603004815</v>
      </c>
      <c r="AD120" s="58">
        <f t="shared" si="17"/>
        <v>48.852780272719848</v>
      </c>
      <c r="AE120" s="58">
        <f t="shared" si="17"/>
        <v>42.883971584877926</v>
      </c>
      <c r="AF120" s="58">
        <f t="shared" si="17"/>
        <v>49.424348820119214</v>
      </c>
      <c r="AG120" s="58">
        <f t="shared" si="17"/>
        <v>43.202416918429002</v>
      </c>
      <c r="AH120" s="58">
        <f t="shared" si="17"/>
        <v>43.390218012574508</v>
      </c>
      <c r="AI120" s="58">
        <f t="shared" si="17"/>
        <v>45.088593124846902</v>
      </c>
      <c r="AJ120" s="58">
        <f t="shared" si="17"/>
        <v>45.325385808769497</v>
      </c>
      <c r="AK120" s="58">
        <f t="shared" si="17"/>
        <v>48.844615007757</v>
      </c>
      <c r="AL120" s="58">
        <f t="shared" si="17"/>
        <v>54.111210908793993</v>
      </c>
      <c r="AM120" s="58">
        <f t="shared" si="17"/>
        <v>58.683759287988899</v>
      </c>
      <c r="AN120" s="160">
        <v>1</v>
      </c>
      <c r="AO120" s="118">
        <v>1</v>
      </c>
      <c r="AP120" s="118">
        <v>1</v>
      </c>
      <c r="AQ120" s="118">
        <v>1</v>
      </c>
      <c r="AR120" s="118">
        <v>1</v>
      </c>
      <c r="AS120" s="118">
        <v>1</v>
      </c>
      <c r="AT120" s="118">
        <v>1</v>
      </c>
      <c r="AU120" s="118">
        <v>1</v>
      </c>
      <c r="AV120" s="118">
        <v>1</v>
      </c>
      <c r="AW120" s="118">
        <v>1</v>
      </c>
      <c r="AX120" s="118">
        <v>1</v>
      </c>
      <c r="AY120" s="118">
        <v>1</v>
      </c>
      <c r="AZ120" s="118">
        <v>1</v>
      </c>
      <c r="BA120" s="118">
        <v>1</v>
      </c>
      <c r="BB120" s="118">
        <v>1</v>
      </c>
      <c r="BC120" s="118">
        <v>1</v>
      </c>
      <c r="BD120" s="118">
        <v>6</v>
      </c>
      <c r="BE120" s="118">
        <v>7</v>
      </c>
    </row>
    <row r="121" spans="2:57" ht="15">
      <c r="B121" s="499"/>
      <c r="C121" s="1" t="s">
        <v>206</v>
      </c>
      <c r="D121" s="196">
        <v>6544</v>
      </c>
      <c r="E121" s="11">
        <v>6499</v>
      </c>
      <c r="F121" s="11">
        <v>6108</v>
      </c>
      <c r="G121" s="11">
        <v>5253</v>
      </c>
      <c r="H121" s="11">
        <v>4866</v>
      </c>
      <c r="I121" s="11">
        <v>3725</v>
      </c>
      <c r="J121" s="11">
        <v>4720</v>
      </c>
      <c r="K121" s="11">
        <v>3829</v>
      </c>
      <c r="L121" s="11">
        <v>3479</v>
      </c>
      <c r="M121" s="11">
        <v>3659</v>
      </c>
      <c r="N121" s="11">
        <v>4124</v>
      </c>
      <c r="O121" s="11">
        <v>4242</v>
      </c>
      <c r="P121" s="11">
        <v>3938</v>
      </c>
      <c r="Q121" s="11">
        <v>4606</v>
      </c>
      <c r="R121" s="11">
        <v>4590</v>
      </c>
      <c r="S121" s="11">
        <v>4907</v>
      </c>
      <c r="T121" s="11">
        <v>4828</v>
      </c>
      <c r="U121" s="11">
        <v>4860</v>
      </c>
      <c r="V121" s="159">
        <f>100</f>
        <v>100</v>
      </c>
      <c r="W121" s="58">
        <f t="shared" si="16"/>
        <v>99.312347188264056</v>
      </c>
      <c r="X121" s="58">
        <f t="shared" si="16"/>
        <v>93.337408312958431</v>
      </c>
      <c r="Y121" s="58">
        <f t="shared" si="16"/>
        <v>80.272004889975548</v>
      </c>
      <c r="Z121" s="58">
        <f t="shared" si="16"/>
        <v>74.358190709046454</v>
      </c>
      <c r="AA121" s="58">
        <f t="shared" si="16"/>
        <v>56.922371638141811</v>
      </c>
      <c r="AB121" s="58">
        <f t="shared" si="15"/>
        <v>72.127139364303176</v>
      </c>
      <c r="AC121" s="58">
        <f t="shared" si="15"/>
        <v>58.511613691931544</v>
      </c>
      <c r="AD121" s="58">
        <f t="shared" si="17"/>
        <v>53.163202933985332</v>
      </c>
      <c r="AE121" s="58">
        <f t="shared" si="17"/>
        <v>55.913814180929094</v>
      </c>
      <c r="AF121" s="58">
        <f t="shared" si="17"/>
        <v>63.019559902200491</v>
      </c>
      <c r="AG121" s="58">
        <f t="shared" si="17"/>
        <v>64.822738386308075</v>
      </c>
      <c r="AH121" s="58">
        <f t="shared" si="17"/>
        <v>60.177261613691932</v>
      </c>
      <c r="AI121" s="58">
        <f t="shared" si="17"/>
        <v>70.38508557457213</v>
      </c>
      <c r="AJ121" s="58">
        <f t="shared" si="17"/>
        <v>70.140586797066021</v>
      </c>
      <c r="AK121" s="58">
        <f t="shared" si="17"/>
        <v>74.984718826405867</v>
      </c>
      <c r="AL121" s="58">
        <f t="shared" si="17"/>
        <v>73.777506112469439</v>
      </c>
      <c r="AM121" s="58">
        <f t="shared" si="17"/>
        <v>74.266503667481658</v>
      </c>
      <c r="AN121" s="160">
        <v>1</v>
      </c>
      <c r="AO121" s="118">
        <v>1</v>
      </c>
      <c r="AP121" s="118">
        <v>1</v>
      </c>
      <c r="AQ121" s="118">
        <v>1</v>
      </c>
      <c r="AR121" s="118">
        <v>1</v>
      </c>
      <c r="AS121" s="118">
        <v>1</v>
      </c>
      <c r="AT121" s="118">
        <v>1</v>
      </c>
      <c r="AU121" s="118">
        <v>1</v>
      </c>
      <c r="AV121" s="118">
        <v>1</v>
      </c>
      <c r="AW121" s="118">
        <v>1</v>
      </c>
      <c r="AX121" s="118">
        <v>1</v>
      </c>
      <c r="AY121" s="118">
        <v>1</v>
      </c>
      <c r="AZ121" s="118">
        <v>1</v>
      </c>
      <c r="BA121" s="118">
        <v>1</v>
      </c>
      <c r="BB121" s="118">
        <v>1</v>
      </c>
      <c r="BC121" s="118">
        <v>1</v>
      </c>
      <c r="BD121" s="118">
        <v>6</v>
      </c>
      <c r="BE121" s="118">
        <v>7</v>
      </c>
    </row>
    <row r="122" spans="2:57" ht="15">
      <c r="B122" s="499"/>
      <c r="C122" s="1" t="s">
        <v>207</v>
      </c>
      <c r="D122" s="196">
        <v>5417</v>
      </c>
      <c r="E122" s="11">
        <v>5365</v>
      </c>
      <c r="F122" s="11">
        <v>4784</v>
      </c>
      <c r="G122" s="11">
        <v>3995</v>
      </c>
      <c r="H122" s="11">
        <v>3126</v>
      </c>
      <c r="I122" s="11">
        <v>3668</v>
      </c>
      <c r="J122" s="11">
        <v>3143</v>
      </c>
      <c r="K122" s="11">
        <v>3684</v>
      </c>
      <c r="L122" s="11">
        <v>3666</v>
      </c>
      <c r="M122" s="11">
        <v>4019</v>
      </c>
      <c r="N122" s="11">
        <v>3456</v>
      </c>
      <c r="O122" s="11">
        <v>3662</v>
      </c>
      <c r="P122" s="11">
        <v>3556</v>
      </c>
      <c r="Q122" s="11">
        <v>3548</v>
      </c>
      <c r="R122" s="11">
        <v>4114</v>
      </c>
      <c r="S122" s="11">
        <v>4421</v>
      </c>
      <c r="T122" s="11">
        <v>4244</v>
      </c>
      <c r="U122" s="11">
        <v>4151</v>
      </c>
      <c r="V122" s="159">
        <f>100</f>
        <v>100</v>
      </c>
      <c r="W122" s="58">
        <f t="shared" si="16"/>
        <v>99.040059073287793</v>
      </c>
      <c r="X122" s="58">
        <f t="shared" si="16"/>
        <v>88.314565257522617</v>
      </c>
      <c r="Y122" s="58">
        <f t="shared" si="16"/>
        <v>73.749307734908626</v>
      </c>
      <c r="Z122" s="58">
        <f t="shared" si="16"/>
        <v>57.70721801735278</v>
      </c>
      <c r="AA122" s="58">
        <f t="shared" si="16"/>
        <v>67.712756138083805</v>
      </c>
      <c r="AB122" s="58">
        <f t="shared" si="15"/>
        <v>58.02104485877792</v>
      </c>
      <c r="AC122" s="58">
        <f t="shared" si="15"/>
        <v>68.008122577072186</v>
      </c>
      <c r="AD122" s="58">
        <f t="shared" si="17"/>
        <v>67.675835333210259</v>
      </c>
      <c r="AE122" s="58">
        <f t="shared" si="17"/>
        <v>74.192357393391177</v>
      </c>
      <c r="AF122" s="58">
        <f t="shared" si="17"/>
        <v>63.799150821487906</v>
      </c>
      <c r="AG122" s="58">
        <f t="shared" si="17"/>
        <v>67.601993723463167</v>
      </c>
      <c r="AH122" s="58">
        <f t="shared" si="17"/>
        <v>65.645191065165221</v>
      </c>
      <c r="AI122" s="58">
        <f t="shared" si="17"/>
        <v>65.497507845671038</v>
      </c>
      <c r="AJ122" s="58">
        <f t="shared" si="17"/>
        <v>75.94609562488462</v>
      </c>
      <c r="AK122" s="58">
        <f t="shared" si="17"/>
        <v>81.613439172973969</v>
      </c>
      <c r="AL122" s="58">
        <f t="shared" si="17"/>
        <v>78.345947941665131</v>
      </c>
      <c r="AM122" s="58">
        <f t="shared" si="17"/>
        <v>76.629130515045233</v>
      </c>
      <c r="AN122" s="160">
        <v>1</v>
      </c>
      <c r="AO122" s="118">
        <v>1</v>
      </c>
      <c r="AP122" s="118">
        <v>1</v>
      </c>
      <c r="AQ122" s="118">
        <v>1</v>
      </c>
      <c r="AR122" s="118">
        <v>1</v>
      </c>
      <c r="AS122" s="118">
        <v>1</v>
      </c>
      <c r="AT122" s="118">
        <v>1</v>
      </c>
      <c r="AU122" s="118">
        <v>1</v>
      </c>
      <c r="AV122" s="118">
        <v>1</v>
      </c>
      <c r="AW122" s="118">
        <v>1</v>
      </c>
      <c r="AX122" s="118">
        <v>1</v>
      </c>
      <c r="AY122" s="118">
        <v>1</v>
      </c>
      <c r="AZ122" s="118">
        <v>1</v>
      </c>
      <c r="BA122" s="118">
        <v>1</v>
      </c>
      <c r="BB122" s="118">
        <v>1</v>
      </c>
      <c r="BC122" s="118">
        <v>1</v>
      </c>
      <c r="BD122" s="118">
        <v>6</v>
      </c>
      <c r="BE122" s="118">
        <v>7</v>
      </c>
    </row>
    <row r="123" spans="2:57" ht="15">
      <c r="B123" s="499"/>
      <c r="C123" s="1" t="s">
        <v>208</v>
      </c>
      <c r="D123" s="196">
        <v>4769</v>
      </c>
      <c r="E123" s="11">
        <v>4584</v>
      </c>
      <c r="F123" s="11">
        <v>3778</v>
      </c>
      <c r="G123" s="11">
        <v>2840</v>
      </c>
      <c r="H123" s="11">
        <v>2488</v>
      </c>
      <c r="I123" s="11">
        <v>2286</v>
      </c>
      <c r="J123" s="11">
        <v>2671</v>
      </c>
      <c r="K123" s="11">
        <v>2074</v>
      </c>
      <c r="L123" s="11">
        <v>2730</v>
      </c>
      <c r="M123" s="11">
        <v>3483</v>
      </c>
      <c r="N123" s="11">
        <v>3159</v>
      </c>
      <c r="O123" s="11">
        <v>3559</v>
      </c>
      <c r="P123" s="11">
        <v>3251</v>
      </c>
      <c r="Q123" s="11">
        <v>3721</v>
      </c>
      <c r="R123" s="11">
        <v>3560</v>
      </c>
      <c r="S123" s="11">
        <v>2848</v>
      </c>
      <c r="T123" s="11">
        <v>2681</v>
      </c>
      <c r="U123" s="11">
        <v>2568</v>
      </c>
      <c r="V123" s="159">
        <f>100</f>
        <v>100</v>
      </c>
      <c r="W123" s="58">
        <f t="shared" si="16"/>
        <v>96.120780037743756</v>
      </c>
      <c r="X123" s="58">
        <f t="shared" si="16"/>
        <v>79.219962256238205</v>
      </c>
      <c r="Y123" s="58">
        <f t="shared" si="16"/>
        <v>59.551268609771441</v>
      </c>
      <c r="Z123" s="58">
        <f t="shared" si="16"/>
        <v>52.170266303208223</v>
      </c>
      <c r="AA123" s="58">
        <f t="shared" si="16"/>
        <v>47.934577479555465</v>
      </c>
      <c r="AB123" s="58">
        <f t="shared" si="15"/>
        <v>56.007548752358986</v>
      </c>
      <c r="AC123" s="58">
        <f t="shared" si="15"/>
        <v>43.489201090375339</v>
      </c>
      <c r="AD123" s="58">
        <f t="shared" si="17"/>
        <v>57.244705388970431</v>
      </c>
      <c r="AE123" s="58">
        <f t="shared" si="17"/>
        <v>73.034179073180965</v>
      </c>
      <c r="AF123" s="58">
        <f t="shared" si="17"/>
        <v>66.240301950094363</v>
      </c>
      <c r="AG123" s="58">
        <f t="shared" si="17"/>
        <v>74.627804571188932</v>
      </c>
      <c r="AH123" s="58">
        <f t="shared" si="17"/>
        <v>68.169427552946104</v>
      </c>
      <c r="AI123" s="58">
        <f t="shared" si="17"/>
        <v>78.024743132732226</v>
      </c>
      <c r="AJ123" s="58">
        <f t="shared" si="17"/>
        <v>74.648773327741665</v>
      </c>
      <c r="AK123" s="58">
        <f t="shared" si="17"/>
        <v>59.719018662193335</v>
      </c>
      <c r="AL123" s="58">
        <f t="shared" si="17"/>
        <v>56.217236317886346</v>
      </c>
      <c r="AM123" s="58">
        <f t="shared" si="17"/>
        <v>53.847766827427137</v>
      </c>
      <c r="AN123" s="160">
        <v>1</v>
      </c>
      <c r="AO123" s="118">
        <v>1</v>
      </c>
      <c r="AP123" s="118">
        <v>1</v>
      </c>
      <c r="AQ123" s="118">
        <v>1</v>
      </c>
      <c r="AR123" s="118">
        <v>1</v>
      </c>
      <c r="AS123" s="118">
        <v>1</v>
      </c>
      <c r="AT123" s="118">
        <v>1</v>
      </c>
      <c r="AU123" s="118">
        <v>1</v>
      </c>
      <c r="AV123" s="118">
        <v>1</v>
      </c>
      <c r="AW123" s="118">
        <v>1</v>
      </c>
      <c r="AX123" s="118">
        <v>1</v>
      </c>
      <c r="AY123" s="118">
        <v>1</v>
      </c>
      <c r="AZ123" s="118">
        <v>1</v>
      </c>
      <c r="BA123" s="118">
        <v>1</v>
      </c>
      <c r="BB123" s="118">
        <v>1</v>
      </c>
      <c r="BC123" s="118">
        <v>1</v>
      </c>
      <c r="BD123" s="118">
        <v>6</v>
      </c>
      <c r="BE123" s="118">
        <v>7</v>
      </c>
    </row>
    <row r="124" spans="2:57" ht="15">
      <c r="B124" s="499"/>
      <c r="C124" s="1" t="s">
        <v>209</v>
      </c>
      <c r="D124" s="196">
        <v>28977</v>
      </c>
      <c r="E124" s="11">
        <v>26983</v>
      </c>
      <c r="F124" s="11">
        <v>24319</v>
      </c>
      <c r="G124" s="11">
        <v>20663</v>
      </c>
      <c r="H124" s="11">
        <v>18261</v>
      </c>
      <c r="I124" s="11">
        <v>15891</v>
      </c>
      <c r="J124" s="11">
        <v>16904</v>
      </c>
      <c r="K124" s="11">
        <v>15024</v>
      </c>
      <c r="L124" s="11">
        <v>15858</v>
      </c>
      <c r="M124" s="11">
        <v>16413</v>
      </c>
      <c r="N124" s="11">
        <v>16792</v>
      </c>
      <c r="O124" s="11">
        <v>16754</v>
      </c>
      <c r="P124" s="11">
        <v>16059</v>
      </c>
      <c r="Q124" s="11">
        <v>17397</v>
      </c>
      <c r="R124" s="11">
        <v>17815</v>
      </c>
      <c r="S124" s="11">
        <v>18158</v>
      </c>
      <c r="T124" s="11">
        <v>18380</v>
      </c>
      <c r="U124" s="11">
        <v>18766</v>
      </c>
      <c r="V124" s="159">
        <f>100</f>
        <v>100</v>
      </c>
      <c r="W124" s="58">
        <f t="shared" si="16"/>
        <v>93.118680332677641</v>
      </c>
      <c r="X124" s="58">
        <f t="shared" si="16"/>
        <v>83.925182040929016</v>
      </c>
      <c r="Y124" s="58">
        <f t="shared" si="16"/>
        <v>71.308278979880598</v>
      </c>
      <c r="Z124" s="58">
        <f t="shared" si="16"/>
        <v>63.018946060668803</v>
      </c>
      <c r="AA124" s="58">
        <f t="shared" si="16"/>
        <v>54.840045553369912</v>
      </c>
      <c r="AB124" s="58">
        <f t="shared" si="15"/>
        <v>58.335921592987539</v>
      </c>
      <c r="AC124" s="58">
        <f t="shared" si="15"/>
        <v>51.848017393104875</v>
      </c>
      <c r="AD124" s="58">
        <f t="shared" si="17"/>
        <v>54.72616212858474</v>
      </c>
      <c r="AE124" s="58">
        <f t="shared" si="17"/>
        <v>56.641474272699035</v>
      </c>
      <c r="AF124" s="58">
        <f t="shared" si="17"/>
        <v>57.949408151292403</v>
      </c>
      <c r="AG124" s="58">
        <f t="shared" si="17"/>
        <v>57.818269662145838</v>
      </c>
      <c r="AH124" s="58">
        <f t="shared" si="17"/>
        <v>55.41981571591262</v>
      </c>
      <c r="AI124" s="58">
        <f t="shared" si="17"/>
        <v>60.037270939020601</v>
      </c>
      <c r="AJ124" s="58">
        <f t="shared" si="17"/>
        <v>61.479794319632809</v>
      </c>
      <c r="AK124" s="58">
        <f t="shared" si="17"/>
        <v>62.66349173482417</v>
      </c>
      <c r="AL124" s="58">
        <f t="shared" si="17"/>
        <v>63.429616592469891</v>
      </c>
      <c r="AM124" s="58">
        <f t="shared" si="17"/>
        <v>64.761707561169203</v>
      </c>
      <c r="AN124" s="160"/>
      <c r="AO124" s="118"/>
      <c r="AP124" s="118"/>
      <c r="AQ124" s="118"/>
      <c r="AR124" s="118"/>
      <c r="AS124" s="118"/>
      <c r="AT124" s="118"/>
      <c r="AU124" s="118"/>
      <c r="AV124" s="118"/>
      <c r="AW124" s="118"/>
      <c r="AX124" s="118"/>
      <c r="AY124" s="118"/>
      <c r="AZ124" s="118"/>
      <c r="BA124" s="118"/>
      <c r="BB124" s="118"/>
      <c r="BC124" s="118"/>
      <c r="BD124" s="118"/>
      <c r="BE124" s="118"/>
    </row>
    <row r="125" spans="2:57" ht="15">
      <c r="B125" s="501"/>
      <c r="C125" s="8" t="s">
        <v>210</v>
      </c>
      <c r="D125" s="245">
        <v>24208</v>
      </c>
      <c r="E125" s="173">
        <v>22399</v>
      </c>
      <c r="F125" s="173">
        <v>20541</v>
      </c>
      <c r="G125" s="173">
        <v>17823</v>
      </c>
      <c r="H125" s="173">
        <v>15773</v>
      </c>
      <c r="I125" s="173">
        <v>13605</v>
      </c>
      <c r="J125" s="173">
        <v>14233</v>
      </c>
      <c r="K125" s="173">
        <v>12950</v>
      </c>
      <c r="L125" s="173">
        <v>13128</v>
      </c>
      <c r="M125" s="173">
        <v>12930</v>
      </c>
      <c r="N125" s="173">
        <v>13633</v>
      </c>
      <c r="O125" s="173">
        <v>13195</v>
      </c>
      <c r="P125" s="173">
        <v>12808</v>
      </c>
      <c r="Q125" s="173">
        <v>13676</v>
      </c>
      <c r="R125" s="173">
        <v>14255</v>
      </c>
      <c r="S125" s="173">
        <v>15310</v>
      </c>
      <c r="T125" s="173">
        <v>15699</v>
      </c>
      <c r="U125" s="173">
        <v>16198</v>
      </c>
      <c r="V125" s="159">
        <f>100</f>
        <v>100</v>
      </c>
      <c r="W125" s="58">
        <f t="shared" si="16"/>
        <v>92.527263714474557</v>
      </c>
      <c r="X125" s="58">
        <f t="shared" si="16"/>
        <v>84.852115003304689</v>
      </c>
      <c r="Y125" s="58">
        <f t="shared" si="16"/>
        <v>73.624421678783875</v>
      </c>
      <c r="Z125" s="58">
        <f t="shared" si="16"/>
        <v>65.156146728354258</v>
      </c>
      <c r="AA125" s="58">
        <f t="shared" si="16"/>
        <v>56.200429610046264</v>
      </c>
      <c r="AB125" s="58">
        <f t="shared" si="15"/>
        <v>58.794613350958358</v>
      </c>
      <c r="AC125" s="58">
        <f t="shared" si="15"/>
        <v>53.494712491738269</v>
      </c>
      <c r="AD125" s="58">
        <f t="shared" si="17"/>
        <v>54.230006609385327</v>
      </c>
      <c r="AE125" s="58">
        <f t="shared" si="17"/>
        <v>53.412095175148714</v>
      </c>
      <c r="AF125" s="58">
        <f t="shared" si="17"/>
        <v>56.316093853271646</v>
      </c>
      <c r="AG125" s="58">
        <f t="shared" si="17"/>
        <v>54.506774619960346</v>
      </c>
      <c r="AH125" s="58">
        <f t="shared" si="17"/>
        <v>52.908129543952413</v>
      </c>
      <c r="AI125" s="58">
        <f t="shared" si="17"/>
        <v>56.493721083939192</v>
      </c>
      <c r="AJ125" s="58">
        <f t="shared" si="17"/>
        <v>58.885492399206875</v>
      </c>
      <c r="AK125" s="58">
        <f t="shared" si="17"/>
        <v>63.243555849306013</v>
      </c>
      <c r="AL125" s="58">
        <f t="shared" si="17"/>
        <v>64.850462656972908</v>
      </c>
      <c r="AM125" s="58">
        <f t="shared" si="17"/>
        <v>66.911764705882348</v>
      </c>
      <c r="AN125" s="120"/>
      <c r="AO125" s="121"/>
      <c r="AP125" s="121"/>
      <c r="AQ125" s="121"/>
      <c r="AR125" s="121"/>
      <c r="AS125" s="121"/>
      <c r="AT125" s="121"/>
      <c r="AU125" s="121"/>
      <c r="AV125" s="121"/>
      <c r="AW125" s="121"/>
      <c r="AX125" s="121"/>
      <c r="AY125" s="121"/>
      <c r="AZ125" s="121"/>
      <c r="BA125" s="121"/>
      <c r="BB125" s="121"/>
      <c r="BC125" s="121"/>
      <c r="BD125" s="121"/>
      <c r="BE125" s="121"/>
    </row>
    <row r="126" spans="2:57" ht="15" customHeight="1">
      <c r="B126" s="499" t="s">
        <v>125</v>
      </c>
      <c r="C126" s="1" t="s">
        <v>205</v>
      </c>
      <c r="D126" s="246">
        <v>7313</v>
      </c>
      <c r="E126" s="11">
        <v>7288</v>
      </c>
      <c r="F126" s="11">
        <v>6599</v>
      </c>
      <c r="G126" s="11">
        <v>6170</v>
      </c>
      <c r="H126" s="11">
        <v>6903</v>
      </c>
      <c r="I126" s="11">
        <v>7319</v>
      </c>
      <c r="J126" s="11">
        <v>741</v>
      </c>
      <c r="K126" s="11">
        <v>680</v>
      </c>
      <c r="L126" s="11">
        <v>634</v>
      </c>
      <c r="M126" s="11">
        <v>600</v>
      </c>
      <c r="N126" s="11">
        <v>645</v>
      </c>
      <c r="O126" s="11">
        <v>611</v>
      </c>
      <c r="P126" s="11">
        <v>574</v>
      </c>
      <c r="Q126" s="11">
        <v>583</v>
      </c>
      <c r="R126" s="11">
        <v>541</v>
      </c>
      <c r="S126" s="11">
        <v>581</v>
      </c>
      <c r="T126" s="11">
        <v>644</v>
      </c>
      <c r="U126" s="11">
        <v>698</v>
      </c>
      <c r="V126" s="159">
        <f>100</f>
        <v>100</v>
      </c>
      <c r="W126" s="58">
        <f t="shared" si="16"/>
        <v>99.65814303295501</v>
      </c>
      <c r="X126" s="58">
        <f t="shared" si="16"/>
        <v>90.236565021195133</v>
      </c>
      <c r="Y126" s="58">
        <f t="shared" si="16"/>
        <v>84.370299466703131</v>
      </c>
      <c r="Z126" s="58">
        <f t="shared" si="16"/>
        <v>94.393545740462187</v>
      </c>
      <c r="AA126" s="58">
        <f t="shared" si="16"/>
        <v>100.0820456720908</v>
      </c>
      <c r="AB126" s="58">
        <f t="shared" si="15"/>
        <v>10.132640503213455</v>
      </c>
      <c r="AC126" s="58">
        <f t="shared" si="15"/>
        <v>9.2985095036236842</v>
      </c>
      <c r="AD126" s="58">
        <f t="shared" si="17"/>
        <v>8.6694926842609057</v>
      </c>
      <c r="AE126" s="58">
        <f t="shared" si="17"/>
        <v>8.2045672090797215</v>
      </c>
      <c r="AF126" s="58">
        <f t="shared" si="17"/>
        <v>8.8199097497607006</v>
      </c>
      <c r="AG126" s="58">
        <f t="shared" si="17"/>
        <v>8.3549842745795164</v>
      </c>
      <c r="AH126" s="58">
        <f t="shared" si="17"/>
        <v>7.8490359633529332</v>
      </c>
      <c r="AI126" s="58">
        <f t="shared" si="17"/>
        <v>7.9721044714891294</v>
      </c>
      <c r="AJ126" s="58">
        <f t="shared" ref="AJ126:AJ140" si="18">R126*100/$D126</f>
        <v>7.3977847668535484</v>
      </c>
      <c r="AK126" s="58">
        <f t="shared" ref="AK126:AK140" si="19">S126*100/$D126</f>
        <v>7.9447559141255297</v>
      </c>
      <c r="AL126" s="58">
        <f t="shared" ref="AL126:AL140" si="20">T126*100/$D126</f>
        <v>8.8062354710789013</v>
      </c>
      <c r="AM126" s="58">
        <f t="shared" ref="AM126:AM140" si="21">U126*100/$D126</f>
        <v>9.5446465198960748</v>
      </c>
      <c r="AN126" s="160">
        <v>1</v>
      </c>
      <c r="AO126" s="118">
        <v>1</v>
      </c>
      <c r="AP126" s="118">
        <v>1</v>
      </c>
      <c r="AQ126" s="118">
        <v>1</v>
      </c>
      <c r="AR126" s="118">
        <v>1</v>
      </c>
      <c r="AS126" s="118">
        <v>1</v>
      </c>
      <c r="AT126" s="118">
        <v>1</v>
      </c>
      <c r="AU126" s="118">
        <v>1</v>
      </c>
      <c r="AV126" s="118">
        <v>1</v>
      </c>
      <c r="AW126" s="118">
        <v>1</v>
      </c>
      <c r="AX126" s="118">
        <v>1</v>
      </c>
      <c r="AY126" s="118">
        <v>1</v>
      </c>
      <c r="AZ126" s="118">
        <v>1</v>
      </c>
      <c r="BA126" s="118">
        <v>1</v>
      </c>
      <c r="BB126" s="118">
        <v>4</v>
      </c>
      <c r="BC126" s="118">
        <v>1</v>
      </c>
      <c r="BD126" s="118">
        <v>6</v>
      </c>
      <c r="BE126" s="118">
        <v>7</v>
      </c>
    </row>
    <row r="127" spans="2:57" ht="15">
      <c r="B127" s="499"/>
      <c r="C127" s="1" t="s">
        <v>206</v>
      </c>
      <c r="D127" s="196">
        <v>1588</v>
      </c>
      <c r="E127" s="11">
        <v>1508</v>
      </c>
      <c r="F127" s="11">
        <v>906</v>
      </c>
      <c r="G127" s="11">
        <v>1012</v>
      </c>
      <c r="H127" s="11">
        <v>1219</v>
      </c>
      <c r="I127" s="11">
        <v>1091</v>
      </c>
      <c r="J127" s="11">
        <v>1160</v>
      </c>
      <c r="K127" s="11">
        <v>898</v>
      </c>
      <c r="L127" s="11">
        <v>850</v>
      </c>
      <c r="M127" s="11">
        <v>902</v>
      </c>
      <c r="N127" s="11">
        <v>872</v>
      </c>
      <c r="O127" s="11">
        <v>722</v>
      </c>
      <c r="P127" s="11">
        <v>698</v>
      </c>
      <c r="Q127" s="11">
        <v>755</v>
      </c>
      <c r="R127" s="11">
        <v>667</v>
      </c>
      <c r="S127" s="11">
        <v>686</v>
      </c>
      <c r="T127" s="11">
        <v>675</v>
      </c>
      <c r="U127" s="11">
        <v>680</v>
      </c>
      <c r="V127" s="159">
        <f>100</f>
        <v>100</v>
      </c>
      <c r="W127" s="58">
        <f t="shared" si="16"/>
        <v>94.962216624685141</v>
      </c>
      <c r="X127" s="58">
        <f t="shared" si="16"/>
        <v>57.052896725440803</v>
      </c>
      <c r="Y127" s="58">
        <f t="shared" si="16"/>
        <v>63.727959697732999</v>
      </c>
      <c r="Z127" s="58">
        <f t="shared" si="16"/>
        <v>76.763224181360201</v>
      </c>
      <c r="AA127" s="58">
        <f t="shared" si="16"/>
        <v>68.702770780856426</v>
      </c>
      <c r="AB127" s="58">
        <f t="shared" si="15"/>
        <v>73.047858942065488</v>
      </c>
      <c r="AC127" s="58">
        <f t="shared" si="15"/>
        <v>56.549118387909317</v>
      </c>
      <c r="AD127" s="58">
        <f t="shared" si="15"/>
        <v>53.526448362720402</v>
      </c>
      <c r="AE127" s="58">
        <f t="shared" si="15"/>
        <v>56.80100755667506</v>
      </c>
      <c r="AF127" s="58">
        <f t="shared" si="15"/>
        <v>54.911838790931988</v>
      </c>
      <c r="AG127" s="58">
        <f t="shared" si="15"/>
        <v>45.465994962216627</v>
      </c>
      <c r="AH127" s="58">
        <f t="shared" si="15"/>
        <v>43.954659949622169</v>
      </c>
      <c r="AI127" s="58">
        <f t="shared" ref="AI127:AI140" si="22">Q127*100/$D127</f>
        <v>47.544080604534003</v>
      </c>
      <c r="AJ127" s="58">
        <f t="shared" si="18"/>
        <v>42.002518891687657</v>
      </c>
      <c r="AK127" s="58">
        <f t="shared" si="19"/>
        <v>43.19899244332494</v>
      </c>
      <c r="AL127" s="58">
        <f t="shared" si="20"/>
        <v>42.506297229219143</v>
      </c>
      <c r="AM127" s="58">
        <f t="shared" si="21"/>
        <v>42.821158690176325</v>
      </c>
      <c r="AN127" s="160">
        <v>1</v>
      </c>
      <c r="AO127" s="118">
        <v>1</v>
      </c>
      <c r="AP127" s="118">
        <v>1</v>
      </c>
      <c r="AQ127" s="118">
        <v>1</v>
      </c>
      <c r="AR127" s="118">
        <v>1</v>
      </c>
      <c r="AS127" s="118">
        <v>1</v>
      </c>
      <c r="AT127" s="118">
        <v>1</v>
      </c>
      <c r="AU127" s="118">
        <v>1</v>
      </c>
      <c r="AV127" s="118">
        <v>1</v>
      </c>
      <c r="AW127" s="118">
        <v>1</v>
      </c>
      <c r="AX127" s="118">
        <v>1</v>
      </c>
      <c r="AY127" s="118">
        <v>1</v>
      </c>
      <c r="AZ127" s="118">
        <v>1</v>
      </c>
      <c r="BA127" s="118">
        <v>1</v>
      </c>
      <c r="BB127" s="118">
        <v>1</v>
      </c>
      <c r="BC127" s="118">
        <v>1</v>
      </c>
      <c r="BD127" s="118">
        <v>6</v>
      </c>
      <c r="BE127" s="118">
        <v>7</v>
      </c>
    </row>
    <row r="128" spans="2:57" ht="15">
      <c r="B128" s="499"/>
      <c r="C128" s="1" t="s">
        <v>207</v>
      </c>
      <c r="D128" s="196">
        <v>1673</v>
      </c>
      <c r="E128" s="11">
        <v>2305</v>
      </c>
      <c r="F128" s="11">
        <v>1758</v>
      </c>
      <c r="G128" s="11">
        <v>1164</v>
      </c>
      <c r="H128" s="11">
        <v>1278</v>
      </c>
      <c r="I128" s="11">
        <v>1192</v>
      </c>
      <c r="J128" s="11">
        <v>964</v>
      </c>
      <c r="K128" s="11">
        <v>1040</v>
      </c>
      <c r="L128" s="11">
        <v>1738</v>
      </c>
      <c r="M128" s="11">
        <v>1394</v>
      </c>
      <c r="N128" s="11">
        <v>1523</v>
      </c>
      <c r="O128" s="11">
        <v>1199</v>
      </c>
      <c r="P128" s="11">
        <v>1219</v>
      </c>
      <c r="Q128" s="11">
        <v>853</v>
      </c>
      <c r="R128" s="11">
        <v>1484</v>
      </c>
      <c r="S128" s="11">
        <v>1640</v>
      </c>
      <c r="T128" s="11">
        <v>1574</v>
      </c>
      <c r="U128" s="11">
        <v>1539</v>
      </c>
      <c r="V128" s="159">
        <f>100</f>
        <v>100</v>
      </c>
      <c r="W128" s="58">
        <f t="shared" si="16"/>
        <v>137.77644949193066</v>
      </c>
      <c r="X128" s="58">
        <f t="shared" si="16"/>
        <v>105.0806933652122</v>
      </c>
      <c r="Y128" s="58">
        <f t="shared" si="16"/>
        <v>69.575612671846983</v>
      </c>
      <c r="Z128" s="58">
        <f t="shared" si="16"/>
        <v>76.389719067543339</v>
      </c>
      <c r="AA128" s="58">
        <f t="shared" si="16"/>
        <v>71.249252839210996</v>
      </c>
      <c r="AB128" s="58">
        <f t="shared" si="15"/>
        <v>57.62104004781829</v>
      </c>
      <c r="AC128" s="58">
        <f t="shared" si="15"/>
        <v>62.163777644949192</v>
      </c>
      <c r="AD128" s="58">
        <f t="shared" si="15"/>
        <v>103.88523610280933</v>
      </c>
      <c r="AE128" s="58">
        <f t="shared" si="15"/>
        <v>83.323371189479971</v>
      </c>
      <c r="AF128" s="58">
        <f t="shared" si="15"/>
        <v>91.034070531978486</v>
      </c>
      <c r="AG128" s="58">
        <f t="shared" si="15"/>
        <v>71.667662881051996</v>
      </c>
      <c r="AH128" s="58">
        <f t="shared" si="15"/>
        <v>72.863120143454879</v>
      </c>
      <c r="AI128" s="58">
        <f t="shared" si="22"/>
        <v>50.986252241482369</v>
      </c>
      <c r="AJ128" s="58">
        <f t="shared" si="18"/>
        <v>88.702928870292894</v>
      </c>
      <c r="AK128" s="58">
        <f t="shared" si="19"/>
        <v>98.027495517035263</v>
      </c>
      <c r="AL128" s="58">
        <f t="shared" si="20"/>
        <v>94.082486551105802</v>
      </c>
      <c r="AM128" s="58">
        <f t="shared" si="21"/>
        <v>91.990436341900775</v>
      </c>
      <c r="AN128" s="160">
        <v>1</v>
      </c>
      <c r="AO128" s="118">
        <v>1</v>
      </c>
      <c r="AP128" s="118">
        <v>1</v>
      </c>
      <c r="AQ128" s="118">
        <v>1</v>
      </c>
      <c r="AR128" s="118">
        <v>1</v>
      </c>
      <c r="AS128" s="118">
        <v>1</v>
      </c>
      <c r="AT128" s="118">
        <v>1</v>
      </c>
      <c r="AU128" s="118">
        <v>1</v>
      </c>
      <c r="AV128" s="118">
        <v>1</v>
      </c>
      <c r="AW128" s="118">
        <v>1</v>
      </c>
      <c r="AX128" s="118">
        <v>1</v>
      </c>
      <c r="AY128" s="118">
        <v>1</v>
      </c>
      <c r="AZ128" s="118">
        <v>1</v>
      </c>
      <c r="BA128" s="118">
        <v>1</v>
      </c>
      <c r="BB128" s="118">
        <v>1</v>
      </c>
      <c r="BC128" s="118">
        <v>1</v>
      </c>
      <c r="BD128" s="118">
        <v>6</v>
      </c>
      <c r="BE128" s="118">
        <v>7</v>
      </c>
    </row>
    <row r="129" spans="2:57" ht="15">
      <c r="B129" s="499"/>
      <c r="C129" s="1" t="s">
        <v>208</v>
      </c>
      <c r="D129" s="196">
        <v>9307</v>
      </c>
      <c r="E129" s="11">
        <v>7919</v>
      </c>
      <c r="F129" s="11">
        <v>7673</v>
      </c>
      <c r="G129" s="11">
        <v>7681</v>
      </c>
      <c r="H129" s="11">
        <v>6959</v>
      </c>
      <c r="I129" s="11">
        <v>6425</v>
      </c>
      <c r="J129" s="11">
        <v>6345</v>
      </c>
      <c r="K129" s="11">
        <v>5699</v>
      </c>
      <c r="L129" s="11">
        <v>5018</v>
      </c>
      <c r="M129" s="11">
        <v>6456</v>
      </c>
      <c r="N129" s="11">
        <v>7329</v>
      </c>
      <c r="O129" s="11">
        <v>8183</v>
      </c>
      <c r="P129" s="11">
        <v>8102</v>
      </c>
      <c r="Q129" s="11">
        <v>7805</v>
      </c>
      <c r="R129" s="11">
        <v>8209</v>
      </c>
      <c r="S129" s="11">
        <v>8047</v>
      </c>
      <c r="T129" s="11">
        <v>7574</v>
      </c>
      <c r="U129" s="11">
        <v>7254</v>
      </c>
      <c r="V129" s="159">
        <f>100</f>
        <v>100</v>
      </c>
      <c r="W129" s="58">
        <f t="shared" si="16"/>
        <v>85.086494036746529</v>
      </c>
      <c r="X129" s="58">
        <f t="shared" si="16"/>
        <v>82.443322230579128</v>
      </c>
      <c r="Y129" s="58">
        <f t="shared" si="16"/>
        <v>82.529279037283771</v>
      </c>
      <c r="Z129" s="58">
        <f t="shared" si="16"/>
        <v>74.771677232190825</v>
      </c>
      <c r="AA129" s="58">
        <f t="shared" si="16"/>
        <v>69.034060384656712</v>
      </c>
      <c r="AB129" s="58">
        <f t="shared" si="15"/>
        <v>68.174492317610401</v>
      </c>
      <c r="AC129" s="58">
        <f t="shared" si="15"/>
        <v>61.233480176211451</v>
      </c>
      <c r="AD129" s="58">
        <f t="shared" si="15"/>
        <v>53.916407005479748</v>
      </c>
      <c r="AE129" s="58">
        <f t="shared" si="15"/>
        <v>69.36714301063715</v>
      </c>
      <c r="AF129" s="58">
        <f t="shared" si="15"/>
        <v>78.747179542280008</v>
      </c>
      <c r="AG129" s="58">
        <f t="shared" si="15"/>
        <v>87.923068657999352</v>
      </c>
      <c r="AH129" s="58">
        <f t="shared" si="15"/>
        <v>87.05275599011496</v>
      </c>
      <c r="AI129" s="58">
        <f t="shared" si="22"/>
        <v>83.861609541205539</v>
      </c>
      <c r="AJ129" s="58">
        <f t="shared" si="18"/>
        <v>88.202428279789402</v>
      </c>
      <c r="AK129" s="58">
        <f t="shared" si="19"/>
        <v>86.461802944020633</v>
      </c>
      <c r="AL129" s="58">
        <f t="shared" si="20"/>
        <v>81.37960674760933</v>
      </c>
      <c r="AM129" s="58">
        <f t="shared" si="21"/>
        <v>77.941334479424086</v>
      </c>
      <c r="AN129" s="160">
        <v>1</v>
      </c>
      <c r="AO129" s="118">
        <v>1</v>
      </c>
      <c r="AP129" s="118">
        <v>1</v>
      </c>
      <c r="AQ129" s="118">
        <v>1</v>
      </c>
      <c r="AR129" s="118">
        <v>1</v>
      </c>
      <c r="AS129" s="118">
        <v>1</v>
      </c>
      <c r="AT129" s="118">
        <v>1</v>
      </c>
      <c r="AU129" s="118">
        <v>1</v>
      </c>
      <c r="AV129" s="118">
        <v>1</v>
      </c>
      <c r="AW129" s="118">
        <v>1</v>
      </c>
      <c r="AX129" s="118">
        <v>1</v>
      </c>
      <c r="AY129" s="118">
        <v>1</v>
      </c>
      <c r="AZ129" s="118">
        <v>1</v>
      </c>
      <c r="BA129" s="118">
        <v>1</v>
      </c>
      <c r="BB129" s="118">
        <v>4</v>
      </c>
      <c r="BC129" s="118">
        <v>1</v>
      </c>
      <c r="BD129" s="118">
        <v>6</v>
      </c>
      <c r="BE129" s="118">
        <v>7</v>
      </c>
    </row>
    <row r="130" spans="2:57" ht="15">
      <c r="B130" s="499"/>
      <c r="C130" s="1" t="s">
        <v>209</v>
      </c>
      <c r="D130" s="196">
        <v>19881</v>
      </c>
      <c r="E130" s="11">
        <v>19020</v>
      </c>
      <c r="F130" s="11">
        <v>16936</v>
      </c>
      <c r="G130" s="11">
        <v>16027</v>
      </c>
      <c r="H130" s="11">
        <v>16359</v>
      </c>
      <c r="I130" s="11">
        <v>16027</v>
      </c>
      <c r="J130" s="11">
        <v>9210</v>
      </c>
      <c r="K130" s="11">
        <v>8317</v>
      </c>
      <c r="L130" s="11">
        <v>8240</v>
      </c>
      <c r="M130" s="11">
        <v>9352</v>
      </c>
      <c r="N130" s="11">
        <v>10369</v>
      </c>
      <c r="O130" s="11">
        <v>10715</v>
      </c>
      <c r="P130" s="11">
        <v>10593</v>
      </c>
      <c r="Q130" s="11">
        <v>9996</v>
      </c>
      <c r="R130" s="11">
        <v>10901</v>
      </c>
      <c r="S130" s="11">
        <v>10954</v>
      </c>
      <c r="T130" s="11">
        <v>10467</v>
      </c>
      <c r="U130" s="11">
        <v>10171</v>
      </c>
      <c r="V130" s="159">
        <f>100</f>
        <v>100</v>
      </c>
      <c r="W130" s="58">
        <f t="shared" si="16"/>
        <v>95.669231929983397</v>
      </c>
      <c r="X130" s="58">
        <f t="shared" si="16"/>
        <v>85.186861827875859</v>
      </c>
      <c r="Y130" s="58">
        <f t="shared" si="16"/>
        <v>80.614657210401887</v>
      </c>
      <c r="Z130" s="58">
        <f t="shared" si="16"/>
        <v>82.284593330315374</v>
      </c>
      <c r="AA130" s="58">
        <f t="shared" si="16"/>
        <v>80.614657210401887</v>
      </c>
      <c r="AB130" s="58">
        <f t="shared" si="15"/>
        <v>46.325637543383131</v>
      </c>
      <c r="AC130" s="58">
        <f t="shared" si="15"/>
        <v>41.833911775061615</v>
      </c>
      <c r="AD130" s="58">
        <f t="shared" si="15"/>
        <v>41.446607313515415</v>
      </c>
      <c r="AE130" s="58">
        <f t="shared" si="15"/>
        <v>47.039887329611183</v>
      </c>
      <c r="AF130" s="58">
        <f t="shared" si="15"/>
        <v>52.155324178864241</v>
      </c>
      <c r="AG130" s="58">
        <f t="shared" si="15"/>
        <v>53.895679291786131</v>
      </c>
      <c r="AH130" s="58">
        <f t="shared" si="15"/>
        <v>53.282028066998642</v>
      </c>
      <c r="AI130" s="58">
        <f t="shared" si="22"/>
        <v>50.279161007997587</v>
      </c>
      <c r="AJ130" s="58">
        <f t="shared" si="18"/>
        <v>54.831245913183444</v>
      </c>
      <c r="AK130" s="58">
        <f t="shared" si="19"/>
        <v>55.097832101000954</v>
      </c>
      <c r="AL130" s="58">
        <f t="shared" si="20"/>
        <v>52.648257129923039</v>
      </c>
      <c r="AM130" s="58">
        <f t="shared" si="21"/>
        <v>51.159398420602585</v>
      </c>
      <c r="AN130" s="160"/>
      <c r="AO130" s="118"/>
      <c r="AP130" s="118"/>
      <c r="AQ130" s="118"/>
      <c r="AR130" s="118"/>
      <c r="AS130" s="118"/>
      <c r="AT130" s="118"/>
      <c r="AU130" s="118"/>
      <c r="AV130" s="118"/>
      <c r="AW130" s="118"/>
      <c r="AX130" s="118"/>
      <c r="AY130" s="118"/>
      <c r="AZ130" s="118"/>
      <c r="BA130" s="118"/>
      <c r="BB130" s="118"/>
      <c r="BC130" s="118"/>
      <c r="BD130" s="118"/>
      <c r="BE130" s="118"/>
    </row>
    <row r="131" spans="2:57" ht="15">
      <c r="B131" s="501"/>
      <c r="C131" s="8" t="s">
        <v>210</v>
      </c>
      <c r="D131" s="245">
        <v>10574</v>
      </c>
      <c r="E131" s="173">
        <v>11101</v>
      </c>
      <c r="F131" s="173">
        <v>9263</v>
      </c>
      <c r="G131" s="173">
        <v>8346</v>
      </c>
      <c r="H131" s="173">
        <v>9400</v>
      </c>
      <c r="I131" s="173">
        <v>9602</v>
      </c>
      <c r="J131" s="173">
        <v>2865</v>
      </c>
      <c r="K131" s="173">
        <v>2618</v>
      </c>
      <c r="L131" s="173">
        <v>3222</v>
      </c>
      <c r="M131" s="173">
        <v>2896</v>
      </c>
      <c r="N131" s="173">
        <v>3040</v>
      </c>
      <c r="O131" s="173">
        <v>2532</v>
      </c>
      <c r="P131" s="173">
        <v>2491</v>
      </c>
      <c r="Q131" s="173">
        <v>2191</v>
      </c>
      <c r="R131" s="173">
        <v>2692</v>
      </c>
      <c r="S131" s="173">
        <v>2907</v>
      </c>
      <c r="T131" s="173">
        <v>2893</v>
      </c>
      <c r="U131" s="173">
        <v>2917</v>
      </c>
      <c r="V131" s="159">
        <f>100</f>
        <v>100</v>
      </c>
      <c r="W131" s="58">
        <f t="shared" si="16"/>
        <v>104.983922829582</v>
      </c>
      <c r="X131" s="58">
        <f t="shared" si="16"/>
        <v>87.601664459996215</v>
      </c>
      <c r="Y131" s="58">
        <f t="shared" si="16"/>
        <v>78.929449593342156</v>
      </c>
      <c r="Z131" s="58">
        <f t="shared" si="16"/>
        <v>88.89729525250614</v>
      </c>
      <c r="AA131" s="58">
        <f t="shared" si="16"/>
        <v>90.807641384528083</v>
      </c>
      <c r="AB131" s="58">
        <f t="shared" si="15"/>
        <v>27.094760733875543</v>
      </c>
      <c r="AC131" s="58">
        <f t="shared" si="15"/>
        <v>24.758842443729904</v>
      </c>
      <c r="AD131" s="58">
        <f t="shared" si="15"/>
        <v>30.470966521656894</v>
      </c>
      <c r="AE131" s="58">
        <f t="shared" si="15"/>
        <v>27.387932665027424</v>
      </c>
      <c r="AF131" s="58">
        <f t="shared" si="15"/>
        <v>28.749763571023266</v>
      </c>
      <c r="AG131" s="58">
        <f t="shared" si="15"/>
        <v>23.945526763760167</v>
      </c>
      <c r="AH131" s="58">
        <f t="shared" si="15"/>
        <v>23.55778324191413</v>
      </c>
      <c r="AI131" s="58">
        <f t="shared" si="22"/>
        <v>20.720635521089466</v>
      </c>
      <c r="AJ131" s="58">
        <f t="shared" si="18"/>
        <v>25.458672214866652</v>
      </c>
      <c r="AK131" s="58">
        <f t="shared" si="19"/>
        <v>27.491961414790996</v>
      </c>
      <c r="AL131" s="58">
        <f t="shared" si="20"/>
        <v>27.359561187819178</v>
      </c>
      <c r="AM131" s="58">
        <f t="shared" si="21"/>
        <v>27.586533005485151</v>
      </c>
      <c r="AN131" s="120"/>
      <c r="AO131" s="121"/>
      <c r="AP131" s="121"/>
      <c r="AQ131" s="121"/>
      <c r="AR131" s="121"/>
      <c r="AS131" s="121"/>
      <c r="AT131" s="121"/>
      <c r="AU131" s="121"/>
      <c r="AV131" s="121"/>
      <c r="AW131" s="121"/>
      <c r="AX131" s="121"/>
      <c r="AY131" s="121"/>
      <c r="AZ131" s="121"/>
      <c r="BA131" s="121"/>
      <c r="BB131" s="121"/>
      <c r="BC131" s="121"/>
      <c r="BD131" s="121"/>
      <c r="BE131" s="121"/>
    </row>
    <row r="132" spans="2:57" ht="15" customHeight="1">
      <c r="B132" s="499" t="s">
        <v>126</v>
      </c>
      <c r="C132" s="1" t="s">
        <v>205</v>
      </c>
      <c r="D132" s="246">
        <v>30918</v>
      </c>
      <c r="E132" s="11">
        <v>29237</v>
      </c>
      <c r="F132" s="11">
        <v>27518</v>
      </c>
      <c r="G132" s="11">
        <v>23533</v>
      </c>
      <c r="H132" s="11">
        <v>19127</v>
      </c>
      <c r="I132" s="11">
        <v>14655</v>
      </c>
      <c r="J132" s="11">
        <v>16849</v>
      </c>
      <c r="K132" s="11">
        <v>13164</v>
      </c>
      <c r="L132" s="11">
        <v>15271</v>
      </c>
      <c r="M132" s="11">
        <v>13014</v>
      </c>
      <c r="N132" s="11">
        <v>14300</v>
      </c>
      <c r="O132" s="11">
        <v>12915</v>
      </c>
      <c r="P132" s="11">
        <v>13213</v>
      </c>
      <c r="Q132" s="11">
        <v>13961</v>
      </c>
      <c r="R132" s="11">
        <v>13752</v>
      </c>
      <c r="S132" s="11">
        <v>14044</v>
      </c>
      <c r="T132" s="11">
        <v>15558</v>
      </c>
      <c r="U132" s="11">
        <v>16874</v>
      </c>
      <c r="V132" s="159">
        <f>100</f>
        <v>100</v>
      </c>
      <c r="W132" s="58">
        <f t="shared" si="16"/>
        <v>94.563037712659295</v>
      </c>
      <c r="X132" s="58">
        <f t="shared" si="16"/>
        <v>89.003169674623194</v>
      </c>
      <c r="Y132" s="58">
        <f t="shared" si="16"/>
        <v>76.114237660909509</v>
      </c>
      <c r="Z132" s="58">
        <f t="shared" si="16"/>
        <v>61.863639303965329</v>
      </c>
      <c r="AA132" s="58">
        <f t="shared" si="16"/>
        <v>47.399573064234424</v>
      </c>
      <c r="AB132" s="58">
        <f t="shared" si="15"/>
        <v>54.49576298596287</v>
      </c>
      <c r="AC132" s="58">
        <f t="shared" si="15"/>
        <v>42.577139530370658</v>
      </c>
      <c r="AD132" s="58">
        <f t="shared" si="15"/>
        <v>49.391939970243868</v>
      </c>
      <c r="AE132" s="58">
        <f t="shared" si="15"/>
        <v>42.091985251309914</v>
      </c>
      <c r="AF132" s="58">
        <f t="shared" si="15"/>
        <v>46.251374603790673</v>
      </c>
      <c r="AG132" s="58">
        <f t="shared" si="15"/>
        <v>41.771783427129826</v>
      </c>
      <c r="AH132" s="58">
        <f t="shared" si="15"/>
        <v>42.735623261530499</v>
      </c>
      <c r="AI132" s="58">
        <f t="shared" si="22"/>
        <v>45.154925933113397</v>
      </c>
      <c r="AJ132" s="58">
        <f t="shared" si="18"/>
        <v>44.478944304288767</v>
      </c>
      <c r="AK132" s="58">
        <f t="shared" si="19"/>
        <v>45.42337796752701</v>
      </c>
      <c r="AL132" s="58">
        <f t="shared" si="20"/>
        <v>50.320201824180089</v>
      </c>
      <c r="AM132" s="58">
        <f t="shared" si="21"/>
        <v>54.57662203247299</v>
      </c>
      <c r="AN132" s="160">
        <v>1</v>
      </c>
      <c r="AO132" s="118">
        <v>1</v>
      </c>
      <c r="AP132" s="118">
        <v>1</v>
      </c>
      <c r="AQ132" s="118">
        <v>1</v>
      </c>
      <c r="AR132" s="118">
        <v>1</v>
      </c>
      <c r="AS132" s="118">
        <v>1</v>
      </c>
      <c r="AT132" s="118">
        <v>1</v>
      </c>
      <c r="AU132" s="118">
        <v>1</v>
      </c>
      <c r="AV132" s="118">
        <v>1</v>
      </c>
      <c r="AW132" s="118">
        <v>1</v>
      </c>
      <c r="AX132" s="118">
        <v>1</v>
      </c>
      <c r="AY132" s="118">
        <v>1</v>
      </c>
      <c r="AZ132" s="118">
        <v>1</v>
      </c>
      <c r="BA132" s="118">
        <v>1</v>
      </c>
      <c r="BB132" s="118">
        <v>1</v>
      </c>
      <c r="BC132" s="118">
        <v>1</v>
      </c>
      <c r="BD132" s="118">
        <v>6</v>
      </c>
      <c r="BE132" s="118">
        <v>7</v>
      </c>
    </row>
    <row r="133" spans="2:57" ht="15">
      <c r="B133" s="499"/>
      <c r="C133" s="1" t="s">
        <v>206</v>
      </c>
      <c r="D133" s="196">
        <v>7019</v>
      </c>
      <c r="E133" s="11">
        <v>7813</v>
      </c>
      <c r="F133" s="11">
        <v>7521</v>
      </c>
      <c r="G133" s="11">
        <v>7016</v>
      </c>
      <c r="H133" s="11">
        <v>6348</v>
      </c>
      <c r="I133" s="11">
        <v>4703</v>
      </c>
      <c r="J133" s="11">
        <v>7156</v>
      </c>
      <c r="K133" s="11">
        <v>6306</v>
      </c>
      <c r="L133" s="11">
        <v>5922</v>
      </c>
      <c r="M133" s="11">
        <v>6604</v>
      </c>
      <c r="N133" s="11">
        <v>7519</v>
      </c>
      <c r="O133" s="11">
        <v>8774</v>
      </c>
      <c r="P133" s="11">
        <v>8744</v>
      </c>
      <c r="Q133" s="11">
        <v>9544</v>
      </c>
      <c r="R133" s="11">
        <v>10042</v>
      </c>
      <c r="S133" s="11">
        <v>10303</v>
      </c>
      <c r="T133" s="11">
        <v>10137</v>
      </c>
      <c r="U133" s="11">
        <v>10205</v>
      </c>
      <c r="V133" s="159">
        <f>100</f>
        <v>100</v>
      </c>
      <c r="W133" s="58">
        <f t="shared" si="16"/>
        <v>111.31215272830887</v>
      </c>
      <c r="X133" s="58">
        <f t="shared" si="16"/>
        <v>107.15201595668898</v>
      </c>
      <c r="Y133" s="58">
        <f t="shared" si="16"/>
        <v>99.95725886878472</v>
      </c>
      <c r="Z133" s="58">
        <f t="shared" si="16"/>
        <v>90.440233651517303</v>
      </c>
      <c r="AA133" s="58">
        <f t="shared" si="16"/>
        <v>67.00384670180938</v>
      </c>
      <c r="AB133" s="58">
        <f t="shared" si="15"/>
        <v>101.95184499216413</v>
      </c>
      <c r="AC133" s="58">
        <f t="shared" si="15"/>
        <v>89.841857814503484</v>
      </c>
      <c r="AD133" s="58">
        <f t="shared" si="15"/>
        <v>84.370993018948568</v>
      </c>
      <c r="AE133" s="58">
        <f t="shared" si="15"/>
        <v>94.087476848553919</v>
      </c>
      <c r="AF133" s="58">
        <f t="shared" si="15"/>
        <v>107.12352186921214</v>
      </c>
      <c r="AG133" s="58">
        <f t="shared" si="15"/>
        <v>125.0035617609346</v>
      </c>
      <c r="AH133" s="58">
        <f t="shared" si="15"/>
        <v>124.57615044878187</v>
      </c>
      <c r="AI133" s="58">
        <f t="shared" si="22"/>
        <v>135.97378543952129</v>
      </c>
      <c r="AJ133" s="58">
        <f t="shared" si="18"/>
        <v>143.06881322125659</v>
      </c>
      <c r="AK133" s="58">
        <f t="shared" si="19"/>
        <v>146.78729163698532</v>
      </c>
      <c r="AL133" s="58">
        <f t="shared" si="20"/>
        <v>144.42228237640688</v>
      </c>
      <c r="AM133" s="58">
        <f t="shared" si="21"/>
        <v>145.39108135061974</v>
      </c>
      <c r="AN133" s="160">
        <v>1</v>
      </c>
      <c r="AO133" s="118">
        <v>1</v>
      </c>
      <c r="AP133" s="118">
        <v>1</v>
      </c>
      <c r="AQ133" s="118">
        <v>1</v>
      </c>
      <c r="AR133" s="118">
        <v>1</v>
      </c>
      <c r="AS133" s="118">
        <v>1</v>
      </c>
      <c r="AT133" s="118">
        <v>1</v>
      </c>
      <c r="AU133" s="118">
        <v>1</v>
      </c>
      <c r="AV133" s="118">
        <v>1</v>
      </c>
      <c r="AW133" s="118">
        <v>1</v>
      </c>
      <c r="AX133" s="118">
        <v>1</v>
      </c>
      <c r="AY133" s="118">
        <v>1</v>
      </c>
      <c r="AZ133" s="118">
        <v>1</v>
      </c>
      <c r="BA133" s="118">
        <v>1</v>
      </c>
      <c r="BB133" s="118">
        <v>1</v>
      </c>
      <c r="BC133" s="118">
        <v>1</v>
      </c>
      <c r="BD133" s="118">
        <v>6</v>
      </c>
      <c r="BE133" s="118">
        <v>7</v>
      </c>
    </row>
    <row r="134" spans="2:57" ht="15">
      <c r="B134" s="499"/>
      <c r="C134" s="1" t="s">
        <v>207</v>
      </c>
      <c r="D134" s="196">
        <v>6763</v>
      </c>
      <c r="E134" s="11">
        <v>7003</v>
      </c>
      <c r="F134" s="11">
        <v>5633</v>
      </c>
      <c r="G134" s="11">
        <v>4372</v>
      </c>
      <c r="H134" s="11">
        <v>4021</v>
      </c>
      <c r="I134" s="11">
        <v>4213</v>
      </c>
      <c r="J134" s="11">
        <v>3535</v>
      </c>
      <c r="K134" s="11">
        <v>3192</v>
      </c>
      <c r="L134" s="11">
        <v>4133</v>
      </c>
      <c r="M134" s="11">
        <v>4518</v>
      </c>
      <c r="N134" s="11">
        <v>5127</v>
      </c>
      <c r="O134" s="11">
        <v>5104</v>
      </c>
      <c r="P134" s="11">
        <v>5566</v>
      </c>
      <c r="Q134" s="11">
        <v>5826</v>
      </c>
      <c r="R134" s="11">
        <v>5870</v>
      </c>
      <c r="S134" s="11">
        <v>6339</v>
      </c>
      <c r="T134" s="11">
        <v>6085</v>
      </c>
      <c r="U134" s="11">
        <v>5952</v>
      </c>
      <c r="V134" s="159">
        <f>100</f>
        <v>100</v>
      </c>
      <c r="W134" s="58">
        <f t="shared" si="16"/>
        <v>103.54872098181281</v>
      </c>
      <c r="X134" s="58">
        <f t="shared" si="16"/>
        <v>83.291438710631382</v>
      </c>
      <c r="Y134" s="58">
        <f t="shared" si="16"/>
        <v>64.645867218689929</v>
      </c>
      <c r="Z134" s="58">
        <f t="shared" si="16"/>
        <v>59.455862782788707</v>
      </c>
      <c r="AA134" s="58">
        <f t="shared" si="16"/>
        <v>62.294839568238949</v>
      </c>
      <c r="AB134" s="58">
        <f t="shared" si="15"/>
        <v>52.269702794617771</v>
      </c>
      <c r="AC134" s="58">
        <f t="shared" si="15"/>
        <v>47.197989058110309</v>
      </c>
      <c r="AD134" s="58">
        <f t="shared" si="15"/>
        <v>61.111932574301349</v>
      </c>
      <c r="AE134" s="58">
        <f t="shared" si="15"/>
        <v>66.80467248262606</v>
      </c>
      <c r="AF134" s="58">
        <f t="shared" si="15"/>
        <v>75.809551973976042</v>
      </c>
      <c r="AG134" s="58">
        <f t="shared" si="15"/>
        <v>75.469466213218979</v>
      </c>
      <c r="AH134" s="58">
        <f t="shared" si="15"/>
        <v>82.300754103208632</v>
      </c>
      <c r="AI134" s="58">
        <f t="shared" si="22"/>
        <v>86.145201833505837</v>
      </c>
      <c r="AJ134" s="58">
        <f t="shared" si="18"/>
        <v>86.795800680171524</v>
      </c>
      <c r="AK134" s="58">
        <f t="shared" si="19"/>
        <v>93.730592932130705</v>
      </c>
      <c r="AL134" s="58">
        <f t="shared" si="20"/>
        <v>89.974863226378829</v>
      </c>
      <c r="AM134" s="58">
        <f t="shared" si="21"/>
        <v>88.00828034895757</v>
      </c>
      <c r="AN134" s="160">
        <v>1</v>
      </c>
      <c r="AO134" s="118">
        <v>1</v>
      </c>
      <c r="AP134" s="118">
        <v>1</v>
      </c>
      <c r="AQ134" s="118">
        <v>1</v>
      </c>
      <c r="AR134" s="118">
        <v>1</v>
      </c>
      <c r="AS134" s="118">
        <v>1</v>
      </c>
      <c r="AT134" s="118">
        <v>1</v>
      </c>
      <c r="AU134" s="118">
        <v>1</v>
      </c>
      <c r="AV134" s="118">
        <v>1</v>
      </c>
      <c r="AW134" s="118">
        <v>1</v>
      </c>
      <c r="AX134" s="118">
        <v>1</v>
      </c>
      <c r="AY134" s="118">
        <v>1</v>
      </c>
      <c r="AZ134" s="118">
        <v>1</v>
      </c>
      <c r="BA134" s="118">
        <v>1</v>
      </c>
      <c r="BB134" s="118">
        <v>1</v>
      </c>
      <c r="BC134" s="118">
        <v>1</v>
      </c>
      <c r="BD134" s="118">
        <v>6</v>
      </c>
      <c r="BE134" s="118">
        <v>7</v>
      </c>
    </row>
    <row r="135" spans="2:57" ht="15">
      <c r="B135" s="499"/>
      <c r="C135" s="1" t="s">
        <v>208</v>
      </c>
      <c r="D135" s="196">
        <v>4373</v>
      </c>
      <c r="E135" s="11">
        <v>3589</v>
      </c>
      <c r="F135" s="11">
        <v>3385</v>
      </c>
      <c r="G135" s="11">
        <v>3124</v>
      </c>
      <c r="H135" s="11">
        <v>2871</v>
      </c>
      <c r="I135" s="11">
        <v>3051</v>
      </c>
      <c r="J135" s="11">
        <v>4527</v>
      </c>
      <c r="K135" s="11">
        <v>4300</v>
      </c>
      <c r="L135" s="11">
        <v>4475</v>
      </c>
      <c r="M135" s="11">
        <v>4027</v>
      </c>
      <c r="N135" s="11">
        <v>4272</v>
      </c>
      <c r="O135" s="11">
        <v>3936</v>
      </c>
      <c r="P135" s="11">
        <v>4274</v>
      </c>
      <c r="Q135" s="11">
        <v>4407</v>
      </c>
      <c r="R135" s="11">
        <v>3946</v>
      </c>
      <c r="S135" s="11">
        <v>2800</v>
      </c>
      <c r="T135" s="11">
        <v>2635</v>
      </c>
      <c r="U135" s="11">
        <v>2524</v>
      </c>
      <c r="V135" s="159">
        <f>100</f>
        <v>100</v>
      </c>
      <c r="W135" s="58">
        <f t="shared" si="16"/>
        <v>82.071804253372974</v>
      </c>
      <c r="X135" s="58">
        <f t="shared" si="16"/>
        <v>77.406814543791441</v>
      </c>
      <c r="Y135" s="58">
        <f t="shared" si="16"/>
        <v>71.438371827120974</v>
      </c>
      <c r="Z135" s="58">
        <f t="shared" si="16"/>
        <v>65.65286988337526</v>
      </c>
      <c r="AA135" s="58">
        <f t="shared" si="16"/>
        <v>69.76903727418248</v>
      </c>
      <c r="AB135" s="58">
        <f t="shared" si="15"/>
        <v>103.52160987880174</v>
      </c>
      <c r="AC135" s="58">
        <f t="shared" si="15"/>
        <v>98.33066544706152</v>
      </c>
      <c r="AD135" s="58">
        <f t="shared" si="15"/>
        <v>102.33249485479077</v>
      </c>
      <c r="AE135" s="58">
        <f t="shared" si="15"/>
        <v>92.087811571003883</v>
      </c>
      <c r="AF135" s="58">
        <f t="shared" si="15"/>
        <v>97.690372741824831</v>
      </c>
      <c r="AG135" s="58">
        <f t="shared" si="15"/>
        <v>90.006860278984675</v>
      </c>
      <c r="AH135" s="58">
        <f t="shared" si="15"/>
        <v>97.736107935056026</v>
      </c>
      <c r="AI135" s="58">
        <f t="shared" si="22"/>
        <v>100.77749828493026</v>
      </c>
      <c r="AJ135" s="58">
        <f t="shared" si="18"/>
        <v>90.235536245140636</v>
      </c>
      <c r="AK135" s="58">
        <f t="shared" si="19"/>
        <v>64.029270523667961</v>
      </c>
      <c r="AL135" s="58">
        <f t="shared" si="20"/>
        <v>60.256117082094669</v>
      </c>
      <c r="AM135" s="58">
        <f t="shared" si="21"/>
        <v>57.717813857763552</v>
      </c>
      <c r="AN135" s="160">
        <v>1</v>
      </c>
      <c r="AO135" s="118">
        <v>1</v>
      </c>
      <c r="AP135" s="118">
        <v>1</v>
      </c>
      <c r="AQ135" s="118">
        <v>1</v>
      </c>
      <c r="AR135" s="118">
        <v>1</v>
      </c>
      <c r="AS135" s="118">
        <v>1</v>
      </c>
      <c r="AT135" s="118">
        <v>1</v>
      </c>
      <c r="AU135" s="118">
        <v>1</v>
      </c>
      <c r="AV135" s="118">
        <v>1</v>
      </c>
      <c r="AW135" s="118">
        <v>1</v>
      </c>
      <c r="AX135" s="118">
        <v>1</v>
      </c>
      <c r="AY135" s="118">
        <v>1</v>
      </c>
      <c r="AZ135" s="118">
        <v>1</v>
      </c>
      <c r="BA135" s="118">
        <v>1</v>
      </c>
      <c r="BB135" s="118">
        <v>1</v>
      </c>
      <c r="BC135" s="118">
        <v>1</v>
      </c>
      <c r="BD135" s="118">
        <v>6</v>
      </c>
      <c r="BE135" s="118">
        <v>7</v>
      </c>
    </row>
    <row r="136" spans="2:57" ht="15">
      <c r="B136" s="499"/>
      <c r="C136" s="1" t="s">
        <v>209</v>
      </c>
      <c r="D136" s="196">
        <v>49073</v>
      </c>
      <c r="E136" s="11">
        <v>47642</v>
      </c>
      <c r="F136" s="11">
        <v>44057</v>
      </c>
      <c r="G136" s="11">
        <v>38045</v>
      </c>
      <c r="H136" s="11">
        <v>32367</v>
      </c>
      <c r="I136" s="11">
        <v>26622</v>
      </c>
      <c r="J136" s="11">
        <v>32067</v>
      </c>
      <c r="K136" s="11">
        <v>26962</v>
      </c>
      <c r="L136" s="11">
        <v>29801</v>
      </c>
      <c r="M136" s="11">
        <v>28163</v>
      </c>
      <c r="N136" s="11">
        <v>31218</v>
      </c>
      <c r="O136" s="11">
        <v>30729</v>
      </c>
      <c r="P136" s="11">
        <v>31797</v>
      </c>
      <c r="Q136" s="11">
        <v>33738</v>
      </c>
      <c r="R136" s="11">
        <v>33610</v>
      </c>
      <c r="S136" s="11">
        <v>33486</v>
      </c>
      <c r="T136" s="11">
        <v>34415</v>
      </c>
      <c r="U136" s="11">
        <v>35555</v>
      </c>
      <c r="V136" s="159">
        <f>100</f>
        <v>100</v>
      </c>
      <c r="W136" s="58">
        <f t="shared" si="16"/>
        <v>97.083936176716321</v>
      </c>
      <c r="X136" s="58">
        <f t="shared" si="16"/>
        <v>89.778493265135609</v>
      </c>
      <c r="Y136" s="58">
        <f t="shared" si="16"/>
        <v>77.527357202535001</v>
      </c>
      <c r="Z136" s="58">
        <f t="shared" si="16"/>
        <v>65.956839810078861</v>
      </c>
      <c r="AA136" s="58">
        <f t="shared" si="16"/>
        <v>54.249791127503926</v>
      </c>
      <c r="AB136" s="58">
        <f t="shared" si="15"/>
        <v>65.345505675218547</v>
      </c>
      <c r="AC136" s="58">
        <f t="shared" si="15"/>
        <v>54.942636480345605</v>
      </c>
      <c r="AD136" s="58">
        <f t="shared" si="15"/>
        <v>60.727895176573675</v>
      </c>
      <c r="AE136" s="58">
        <f t="shared" si="15"/>
        <v>57.390010800236382</v>
      </c>
      <c r="AF136" s="58">
        <f t="shared" si="15"/>
        <v>63.615430073563871</v>
      </c>
      <c r="AG136" s="58">
        <f t="shared" si="15"/>
        <v>62.618955433741569</v>
      </c>
      <c r="AH136" s="58">
        <f t="shared" si="15"/>
        <v>64.79530495384428</v>
      </c>
      <c r="AI136" s="58">
        <f t="shared" si="22"/>
        <v>68.750636806390474</v>
      </c>
      <c r="AJ136" s="58">
        <f t="shared" si="18"/>
        <v>68.489800908850086</v>
      </c>
      <c r="AK136" s="58">
        <f t="shared" si="19"/>
        <v>68.237116133107818</v>
      </c>
      <c r="AL136" s="58">
        <f t="shared" si="20"/>
        <v>70.130214170725253</v>
      </c>
      <c r="AM136" s="58">
        <f t="shared" si="21"/>
        <v>72.45328388319443</v>
      </c>
      <c r="AN136" s="160"/>
      <c r="AO136" s="118"/>
      <c r="AP136" s="118"/>
      <c r="AQ136" s="118"/>
      <c r="AR136" s="118"/>
      <c r="AS136" s="118"/>
      <c r="AT136" s="118"/>
      <c r="AU136" s="118"/>
      <c r="AV136" s="118"/>
      <c r="AW136" s="118"/>
      <c r="AX136" s="118"/>
      <c r="AY136" s="118"/>
      <c r="AZ136" s="118"/>
      <c r="BA136" s="118"/>
      <c r="BB136" s="118"/>
      <c r="BC136" s="118"/>
      <c r="BD136" s="118"/>
      <c r="BE136" s="118"/>
    </row>
    <row r="137" spans="2:57" ht="15">
      <c r="B137" s="501"/>
      <c r="C137" s="8" t="s">
        <v>210</v>
      </c>
      <c r="D137" s="245">
        <v>44700</v>
      </c>
      <c r="E137" s="173">
        <v>44053</v>
      </c>
      <c r="F137" s="173">
        <v>40672</v>
      </c>
      <c r="G137" s="173">
        <v>34921</v>
      </c>
      <c r="H137" s="173">
        <v>29496</v>
      </c>
      <c r="I137" s="173">
        <v>23571</v>
      </c>
      <c r="J137" s="173">
        <v>27540</v>
      </c>
      <c r="K137" s="173">
        <v>22662</v>
      </c>
      <c r="L137" s="173">
        <v>25326</v>
      </c>
      <c r="M137" s="173">
        <v>24136</v>
      </c>
      <c r="N137" s="173">
        <v>26946</v>
      </c>
      <c r="O137" s="173">
        <v>26793</v>
      </c>
      <c r="P137" s="173">
        <v>27523</v>
      </c>
      <c r="Q137" s="173">
        <v>29331</v>
      </c>
      <c r="R137" s="173">
        <v>29664</v>
      </c>
      <c r="S137" s="173">
        <v>30686</v>
      </c>
      <c r="T137" s="173">
        <v>31780</v>
      </c>
      <c r="U137" s="173">
        <v>33031</v>
      </c>
      <c r="V137" s="159">
        <f>100</f>
        <v>100</v>
      </c>
      <c r="W137" s="58">
        <f t="shared" si="16"/>
        <v>98.552572706935123</v>
      </c>
      <c r="X137" s="58">
        <f t="shared" si="16"/>
        <v>90.988814317673373</v>
      </c>
      <c r="Y137" s="58">
        <f t="shared" si="16"/>
        <v>78.123042505592835</v>
      </c>
      <c r="Z137" s="58">
        <f t="shared" si="16"/>
        <v>65.986577181208048</v>
      </c>
      <c r="AA137" s="58">
        <f t="shared" si="16"/>
        <v>52.731543624161077</v>
      </c>
      <c r="AB137" s="58">
        <f t="shared" si="15"/>
        <v>61.61073825503356</v>
      </c>
      <c r="AC137" s="58">
        <f t="shared" si="15"/>
        <v>50.697986577181211</v>
      </c>
      <c r="AD137" s="58">
        <f t="shared" si="15"/>
        <v>56.65771812080537</v>
      </c>
      <c r="AE137" s="58">
        <f t="shared" si="15"/>
        <v>53.995525727069349</v>
      </c>
      <c r="AF137" s="58">
        <f t="shared" si="15"/>
        <v>60.281879194630875</v>
      </c>
      <c r="AG137" s="58">
        <f t="shared" si="15"/>
        <v>59.939597315436245</v>
      </c>
      <c r="AH137" s="58">
        <f t="shared" si="15"/>
        <v>61.572706935123044</v>
      </c>
      <c r="AI137" s="58">
        <f t="shared" si="22"/>
        <v>65.617449664429529</v>
      </c>
      <c r="AJ137" s="58">
        <f t="shared" si="18"/>
        <v>66.362416107382543</v>
      </c>
      <c r="AK137" s="58">
        <f t="shared" si="19"/>
        <v>68.648769574944069</v>
      </c>
      <c r="AL137" s="58">
        <f t="shared" si="20"/>
        <v>71.096196868008946</v>
      </c>
      <c r="AM137" s="58">
        <f t="shared" si="21"/>
        <v>73.894854586129753</v>
      </c>
      <c r="AN137" s="120"/>
      <c r="AO137" s="121"/>
      <c r="AP137" s="121"/>
      <c r="AQ137" s="121"/>
      <c r="AR137" s="121"/>
      <c r="AS137" s="121"/>
      <c r="AT137" s="121"/>
      <c r="AU137" s="121"/>
      <c r="AV137" s="121"/>
      <c r="AW137" s="121"/>
      <c r="AX137" s="121"/>
      <c r="AY137" s="121"/>
      <c r="AZ137" s="121"/>
      <c r="BA137" s="121"/>
      <c r="BB137" s="121"/>
      <c r="BC137" s="121"/>
      <c r="BD137" s="121"/>
      <c r="BE137" s="121"/>
    </row>
    <row r="138" spans="2:57" ht="15" customHeight="1">
      <c r="B138" s="499" t="s">
        <v>116</v>
      </c>
      <c r="C138" s="1" t="s">
        <v>205</v>
      </c>
      <c r="D138" s="246">
        <v>2528</v>
      </c>
      <c r="E138" s="11">
        <v>2071</v>
      </c>
      <c r="F138" s="11">
        <v>1928</v>
      </c>
      <c r="G138" s="11">
        <v>1341</v>
      </c>
      <c r="H138" s="11">
        <v>1035</v>
      </c>
      <c r="I138" s="11">
        <v>767</v>
      </c>
      <c r="J138" s="11">
        <v>771</v>
      </c>
      <c r="K138" s="11">
        <v>656</v>
      </c>
      <c r="L138" s="11">
        <v>705</v>
      </c>
      <c r="M138" s="11">
        <v>695</v>
      </c>
      <c r="N138" s="11">
        <v>779</v>
      </c>
      <c r="O138" s="11">
        <v>708</v>
      </c>
      <c r="P138" s="11">
        <v>773</v>
      </c>
      <c r="Q138" s="11">
        <v>756</v>
      </c>
      <c r="R138" s="11">
        <v>784</v>
      </c>
      <c r="S138" s="11">
        <v>678</v>
      </c>
      <c r="T138" s="11">
        <v>751</v>
      </c>
      <c r="U138" s="11">
        <v>815</v>
      </c>
      <c r="V138" s="159">
        <f>100</f>
        <v>100</v>
      </c>
      <c r="W138" s="58">
        <f t="shared" si="16"/>
        <v>81.922468354430379</v>
      </c>
      <c r="X138" s="58">
        <f t="shared" si="16"/>
        <v>76.265822784810126</v>
      </c>
      <c r="Y138" s="58">
        <f t="shared" si="16"/>
        <v>53.045886075949369</v>
      </c>
      <c r="Z138" s="58">
        <f t="shared" si="16"/>
        <v>40.941455696202532</v>
      </c>
      <c r="AA138" s="58">
        <f t="shared" si="16"/>
        <v>30.340189873417721</v>
      </c>
      <c r="AB138" s="58">
        <f t="shared" si="15"/>
        <v>30.498417721518987</v>
      </c>
      <c r="AC138" s="58">
        <f t="shared" si="15"/>
        <v>25.949367088607595</v>
      </c>
      <c r="AD138" s="58">
        <f t="shared" si="15"/>
        <v>27.8876582278481</v>
      </c>
      <c r="AE138" s="58">
        <f t="shared" si="15"/>
        <v>27.492088607594937</v>
      </c>
      <c r="AF138" s="58">
        <f t="shared" si="15"/>
        <v>30.814873417721518</v>
      </c>
      <c r="AG138" s="58">
        <f t="shared" si="15"/>
        <v>28.00632911392405</v>
      </c>
      <c r="AH138" s="58">
        <f t="shared" si="15"/>
        <v>30.577531645569621</v>
      </c>
      <c r="AI138" s="58">
        <f t="shared" si="22"/>
        <v>29.905063291139239</v>
      </c>
      <c r="AJ138" s="58">
        <f t="shared" si="18"/>
        <v>31.0126582278481</v>
      </c>
      <c r="AK138" s="58">
        <f t="shared" si="19"/>
        <v>26.819620253164558</v>
      </c>
      <c r="AL138" s="58">
        <f t="shared" si="20"/>
        <v>29.707278481012658</v>
      </c>
      <c r="AM138" s="58">
        <f t="shared" si="21"/>
        <v>32.23892405063291</v>
      </c>
      <c r="AN138" s="160">
        <v>1</v>
      </c>
      <c r="AO138" s="118">
        <v>1</v>
      </c>
      <c r="AP138" s="118">
        <v>1</v>
      </c>
      <c r="AQ138" s="118">
        <v>1</v>
      </c>
      <c r="AR138" s="118">
        <v>1</v>
      </c>
      <c r="AS138" s="118">
        <v>1</v>
      </c>
      <c r="AT138" s="118">
        <v>1</v>
      </c>
      <c r="AU138" s="118">
        <v>1</v>
      </c>
      <c r="AV138" s="118">
        <v>1</v>
      </c>
      <c r="AW138" s="118">
        <v>1</v>
      </c>
      <c r="AX138" s="118">
        <v>1</v>
      </c>
      <c r="AY138" s="118">
        <v>1</v>
      </c>
      <c r="AZ138" s="118">
        <v>4</v>
      </c>
      <c r="BA138" s="118">
        <v>1</v>
      </c>
      <c r="BB138" s="118">
        <v>4</v>
      </c>
      <c r="BC138" s="118">
        <v>1</v>
      </c>
      <c r="BD138" s="118">
        <v>6</v>
      </c>
      <c r="BE138" s="118">
        <v>7</v>
      </c>
    </row>
    <row r="139" spans="2:57" ht="15">
      <c r="B139" s="499"/>
      <c r="C139" s="1" t="s">
        <v>206</v>
      </c>
      <c r="D139" s="196">
        <v>473</v>
      </c>
      <c r="E139" s="11">
        <v>533</v>
      </c>
      <c r="F139" s="11">
        <v>1075</v>
      </c>
      <c r="G139" s="11">
        <v>331</v>
      </c>
      <c r="H139" s="11">
        <v>333</v>
      </c>
      <c r="I139" s="11">
        <v>1471</v>
      </c>
      <c r="J139" s="11">
        <v>517</v>
      </c>
      <c r="K139" s="11">
        <v>782</v>
      </c>
      <c r="L139" s="11">
        <v>688</v>
      </c>
      <c r="M139" s="11">
        <v>757</v>
      </c>
      <c r="N139" s="11">
        <v>685</v>
      </c>
      <c r="O139" s="11">
        <v>791</v>
      </c>
      <c r="P139" s="11">
        <v>859</v>
      </c>
      <c r="Q139" s="11">
        <v>807</v>
      </c>
      <c r="R139" s="11">
        <v>897</v>
      </c>
      <c r="S139" s="11">
        <v>830</v>
      </c>
      <c r="T139" s="11">
        <v>817</v>
      </c>
      <c r="U139" s="11">
        <v>822</v>
      </c>
      <c r="V139" s="159">
        <f>100</f>
        <v>100</v>
      </c>
      <c r="W139" s="58">
        <f t="shared" si="16"/>
        <v>112.68498942917547</v>
      </c>
      <c r="X139" s="58">
        <f t="shared" si="16"/>
        <v>227.27272727272728</v>
      </c>
      <c r="Y139" s="58">
        <f t="shared" si="16"/>
        <v>69.97885835095137</v>
      </c>
      <c r="Z139" s="58">
        <f t="shared" si="16"/>
        <v>70.401691331923885</v>
      </c>
      <c r="AA139" s="58">
        <f t="shared" si="16"/>
        <v>310.9936575052854</v>
      </c>
      <c r="AB139" s="58">
        <f t="shared" si="15"/>
        <v>109.30232558139535</v>
      </c>
      <c r="AC139" s="58">
        <f t="shared" si="15"/>
        <v>165.32769556025369</v>
      </c>
      <c r="AD139" s="58">
        <f t="shared" si="15"/>
        <v>145.45454545454547</v>
      </c>
      <c r="AE139" s="58">
        <f t="shared" si="15"/>
        <v>160.04228329809726</v>
      </c>
      <c r="AF139" s="58">
        <f t="shared" si="15"/>
        <v>144.82029598308668</v>
      </c>
      <c r="AG139" s="58">
        <f t="shared" si="15"/>
        <v>167.23044397463002</v>
      </c>
      <c r="AH139" s="58">
        <f t="shared" si="15"/>
        <v>181.60676532769557</v>
      </c>
      <c r="AI139" s="58">
        <f t="shared" si="22"/>
        <v>170.61310782241014</v>
      </c>
      <c r="AJ139" s="58">
        <f t="shared" si="18"/>
        <v>189.64059196617336</v>
      </c>
      <c r="AK139" s="58">
        <f t="shared" si="19"/>
        <v>175.47568710359408</v>
      </c>
      <c r="AL139" s="58">
        <f t="shared" si="20"/>
        <v>172.72727272727272</v>
      </c>
      <c r="AM139" s="58">
        <f t="shared" si="21"/>
        <v>173.78435517970402</v>
      </c>
      <c r="AN139" s="160">
        <v>1</v>
      </c>
      <c r="AO139" s="118">
        <v>4</v>
      </c>
      <c r="AP139" s="118">
        <v>4</v>
      </c>
      <c r="AQ139" s="118">
        <v>4</v>
      </c>
      <c r="AR139" s="118">
        <v>4</v>
      </c>
      <c r="AS139" s="118">
        <v>4</v>
      </c>
      <c r="AT139" s="118">
        <v>4</v>
      </c>
      <c r="AU139" s="118">
        <v>4</v>
      </c>
      <c r="AV139" s="118">
        <v>1</v>
      </c>
      <c r="AW139" s="118">
        <v>4</v>
      </c>
      <c r="AX139" s="118">
        <v>4</v>
      </c>
      <c r="AY139" s="118">
        <v>4</v>
      </c>
      <c r="AZ139" s="118">
        <v>1</v>
      </c>
      <c r="BA139" s="118">
        <v>2</v>
      </c>
      <c r="BB139" s="118">
        <v>4</v>
      </c>
      <c r="BC139" s="118">
        <v>1</v>
      </c>
      <c r="BD139" s="118">
        <v>6</v>
      </c>
      <c r="BE139" s="118">
        <v>7</v>
      </c>
    </row>
    <row r="140" spans="2:57" ht="15">
      <c r="B140" s="499"/>
      <c r="C140" s="1" t="s">
        <v>207</v>
      </c>
      <c r="D140" s="196">
        <v>915</v>
      </c>
      <c r="E140" s="11">
        <v>832</v>
      </c>
      <c r="F140" s="11">
        <v>616</v>
      </c>
      <c r="G140" s="11">
        <v>581</v>
      </c>
      <c r="H140" s="11">
        <v>788</v>
      </c>
      <c r="I140" s="11">
        <v>2452</v>
      </c>
      <c r="J140" s="11">
        <v>584</v>
      </c>
      <c r="K140" s="11">
        <v>912</v>
      </c>
      <c r="L140" s="11">
        <v>1011</v>
      </c>
      <c r="M140" s="11">
        <v>1015</v>
      </c>
      <c r="N140" s="11">
        <v>1105</v>
      </c>
      <c r="O140" s="11">
        <v>1195</v>
      </c>
      <c r="P140" s="11">
        <v>1161</v>
      </c>
      <c r="Q140" s="11">
        <v>1322</v>
      </c>
      <c r="R140" s="11">
        <v>1331</v>
      </c>
      <c r="S140" s="11">
        <v>1548</v>
      </c>
      <c r="T140" s="11">
        <v>1486</v>
      </c>
      <c r="U140" s="11">
        <v>1453</v>
      </c>
      <c r="V140" s="159">
        <f>100</f>
        <v>100</v>
      </c>
      <c r="W140" s="58">
        <f t="shared" si="16"/>
        <v>90.928961748633881</v>
      </c>
      <c r="X140" s="58">
        <f t="shared" si="16"/>
        <v>67.322404371584696</v>
      </c>
      <c r="Y140" s="58">
        <f t="shared" si="16"/>
        <v>63.497267759562838</v>
      </c>
      <c r="Z140" s="58">
        <f t="shared" si="16"/>
        <v>86.120218579234972</v>
      </c>
      <c r="AA140" s="58">
        <f t="shared" si="16"/>
        <v>267.97814207650271</v>
      </c>
      <c r="AB140" s="58">
        <f t="shared" si="15"/>
        <v>63.825136612021858</v>
      </c>
      <c r="AC140" s="58">
        <f t="shared" si="15"/>
        <v>99.672131147540981</v>
      </c>
      <c r="AD140" s="58">
        <f t="shared" si="15"/>
        <v>110.49180327868852</v>
      </c>
      <c r="AE140" s="58">
        <f t="shared" si="15"/>
        <v>110.92896174863388</v>
      </c>
      <c r="AF140" s="58">
        <f t="shared" si="15"/>
        <v>120.76502732240438</v>
      </c>
      <c r="AG140" s="58">
        <f t="shared" si="15"/>
        <v>130.60109289617486</v>
      </c>
      <c r="AH140" s="58">
        <f t="shared" si="15"/>
        <v>126.88524590163935</v>
      </c>
      <c r="AI140" s="58">
        <f t="shared" si="22"/>
        <v>144.48087431693989</v>
      </c>
      <c r="AJ140" s="58">
        <f t="shared" si="18"/>
        <v>145.46448087431693</v>
      </c>
      <c r="AK140" s="58">
        <f t="shared" si="19"/>
        <v>169.18032786885246</v>
      </c>
      <c r="AL140" s="58">
        <f t="shared" si="20"/>
        <v>162.40437158469945</v>
      </c>
      <c r="AM140" s="58">
        <f t="shared" si="21"/>
        <v>158.79781420765028</v>
      </c>
      <c r="AN140" s="160">
        <v>1</v>
      </c>
      <c r="AO140" s="118">
        <v>1</v>
      </c>
      <c r="AP140" s="118">
        <v>1</v>
      </c>
      <c r="AQ140" s="118">
        <v>4</v>
      </c>
      <c r="AR140" s="118">
        <v>1</v>
      </c>
      <c r="AS140" s="118">
        <v>4</v>
      </c>
      <c r="AT140" s="118">
        <v>4</v>
      </c>
      <c r="AU140" s="118">
        <v>4</v>
      </c>
      <c r="AV140" s="118">
        <v>4</v>
      </c>
      <c r="AW140" s="118">
        <v>4</v>
      </c>
      <c r="AX140" s="118">
        <v>4</v>
      </c>
      <c r="AY140" s="118">
        <v>4</v>
      </c>
      <c r="AZ140" s="118">
        <v>4</v>
      </c>
      <c r="BA140" s="118">
        <v>4</v>
      </c>
      <c r="BB140" s="118">
        <v>1</v>
      </c>
      <c r="BC140" s="118">
        <v>4</v>
      </c>
      <c r="BD140" s="118">
        <v>6</v>
      </c>
      <c r="BE140" s="118">
        <v>7</v>
      </c>
    </row>
    <row r="141" spans="2:57" ht="15">
      <c r="B141" s="499"/>
      <c r="C141" s="1" t="s">
        <v>208</v>
      </c>
      <c r="D141" s="196">
        <v>1378</v>
      </c>
      <c r="E141" s="11">
        <v>861</v>
      </c>
      <c r="F141" s="11">
        <v>1558</v>
      </c>
      <c r="G141" s="11">
        <v>803</v>
      </c>
      <c r="H141" s="11">
        <v>760</v>
      </c>
      <c r="I141" s="11">
        <v>1047.5</v>
      </c>
      <c r="J141" s="11">
        <v>1335</v>
      </c>
      <c r="K141" s="11">
        <v>452</v>
      </c>
      <c r="L141" s="11">
        <v>441</v>
      </c>
      <c r="M141" s="11">
        <v>426</v>
      </c>
      <c r="N141" s="11">
        <v>436</v>
      </c>
      <c r="O141" s="11">
        <v>463</v>
      </c>
      <c r="P141" s="11">
        <v>568</v>
      </c>
      <c r="Q141" s="11">
        <v>739</v>
      </c>
      <c r="R141" s="11">
        <v>868</v>
      </c>
      <c r="S141" s="11">
        <v>930</v>
      </c>
      <c r="T141" s="11">
        <v>875</v>
      </c>
      <c r="U141" s="11">
        <v>838</v>
      </c>
      <c r="V141" s="159">
        <f>100</f>
        <v>100</v>
      </c>
      <c r="W141" s="58">
        <f t="shared" si="16"/>
        <v>62.481857764876629</v>
      </c>
      <c r="X141" s="58">
        <f t="shared" si="16"/>
        <v>113.06240928882438</v>
      </c>
      <c r="Y141" s="58">
        <f t="shared" si="16"/>
        <v>58.272859216255441</v>
      </c>
      <c r="Z141" s="58">
        <f t="shared" si="16"/>
        <v>55.152394775036285</v>
      </c>
      <c r="AA141" s="58">
        <f t="shared" si="16"/>
        <v>76.015965166908558</v>
      </c>
      <c r="AB141" s="58">
        <f t="shared" si="15"/>
        <v>96.879535558780844</v>
      </c>
      <c r="AC141" s="58">
        <f t="shared" si="15"/>
        <v>32.801161103047896</v>
      </c>
      <c r="AD141" s="58">
        <f t="shared" si="15"/>
        <v>32.002902757619736</v>
      </c>
      <c r="AE141" s="58">
        <f t="shared" si="15"/>
        <v>30.914368650217707</v>
      </c>
      <c r="AF141" s="58">
        <f t="shared" si="15"/>
        <v>31.640058055152394</v>
      </c>
      <c r="AG141" s="58">
        <f t="shared" si="15"/>
        <v>33.599419448476056</v>
      </c>
      <c r="AH141" s="58">
        <f t="shared" si="15"/>
        <v>41.219158200290273</v>
      </c>
      <c r="AI141" s="58">
        <f t="shared" si="15"/>
        <v>53.628447024673441</v>
      </c>
      <c r="AJ141" s="58">
        <f t="shared" si="15"/>
        <v>62.989840348330915</v>
      </c>
      <c r="AK141" s="58">
        <f t="shared" si="15"/>
        <v>67.489114658925985</v>
      </c>
      <c r="AL141" s="58">
        <f t="shared" si="15"/>
        <v>63.497822931785194</v>
      </c>
      <c r="AM141" s="58">
        <f t="shared" si="15"/>
        <v>60.812772133526849</v>
      </c>
      <c r="AN141" s="160">
        <v>1</v>
      </c>
      <c r="AO141" s="118">
        <v>4</v>
      </c>
      <c r="AP141" s="118">
        <v>4</v>
      </c>
      <c r="AQ141" s="118">
        <v>4</v>
      </c>
      <c r="AR141" s="118">
        <v>4</v>
      </c>
      <c r="AS141" s="118">
        <v>4</v>
      </c>
      <c r="AT141" s="118">
        <v>4</v>
      </c>
      <c r="AU141" s="118">
        <v>4</v>
      </c>
      <c r="AV141" s="118">
        <v>4</v>
      </c>
      <c r="AW141" s="118">
        <v>4</v>
      </c>
      <c r="AX141" s="118">
        <v>4</v>
      </c>
      <c r="AY141" s="118">
        <v>4</v>
      </c>
      <c r="AZ141" s="118">
        <v>4</v>
      </c>
      <c r="BA141" s="118">
        <v>4</v>
      </c>
      <c r="BB141" s="118">
        <v>4</v>
      </c>
      <c r="BC141" s="118">
        <v>4</v>
      </c>
      <c r="BD141" s="118">
        <v>6</v>
      </c>
      <c r="BE141" s="118">
        <v>7</v>
      </c>
    </row>
    <row r="142" spans="2:57" ht="15">
      <c r="B142" s="499"/>
      <c r="C142" s="1" t="s">
        <v>209</v>
      </c>
      <c r="D142" s="196">
        <v>5294</v>
      </c>
      <c r="E142" s="11">
        <v>4297</v>
      </c>
      <c r="F142" s="11">
        <v>5177</v>
      </c>
      <c r="G142" s="11">
        <v>3056</v>
      </c>
      <c r="H142" s="11">
        <v>2916</v>
      </c>
      <c r="I142" s="11">
        <v>5737.5</v>
      </c>
      <c r="J142" s="11">
        <v>3207</v>
      </c>
      <c r="K142" s="11">
        <v>2802</v>
      </c>
      <c r="L142" s="11">
        <v>2845</v>
      </c>
      <c r="M142" s="11">
        <v>2893</v>
      </c>
      <c r="N142" s="11">
        <v>3005</v>
      </c>
      <c r="O142" s="11">
        <v>3157</v>
      </c>
      <c r="P142" s="11">
        <v>3361</v>
      </c>
      <c r="Q142" s="11">
        <v>3624</v>
      </c>
      <c r="R142" s="11">
        <v>3880</v>
      </c>
      <c r="S142" s="11">
        <v>3986</v>
      </c>
      <c r="T142" s="11">
        <v>3929</v>
      </c>
      <c r="U142" s="11">
        <v>3928</v>
      </c>
      <c r="V142" s="159">
        <f>100</f>
        <v>100</v>
      </c>
      <c r="W142" s="58">
        <f t="shared" si="16"/>
        <v>81.167359274650551</v>
      </c>
      <c r="X142" s="58">
        <f t="shared" si="16"/>
        <v>97.789950887797502</v>
      </c>
      <c r="Y142" s="58">
        <f t="shared" si="16"/>
        <v>57.725727238383072</v>
      </c>
      <c r="Z142" s="58">
        <f t="shared" si="16"/>
        <v>55.081224027200605</v>
      </c>
      <c r="AA142" s="58">
        <f t="shared" si="16"/>
        <v>108.37740838685305</v>
      </c>
      <c r="AB142" s="58">
        <f t="shared" si="15"/>
        <v>60.578012844729884</v>
      </c>
      <c r="AC142" s="58">
        <f t="shared" si="15"/>
        <v>52.927842840952025</v>
      </c>
      <c r="AD142" s="58">
        <f t="shared" si="15"/>
        <v>53.740083112958068</v>
      </c>
      <c r="AE142" s="58">
        <f t="shared" si="15"/>
        <v>54.646769928220628</v>
      </c>
      <c r="AF142" s="58">
        <f t="shared" si="15"/>
        <v>56.762372497166602</v>
      </c>
      <c r="AG142" s="58">
        <f t="shared" si="15"/>
        <v>59.633547412164717</v>
      </c>
      <c r="AH142" s="58">
        <f t="shared" si="15"/>
        <v>63.486966377030598</v>
      </c>
      <c r="AI142" s="58">
        <f t="shared" si="15"/>
        <v>68.454854552323383</v>
      </c>
      <c r="AJ142" s="58">
        <f t="shared" si="15"/>
        <v>73.290517567057051</v>
      </c>
      <c r="AK142" s="58">
        <f t="shared" si="15"/>
        <v>75.292784284095205</v>
      </c>
      <c r="AL142" s="58">
        <f t="shared" si="15"/>
        <v>74.216093690970908</v>
      </c>
      <c r="AM142" s="58">
        <f t="shared" si="15"/>
        <v>74.197204382319612</v>
      </c>
      <c r="AN142" s="160"/>
      <c r="AO142" s="118"/>
      <c r="AP142" s="118"/>
      <c r="AQ142" s="118"/>
      <c r="AR142" s="118"/>
      <c r="AS142" s="118"/>
      <c r="AT142" s="118"/>
      <c r="AU142" s="118"/>
      <c r="AV142" s="118"/>
      <c r="AW142" s="118"/>
      <c r="AX142" s="118"/>
      <c r="AY142" s="118"/>
      <c r="AZ142" s="118"/>
      <c r="BA142" s="118"/>
      <c r="BB142" s="118"/>
      <c r="BC142" s="118"/>
      <c r="BD142" s="118"/>
      <c r="BE142" s="118"/>
    </row>
    <row r="143" spans="2:57" ht="15">
      <c r="B143" s="501"/>
      <c r="C143" s="8" t="s">
        <v>210</v>
      </c>
      <c r="D143" s="245">
        <v>3916</v>
      </c>
      <c r="E143" s="173">
        <v>3436</v>
      </c>
      <c r="F143" s="173">
        <v>3619</v>
      </c>
      <c r="G143" s="173">
        <v>2253</v>
      </c>
      <c r="H143" s="173">
        <v>2156</v>
      </c>
      <c r="I143" s="173">
        <v>4690</v>
      </c>
      <c r="J143" s="173">
        <v>1872</v>
      </c>
      <c r="K143" s="173">
        <v>2350</v>
      </c>
      <c r="L143" s="173">
        <v>2404</v>
      </c>
      <c r="M143" s="173">
        <v>2467</v>
      </c>
      <c r="N143" s="173">
        <v>2569</v>
      </c>
      <c r="O143" s="173">
        <v>2694</v>
      </c>
      <c r="P143" s="173">
        <v>2793</v>
      </c>
      <c r="Q143" s="173">
        <v>2885</v>
      </c>
      <c r="R143" s="173">
        <v>3012</v>
      </c>
      <c r="S143" s="173">
        <v>3056</v>
      </c>
      <c r="T143" s="173">
        <v>3054</v>
      </c>
      <c r="U143" s="173">
        <v>3090</v>
      </c>
      <c r="V143" s="159">
        <f>100</f>
        <v>100</v>
      </c>
      <c r="W143" s="58">
        <f t="shared" si="16"/>
        <v>87.742594484167512</v>
      </c>
      <c r="X143" s="58">
        <f t="shared" si="16"/>
        <v>92.415730337078656</v>
      </c>
      <c r="Y143" s="58">
        <f t="shared" si="16"/>
        <v>57.533197139938714</v>
      </c>
      <c r="Z143" s="58">
        <f t="shared" si="16"/>
        <v>55.056179775280896</v>
      </c>
      <c r="AA143" s="58">
        <f t="shared" si="16"/>
        <v>119.76506639427988</v>
      </c>
      <c r="AB143" s="58">
        <f t="shared" si="15"/>
        <v>47.803881511746681</v>
      </c>
      <c r="AC143" s="58">
        <f t="shared" si="15"/>
        <v>60.010214504596526</v>
      </c>
      <c r="AD143" s="58">
        <f t="shared" si="15"/>
        <v>61.389172625127678</v>
      </c>
      <c r="AE143" s="58">
        <f t="shared" si="15"/>
        <v>62.997957099080693</v>
      </c>
      <c r="AF143" s="58">
        <f t="shared" si="15"/>
        <v>65.602655771195103</v>
      </c>
      <c r="AG143" s="58">
        <f t="shared" si="15"/>
        <v>68.794688457609809</v>
      </c>
      <c r="AH143" s="58">
        <f t="shared" si="15"/>
        <v>71.322778345250256</v>
      </c>
      <c r="AI143" s="58">
        <f t="shared" si="15"/>
        <v>73.672114402451484</v>
      </c>
      <c r="AJ143" s="58">
        <f t="shared" si="15"/>
        <v>76.915219611848826</v>
      </c>
      <c r="AK143" s="58">
        <f t="shared" si="15"/>
        <v>78.038815117466797</v>
      </c>
      <c r="AL143" s="58">
        <f t="shared" si="15"/>
        <v>77.98774259448416</v>
      </c>
      <c r="AM143" s="58">
        <f t="shared" si="15"/>
        <v>78.9070480081716</v>
      </c>
      <c r="AN143" s="120"/>
      <c r="AO143" s="121"/>
      <c r="AP143" s="121"/>
      <c r="AQ143" s="121"/>
      <c r="AR143" s="121"/>
      <c r="AS143" s="121"/>
      <c r="AT143" s="121"/>
      <c r="AU143" s="121"/>
      <c r="AV143" s="121"/>
      <c r="AW143" s="121"/>
      <c r="AX143" s="121"/>
      <c r="AY143" s="121"/>
      <c r="AZ143" s="121"/>
      <c r="BA143" s="121"/>
      <c r="BB143" s="121"/>
      <c r="BC143" s="121"/>
      <c r="BD143" s="121"/>
      <c r="BE143" s="121"/>
    </row>
    <row r="144" spans="2:57" ht="15" customHeight="1">
      <c r="B144" s="499" t="s">
        <v>118</v>
      </c>
      <c r="C144" s="1" t="s">
        <v>205</v>
      </c>
      <c r="D144" s="246">
        <v>3395</v>
      </c>
      <c r="E144" s="11">
        <v>3292</v>
      </c>
      <c r="F144" s="11">
        <v>3087</v>
      </c>
      <c r="G144" s="11">
        <v>2803</v>
      </c>
      <c r="H144" s="11">
        <v>2665</v>
      </c>
      <c r="I144" s="11">
        <v>1738</v>
      </c>
      <c r="J144" s="11">
        <v>2039</v>
      </c>
      <c r="K144" s="11">
        <v>1739</v>
      </c>
      <c r="L144" s="11">
        <v>1735</v>
      </c>
      <c r="M144" s="11">
        <v>1582</v>
      </c>
      <c r="N144" s="11">
        <v>1846</v>
      </c>
      <c r="O144" s="11">
        <v>1648</v>
      </c>
      <c r="P144" s="11">
        <v>1630</v>
      </c>
      <c r="Q144" s="11">
        <v>1709</v>
      </c>
      <c r="R144" s="11">
        <v>1678</v>
      </c>
      <c r="S144" s="11">
        <v>1716</v>
      </c>
      <c r="T144" s="11">
        <v>1901</v>
      </c>
      <c r="U144" s="11">
        <v>2062</v>
      </c>
      <c r="V144" s="159">
        <f>100</f>
        <v>100</v>
      </c>
      <c r="W144" s="58">
        <f t="shared" si="16"/>
        <v>96.966126656848303</v>
      </c>
      <c r="X144" s="58">
        <f t="shared" si="16"/>
        <v>90.927835051546396</v>
      </c>
      <c r="Y144" s="58">
        <f t="shared" si="16"/>
        <v>82.562592047128135</v>
      </c>
      <c r="Z144" s="58">
        <f t="shared" si="16"/>
        <v>78.497790868924895</v>
      </c>
      <c r="AA144" s="58">
        <f t="shared" si="16"/>
        <v>51.192930780559649</v>
      </c>
      <c r="AB144" s="58">
        <f t="shared" si="15"/>
        <v>60.058910162002945</v>
      </c>
      <c r="AC144" s="58">
        <f t="shared" si="15"/>
        <v>51.222385861561122</v>
      </c>
      <c r="AD144" s="58">
        <f t="shared" si="15"/>
        <v>51.104565537555231</v>
      </c>
      <c r="AE144" s="58">
        <f t="shared" si="15"/>
        <v>46.597938144329895</v>
      </c>
      <c r="AF144" s="58">
        <f t="shared" si="15"/>
        <v>54.374079528718703</v>
      </c>
      <c r="AG144" s="58">
        <f t="shared" si="15"/>
        <v>48.541973490427097</v>
      </c>
      <c r="AH144" s="58">
        <f t="shared" si="15"/>
        <v>48.011782032400589</v>
      </c>
      <c r="AI144" s="58">
        <f t="shared" si="15"/>
        <v>50.338733431516935</v>
      </c>
      <c r="AJ144" s="58">
        <f t="shared" si="15"/>
        <v>49.425625920471283</v>
      </c>
      <c r="AK144" s="58">
        <f t="shared" si="15"/>
        <v>50.544918998527244</v>
      </c>
      <c r="AL144" s="58">
        <f t="shared" si="15"/>
        <v>55.994108983799705</v>
      </c>
      <c r="AM144" s="58">
        <f t="shared" si="15"/>
        <v>60.736377025036816</v>
      </c>
      <c r="AN144" s="160">
        <v>1</v>
      </c>
      <c r="AO144" s="118">
        <v>1</v>
      </c>
      <c r="AP144" s="118">
        <v>1</v>
      </c>
      <c r="AQ144" s="118">
        <v>1</v>
      </c>
      <c r="AR144" s="118">
        <v>1</v>
      </c>
      <c r="AS144" s="118">
        <v>1</v>
      </c>
      <c r="AT144" s="118">
        <v>1</v>
      </c>
      <c r="AU144" s="118">
        <v>1</v>
      </c>
      <c r="AV144" s="118">
        <v>1</v>
      </c>
      <c r="AW144" s="118">
        <v>1</v>
      </c>
      <c r="AX144" s="118">
        <v>1</v>
      </c>
      <c r="AY144" s="118">
        <v>1</v>
      </c>
      <c r="AZ144" s="118">
        <v>1</v>
      </c>
      <c r="BA144" s="118">
        <v>1</v>
      </c>
      <c r="BB144" s="118">
        <v>1</v>
      </c>
      <c r="BC144" s="118">
        <v>1</v>
      </c>
      <c r="BD144" s="118">
        <v>6</v>
      </c>
      <c r="BE144" s="118">
        <v>7</v>
      </c>
    </row>
    <row r="145" spans="2:57" ht="15">
      <c r="B145" s="499"/>
      <c r="C145" s="1" t="s">
        <v>206</v>
      </c>
      <c r="D145" s="196">
        <v>2028</v>
      </c>
      <c r="E145" s="11">
        <v>2148</v>
      </c>
      <c r="F145" s="11">
        <v>2149</v>
      </c>
      <c r="G145" s="11">
        <v>1887</v>
      </c>
      <c r="H145" s="11">
        <v>2056</v>
      </c>
      <c r="I145" s="11">
        <v>1632</v>
      </c>
      <c r="J145" s="11">
        <v>2258</v>
      </c>
      <c r="K145" s="11">
        <v>1806</v>
      </c>
      <c r="L145" s="11">
        <v>1670</v>
      </c>
      <c r="M145" s="11">
        <v>1709</v>
      </c>
      <c r="N145" s="11">
        <v>1772</v>
      </c>
      <c r="O145" s="11">
        <v>2461</v>
      </c>
      <c r="P145" s="11">
        <v>2222</v>
      </c>
      <c r="Q145" s="11">
        <v>2147</v>
      </c>
      <c r="R145" s="11">
        <v>2390</v>
      </c>
      <c r="S145" s="11">
        <v>2498</v>
      </c>
      <c r="T145" s="11">
        <v>2458</v>
      </c>
      <c r="U145" s="11">
        <v>2475</v>
      </c>
      <c r="V145" s="159">
        <f>100</f>
        <v>100</v>
      </c>
      <c r="W145" s="58">
        <f t="shared" si="16"/>
        <v>105.91715976331361</v>
      </c>
      <c r="X145" s="58">
        <f t="shared" si="16"/>
        <v>105.96646942800788</v>
      </c>
      <c r="Y145" s="58">
        <f t="shared" si="16"/>
        <v>93.047337278106511</v>
      </c>
      <c r="Z145" s="58">
        <f t="shared" si="16"/>
        <v>101.38067061143984</v>
      </c>
      <c r="AA145" s="58">
        <f t="shared" si="16"/>
        <v>80.473372781065095</v>
      </c>
      <c r="AB145" s="58">
        <f t="shared" si="15"/>
        <v>111.34122287968442</v>
      </c>
      <c r="AC145" s="58">
        <f t="shared" si="15"/>
        <v>89.053254437869825</v>
      </c>
      <c r="AD145" s="58">
        <f t="shared" si="15"/>
        <v>82.347140039447737</v>
      </c>
      <c r="AE145" s="58">
        <f t="shared" si="15"/>
        <v>84.270216962524657</v>
      </c>
      <c r="AF145" s="58">
        <f t="shared" si="15"/>
        <v>87.376725838264306</v>
      </c>
      <c r="AG145" s="58">
        <f t="shared" si="15"/>
        <v>121.35108481262327</v>
      </c>
      <c r="AH145" s="58">
        <f t="shared" si="15"/>
        <v>109.56607495069034</v>
      </c>
      <c r="AI145" s="58">
        <f t="shared" si="15"/>
        <v>105.86785009861933</v>
      </c>
      <c r="AJ145" s="58">
        <f t="shared" si="15"/>
        <v>117.85009861932939</v>
      </c>
      <c r="AK145" s="58">
        <f t="shared" si="15"/>
        <v>123.17554240631164</v>
      </c>
      <c r="AL145" s="58">
        <f t="shared" si="15"/>
        <v>121.20315581854044</v>
      </c>
      <c r="AM145" s="58">
        <f t="shared" si="15"/>
        <v>122.0414201183432</v>
      </c>
      <c r="AN145" s="160">
        <v>1</v>
      </c>
      <c r="AO145" s="118">
        <v>1</v>
      </c>
      <c r="AP145" s="118">
        <v>1</v>
      </c>
      <c r="AQ145" s="118">
        <v>1</v>
      </c>
      <c r="AR145" s="118">
        <v>1</v>
      </c>
      <c r="AS145" s="118">
        <v>1</v>
      </c>
      <c r="AT145" s="118">
        <v>1</v>
      </c>
      <c r="AU145" s="118">
        <v>1</v>
      </c>
      <c r="AV145" s="118">
        <v>1</v>
      </c>
      <c r="AW145" s="118">
        <v>1</v>
      </c>
      <c r="AX145" s="118">
        <v>1</v>
      </c>
      <c r="AY145" s="118">
        <v>4</v>
      </c>
      <c r="AZ145" s="118">
        <v>1</v>
      </c>
      <c r="BA145" s="118">
        <v>1</v>
      </c>
      <c r="BB145" s="118">
        <v>1</v>
      </c>
      <c r="BC145" s="118">
        <v>1</v>
      </c>
      <c r="BD145" s="118">
        <v>6</v>
      </c>
      <c r="BE145" s="118">
        <v>7</v>
      </c>
    </row>
    <row r="146" spans="2:57" ht="15">
      <c r="B146" s="499"/>
      <c r="C146" s="1" t="s">
        <v>207</v>
      </c>
      <c r="D146" s="196">
        <v>2090</v>
      </c>
      <c r="E146" s="11">
        <v>1497</v>
      </c>
      <c r="F146" s="11">
        <v>1401</v>
      </c>
      <c r="G146" s="11">
        <v>1476</v>
      </c>
      <c r="H146" s="11">
        <v>1399</v>
      </c>
      <c r="I146" s="11">
        <v>1265</v>
      </c>
      <c r="J146" s="11">
        <v>766</v>
      </c>
      <c r="K146" s="11">
        <v>792</v>
      </c>
      <c r="L146" s="11">
        <v>1208</v>
      </c>
      <c r="M146" s="11">
        <v>1214</v>
      </c>
      <c r="N146" s="11">
        <v>1788</v>
      </c>
      <c r="O146" s="11">
        <v>1142</v>
      </c>
      <c r="P146" s="11">
        <v>1632</v>
      </c>
      <c r="Q146" s="11">
        <v>1563</v>
      </c>
      <c r="R146" s="11">
        <v>1624</v>
      </c>
      <c r="S146" s="11">
        <v>1652</v>
      </c>
      <c r="T146" s="11">
        <v>1586</v>
      </c>
      <c r="U146" s="11">
        <v>1551</v>
      </c>
      <c r="V146" s="159">
        <f>100</f>
        <v>100</v>
      </c>
      <c r="W146" s="58">
        <f t="shared" si="16"/>
        <v>71.626794258373209</v>
      </c>
      <c r="X146" s="58">
        <f t="shared" si="16"/>
        <v>67.033492822966508</v>
      </c>
      <c r="Y146" s="58">
        <f t="shared" si="16"/>
        <v>70.622009569377994</v>
      </c>
      <c r="Z146" s="58">
        <f t="shared" si="16"/>
        <v>66.937799043062199</v>
      </c>
      <c r="AA146" s="58">
        <f t="shared" si="16"/>
        <v>60.526315789473685</v>
      </c>
      <c r="AB146" s="58">
        <f t="shared" si="15"/>
        <v>36.650717703349279</v>
      </c>
      <c r="AC146" s="58">
        <f t="shared" si="15"/>
        <v>37.89473684210526</v>
      </c>
      <c r="AD146" s="58">
        <f t="shared" si="15"/>
        <v>57.799043062200958</v>
      </c>
      <c r="AE146" s="58">
        <f t="shared" si="15"/>
        <v>58.086124401913878</v>
      </c>
      <c r="AF146" s="58">
        <f t="shared" si="15"/>
        <v>85.550239234449762</v>
      </c>
      <c r="AG146" s="58">
        <f t="shared" si="15"/>
        <v>54.641148325358849</v>
      </c>
      <c r="AH146" s="58">
        <f t="shared" si="15"/>
        <v>78.086124401913878</v>
      </c>
      <c r="AI146" s="58">
        <f t="shared" si="15"/>
        <v>74.784688995215305</v>
      </c>
      <c r="AJ146" s="58">
        <f t="shared" si="15"/>
        <v>77.703349282296656</v>
      </c>
      <c r="AK146" s="58">
        <f t="shared" si="15"/>
        <v>79.043062200956939</v>
      </c>
      <c r="AL146" s="58">
        <f t="shared" si="15"/>
        <v>75.885167464114829</v>
      </c>
      <c r="AM146" s="58">
        <f t="shared" si="15"/>
        <v>74.21052631578948</v>
      </c>
      <c r="AN146" s="160">
        <v>1</v>
      </c>
      <c r="AO146" s="118">
        <v>1</v>
      </c>
      <c r="AP146" s="118">
        <v>1</v>
      </c>
      <c r="AQ146" s="118">
        <v>1</v>
      </c>
      <c r="AR146" s="118">
        <v>1</v>
      </c>
      <c r="AS146" s="118">
        <v>1</v>
      </c>
      <c r="AT146" s="118">
        <v>1</v>
      </c>
      <c r="AU146" s="118">
        <v>1</v>
      </c>
      <c r="AV146" s="118">
        <v>1</v>
      </c>
      <c r="AW146" s="118">
        <v>1</v>
      </c>
      <c r="AX146" s="118">
        <v>1</v>
      </c>
      <c r="AY146" s="118">
        <v>1</v>
      </c>
      <c r="AZ146" s="118">
        <v>1</v>
      </c>
      <c r="BA146" s="118">
        <v>1</v>
      </c>
      <c r="BB146" s="118">
        <v>1</v>
      </c>
      <c r="BC146" s="118">
        <v>1</v>
      </c>
      <c r="BD146" s="118">
        <v>6</v>
      </c>
      <c r="BE146" s="118">
        <v>7</v>
      </c>
    </row>
    <row r="147" spans="2:57" ht="15">
      <c r="B147" s="499"/>
      <c r="C147" s="1" t="s">
        <v>208</v>
      </c>
      <c r="D147" s="196">
        <v>2887</v>
      </c>
      <c r="E147" s="11">
        <v>2623</v>
      </c>
      <c r="F147" s="11">
        <v>2663</v>
      </c>
      <c r="G147" s="11">
        <v>2288</v>
      </c>
      <c r="H147" s="11">
        <v>1913</v>
      </c>
      <c r="I147" s="11">
        <v>2011</v>
      </c>
      <c r="J147" s="11">
        <v>2333</v>
      </c>
      <c r="K147" s="11">
        <v>2366</v>
      </c>
      <c r="L147" s="11">
        <v>2035</v>
      </c>
      <c r="M147" s="11">
        <v>2610</v>
      </c>
      <c r="N147" s="11">
        <v>2754</v>
      </c>
      <c r="O147" s="11">
        <v>3021</v>
      </c>
      <c r="P147" s="11">
        <v>2536</v>
      </c>
      <c r="Q147" s="11">
        <v>3608</v>
      </c>
      <c r="R147" s="11">
        <v>3160</v>
      </c>
      <c r="S147" s="11">
        <v>3432</v>
      </c>
      <c r="T147" s="11">
        <v>3230</v>
      </c>
      <c r="U147" s="11">
        <v>3094</v>
      </c>
      <c r="V147" s="159">
        <f>100</f>
        <v>100</v>
      </c>
      <c r="W147" s="58">
        <f t="shared" si="16"/>
        <v>90.855559404225843</v>
      </c>
      <c r="X147" s="58">
        <f t="shared" si="16"/>
        <v>92.241080706615861</v>
      </c>
      <c r="Y147" s="58">
        <f t="shared" si="16"/>
        <v>79.25181849670939</v>
      </c>
      <c r="Z147" s="58">
        <f t="shared" si="16"/>
        <v>66.262556286802905</v>
      </c>
      <c r="AA147" s="58">
        <f t="shared" si="16"/>
        <v>69.657083477658475</v>
      </c>
      <c r="AB147" s="58">
        <f t="shared" si="15"/>
        <v>80.810529961898169</v>
      </c>
      <c r="AC147" s="58">
        <f t="shared" si="15"/>
        <v>81.95358503636993</v>
      </c>
      <c r="AD147" s="58">
        <f t="shared" si="15"/>
        <v>70.488396259092482</v>
      </c>
      <c r="AE147" s="58">
        <f t="shared" si="15"/>
        <v>90.405264980949084</v>
      </c>
      <c r="AF147" s="58">
        <f t="shared" si="15"/>
        <v>95.393141669553174</v>
      </c>
      <c r="AG147" s="58">
        <f t="shared" si="15"/>
        <v>104.64149636300658</v>
      </c>
      <c r="AH147" s="58">
        <f t="shared" si="15"/>
        <v>87.842050571527537</v>
      </c>
      <c r="AI147" s="58">
        <f t="shared" si="15"/>
        <v>124.97402147558019</v>
      </c>
      <c r="AJ147" s="58">
        <f t="shared" si="15"/>
        <v>109.45618288881191</v>
      </c>
      <c r="AK147" s="58">
        <f t="shared" si="15"/>
        <v>118.87772774506408</v>
      </c>
      <c r="AL147" s="58">
        <f t="shared" si="15"/>
        <v>111.88084516799445</v>
      </c>
      <c r="AM147" s="58">
        <f t="shared" si="15"/>
        <v>107.17007273986837</v>
      </c>
      <c r="AN147" s="160">
        <v>1</v>
      </c>
      <c r="AO147" s="118">
        <v>1</v>
      </c>
      <c r="AP147" s="118">
        <v>1</v>
      </c>
      <c r="AQ147" s="118">
        <v>1</v>
      </c>
      <c r="AR147" s="118">
        <v>1</v>
      </c>
      <c r="AS147" s="118">
        <v>1</v>
      </c>
      <c r="AT147" s="118">
        <v>1</v>
      </c>
      <c r="AU147" s="118">
        <v>1</v>
      </c>
      <c r="AV147" s="118">
        <v>1</v>
      </c>
      <c r="AW147" s="118">
        <v>1</v>
      </c>
      <c r="AX147" s="118">
        <v>1</v>
      </c>
      <c r="AY147" s="118">
        <v>4</v>
      </c>
      <c r="AZ147" s="118">
        <v>1</v>
      </c>
      <c r="BA147" s="118">
        <v>4</v>
      </c>
      <c r="BB147" s="118">
        <v>1</v>
      </c>
      <c r="BC147" s="118">
        <v>1</v>
      </c>
      <c r="BD147" s="118">
        <v>6</v>
      </c>
      <c r="BE147" s="118">
        <v>7</v>
      </c>
    </row>
    <row r="148" spans="2:57" ht="15">
      <c r="B148" s="499"/>
      <c r="C148" s="1" t="s">
        <v>209</v>
      </c>
      <c r="D148" s="196">
        <v>10400</v>
      </c>
      <c r="E148" s="11">
        <v>9560</v>
      </c>
      <c r="F148" s="11">
        <v>9300</v>
      </c>
      <c r="G148" s="11">
        <v>8454</v>
      </c>
      <c r="H148" s="11">
        <v>8033</v>
      </c>
      <c r="I148" s="11">
        <v>6646</v>
      </c>
      <c r="J148" s="11">
        <v>7396</v>
      </c>
      <c r="K148" s="11">
        <v>6703</v>
      </c>
      <c r="L148" s="11">
        <v>6648</v>
      </c>
      <c r="M148" s="11">
        <v>7115</v>
      </c>
      <c r="N148" s="11">
        <v>8160</v>
      </c>
      <c r="O148" s="11">
        <v>8272</v>
      </c>
      <c r="P148" s="11">
        <v>8020</v>
      </c>
      <c r="Q148" s="11">
        <v>9027</v>
      </c>
      <c r="R148" s="11">
        <v>8852</v>
      </c>
      <c r="S148" s="11">
        <v>9298</v>
      </c>
      <c r="T148" s="11">
        <v>9175</v>
      </c>
      <c r="U148" s="11">
        <v>9182</v>
      </c>
      <c r="V148" s="159">
        <f>100</f>
        <v>100</v>
      </c>
      <c r="W148" s="58">
        <f t="shared" si="16"/>
        <v>91.92307692307692</v>
      </c>
      <c r="X148" s="58">
        <f t="shared" si="16"/>
        <v>89.42307692307692</v>
      </c>
      <c r="Y148" s="58">
        <f t="shared" si="16"/>
        <v>81.288461538461533</v>
      </c>
      <c r="Z148" s="58">
        <f t="shared" si="16"/>
        <v>77.240384615384613</v>
      </c>
      <c r="AA148" s="58">
        <f t="shared" si="16"/>
        <v>63.903846153846153</v>
      </c>
      <c r="AB148" s="58">
        <f t="shared" si="15"/>
        <v>71.115384615384613</v>
      </c>
      <c r="AC148" s="58">
        <f t="shared" si="15"/>
        <v>64.45192307692308</v>
      </c>
      <c r="AD148" s="58">
        <f t="shared" si="15"/>
        <v>63.92307692307692</v>
      </c>
      <c r="AE148" s="58">
        <f t="shared" si="15"/>
        <v>68.413461538461533</v>
      </c>
      <c r="AF148" s="58">
        <f t="shared" si="15"/>
        <v>78.461538461538467</v>
      </c>
      <c r="AG148" s="58">
        <f t="shared" si="15"/>
        <v>79.538461538461533</v>
      </c>
      <c r="AH148" s="58">
        <f t="shared" si="15"/>
        <v>77.115384615384613</v>
      </c>
      <c r="AI148" s="58">
        <f t="shared" si="15"/>
        <v>86.79807692307692</v>
      </c>
      <c r="AJ148" s="58">
        <f t="shared" si="15"/>
        <v>85.115384615384613</v>
      </c>
      <c r="AK148" s="58">
        <f t="shared" si="15"/>
        <v>89.40384615384616</v>
      </c>
      <c r="AL148" s="58">
        <f t="shared" si="15"/>
        <v>88.22115384615384</v>
      </c>
      <c r="AM148" s="58">
        <f t="shared" si="15"/>
        <v>88.288461538461533</v>
      </c>
      <c r="AN148" s="160"/>
      <c r="AO148" s="118"/>
      <c r="AP148" s="118"/>
      <c r="AQ148" s="118"/>
      <c r="AR148" s="118"/>
      <c r="AS148" s="118"/>
      <c r="AT148" s="118"/>
      <c r="AU148" s="118"/>
      <c r="AV148" s="118"/>
      <c r="AW148" s="118"/>
      <c r="AX148" s="118"/>
      <c r="AY148" s="118"/>
      <c r="AZ148" s="118"/>
      <c r="BA148" s="118"/>
      <c r="BB148" s="118"/>
      <c r="BC148" s="118"/>
      <c r="BD148" s="118"/>
      <c r="BE148" s="118"/>
    </row>
    <row r="149" spans="2:57" ht="15">
      <c r="B149" s="501"/>
      <c r="C149" s="8" t="s">
        <v>210</v>
      </c>
      <c r="D149" s="245">
        <v>7513</v>
      </c>
      <c r="E149" s="173">
        <v>6937</v>
      </c>
      <c r="F149" s="173">
        <v>6637</v>
      </c>
      <c r="G149" s="173">
        <v>6166</v>
      </c>
      <c r="H149" s="173">
        <v>6120</v>
      </c>
      <c r="I149" s="173">
        <v>4635</v>
      </c>
      <c r="J149" s="173">
        <v>5063</v>
      </c>
      <c r="K149" s="173">
        <v>4337</v>
      </c>
      <c r="L149" s="173">
        <v>4613</v>
      </c>
      <c r="M149" s="173">
        <v>4505</v>
      </c>
      <c r="N149" s="173">
        <v>5406</v>
      </c>
      <c r="O149" s="173">
        <v>5251</v>
      </c>
      <c r="P149" s="173">
        <v>5484</v>
      </c>
      <c r="Q149" s="173">
        <v>5419</v>
      </c>
      <c r="R149" s="173">
        <v>5692</v>
      </c>
      <c r="S149" s="173">
        <v>5866</v>
      </c>
      <c r="T149" s="173">
        <v>5945</v>
      </c>
      <c r="U149" s="173">
        <v>6088</v>
      </c>
      <c r="V149" s="159">
        <f>100</f>
        <v>100</v>
      </c>
      <c r="W149" s="58">
        <f t="shared" si="16"/>
        <v>92.333288965792633</v>
      </c>
      <c r="X149" s="58">
        <f t="shared" si="16"/>
        <v>88.34021030214295</v>
      </c>
      <c r="Y149" s="58">
        <f t="shared" si="16"/>
        <v>82.071076800212964</v>
      </c>
      <c r="Z149" s="58">
        <f t="shared" si="16"/>
        <v>81.458804738453352</v>
      </c>
      <c r="AA149" s="58">
        <f t="shared" si="16"/>
        <v>61.69306535338746</v>
      </c>
      <c r="AB149" s="58">
        <f t="shared" si="15"/>
        <v>67.389857580194331</v>
      </c>
      <c r="AC149" s="58">
        <f t="shared" si="15"/>
        <v>57.726607214162122</v>
      </c>
      <c r="AD149" s="58">
        <f t="shared" si="15"/>
        <v>61.40023958471982</v>
      </c>
      <c r="AE149" s="58">
        <f t="shared" si="15"/>
        <v>59.962731265805935</v>
      </c>
      <c r="AF149" s="58">
        <f t="shared" si="15"/>
        <v>71.955277518967122</v>
      </c>
      <c r="AG149" s="58">
        <f t="shared" si="15"/>
        <v>69.892186876081453</v>
      </c>
      <c r="AH149" s="58">
        <f t="shared" si="15"/>
        <v>72.993477971516043</v>
      </c>
      <c r="AI149" s="58">
        <f t="shared" si="15"/>
        <v>72.128310927725281</v>
      </c>
      <c r="AJ149" s="58">
        <f t="shared" si="15"/>
        <v>75.762012511646475</v>
      </c>
      <c r="AK149" s="58">
        <f>S149*100/$D149</f>
        <v>78.077998136563295</v>
      </c>
      <c r="AL149" s="58">
        <f>T149*100/$D149</f>
        <v>79.129508851324374</v>
      </c>
      <c r="AM149" s="58">
        <f>U149*100/$D149</f>
        <v>81.032876347664043</v>
      </c>
      <c r="AN149" s="120"/>
      <c r="AO149" s="121"/>
      <c r="AP149" s="121"/>
      <c r="AQ149" s="121"/>
      <c r="AR149" s="121"/>
      <c r="AS149" s="121"/>
      <c r="AT149" s="121"/>
      <c r="AU149" s="121"/>
      <c r="AV149" s="121"/>
      <c r="AW149" s="121"/>
      <c r="AX149" s="121"/>
      <c r="AY149" s="121"/>
      <c r="AZ149" s="121"/>
      <c r="BA149" s="121"/>
      <c r="BB149" s="121"/>
      <c r="BC149" s="121"/>
      <c r="BD149" s="121"/>
      <c r="BE149" s="121"/>
    </row>
    <row r="150" spans="2:57" ht="15" customHeight="1">
      <c r="B150" s="499" t="s">
        <v>119</v>
      </c>
      <c r="C150" s="1" t="s">
        <v>205</v>
      </c>
      <c r="D150" s="246">
        <v>13317</v>
      </c>
      <c r="E150" s="11">
        <v>12272</v>
      </c>
      <c r="F150" s="11">
        <v>11721</v>
      </c>
      <c r="G150" s="11">
        <v>10617</v>
      </c>
      <c r="H150" s="11">
        <v>7238</v>
      </c>
      <c r="I150" s="11">
        <v>7206</v>
      </c>
      <c r="J150" s="11">
        <v>4391</v>
      </c>
      <c r="K150" s="11">
        <v>4037</v>
      </c>
      <c r="L150" s="11">
        <v>4224</v>
      </c>
      <c r="M150" s="11">
        <v>3893</v>
      </c>
      <c r="N150" s="11">
        <v>4350</v>
      </c>
      <c r="O150" s="11">
        <v>4077</v>
      </c>
      <c r="P150" s="11">
        <v>4075</v>
      </c>
      <c r="Q150" s="11">
        <v>4173</v>
      </c>
      <c r="R150" s="11">
        <v>4059</v>
      </c>
      <c r="S150" s="11">
        <v>4077</v>
      </c>
      <c r="T150" s="11">
        <v>4516</v>
      </c>
      <c r="U150" s="11">
        <v>4898</v>
      </c>
      <c r="V150" s="159">
        <f>100</f>
        <v>100</v>
      </c>
      <c r="W150" s="58">
        <f t="shared" si="16"/>
        <v>92.152887286926486</v>
      </c>
      <c r="X150" s="58">
        <f t="shared" si="16"/>
        <v>88.01531876548772</v>
      </c>
      <c r="Y150" s="58">
        <f t="shared" si="16"/>
        <v>79.725163325073211</v>
      </c>
      <c r="Z150" s="58">
        <f t="shared" si="16"/>
        <v>54.351580686340768</v>
      </c>
      <c r="AA150" s="58">
        <f t="shared" si="16"/>
        <v>54.111286325749042</v>
      </c>
      <c r="AB150" s="58">
        <f t="shared" si="16"/>
        <v>32.972891792445743</v>
      </c>
      <c r="AC150" s="58">
        <f t="shared" si="16"/>
        <v>30.314635428399789</v>
      </c>
      <c r="AD150" s="58">
        <f t="shared" si="16"/>
        <v>31.71885559810768</v>
      </c>
      <c r="AE150" s="58">
        <f t="shared" si="16"/>
        <v>29.233310805737027</v>
      </c>
      <c r="AF150" s="58">
        <f t="shared" si="16"/>
        <v>32.665014642937599</v>
      </c>
      <c r="AG150" s="58">
        <f t="shared" ref="AD150:AM175" si="23">O150*100/$D150</f>
        <v>30.615003379139445</v>
      </c>
      <c r="AH150" s="58">
        <f t="shared" si="23"/>
        <v>30.599984981602464</v>
      </c>
      <c r="AI150" s="58">
        <f t="shared" si="23"/>
        <v>31.335886460914619</v>
      </c>
      <c r="AJ150" s="58">
        <f t="shared" si="23"/>
        <v>30.479837801306601</v>
      </c>
      <c r="AK150" s="58">
        <f t="shared" si="23"/>
        <v>30.615003379139445</v>
      </c>
      <c r="AL150" s="58">
        <f t="shared" si="23"/>
        <v>33.911541638507174</v>
      </c>
      <c r="AM150" s="58">
        <f t="shared" si="23"/>
        <v>36.780055568070885</v>
      </c>
      <c r="AN150" s="160">
        <v>1</v>
      </c>
      <c r="AO150" s="118">
        <v>1</v>
      </c>
      <c r="AP150" s="118">
        <v>1</v>
      </c>
      <c r="AQ150" s="118">
        <v>1</v>
      </c>
      <c r="AR150" s="118">
        <v>1</v>
      </c>
      <c r="AS150" s="118">
        <v>1</v>
      </c>
      <c r="AT150" s="118">
        <v>1</v>
      </c>
      <c r="AU150" s="118">
        <v>1</v>
      </c>
      <c r="AV150" s="118">
        <v>1</v>
      </c>
      <c r="AW150" s="118">
        <v>1</v>
      </c>
      <c r="AX150" s="118">
        <v>1</v>
      </c>
      <c r="AY150" s="118">
        <v>1</v>
      </c>
      <c r="AZ150" s="118">
        <v>1</v>
      </c>
      <c r="BA150" s="118">
        <v>1</v>
      </c>
      <c r="BB150" s="118">
        <v>1</v>
      </c>
      <c r="BC150" s="118">
        <v>1</v>
      </c>
      <c r="BD150" s="118">
        <v>6</v>
      </c>
      <c r="BE150" s="118">
        <v>7</v>
      </c>
    </row>
    <row r="151" spans="2:57" ht="15">
      <c r="B151" s="499"/>
      <c r="C151" s="1" t="s">
        <v>206</v>
      </c>
      <c r="D151" s="196">
        <v>3374</v>
      </c>
      <c r="E151" s="11">
        <v>3972</v>
      </c>
      <c r="F151" s="11">
        <v>3705</v>
      </c>
      <c r="G151" s="11">
        <v>3407</v>
      </c>
      <c r="H151" s="11">
        <v>3387</v>
      </c>
      <c r="I151" s="11">
        <v>2831</v>
      </c>
      <c r="J151" s="11">
        <v>4035</v>
      </c>
      <c r="K151" s="11">
        <v>3364</v>
      </c>
      <c r="L151" s="11">
        <v>3618</v>
      </c>
      <c r="M151" s="11">
        <v>3951</v>
      </c>
      <c r="N151" s="11">
        <v>3982</v>
      </c>
      <c r="O151" s="11">
        <v>4394</v>
      </c>
      <c r="P151" s="11">
        <v>4161</v>
      </c>
      <c r="Q151" s="11">
        <v>3868</v>
      </c>
      <c r="R151" s="11">
        <v>3810</v>
      </c>
      <c r="S151" s="11">
        <v>4151</v>
      </c>
      <c r="T151" s="11">
        <v>4084</v>
      </c>
      <c r="U151" s="11">
        <v>4111</v>
      </c>
      <c r="V151" s="159">
        <f>100</f>
        <v>100</v>
      </c>
      <c r="W151" s="58">
        <f t="shared" ref="W151:AH182" si="24">E151*100/$D151</f>
        <v>117.72377000592768</v>
      </c>
      <c r="X151" s="58">
        <f t="shared" si="24"/>
        <v>109.81031416716064</v>
      </c>
      <c r="Y151" s="58">
        <f t="shared" si="24"/>
        <v>100.97806757557795</v>
      </c>
      <c r="Z151" s="58">
        <f t="shared" si="24"/>
        <v>100.38529934795496</v>
      </c>
      <c r="AA151" s="58">
        <f t="shared" si="24"/>
        <v>83.906342620035559</v>
      </c>
      <c r="AB151" s="58">
        <f t="shared" si="24"/>
        <v>119.59098992294012</v>
      </c>
      <c r="AC151" s="58">
        <f t="shared" si="24"/>
        <v>99.703615886188501</v>
      </c>
      <c r="AD151" s="58">
        <f t="shared" si="23"/>
        <v>107.2317723770006</v>
      </c>
      <c r="AE151" s="58">
        <f t="shared" si="23"/>
        <v>117.10136336692354</v>
      </c>
      <c r="AF151" s="58">
        <f t="shared" si="23"/>
        <v>118.02015411973919</v>
      </c>
      <c r="AG151" s="58">
        <f t="shared" si="23"/>
        <v>130.23117960877298</v>
      </c>
      <c r="AH151" s="58">
        <f t="shared" si="23"/>
        <v>123.32542975696502</v>
      </c>
      <c r="AI151" s="58">
        <f t="shared" si="23"/>
        <v>114.64137522228809</v>
      </c>
      <c r="AJ151" s="58">
        <f t="shared" si="23"/>
        <v>112.92234736218138</v>
      </c>
      <c r="AK151" s="58">
        <f t="shared" si="23"/>
        <v>123.02904564315352</v>
      </c>
      <c r="AL151" s="58">
        <f t="shared" si="23"/>
        <v>121.04327208061648</v>
      </c>
      <c r="AM151" s="58">
        <f t="shared" si="23"/>
        <v>121.84350918790753</v>
      </c>
      <c r="AN151" s="160">
        <v>1</v>
      </c>
      <c r="AO151" s="118">
        <v>4</v>
      </c>
      <c r="AP151" s="118">
        <v>4</v>
      </c>
      <c r="AQ151" s="118">
        <v>4</v>
      </c>
      <c r="AR151" s="118">
        <v>4</v>
      </c>
      <c r="AS151" s="118">
        <v>4</v>
      </c>
      <c r="AT151" s="118">
        <v>4</v>
      </c>
      <c r="AU151" s="118">
        <v>4</v>
      </c>
      <c r="AV151" s="118">
        <v>4</v>
      </c>
      <c r="AW151" s="118">
        <v>4</v>
      </c>
      <c r="AX151" s="118">
        <v>4</v>
      </c>
      <c r="AY151" s="118">
        <v>4</v>
      </c>
      <c r="AZ151" s="118">
        <v>4</v>
      </c>
      <c r="BA151" s="118">
        <v>2</v>
      </c>
      <c r="BB151" s="118">
        <v>4</v>
      </c>
      <c r="BC151" s="118">
        <v>1</v>
      </c>
      <c r="BD151" s="118">
        <v>6</v>
      </c>
      <c r="BE151" s="118">
        <v>7</v>
      </c>
    </row>
    <row r="152" spans="2:57" ht="15">
      <c r="B152" s="499"/>
      <c r="C152" s="1" t="s">
        <v>207</v>
      </c>
      <c r="D152" s="196">
        <v>1903</v>
      </c>
      <c r="E152" s="11">
        <v>1402</v>
      </c>
      <c r="F152" s="11">
        <v>1352</v>
      </c>
      <c r="G152" s="11">
        <v>1301</v>
      </c>
      <c r="H152" s="11">
        <v>1474</v>
      </c>
      <c r="I152" s="11">
        <v>1093</v>
      </c>
      <c r="J152" s="11">
        <v>1563</v>
      </c>
      <c r="K152" s="11">
        <v>1342</v>
      </c>
      <c r="L152" s="11">
        <v>1373</v>
      </c>
      <c r="M152" s="11">
        <v>1418</v>
      </c>
      <c r="N152" s="11">
        <v>1718</v>
      </c>
      <c r="O152" s="11">
        <v>1776</v>
      </c>
      <c r="P152" s="11">
        <v>1603</v>
      </c>
      <c r="Q152" s="11">
        <v>1888</v>
      </c>
      <c r="R152" s="11">
        <v>2501</v>
      </c>
      <c r="S152" s="11">
        <v>2292</v>
      </c>
      <c r="T152" s="11">
        <v>2200</v>
      </c>
      <c r="U152" s="11">
        <v>2152</v>
      </c>
      <c r="V152" s="159">
        <f>100</f>
        <v>100</v>
      </c>
      <c r="W152" s="58">
        <f t="shared" si="24"/>
        <v>73.673147661586967</v>
      </c>
      <c r="X152" s="58">
        <f t="shared" si="24"/>
        <v>71.045717288491858</v>
      </c>
      <c r="Y152" s="58">
        <f t="shared" si="24"/>
        <v>68.365738307934834</v>
      </c>
      <c r="Z152" s="58">
        <f t="shared" si="24"/>
        <v>77.456647398843927</v>
      </c>
      <c r="AA152" s="58">
        <f t="shared" si="24"/>
        <v>57.435627955859168</v>
      </c>
      <c r="AB152" s="58">
        <f t="shared" si="24"/>
        <v>82.133473462953233</v>
      </c>
      <c r="AC152" s="58">
        <f t="shared" si="24"/>
        <v>70.520231213872833</v>
      </c>
      <c r="AD152" s="58">
        <f t="shared" si="23"/>
        <v>72.149238045191808</v>
      </c>
      <c r="AE152" s="58">
        <f t="shared" si="23"/>
        <v>74.513925380977398</v>
      </c>
      <c r="AF152" s="58">
        <f t="shared" si="23"/>
        <v>90.27850761954808</v>
      </c>
      <c r="AG152" s="58">
        <f t="shared" si="23"/>
        <v>93.326326852338411</v>
      </c>
      <c r="AH152" s="58">
        <f t="shared" si="23"/>
        <v>84.235417761429318</v>
      </c>
      <c r="AI152" s="58">
        <f t="shared" si="23"/>
        <v>99.21177088807147</v>
      </c>
      <c r="AJ152" s="58">
        <f t="shared" si="23"/>
        <v>131.42406726221756</v>
      </c>
      <c r="AK152" s="58">
        <f t="shared" si="23"/>
        <v>120.44140830267997</v>
      </c>
      <c r="AL152" s="58">
        <f t="shared" si="23"/>
        <v>115.60693641618496</v>
      </c>
      <c r="AM152" s="58">
        <f t="shared" si="23"/>
        <v>113.08460325801366</v>
      </c>
      <c r="AN152" s="160">
        <v>4</v>
      </c>
      <c r="AO152" s="118">
        <v>4</v>
      </c>
      <c r="AP152" s="118">
        <v>4</v>
      </c>
      <c r="AQ152" s="118">
        <v>4</v>
      </c>
      <c r="AR152" s="118">
        <v>1</v>
      </c>
      <c r="AS152" s="118">
        <v>4</v>
      </c>
      <c r="AT152" s="118">
        <v>4</v>
      </c>
      <c r="AU152" s="118">
        <v>4</v>
      </c>
      <c r="AV152" s="118">
        <v>4</v>
      </c>
      <c r="AW152" s="118">
        <v>4</v>
      </c>
      <c r="AX152" s="118">
        <v>4</v>
      </c>
      <c r="AY152" s="118">
        <v>4</v>
      </c>
      <c r="AZ152" s="118">
        <v>4</v>
      </c>
      <c r="BA152" s="118">
        <v>4</v>
      </c>
      <c r="BB152" s="118">
        <v>1</v>
      </c>
      <c r="BC152" s="118">
        <v>4</v>
      </c>
      <c r="BD152" s="118">
        <v>6</v>
      </c>
      <c r="BE152" s="118">
        <v>7</v>
      </c>
    </row>
    <row r="153" spans="2:57" ht="15">
      <c r="B153" s="499"/>
      <c r="C153" s="1" t="s">
        <v>208</v>
      </c>
      <c r="D153" s="196">
        <v>1336</v>
      </c>
      <c r="E153" s="11">
        <v>963</v>
      </c>
      <c r="F153" s="11">
        <v>960</v>
      </c>
      <c r="G153" s="11">
        <v>920</v>
      </c>
      <c r="H153" s="11">
        <v>698</v>
      </c>
      <c r="I153" s="11">
        <v>886</v>
      </c>
      <c r="J153" s="11">
        <v>950</v>
      </c>
      <c r="K153" s="11">
        <v>1003</v>
      </c>
      <c r="L153" s="11">
        <v>903</v>
      </c>
      <c r="M153" s="11">
        <v>896</v>
      </c>
      <c r="N153" s="11">
        <v>1023</v>
      </c>
      <c r="O153" s="11">
        <v>1039</v>
      </c>
      <c r="P153" s="11">
        <v>1185</v>
      </c>
      <c r="Q153" s="11">
        <v>1597</v>
      </c>
      <c r="R153" s="11">
        <v>1662</v>
      </c>
      <c r="S153" s="11">
        <v>1584</v>
      </c>
      <c r="T153" s="11">
        <v>1491</v>
      </c>
      <c r="U153" s="11">
        <v>1428</v>
      </c>
      <c r="V153" s="159">
        <f>100</f>
        <v>100</v>
      </c>
      <c r="W153" s="58">
        <f t="shared" si="24"/>
        <v>72.080838323353291</v>
      </c>
      <c r="X153" s="58">
        <f t="shared" si="24"/>
        <v>71.856287425149702</v>
      </c>
      <c r="Y153" s="58">
        <f t="shared" si="24"/>
        <v>68.862275449101801</v>
      </c>
      <c r="Z153" s="58">
        <f t="shared" si="24"/>
        <v>52.245508982035929</v>
      </c>
      <c r="AA153" s="58">
        <f t="shared" si="24"/>
        <v>66.317365269461078</v>
      </c>
      <c r="AB153" s="58">
        <f t="shared" si="24"/>
        <v>71.107784431137731</v>
      </c>
      <c r="AC153" s="58">
        <f t="shared" si="24"/>
        <v>75.074850299401191</v>
      </c>
      <c r="AD153" s="58">
        <f t="shared" si="23"/>
        <v>67.589820359281433</v>
      </c>
      <c r="AE153" s="58">
        <f t="shared" si="23"/>
        <v>67.06586826347305</v>
      </c>
      <c r="AF153" s="58">
        <f t="shared" si="23"/>
        <v>76.571856287425149</v>
      </c>
      <c r="AG153" s="58">
        <f t="shared" si="23"/>
        <v>77.769461077844312</v>
      </c>
      <c r="AH153" s="58">
        <f t="shared" si="23"/>
        <v>88.697604790419163</v>
      </c>
      <c r="AI153" s="58">
        <f t="shared" si="23"/>
        <v>119.53592814371258</v>
      </c>
      <c r="AJ153" s="58">
        <f t="shared" si="23"/>
        <v>124.40119760479043</v>
      </c>
      <c r="AK153" s="58">
        <f t="shared" si="23"/>
        <v>118.56287425149701</v>
      </c>
      <c r="AL153" s="58">
        <f t="shared" si="23"/>
        <v>111.60179640718563</v>
      </c>
      <c r="AM153" s="58">
        <f t="shared" si="23"/>
        <v>106.88622754491018</v>
      </c>
      <c r="AN153" s="160">
        <v>4</v>
      </c>
      <c r="AO153" s="118">
        <v>4</v>
      </c>
      <c r="AP153" s="118">
        <v>4</v>
      </c>
      <c r="AQ153" s="118">
        <v>4</v>
      </c>
      <c r="AR153" s="118">
        <v>4</v>
      </c>
      <c r="AS153" s="118">
        <v>4</v>
      </c>
      <c r="AT153" s="118">
        <v>4</v>
      </c>
      <c r="AU153" s="118">
        <v>4</v>
      </c>
      <c r="AV153" s="118">
        <v>4</v>
      </c>
      <c r="AW153" s="118">
        <v>4</v>
      </c>
      <c r="AX153" s="118">
        <v>4</v>
      </c>
      <c r="AY153" s="118">
        <v>4</v>
      </c>
      <c r="AZ153" s="118">
        <v>4</v>
      </c>
      <c r="BA153" s="118">
        <v>4</v>
      </c>
      <c r="BB153" s="118">
        <v>4</v>
      </c>
      <c r="BC153" s="118">
        <v>4</v>
      </c>
      <c r="BD153" s="118">
        <v>6</v>
      </c>
      <c r="BE153" s="118">
        <v>7</v>
      </c>
    </row>
    <row r="154" spans="2:57" ht="15">
      <c r="B154" s="499"/>
      <c r="C154" s="1" t="s">
        <v>209</v>
      </c>
      <c r="D154" s="196">
        <v>19930</v>
      </c>
      <c r="E154" s="11">
        <v>18609</v>
      </c>
      <c r="F154" s="11">
        <v>17738</v>
      </c>
      <c r="G154" s="11">
        <v>16245</v>
      </c>
      <c r="H154" s="11">
        <v>12797</v>
      </c>
      <c r="I154" s="11">
        <v>12016</v>
      </c>
      <c r="J154" s="11">
        <v>10939</v>
      </c>
      <c r="K154" s="11">
        <v>9746</v>
      </c>
      <c r="L154" s="11">
        <v>10118</v>
      </c>
      <c r="M154" s="11">
        <v>10158</v>
      </c>
      <c r="N154" s="11">
        <v>11073</v>
      </c>
      <c r="O154" s="11">
        <v>11286</v>
      </c>
      <c r="P154" s="11">
        <v>11024</v>
      </c>
      <c r="Q154" s="11">
        <v>11526</v>
      </c>
      <c r="R154" s="11">
        <v>12032</v>
      </c>
      <c r="S154" s="11">
        <v>12104</v>
      </c>
      <c r="T154" s="11">
        <v>12291</v>
      </c>
      <c r="U154" s="11">
        <v>12589</v>
      </c>
      <c r="V154" s="159">
        <f>100</f>
        <v>100</v>
      </c>
      <c r="W154" s="58">
        <f t="shared" si="24"/>
        <v>93.371801304565977</v>
      </c>
      <c r="X154" s="58">
        <f t="shared" si="24"/>
        <v>89.001505268439544</v>
      </c>
      <c r="Y154" s="58">
        <f t="shared" si="24"/>
        <v>81.510286001003507</v>
      </c>
      <c r="Z154" s="58">
        <f t="shared" si="24"/>
        <v>64.209734069242344</v>
      </c>
      <c r="AA154" s="58">
        <f t="shared" si="24"/>
        <v>60.291018564977421</v>
      </c>
      <c r="AB154" s="58">
        <f t="shared" si="24"/>
        <v>54.887104867034623</v>
      </c>
      <c r="AC154" s="58">
        <f t="shared" si="24"/>
        <v>48.901154039136976</v>
      </c>
      <c r="AD154" s="58">
        <f t="shared" si="23"/>
        <v>50.767686904164577</v>
      </c>
      <c r="AE154" s="58">
        <f t="shared" si="23"/>
        <v>50.968389362769692</v>
      </c>
      <c r="AF154" s="58">
        <f t="shared" si="23"/>
        <v>55.559458103361763</v>
      </c>
      <c r="AG154" s="58">
        <f t="shared" si="23"/>
        <v>56.628198695434016</v>
      </c>
      <c r="AH154" s="58">
        <f t="shared" si="23"/>
        <v>55.313597591570499</v>
      </c>
      <c r="AI154" s="58">
        <f t="shared" si="23"/>
        <v>57.832413447064724</v>
      </c>
      <c r="AJ154" s="58">
        <f t="shared" si="23"/>
        <v>60.371299548419465</v>
      </c>
      <c r="AK154" s="58">
        <f t="shared" si="23"/>
        <v>60.732563973908682</v>
      </c>
      <c r="AL154" s="58">
        <f t="shared" si="23"/>
        <v>61.670847967887603</v>
      </c>
      <c r="AM154" s="58">
        <f t="shared" si="23"/>
        <v>63.166081284495732</v>
      </c>
      <c r="AN154" s="160"/>
      <c r="AO154" s="118"/>
      <c r="AP154" s="118"/>
      <c r="AQ154" s="118"/>
      <c r="AR154" s="118"/>
      <c r="AS154" s="118"/>
      <c r="AT154" s="118"/>
      <c r="AU154" s="118"/>
      <c r="AV154" s="118"/>
      <c r="AW154" s="118"/>
      <c r="AX154" s="118"/>
      <c r="AY154" s="118"/>
      <c r="AZ154" s="118"/>
      <c r="BA154" s="118"/>
      <c r="BB154" s="118"/>
      <c r="BC154" s="118"/>
      <c r="BD154" s="118"/>
      <c r="BE154" s="118"/>
    </row>
    <row r="155" spans="2:57" ht="15">
      <c r="B155" s="501"/>
      <c r="C155" s="8" t="s">
        <v>210</v>
      </c>
      <c r="D155" s="245">
        <v>18594</v>
      </c>
      <c r="E155" s="173">
        <v>17646</v>
      </c>
      <c r="F155" s="173">
        <v>16778</v>
      </c>
      <c r="G155" s="173">
        <v>15325</v>
      </c>
      <c r="H155" s="173">
        <v>12099</v>
      </c>
      <c r="I155" s="173">
        <v>11130</v>
      </c>
      <c r="J155" s="173">
        <v>9989</v>
      </c>
      <c r="K155" s="173">
        <v>8743</v>
      </c>
      <c r="L155" s="173">
        <v>9215</v>
      </c>
      <c r="M155" s="173">
        <v>9262</v>
      </c>
      <c r="N155" s="173">
        <v>10050</v>
      </c>
      <c r="O155" s="173">
        <v>10247</v>
      </c>
      <c r="P155" s="173">
        <v>9839</v>
      </c>
      <c r="Q155" s="173">
        <v>9929</v>
      </c>
      <c r="R155" s="173">
        <v>10370</v>
      </c>
      <c r="S155" s="173">
        <v>10520</v>
      </c>
      <c r="T155" s="173">
        <v>10800</v>
      </c>
      <c r="U155" s="173">
        <v>11161</v>
      </c>
      <c r="V155" s="159">
        <f>100</f>
        <v>100</v>
      </c>
      <c r="W155" s="58">
        <f t="shared" si="24"/>
        <v>94.90158115521136</v>
      </c>
      <c r="X155" s="58">
        <f t="shared" si="24"/>
        <v>90.233408626438631</v>
      </c>
      <c r="Y155" s="58">
        <f t="shared" si="24"/>
        <v>82.419059911799508</v>
      </c>
      <c r="Z155" s="58">
        <f t="shared" si="24"/>
        <v>65.069377218457561</v>
      </c>
      <c r="AA155" s="58">
        <f t="shared" si="24"/>
        <v>59.858018715714749</v>
      </c>
      <c r="AB155" s="58">
        <f t="shared" si="24"/>
        <v>53.7216306335377</v>
      </c>
      <c r="AC155" s="58">
        <f t="shared" si="24"/>
        <v>47.020544261589762</v>
      </c>
      <c r="AD155" s="58">
        <f t="shared" si="23"/>
        <v>49.558997526083679</v>
      </c>
      <c r="AE155" s="58">
        <f t="shared" si="23"/>
        <v>49.811767236743037</v>
      </c>
      <c r="AF155" s="58">
        <f t="shared" si="23"/>
        <v>54.049693449499841</v>
      </c>
      <c r="AG155" s="58">
        <f t="shared" si="23"/>
        <v>55.109175002689042</v>
      </c>
      <c r="AH155" s="58">
        <f t="shared" si="23"/>
        <v>52.91491879100785</v>
      </c>
      <c r="AI155" s="58">
        <f t="shared" si="23"/>
        <v>53.39894589652576</v>
      </c>
      <c r="AJ155" s="58">
        <f t="shared" si="23"/>
        <v>55.770678713563512</v>
      </c>
      <c r="AK155" s="58">
        <f t="shared" si="23"/>
        <v>56.577390556093363</v>
      </c>
      <c r="AL155" s="58">
        <f t="shared" si="23"/>
        <v>58.083252662149079</v>
      </c>
      <c r="AM155" s="58">
        <f t="shared" si="23"/>
        <v>60.024739163170914</v>
      </c>
      <c r="AN155" s="120"/>
      <c r="AO155" s="121"/>
      <c r="AP155" s="121"/>
      <c r="AQ155" s="121"/>
      <c r="AR155" s="121"/>
      <c r="AS155" s="121"/>
      <c r="AT155" s="121"/>
      <c r="AU155" s="121"/>
      <c r="AV155" s="121"/>
      <c r="AW155" s="121"/>
      <c r="AX155" s="121"/>
      <c r="AY155" s="121"/>
      <c r="AZ155" s="121"/>
      <c r="BA155" s="121"/>
      <c r="BB155" s="121"/>
      <c r="BC155" s="121"/>
      <c r="BD155" s="121"/>
      <c r="BE155" s="121"/>
    </row>
    <row r="156" spans="2:57" ht="15" customHeight="1">
      <c r="B156" s="499" t="s">
        <v>120</v>
      </c>
      <c r="C156" s="1" t="s">
        <v>205</v>
      </c>
      <c r="D156" s="246">
        <v>2456</v>
      </c>
      <c r="E156" s="11">
        <v>2222</v>
      </c>
      <c r="F156" s="11">
        <v>1842</v>
      </c>
      <c r="G156" s="11">
        <v>1571</v>
      </c>
      <c r="H156" s="11">
        <v>1641</v>
      </c>
      <c r="I156" s="11">
        <v>1043</v>
      </c>
      <c r="J156" s="11">
        <v>788</v>
      </c>
      <c r="K156" s="11">
        <v>664</v>
      </c>
      <c r="L156" s="11">
        <v>765</v>
      </c>
      <c r="M156" s="11">
        <v>750</v>
      </c>
      <c r="N156" s="11">
        <v>835</v>
      </c>
      <c r="O156" s="11">
        <v>825</v>
      </c>
      <c r="P156" s="11">
        <v>784</v>
      </c>
      <c r="Q156" s="11">
        <v>825</v>
      </c>
      <c r="R156" s="11">
        <v>787</v>
      </c>
      <c r="S156" s="11">
        <v>848</v>
      </c>
      <c r="T156" s="11">
        <v>939</v>
      </c>
      <c r="U156" s="11">
        <v>1018</v>
      </c>
      <c r="V156" s="159">
        <f>100</f>
        <v>100</v>
      </c>
      <c r="W156" s="58">
        <f t="shared" si="24"/>
        <v>90.472312703583057</v>
      </c>
      <c r="X156" s="58">
        <f t="shared" si="24"/>
        <v>75</v>
      </c>
      <c r="Y156" s="58">
        <f t="shared" si="24"/>
        <v>63.965798045602604</v>
      </c>
      <c r="Z156" s="58">
        <f t="shared" si="24"/>
        <v>66.81596091205212</v>
      </c>
      <c r="AA156" s="58">
        <f t="shared" si="24"/>
        <v>42.467426710097719</v>
      </c>
      <c r="AB156" s="58">
        <f t="shared" si="24"/>
        <v>32.084690553745929</v>
      </c>
      <c r="AC156" s="58">
        <f t="shared" si="24"/>
        <v>27.035830618892508</v>
      </c>
      <c r="AD156" s="58">
        <f t="shared" si="23"/>
        <v>31.148208469055376</v>
      </c>
      <c r="AE156" s="58">
        <f t="shared" si="23"/>
        <v>30.537459283387623</v>
      </c>
      <c r="AF156" s="58">
        <f t="shared" si="23"/>
        <v>33.998371335504885</v>
      </c>
      <c r="AG156" s="58">
        <f t="shared" si="23"/>
        <v>33.591205211726383</v>
      </c>
      <c r="AH156" s="58">
        <f t="shared" si="23"/>
        <v>31.921824104234528</v>
      </c>
      <c r="AI156" s="58">
        <f t="shared" si="23"/>
        <v>33.591205211726383</v>
      </c>
      <c r="AJ156" s="58">
        <f t="shared" si="23"/>
        <v>32.04397394136808</v>
      </c>
      <c r="AK156" s="58">
        <f t="shared" si="23"/>
        <v>34.527687296416936</v>
      </c>
      <c r="AL156" s="58">
        <f t="shared" si="23"/>
        <v>38.232899022801305</v>
      </c>
      <c r="AM156" s="58">
        <f t="shared" si="23"/>
        <v>41.449511400651467</v>
      </c>
      <c r="AN156" s="160">
        <v>1</v>
      </c>
      <c r="AO156" s="118">
        <v>1</v>
      </c>
      <c r="AP156" s="118">
        <v>1</v>
      </c>
      <c r="AQ156" s="118">
        <v>1</v>
      </c>
      <c r="AR156" s="118">
        <v>1</v>
      </c>
      <c r="AS156" s="118">
        <v>1</v>
      </c>
      <c r="AT156" s="118">
        <v>1</v>
      </c>
      <c r="AU156" s="118">
        <v>1</v>
      </c>
      <c r="AV156" s="118">
        <v>1</v>
      </c>
      <c r="AW156" s="118">
        <v>1</v>
      </c>
      <c r="AX156" s="118">
        <v>1</v>
      </c>
      <c r="AY156" s="118">
        <v>1</v>
      </c>
      <c r="AZ156" s="118">
        <v>1</v>
      </c>
      <c r="BA156" s="118">
        <v>1</v>
      </c>
      <c r="BB156" s="118">
        <v>4</v>
      </c>
      <c r="BC156" s="118">
        <v>1</v>
      </c>
      <c r="BD156" s="118">
        <v>6</v>
      </c>
      <c r="BE156" s="118">
        <v>7</v>
      </c>
    </row>
    <row r="157" spans="2:57" ht="15">
      <c r="B157" s="499"/>
      <c r="C157" s="1" t="s">
        <v>206</v>
      </c>
      <c r="D157" s="196">
        <v>403</v>
      </c>
      <c r="E157" s="11">
        <v>401</v>
      </c>
      <c r="F157" s="11">
        <v>362</v>
      </c>
      <c r="G157" s="11">
        <v>382</v>
      </c>
      <c r="H157" s="11">
        <v>326</v>
      </c>
      <c r="I157" s="11">
        <v>718</v>
      </c>
      <c r="J157" s="11">
        <v>751</v>
      </c>
      <c r="K157" s="11">
        <v>693</v>
      </c>
      <c r="L157" s="11">
        <v>701</v>
      </c>
      <c r="M157" s="11">
        <v>645</v>
      </c>
      <c r="N157" s="11">
        <v>744</v>
      </c>
      <c r="O157" s="11">
        <v>600</v>
      </c>
      <c r="P157" s="11">
        <v>621</v>
      </c>
      <c r="Q157" s="11">
        <v>575</v>
      </c>
      <c r="R157" s="11">
        <v>594</v>
      </c>
      <c r="S157" s="11">
        <v>562</v>
      </c>
      <c r="T157" s="11">
        <v>553</v>
      </c>
      <c r="U157" s="11">
        <v>557</v>
      </c>
      <c r="V157" s="159">
        <f>100</f>
        <v>100</v>
      </c>
      <c r="W157" s="58">
        <f t="shared" si="24"/>
        <v>99.50372208436724</v>
      </c>
      <c r="X157" s="58">
        <f t="shared" si="24"/>
        <v>89.826302729528535</v>
      </c>
      <c r="Y157" s="58">
        <f t="shared" si="24"/>
        <v>94.789081885856078</v>
      </c>
      <c r="Z157" s="58">
        <f t="shared" si="24"/>
        <v>80.893300248138956</v>
      </c>
      <c r="AA157" s="58">
        <f t="shared" si="24"/>
        <v>178.16377171215882</v>
      </c>
      <c r="AB157" s="58">
        <f t="shared" si="24"/>
        <v>186.35235732009926</v>
      </c>
      <c r="AC157" s="58">
        <f t="shared" si="24"/>
        <v>171.96029776674939</v>
      </c>
      <c r="AD157" s="58">
        <f t="shared" si="23"/>
        <v>173.9454094292804</v>
      </c>
      <c r="AE157" s="58">
        <f t="shared" si="23"/>
        <v>160.04962779156327</v>
      </c>
      <c r="AF157" s="58">
        <f t="shared" si="23"/>
        <v>184.61538461538461</v>
      </c>
      <c r="AG157" s="58">
        <f t="shared" si="23"/>
        <v>148.8833746898263</v>
      </c>
      <c r="AH157" s="58">
        <f t="shared" si="23"/>
        <v>154.09429280397023</v>
      </c>
      <c r="AI157" s="58">
        <f t="shared" si="23"/>
        <v>142.67990074441687</v>
      </c>
      <c r="AJ157" s="58">
        <f t="shared" si="23"/>
        <v>147.39454094292805</v>
      </c>
      <c r="AK157" s="58">
        <f t="shared" si="23"/>
        <v>139.45409429280397</v>
      </c>
      <c r="AL157" s="58">
        <f t="shared" si="23"/>
        <v>137.22084367245657</v>
      </c>
      <c r="AM157" s="58">
        <f t="shared" si="23"/>
        <v>138.21339950372209</v>
      </c>
      <c r="AN157" s="160">
        <v>4</v>
      </c>
      <c r="AO157" s="118">
        <v>4</v>
      </c>
      <c r="AP157" s="118">
        <v>4</v>
      </c>
      <c r="AQ157" s="118">
        <v>4</v>
      </c>
      <c r="AR157" s="118">
        <v>4</v>
      </c>
      <c r="AS157" s="118">
        <v>4</v>
      </c>
      <c r="AT157" s="118">
        <v>4</v>
      </c>
      <c r="AU157" s="118">
        <v>4</v>
      </c>
      <c r="AV157" s="118">
        <v>4</v>
      </c>
      <c r="AW157" s="118">
        <v>4</v>
      </c>
      <c r="AX157" s="118">
        <v>4</v>
      </c>
      <c r="AY157" s="118">
        <v>4</v>
      </c>
      <c r="AZ157" s="118">
        <v>4</v>
      </c>
      <c r="BA157" s="118">
        <v>2</v>
      </c>
      <c r="BB157" s="118">
        <v>1</v>
      </c>
      <c r="BC157" s="118">
        <v>4</v>
      </c>
      <c r="BD157" s="118">
        <v>6</v>
      </c>
      <c r="BE157" s="118">
        <v>7</v>
      </c>
    </row>
    <row r="158" spans="2:57" ht="15">
      <c r="B158" s="499"/>
      <c r="C158" s="1" t="s">
        <v>207</v>
      </c>
      <c r="D158" s="196">
        <v>1161</v>
      </c>
      <c r="E158" s="11">
        <v>802</v>
      </c>
      <c r="F158" s="11">
        <v>734</v>
      </c>
      <c r="G158" s="11">
        <v>628</v>
      </c>
      <c r="H158" s="11">
        <v>434</v>
      </c>
      <c r="I158" s="11">
        <v>343</v>
      </c>
      <c r="J158" s="11">
        <v>444</v>
      </c>
      <c r="K158" s="11">
        <v>441</v>
      </c>
      <c r="L158" s="11">
        <v>347</v>
      </c>
      <c r="M158" s="11">
        <v>362</v>
      </c>
      <c r="N158" s="11">
        <v>386</v>
      </c>
      <c r="O158" s="11">
        <v>237</v>
      </c>
      <c r="P158" s="11">
        <v>241</v>
      </c>
      <c r="Q158" s="11">
        <v>249</v>
      </c>
      <c r="R158" s="11">
        <v>287</v>
      </c>
      <c r="S158" s="11">
        <v>273</v>
      </c>
      <c r="T158" s="11">
        <v>262</v>
      </c>
      <c r="U158" s="11">
        <v>256</v>
      </c>
      <c r="V158" s="159">
        <f>100</f>
        <v>100</v>
      </c>
      <c r="W158" s="58">
        <f t="shared" si="24"/>
        <v>69.078380706287689</v>
      </c>
      <c r="X158" s="58">
        <f t="shared" si="24"/>
        <v>63.221360895779497</v>
      </c>
      <c r="Y158" s="58">
        <f t="shared" si="24"/>
        <v>54.091300602928513</v>
      </c>
      <c r="Z158" s="58">
        <f t="shared" si="24"/>
        <v>37.381567614125757</v>
      </c>
      <c r="AA158" s="58">
        <f t="shared" si="24"/>
        <v>29.54349698535745</v>
      </c>
      <c r="AB158" s="58">
        <f t="shared" si="24"/>
        <v>38.242894056847547</v>
      </c>
      <c r="AC158" s="58">
        <f t="shared" si="24"/>
        <v>37.984496124031011</v>
      </c>
      <c r="AD158" s="58">
        <f t="shared" si="23"/>
        <v>29.888027562446169</v>
      </c>
      <c r="AE158" s="58">
        <f t="shared" si="23"/>
        <v>31.180017226528854</v>
      </c>
      <c r="AF158" s="58">
        <f t="shared" si="23"/>
        <v>33.247200689061152</v>
      </c>
      <c r="AG158" s="58">
        <f t="shared" si="23"/>
        <v>20.413436692506458</v>
      </c>
      <c r="AH158" s="58">
        <f t="shared" si="23"/>
        <v>20.757967269595177</v>
      </c>
      <c r="AI158" s="58">
        <f t="shared" si="23"/>
        <v>21.447028423772611</v>
      </c>
      <c r="AJ158" s="58">
        <f t="shared" si="23"/>
        <v>24.720068906115419</v>
      </c>
      <c r="AK158" s="58">
        <f t="shared" si="23"/>
        <v>23.51421188630491</v>
      </c>
      <c r="AL158" s="58">
        <f t="shared" si="23"/>
        <v>22.56675279931094</v>
      </c>
      <c r="AM158" s="58">
        <f t="shared" si="23"/>
        <v>22.049956933677866</v>
      </c>
      <c r="AN158" s="160">
        <v>1</v>
      </c>
      <c r="AO158" s="118">
        <v>1</v>
      </c>
      <c r="AP158" s="118">
        <v>1</v>
      </c>
      <c r="AQ158" s="118">
        <v>4</v>
      </c>
      <c r="AR158" s="118">
        <v>1</v>
      </c>
      <c r="AS158" s="118">
        <v>4</v>
      </c>
      <c r="AT158" s="118">
        <v>4</v>
      </c>
      <c r="AU158" s="118">
        <v>4</v>
      </c>
      <c r="AV158" s="118">
        <v>4</v>
      </c>
      <c r="AW158" s="118">
        <v>4</v>
      </c>
      <c r="AX158" s="118">
        <v>4</v>
      </c>
      <c r="AY158" s="118">
        <v>4</v>
      </c>
      <c r="AZ158" s="118">
        <v>4</v>
      </c>
      <c r="BA158" s="118">
        <v>4</v>
      </c>
      <c r="BB158" s="118">
        <v>4</v>
      </c>
      <c r="BC158" s="118">
        <v>4</v>
      </c>
      <c r="BD158" s="118">
        <v>6</v>
      </c>
      <c r="BE158" s="118">
        <v>7</v>
      </c>
    </row>
    <row r="159" spans="2:57" ht="15">
      <c r="B159" s="499"/>
      <c r="C159" s="1" t="s">
        <v>208</v>
      </c>
      <c r="D159" s="196">
        <v>668</v>
      </c>
      <c r="E159" s="11">
        <v>745</v>
      </c>
      <c r="F159" s="11">
        <v>504</v>
      </c>
      <c r="G159" s="11">
        <v>492</v>
      </c>
      <c r="H159" s="11">
        <v>442</v>
      </c>
      <c r="I159" s="11">
        <v>0</v>
      </c>
      <c r="J159" s="11">
        <v>0</v>
      </c>
      <c r="K159" s="11">
        <v>0</v>
      </c>
      <c r="L159" s="11">
        <v>0</v>
      </c>
      <c r="M159" s="11">
        <v>0</v>
      </c>
      <c r="N159" s="11">
        <v>0</v>
      </c>
      <c r="O159" s="11">
        <v>0</v>
      </c>
      <c r="P159" s="11">
        <v>0</v>
      </c>
      <c r="Q159" s="11">
        <v>0</v>
      </c>
      <c r="R159" s="11">
        <v>0</v>
      </c>
      <c r="S159" s="11">
        <v>0</v>
      </c>
      <c r="T159" s="11">
        <v>0</v>
      </c>
      <c r="U159" s="11">
        <v>0</v>
      </c>
      <c r="V159" s="159">
        <f>100</f>
        <v>100</v>
      </c>
      <c r="W159" s="58">
        <f t="shared" si="24"/>
        <v>111.52694610778443</v>
      </c>
      <c r="X159" s="58">
        <f t="shared" si="24"/>
        <v>75.449101796407192</v>
      </c>
      <c r="Y159" s="58">
        <f t="shared" si="24"/>
        <v>73.65269461077844</v>
      </c>
      <c r="Z159" s="58">
        <f t="shared" si="24"/>
        <v>66.167664670658681</v>
      </c>
      <c r="AA159" s="58">
        <f t="shared" si="24"/>
        <v>0</v>
      </c>
      <c r="AB159" s="58">
        <f t="shared" si="24"/>
        <v>0</v>
      </c>
      <c r="AC159" s="58">
        <f t="shared" si="24"/>
        <v>0</v>
      </c>
      <c r="AD159" s="58">
        <f t="shared" si="23"/>
        <v>0</v>
      </c>
      <c r="AE159" s="58">
        <f t="shared" si="23"/>
        <v>0</v>
      </c>
      <c r="AF159" s="58">
        <f t="shared" si="23"/>
        <v>0</v>
      </c>
      <c r="AG159" s="58">
        <f t="shared" si="23"/>
        <v>0</v>
      </c>
      <c r="AH159" s="58">
        <f t="shared" si="23"/>
        <v>0</v>
      </c>
      <c r="AI159" s="58">
        <f t="shared" si="23"/>
        <v>0</v>
      </c>
      <c r="AJ159" s="58">
        <f t="shared" si="23"/>
        <v>0</v>
      </c>
      <c r="AK159" s="58">
        <f t="shared" si="23"/>
        <v>0</v>
      </c>
      <c r="AL159" s="58">
        <f t="shared" si="23"/>
        <v>0</v>
      </c>
      <c r="AM159" s="58">
        <f t="shared" si="23"/>
        <v>0</v>
      </c>
      <c r="AN159" s="160">
        <v>4</v>
      </c>
      <c r="AO159" s="118">
        <v>4</v>
      </c>
      <c r="AP159" s="118">
        <v>4</v>
      </c>
      <c r="AQ159" s="118">
        <v>4</v>
      </c>
      <c r="AR159" s="118">
        <v>4</v>
      </c>
      <c r="AS159" s="118">
        <v>4</v>
      </c>
      <c r="AT159" s="118">
        <v>4</v>
      </c>
      <c r="AU159" s="118">
        <v>4</v>
      </c>
      <c r="AV159" s="118">
        <v>4</v>
      </c>
      <c r="AW159" s="118">
        <v>4</v>
      </c>
      <c r="AX159" s="118">
        <v>4</v>
      </c>
      <c r="AY159" s="118">
        <v>1</v>
      </c>
      <c r="AZ159" s="118">
        <v>1</v>
      </c>
      <c r="BA159" s="118">
        <v>1</v>
      </c>
      <c r="BB159" s="118">
        <v>1</v>
      </c>
      <c r="BC159" s="118">
        <v>1</v>
      </c>
      <c r="BD159" s="118">
        <v>6</v>
      </c>
      <c r="BE159" s="118">
        <v>7</v>
      </c>
    </row>
    <row r="160" spans="2:57" ht="15">
      <c r="B160" s="499"/>
      <c r="C160" s="1" t="s">
        <v>209</v>
      </c>
      <c r="D160" s="196">
        <v>4688</v>
      </c>
      <c r="E160" s="11">
        <v>4170</v>
      </c>
      <c r="F160" s="11">
        <v>3442</v>
      </c>
      <c r="G160" s="11">
        <v>3073</v>
      </c>
      <c r="H160" s="11">
        <v>2843</v>
      </c>
      <c r="I160" s="11">
        <v>2104</v>
      </c>
      <c r="J160" s="11">
        <v>1983</v>
      </c>
      <c r="K160" s="11">
        <v>1798</v>
      </c>
      <c r="L160" s="11">
        <v>1813</v>
      </c>
      <c r="M160" s="11">
        <v>1757</v>
      </c>
      <c r="N160" s="11">
        <v>1965</v>
      </c>
      <c r="O160" s="11">
        <v>1662</v>
      </c>
      <c r="P160" s="11">
        <v>1646</v>
      </c>
      <c r="Q160" s="11">
        <v>1649</v>
      </c>
      <c r="R160" s="11">
        <v>1668</v>
      </c>
      <c r="S160" s="11">
        <v>1683</v>
      </c>
      <c r="T160" s="11">
        <v>1754</v>
      </c>
      <c r="U160" s="11">
        <v>1831</v>
      </c>
      <c r="V160" s="159">
        <f>100</f>
        <v>100</v>
      </c>
      <c r="W160" s="58">
        <f t="shared" si="24"/>
        <v>88.950511945392492</v>
      </c>
      <c r="X160" s="58">
        <f t="shared" si="24"/>
        <v>73.421501706484648</v>
      </c>
      <c r="Y160" s="58">
        <f t="shared" si="24"/>
        <v>65.550341296928323</v>
      </c>
      <c r="Z160" s="58">
        <f t="shared" si="24"/>
        <v>60.644197952218427</v>
      </c>
      <c r="AA160" s="58">
        <f t="shared" si="24"/>
        <v>44.880546075085327</v>
      </c>
      <c r="AB160" s="58">
        <f t="shared" si="24"/>
        <v>42.299488054607508</v>
      </c>
      <c r="AC160" s="58">
        <f t="shared" si="24"/>
        <v>38.353242320819113</v>
      </c>
      <c r="AD160" s="58">
        <f t="shared" si="23"/>
        <v>38.673208191126278</v>
      </c>
      <c r="AE160" s="58">
        <f t="shared" si="23"/>
        <v>37.478668941979521</v>
      </c>
      <c r="AF160" s="58">
        <f t="shared" si="23"/>
        <v>41.915529010238906</v>
      </c>
      <c r="AG160" s="58">
        <f t="shared" si="23"/>
        <v>35.452218430034129</v>
      </c>
      <c r="AH160" s="58">
        <f t="shared" si="23"/>
        <v>35.110921501706486</v>
      </c>
      <c r="AI160" s="58">
        <f t="shared" si="23"/>
        <v>35.174914675767916</v>
      </c>
      <c r="AJ160" s="58">
        <f t="shared" si="23"/>
        <v>35.580204778156997</v>
      </c>
      <c r="AK160" s="58">
        <f t="shared" si="23"/>
        <v>35.900170648464162</v>
      </c>
      <c r="AL160" s="58">
        <f t="shared" si="23"/>
        <v>37.414675767918091</v>
      </c>
      <c r="AM160" s="58">
        <f t="shared" si="23"/>
        <v>39.05716723549488</v>
      </c>
      <c r="AN160" s="160"/>
      <c r="AO160" s="118"/>
      <c r="AP160" s="118"/>
      <c r="AQ160" s="118"/>
      <c r="AR160" s="118"/>
      <c r="AS160" s="118"/>
      <c r="AT160" s="118"/>
      <c r="AU160" s="118"/>
      <c r="AV160" s="118"/>
      <c r="AW160" s="118"/>
      <c r="AX160" s="118"/>
      <c r="AY160" s="118"/>
      <c r="AZ160" s="118"/>
      <c r="BA160" s="118"/>
      <c r="BB160" s="118"/>
      <c r="BC160" s="118"/>
      <c r="BD160" s="118"/>
      <c r="BE160" s="118"/>
    </row>
    <row r="161" spans="2:57" ht="15">
      <c r="B161" s="501"/>
      <c r="C161" s="8" t="s">
        <v>210</v>
      </c>
      <c r="D161" s="245">
        <v>4020</v>
      </c>
      <c r="E161" s="173">
        <v>3425</v>
      </c>
      <c r="F161" s="173">
        <v>2938</v>
      </c>
      <c r="G161" s="173">
        <v>2581</v>
      </c>
      <c r="H161" s="173">
        <v>2401</v>
      </c>
      <c r="I161" s="173">
        <v>2104</v>
      </c>
      <c r="J161" s="173">
        <v>1983</v>
      </c>
      <c r="K161" s="173">
        <v>1798</v>
      </c>
      <c r="L161" s="173">
        <v>1813</v>
      </c>
      <c r="M161" s="173">
        <v>1757</v>
      </c>
      <c r="N161" s="173">
        <v>1965</v>
      </c>
      <c r="O161" s="173">
        <v>1662</v>
      </c>
      <c r="P161" s="173">
        <v>1646</v>
      </c>
      <c r="Q161" s="173">
        <v>1649</v>
      </c>
      <c r="R161" s="173">
        <v>1668</v>
      </c>
      <c r="S161" s="173">
        <v>1683</v>
      </c>
      <c r="T161" s="173">
        <v>1754</v>
      </c>
      <c r="U161" s="173">
        <v>1831</v>
      </c>
      <c r="V161" s="159">
        <f>100</f>
        <v>100</v>
      </c>
      <c r="W161" s="58">
        <f t="shared" si="24"/>
        <v>85.199004975124382</v>
      </c>
      <c r="X161" s="58">
        <f t="shared" si="24"/>
        <v>73.084577114427859</v>
      </c>
      <c r="Y161" s="58">
        <f t="shared" si="24"/>
        <v>64.203980099502488</v>
      </c>
      <c r="Z161" s="58">
        <f t="shared" si="24"/>
        <v>59.726368159203979</v>
      </c>
      <c r="AA161" s="58">
        <f t="shared" si="24"/>
        <v>52.338308457711442</v>
      </c>
      <c r="AB161" s="58">
        <f t="shared" si="24"/>
        <v>49.328358208955223</v>
      </c>
      <c r="AC161" s="58">
        <f t="shared" si="24"/>
        <v>44.726368159203979</v>
      </c>
      <c r="AD161" s="58">
        <f t="shared" si="23"/>
        <v>45.099502487562191</v>
      </c>
      <c r="AE161" s="58">
        <f t="shared" si="23"/>
        <v>43.706467661691541</v>
      </c>
      <c r="AF161" s="58">
        <f t="shared" si="23"/>
        <v>48.880597014925371</v>
      </c>
      <c r="AG161" s="58">
        <f t="shared" si="23"/>
        <v>41.343283582089555</v>
      </c>
      <c r="AH161" s="58">
        <f t="shared" si="23"/>
        <v>40.945273631840799</v>
      </c>
      <c r="AI161" s="58">
        <f t="shared" si="23"/>
        <v>41.019900497512438</v>
      </c>
      <c r="AJ161" s="58">
        <f t="shared" si="23"/>
        <v>41.492537313432834</v>
      </c>
      <c r="AK161" s="58">
        <f t="shared" si="23"/>
        <v>41.865671641791046</v>
      </c>
      <c r="AL161" s="58">
        <f t="shared" si="23"/>
        <v>43.631840796019901</v>
      </c>
      <c r="AM161" s="58">
        <f t="shared" si="23"/>
        <v>45.547263681592042</v>
      </c>
      <c r="AN161" s="120"/>
      <c r="AO161" s="121"/>
      <c r="AP161" s="121"/>
      <c r="AQ161" s="121"/>
      <c r="AR161" s="121"/>
      <c r="AS161" s="121"/>
      <c r="AT161" s="121"/>
      <c r="AU161" s="121"/>
      <c r="AV161" s="121"/>
      <c r="AW161" s="121"/>
      <c r="AX161" s="121"/>
      <c r="AY161" s="121"/>
      <c r="AZ161" s="121"/>
      <c r="BA161" s="121"/>
      <c r="BB161" s="121"/>
      <c r="BC161" s="121"/>
      <c r="BD161" s="121"/>
      <c r="BE161" s="121"/>
    </row>
    <row r="162" spans="2:57" ht="15" customHeight="1">
      <c r="B162" s="499" t="s">
        <v>121</v>
      </c>
      <c r="C162" s="1" t="s">
        <v>205</v>
      </c>
      <c r="D162" s="246">
        <v>898</v>
      </c>
      <c r="E162" s="11">
        <v>909</v>
      </c>
      <c r="F162" s="11">
        <v>835</v>
      </c>
      <c r="G162" s="11">
        <v>788</v>
      </c>
      <c r="H162" s="11">
        <v>555</v>
      </c>
      <c r="I162" s="11">
        <v>410</v>
      </c>
      <c r="J162" s="11">
        <v>612</v>
      </c>
      <c r="K162" s="11">
        <v>503</v>
      </c>
      <c r="L162" s="11">
        <v>543</v>
      </c>
      <c r="M162" s="11">
        <v>522</v>
      </c>
      <c r="N162" s="11">
        <v>582</v>
      </c>
      <c r="O162" s="11">
        <v>566</v>
      </c>
      <c r="P162" s="11">
        <v>570</v>
      </c>
      <c r="Q162" s="11">
        <v>590</v>
      </c>
      <c r="R162" s="11">
        <v>571</v>
      </c>
      <c r="S162" s="11">
        <v>575</v>
      </c>
      <c r="T162" s="11">
        <v>637</v>
      </c>
      <c r="U162" s="11">
        <v>691</v>
      </c>
      <c r="V162" s="159">
        <f>100</f>
        <v>100</v>
      </c>
      <c r="W162" s="58">
        <f t="shared" si="24"/>
        <v>101.22494432071269</v>
      </c>
      <c r="X162" s="58">
        <f t="shared" si="24"/>
        <v>92.98440979955457</v>
      </c>
      <c r="Y162" s="58">
        <f t="shared" si="24"/>
        <v>87.750556792873056</v>
      </c>
      <c r="Z162" s="58">
        <f t="shared" si="24"/>
        <v>61.804008908685972</v>
      </c>
      <c r="AA162" s="58">
        <f t="shared" si="24"/>
        <v>45.657015590200444</v>
      </c>
      <c r="AB162" s="58">
        <f t="shared" si="24"/>
        <v>68.15144766146993</v>
      </c>
      <c r="AC162" s="58">
        <f t="shared" si="24"/>
        <v>56.013363028953229</v>
      </c>
      <c r="AD162" s="58">
        <f t="shared" si="23"/>
        <v>60.467706013363028</v>
      </c>
      <c r="AE162" s="58">
        <f t="shared" si="23"/>
        <v>58.129175946547882</v>
      </c>
      <c r="AF162" s="58">
        <f t="shared" si="23"/>
        <v>64.810690423162583</v>
      </c>
      <c r="AG162" s="58">
        <f t="shared" si="23"/>
        <v>63.028953229398667</v>
      </c>
      <c r="AH162" s="58">
        <f t="shared" si="23"/>
        <v>63.474387527839646</v>
      </c>
      <c r="AI162" s="58">
        <f t="shared" si="23"/>
        <v>65.701559020044542</v>
      </c>
      <c r="AJ162" s="58">
        <f t="shared" si="23"/>
        <v>63.585746102449889</v>
      </c>
      <c r="AK162" s="58">
        <f t="shared" si="23"/>
        <v>64.031180400890875</v>
      </c>
      <c r="AL162" s="58">
        <f t="shared" si="23"/>
        <v>70.935412026726056</v>
      </c>
      <c r="AM162" s="58">
        <f t="shared" si="23"/>
        <v>76.948775055679292</v>
      </c>
      <c r="AN162" s="160">
        <v>1</v>
      </c>
      <c r="AO162" s="118">
        <v>1</v>
      </c>
      <c r="AP162" s="118">
        <v>1</v>
      </c>
      <c r="AQ162" s="118">
        <v>1</v>
      </c>
      <c r="AR162" s="118">
        <v>1</v>
      </c>
      <c r="AS162" s="118">
        <v>1</v>
      </c>
      <c r="AT162" s="118">
        <v>1</v>
      </c>
      <c r="AU162" s="118">
        <v>1</v>
      </c>
      <c r="AV162" s="118">
        <v>1</v>
      </c>
      <c r="AW162" s="118">
        <v>1</v>
      </c>
      <c r="AX162" s="118">
        <v>1</v>
      </c>
      <c r="AY162" s="118">
        <v>1</v>
      </c>
      <c r="AZ162" s="118">
        <v>1</v>
      </c>
      <c r="BA162" s="118">
        <v>1</v>
      </c>
      <c r="BB162" s="118">
        <v>4</v>
      </c>
      <c r="BC162" s="118">
        <v>1</v>
      </c>
      <c r="BD162" s="118">
        <v>6</v>
      </c>
      <c r="BE162" s="118">
        <v>7</v>
      </c>
    </row>
    <row r="163" spans="2:57" ht="15">
      <c r="B163" s="499"/>
      <c r="C163" s="1" t="s">
        <v>206</v>
      </c>
      <c r="D163" s="196">
        <v>926</v>
      </c>
      <c r="E163" s="11">
        <v>739</v>
      </c>
      <c r="F163" s="11">
        <v>826</v>
      </c>
      <c r="G163" s="11">
        <v>492</v>
      </c>
      <c r="H163" s="11">
        <v>516</v>
      </c>
      <c r="I163" s="11">
        <v>256</v>
      </c>
      <c r="J163" s="11">
        <v>458</v>
      </c>
      <c r="K163" s="11">
        <v>379</v>
      </c>
      <c r="L163" s="11">
        <v>339</v>
      </c>
      <c r="M163" s="11">
        <v>651</v>
      </c>
      <c r="N163" s="11">
        <v>642</v>
      </c>
      <c r="O163" s="11">
        <v>662</v>
      </c>
      <c r="P163" s="11">
        <v>579</v>
      </c>
      <c r="Q163" s="11">
        <v>701</v>
      </c>
      <c r="R163" s="11">
        <v>802</v>
      </c>
      <c r="S163" s="11">
        <v>829</v>
      </c>
      <c r="T163" s="11">
        <v>816</v>
      </c>
      <c r="U163" s="11">
        <v>821</v>
      </c>
      <c r="V163" s="159">
        <f>100</f>
        <v>100</v>
      </c>
      <c r="W163" s="58">
        <f t="shared" si="24"/>
        <v>79.805615550755945</v>
      </c>
      <c r="X163" s="58">
        <f t="shared" si="24"/>
        <v>89.200863930885532</v>
      </c>
      <c r="Y163" s="58">
        <f t="shared" si="24"/>
        <v>53.131749460043196</v>
      </c>
      <c r="Z163" s="58">
        <f t="shared" si="24"/>
        <v>55.723542116630668</v>
      </c>
      <c r="AA163" s="58">
        <f t="shared" si="24"/>
        <v>27.645788336933045</v>
      </c>
      <c r="AB163" s="58">
        <f t="shared" si="24"/>
        <v>49.460043196544277</v>
      </c>
      <c r="AC163" s="58">
        <f t="shared" si="24"/>
        <v>40.928725701943847</v>
      </c>
      <c r="AD163" s="58">
        <f t="shared" si="23"/>
        <v>36.609071274298053</v>
      </c>
      <c r="AE163" s="58">
        <f t="shared" si="23"/>
        <v>70.302375809935199</v>
      </c>
      <c r="AF163" s="58">
        <f t="shared" si="23"/>
        <v>69.330453563714897</v>
      </c>
      <c r="AG163" s="58">
        <f t="shared" si="23"/>
        <v>71.490280777537791</v>
      </c>
      <c r="AH163" s="58">
        <f t="shared" si="23"/>
        <v>62.52699784017279</v>
      </c>
      <c r="AI163" s="58">
        <f t="shared" si="23"/>
        <v>75.701943844492448</v>
      </c>
      <c r="AJ163" s="58">
        <f t="shared" si="23"/>
        <v>86.60907127429806</v>
      </c>
      <c r="AK163" s="58">
        <f t="shared" si="23"/>
        <v>89.524838012958966</v>
      </c>
      <c r="AL163" s="58">
        <f t="shared" si="23"/>
        <v>88.120950323974085</v>
      </c>
      <c r="AM163" s="58">
        <f t="shared" si="23"/>
        <v>88.660907127429809</v>
      </c>
      <c r="AN163" s="160">
        <v>1</v>
      </c>
      <c r="AO163" s="118">
        <v>1</v>
      </c>
      <c r="AP163" s="118">
        <v>4</v>
      </c>
      <c r="AQ163" s="118">
        <v>4</v>
      </c>
      <c r="AR163" s="118">
        <v>1</v>
      </c>
      <c r="AS163" s="118">
        <v>4</v>
      </c>
      <c r="AT163" s="118">
        <v>4</v>
      </c>
      <c r="AU163" s="118">
        <v>4</v>
      </c>
      <c r="AV163" s="118">
        <v>4</v>
      </c>
      <c r="AW163" s="118">
        <v>4</v>
      </c>
      <c r="AX163" s="118">
        <v>4</v>
      </c>
      <c r="AY163" s="118">
        <v>4</v>
      </c>
      <c r="AZ163" s="118">
        <v>4</v>
      </c>
      <c r="BA163" s="118">
        <v>2</v>
      </c>
      <c r="BB163" s="118">
        <v>1</v>
      </c>
      <c r="BC163" s="118">
        <v>1</v>
      </c>
      <c r="BD163" s="118">
        <v>6</v>
      </c>
      <c r="BE163" s="118">
        <v>7</v>
      </c>
    </row>
    <row r="164" spans="2:57" ht="15">
      <c r="B164" s="499"/>
      <c r="C164" s="1" t="s">
        <v>207</v>
      </c>
      <c r="D164" s="196">
        <v>542</v>
      </c>
      <c r="E164" s="11">
        <v>544</v>
      </c>
      <c r="F164" s="11">
        <v>232</v>
      </c>
      <c r="G164" s="11">
        <v>225</v>
      </c>
      <c r="H164" s="11">
        <v>317</v>
      </c>
      <c r="I164" s="11">
        <v>324</v>
      </c>
      <c r="J164" s="11">
        <v>409</v>
      </c>
      <c r="K164" s="11">
        <v>333</v>
      </c>
      <c r="L164" s="11">
        <v>399</v>
      </c>
      <c r="M164" s="11">
        <v>759</v>
      </c>
      <c r="N164" s="11">
        <v>695</v>
      </c>
      <c r="O164" s="11">
        <v>662</v>
      </c>
      <c r="P164" s="11">
        <v>461</v>
      </c>
      <c r="Q164" s="11">
        <v>213</v>
      </c>
      <c r="R164" s="11">
        <v>249</v>
      </c>
      <c r="S164" s="11">
        <v>244</v>
      </c>
      <c r="T164" s="11">
        <v>234</v>
      </c>
      <c r="U164" s="11">
        <v>229</v>
      </c>
      <c r="V164" s="159">
        <f>100</f>
        <v>100</v>
      </c>
      <c r="W164" s="58">
        <f t="shared" si="24"/>
        <v>100.36900369003691</v>
      </c>
      <c r="X164" s="58">
        <f t="shared" si="24"/>
        <v>42.804428044280442</v>
      </c>
      <c r="Y164" s="58">
        <f t="shared" si="24"/>
        <v>41.512915129151288</v>
      </c>
      <c r="Z164" s="58">
        <f t="shared" si="24"/>
        <v>58.487084870848712</v>
      </c>
      <c r="AA164" s="58">
        <f t="shared" si="24"/>
        <v>59.778597785977858</v>
      </c>
      <c r="AB164" s="58">
        <f t="shared" si="24"/>
        <v>75.461254612546128</v>
      </c>
      <c r="AC164" s="58">
        <f t="shared" si="24"/>
        <v>61.43911439114391</v>
      </c>
      <c r="AD164" s="58">
        <f t="shared" si="23"/>
        <v>73.616236162361631</v>
      </c>
      <c r="AE164" s="58">
        <f t="shared" si="23"/>
        <v>140.03690036900369</v>
      </c>
      <c r="AF164" s="58">
        <f t="shared" si="23"/>
        <v>128.22878228782287</v>
      </c>
      <c r="AG164" s="58">
        <f t="shared" si="23"/>
        <v>122.14022140221402</v>
      </c>
      <c r="AH164" s="58">
        <f t="shared" si="23"/>
        <v>85.055350553505534</v>
      </c>
      <c r="AI164" s="58">
        <f t="shared" si="23"/>
        <v>39.298892988929886</v>
      </c>
      <c r="AJ164" s="58">
        <f t="shared" si="23"/>
        <v>45.940959409594093</v>
      </c>
      <c r="AK164" s="58">
        <f t="shared" si="23"/>
        <v>45.018450184501845</v>
      </c>
      <c r="AL164" s="58">
        <f t="shared" si="23"/>
        <v>43.17343173431734</v>
      </c>
      <c r="AM164" s="58">
        <f t="shared" si="23"/>
        <v>42.250922509225092</v>
      </c>
      <c r="AN164" s="160">
        <v>1</v>
      </c>
      <c r="AO164" s="118">
        <v>1</v>
      </c>
      <c r="AP164" s="118">
        <v>4</v>
      </c>
      <c r="AQ164" s="118">
        <v>4</v>
      </c>
      <c r="AR164" s="118">
        <v>1</v>
      </c>
      <c r="AS164" s="118">
        <v>1</v>
      </c>
      <c r="AT164" s="118">
        <v>1</v>
      </c>
      <c r="AU164" s="118">
        <v>4</v>
      </c>
      <c r="AV164" s="118">
        <v>4</v>
      </c>
      <c r="AW164" s="118">
        <v>1</v>
      </c>
      <c r="AX164" s="118">
        <v>1</v>
      </c>
      <c r="AY164" s="118">
        <v>1</v>
      </c>
      <c r="AZ164" s="118">
        <v>1</v>
      </c>
      <c r="BA164" s="118">
        <v>4</v>
      </c>
      <c r="BB164" s="118">
        <v>4</v>
      </c>
      <c r="BC164" s="118">
        <v>4</v>
      </c>
      <c r="BD164" s="118">
        <v>6</v>
      </c>
      <c r="BE164" s="118">
        <v>7</v>
      </c>
    </row>
    <row r="165" spans="2:57" ht="15">
      <c r="B165" s="499"/>
      <c r="C165" s="1" t="s">
        <v>208</v>
      </c>
      <c r="D165" s="196">
        <v>5527</v>
      </c>
      <c r="E165" s="11">
        <v>5411</v>
      </c>
      <c r="F165" s="11">
        <v>5066</v>
      </c>
      <c r="G165" s="11">
        <v>3162</v>
      </c>
      <c r="H165" s="11">
        <v>3174</v>
      </c>
      <c r="I165" s="11">
        <v>2450</v>
      </c>
      <c r="J165" s="11">
        <v>2474</v>
      </c>
      <c r="K165" s="11">
        <v>2333</v>
      </c>
      <c r="L165" s="11">
        <v>2124</v>
      </c>
      <c r="M165" s="11">
        <v>2145</v>
      </c>
      <c r="N165" s="11">
        <v>2397</v>
      </c>
      <c r="O165" s="11">
        <v>2273</v>
      </c>
      <c r="P165" s="11">
        <v>2395</v>
      </c>
      <c r="Q165" s="11">
        <v>1263</v>
      </c>
      <c r="R165" s="11">
        <v>1384</v>
      </c>
      <c r="S165" s="11">
        <v>1456</v>
      </c>
      <c r="T165" s="11">
        <v>1370</v>
      </c>
      <c r="U165" s="11">
        <v>1312</v>
      </c>
      <c r="V165" s="159">
        <f>100</f>
        <v>100</v>
      </c>
      <c r="W165" s="58">
        <f t="shared" si="24"/>
        <v>97.901212230866648</v>
      </c>
      <c r="X165" s="58">
        <f t="shared" si="24"/>
        <v>91.659127917495923</v>
      </c>
      <c r="Y165" s="58">
        <f t="shared" si="24"/>
        <v>57.210059706893432</v>
      </c>
      <c r="Z165" s="58">
        <f t="shared" si="24"/>
        <v>57.427175683010674</v>
      </c>
      <c r="AA165" s="58">
        <f t="shared" si="24"/>
        <v>44.327845123937038</v>
      </c>
      <c r="AB165" s="58">
        <f t="shared" si="24"/>
        <v>44.762077076171522</v>
      </c>
      <c r="AC165" s="58">
        <f t="shared" si="24"/>
        <v>42.210964356793923</v>
      </c>
      <c r="AD165" s="58">
        <f t="shared" si="23"/>
        <v>38.429527772751946</v>
      </c>
      <c r="AE165" s="58">
        <f t="shared" si="23"/>
        <v>38.809480730957119</v>
      </c>
      <c r="AF165" s="58">
        <f t="shared" si="23"/>
        <v>43.368916229419213</v>
      </c>
      <c r="AG165" s="58">
        <f t="shared" si="23"/>
        <v>41.125384476207707</v>
      </c>
      <c r="AH165" s="58">
        <f t="shared" si="23"/>
        <v>43.332730233399673</v>
      </c>
      <c r="AI165" s="58">
        <f t="shared" si="23"/>
        <v>22.851456486339785</v>
      </c>
      <c r="AJ165" s="58">
        <f t="shared" si="23"/>
        <v>25.040709245521985</v>
      </c>
      <c r="AK165" s="58">
        <f t="shared" si="23"/>
        <v>26.343405102225439</v>
      </c>
      <c r="AL165" s="58">
        <f t="shared" si="23"/>
        <v>24.787407273385199</v>
      </c>
      <c r="AM165" s="58">
        <f t="shared" si="23"/>
        <v>23.738013388818526</v>
      </c>
      <c r="AN165" s="160">
        <v>1</v>
      </c>
      <c r="AO165" s="118">
        <v>1</v>
      </c>
      <c r="AP165" s="118">
        <v>1</v>
      </c>
      <c r="AQ165" s="118">
        <v>4</v>
      </c>
      <c r="AR165" s="118">
        <v>1</v>
      </c>
      <c r="AS165" s="118">
        <v>4</v>
      </c>
      <c r="AT165" s="118">
        <v>4</v>
      </c>
      <c r="AU165" s="118">
        <v>4</v>
      </c>
      <c r="AV165" s="118">
        <v>4</v>
      </c>
      <c r="AW165" s="118">
        <v>4</v>
      </c>
      <c r="AX165" s="118">
        <v>4</v>
      </c>
      <c r="AY165" s="118">
        <v>4</v>
      </c>
      <c r="AZ165" s="118">
        <v>4</v>
      </c>
      <c r="BA165" s="118">
        <v>4</v>
      </c>
      <c r="BB165" s="118">
        <v>4</v>
      </c>
      <c r="BC165" s="118">
        <v>4</v>
      </c>
      <c r="BD165" s="118">
        <v>6</v>
      </c>
      <c r="BE165" s="118">
        <v>7</v>
      </c>
    </row>
    <row r="166" spans="2:57" ht="15">
      <c r="B166" s="499"/>
      <c r="C166" s="1" t="s">
        <v>209</v>
      </c>
      <c r="D166" s="196">
        <v>7893</v>
      </c>
      <c r="E166" s="11">
        <v>7603</v>
      </c>
      <c r="F166" s="11">
        <v>6959</v>
      </c>
      <c r="G166" s="11">
        <v>4667</v>
      </c>
      <c r="H166" s="11">
        <v>4562</v>
      </c>
      <c r="I166" s="11">
        <v>3440</v>
      </c>
      <c r="J166" s="11">
        <v>3953</v>
      </c>
      <c r="K166" s="11">
        <v>3548</v>
      </c>
      <c r="L166" s="11">
        <v>3405</v>
      </c>
      <c r="M166" s="11">
        <v>4077</v>
      </c>
      <c r="N166" s="11">
        <v>4316</v>
      </c>
      <c r="O166" s="11">
        <v>4163</v>
      </c>
      <c r="P166" s="11">
        <v>4005</v>
      </c>
      <c r="Q166" s="11">
        <v>2767</v>
      </c>
      <c r="R166" s="11">
        <v>3006</v>
      </c>
      <c r="S166" s="11">
        <v>3104</v>
      </c>
      <c r="T166" s="11">
        <v>3057</v>
      </c>
      <c r="U166" s="11">
        <v>3053</v>
      </c>
      <c r="V166" s="159">
        <f>100</f>
        <v>100</v>
      </c>
      <c r="W166" s="58">
        <f t="shared" si="24"/>
        <v>96.325858355504877</v>
      </c>
      <c r="X166" s="58">
        <f t="shared" si="24"/>
        <v>88.166730013936402</v>
      </c>
      <c r="Y166" s="58">
        <f t="shared" si="24"/>
        <v>59.128341568478398</v>
      </c>
      <c r="Z166" s="58">
        <f t="shared" si="24"/>
        <v>57.798048904092234</v>
      </c>
      <c r="AA166" s="58">
        <f t="shared" si="24"/>
        <v>43.582921576080068</v>
      </c>
      <c r="AB166" s="58">
        <f t="shared" si="24"/>
        <v>50.082351450652475</v>
      </c>
      <c r="AC166" s="58">
        <f t="shared" si="24"/>
        <v>44.95122260230584</v>
      </c>
      <c r="AD166" s="58">
        <f t="shared" si="23"/>
        <v>43.139490687951351</v>
      </c>
      <c r="AE166" s="58">
        <f t="shared" si="23"/>
        <v>51.653363740022805</v>
      </c>
      <c r="AF166" s="58">
        <f t="shared" si="23"/>
        <v>54.681363233244646</v>
      </c>
      <c r="AG166" s="58">
        <f t="shared" si="23"/>
        <v>52.742936779424809</v>
      </c>
      <c r="AH166" s="58">
        <f t="shared" si="23"/>
        <v>50.741163055872292</v>
      </c>
      <c r="AI166" s="58">
        <f t="shared" si="23"/>
        <v>35.056379070062079</v>
      </c>
      <c r="AJ166" s="58">
        <f t="shared" si="23"/>
        <v>38.08437856328392</v>
      </c>
      <c r="AK166" s="58">
        <f t="shared" si="23"/>
        <v>39.325985050044345</v>
      </c>
      <c r="AL166" s="58">
        <f t="shared" si="23"/>
        <v>38.730520714557201</v>
      </c>
      <c r="AM166" s="58">
        <f t="shared" si="23"/>
        <v>38.679842898771064</v>
      </c>
      <c r="AN166" s="160"/>
      <c r="AO166" s="118"/>
      <c r="AP166" s="118"/>
      <c r="AQ166" s="118"/>
      <c r="AR166" s="118"/>
      <c r="AS166" s="118"/>
      <c r="AT166" s="118"/>
      <c r="AU166" s="118"/>
      <c r="AV166" s="118"/>
      <c r="AW166" s="118"/>
      <c r="AX166" s="118"/>
      <c r="AY166" s="118"/>
      <c r="AZ166" s="118"/>
      <c r="BA166" s="118"/>
      <c r="BB166" s="118"/>
      <c r="BC166" s="118"/>
      <c r="BD166" s="118"/>
      <c r="BE166" s="118"/>
    </row>
    <row r="167" spans="2:57" ht="15">
      <c r="B167" s="501"/>
      <c r="C167" s="8" t="s">
        <v>210</v>
      </c>
      <c r="D167" s="245">
        <v>2366</v>
      </c>
      <c r="E167" s="173">
        <v>2192</v>
      </c>
      <c r="F167" s="173">
        <v>1893</v>
      </c>
      <c r="G167" s="173">
        <v>1505</v>
      </c>
      <c r="H167" s="173">
        <v>1388</v>
      </c>
      <c r="I167" s="173">
        <v>990</v>
      </c>
      <c r="J167" s="173">
        <v>1479</v>
      </c>
      <c r="K167" s="173">
        <v>1215</v>
      </c>
      <c r="L167" s="173">
        <v>1281</v>
      </c>
      <c r="M167" s="173">
        <v>1932</v>
      </c>
      <c r="N167" s="173">
        <v>1919</v>
      </c>
      <c r="O167" s="173">
        <v>1890</v>
      </c>
      <c r="P167" s="173">
        <v>1610</v>
      </c>
      <c r="Q167" s="173">
        <v>1504</v>
      </c>
      <c r="R167" s="173">
        <v>1622</v>
      </c>
      <c r="S167" s="173">
        <v>1648</v>
      </c>
      <c r="T167" s="173">
        <v>1687</v>
      </c>
      <c r="U167" s="173">
        <v>1741</v>
      </c>
      <c r="V167" s="159">
        <f>100</f>
        <v>100</v>
      </c>
      <c r="W167" s="58">
        <f t="shared" si="24"/>
        <v>92.645815722738803</v>
      </c>
      <c r="X167" s="58">
        <f t="shared" si="24"/>
        <v>80.008453085376161</v>
      </c>
      <c r="Y167" s="58">
        <f t="shared" si="24"/>
        <v>63.609467455621299</v>
      </c>
      <c r="Z167" s="58">
        <f t="shared" si="24"/>
        <v>58.664412510566358</v>
      </c>
      <c r="AA167" s="58">
        <f t="shared" si="24"/>
        <v>41.84277261200338</v>
      </c>
      <c r="AB167" s="58">
        <f t="shared" si="24"/>
        <v>62.510566356720204</v>
      </c>
      <c r="AC167" s="58">
        <f t="shared" si="24"/>
        <v>51.352493660185971</v>
      </c>
      <c r="AD167" s="58">
        <f t="shared" si="23"/>
        <v>54.142011834319526</v>
      </c>
      <c r="AE167" s="58">
        <f t="shared" si="23"/>
        <v>81.65680473372781</v>
      </c>
      <c r="AF167" s="58">
        <f t="shared" si="23"/>
        <v>81.107354184277256</v>
      </c>
      <c r="AG167" s="58">
        <f t="shared" si="23"/>
        <v>79.881656804733723</v>
      </c>
      <c r="AH167" s="58">
        <f t="shared" si="23"/>
        <v>68.047337278106511</v>
      </c>
      <c r="AI167" s="58">
        <f t="shared" si="23"/>
        <v>63.567202028740489</v>
      </c>
      <c r="AJ167" s="58">
        <f t="shared" si="23"/>
        <v>68.554522400676248</v>
      </c>
      <c r="AK167" s="58">
        <f t="shared" si="23"/>
        <v>69.653423499577343</v>
      </c>
      <c r="AL167" s="58">
        <f t="shared" si="23"/>
        <v>71.301775147928993</v>
      </c>
      <c r="AM167" s="58">
        <f t="shared" si="23"/>
        <v>73.584108199492817</v>
      </c>
      <c r="AN167" s="120"/>
      <c r="AO167" s="121"/>
      <c r="AP167" s="121"/>
      <c r="AQ167" s="121"/>
      <c r="AR167" s="121"/>
      <c r="AS167" s="121"/>
      <c r="AT167" s="121"/>
      <c r="AU167" s="121"/>
      <c r="AV167" s="121"/>
      <c r="AW167" s="121"/>
      <c r="AX167" s="121"/>
      <c r="AY167" s="121"/>
      <c r="AZ167" s="121"/>
      <c r="BA167" s="121"/>
      <c r="BB167" s="121"/>
      <c r="BC167" s="121"/>
      <c r="BD167" s="121"/>
      <c r="BE167" s="121"/>
    </row>
    <row r="168" spans="2:57" ht="15" customHeight="1">
      <c r="B168" s="499" t="s">
        <v>137</v>
      </c>
      <c r="C168" s="1" t="s">
        <v>205</v>
      </c>
      <c r="D168" s="246">
        <v>14667</v>
      </c>
      <c r="E168" s="11">
        <v>13820</v>
      </c>
      <c r="F168" s="11">
        <v>12751</v>
      </c>
      <c r="G168" s="11">
        <v>11491</v>
      </c>
      <c r="H168" s="11">
        <v>8023</v>
      </c>
      <c r="I168" s="11">
        <v>5143</v>
      </c>
      <c r="J168" s="11">
        <v>7551</v>
      </c>
      <c r="K168" s="11">
        <v>5760</v>
      </c>
      <c r="L168" s="11">
        <v>6769</v>
      </c>
      <c r="M168" s="11">
        <v>5791</v>
      </c>
      <c r="N168" s="11">
        <v>6706</v>
      </c>
      <c r="O168" s="11">
        <v>5861</v>
      </c>
      <c r="P168" s="11">
        <v>5931</v>
      </c>
      <c r="Q168" s="11">
        <v>6106</v>
      </c>
      <c r="R168" s="11">
        <v>6066</v>
      </c>
      <c r="S168" s="11">
        <v>6067</v>
      </c>
      <c r="T168" s="11">
        <v>6721</v>
      </c>
      <c r="U168" s="11">
        <v>7289</v>
      </c>
      <c r="V168" s="159">
        <f>100</f>
        <v>100</v>
      </c>
      <c r="W168" s="58">
        <f t="shared" si="24"/>
        <v>94.225131247017117</v>
      </c>
      <c r="X168" s="58">
        <f t="shared" si="24"/>
        <v>86.936660530442495</v>
      </c>
      <c r="Y168" s="58">
        <f t="shared" si="24"/>
        <v>78.345946683029936</v>
      </c>
      <c r="Z168" s="58">
        <f t="shared" si="24"/>
        <v>54.701029522056317</v>
      </c>
      <c r="AA168" s="58">
        <f t="shared" si="24"/>
        <v>35.065112156541893</v>
      </c>
      <c r="AB168" s="58">
        <f t="shared" si="24"/>
        <v>51.482920842708118</v>
      </c>
      <c r="AC168" s="58">
        <f t="shared" si="24"/>
        <v>39.271834731028839</v>
      </c>
      <c r="AD168" s="58">
        <f t="shared" si="23"/>
        <v>46.151223835821916</v>
      </c>
      <c r="AE168" s="58">
        <f t="shared" si="23"/>
        <v>39.483193563782642</v>
      </c>
      <c r="AF168" s="58">
        <f t="shared" si="23"/>
        <v>45.721688143451289</v>
      </c>
      <c r="AG168" s="58">
        <f t="shared" si="23"/>
        <v>39.960455444194452</v>
      </c>
      <c r="AH168" s="58">
        <f t="shared" si="23"/>
        <v>40.437717324606261</v>
      </c>
      <c r="AI168" s="58">
        <f t="shared" si="23"/>
        <v>41.630872025635782</v>
      </c>
      <c r="AJ168" s="58">
        <f t="shared" si="23"/>
        <v>41.358150951114744</v>
      </c>
      <c r="AK168" s="58">
        <f t="shared" si="23"/>
        <v>41.364968977977775</v>
      </c>
      <c r="AL168" s="58">
        <f t="shared" si="23"/>
        <v>45.823958546396675</v>
      </c>
      <c r="AM168" s="58">
        <f t="shared" si="23"/>
        <v>49.696597804595349</v>
      </c>
      <c r="AN168" s="160">
        <v>1</v>
      </c>
      <c r="AO168" s="118">
        <v>1</v>
      </c>
      <c r="AP168" s="118">
        <v>1</v>
      </c>
      <c r="AQ168" s="118">
        <v>1</v>
      </c>
      <c r="AR168" s="118">
        <v>1</v>
      </c>
      <c r="AS168" s="118">
        <v>1</v>
      </c>
      <c r="AT168" s="118">
        <v>1</v>
      </c>
      <c r="AU168" s="118">
        <v>1</v>
      </c>
      <c r="AV168" s="118">
        <v>1</v>
      </c>
      <c r="AW168" s="118">
        <v>1</v>
      </c>
      <c r="AX168" s="118">
        <v>1</v>
      </c>
      <c r="AY168" s="118">
        <v>1</v>
      </c>
      <c r="AZ168" s="118">
        <v>1</v>
      </c>
      <c r="BA168" s="118">
        <v>1</v>
      </c>
      <c r="BB168" s="118">
        <v>1</v>
      </c>
      <c r="BC168" s="118">
        <v>1</v>
      </c>
      <c r="BD168" s="118">
        <v>6</v>
      </c>
      <c r="BE168" s="118">
        <v>7</v>
      </c>
    </row>
    <row r="169" spans="2:57" ht="15">
      <c r="B169" s="499"/>
      <c r="C169" s="1" t="s">
        <v>206</v>
      </c>
      <c r="D169" s="196">
        <v>3693</v>
      </c>
      <c r="E169" s="11">
        <v>3783</v>
      </c>
      <c r="F169" s="11">
        <v>4339</v>
      </c>
      <c r="G169" s="11">
        <v>3651</v>
      </c>
      <c r="H169" s="11">
        <v>3390</v>
      </c>
      <c r="I169" s="11">
        <v>1954</v>
      </c>
      <c r="J169" s="11">
        <v>2685</v>
      </c>
      <c r="K169" s="11">
        <v>2439</v>
      </c>
      <c r="L169" s="11">
        <v>2662</v>
      </c>
      <c r="M169" s="11">
        <v>2961</v>
      </c>
      <c r="N169" s="11">
        <v>3676</v>
      </c>
      <c r="O169" s="11">
        <v>3823</v>
      </c>
      <c r="P169" s="11">
        <v>3762</v>
      </c>
      <c r="Q169" s="11">
        <v>4130</v>
      </c>
      <c r="R169" s="11">
        <v>4341</v>
      </c>
      <c r="S169" s="11">
        <v>4244</v>
      </c>
      <c r="T169" s="11">
        <v>4176</v>
      </c>
      <c r="U169" s="11">
        <v>4204</v>
      </c>
      <c r="V169" s="159">
        <f>100</f>
        <v>100</v>
      </c>
      <c r="W169" s="58">
        <f t="shared" si="24"/>
        <v>102.43704305442729</v>
      </c>
      <c r="X169" s="58">
        <f t="shared" si="24"/>
        <v>117.49255347955592</v>
      </c>
      <c r="Y169" s="58">
        <f t="shared" si="24"/>
        <v>98.862713241267258</v>
      </c>
      <c r="Z169" s="58">
        <f t="shared" si="24"/>
        <v>91.795288383428101</v>
      </c>
      <c r="AA169" s="58">
        <f t="shared" si="24"/>
        <v>52.910912537232605</v>
      </c>
      <c r="AB169" s="58">
        <f t="shared" si="24"/>
        <v>72.705117790414292</v>
      </c>
      <c r="AC169" s="58">
        <f t="shared" si="24"/>
        <v>66.043866774979691</v>
      </c>
      <c r="AD169" s="58">
        <f t="shared" si="23"/>
        <v>72.082317898727325</v>
      </c>
      <c r="AE169" s="58">
        <f t="shared" si="23"/>
        <v>80.178716490658005</v>
      </c>
      <c r="AF169" s="58">
        <f t="shared" si="23"/>
        <v>99.539669645274842</v>
      </c>
      <c r="AG169" s="58">
        <f t="shared" si="23"/>
        <v>103.52017330083943</v>
      </c>
      <c r="AH169" s="58">
        <f t="shared" si="23"/>
        <v>101.86839967506093</v>
      </c>
      <c r="AI169" s="58">
        <f t="shared" si="23"/>
        <v>111.83319794205254</v>
      </c>
      <c r="AJ169" s="58">
        <f t="shared" si="23"/>
        <v>117.54670999187653</v>
      </c>
      <c r="AK169" s="58">
        <f t="shared" si="23"/>
        <v>114.9201191443271</v>
      </c>
      <c r="AL169" s="58">
        <f t="shared" si="23"/>
        <v>113.07879772542648</v>
      </c>
      <c r="AM169" s="58">
        <f t="shared" si="23"/>
        <v>113.83698889791498</v>
      </c>
      <c r="AN169" s="160">
        <v>1</v>
      </c>
      <c r="AO169" s="118">
        <v>4</v>
      </c>
      <c r="AP169" s="118">
        <v>4</v>
      </c>
      <c r="AQ169" s="118">
        <v>1</v>
      </c>
      <c r="AR169" s="118">
        <v>1</v>
      </c>
      <c r="AS169" s="118">
        <v>1</v>
      </c>
      <c r="AT169" s="118">
        <v>1</v>
      </c>
      <c r="AU169" s="118">
        <v>1</v>
      </c>
      <c r="AV169" s="118">
        <v>1</v>
      </c>
      <c r="AW169" s="118">
        <v>1</v>
      </c>
      <c r="AX169" s="118">
        <v>1</v>
      </c>
      <c r="AY169" s="118">
        <v>4</v>
      </c>
      <c r="AZ169" s="118">
        <v>4</v>
      </c>
      <c r="BA169" s="118">
        <v>2</v>
      </c>
      <c r="BB169" s="118">
        <v>4</v>
      </c>
      <c r="BC169" s="118">
        <v>4</v>
      </c>
      <c r="BD169" s="118">
        <v>6</v>
      </c>
      <c r="BE169" s="118">
        <v>7</v>
      </c>
    </row>
    <row r="170" spans="2:57" ht="15">
      <c r="B170" s="499"/>
      <c r="C170" s="1" t="s">
        <v>207</v>
      </c>
      <c r="D170" s="196">
        <v>2520</v>
      </c>
      <c r="E170" s="11">
        <v>2309</v>
      </c>
      <c r="F170" s="11">
        <v>1893</v>
      </c>
      <c r="G170" s="11">
        <v>1892</v>
      </c>
      <c r="H170" s="11">
        <v>1349</v>
      </c>
      <c r="I170" s="11">
        <v>933</v>
      </c>
      <c r="J170" s="11">
        <v>1434</v>
      </c>
      <c r="K170" s="11">
        <v>1603</v>
      </c>
      <c r="L170" s="11">
        <v>1713</v>
      </c>
      <c r="M170" s="11">
        <v>1957</v>
      </c>
      <c r="N170" s="11">
        <v>2339</v>
      </c>
      <c r="O170" s="11">
        <v>2312</v>
      </c>
      <c r="P170" s="11">
        <v>2227</v>
      </c>
      <c r="Q170" s="11">
        <v>2442</v>
      </c>
      <c r="R170" s="11">
        <v>2730</v>
      </c>
      <c r="S170" s="11">
        <v>2909</v>
      </c>
      <c r="T170" s="11">
        <v>2792</v>
      </c>
      <c r="U170" s="11">
        <v>2731</v>
      </c>
      <c r="V170" s="159">
        <f>100</f>
        <v>100</v>
      </c>
      <c r="W170" s="58">
        <f t="shared" si="24"/>
        <v>91.626984126984127</v>
      </c>
      <c r="X170" s="58">
        <f t="shared" si="24"/>
        <v>75.11904761904762</v>
      </c>
      <c r="Y170" s="58">
        <f t="shared" si="24"/>
        <v>75.079365079365076</v>
      </c>
      <c r="Z170" s="58">
        <f t="shared" si="24"/>
        <v>53.531746031746032</v>
      </c>
      <c r="AA170" s="58">
        <f t="shared" si="24"/>
        <v>37.023809523809526</v>
      </c>
      <c r="AB170" s="58">
        <f t="shared" si="24"/>
        <v>56.904761904761905</v>
      </c>
      <c r="AC170" s="58">
        <f t="shared" si="24"/>
        <v>63.611111111111114</v>
      </c>
      <c r="AD170" s="58">
        <f t="shared" si="23"/>
        <v>67.976190476190482</v>
      </c>
      <c r="AE170" s="58">
        <f t="shared" si="23"/>
        <v>77.658730158730165</v>
      </c>
      <c r="AF170" s="58">
        <f t="shared" si="23"/>
        <v>92.817460317460316</v>
      </c>
      <c r="AG170" s="58">
        <f t="shared" si="23"/>
        <v>91.746031746031747</v>
      </c>
      <c r="AH170" s="58">
        <f t="shared" si="23"/>
        <v>88.373015873015873</v>
      </c>
      <c r="AI170" s="58">
        <f t="shared" si="23"/>
        <v>96.904761904761898</v>
      </c>
      <c r="AJ170" s="58">
        <f t="shared" si="23"/>
        <v>108.33333333333333</v>
      </c>
      <c r="AK170" s="58">
        <f t="shared" si="23"/>
        <v>115.43650793650794</v>
      </c>
      <c r="AL170" s="58">
        <f t="shared" si="23"/>
        <v>110.7936507936508</v>
      </c>
      <c r="AM170" s="58">
        <f t="shared" si="23"/>
        <v>108.37301587301587</v>
      </c>
      <c r="AN170" s="160">
        <v>4</v>
      </c>
      <c r="AO170" s="118">
        <v>1</v>
      </c>
      <c r="AP170" s="118">
        <v>4</v>
      </c>
      <c r="AQ170" s="118">
        <v>4</v>
      </c>
      <c r="AR170" s="118">
        <v>1</v>
      </c>
      <c r="AS170" s="118">
        <v>1</v>
      </c>
      <c r="AT170" s="118">
        <v>1</v>
      </c>
      <c r="AU170" s="118">
        <v>1</v>
      </c>
      <c r="AV170" s="118">
        <v>1</v>
      </c>
      <c r="AW170" s="118">
        <v>1</v>
      </c>
      <c r="AX170" s="118">
        <v>1</v>
      </c>
      <c r="AY170" s="118">
        <v>4</v>
      </c>
      <c r="AZ170" s="118">
        <v>4</v>
      </c>
      <c r="BA170" s="118">
        <v>1</v>
      </c>
      <c r="BB170" s="118">
        <v>1</v>
      </c>
      <c r="BC170" s="118">
        <v>4</v>
      </c>
      <c r="BD170" s="118">
        <v>6</v>
      </c>
      <c r="BE170" s="118">
        <v>7</v>
      </c>
    </row>
    <row r="171" spans="2:57" ht="15">
      <c r="B171" s="499"/>
      <c r="C171" s="1" t="s">
        <v>208</v>
      </c>
      <c r="D171" s="196">
        <v>632</v>
      </c>
      <c r="E171" s="11">
        <v>790</v>
      </c>
      <c r="F171" s="11">
        <v>387</v>
      </c>
      <c r="G171" s="11">
        <v>0</v>
      </c>
      <c r="H171" s="11">
        <v>0</v>
      </c>
      <c r="I171" s="11">
        <v>0</v>
      </c>
      <c r="J171" s="11">
        <v>0</v>
      </c>
      <c r="K171" s="11">
        <v>0</v>
      </c>
      <c r="L171" s="11">
        <v>0</v>
      </c>
      <c r="M171" s="11">
        <v>0</v>
      </c>
      <c r="N171" s="11">
        <v>0</v>
      </c>
      <c r="O171" s="11">
        <v>0</v>
      </c>
      <c r="P171" s="11">
        <v>0</v>
      </c>
      <c r="Q171" s="11">
        <v>0</v>
      </c>
      <c r="R171" s="11">
        <v>0</v>
      </c>
      <c r="S171" s="11">
        <v>0</v>
      </c>
      <c r="T171" s="11">
        <v>0</v>
      </c>
      <c r="U171" s="11">
        <v>0</v>
      </c>
      <c r="V171" s="159">
        <f>100</f>
        <v>100</v>
      </c>
      <c r="W171" s="58">
        <f t="shared" si="24"/>
        <v>125</v>
      </c>
      <c r="X171" s="58">
        <f t="shared" si="24"/>
        <v>61.234177215189874</v>
      </c>
      <c r="Y171" s="58">
        <f t="shared" si="24"/>
        <v>0</v>
      </c>
      <c r="Z171" s="58">
        <f t="shared" si="24"/>
        <v>0</v>
      </c>
      <c r="AA171" s="58">
        <f t="shared" si="24"/>
        <v>0</v>
      </c>
      <c r="AB171" s="58">
        <f t="shared" si="24"/>
        <v>0</v>
      </c>
      <c r="AC171" s="58">
        <f t="shared" si="24"/>
        <v>0</v>
      </c>
      <c r="AD171" s="58">
        <f t="shared" si="23"/>
        <v>0</v>
      </c>
      <c r="AE171" s="58">
        <f t="shared" si="23"/>
        <v>0</v>
      </c>
      <c r="AF171" s="58">
        <f t="shared" si="23"/>
        <v>0</v>
      </c>
      <c r="AG171" s="58">
        <f t="shared" si="23"/>
        <v>0</v>
      </c>
      <c r="AH171" s="58">
        <f t="shared" si="23"/>
        <v>0</v>
      </c>
      <c r="AI171" s="58">
        <f t="shared" si="23"/>
        <v>0</v>
      </c>
      <c r="AJ171" s="58">
        <f t="shared" si="23"/>
        <v>0</v>
      </c>
      <c r="AK171" s="58">
        <f t="shared" si="23"/>
        <v>0</v>
      </c>
      <c r="AL171" s="58">
        <f t="shared" si="23"/>
        <v>0</v>
      </c>
      <c r="AM171" s="58">
        <f t="shared" si="23"/>
        <v>0</v>
      </c>
      <c r="AN171" s="160">
        <v>4</v>
      </c>
      <c r="AO171" s="118">
        <v>4</v>
      </c>
      <c r="AP171" s="118">
        <v>4</v>
      </c>
      <c r="AQ171" s="118">
        <v>4</v>
      </c>
      <c r="AR171" s="118">
        <v>1</v>
      </c>
      <c r="AS171" s="118">
        <v>1</v>
      </c>
      <c r="AT171" s="118">
        <v>1</v>
      </c>
      <c r="AU171" s="118">
        <v>1</v>
      </c>
      <c r="AV171" s="118">
        <v>1</v>
      </c>
      <c r="AW171" s="118">
        <v>1</v>
      </c>
      <c r="AX171" s="118">
        <v>1</v>
      </c>
      <c r="AY171" s="118">
        <v>4</v>
      </c>
      <c r="AZ171" s="118">
        <v>4</v>
      </c>
      <c r="BA171" s="118">
        <v>4</v>
      </c>
      <c r="BB171" s="118">
        <v>4</v>
      </c>
      <c r="BC171" s="118">
        <v>4</v>
      </c>
      <c r="BD171" s="118">
        <v>6</v>
      </c>
      <c r="BE171" s="118">
        <v>7</v>
      </c>
    </row>
    <row r="172" spans="2:57" ht="15">
      <c r="B172" s="499"/>
      <c r="C172" s="1" t="s">
        <v>209</v>
      </c>
      <c r="D172" s="196">
        <v>21512</v>
      </c>
      <c r="E172" s="11">
        <v>20702</v>
      </c>
      <c r="F172" s="11">
        <v>19370</v>
      </c>
      <c r="G172" s="11">
        <v>17034</v>
      </c>
      <c r="H172" s="11">
        <v>12762</v>
      </c>
      <c r="I172" s="11">
        <v>8030</v>
      </c>
      <c r="J172" s="11">
        <v>11670</v>
      </c>
      <c r="K172" s="11">
        <v>9802</v>
      </c>
      <c r="L172" s="11">
        <v>11144</v>
      </c>
      <c r="M172" s="11">
        <v>10709</v>
      </c>
      <c r="N172" s="11">
        <v>12721</v>
      </c>
      <c r="O172" s="11">
        <v>11996</v>
      </c>
      <c r="P172" s="11">
        <v>11920</v>
      </c>
      <c r="Q172" s="11">
        <v>12678</v>
      </c>
      <c r="R172" s="11">
        <v>13137</v>
      </c>
      <c r="S172" s="11">
        <v>13220</v>
      </c>
      <c r="T172" s="11">
        <v>13689</v>
      </c>
      <c r="U172" s="11">
        <v>14224</v>
      </c>
      <c r="V172" s="159">
        <f>100</f>
        <v>100</v>
      </c>
      <c r="W172" s="58">
        <f t="shared" si="24"/>
        <v>96.234659724804757</v>
      </c>
      <c r="X172" s="58">
        <f t="shared" si="24"/>
        <v>90.042766827817033</v>
      </c>
      <c r="Y172" s="58">
        <f t="shared" si="24"/>
        <v>79.183711416883597</v>
      </c>
      <c r="Z172" s="58">
        <f t="shared" si="24"/>
        <v>59.325027891409448</v>
      </c>
      <c r="AA172" s="58">
        <f t="shared" si="24"/>
        <v>37.328002975083677</v>
      </c>
      <c r="AB172" s="58">
        <f t="shared" si="24"/>
        <v>54.248791372257344</v>
      </c>
      <c r="AC172" s="58">
        <f t="shared" si="24"/>
        <v>45.565265898103384</v>
      </c>
      <c r="AD172" s="58">
        <f t="shared" si="23"/>
        <v>51.803644477500931</v>
      </c>
      <c r="AE172" s="58">
        <f t="shared" si="23"/>
        <v>49.781517292673854</v>
      </c>
      <c r="AF172" s="58">
        <f t="shared" si="23"/>
        <v>59.134436593529195</v>
      </c>
      <c r="AG172" s="58">
        <f t="shared" si="23"/>
        <v>55.764224618817401</v>
      </c>
      <c r="AH172" s="58">
        <f t="shared" si="23"/>
        <v>55.410933432502787</v>
      </c>
      <c r="AI172" s="58">
        <f t="shared" si="23"/>
        <v>58.93454815916698</v>
      </c>
      <c r="AJ172" s="58">
        <f t="shared" si="23"/>
        <v>61.068240981777613</v>
      </c>
      <c r="AK172" s="58">
        <f t="shared" si="23"/>
        <v>61.454072145779101</v>
      </c>
      <c r="AL172" s="58">
        <f t="shared" si="23"/>
        <v>63.634250650799551</v>
      </c>
      <c r="AM172" s="58">
        <f t="shared" si="23"/>
        <v>66.121234659724806</v>
      </c>
      <c r="AN172" s="160"/>
      <c r="AO172" s="118"/>
      <c r="AP172" s="118"/>
      <c r="AQ172" s="118"/>
      <c r="AR172" s="118"/>
      <c r="AS172" s="118"/>
      <c r="AT172" s="118"/>
      <c r="AU172" s="118"/>
      <c r="AV172" s="118"/>
      <c r="AW172" s="118"/>
      <c r="AX172" s="118"/>
      <c r="AY172" s="118"/>
      <c r="AZ172" s="118"/>
      <c r="BA172" s="118"/>
      <c r="BB172" s="118"/>
      <c r="BC172" s="118"/>
      <c r="BD172" s="118"/>
      <c r="BE172" s="118"/>
    </row>
    <row r="173" spans="2:57" ht="15">
      <c r="B173" s="501"/>
      <c r="C173" s="8" t="s">
        <v>210</v>
      </c>
      <c r="D173" s="245">
        <v>20880</v>
      </c>
      <c r="E173" s="173">
        <v>19912</v>
      </c>
      <c r="F173" s="173">
        <v>18983</v>
      </c>
      <c r="G173" s="173">
        <v>17034</v>
      </c>
      <c r="H173" s="173">
        <v>12762</v>
      </c>
      <c r="I173" s="173">
        <v>8030</v>
      </c>
      <c r="J173" s="173">
        <v>11670</v>
      </c>
      <c r="K173" s="173">
        <v>9802</v>
      </c>
      <c r="L173" s="173">
        <v>11144</v>
      </c>
      <c r="M173" s="173">
        <v>10709</v>
      </c>
      <c r="N173" s="173">
        <v>12721</v>
      </c>
      <c r="O173" s="173">
        <v>11996</v>
      </c>
      <c r="P173" s="173">
        <v>11920</v>
      </c>
      <c r="Q173" s="173">
        <v>12678</v>
      </c>
      <c r="R173" s="173">
        <v>13137</v>
      </c>
      <c r="S173" s="173">
        <v>13220</v>
      </c>
      <c r="T173" s="173">
        <v>13689</v>
      </c>
      <c r="U173" s="173">
        <v>14224</v>
      </c>
      <c r="V173" s="159">
        <f>100</f>
        <v>100</v>
      </c>
      <c r="W173" s="58">
        <f t="shared" si="24"/>
        <v>95.363984674329501</v>
      </c>
      <c r="X173" s="58">
        <f t="shared" si="24"/>
        <v>90.914750957854409</v>
      </c>
      <c r="Y173" s="58">
        <f t="shared" si="24"/>
        <v>81.580459770114942</v>
      </c>
      <c r="Z173" s="58">
        <f t="shared" si="24"/>
        <v>61.120689655172413</v>
      </c>
      <c r="AA173" s="58">
        <f t="shared" si="24"/>
        <v>38.457854406130267</v>
      </c>
      <c r="AB173" s="58">
        <f t="shared" si="24"/>
        <v>55.890804597701148</v>
      </c>
      <c r="AC173" s="58">
        <f t="shared" si="24"/>
        <v>46.944444444444443</v>
      </c>
      <c r="AD173" s="58">
        <f t="shared" si="23"/>
        <v>53.371647509578544</v>
      </c>
      <c r="AE173" s="58">
        <f t="shared" si="23"/>
        <v>51.288314176245208</v>
      </c>
      <c r="AF173" s="58">
        <f t="shared" si="23"/>
        <v>60.924329501915707</v>
      </c>
      <c r="AG173" s="58">
        <f t="shared" si="23"/>
        <v>57.452107279693486</v>
      </c>
      <c r="AH173" s="58">
        <f t="shared" si="23"/>
        <v>57.088122605363985</v>
      </c>
      <c r="AI173" s="58">
        <f t="shared" si="23"/>
        <v>60.718390804597703</v>
      </c>
      <c r="AJ173" s="58">
        <f t="shared" si="23"/>
        <v>62.916666666666664</v>
      </c>
      <c r="AK173" s="58">
        <f t="shared" si="23"/>
        <v>63.314176245210732</v>
      </c>
      <c r="AL173" s="58">
        <f t="shared" si="23"/>
        <v>65.560344827586206</v>
      </c>
      <c r="AM173" s="58">
        <f t="shared" si="23"/>
        <v>68.122605363984675</v>
      </c>
      <c r="AN173" s="120"/>
      <c r="AO173" s="121"/>
      <c r="AP173" s="121"/>
      <c r="AQ173" s="121"/>
      <c r="AR173" s="121"/>
      <c r="AS173" s="121"/>
      <c r="AT173" s="121"/>
      <c r="AU173" s="121"/>
      <c r="AV173" s="121"/>
      <c r="AW173" s="121"/>
      <c r="AX173" s="121"/>
      <c r="AY173" s="121"/>
      <c r="AZ173" s="121"/>
      <c r="BA173" s="121"/>
      <c r="BB173" s="121"/>
      <c r="BC173" s="121"/>
      <c r="BD173" s="121"/>
      <c r="BE173" s="121"/>
    </row>
    <row r="174" spans="2:57" ht="15" customHeight="1">
      <c r="B174" s="499" t="s">
        <v>138</v>
      </c>
      <c r="C174" s="1" t="s">
        <v>205</v>
      </c>
      <c r="D174" s="246">
        <v>8690</v>
      </c>
      <c r="E174" s="11">
        <v>7886</v>
      </c>
      <c r="F174" s="11">
        <v>7389</v>
      </c>
      <c r="G174" s="11">
        <v>7092</v>
      </c>
      <c r="H174" s="11">
        <v>6017</v>
      </c>
      <c r="I174" s="11">
        <v>6881</v>
      </c>
      <c r="J174" s="11">
        <v>7492</v>
      </c>
      <c r="K174" s="11">
        <v>6206</v>
      </c>
      <c r="L174" s="11">
        <v>7163</v>
      </c>
      <c r="M174" s="11">
        <v>6367</v>
      </c>
      <c r="N174" s="11">
        <v>6950</v>
      </c>
      <c r="O174" s="11">
        <v>6688</v>
      </c>
      <c r="P174" s="11">
        <v>6663</v>
      </c>
      <c r="Q174" s="11">
        <v>6945</v>
      </c>
      <c r="R174" s="11">
        <v>7011</v>
      </c>
      <c r="S174" s="11">
        <v>7227</v>
      </c>
      <c r="T174" s="11">
        <v>8006</v>
      </c>
      <c r="U174" s="11">
        <v>8683</v>
      </c>
      <c r="V174" s="159">
        <f>100</f>
        <v>100</v>
      </c>
      <c r="W174" s="58">
        <f t="shared" si="24"/>
        <v>90.747986191024168</v>
      </c>
      <c r="X174" s="58">
        <f t="shared" si="24"/>
        <v>85.028768699654776</v>
      </c>
      <c r="Y174" s="58">
        <f t="shared" si="24"/>
        <v>81.611047180667427</v>
      </c>
      <c r="Z174" s="58">
        <f t="shared" si="24"/>
        <v>69.240506329113927</v>
      </c>
      <c r="AA174" s="58">
        <f t="shared" si="24"/>
        <v>79.182968929804375</v>
      </c>
      <c r="AB174" s="58">
        <f t="shared" si="24"/>
        <v>86.214039125431526</v>
      </c>
      <c r="AC174" s="58">
        <f t="shared" si="24"/>
        <v>71.41542002301496</v>
      </c>
      <c r="AD174" s="58">
        <f t="shared" si="23"/>
        <v>82.428078250863067</v>
      </c>
      <c r="AE174" s="58">
        <f t="shared" si="23"/>
        <v>73.268124280782516</v>
      </c>
      <c r="AF174" s="58">
        <f t="shared" si="23"/>
        <v>79.976985040276176</v>
      </c>
      <c r="AG174" s="58">
        <f t="shared" si="23"/>
        <v>76.962025316455694</v>
      </c>
      <c r="AH174" s="58">
        <f t="shared" si="23"/>
        <v>76.674338319907946</v>
      </c>
      <c r="AI174" s="58">
        <f t="shared" si="23"/>
        <v>79.919447640966624</v>
      </c>
      <c r="AJ174" s="58">
        <f t="shared" si="23"/>
        <v>80.678941311852711</v>
      </c>
      <c r="AK174" s="58">
        <f t="shared" si="23"/>
        <v>83.164556962025316</v>
      </c>
      <c r="AL174" s="58">
        <f t="shared" si="23"/>
        <v>92.128883774453399</v>
      </c>
      <c r="AM174" s="58">
        <f t="shared" si="23"/>
        <v>99.919447640966624</v>
      </c>
      <c r="AN174" s="160">
        <v>1</v>
      </c>
      <c r="AO174" s="118">
        <v>1</v>
      </c>
      <c r="AP174" s="118">
        <v>1</v>
      </c>
      <c r="AQ174" s="118">
        <v>1</v>
      </c>
      <c r="AR174" s="118">
        <v>1</v>
      </c>
      <c r="AS174" s="118">
        <v>1</v>
      </c>
      <c r="AT174" s="118">
        <v>1</v>
      </c>
      <c r="AU174" s="118">
        <v>1</v>
      </c>
      <c r="AV174" s="118">
        <v>1</v>
      </c>
      <c r="AW174" s="118">
        <v>1</v>
      </c>
      <c r="AX174" s="118">
        <v>1</v>
      </c>
      <c r="AY174" s="118">
        <v>1</v>
      </c>
      <c r="AZ174" s="118">
        <v>1</v>
      </c>
      <c r="BA174" s="118">
        <v>1</v>
      </c>
      <c r="BB174" s="118">
        <v>1</v>
      </c>
      <c r="BC174" s="118">
        <v>1</v>
      </c>
      <c r="BD174" s="118">
        <v>6</v>
      </c>
      <c r="BE174" s="118">
        <v>7</v>
      </c>
    </row>
    <row r="175" spans="2:57" ht="15">
      <c r="B175" s="499"/>
      <c r="C175" s="1" t="s">
        <v>206</v>
      </c>
      <c r="D175" s="196">
        <v>2022</v>
      </c>
      <c r="E175" s="11">
        <v>2050</v>
      </c>
      <c r="F175" s="11">
        <v>1411</v>
      </c>
      <c r="G175" s="11">
        <v>1277</v>
      </c>
      <c r="H175" s="11">
        <v>1287</v>
      </c>
      <c r="I175" s="11">
        <v>786</v>
      </c>
      <c r="J175" s="11">
        <v>1643</v>
      </c>
      <c r="K175" s="11">
        <v>1523</v>
      </c>
      <c r="L175" s="11">
        <v>1610</v>
      </c>
      <c r="M175" s="11">
        <v>1873</v>
      </c>
      <c r="N175" s="11">
        <v>2234</v>
      </c>
      <c r="O175" s="11">
        <v>2397</v>
      </c>
      <c r="P175" s="11">
        <v>3564</v>
      </c>
      <c r="Q175" s="11">
        <v>2616</v>
      </c>
      <c r="R175" s="11">
        <v>2919</v>
      </c>
      <c r="S175" s="11">
        <v>3091</v>
      </c>
      <c r="T175" s="11">
        <v>3041</v>
      </c>
      <c r="U175" s="11">
        <v>3061</v>
      </c>
      <c r="V175" s="159">
        <f>100</f>
        <v>100</v>
      </c>
      <c r="W175" s="58">
        <f t="shared" si="24"/>
        <v>101.38476755687438</v>
      </c>
      <c r="X175" s="58">
        <f t="shared" si="24"/>
        <v>69.782393669634033</v>
      </c>
      <c r="Y175" s="58">
        <f t="shared" si="24"/>
        <v>63.155291790306627</v>
      </c>
      <c r="Z175" s="58">
        <f t="shared" si="24"/>
        <v>63.649851632047479</v>
      </c>
      <c r="AA175" s="58">
        <f t="shared" si="24"/>
        <v>38.872403560830861</v>
      </c>
      <c r="AB175" s="58">
        <f t="shared" si="24"/>
        <v>81.256181998021759</v>
      </c>
      <c r="AC175" s="58">
        <f t="shared" si="24"/>
        <v>75.321463897131551</v>
      </c>
      <c r="AD175" s="58">
        <f t="shared" si="23"/>
        <v>79.624134520276954</v>
      </c>
      <c r="AE175" s="58">
        <f t="shared" si="23"/>
        <v>92.631058358061324</v>
      </c>
      <c r="AF175" s="58">
        <f t="shared" si="23"/>
        <v>110.48466864490604</v>
      </c>
      <c r="AG175" s="58">
        <f t="shared" si="23"/>
        <v>118.5459940652819</v>
      </c>
      <c r="AH175" s="58">
        <f t="shared" si="23"/>
        <v>176.26112759643917</v>
      </c>
      <c r="AI175" s="58">
        <f t="shared" si="23"/>
        <v>129.37685459940653</v>
      </c>
      <c r="AJ175" s="58">
        <f t="shared" si="23"/>
        <v>144.36201780415431</v>
      </c>
      <c r="AK175" s="58">
        <f t="shared" si="23"/>
        <v>152.86844708209694</v>
      </c>
      <c r="AL175" s="58">
        <f t="shared" ref="AL175:AL204" si="25">T175*100/$D175</f>
        <v>150.39564787339268</v>
      </c>
      <c r="AM175" s="58">
        <f t="shared" ref="AM175:AM204" si="26">U175*100/$D175</f>
        <v>151.38476755687438</v>
      </c>
      <c r="AN175" s="160">
        <v>1</v>
      </c>
      <c r="AO175" s="118">
        <v>1</v>
      </c>
      <c r="AP175" s="118">
        <v>1</v>
      </c>
      <c r="AQ175" s="118">
        <v>1</v>
      </c>
      <c r="AR175" s="118">
        <v>1</v>
      </c>
      <c r="AS175" s="118">
        <v>1</v>
      </c>
      <c r="AT175" s="118">
        <v>1</v>
      </c>
      <c r="AU175" s="118">
        <v>1</v>
      </c>
      <c r="AV175" s="118">
        <v>1</v>
      </c>
      <c r="AW175" s="118">
        <v>1</v>
      </c>
      <c r="AX175" s="118">
        <v>1</v>
      </c>
      <c r="AY175" s="118">
        <v>1</v>
      </c>
      <c r="AZ175" s="118">
        <v>4</v>
      </c>
      <c r="BA175" s="118">
        <v>2</v>
      </c>
      <c r="BB175" s="118">
        <v>1</v>
      </c>
      <c r="BC175" s="118">
        <v>4</v>
      </c>
      <c r="BD175" s="118">
        <v>6</v>
      </c>
      <c r="BE175" s="118">
        <v>7</v>
      </c>
    </row>
    <row r="176" spans="2:57" ht="15">
      <c r="B176" s="499"/>
      <c r="C176" s="1" t="s">
        <v>207</v>
      </c>
      <c r="D176" s="196">
        <v>1136</v>
      </c>
      <c r="E176" s="11">
        <v>842</v>
      </c>
      <c r="F176" s="11">
        <v>720</v>
      </c>
      <c r="G176" s="11">
        <v>576</v>
      </c>
      <c r="H176" s="11">
        <v>586</v>
      </c>
      <c r="I176" s="11">
        <v>650</v>
      </c>
      <c r="J176" s="11">
        <v>757</v>
      </c>
      <c r="K176" s="11">
        <v>784</v>
      </c>
      <c r="L176" s="11">
        <v>980</v>
      </c>
      <c r="M176" s="11">
        <v>833</v>
      </c>
      <c r="N176" s="11">
        <v>1117</v>
      </c>
      <c r="O176" s="11">
        <v>1070</v>
      </c>
      <c r="P176" s="11">
        <v>1683</v>
      </c>
      <c r="Q176" s="11">
        <v>1187</v>
      </c>
      <c r="R176" s="11">
        <v>1473</v>
      </c>
      <c r="S176" s="11">
        <v>1456</v>
      </c>
      <c r="T176" s="11">
        <v>1398</v>
      </c>
      <c r="U176" s="11">
        <v>1367</v>
      </c>
      <c r="V176" s="159">
        <f>100</f>
        <v>100</v>
      </c>
      <c r="W176" s="58">
        <f t="shared" si="24"/>
        <v>74.119718309859152</v>
      </c>
      <c r="X176" s="58">
        <f t="shared" si="24"/>
        <v>63.380281690140848</v>
      </c>
      <c r="Y176" s="58">
        <f t="shared" si="24"/>
        <v>50.70422535211268</v>
      </c>
      <c r="Z176" s="58">
        <f t="shared" si="24"/>
        <v>51.58450704225352</v>
      </c>
      <c r="AA176" s="58">
        <f t="shared" si="24"/>
        <v>57.218309859154928</v>
      </c>
      <c r="AB176" s="58">
        <f t="shared" si="24"/>
        <v>66.637323943661968</v>
      </c>
      <c r="AC176" s="58">
        <f t="shared" si="24"/>
        <v>69.014084507042256</v>
      </c>
      <c r="AD176" s="58">
        <f t="shared" si="24"/>
        <v>86.267605633802816</v>
      </c>
      <c r="AE176" s="58">
        <f t="shared" si="24"/>
        <v>73.327464788732399</v>
      </c>
      <c r="AF176" s="58">
        <f t="shared" si="24"/>
        <v>98.327464788732399</v>
      </c>
      <c r="AG176" s="58">
        <f t="shared" si="24"/>
        <v>94.190140845070417</v>
      </c>
      <c r="AH176" s="58">
        <f t="shared" si="24"/>
        <v>148.15140845070422</v>
      </c>
      <c r="AI176" s="58">
        <f t="shared" ref="AI176:AI204" si="27">Q176*100/$D176</f>
        <v>104.4894366197183</v>
      </c>
      <c r="AJ176" s="58">
        <f t="shared" ref="AJ176:AJ204" si="28">R176*100/$D176</f>
        <v>129.66549295774647</v>
      </c>
      <c r="AK176" s="58">
        <f t="shared" ref="AK176:AK204" si="29">S176*100/$D176</f>
        <v>128.16901408450704</v>
      </c>
      <c r="AL176" s="58">
        <f t="shared" si="25"/>
        <v>123.06338028169014</v>
      </c>
      <c r="AM176" s="58">
        <f t="shared" si="26"/>
        <v>120.33450704225352</v>
      </c>
      <c r="AN176" s="160">
        <v>1</v>
      </c>
      <c r="AO176" s="118">
        <v>1</v>
      </c>
      <c r="AP176" s="118">
        <v>1</v>
      </c>
      <c r="AQ176" s="118">
        <v>1</v>
      </c>
      <c r="AR176" s="118">
        <v>1</v>
      </c>
      <c r="AS176" s="118">
        <v>1</v>
      </c>
      <c r="AT176" s="118">
        <v>1</v>
      </c>
      <c r="AU176" s="118">
        <v>1</v>
      </c>
      <c r="AV176" s="118">
        <v>1</v>
      </c>
      <c r="AW176" s="118">
        <v>1</v>
      </c>
      <c r="AX176" s="118">
        <v>1</v>
      </c>
      <c r="AY176" s="118">
        <v>1</v>
      </c>
      <c r="AZ176" s="118">
        <v>4</v>
      </c>
      <c r="BA176" s="118">
        <v>4</v>
      </c>
      <c r="BB176" s="118">
        <v>4</v>
      </c>
      <c r="BC176" s="118">
        <v>4</v>
      </c>
      <c r="BD176" s="118">
        <v>6</v>
      </c>
      <c r="BE176" s="118">
        <v>7</v>
      </c>
    </row>
    <row r="177" spans="2:57" ht="15">
      <c r="B177" s="499"/>
      <c r="C177" s="1" t="s">
        <v>208</v>
      </c>
      <c r="D177" s="196">
        <v>0</v>
      </c>
      <c r="E177" s="11">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59">
        <f>100</f>
        <v>100</v>
      </c>
      <c r="W177" s="58" t="e">
        <f t="shared" si="24"/>
        <v>#DIV/0!</v>
      </c>
      <c r="X177" s="58" t="e">
        <f t="shared" si="24"/>
        <v>#DIV/0!</v>
      </c>
      <c r="Y177" s="58" t="e">
        <f t="shared" si="24"/>
        <v>#DIV/0!</v>
      </c>
      <c r="Z177" s="58" t="e">
        <f t="shared" si="24"/>
        <v>#DIV/0!</v>
      </c>
      <c r="AA177" s="58" t="e">
        <f t="shared" si="24"/>
        <v>#DIV/0!</v>
      </c>
      <c r="AB177" s="58" t="e">
        <f t="shared" si="24"/>
        <v>#DIV/0!</v>
      </c>
      <c r="AC177" s="58" t="e">
        <f t="shared" si="24"/>
        <v>#DIV/0!</v>
      </c>
      <c r="AD177" s="58" t="e">
        <f t="shared" si="24"/>
        <v>#DIV/0!</v>
      </c>
      <c r="AE177" s="58" t="e">
        <f t="shared" si="24"/>
        <v>#DIV/0!</v>
      </c>
      <c r="AF177" s="58" t="e">
        <f t="shared" si="24"/>
        <v>#DIV/0!</v>
      </c>
      <c r="AG177" s="58" t="e">
        <f t="shared" si="24"/>
        <v>#DIV/0!</v>
      </c>
      <c r="AH177" s="58" t="e">
        <f t="shared" si="24"/>
        <v>#DIV/0!</v>
      </c>
      <c r="AI177" s="58" t="e">
        <f t="shared" si="27"/>
        <v>#DIV/0!</v>
      </c>
      <c r="AJ177" s="58" t="e">
        <f t="shared" si="28"/>
        <v>#DIV/0!</v>
      </c>
      <c r="AK177" s="58" t="e">
        <f t="shared" si="29"/>
        <v>#DIV/0!</v>
      </c>
      <c r="AL177" s="58" t="e">
        <f t="shared" si="25"/>
        <v>#DIV/0!</v>
      </c>
      <c r="AM177" s="58" t="e">
        <f t="shared" si="26"/>
        <v>#DIV/0!</v>
      </c>
      <c r="AN177" s="160">
        <v>4</v>
      </c>
      <c r="AO177" s="118">
        <v>4</v>
      </c>
      <c r="AP177" s="118">
        <v>1</v>
      </c>
      <c r="AQ177" s="118">
        <v>4</v>
      </c>
      <c r="AR177" s="118">
        <v>1</v>
      </c>
      <c r="AS177" s="118">
        <v>1</v>
      </c>
      <c r="AT177" s="118">
        <v>1</v>
      </c>
      <c r="AU177" s="118">
        <v>1</v>
      </c>
      <c r="AV177" s="118">
        <v>1</v>
      </c>
      <c r="AW177" s="118">
        <v>1</v>
      </c>
      <c r="AX177" s="118">
        <v>1</v>
      </c>
      <c r="AY177" s="118">
        <v>1</v>
      </c>
      <c r="AZ177" s="118">
        <v>4</v>
      </c>
      <c r="BA177" s="118">
        <v>4</v>
      </c>
      <c r="BB177" s="118">
        <v>4</v>
      </c>
      <c r="BC177" s="118">
        <v>4</v>
      </c>
      <c r="BD177" s="118">
        <v>6</v>
      </c>
      <c r="BE177" s="118">
        <v>7</v>
      </c>
    </row>
    <row r="178" spans="2:57" ht="15">
      <c r="B178" s="499"/>
      <c r="C178" s="1" t="s">
        <v>209</v>
      </c>
      <c r="D178" s="196">
        <v>11848</v>
      </c>
      <c r="E178" s="11">
        <v>10778</v>
      </c>
      <c r="F178" s="11">
        <v>9520</v>
      </c>
      <c r="G178" s="11">
        <v>8945</v>
      </c>
      <c r="H178" s="11">
        <v>7890</v>
      </c>
      <c r="I178" s="11">
        <v>8317</v>
      </c>
      <c r="J178" s="11">
        <v>9892</v>
      </c>
      <c r="K178" s="11">
        <v>8513</v>
      </c>
      <c r="L178" s="11">
        <v>9753</v>
      </c>
      <c r="M178" s="11">
        <v>9073</v>
      </c>
      <c r="N178" s="11">
        <v>10301</v>
      </c>
      <c r="O178" s="11">
        <v>10155</v>
      </c>
      <c r="P178" s="11">
        <v>11910</v>
      </c>
      <c r="Q178" s="11">
        <v>10748</v>
      </c>
      <c r="R178" s="11">
        <v>11403</v>
      </c>
      <c r="S178" s="11">
        <v>11774</v>
      </c>
      <c r="T178" s="11">
        <v>12445</v>
      </c>
      <c r="U178" s="11">
        <v>13111</v>
      </c>
      <c r="V178" s="159">
        <f>100</f>
        <v>100</v>
      </c>
      <c r="W178" s="58">
        <f t="shared" si="24"/>
        <v>90.968939905469284</v>
      </c>
      <c r="X178" s="58">
        <f t="shared" si="24"/>
        <v>80.351114112086435</v>
      </c>
      <c r="Y178" s="58">
        <f t="shared" si="24"/>
        <v>75.497974341661035</v>
      </c>
      <c r="Z178" s="58">
        <f t="shared" si="24"/>
        <v>66.593517893315322</v>
      </c>
      <c r="AA178" s="58">
        <f t="shared" si="24"/>
        <v>70.197501688048618</v>
      </c>
      <c r="AB178" s="58">
        <f t="shared" si="24"/>
        <v>83.490884537474685</v>
      </c>
      <c r="AC178" s="58">
        <f t="shared" si="24"/>
        <v>71.851789331532743</v>
      </c>
      <c r="AD178" s="58">
        <f t="shared" si="24"/>
        <v>82.317690749493579</v>
      </c>
      <c r="AE178" s="58">
        <f t="shared" si="24"/>
        <v>76.578325455773125</v>
      </c>
      <c r="AF178" s="58">
        <f t="shared" si="24"/>
        <v>86.942943956785953</v>
      </c>
      <c r="AG178" s="58">
        <f t="shared" si="24"/>
        <v>85.710668467251864</v>
      </c>
      <c r="AH178" s="58">
        <f t="shared" si="24"/>
        <v>100.52329507089804</v>
      </c>
      <c r="AI178" s="58">
        <f t="shared" si="27"/>
        <v>90.715732613099263</v>
      </c>
      <c r="AJ178" s="58">
        <f t="shared" si="28"/>
        <v>96.244091829844706</v>
      </c>
      <c r="AK178" s="58">
        <f t="shared" si="29"/>
        <v>99.375422012153948</v>
      </c>
      <c r="AL178" s="58">
        <f t="shared" si="25"/>
        <v>105.0388251181634</v>
      </c>
      <c r="AM178" s="58">
        <f t="shared" si="26"/>
        <v>110.66002700877786</v>
      </c>
      <c r="AN178" s="160"/>
      <c r="AO178" s="118"/>
      <c r="AP178" s="118"/>
      <c r="AQ178" s="118"/>
      <c r="AR178" s="118"/>
      <c r="AS178" s="118"/>
      <c r="AT178" s="118"/>
      <c r="AU178" s="118"/>
      <c r="AV178" s="118"/>
      <c r="AW178" s="118"/>
      <c r="AX178" s="118"/>
      <c r="AY178" s="118"/>
      <c r="AZ178" s="118"/>
      <c r="BA178" s="118"/>
      <c r="BB178" s="118"/>
      <c r="BC178" s="118"/>
      <c r="BD178" s="118"/>
      <c r="BE178" s="118"/>
    </row>
    <row r="179" spans="2:57" ht="15">
      <c r="B179" s="501"/>
      <c r="C179" s="8" t="s">
        <v>210</v>
      </c>
      <c r="D179" s="245">
        <v>11848</v>
      </c>
      <c r="E179" s="173">
        <v>10778</v>
      </c>
      <c r="F179" s="173">
        <v>9520</v>
      </c>
      <c r="G179" s="173">
        <v>8945</v>
      </c>
      <c r="H179" s="173">
        <v>7890</v>
      </c>
      <c r="I179" s="173">
        <v>8317</v>
      </c>
      <c r="J179" s="173">
        <v>9892</v>
      </c>
      <c r="K179" s="173">
        <v>8513</v>
      </c>
      <c r="L179" s="173">
        <v>9753</v>
      </c>
      <c r="M179" s="173">
        <v>9073</v>
      </c>
      <c r="N179" s="173">
        <v>10301</v>
      </c>
      <c r="O179" s="173">
        <v>10155</v>
      </c>
      <c r="P179" s="173">
        <v>11910</v>
      </c>
      <c r="Q179" s="173">
        <v>10748</v>
      </c>
      <c r="R179" s="173">
        <v>11403</v>
      </c>
      <c r="S179" s="173">
        <v>11774</v>
      </c>
      <c r="T179" s="173">
        <v>12445</v>
      </c>
      <c r="U179" s="173">
        <v>13111</v>
      </c>
      <c r="V179" s="159">
        <f>100</f>
        <v>100</v>
      </c>
      <c r="W179" s="58">
        <f t="shared" si="24"/>
        <v>90.968939905469284</v>
      </c>
      <c r="X179" s="58">
        <f t="shared" si="24"/>
        <v>80.351114112086435</v>
      </c>
      <c r="Y179" s="58">
        <f t="shared" si="24"/>
        <v>75.497974341661035</v>
      </c>
      <c r="Z179" s="58">
        <f t="shared" si="24"/>
        <v>66.593517893315322</v>
      </c>
      <c r="AA179" s="58">
        <f t="shared" si="24"/>
        <v>70.197501688048618</v>
      </c>
      <c r="AB179" s="58">
        <f t="shared" si="24"/>
        <v>83.490884537474685</v>
      </c>
      <c r="AC179" s="58">
        <f t="shared" si="24"/>
        <v>71.851789331532743</v>
      </c>
      <c r="AD179" s="58">
        <f t="shared" si="24"/>
        <v>82.317690749493579</v>
      </c>
      <c r="AE179" s="58">
        <f t="shared" si="24"/>
        <v>76.578325455773125</v>
      </c>
      <c r="AF179" s="58">
        <f t="shared" si="24"/>
        <v>86.942943956785953</v>
      </c>
      <c r="AG179" s="58">
        <f t="shared" si="24"/>
        <v>85.710668467251864</v>
      </c>
      <c r="AH179" s="58">
        <f t="shared" si="24"/>
        <v>100.52329507089804</v>
      </c>
      <c r="AI179" s="58">
        <f t="shared" si="27"/>
        <v>90.715732613099263</v>
      </c>
      <c r="AJ179" s="58">
        <f t="shared" si="28"/>
        <v>96.244091829844706</v>
      </c>
      <c r="AK179" s="58">
        <f t="shared" si="29"/>
        <v>99.375422012153948</v>
      </c>
      <c r="AL179" s="58">
        <f t="shared" si="25"/>
        <v>105.0388251181634</v>
      </c>
      <c r="AM179" s="58">
        <f t="shared" si="26"/>
        <v>110.66002700877786</v>
      </c>
      <c r="AN179" s="120"/>
      <c r="AO179" s="121"/>
      <c r="AP179" s="121"/>
      <c r="AQ179" s="121"/>
      <c r="AR179" s="121"/>
      <c r="AS179" s="121"/>
      <c r="AT179" s="121"/>
      <c r="AU179" s="121"/>
      <c r="AV179" s="121"/>
      <c r="AW179" s="121"/>
      <c r="AX179" s="121"/>
      <c r="AY179" s="121"/>
      <c r="AZ179" s="121"/>
      <c r="BA179" s="121"/>
      <c r="BB179" s="121"/>
      <c r="BC179" s="121"/>
      <c r="BD179" s="121"/>
      <c r="BE179" s="121"/>
    </row>
    <row r="180" spans="2:57" ht="15" customHeight="1">
      <c r="B180" s="499" t="s">
        <v>127</v>
      </c>
      <c r="C180" s="1" t="s">
        <v>205</v>
      </c>
      <c r="D180" s="246">
        <v>8528</v>
      </c>
      <c r="E180" s="11">
        <v>8157</v>
      </c>
      <c r="F180" s="11">
        <v>7211</v>
      </c>
      <c r="G180" s="11">
        <v>6279</v>
      </c>
      <c r="H180" s="11">
        <v>5622</v>
      </c>
      <c r="I180" s="11">
        <v>6480</v>
      </c>
      <c r="J180" s="11">
        <v>7430</v>
      </c>
      <c r="K180" s="11">
        <v>6230</v>
      </c>
      <c r="L180" s="11">
        <v>7147</v>
      </c>
      <c r="M180" s="11">
        <v>6725</v>
      </c>
      <c r="N180" s="11">
        <v>7257</v>
      </c>
      <c r="O180" s="11">
        <v>6852</v>
      </c>
      <c r="P180" s="11">
        <v>7225</v>
      </c>
      <c r="Q180" s="11">
        <v>7823</v>
      </c>
      <c r="R180" s="11">
        <v>8071</v>
      </c>
      <c r="S180" s="11">
        <v>8452</v>
      </c>
      <c r="T180" s="11">
        <v>9363</v>
      </c>
      <c r="U180" s="11">
        <v>10155</v>
      </c>
      <c r="V180" s="159">
        <f>100</f>
        <v>100</v>
      </c>
      <c r="W180" s="58">
        <f t="shared" si="24"/>
        <v>95.649624765478421</v>
      </c>
      <c r="X180" s="58">
        <f t="shared" si="24"/>
        <v>84.556754221388374</v>
      </c>
      <c r="Y180" s="58">
        <f t="shared" si="24"/>
        <v>73.628048780487802</v>
      </c>
      <c r="Z180" s="58">
        <f t="shared" si="24"/>
        <v>65.924015009380867</v>
      </c>
      <c r="AA180" s="58">
        <f t="shared" si="24"/>
        <v>75.984990619136966</v>
      </c>
      <c r="AB180" s="58">
        <f t="shared" si="24"/>
        <v>87.12476547842401</v>
      </c>
      <c r="AC180" s="58">
        <f t="shared" si="24"/>
        <v>73.053470919324582</v>
      </c>
      <c r="AD180" s="58">
        <f t="shared" si="24"/>
        <v>83.806285178236394</v>
      </c>
      <c r="AE180" s="58">
        <f t="shared" si="24"/>
        <v>78.857879924953096</v>
      </c>
      <c r="AF180" s="58">
        <f t="shared" si="24"/>
        <v>85.09615384615384</v>
      </c>
      <c r="AG180" s="58">
        <f t="shared" si="24"/>
        <v>80.347091932457786</v>
      </c>
      <c r="AH180" s="58">
        <f t="shared" si="24"/>
        <v>84.720919324577864</v>
      </c>
      <c r="AI180" s="58">
        <f t="shared" si="27"/>
        <v>91.733114446529086</v>
      </c>
      <c r="AJ180" s="58">
        <f t="shared" si="28"/>
        <v>94.641181988742957</v>
      </c>
      <c r="AK180" s="58">
        <f t="shared" si="29"/>
        <v>99.108818011257043</v>
      </c>
      <c r="AL180" s="58">
        <f t="shared" si="25"/>
        <v>109.79127579737336</v>
      </c>
      <c r="AM180" s="58">
        <f t="shared" si="26"/>
        <v>119.07833020637899</v>
      </c>
      <c r="AN180" s="160">
        <v>1</v>
      </c>
      <c r="AO180" s="118">
        <v>1</v>
      </c>
      <c r="AP180" s="118">
        <v>1</v>
      </c>
      <c r="AQ180" s="118">
        <v>1</v>
      </c>
      <c r="AR180" s="118">
        <v>1</v>
      </c>
      <c r="AS180" s="118">
        <v>1</v>
      </c>
      <c r="AT180" s="118">
        <v>1</v>
      </c>
      <c r="AU180" s="118">
        <v>1</v>
      </c>
      <c r="AV180" s="118">
        <v>1</v>
      </c>
      <c r="AW180" s="118">
        <v>1</v>
      </c>
      <c r="AX180" s="118">
        <v>1</v>
      </c>
      <c r="AY180" s="118">
        <v>1</v>
      </c>
      <c r="AZ180" s="118">
        <v>1</v>
      </c>
      <c r="BA180" s="118">
        <v>1</v>
      </c>
      <c r="BB180" s="118">
        <v>1</v>
      </c>
      <c r="BC180" s="118">
        <v>1</v>
      </c>
      <c r="BD180" s="118">
        <v>6</v>
      </c>
      <c r="BE180" s="118">
        <v>7</v>
      </c>
    </row>
    <row r="181" spans="2:57" ht="15">
      <c r="B181" s="499"/>
      <c r="C181" s="1" t="s">
        <v>206</v>
      </c>
      <c r="D181" s="196">
        <v>1069</v>
      </c>
      <c r="E181" s="11">
        <v>976</v>
      </c>
      <c r="F181" s="11">
        <v>1481</v>
      </c>
      <c r="G181" s="11">
        <v>1234</v>
      </c>
      <c r="H181" s="11">
        <v>1253</v>
      </c>
      <c r="I181" s="11">
        <v>1170</v>
      </c>
      <c r="J181" s="11">
        <v>3264</v>
      </c>
      <c r="K181" s="11">
        <v>3646</v>
      </c>
      <c r="L181" s="11">
        <v>3397</v>
      </c>
      <c r="M181" s="11">
        <v>4043</v>
      </c>
      <c r="N181" s="11">
        <v>3961</v>
      </c>
      <c r="O181" s="11">
        <v>4185</v>
      </c>
      <c r="P181" s="11">
        <v>4759</v>
      </c>
      <c r="Q181" s="11">
        <v>5654</v>
      </c>
      <c r="R181" s="11">
        <v>5929</v>
      </c>
      <c r="S181" s="11">
        <v>6237</v>
      </c>
      <c r="T181" s="11">
        <v>6136</v>
      </c>
      <c r="U181" s="11">
        <v>6177</v>
      </c>
      <c r="V181" s="159">
        <f>100</f>
        <v>100</v>
      </c>
      <c r="W181" s="58">
        <f t="shared" si="24"/>
        <v>91.300280636108511</v>
      </c>
      <c r="X181" s="58">
        <f t="shared" si="24"/>
        <v>138.54069223573433</v>
      </c>
      <c r="Y181" s="58">
        <f t="shared" si="24"/>
        <v>115.43498596819457</v>
      </c>
      <c r="Z181" s="58">
        <f t="shared" si="24"/>
        <v>117.21234798877455</v>
      </c>
      <c r="AA181" s="58">
        <f t="shared" si="24"/>
        <v>109.44808231992516</v>
      </c>
      <c r="AB181" s="58">
        <f t="shared" si="24"/>
        <v>305.33208606173997</v>
      </c>
      <c r="AC181" s="58">
        <f t="shared" si="24"/>
        <v>341.06641721234797</v>
      </c>
      <c r="AD181" s="58">
        <f t="shared" si="24"/>
        <v>317.77362020579983</v>
      </c>
      <c r="AE181" s="58">
        <f t="shared" si="24"/>
        <v>378.20392890551915</v>
      </c>
      <c r="AF181" s="58">
        <f t="shared" si="24"/>
        <v>370.53320860617401</v>
      </c>
      <c r="AG181" s="58">
        <f t="shared" si="24"/>
        <v>391.48737137511694</v>
      </c>
      <c r="AH181" s="58">
        <f t="shared" si="24"/>
        <v>445.18241347053322</v>
      </c>
      <c r="AI181" s="58">
        <f t="shared" si="27"/>
        <v>528.90551917680079</v>
      </c>
      <c r="AJ181" s="58">
        <f t="shared" si="28"/>
        <v>554.63049579045833</v>
      </c>
      <c r="AK181" s="58">
        <f t="shared" si="29"/>
        <v>583.44246959775489</v>
      </c>
      <c r="AL181" s="58">
        <f t="shared" si="25"/>
        <v>573.99438727782979</v>
      </c>
      <c r="AM181" s="58">
        <f t="shared" si="26"/>
        <v>577.8297474275023</v>
      </c>
      <c r="AN181" s="160">
        <v>1</v>
      </c>
      <c r="AO181" s="118">
        <v>4</v>
      </c>
      <c r="AP181" s="118">
        <v>4</v>
      </c>
      <c r="AQ181" s="118">
        <v>4</v>
      </c>
      <c r="AR181" s="118">
        <v>4</v>
      </c>
      <c r="AS181" s="118">
        <v>4</v>
      </c>
      <c r="AT181" s="118">
        <v>1</v>
      </c>
      <c r="AU181" s="118">
        <v>1</v>
      </c>
      <c r="AV181" s="118">
        <v>1</v>
      </c>
      <c r="AW181" s="118">
        <v>1</v>
      </c>
      <c r="AX181" s="118">
        <v>4</v>
      </c>
      <c r="AY181" s="118">
        <v>4</v>
      </c>
      <c r="AZ181" s="118">
        <v>1</v>
      </c>
      <c r="BA181" s="118">
        <v>1</v>
      </c>
      <c r="BB181" s="118">
        <v>1</v>
      </c>
      <c r="BC181" s="118">
        <v>1</v>
      </c>
      <c r="BD181" s="118">
        <v>6</v>
      </c>
      <c r="BE181" s="118">
        <v>7</v>
      </c>
    </row>
    <row r="182" spans="2:57" ht="15">
      <c r="B182" s="499"/>
      <c r="C182" s="1" t="s">
        <v>207</v>
      </c>
      <c r="D182" s="196">
        <v>2573</v>
      </c>
      <c r="E182" s="11">
        <v>1926</v>
      </c>
      <c r="F182" s="11">
        <v>1548</v>
      </c>
      <c r="G182" s="11">
        <v>1352</v>
      </c>
      <c r="H182" s="11">
        <v>1916</v>
      </c>
      <c r="I182" s="11">
        <v>1850</v>
      </c>
      <c r="J182" s="11">
        <v>1961</v>
      </c>
      <c r="K182" s="11">
        <v>1788</v>
      </c>
      <c r="L182" s="11">
        <v>2317</v>
      </c>
      <c r="M182" s="11">
        <v>2047</v>
      </c>
      <c r="N182" s="11">
        <v>2697</v>
      </c>
      <c r="O182" s="11">
        <v>3358</v>
      </c>
      <c r="P182" s="11">
        <v>2929</v>
      </c>
      <c r="Q182" s="11">
        <v>3672</v>
      </c>
      <c r="R182" s="11">
        <v>5236</v>
      </c>
      <c r="S182" s="11">
        <v>5444</v>
      </c>
      <c r="T182" s="11">
        <v>5226</v>
      </c>
      <c r="U182" s="11">
        <v>5111</v>
      </c>
      <c r="V182" s="159">
        <f>100</f>
        <v>100</v>
      </c>
      <c r="W182" s="58">
        <f t="shared" si="24"/>
        <v>74.854255732607854</v>
      </c>
      <c r="X182" s="58">
        <f t="shared" si="24"/>
        <v>60.163233579479204</v>
      </c>
      <c r="Y182" s="58">
        <f t="shared" si="24"/>
        <v>52.545666537116205</v>
      </c>
      <c r="Z182" s="58">
        <f t="shared" si="24"/>
        <v>74.465604352895454</v>
      </c>
      <c r="AA182" s="58">
        <f t="shared" si="24"/>
        <v>71.900505246793628</v>
      </c>
      <c r="AB182" s="58">
        <f t="shared" si="24"/>
        <v>76.214535561601238</v>
      </c>
      <c r="AC182" s="58">
        <f t="shared" si="24"/>
        <v>69.490866692576759</v>
      </c>
      <c r="AD182" s="58">
        <f t="shared" si="24"/>
        <v>90.05052467936261</v>
      </c>
      <c r="AE182" s="58">
        <f t="shared" ref="AD182:AM219" si="30">M182*100/$D182</f>
        <v>79.556937427127863</v>
      </c>
      <c r="AF182" s="58">
        <f t="shared" si="30"/>
        <v>104.81927710843374</v>
      </c>
      <c r="AG182" s="58">
        <f t="shared" si="30"/>
        <v>130.50913330742324</v>
      </c>
      <c r="AH182" s="58">
        <f t="shared" si="30"/>
        <v>113.83598911776137</v>
      </c>
      <c r="AI182" s="58">
        <f t="shared" si="27"/>
        <v>142.71278663039254</v>
      </c>
      <c r="AJ182" s="58">
        <f t="shared" si="28"/>
        <v>203.49786241741157</v>
      </c>
      <c r="AK182" s="58">
        <f t="shared" si="29"/>
        <v>211.58181111542945</v>
      </c>
      <c r="AL182" s="58">
        <f t="shared" si="25"/>
        <v>203.1092110376992</v>
      </c>
      <c r="AM182" s="58">
        <f t="shared" si="26"/>
        <v>198.63972017100662</v>
      </c>
      <c r="AN182" s="160">
        <v>1</v>
      </c>
      <c r="AO182" s="118">
        <v>1</v>
      </c>
      <c r="AP182" s="118">
        <v>4</v>
      </c>
      <c r="AQ182" s="118">
        <v>4</v>
      </c>
      <c r="AR182" s="118">
        <v>4</v>
      </c>
      <c r="AS182" s="118">
        <v>4</v>
      </c>
      <c r="AT182" s="118">
        <v>1</v>
      </c>
      <c r="AU182" s="118">
        <v>4</v>
      </c>
      <c r="AV182" s="118">
        <v>1</v>
      </c>
      <c r="AW182" s="118">
        <v>4</v>
      </c>
      <c r="AX182" s="118">
        <v>4</v>
      </c>
      <c r="AY182" s="118">
        <v>1</v>
      </c>
      <c r="AZ182" s="118">
        <v>4</v>
      </c>
      <c r="BA182" s="118">
        <v>1</v>
      </c>
      <c r="BB182" s="118">
        <v>1</v>
      </c>
      <c r="BC182" s="118">
        <v>1</v>
      </c>
      <c r="BD182" s="118">
        <v>6</v>
      </c>
      <c r="BE182" s="118">
        <v>7</v>
      </c>
    </row>
    <row r="183" spans="2:57" ht="15">
      <c r="B183" s="499"/>
      <c r="C183" s="1" t="s">
        <v>208</v>
      </c>
      <c r="D183" s="196">
        <v>1335</v>
      </c>
      <c r="E183" s="11">
        <v>1017</v>
      </c>
      <c r="F183" s="11">
        <v>1122</v>
      </c>
      <c r="G183" s="11">
        <v>1102</v>
      </c>
      <c r="H183" s="11">
        <v>664</v>
      </c>
      <c r="I183" s="11">
        <v>450</v>
      </c>
      <c r="J183" s="11">
        <v>1907</v>
      </c>
      <c r="K183" s="11">
        <v>1823</v>
      </c>
      <c r="L183" s="11">
        <v>2041</v>
      </c>
      <c r="M183" s="11">
        <v>1478</v>
      </c>
      <c r="N183" s="11">
        <v>1489</v>
      </c>
      <c r="O183" s="11">
        <v>1336</v>
      </c>
      <c r="P183" s="11">
        <v>1244</v>
      </c>
      <c r="Q183" s="11">
        <v>1154</v>
      </c>
      <c r="R183" s="11">
        <v>1189</v>
      </c>
      <c r="S183" s="11">
        <v>1257</v>
      </c>
      <c r="T183" s="11">
        <v>1183</v>
      </c>
      <c r="U183" s="11">
        <v>1133</v>
      </c>
      <c r="V183" s="159">
        <f>100</f>
        <v>100</v>
      </c>
      <c r="W183" s="58">
        <f t="shared" ref="W183:AC219" si="31">E183*100/$D183</f>
        <v>76.17977528089888</v>
      </c>
      <c r="X183" s="58">
        <f t="shared" si="31"/>
        <v>84.044943820224717</v>
      </c>
      <c r="Y183" s="58">
        <f t="shared" si="31"/>
        <v>82.546816479400746</v>
      </c>
      <c r="Z183" s="58">
        <f t="shared" si="31"/>
        <v>49.737827715355806</v>
      </c>
      <c r="AA183" s="58">
        <f t="shared" si="31"/>
        <v>33.707865168539328</v>
      </c>
      <c r="AB183" s="58">
        <f t="shared" si="31"/>
        <v>142.84644194756555</v>
      </c>
      <c r="AC183" s="58">
        <f t="shared" si="31"/>
        <v>136.55430711610487</v>
      </c>
      <c r="AD183" s="58">
        <f t="shared" si="30"/>
        <v>152.88389513108615</v>
      </c>
      <c r="AE183" s="58">
        <f t="shared" si="30"/>
        <v>110.71161048689139</v>
      </c>
      <c r="AF183" s="58">
        <f t="shared" si="30"/>
        <v>111.53558052434457</v>
      </c>
      <c r="AG183" s="58">
        <f t="shared" si="30"/>
        <v>100.07490636704119</v>
      </c>
      <c r="AH183" s="58">
        <f t="shared" si="30"/>
        <v>93.18352059925094</v>
      </c>
      <c r="AI183" s="58">
        <f t="shared" si="27"/>
        <v>86.441947565543074</v>
      </c>
      <c r="AJ183" s="58">
        <f t="shared" si="28"/>
        <v>89.063670411985015</v>
      </c>
      <c r="AK183" s="58">
        <f t="shared" si="29"/>
        <v>94.157303370786522</v>
      </c>
      <c r="AL183" s="58">
        <f t="shared" si="25"/>
        <v>88.614232209737821</v>
      </c>
      <c r="AM183" s="58">
        <f t="shared" si="26"/>
        <v>84.868913857677896</v>
      </c>
      <c r="AN183" s="160">
        <v>1</v>
      </c>
      <c r="AO183" s="118">
        <v>4</v>
      </c>
      <c r="AP183" s="118">
        <v>4</v>
      </c>
      <c r="AQ183" s="118">
        <v>4</v>
      </c>
      <c r="AR183" s="118">
        <v>4</v>
      </c>
      <c r="AS183" s="118">
        <v>4</v>
      </c>
      <c r="AT183" s="118">
        <v>1</v>
      </c>
      <c r="AU183" s="118">
        <v>4</v>
      </c>
      <c r="AV183" s="118">
        <v>1</v>
      </c>
      <c r="AW183" s="118">
        <v>4</v>
      </c>
      <c r="AX183" s="118">
        <v>4</v>
      </c>
      <c r="AY183" s="118">
        <v>4</v>
      </c>
      <c r="AZ183" s="118">
        <v>4</v>
      </c>
      <c r="BA183" s="118">
        <v>1</v>
      </c>
      <c r="BB183" s="118">
        <v>1</v>
      </c>
      <c r="BC183" s="118">
        <v>1</v>
      </c>
      <c r="BD183" s="118">
        <v>6</v>
      </c>
      <c r="BE183" s="118">
        <v>7</v>
      </c>
    </row>
    <row r="184" spans="2:57" ht="15">
      <c r="B184" s="499"/>
      <c r="C184" s="1" t="s">
        <v>209</v>
      </c>
      <c r="D184" s="196">
        <v>13505</v>
      </c>
      <c r="E184" s="11">
        <v>12076</v>
      </c>
      <c r="F184" s="11">
        <v>11362</v>
      </c>
      <c r="G184" s="11">
        <v>9967</v>
      </c>
      <c r="H184" s="11">
        <v>9455</v>
      </c>
      <c r="I184" s="11">
        <v>9950</v>
      </c>
      <c r="J184" s="11">
        <v>14562</v>
      </c>
      <c r="K184" s="11">
        <v>13487</v>
      </c>
      <c r="L184" s="11">
        <v>14902</v>
      </c>
      <c r="M184" s="11">
        <v>14293</v>
      </c>
      <c r="N184" s="11">
        <v>15404</v>
      </c>
      <c r="O184" s="11">
        <v>15731</v>
      </c>
      <c r="P184" s="11">
        <v>16157</v>
      </c>
      <c r="Q184" s="11">
        <v>18303</v>
      </c>
      <c r="R184" s="11">
        <v>20425</v>
      </c>
      <c r="S184" s="11">
        <v>21390</v>
      </c>
      <c r="T184" s="11">
        <v>21908</v>
      </c>
      <c r="U184" s="11">
        <v>22576</v>
      </c>
      <c r="V184" s="159">
        <f>100</f>
        <v>100</v>
      </c>
      <c r="W184" s="58">
        <f t="shared" si="31"/>
        <v>89.418733802295449</v>
      </c>
      <c r="X184" s="58">
        <f t="shared" si="31"/>
        <v>84.131803035912625</v>
      </c>
      <c r="Y184" s="58">
        <f t="shared" si="31"/>
        <v>73.802295446131069</v>
      </c>
      <c r="Z184" s="58">
        <f t="shared" si="31"/>
        <v>70.011106997408362</v>
      </c>
      <c r="AA184" s="58">
        <f t="shared" si="31"/>
        <v>73.676416142169572</v>
      </c>
      <c r="AB184" s="58">
        <f t="shared" si="31"/>
        <v>107.82673084042948</v>
      </c>
      <c r="AC184" s="58">
        <f t="shared" si="31"/>
        <v>99.8667160310996</v>
      </c>
      <c r="AD184" s="58">
        <f t="shared" si="30"/>
        <v>110.34431691965939</v>
      </c>
      <c r="AE184" s="58">
        <f t="shared" si="30"/>
        <v>105.83487597186227</v>
      </c>
      <c r="AF184" s="58">
        <f t="shared" si="30"/>
        <v>114.06145871899297</v>
      </c>
      <c r="AG184" s="58">
        <f t="shared" si="30"/>
        <v>116.48278415401703</v>
      </c>
      <c r="AH184" s="58">
        <f t="shared" si="30"/>
        <v>119.63717141799333</v>
      </c>
      <c r="AI184" s="58">
        <f t="shared" si="27"/>
        <v>135.52758237689744</v>
      </c>
      <c r="AJ184" s="58">
        <f t="shared" si="28"/>
        <v>151.24028137726768</v>
      </c>
      <c r="AK184" s="58">
        <f t="shared" si="29"/>
        <v>158.3857830433173</v>
      </c>
      <c r="AL184" s="58">
        <f t="shared" si="25"/>
        <v>162.22139948167344</v>
      </c>
      <c r="AM184" s="58">
        <f t="shared" si="26"/>
        <v>167.16771566086635</v>
      </c>
      <c r="AN184" s="160"/>
      <c r="AO184" s="118"/>
      <c r="AP184" s="118"/>
      <c r="AQ184" s="118"/>
      <c r="AR184" s="118"/>
      <c r="AS184" s="118"/>
      <c r="AT184" s="118"/>
      <c r="AU184" s="118"/>
      <c r="AV184" s="118"/>
      <c r="AW184" s="118"/>
      <c r="AX184" s="118"/>
      <c r="AY184" s="118"/>
      <c r="AZ184" s="118"/>
      <c r="BA184" s="118"/>
      <c r="BB184" s="118"/>
      <c r="BC184" s="118"/>
      <c r="BD184" s="118"/>
      <c r="BE184" s="118"/>
    </row>
    <row r="185" spans="2:57" ht="15">
      <c r="B185" s="501"/>
      <c r="C185" s="8" t="s">
        <v>210</v>
      </c>
      <c r="D185" s="245">
        <v>12170</v>
      </c>
      <c r="E185" s="173">
        <v>11059</v>
      </c>
      <c r="F185" s="173">
        <v>10240</v>
      </c>
      <c r="G185" s="173">
        <v>8865</v>
      </c>
      <c r="H185" s="173">
        <v>8791</v>
      </c>
      <c r="I185" s="173">
        <v>9500</v>
      </c>
      <c r="J185" s="173">
        <v>12655</v>
      </c>
      <c r="K185" s="173">
        <v>11664</v>
      </c>
      <c r="L185" s="173">
        <v>12861</v>
      </c>
      <c r="M185" s="173">
        <v>12815</v>
      </c>
      <c r="N185" s="173">
        <v>13915</v>
      </c>
      <c r="O185" s="173">
        <v>14395</v>
      </c>
      <c r="P185" s="173">
        <v>14913</v>
      </c>
      <c r="Q185" s="173">
        <v>17149</v>
      </c>
      <c r="R185" s="173">
        <v>19236</v>
      </c>
      <c r="S185" s="173">
        <v>20133</v>
      </c>
      <c r="T185" s="173">
        <v>20725</v>
      </c>
      <c r="U185" s="173">
        <v>21443</v>
      </c>
      <c r="V185" s="159">
        <f>100</f>
        <v>100</v>
      </c>
      <c r="W185" s="58">
        <f t="shared" si="31"/>
        <v>90.870994248151192</v>
      </c>
      <c r="X185" s="58">
        <f t="shared" si="31"/>
        <v>84.141331142152836</v>
      </c>
      <c r="Y185" s="58">
        <f t="shared" si="31"/>
        <v>72.843056696795401</v>
      </c>
      <c r="Z185" s="58">
        <f t="shared" si="31"/>
        <v>72.235004108463428</v>
      </c>
      <c r="AA185" s="58">
        <f t="shared" si="31"/>
        <v>78.060805258833199</v>
      </c>
      <c r="AB185" s="58">
        <f t="shared" si="31"/>
        <v>103.98520953163516</v>
      </c>
      <c r="AC185" s="58">
        <f t="shared" si="31"/>
        <v>95.84223500410846</v>
      </c>
      <c r="AD185" s="58">
        <f t="shared" si="30"/>
        <v>105.67789646672145</v>
      </c>
      <c r="AE185" s="58">
        <f t="shared" si="30"/>
        <v>105.2999178307313</v>
      </c>
      <c r="AF185" s="58">
        <f t="shared" si="30"/>
        <v>114.33853738701725</v>
      </c>
      <c r="AG185" s="58">
        <f t="shared" si="30"/>
        <v>118.28266228430567</v>
      </c>
      <c r="AH185" s="58">
        <f t="shared" si="30"/>
        <v>122.53903040262942</v>
      </c>
      <c r="AI185" s="58">
        <f t="shared" si="27"/>
        <v>140.91207888249795</v>
      </c>
      <c r="AJ185" s="58">
        <f t="shared" si="28"/>
        <v>158.0608052588332</v>
      </c>
      <c r="AK185" s="58">
        <f t="shared" si="29"/>
        <v>165.43138866064092</v>
      </c>
      <c r="AL185" s="58">
        <f t="shared" si="25"/>
        <v>170.29580936729664</v>
      </c>
      <c r="AM185" s="58">
        <f t="shared" si="26"/>
        <v>176.19556285949056</v>
      </c>
      <c r="AN185" s="120"/>
      <c r="AO185" s="121"/>
      <c r="AP185" s="121"/>
      <c r="AQ185" s="121"/>
      <c r="AR185" s="121"/>
      <c r="AS185" s="121"/>
      <c r="AT185" s="121"/>
      <c r="AU185" s="121"/>
      <c r="AV185" s="121"/>
      <c r="AW185" s="121"/>
      <c r="AX185" s="121"/>
      <c r="AY185" s="121"/>
      <c r="AZ185" s="121"/>
      <c r="BA185" s="121"/>
      <c r="BB185" s="121"/>
      <c r="BC185" s="121"/>
      <c r="BD185" s="121"/>
      <c r="BE185" s="121"/>
    </row>
    <row r="186" spans="2:57" ht="15" customHeight="1">
      <c r="B186" s="499" t="s">
        <v>236</v>
      </c>
      <c r="C186" s="1" t="s">
        <v>205</v>
      </c>
      <c r="D186" s="246">
        <v>0</v>
      </c>
      <c r="E186" s="11">
        <v>0</v>
      </c>
      <c r="F186" s="11">
        <v>0</v>
      </c>
      <c r="G186" s="11">
        <v>0</v>
      </c>
      <c r="H186" s="11">
        <v>0</v>
      </c>
      <c r="I186" s="11">
        <v>0</v>
      </c>
      <c r="J186" s="11">
        <v>9998</v>
      </c>
      <c r="K186" s="11">
        <v>4986</v>
      </c>
      <c r="L186" s="11">
        <v>9495</v>
      </c>
      <c r="M186" s="11">
        <v>8986</v>
      </c>
      <c r="N186" s="11">
        <v>10213</v>
      </c>
      <c r="O186" s="11">
        <v>9921</v>
      </c>
      <c r="P186" s="11">
        <v>10735</v>
      </c>
      <c r="Q186" s="11">
        <v>11579</v>
      </c>
      <c r="R186" s="11">
        <v>11324</v>
      </c>
      <c r="S186" s="11">
        <v>12593</v>
      </c>
      <c r="T186" s="11">
        <v>19257</v>
      </c>
      <c r="U186" s="11">
        <v>25260</v>
      </c>
      <c r="V186" s="159">
        <f>100</f>
        <v>100</v>
      </c>
      <c r="W186" s="58" t="e">
        <f t="shared" si="31"/>
        <v>#DIV/0!</v>
      </c>
      <c r="X186" s="58" t="e">
        <f t="shared" si="31"/>
        <v>#DIV/0!</v>
      </c>
      <c r="Y186" s="58" t="e">
        <f t="shared" si="31"/>
        <v>#DIV/0!</v>
      </c>
      <c r="Z186" s="58" t="e">
        <f t="shared" si="31"/>
        <v>#DIV/0!</v>
      </c>
      <c r="AA186" s="58" t="e">
        <f t="shared" si="31"/>
        <v>#DIV/0!</v>
      </c>
      <c r="AB186" s="58" t="e">
        <f t="shared" si="31"/>
        <v>#DIV/0!</v>
      </c>
      <c r="AC186" s="58" t="e">
        <f t="shared" si="31"/>
        <v>#DIV/0!</v>
      </c>
      <c r="AD186" s="58" t="e">
        <f t="shared" si="30"/>
        <v>#DIV/0!</v>
      </c>
      <c r="AE186" s="58" t="e">
        <f t="shared" si="30"/>
        <v>#DIV/0!</v>
      </c>
      <c r="AF186" s="58" t="e">
        <f t="shared" si="30"/>
        <v>#DIV/0!</v>
      </c>
      <c r="AG186" s="58" t="e">
        <f t="shared" si="30"/>
        <v>#DIV/0!</v>
      </c>
      <c r="AH186" s="58" t="e">
        <f t="shared" si="30"/>
        <v>#DIV/0!</v>
      </c>
      <c r="AI186" s="58" t="e">
        <f t="shared" si="27"/>
        <v>#DIV/0!</v>
      </c>
      <c r="AJ186" s="58" t="e">
        <f t="shared" si="28"/>
        <v>#DIV/0!</v>
      </c>
      <c r="AK186" s="58" t="e">
        <f t="shared" si="29"/>
        <v>#DIV/0!</v>
      </c>
      <c r="AL186" s="58" t="e">
        <f t="shared" si="25"/>
        <v>#DIV/0!</v>
      </c>
      <c r="AM186" s="58" t="e">
        <f t="shared" si="26"/>
        <v>#DIV/0!</v>
      </c>
      <c r="AN186" s="160">
        <v>4</v>
      </c>
      <c r="AO186" s="118">
        <v>4</v>
      </c>
      <c r="AP186" s="118">
        <v>1</v>
      </c>
      <c r="AQ186" s="118">
        <v>4</v>
      </c>
      <c r="AR186" s="118">
        <v>1</v>
      </c>
      <c r="AS186" s="118">
        <v>1</v>
      </c>
      <c r="AT186" s="118">
        <v>1</v>
      </c>
      <c r="AU186" s="118">
        <v>1</v>
      </c>
      <c r="AV186" s="118">
        <v>1</v>
      </c>
      <c r="AW186" s="118">
        <v>1</v>
      </c>
      <c r="AX186" s="118">
        <v>1</v>
      </c>
      <c r="AY186" s="118">
        <v>1</v>
      </c>
      <c r="AZ186" s="118">
        <v>1</v>
      </c>
      <c r="BA186" s="118">
        <v>1</v>
      </c>
      <c r="BB186" s="118">
        <v>1</v>
      </c>
      <c r="BC186" s="118">
        <v>1</v>
      </c>
      <c r="BD186" s="118">
        <v>6</v>
      </c>
      <c r="BE186" s="118">
        <v>7</v>
      </c>
    </row>
    <row r="187" spans="2:57" ht="15">
      <c r="B187" s="499"/>
      <c r="C187" s="1" t="s">
        <v>206</v>
      </c>
      <c r="D187" s="196">
        <v>46</v>
      </c>
      <c r="E187" s="11">
        <v>47</v>
      </c>
      <c r="F187" s="11">
        <v>65</v>
      </c>
      <c r="G187" s="11">
        <v>62</v>
      </c>
      <c r="H187" s="11">
        <v>103</v>
      </c>
      <c r="I187" s="11">
        <v>349</v>
      </c>
      <c r="J187" s="11">
        <v>434</v>
      </c>
      <c r="K187" s="11">
        <v>607</v>
      </c>
      <c r="L187" s="11">
        <v>658</v>
      </c>
      <c r="M187" s="11">
        <v>764</v>
      </c>
      <c r="N187" s="11">
        <v>1219</v>
      </c>
      <c r="O187" s="11">
        <v>904</v>
      </c>
      <c r="P187" s="11">
        <v>884</v>
      </c>
      <c r="Q187" s="11">
        <v>933</v>
      </c>
      <c r="R187" s="11">
        <v>1026</v>
      </c>
      <c r="S187" s="11">
        <v>1003</v>
      </c>
      <c r="T187" s="11">
        <v>861</v>
      </c>
      <c r="U187" s="11">
        <v>626</v>
      </c>
      <c r="V187" s="159">
        <f>100</f>
        <v>100</v>
      </c>
      <c r="W187" s="58">
        <f t="shared" si="31"/>
        <v>102.17391304347827</v>
      </c>
      <c r="X187" s="58">
        <f t="shared" si="31"/>
        <v>141.30434782608697</v>
      </c>
      <c r="Y187" s="58">
        <f t="shared" si="31"/>
        <v>134.78260869565219</v>
      </c>
      <c r="Z187" s="58">
        <f t="shared" si="31"/>
        <v>223.91304347826087</v>
      </c>
      <c r="AA187" s="58">
        <f t="shared" si="31"/>
        <v>758.695652173913</v>
      </c>
      <c r="AB187" s="58">
        <f t="shared" si="31"/>
        <v>943.47826086956525</v>
      </c>
      <c r="AC187" s="58">
        <f t="shared" si="31"/>
        <v>1319.5652173913043</v>
      </c>
      <c r="AD187" s="58">
        <f t="shared" si="30"/>
        <v>1430.4347826086957</v>
      </c>
      <c r="AE187" s="58">
        <f t="shared" si="30"/>
        <v>1660.8695652173913</v>
      </c>
      <c r="AF187" s="58">
        <f t="shared" si="30"/>
        <v>2650</v>
      </c>
      <c r="AG187" s="58">
        <f t="shared" si="30"/>
        <v>1965.2173913043478</v>
      </c>
      <c r="AH187" s="58">
        <f t="shared" si="30"/>
        <v>1921.7391304347825</v>
      </c>
      <c r="AI187" s="58">
        <f t="shared" si="27"/>
        <v>2028.2608695652175</v>
      </c>
      <c r="AJ187" s="58">
        <f t="shared" si="28"/>
        <v>2230.4347826086955</v>
      </c>
      <c r="AK187" s="58">
        <f t="shared" si="29"/>
        <v>2180.4347826086955</v>
      </c>
      <c r="AL187" s="58">
        <f t="shared" si="25"/>
        <v>1871.7391304347825</v>
      </c>
      <c r="AM187" s="58">
        <f t="shared" si="26"/>
        <v>1360.8695652173913</v>
      </c>
      <c r="AN187" s="160">
        <v>4</v>
      </c>
      <c r="AO187" s="118">
        <v>4</v>
      </c>
      <c r="AP187" s="118">
        <v>4</v>
      </c>
      <c r="AQ187" s="118">
        <v>4</v>
      </c>
      <c r="AR187" s="118">
        <v>4</v>
      </c>
      <c r="AS187" s="118">
        <v>1</v>
      </c>
      <c r="AT187" s="118">
        <v>1</v>
      </c>
      <c r="AU187" s="118">
        <v>1</v>
      </c>
      <c r="AV187" s="118">
        <v>1</v>
      </c>
      <c r="AW187" s="118">
        <v>1</v>
      </c>
      <c r="AX187" s="118">
        <v>1</v>
      </c>
      <c r="AY187" s="118">
        <v>1</v>
      </c>
      <c r="AZ187" s="118">
        <v>1</v>
      </c>
      <c r="BA187" s="118">
        <v>1</v>
      </c>
      <c r="BB187" s="118">
        <v>1</v>
      </c>
      <c r="BC187" s="118">
        <v>1</v>
      </c>
      <c r="BD187" s="118">
        <v>6</v>
      </c>
      <c r="BE187" s="118">
        <v>7</v>
      </c>
    </row>
    <row r="188" spans="2:57" ht="15">
      <c r="B188" s="499"/>
      <c r="C188" s="1" t="s">
        <v>207</v>
      </c>
      <c r="D188" s="196">
        <v>331</v>
      </c>
      <c r="E188" s="11">
        <v>473</v>
      </c>
      <c r="F188" s="11">
        <v>305</v>
      </c>
      <c r="G188" s="11">
        <v>337</v>
      </c>
      <c r="H188" s="11">
        <v>591</v>
      </c>
      <c r="I188" s="11">
        <v>802</v>
      </c>
      <c r="J188" s="11">
        <v>971</v>
      </c>
      <c r="K188" s="11">
        <v>841</v>
      </c>
      <c r="L188" s="11">
        <v>806</v>
      </c>
      <c r="M188" s="11">
        <v>663</v>
      </c>
      <c r="N188" s="11">
        <v>1639</v>
      </c>
      <c r="O188" s="11">
        <v>1546</v>
      </c>
      <c r="P188" s="11">
        <v>1730</v>
      </c>
      <c r="Q188" s="11">
        <v>2308</v>
      </c>
      <c r="R188" s="11">
        <v>1830</v>
      </c>
      <c r="S188" s="11">
        <v>2185</v>
      </c>
      <c r="T188" s="11">
        <v>1793</v>
      </c>
      <c r="U188" s="11">
        <v>1261</v>
      </c>
      <c r="V188" s="159">
        <f>100</f>
        <v>100</v>
      </c>
      <c r="W188" s="58">
        <f t="shared" si="31"/>
        <v>142.90030211480362</v>
      </c>
      <c r="X188" s="58">
        <f t="shared" si="31"/>
        <v>92.145015105740185</v>
      </c>
      <c r="Y188" s="58">
        <f t="shared" si="31"/>
        <v>101.81268882175226</v>
      </c>
      <c r="Z188" s="58">
        <f t="shared" si="31"/>
        <v>178.54984894259817</v>
      </c>
      <c r="AA188" s="58">
        <f t="shared" si="31"/>
        <v>242.29607250755288</v>
      </c>
      <c r="AB188" s="58">
        <f t="shared" si="31"/>
        <v>293.35347432024167</v>
      </c>
      <c r="AC188" s="58">
        <f t="shared" si="31"/>
        <v>254.0785498489426</v>
      </c>
      <c r="AD188" s="58">
        <f t="shared" si="30"/>
        <v>243.50453172205437</v>
      </c>
      <c r="AE188" s="58">
        <f t="shared" si="30"/>
        <v>200.30211480362539</v>
      </c>
      <c r="AF188" s="58">
        <f t="shared" si="30"/>
        <v>495.16616314199393</v>
      </c>
      <c r="AG188" s="58">
        <f t="shared" si="30"/>
        <v>467.06948640483381</v>
      </c>
      <c r="AH188" s="58">
        <f t="shared" si="30"/>
        <v>522.65861027190329</v>
      </c>
      <c r="AI188" s="58">
        <f t="shared" si="27"/>
        <v>697.28096676737164</v>
      </c>
      <c r="AJ188" s="58">
        <f t="shared" si="28"/>
        <v>552.87009063444111</v>
      </c>
      <c r="AK188" s="58">
        <f t="shared" si="29"/>
        <v>660.12084592145015</v>
      </c>
      <c r="AL188" s="58">
        <f t="shared" si="25"/>
        <v>541.69184290030216</v>
      </c>
      <c r="AM188" s="58">
        <f t="shared" si="26"/>
        <v>380.96676737160124</v>
      </c>
      <c r="AN188" s="160">
        <v>1</v>
      </c>
      <c r="AO188" s="118">
        <v>4</v>
      </c>
      <c r="AP188" s="118">
        <v>4</v>
      </c>
      <c r="AQ188" s="118">
        <v>4</v>
      </c>
      <c r="AR188" s="118">
        <v>1</v>
      </c>
      <c r="AS188" s="118">
        <v>1</v>
      </c>
      <c r="AT188" s="118">
        <v>4</v>
      </c>
      <c r="AU188" s="118">
        <v>1</v>
      </c>
      <c r="AV188" s="118">
        <v>4</v>
      </c>
      <c r="AW188" s="118">
        <v>1</v>
      </c>
      <c r="AX188" s="118">
        <v>1</v>
      </c>
      <c r="AY188" s="118">
        <v>1</v>
      </c>
      <c r="AZ188" s="118">
        <v>1</v>
      </c>
      <c r="BA188" s="118">
        <v>1</v>
      </c>
      <c r="BB188" s="118">
        <v>1</v>
      </c>
      <c r="BC188" s="118">
        <v>1</v>
      </c>
      <c r="BD188" s="118">
        <v>6</v>
      </c>
      <c r="BE188" s="118">
        <v>7</v>
      </c>
    </row>
    <row r="189" spans="2:57" ht="15">
      <c r="B189" s="499"/>
      <c r="C189" s="1" t="s">
        <v>208</v>
      </c>
      <c r="D189" s="196">
        <v>23578</v>
      </c>
      <c r="E189" s="11">
        <v>22418</v>
      </c>
      <c r="F189" s="11">
        <v>22464</v>
      </c>
      <c r="G189" s="11">
        <v>21404</v>
      </c>
      <c r="H189" s="11">
        <v>20298</v>
      </c>
      <c r="I189" s="11">
        <v>19330</v>
      </c>
      <c r="J189" s="11">
        <v>20558</v>
      </c>
      <c r="K189" s="11">
        <v>19330</v>
      </c>
      <c r="L189" s="11">
        <v>19718</v>
      </c>
      <c r="M189" s="11">
        <v>19445</v>
      </c>
      <c r="N189" s="11">
        <v>18219</v>
      </c>
      <c r="O189" s="11">
        <v>19185</v>
      </c>
      <c r="P189" s="11">
        <v>17362</v>
      </c>
      <c r="Q189" s="11">
        <v>15793</v>
      </c>
      <c r="R189" s="11">
        <v>16165</v>
      </c>
      <c r="S189" s="11">
        <v>14132</v>
      </c>
      <c r="T189" s="11">
        <v>11299</v>
      </c>
      <c r="U189" s="11">
        <v>7748</v>
      </c>
      <c r="V189" s="159">
        <f>100</f>
        <v>100</v>
      </c>
      <c r="W189" s="58">
        <f t="shared" si="31"/>
        <v>95.080159470693019</v>
      </c>
      <c r="X189" s="58">
        <f t="shared" si="31"/>
        <v>95.275256595131054</v>
      </c>
      <c r="Y189" s="58">
        <f t="shared" si="31"/>
        <v>90.779540249385022</v>
      </c>
      <c r="Z189" s="58">
        <f t="shared" si="31"/>
        <v>86.088726779200954</v>
      </c>
      <c r="AA189" s="58">
        <f t="shared" si="31"/>
        <v>81.983204682330992</v>
      </c>
      <c r="AB189" s="58">
        <f t="shared" si="31"/>
        <v>87.191449656459412</v>
      </c>
      <c r="AC189" s="58">
        <f t="shared" si="31"/>
        <v>81.983204682330992</v>
      </c>
      <c r="AD189" s="58">
        <f t="shared" si="30"/>
        <v>83.628806514547463</v>
      </c>
      <c r="AE189" s="58">
        <f t="shared" si="30"/>
        <v>82.470947493426081</v>
      </c>
      <c r="AF189" s="58">
        <f t="shared" si="30"/>
        <v>77.271185002968863</v>
      </c>
      <c r="AG189" s="58">
        <f t="shared" si="30"/>
        <v>81.368224616167609</v>
      </c>
      <c r="AH189" s="58">
        <f t="shared" si="30"/>
        <v>73.636440749851559</v>
      </c>
      <c r="AI189" s="58">
        <f t="shared" si="27"/>
        <v>66.981932309780305</v>
      </c>
      <c r="AJ189" s="58">
        <f t="shared" si="28"/>
        <v>68.559674272627021</v>
      </c>
      <c r="AK189" s="58">
        <f t="shared" si="29"/>
        <v>59.93722962083298</v>
      </c>
      <c r="AL189" s="58">
        <f t="shared" si="25"/>
        <v>47.921791500551365</v>
      </c>
      <c r="AM189" s="58">
        <f t="shared" si="26"/>
        <v>32.861141742302145</v>
      </c>
      <c r="AN189" s="160">
        <v>4</v>
      </c>
      <c r="AO189" s="118">
        <v>4</v>
      </c>
      <c r="AP189" s="118">
        <v>4</v>
      </c>
      <c r="AQ189" s="118">
        <v>4</v>
      </c>
      <c r="AR189" s="118">
        <v>4</v>
      </c>
      <c r="AS189" s="118">
        <v>1</v>
      </c>
      <c r="AT189" s="118">
        <v>4</v>
      </c>
      <c r="AU189" s="118">
        <v>1</v>
      </c>
      <c r="AV189" s="118">
        <v>4</v>
      </c>
      <c r="AW189" s="118">
        <v>1</v>
      </c>
      <c r="AX189" s="118">
        <v>1</v>
      </c>
      <c r="AY189" s="118">
        <v>1</v>
      </c>
      <c r="AZ189" s="118">
        <v>1</v>
      </c>
      <c r="BA189" s="118">
        <v>1</v>
      </c>
      <c r="BB189" s="118">
        <v>1</v>
      </c>
      <c r="BC189" s="118">
        <v>1</v>
      </c>
      <c r="BD189" s="118">
        <v>6</v>
      </c>
      <c r="BE189" s="118">
        <v>7</v>
      </c>
    </row>
    <row r="190" spans="2:57" ht="15">
      <c r="B190" s="499"/>
      <c r="C190" s="1" t="s">
        <v>209</v>
      </c>
      <c r="D190" s="196">
        <v>23955</v>
      </c>
      <c r="E190" s="11">
        <v>22938</v>
      </c>
      <c r="F190" s="11">
        <v>22834</v>
      </c>
      <c r="G190" s="11">
        <v>21803</v>
      </c>
      <c r="H190" s="11">
        <v>20992</v>
      </c>
      <c r="I190" s="11">
        <v>20481</v>
      </c>
      <c r="J190" s="11">
        <v>31961</v>
      </c>
      <c r="K190" s="11">
        <v>25764</v>
      </c>
      <c r="L190" s="11">
        <v>30677</v>
      </c>
      <c r="M190" s="11">
        <v>29858</v>
      </c>
      <c r="N190" s="11">
        <v>31290</v>
      </c>
      <c r="O190" s="11">
        <v>31556</v>
      </c>
      <c r="P190" s="11">
        <v>30711</v>
      </c>
      <c r="Q190" s="11">
        <v>30613</v>
      </c>
      <c r="R190" s="11">
        <v>30345</v>
      </c>
      <c r="S190" s="11">
        <v>29913</v>
      </c>
      <c r="T190" s="11">
        <v>33210</v>
      </c>
      <c r="U190" s="11">
        <v>34895</v>
      </c>
      <c r="V190" s="159">
        <f>100</f>
        <v>100</v>
      </c>
      <c r="W190" s="58">
        <f t="shared" si="31"/>
        <v>95.754539762053852</v>
      </c>
      <c r="X190" s="58">
        <f t="shared" si="31"/>
        <v>95.320392402421206</v>
      </c>
      <c r="Y190" s="58">
        <f t="shared" si="31"/>
        <v>91.016489250678362</v>
      </c>
      <c r="Z190" s="58">
        <f t="shared" si="31"/>
        <v>87.630974744312255</v>
      </c>
      <c r="AA190" s="58">
        <f t="shared" si="31"/>
        <v>85.497808390732629</v>
      </c>
      <c r="AB190" s="58">
        <f t="shared" si="31"/>
        <v>133.42099770402839</v>
      </c>
      <c r="AC190" s="58">
        <f t="shared" si="31"/>
        <v>107.55165936130244</v>
      </c>
      <c r="AD190" s="58">
        <f t="shared" si="30"/>
        <v>128.06094761010229</v>
      </c>
      <c r="AE190" s="58">
        <f t="shared" si="30"/>
        <v>124.6420371529952</v>
      </c>
      <c r="AF190" s="58">
        <f t="shared" si="30"/>
        <v>130.61991233562929</v>
      </c>
      <c r="AG190" s="58">
        <f t="shared" si="30"/>
        <v>131.73032769776665</v>
      </c>
      <c r="AH190" s="58">
        <f t="shared" si="30"/>
        <v>128.20288040075141</v>
      </c>
      <c r="AI190" s="58">
        <f t="shared" si="27"/>
        <v>127.79378000417449</v>
      </c>
      <c r="AJ190" s="58">
        <f t="shared" si="28"/>
        <v>126.67501565435191</v>
      </c>
      <c r="AK190" s="58">
        <f t="shared" si="29"/>
        <v>124.87163431433939</v>
      </c>
      <c r="AL190" s="58">
        <f t="shared" si="25"/>
        <v>138.63494051346274</v>
      </c>
      <c r="AM190" s="58">
        <f t="shared" si="26"/>
        <v>145.66896263828011</v>
      </c>
      <c r="AN190" s="160"/>
      <c r="AO190" s="118"/>
      <c r="AP190" s="118"/>
      <c r="AQ190" s="118"/>
      <c r="AR190" s="118"/>
      <c r="AS190" s="118"/>
      <c r="AT190" s="118"/>
      <c r="AU190" s="118"/>
      <c r="AV190" s="118"/>
      <c r="AW190" s="118"/>
      <c r="AX190" s="118"/>
      <c r="AY190" s="118"/>
      <c r="AZ190" s="118"/>
      <c r="BA190" s="118"/>
      <c r="BB190" s="118"/>
      <c r="BC190" s="118"/>
      <c r="BD190" s="118"/>
      <c r="BE190" s="118"/>
    </row>
    <row r="191" spans="2:57" ht="15">
      <c r="B191" s="501"/>
      <c r="C191" s="8" t="s">
        <v>210</v>
      </c>
      <c r="D191" s="245">
        <v>377</v>
      </c>
      <c r="E191" s="173">
        <v>520</v>
      </c>
      <c r="F191" s="173">
        <v>370</v>
      </c>
      <c r="G191" s="173">
        <v>399</v>
      </c>
      <c r="H191" s="173">
        <v>694</v>
      </c>
      <c r="I191" s="173">
        <v>1151</v>
      </c>
      <c r="J191" s="173">
        <v>11403</v>
      </c>
      <c r="K191" s="173">
        <v>6434</v>
      </c>
      <c r="L191" s="173">
        <v>10959</v>
      </c>
      <c r="M191" s="173">
        <v>10413</v>
      </c>
      <c r="N191" s="173">
        <v>13071</v>
      </c>
      <c r="O191" s="173">
        <v>12371</v>
      </c>
      <c r="P191" s="173">
        <v>13349</v>
      </c>
      <c r="Q191" s="173">
        <v>14820</v>
      </c>
      <c r="R191" s="173">
        <v>14180</v>
      </c>
      <c r="S191" s="173">
        <v>15781</v>
      </c>
      <c r="T191" s="173">
        <v>21911</v>
      </c>
      <c r="U191" s="173">
        <v>27147</v>
      </c>
      <c r="V191" s="159">
        <f>100</f>
        <v>100</v>
      </c>
      <c r="W191" s="58">
        <f t="shared" si="31"/>
        <v>137.93103448275863</v>
      </c>
      <c r="X191" s="58">
        <f t="shared" si="31"/>
        <v>98.143236074270561</v>
      </c>
      <c r="Y191" s="58">
        <f t="shared" si="31"/>
        <v>105.83554376657825</v>
      </c>
      <c r="Z191" s="58">
        <f t="shared" si="31"/>
        <v>184.08488063660477</v>
      </c>
      <c r="AA191" s="58">
        <f t="shared" si="31"/>
        <v>305.30503978779842</v>
      </c>
      <c r="AB191" s="58">
        <f t="shared" si="31"/>
        <v>3024.6684350132628</v>
      </c>
      <c r="AC191" s="58">
        <f t="shared" si="31"/>
        <v>1706.6312997347479</v>
      </c>
      <c r="AD191" s="58">
        <f t="shared" si="30"/>
        <v>2906.8965517241381</v>
      </c>
      <c r="AE191" s="58">
        <f t="shared" si="30"/>
        <v>2762.0689655172414</v>
      </c>
      <c r="AF191" s="58">
        <f t="shared" si="30"/>
        <v>3467.1087533156497</v>
      </c>
      <c r="AG191" s="58">
        <f t="shared" si="30"/>
        <v>3281.4323607427054</v>
      </c>
      <c r="AH191" s="58">
        <f t="shared" si="30"/>
        <v>3540.8488063660479</v>
      </c>
      <c r="AI191" s="58">
        <f t="shared" si="27"/>
        <v>3931.0344827586205</v>
      </c>
      <c r="AJ191" s="58">
        <f t="shared" si="28"/>
        <v>3761.2732095490715</v>
      </c>
      <c r="AK191" s="58">
        <f t="shared" si="29"/>
        <v>4185.9416445623347</v>
      </c>
      <c r="AL191" s="58">
        <f t="shared" si="25"/>
        <v>5811.9363395225464</v>
      </c>
      <c r="AM191" s="58">
        <f t="shared" si="26"/>
        <v>7200.7957559681699</v>
      </c>
      <c r="AN191" s="120"/>
      <c r="AO191" s="121"/>
      <c r="AP191" s="121"/>
      <c r="AQ191" s="121"/>
      <c r="AR191" s="121"/>
      <c r="AS191" s="121"/>
      <c r="AT191" s="121"/>
      <c r="AU191" s="121"/>
      <c r="AV191" s="121"/>
      <c r="AW191" s="121"/>
      <c r="AX191" s="121"/>
      <c r="AY191" s="121"/>
      <c r="AZ191" s="121"/>
      <c r="BA191" s="121"/>
      <c r="BB191" s="121"/>
      <c r="BC191" s="121"/>
      <c r="BD191" s="121"/>
      <c r="BE191" s="121"/>
    </row>
    <row r="192" spans="2:57" ht="15" customHeight="1">
      <c r="B192" s="499" t="s">
        <v>237</v>
      </c>
      <c r="C192" s="1" t="s">
        <v>205</v>
      </c>
      <c r="D192" s="246">
        <v>0</v>
      </c>
      <c r="E192" s="11">
        <v>0</v>
      </c>
      <c r="F192" s="11">
        <v>0</v>
      </c>
      <c r="G192" s="11">
        <v>144</v>
      </c>
      <c r="H192" s="11">
        <v>146</v>
      </c>
      <c r="I192" s="11">
        <v>536</v>
      </c>
      <c r="J192" s="11">
        <v>887</v>
      </c>
      <c r="K192" s="11">
        <v>880</v>
      </c>
      <c r="L192" s="11">
        <v>787</v>
      </c>
      <c r="M192" s="11">
        <v>648</v>
      </c>
      <c r="N192" s="11">
        <v>914</v>
      </c>
      <c r="O192" s="11">
        <v>702</v>
      </c>
      <c r="P192" s="11">
        <v>830</v>
      </c>
      <c r="Q192" s="11">
        <v>771</v>
      </c>
      <c r="R192" s="11">
        <v>756</v>
      </c>
      <c r="S192" s="11">
        <v>775</v>
      </c>
      <c r="T192" s="11">
        <v>959</v>
      </c>
      <c r="U192" s="11">
        <v>1222</v>
      </c>
      <c r="V192" s="159">
        <f>100</f>
        <v>100</v>
      </c>
      <c r="W192" s="58" t="e">
        <f t="shared" si="31"/>
        <v>#DIV/0!</v>
      </c>
      <c r="X192" s="58" t="e">
        <f t="shared" si="31"/>
        <v>#DIV/0!</v>
      </c>
      <c r="Y192" s="58" t="e">
        <f t="shared" si="31"/>
        <v>#DIV/0!</v>
      </c>
      <c r="Z192" s="58" t="e">
        <f t="shared" si="31"/>
        <v>#DIV/0!</v>
      </c>
      <c r="AA192" s="58" t="e">
        <f t="shared" si="31"/>
        <v>#DIV/0!</v>
      </c>
      <c r="AB192" s="58" t="e">
        <f t="shared" si="31"/>
        <v>#DIV/0!</v>
      </c>
      <c r="AC192" s="58" t="e">
        <f t="shared" si="31"/>
        <v>#DIV/0!</v>
      </c>
      <c r="AD192" s="58" t="e">
        <f t="shared" si="30"/>
        <v>#DIV/0!</v>
      </c>
      <c r="AE192" s="58" t="e">
        <f t="shared" si="30"/>
        <v>#DIV/0!</v>
      </c>
      <c r="AF192" s="58" t="e">
        <f t="shared" si="30"/>
        <v>#DIV/0!</v>
      </c>
      <c r="AG192" s="58" t="e">
        <f t="shared" si="30"/>
        <v>#DIV/0!</v>
      </c>
      <c r="AH192" s="58" t="e">
        <f t="shared" si="30"/>
        <v>#DIV/0!</v>
      </c>
      <c r="AI192" s="58" t="e">
        <f t="shared" si="27"/>
        <v>#DIV/0!</v>
      </c>
      <c r="AJ192" s="58" t="e">
        <f t="shared" si="28"/>
        <v>#DIV/0!</v>
      </c>
      <c r="AK192" s="58" t="e">
        <f t="shared" si="29"/>
        <v>#DIV/0!</v>
      </c>
      <c r="AL192" s="58" t="e">
        <f t="shared" si="25"/>
        <v>#DIV/0!</v>
      </c>
      <c r="AM192" s="58" t="e">
        <f t="shared" si="26"/>
        <v>#DIV/0!</v>
      </c>
      <c r="AN192" s="160">
        <v>4</v>
      </c>
      <c r="AO192" s="118">
        <v>4</v>
      </c>
      <c r="AP192" s="118">
        <v>1</v>
      </c>
      <c r="AQ192" s="118">
        <v>1</v>
      </c>
      <c r="AR192" s="118">
        <v>4</v>
      </c>
      <c r="AS192" s="118">
        <v>4</v>
      </c>
      <c r="AT192" s="118">
        <v>1</v>
      </c>
      <c r="AU192" s="118">
        <v>1</v>
      </c>
      <c r="AV192" s="118">
        <v>4</v>
      </c>
      <c r="AW192" s="118">
        <v>1</v>
      </c>
      <c r="AX192" s="118">
        <v>1</v>
      </c>
      <c r="AY192" s="118">
        <v>1</v>
      </c>
      <c r="AZ192" s="118">
        <v>1</v>
      </c>
      <c r="BA192" s="118">
        <v>1</v>
      </c>
      <c r="BB192" s="118">
        <v>1</v>
      </c>
      <c r="BC192" s="118">
        <v>1</v>
      </c>
      <c r="BD192" s="118">
        <v>6</v>
      </c>
      <c r="BE192" s="118">
        <v>7</v>
      </c>
    </row>
    <row r="193" spans="2:57" ht="15">
      <c r="B193" s="499"/>
      <c r="C193" s="1" t="s">
        <v>206</v>
      </c>
      <c r="D193" s="196">
        <v>1703</v>
      </c>
      <c r="E193" s="11">
        <v>1430</v>
      </c>
      <c r="F193" s="11">
        <v>1281</v>
      </c>
      <c r="G193" s="11">
        <v>1735</v>
      </c>
      <c r="H193" s="11">
        <v>1537</v>
      </c>
      <c r="I193" s="11">
        <v>1267</v>
      </c>
      <c r="J193" s="11">
        <v>2220</v>
      </c>
      <c r="K193" s="11">
        <v>1710</v>
      </c>
      <c r="L193" s="11">
        <v>1508</v>
      </c>
      <c r="M193" s="11">
        <v>746</v>
      </c>
      <c r="N193" s="11">
        <v>1448</v>
      </c>
      <c r="O193" s="11">
        <v>797</v>
      </c>
      <c r="P193" s="11">
        <v>543</v>
      </c>
      <c r="Q193" s="11">
        <v>542</v>
      </c>
      <c r="R193" s="11">
        <v>526</v>
      </c>
      <c r="S193" s="11">
        <v>772</v>
      </c>
      <c r="T193" s="11">
        <v>601</v>
      </c>
      <c r="U193" s="11">
        <v>647</v>
      </c>
      <c r="V193" s="159">
        <f>100</f>
        <v>100</v>
      </c>
      <c r="W193" s="58">
        <f t="shared" si="31"/>
        <v>83.969465648854964</v>
      </c>
      <c r="X193" s="58">
        <f t="shared" si="31"/>
        <v>75.220199647680559</v>
      </c>
      <c r="Y193" s="58">
        <f t="shared" si="31"/>
        <v>101.87903699354081</v>
      </c>
      <c r="Z193" s="58">
        <f t="shared" si="31"/>
        <v>90.252495596007051</v>
      </c>
      <c r="AA193" s="58">
        <f t="shared" si="31"/>
        <v>74.398120963006463</v>
      </c>
      <c r="AB193" s="58">
        <f t="shared" si="31"/>
        <v>130.35819142689371</v>
      </c>
      <c r="AC193" s="58">
        <f t="shared" si="31"/>
        <v>100.41103934233705</v>
      </c>
      <c r="AD193" s="58">
        <f t="shared" si="30"/>
        <v>88.549618320610691</v>
      </c>
      <c r="AE193" s="58">
        <f t="shared" si="30"/>
        <v>43.805049911920143</v>
      </c>
      <c r="AF193" s="58">
        <f t="shared" si="30"/>
        <v>85.026423957721661</v>
      </c>
      <c r="AG193" s="58">
        <f t="shared" si="30"/>
        <v>46.79976512037581</v>
      </c>
      <c r="AH193" s="58">
        <f t="shared" si="30"/>
        <v>31.884908984145625</v>
      </c>
      <c r="AI193" s="58">
        <f t="shared" si="27"/>
        <v>31.826189078097475</v>
      </c>
      <c r="AJ193" s="58">
        <f t="shared" si="28"/>
        <v>30.886670581327071</v>
      </c>
      <c r="AK193" s="58">
        <f t="shared" si="29"/>
        <v>45.33176746917205</v>
      </c>
      <c r="AL193" s="58">
        <f t="shared" si="25"/>
        <v>35.290663534938346</v>
      </c>
      <c r="AM193" s="58">
        <f t="shared" si="26"/>
        <v>37.991779213153258</v>
      </c>
      <c r="AN193" s="160">
        <v>1</v>
      </c>
      <c r="AO193" s="118">
        <v>4</v>
      </c>
      <c r="AP193" s="118">
        <v>4</v>
      </c>
      <c r="AQ193" s="118">
        <v>4</v>
      </c>
      <c r="AR193" s="118">
        <v>4</v>
      </c>
      <c r="AS193" s="118">
        <v>4</v>
      </c>
      <c r="AT193" s="118">
        <v>1</v>
      </c>
      <c r="AU193" s="118">
        <v>4</v>
      </c>
      <c r="AV193" s="118">
        <v>4</v>
      </c>
      <c r="AW193" s="118">
        <v>4</v>
      </c>
      <c r="AX193" s="118">
        <v>4</v>
      </c>
      <c r="AY193" s="118">
        <v>4</v>
      </c>
      <c r="AZ193" s="118">
        <v>4</v>
      </c>
      <c r="BA193" s="118">
        <v>2</v>
      </c>
      <c r="BB193" s="118">
        <v>4</v>
      </c>
      <c r="BC193" s="118">
        <v>1</v>
      </c>
      <c r="BD193" s="118">
        <v>6</v>
      </c>
      <c r="BE193" s="118">
        <v>7</v>
      </c>
    </row>
    <row r="194" spans="2:57" ht="15">
      <c r="B194" s="499"/>
      <c r="C194" s="1" t="s">
        <v>207</v>
      </c>
      <c r="D194" s="196">
        <v>2060</v>
      </c>
      <c r="E194" s="11">
        <v>2188</v>
      </c>
      <c r="F194" s="11">
        <v>2462</v>
      </c>
      <c r="G194" s="11">
        <v>3492</v>
      </c>
      <c r="H194" s="11">
        <v>3535</v>
      </c>
      <c r="I194" s="11">
        <v>3861</v>
      </c>
      <c r="J194" s="11">
        <v>4357</v>
      </c>
      <c r="K194" s="11">
        <v>3520</v>
      </c>
      <c r="L194" s="11">
        <v>3351</v>
      </c>
      <c r="M194" s="11">
        <v>1772</v>
      </c>
      <c r="N194" s="11">
        <v>3964</v>
      </c>
      <c r="O194" s="11">
        <v>2631</v>
      </c>
      <c r="P194" s="11">
        <v>2463</v>
      </c>
      <c r="Q194" s="11">
        <v>2260</v>
      </c>
      <c r="R194" s="11">
        <v>1943</v>
      </c>
      <c r="S194" s="11">
        <v>2058</v>
      </c>
      <c r="T194" s="11">
        <v>2598</v>
      </c>
      <c r="U194" s="11">
        <v>2692</v>
      </c>
      <c r="V194" s="159">
        <f>100</f>
        <v>100</v>
      </c>
      <c r="W194" s="58">
        <f t="shared" si="31"/>
        <v>106.21359223300971</v>
      </c>
      <c r="X194" s="58">
        <f t="shared" si="31"/>
        <v>119.51456310679612</v>
      </c>
      <c r="Y194" s="58">
        <f t="shared" si="31"/>
        <v>169.51456310679612</v>
      </c>
      <c r="Z194" s="58">
        <f t="shared" si="31"/>
        <v>171.60194174757282</v>
      </c>
      <c r="AA194" s="58">
        <f t="shared" si="31"/>
        <v>187.42718446601941</v>
      </c>
      <c r="AB194" s="58">
        <f t="shared" si="31"/>
        <v>211.50485436893203</v>
      </c>
      <c r="AC194" s="58">
        <f t="shared" si="31"/>
        <v>170.873786407767</v>
      </c>
      <c r="AD194" s="58">
        <f t="shared" si="30"/>
        <v>162.66990291262135</v>
      </c>
      <c r="AE194" s="58">
        <f t="shared" si="30"/>
        <v>86.019417475728162</v>
      </c>
      <c r="AF194" s="58">
        <f t="shared" si="30"/>
        <v>192.42718446601941</v>
      </c>
      <c r="AG194" s="58">
        <f t="shared" si="30"/>
        <v>127.71844660194175</v>
      </c>
      <c r="AH194" s="58">
        <f t="shared" si="30"/>
        <v>119.5631067961165</v>
      </c>
      <c r="AI194" s="58">
        <f t="shared" si="27"/>
        <v>109.70873786407768</v>
      </c>
      <c r="AJ194" s="58">
        <f t="shared" si="28"/>
        <v>94.320388349514559</v>
      </c>
      <c r="AK194" s="58">
        <f t="shared" si="29"/>
        <v>99.902912621359221</v>
      </c>
      <c r="AL194" s="58">
        <f t="shared" si="25"/>
        <v>126.11650485436893</v>
      </c>
      <c r="AM194" s="58">
        <f t="shared" si="26"/>
        <v>130.67961165048544</v>
      </c>
      <c r="AN194" s="160">
        <v>4</v>
      </c>
      <c r="AO194" s="118">
        <v>4</v>
      </c>
      <c r="AP194" s="118">
        <v>4</v>
      </c>
      <c r="AQ194" s="118">
        <v>1</v>
      </c>
      <c r="AR194" s="118">
        <v>4</v>
      </c>
      <c r="AS194" s="118">
        <v>1</v>
      </c>
      <c r="AT194" s="118">
        <v>4</v>
      </c>
      <c r="AU194" s="118">
        <v>4</v>
      </c>
      <c r="AV194" s="118">
        <v>4</v>
      </c>
      <c r="AW194" s="118">
        <v>4</v>
      </c>
      <c r="AX194" s="118">
        <v>4</v>
      </c>
      <c r="AY194" s="118">
        <v>4</v>
      </c>
      <c r="AZ194" s="118">
        <v>1</v>
      </c>
      <c r="BA194" s="118">
        <v>4</v>
      </c>
      <c r="BB194" s="118">
        <v>4</v>
      </c>
      <c r="BC194" s="118">
        <v>4</v>
      </c>
      <c r="BD194" s="118">
        <v>6</v>
      </c>
      <c r="BE194" s="118">
        <v>7</v>
      </c>
    </row>
    <row r="195" spans="2:57" ht="15">
      <c r="B195" s="499"/>
      <c r="C195" s="1" t="s">
        <v>208</v>
      </c>
      <c r="D195" s="196">
        <v>4070</v>
      </c>
      <c r="E195" s="11">
        <v>3324</v>
      </c>
      <c r="F195" s="11">
        <v>3829</v>
      </c>
      <c r="G195" s="11">
        <v>3657</v>
      </c>
      <c r="H195" s="11">
        <v>3561</v>
      </c>
      <c r="I195" s="11">
        <v>3200</v>
      </c>
      <c r="J195" s="11">
        <v>3097</v>
      </c>
      <c r="K195" s="11">
        <v>2939</v>
      </c>
      <c r="L195" s="11">
        <v>2645</v>
      </c>
      <c r="M195" s="11">
        <v>3169</v>
      </c>
      <c r="N195" s="11">
        <v>2451</v>
      </c>
      <c r="O195" s="11">
        <v>3127</v>
      </c>
      <c r="P195" s="11">
        <v>2755</v>
      </c>
      <c r="Q195" s="11">
        <v>3099</v>
      </c>
      <c r="R195" s="11">
        <v>3623</v>
      </c>
      <c r="S195" s="11">
        <v>3405</v>
      </c>
      <c r="T195" s="11">
        <v>4258</v>
      </c>
      <c r="U195" s="11">
        <v>4284</v>
      </c>
      <c r="V195" s="159">
        <f>100</f>
        <v>100</v>
      </c>
      <c r="W195" s="58">
        <f t="shared" si="31"/>
        <v>81.670761670761664</v>
      </c>
      <c r="X195" s="58">
        <f t="shared" si="31"/>
        <v>94.078624078624074</v>
      </c>
      <c r="Y195" s="58">
        <f t="shared" si="31"/>
        <v>89.852579852579851</v>
      </c>
      <c r="Z195" s="58">
        <f t="shared" si="31"/>
        <v>87.49385749385749</v>
      </c>
      <c r="AA195" s="58">
        <f t="shared" si="31"/>
        <v>78.624078624078621</v>
      </c>
      <c r="AB195" s="58">
        <f t="shared" si="31"/>
        <v>76.0933660933661</v>
      </c>
      <c r="AC195" s="58">
        <f t="shared" si="31"/>
        <v>72.211302211302211</v>
      </c>
      <c r="AD195" s="58">
        <f t="shared" si="30"/>
        <v>64.987714987714995</v>
      </c>
      <c r="AE195" s="58">
        <f t="shared" si="30"/>
        <v>77.862407862407863</v>
      </c>
      <c r="AF195" s="58">
        <f t="shared" si="30"/>
        <v>60.221130221130224</v>
      </c>
      <c r="AG195" s="58">
        <f t="shared" si="30"/>
        <v>76.830466830466833</v>
      </c>
      <c r="AH195" s="58">
        <f t="shared" si="30"/>
        <v>67.690417690417689</v>
      </c>
      <c r="AI195" s="58">
        <f t="shared" si="27"/>
        <v>76.142506142506136</v>
      </c>
      <c r="AJ195" s="58">
        <f t="shared" si="28"/>
        <v>89.017199017199019</v>
      </c>
      <c r="AK195" s="58">
        <f t="shared" si="29"/>
        <v>83.660933660933665</v>
      </c>
      <c r="AL195" s="58">
        <f t="shared" si="25"/>
        <v>104.61916461916462</v>
      </c>
      <c r="AM195" s="58">
        <f t="shared" si="26"/>
        <v>105.25798525798525</v>
      </c>
      <c r="AN195" s="160">
        <v>4</v>
      </c>
      <c r="AO195" s="118">
        <v>4</v>
      </c>
      <c r="AP195" s="118">
        <v>1</v>
      </c>
      <c r="AQ195" s="118">
        <v>4</v>
      </c>
      <c r="AR195" s="118">
        <v>1</v>
      </c>
      <c r="AS195" s="118">
        <v>1</v>
      </c>
      <c r="AT195" s="118">
        <v>4</v>
      </c>
      <c r="AU195" s="118">
        <v>4</v>
      </c>
      <c r="AV195" s="118">
        <v>4</v>
      </c>
      <c r="AW195" s="118">
        <v>4</v>
      </c>
      <c r="AX195" s="118">
        <v>4</v>
      </c>
      <c r="AY195" s="118">
        <v>1</v>
      </c>
      <c r="AZ195" s="118">
        <v>4</v>
      </c>
      <c r="BA195" s="118">
        <v>4</v>
      </c>
      <c r="BB195" s="118">
        <v>4</v>
      </c>
      <c r="BC195" s="118">
        <v>4</v>
      </c>
      <c r="BD195" s="118">
        <v>6</v>
      </c>
      <c r="BE195" s="118">
        <v>7</v>
      </c>
    </row>
    <row r="196" spans="2:57" ht="15">
      <c r="B196" s="499"/>
      <c r="C196" s="1" t="s">
        <v>209</v>
      </c>
      <c r="D196" s="196">
        <v>7833</v>
      </c>
      <c r="E196" s="11">
        <v>6942</v>
      </c>
      <c r="F196" s="11">
        <v>7572</v>
      </c>
      <c r="G196" s="11">
        <v>9028</v>
      </c>
      <c r="H196" s="11">
        <v>8779</v>
      </c>
      <c r="I196" s="11">
        <v>8864</v>
      </c>
      <c r="J196" s="11">
        <v>10561</v>
      </c>
      <c r="K196" s="11">
        <v>9049</v>
      </c>
      <c r="L196" s="11">
        <v>8291</v>
      </c>
      <c r="M196" s="11">
        <v>6335</v>
      </c>
      <c r="N196" s="11">
        <v>8777</v>
      </c>
      <c r="O196" s="11">
        <v>7257</v>
      </c>
      <c r="P196" s="11">
        <v>6591</v>
      </c>
      <c r="Q196" s="11">
        <v>6672</v>
      </c>
      <c r="R196" s="11">
        <v>6848</v>
      </c>
      <c r="S196" s="11">
        <v>7010</v>
      </c>
      <c r="T196" s="11">
        <v>8416</v>
      </c>
      <c r="U196" s="11">
        <v>8845</v>
      </c>
      <c r="V196" s="159">
        <f>100</f>
        <v>100</v>
      </c>
      <c r="W196" s="58">
        <f t="shared" si="31"/>
        <v>88.625047874377628</v>
      </c>
      <c r="X196" s="58">
        <f t="shared" si="31"/>
        <v>96.667943316736881</v>
      </c>
      <c r="Y196" s="58">
        <f t="shared" si="31"/>
        <v>115.25596833907827</v>
      </c>
      <c r="Z196" s="58">
        <f t="shared" si="31"/>
        <v>112.07710966424104</v>
      </c>
      <c r="AA196" s="58">
        <f t="shared" si="31"/>
        <v>113.16226222392443</v>
      </c>
      <c r="AB196" s="58">
        <f t="shared" si="31"/>
        <v>134.82701391548576</v>
      </c>
      <c r="AC196" s="58">
        <f t="shared" si="31"/>
        <v>115.52406485382356</v>
      </c>
      <c r="AD196" s="58">
        <f t="shared" si="30"/>
        <v>105.84705732158815</v>
      </c>
      <c r="AE196" s="58">
        <f t="shared" si="30"/>
        <v>80.875781948168012</v>
      </c>
      <c r="AF196" s="58">
        <f t="shared" si="30"/>
        <v>112.05157666283672</v>
      </c>
      <c r="AG196" s="58">
        <f t="shared" si="30"/>
        <v>92.646495595557255</v>
      </c>
      <c r="AH196" s="58">
        <f t="shared" si="30"/>
        <v>84.144006127920335</v>
      </c>
      <c r="AI196" s="58">
        <f t="shared" si="27"/>
        <v>85.178092684795104</v>
      </c>
      <c r="AJ196" s="58">
        <f t="shared" si="28"/>
        <v>87.424996808374829</v>
      </c>
      <c r="AK196" s="58">
        <f t="shared" si="29"/>
        <v>89.493169922124352</v>
      </c>
      <c r="AL196" s="58">
        <f t="shared" si="25"/>
        <v>107.44286990935784</v>
      </c>
      <c r="AM196" s="58">
        <f t="shared" si="26"/>
        <v>112.91969871058343</v>
      </c>
      <c r="AN196" s="160"/>
      <c r="AO196" s="118"/>
      <c r="AP196" s="118"/>
      <c r="AQ196" s="118"/>
      <c r="AR196" s="118"/>
      <c r="AS196" s="118"/>
      <c r="AT196" s="118"/>
      <c r="AU196" s="118"/>
      <c r="AV196" s="118"/>
      <c r="AW196" s="118"/>
      <c r="AX196" s="118"/>
      <c r="AY196" s="118"/>
      <c r="AZ196" s="118"/>
      <c r="BA196" s="118"/>
      <c r="BB196" s="118"/>
      <c r="BC196" s="118"/>
      <c r="BD196" s="118"/>
      <c r="BE196" s="118"/>
    </row>
    <row r="197" spans="2:57" ht="15">
      <c r="B197" s="501"/>
      <c r="C197" s="8" t="s">
        <v>210</v>
      </c>
      <c r="D197" s="245">
        <v>3763</v>
      </c>
      <c r="E197" s="173">
        <v>3618</v>
      </c>
      <c r="F197" s="173">
        <v>3743</v>
      </c>
      <c r="G197" s="173">
        <v>5371</v>
      </c>
      <c r="H197" s="173">
        <v>5218</v>
      </c>
      <c r="I197" s="173">
        <v>5664</v>
      </c>
      <c r="J197" s="173">
        <v>7464</v>
      </c>
      <c r="K197" s="173">
        <v>6110</v>
      </c>
      <c r="L197" s="173">
        <v>5646</v>
      </c>
      <c r="M197" s="173">
        <v>3166</v>
      </c>
      <c r="N197" s="173">
        <v>6326</v>
      </c>
      <c r="O197" s="173">
        <v>4130</v>
      </c>
      <c r="P197" s="173">
        <v>3836</v>
      </c>
      <c r="Q197" s="173">
        <v>3573</v>
      </c>
      <c r="R197" s="173">
        <v>3225</v>
      </c>
      <c r="S197" s="173">
        <v>3605</v>
      </c>
      <c r="T197" s="173">
        <v>4158</v>
      </c>
      <c r="U197" s="173">
        <v>4561</v>
      </c>
      <c r="V197" s="159">
        <f>100</f>
        <v>100</v>
      </c>
      <c r="W197" s="58">
        <f t="shared" si="31"/>
        <v>96.146691469572147</v>
      </c>
      <c r="X197" s="58">
        <f t="shared" si="31"/>
        <v>99.468509168216855</v>
      </c>
      <c r="Y197" s="58">
        <f t="shared" si="31"/>
        <v>142.73186287536541</v>
      </c>
      <c r="Z197" s="58">
        <f t="shared" si="31"/>
        <v>138.66595801222428</v>
      </c>
      <c r="AA197" s="58">
        <f t="shared" si="31"/>
        <v>150.51820356098858</v>
      </c>
      <c r="AB197" s="58">
        <f t="shared" si="31"/>
        <v>198.35237842147222</v>
      </c>
      <c r="AC197" s="58">
        <f t="shared" si="31"/>
        <v>162.37044910975285</v>
      </c>
      <c r="AD197" s="58">
        <f t="shared" si="30"/>
        <v>150.03986181238375</v>
      </c>
      <c r="AE197" s="58">
        <f t="shared" si="30"/>
        <v>84.134998671272925</v>
      </c>
      <c r="AF197" s="58">
        <f t="shared" si="30"/>
        <v>168.11055009301089</v>
      </c>
      <c r="AG197" s="58">
        <f t="shared" si="30"/>
        <v>109.75285676322083</v>
      </c>
      <c r="AH197" s="58">
        <f t="shared" si="30"/>
        <v>101.9399415360085</v>
      </c>
      <c r="AI197" s="58">
        <f t="shared" si="27"/>
        <v>94.950837098060063</v>
      </c>
      <c r="AJ197" s="58">
        <f t="shared" si="28"/>
        <v>85.702896625033219</v>
      </c>
      <c r="AK197" s="58">
        <f t="shared" si="29"/>
        <v>95.801222428913107</v>
      </c>
      <c r="AL197" s="58">
        <f t="shared" si="25"/>
        <v>110.49694392771724</v>
      </c>
      <c r="AM197" s="58">
        <f t="shared" si="26"/>
        <v>121.20648418814775</v>
      </c>
      <c r="AN197" s="120"/>
      <c r="AO197" s="121"/>
      <c r="AP197" s="121"/>
      <c r="AQ197" s="121"/>
      <c r="AR197" s="121"/>
      <c r="AS197" s="121"/>
      <c r="AT197" s="121"/>
      <c r="AU197" s="121"/>
      <c r="AV197" s="121"/>
      <c r="AW197" s="121"/>
      <c r="AX197" s="121"/>
      <c r="AY197" s="121"/>
      <c r="AZ197" s="121"/>
      <c r="BA197" s="121"/>
      <c r="BB197" s="121"/>
      <c r="BC197" s="121"/>
      <c r="BD197" s="121"/>
      <c r="BE197" s="121"/>
    </row>
    <row r="198" spans="2:57" ht="15">
      <c r="B198" s="499" t="s">
        <v>238</v>
      </c>
      <c r="C198" s="1" t="s">
        <v>205</v>
      </c>
      <c r="D198" s="246"/>
      <c r="F198" s="11">
        <v>0</v>
      </c>
      <c r="G198" s="11">
        <v>0</v>
      </c>
      <c r="H198" s="11">
        <v>0</v>
      </c>
      <c r="I198" s="11">
        <v>0</v>
      </c>
      <c r="J198" s="11">
        <v>5</v>
      </c>
      <c r="K198" s="11">
        <v>19</v>
      </c>
      <c r="L198" s="11">
        <v>21</v>
      </c>
      <c r="M198" s="11">
        <v>667</v>
      </c>
      <c r="N198" s="11">
        <v>720</v>
      </c>
      <c r="O198" s="11">
        <v>736</v>
      </c>
      <c r="P198" s="11">
        <v>756</v>
      </c>
      <c r="Q198" s="11">
        <v>748</v>
      </c>
      <c r="R198" s="11">
        <v>733</v>
      </c>
      <c r="S198" s="11">
        <v>743</v>
      </c>
      <c r="T198" s="11">
        <v>919</v>
      </c>
      <c r="U198" s="11">
        <v>1171</v>
      </c>
      <c r="V198" s="159">
        <f>100</f>
        <v>100</v>
      </c>
      <c r="W198" s="58" t="e">
        <f t="shared" si="31"/>
        <v>#DIV/0!</v>
      </c>
      <c r="X198" s="58" t="e">
        <f t="shared" si="31"/>
        <v>#DIV/0!</v>
      </c>
      <c r="Y198" s="58" t="e">
        <f t="shared" si="31"/>
        <v>#DIV/0!</v>
      </c>
      <c r="Z198" s="58" t="e">
        <f t="shared" si="31"/>
        <v>#DIV/0!</v>
      </c>
      <c r="AA198" s="58" t="e">
        <f t="shared" si="31"/>
        <v>#DIV/0!</v>
      </c>
      <c r="AB198" s="58" t="e">
        <f t="shared" si="31"/>
        <v>#DIV/0!</v>
      </c>
      <c r="AC198" s="58" t="e">
        <f t="shared" si="31"/>
        <v>#DIV/0!</v>
      </c>
      <c r="AD198" s="58" t="e">
        <f t="shared" si="30"/>
        <v>#DIV/0!</v>
      </c>
      <c r="AE198" s="58" t="e">
        <f t="shared" si="30"/>
        <v>#DIV/0!</v>
      </c>
      <c r="AF198" s="58" t="e">
        <f t="shared" si="30"/>
        <v>#DIV/0!</v>
      </c>
      <c r="AG198" s="58" t="e">
        <f t="shared" si="30"/>
        <v>#DIV/0!</v>
      </c>
      <c r="AH198" s="58" t="e">
        <f t="shared" si="30"/>
        <v>#DIV/0!</v>
      </c>
      <c r="AI198" s="58" t="e">
        <f t="shared" si="27"/>
        <v>#DIV/0!</v>
      </c>
      <c r="AJ198" s="58" t="e">
        <f t="shared" si="28"/>
        <v>#DIV/0!</v>
      </c>
      <c r="AK198" s="58" t="e">
        <f t="shared" si="29"/>
        <v>#DIV/0!</v>
      </c>
      <c r="AL198" s="58" t="e">
        <f t="shared" si="25"/>
        <v>#DIV/0!</v>
      </c>
      <c r="AM198" s="58" t="e">
        <f t="shared" si="26"/>
        <v>#DIV/0!</v>
      </c>
      <c r="AN198" s="160"/>
      <c r="AO198" s="118"/>
      <c r="AP198" s="118">
        <v>1</v>
      </c>
      <c r="AQ198" s="118">
        <v>4</v>
      </c>
      <c r="AR198" s="118">
        <v>1</v>
      </c>
      <c r="AS198" s="118">
        <v>1</v>
      </c>
      <c r="AT198" s="118">
        <v>4</v>
      </c>
      <c r="AU198" s="118">
        <v>4</v>
      </c>
      <c r="AV198" s="118">
        <v>4</v>
      </c>
      <c r="AW198" s="118">
        <v>1</v>
      </c>
      <c r="AX198" s="118">
        <v>1</v>
      </c>
      <c r="AY198" s="118">
        <v>1</v>
      </c>
      <c r="AZ198" s="118">
        <v>1</v>
      </c>
      <c r="BA198" s="118">
        <v>1</v>
      </c>
      <c r="BB198" s="118">
        <v>1</v>
      </c>
      <c r="BC198" s="118">
        <v>1</v>
      </c>
      <c r="BD198" s="118">
        <v>6</v>
      </c>
      <c r="BE198" s="118">
        <v>7</v>
      </c>
    </row>
    <row r="199" spans="2:57" ht="15">
      <c r="B199" s="499"/>
      <c r="C199" s="1" t="s">
        <v>206</v>
      </c>
      <c r="D199" s="196"/>
      <c r="F199" s="11">
        <v>26</v>
      </c>
      <c r="G199" s="11">
        <v>60</v>
      </c>
      <c r="H199" s="11">
        <v>67</v>
      </c>
      <c r="I199" s="11">
        <v>82</v>
      </c>
      <c r="J199" s="11">
        <v>1134</v>
      </c>
      <c r="K199" s="11">
        <v>1184</v>
      </c>
      <c r="L199" s="11">
        <v>921</v>
      </c>
      <c r="M199" s="11">
        <v>255</v>
      </c>
      <c r="N199" s="11">
        <v>275</v>
      </c>
      <c r="O199" s="11">
        <v>290</v>
      </c>
      <c r="P199" s="11">
        <v>304</v>
      </c>
      <c r="Q199" s="11">
        <v>138</v>
      </c>
      <c r="R199" s="11">
        <v>257</v>
      </c>
      <c r="S199" s="11">
        <v>1610</v>
      </c>
      <c r="T199" s="11">
        <v>1253</v>
      </c>
      <c r="U199" s="11">
        <v>1349</v>
      </c>
      <c r="V199" s="159">
        <f>100</f>
        <v>100</v>
      </c>
      <c r="W199" s="58" t="e">
        <f t="shared" si="31"/>
        <v>#DIV/0!</v>
      </c>
      <c r="X199" s="58" t="e">
        <f t="shared" si="31"/>
        <v>#DIV/0!</v>
      </c>
      <c r="Y199" s="58" t="e">
        <f t="shared" si="31"/>
        <v>#DIV/0!</v>
      </c>
      <c r="Z199" s="58" t="e">
        <f t="shared" si="31"/>
        <v>#DIV/0!</v>
      </c>
      <c r="AA199" s="58" t="e">
        <f t="shared" si="31"/>
        <v>#DIV/0!</v>
      </c>
      <c r="AB199" s="58" t="e">
        <f t="shared" si="31"/>
        <v>#DIV/0!</v>
      </c>
      <c r="AC199" s="58" t="e">
        <f t="shared" si="31"/>
        <v>#DIV/0!</v>
      </c>
      <c r="AD199" s="58" t="e">
        <f t="shared" si="30"/>
        <v>#DIV/0!</v>
      </c>
      <c r="AE199" s="58" t="e">
        <f t="shared" si="30"/>
        <v>#DIV/0!</v>
      </c>
      <c r="AF199" s="58" t="e">
        <f t="shared" si="30"/>
        <v>#DIV/0!</v>
      </c>
      <c r="AG199" s="58" t="e">
        <f t="shared" si="30"/>
        <v>#DIV/0!</v>
      </c>
      <c r="AH199" s="58" t="e">
        <f t="shared" si="30"/>
        <v>#DIV/0!</v>
      </c>
      <c r="AI199" s="58" t="e">
        <f t="shared" si="27"/>
        <v>#DIV/0!</v>
      </c>
      <c r="AJ199" s="58" t="e">
        <f t="shared" si="28"/>
        <v>#DIV/0!</v>
      </c>
      <c r="AK199" s="58" t="e">
        <f t="shared" si="29"/>
        <v>#DIV/0!</v>
      </c>
      <c r="AL199" s="58" t="e">
        <f t="shared" si="25"/>
        <v>#DIV/0!</v>
      </c>
      <c r="AM199" s="58" t="e">
        <f t="shared" si="26"/>
        <v>#DIV/0!</v>
      </c>
      <c r="AN199" s="160"/>
      <c r="AO199" s="118"/>
      <c r="AP199" s="118">
        <v>4</v>
      </c>
      <c r="AQ199" s="118">
        <v>4</v>
      </c>
      <c r="AR199" s="118">
        <v>4</v>
      </c>
      <c r="AS199" s="118">
        <v>4</v>
      </c>
      <c r="AT199" s="118">
        <v>4</v>
      </c>
      <c r="AU199" s="118">
        <v>4</v>
      </c>
      <c r="AV199" s="118">
        <v>4</v>
      </c>
      <c r="AW199" s="118">
        <v>4</v>
      </c>
      <c r="AX199" s="118">
        <v>4</v>
      </c>
      <c r="AY199" s="118">
        <v>4</v>
      </c>
      <c r="AZ199" s="118">
        <v>4</v>
      </c>
      <c r="BA199" s="118">
        <v>2</v>
      </c>
      <c r="BB199" s="118">
        <v>4</v>
      </c>
      <c r="BC199" s="118">
        <v>4</v>
      </c>
      <c r="BD199" s="118">
        <v>6</v>
      </c>
      <c r="BE199" s="118">
        <v>7</v>
      </c>
    </row>
    <row r="200" spans="2:57" ht="15">
      <c r="B200" s="499"/>
      <c r="C200" s="1" t="s">
        <v>207</v>
      </c>
      <c r="D200" s="196"/>
      <c r="F200" s="11">
        <v>0</v>
      </c>
      <c r="G200" s="11">
        <v>0</v>
      </c>
      <c r="H200" s="11">
        <v>0</v>
      </c>
      <c r="I200" s="11">
        <v>0</v>
      </c>
      <c r="J200" s="11">
        <v>0</v>
      </c>
      <c r="K200" s="11">
        <v>0</v>
      </c>
      <c r="L200" s="11">
        <v>0</v>
      </c>
      <c r="M200" s="11">
        <v>0</v>
      </c>
      <c r="N200" s="11">
        <v>0</v>
      </c>
      <c r="O200" s="11">
        <v>0</v>
      </c>
      <c r="P200" s="11">
        <v>0</v>
      </c>
      <c r="Q200" s="11">
        <v>221</v>
      </c>
      <c r="R200" s="11">
        <v>325</v>
      </c>
      <c r="S200" s="11">
        <v>0</v>
      </c>
      <c r="T200" s="11">
        <v>0</v>
      </c>
      <c r="U200" s="11">
        <v>0</v>
      </c>
      <c r="V200" s="159">
        <f>100</f>
        <v>100</v>
      </c>
      <c r="W200" s="58" t="e">
        <f t="shared" si="31"/>
        <v>#DIV/0!</v>
      </c>
      <c r="X200" s="58" t="e">
        <f t="shared" si="31"/>
        <v>#DIV/0!</v>
      </c>
      <c r="Y200" s="58" t="e">
        <f t="shared" si="31"/>
        <v>#DIV/0!</v>
      </c>
      <c r="Z200" s="58" t="e">
        <f t="shared" si="31"/>
        <v>#DIV/0!</v>
      </c>
      <c r="AA200" s="58" t="e">
        <f t="shared" si="31"/>
        <v>#DIV/0!</v>
      </c>
      <c r="AB200" s="58" t="e">
        <f t="shared" si="31"/>
        <v>#DIV/0!</v>
      </c>
      <c r="AC200" s="58" t="e">
        <f t="shared" si="31"/>
        <v>#DIV/0!</v>
      </c>
      <c r="AD200" s="58" t="e">
        <f t="shared" si="30"/>
        <v>#DIV/0!</v>
      </c>
      <c r="AE200" s="58" t="e">
        <f t="shared" si="30"/>
        <v>#DIV/0!</v>
      </c>
      <c r="AF200" s="58" t="e">
        <f t="shared" si="30"/>
        <v>#DIV/0!</v>
      </c>
      <c r="AG200" s="58" t="e">
        <f t="shared" si="30"/>
        <v>#DIV/0!</v>
      </c>
      <c r="AH200" s="58" t="e">
        <f t="shared" si="30"/>
        <v>#DIV/0!</v>
      </c>
      <c r="AI200" s="58" t="e">
        <f t="shared" si="27"/>
        <v>#DIV/0!</v>
      </c>
      <c r="AJ200" s="58" t="e">
        <f t="shared" si="28"/>
        <v>#DIV/0!</v>
      </c>
      <c r="AK200" s="58" t="e">
        <f t="shared" si="29"/>
        <v>#DIV/0!</v>
      </c>
      <c r="AL200" s="58" t="e">
        <f t="shared" si="25"/>
        <v>#DIV/0!</v>
      </c>
      <c r="AM200" s="58" t="e">
        <f t="shared" si="26"/>
        <v>#DIV/0!</v>
      </c>
      <c r="AN200" s="160"/>
      <c r="AO200" s="118"/>
      <c r="AP200" s="118">
        <v>1</v>
      </c>
      <c r="AQ200" s="118">
        <v>4</v>
      </c>
      <c r="AR200" s="118">
        <v>1</v>
      </c>
      <c r="AS200" s="118">
        <v>1</v>
      </c>
      <c r="AT200" s="118">
        <v>4</v>
      </c>
      <c r="AU200" s="118">
        <v>4</v>
      </c>
      <c r="AV200" s="118">
        <v>4</v>
      </c>
      <c r="AW200" s="118">
        <v>4</v>
      </c>
      <c r="AX200" s="118">
        <v>4</v>
      </c>
      <c r="AY200" s="118">
        <v>4</v>
      </c>
      <c r="AZ200" s="118">
        <v>4</v>
      </c>
      <c r="BA200" s="118">
        <v>4</v>
      </c>
      <c r="BB200" s="118">
        <v>4</v>
      </c>
      <c r="BC200" s="118">
        <v>4</v>
      </c>
      <c r="BD200" s="118">
        <v>6</v>
      </c>
      <c r="BE200" s="118">
        <v>7</v>
      </c>
    </row>
    <row r="201" spans="2:57" ht="15">
      <c r="B201" s="499"/>
      <c r="C201" s="1" t="s">
        <v>208</v>
      </c>
      <c r="D201" s="196">
        <v>0</v>
      </c>
      <c r="E201" s="11">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59">
        <f>100</f>
        <v>100</v>
      </c>
      <c r="W201" s="58" t="e">
        <f t="shared" si="31"/>
        <v>#DIV/0!</v>
      </c>
      <c r="X201" s="58" t="e">
        <f t="shared" si="31"/>
        <v>#DIV/0!</v>
      </c>
      <c r="Y201" s="58" t="e">
        <f t="shared" si="31"/>
        <v>#DIV/0!</v>
      </c>
      <c r="Z201" s="58" t="e">
        <f t="shared" si="31"/>
        <v>#DIV/0!</v>
      </c>
      <c r="AA201" s="58" t="e">
        <f t="shared" si="31"/>
        <v>#DIV/0!</v>
      </c>
      <c r="AB201" s="58" t="e">
        <f t="shared" si="31"/>
        <v>#DIV/0!</v>
      </c>
      <c r="AC201" s="58" t="e">
        <f t="shared" si="31"/>
        <v>#DIV/0!</v>
      </c>
      <c r="AD201" s="58" t="e">
        <f t="shared" si="30"/>
        <v>#DIV/0!</v>
      </c>
      <c r="AE201" s="58" t="e">
        <f t="shared" si="30"/>
        <v>#DIV/0!</v>
      </c>
      <c r="AF201" s="58" t="e">
        <f t="shared" si="30"/>
        <v>#DIV/0!</v>
      </c>
      <c r="AG201" s="58" t="e">
        <f t="shared" si="30"/>
        <v>#DIV/0!</v>
      </c>
      <c r="AH201" s="58" t="e">
        <f t="shared" si="30"/>
        <v>#DIV/0!</v>
      </c>
      <c r="AI201" s="58" t="e">
        <f t="shared" si="27"/>
        <v>#DIV/0!</v>
      </c>
      <c r="AJ201" s="58" t="e">
        <f t="shared" si="28"/>
        <v>#DIV/0!</v>
      </c>
      <c r="AK201" s="58" t="e">
        <f t="shared" si="29"/>
        <v>#DIV/0!</v>
      </c>
      <c r="AL201" s="58" t="e">
        <f t="shared" si="25"/>
        <v>#DIV/0!</v>
      </c>
      <c r="AM201" s="58" t="e">
        <f t="shared" si="26"/>
        <v>#DIV/0!</v>
      </c>
      <c r="AN201" s="160">
        <v>4</v>
      </c>
      <c r="AO201" s="118">
        <v>4</v>
      </c>
      <c r="AP201" s="118">
        <v>1</v>
      </c>
      <c r="AQ201" s="118">
        <v>4</v>
      </c>
      <c r="AR201" s="118">
        <v>1</v>
      </c>
      <c r="AS201" s="118">
        <v>1</v>
      </c>
      <c r="AT201" s="118">
        <v>1</v>
      </c>
      <c r="AU201" s="118">
        <v>1</v>
      </c>
      <c r="AV201" s="118">
        <v>1</v>
      </c>
      <c r="AW201" s="118">
        <v>1</v>
      </c>
      <c r="AX201" s="118">
        <v>1</v>
      </c>
      <c r="AY201" s="118">
        <v>1</v>
      </c>
      <c r="AZ201" s="118">
        <v>1</v>
      </c>
      <c r="BA201" s="118">
        <v>1</v>
      </c>
      <c r="BB201" s="118">
        <v>1</v>
      </c>
      <c r="BC201" s="118">
        <v>1</v>
      </c>
      <c r="BD201" s="118">
        <v>6</v>
      </c>
      <c r="BE201" s="118">
        <v>7</v>
      </c>
    </row>
    <row r="202" spans="2:57" ht="15">
      <c r="B202" s="499"/>
      <c r="C202" s="1" t="s">
        <v>209</v>
      </c>
      <c r="D202" s="196"/>
      <c r="F202" s="11">
        <v>26</v>
      </c>
      <c r="G202" s="11">
        <v>60</v>
      </c>
      <c r="H202" s="11">
        <v>67</v>
      </c>
      <c r="I202" s="11">
        <v>82</v>
      </c>
      <c r="J202" s="11">
        <v>1139</v>
      </c>
      <c r="K202" s="11">
        <v>1203</v>
      </c>
      <c r="L202" s="11">
        <v>942</v>
      </c>
      <c r="M202" s="11">
        <v>922</v>
      </c>
      <c r="N202" s="11">
        <v>995</v>
      </c>
      <c r="O202" s="11">
        <v>1026</v>
      </c>
      <c r="P202" s="11">
        <v>1060</v>
      </c>
      <c r="Q202" s="11">
        <v>1107</v>
      </c>
      <c r="R202" s="11">
        <v>1315</v>
      </c>
      <c r="S202" s="11">
        <v>2353</v>
      </c>
      <c r="T202" s="11">
        <v>2172</v>
      </c>
      <c r="U202" s="11">
        <v>2520</v>
      </c>
      <c r="V202" s="159">
        <f>100</f>
        <v>100</v>
      </c>
      <c r="W202" s="58" t="e">
        <f t="shared" si="31"/>
        <v>#DIV/0!</v>
      </c>
      <c r="X202" s="58" t="e">
        <f t="shared" si="31"/>
        <v>#DIV/0!</v>
      </c>
      <c r="Y202" s="58" t="e">
        <f t="shared" si="31"/>
        <v>#DIV/0!</v>
      </c>
      <c r="Z202" s="58" t="e">
        <f t="shared" si="31"/>
        <v>#DIV/0!</v>
      </c>
      <c r="AA202" s="58" t="e">
        <f t="shared" si="31"/>
        <v>#DIV/0!</v>
      </c>
      <c r="AB202" s="58" t="e">
        <f t="shared" si="31"/>
        <v>#DIV/0!</v>
      </c>
      <c r="AC202" s="58" t="e">
        <f t="shared" si="31"/>
        <v>#DIV/0!</v>
      </c>
      <c r="AD202" s="58" t="e">
        <f t="shared" si="30"/>
        <v>#DIV/0!</v>
      </c>
      <c r="AE202" s="58" t="e">
        <f t="shared" si="30"/>
        <v>#DIV/0!</v>
      </c>
      <c r="AF202" s="58" t="e">
        <f t="shared" si="30"/>
        <v>#DIV/0!</v>
      </c>
      <c r="AG202" s="58" t="e">
        <f t="shared" si="30"/>
        <v>#DIV/0!</v>
      </c>
      <c r="AH202" s="58" t="e">
        <f t="shared" si="30"/>
        <v>#DIV/0!</v>
      </c>
      <c r="AI202" s="58" t="e">
        <f t="shared" si="27"/>
        <v>#DIV/0!</v>
      </c>
      <c r="AJ202" s="58" t="e">
        <f t="shared" si="28"/>
        <v>#DIV/0!</v>
      </c>
      <c r="AK202" s="58" t="e">
        <f t="shared" si="29"/>
        <v>#DIV/0!</v>
      </c>
      <c r="AL202" s="58" t="e">
        <f t="shared" si="25"/>
        <v>#DIV/0!</v>
      </c>
      <c r="AM202" s="58" t="e">
        <f t="shared" si="26"/>
        <v>#DIV/0!</v>
      </c>
      <c r="AN202" s="160"/>
      <c r="AO202" s="118"/>
      <c r="AP202" s="118"/>
      <c r="AQ202" s="118"/>
      <c r="AR202" s="118"/>
      <c r="AS202" s="118"/>
      <c r="AT202" s="118"/>
      <c r="AU202" s="118"/>
      <c r="AV202" s="118"/>
      <c r="AW202" s="118"/>
      <c r="AX202" s="118"/>
      <c r="AY202" s="118"/>
      <c r="AZ202" s="118"/>
      <c r="BA202" s="118"/>
      <c r="BB202" s="118"/>
      <c r="BC202" s="118"/>
      <c r="BD202" s="118"/>
      <c r="BE202" s="118"/>
    </row>
    <row r="203" spans="2:57" ht="15">
      <c r="B203" s="501"/>
      <c r="C203" s="8" t="s">
        <v>210</v>
      </c>
      <c r="D203" s="245"/>
      <c r="E203" s="173"/>
      <c r="F203" s="173">
        <v>26</v>
      </c>
      <c r="G203" s="173">
        <v>60</v>
      </c>
      <c r="H203" s="173">
        <v>67</v>
      </c>
      <c r="I203" s="173">
        <v>82</v>
      </c>
      <c r="J203" s="173">
        <v>1139</v>
      </c>
      <c r="K203" s="173">
        <v>1203</v>
      </c>
      <c r="L203" s="173">
        <v>942</v>
      </c>
      <c r="M203" s="173">
        <v>922</v>
      </c>
      <c r="N203" s="173">
        <v>995</v>
      </c>
      <c r="O203" s="173">
        <v>1026</v>
      </c>
      <c r="P203" s="173">
        <v>1060</v>
      </c>
      <c r="Q203" s="173">
        <v>1107</v>
      </c>
      <c r="R203" s="173">
        <v>1315</v>
      </c>
      <c r="S203" s="173">
        <v>2353</v>
      </c>
      <c r="T203" s="173">
        <v>2172</v>
      </c>
      <c r="U203" s="173">
        <v>2520</v>
      </c>
      <c r="V203" s="159">
        <f>100</f>
        <v>100</v>
      </c>
      <c r="W203" s="58" t="e">
        <f t="shared" si="31"/>
        <v>#DIV/0!</v>
      </c>
      <c r="X203" s="58" t="e">
        <f t="shared" si="31"/>
        <v>#DIV/0!</v>
      </c>
      <c r="Y203" s="58" t="e">
        <f t="shared" si="31"/>
        <v>#DIV/0!</v>
      </c>
      <c r="Z203" s="58" t="e">
        <f t="shared" si="31"/>
        <v>#DIV/0!</v>
      </c>
      <c r="AA203" s="58" t="e">
        <f t="shared" si="31"/>
        <v>#DIV/0!</v>
      </c>
      <c r="AB203" s="58" t="e">
        <f t="shared" si="31"/>
        <v>#DIV/0!</v>
      </c>
      <c r="AC203" s="58" t="e">
        <f t="shared" si="31"/>
        <v>#DIV/0!</v>
      </c>
      <c r="AD203" s="58" t="e">
        <f t="shared" si="30"/>
        <v>#DIV/0!</v>
      </c>
      <c r="AE203" s="58" t="e">
        <f t="shared" si="30"/>
        <v>#DIV/0!</v>
      </c>
      <c r="AF203" s="58" t="e">
        <f t="shared" si="30"/>
        <v>#DIV/0!</v>
      </c>
      <c r="AG203" s="58" t="e">
        <f t="shared" si="30"/>
        <v>#DIV/0!</v>
      </c>
      <c r="AH203" s="58" t="e">
        <f t="shared" si="30"/>
        <v>#DIV/0!</v>
      </c>
      <c r="AI203" s="58" t="e">
        <f t="shared" si="27"/>
        <v>#DIV/0!</v>
      </c>
      <c r="AJ203" s="58" t="e">
        <f t="shared" si="28"/>
        <v>#DIV/0!</v>
      </c>
      <c r="AK203" s="58" t="e">
        <f t="shared" si="29"/>
        <v>#DIV/0!</v>
      </c>
      <c r="AL203" s="58" t="e">
        <f t="shared" si="25"/>
        <v>#DIV/0!</v>
      </c>
      <c r="AM203" s="58" t="e">
        <f t="shared" si="26"/>
        <v>#DIV/0!</v>
      </c>
      <c r="AN203" s="120"/>
      <c r="AO203" s="121"/>
      <c r="AP203" s="121"/>
      <c r="AQ203" s="121"/>
      <c r="AR203" s="121"/>
      <c r="AS203" s="121"/>
      <c r="AT203" s="121"/>
      <c r="AU203" s="121"/>
      <c r="AV203" s="121"/>
      <c r="AW203" s="121"/>
      <c r="AX203" s="121"/>
      <c r="AY203" s="121"/>
      <c r="AZ203" s="121"/>
      <c r="BA203" s="121"/>
      <c r="BB203" s="121"/>
      <c r="BC203" s="121"/>
      <c r="BD203" s="121"/>
      <c r="BE203" s="121"/>
    </row>
    <row r="204" spans="2:57" ht="15" customHeight="1">
      <c r="B204" s="499" t="s">
        <v>239</v>
      </c>
      <c r="C204" s="1" t="s">
        <v>205</v>
      </c>
      <c r="D204" s="246"/>
      <c r="F204" s="11">
        <v>0</v>
      </c>
      <c r="G204" s="11">
        <v>12</v>
      </c>
      <c r="H204" s="11">
        <v>30</v>
      </c>
      <c r="I204" s="11">
        <v>152</v>
      </c>
      <c r="J204" s="11">
        <v>1543</v>
      </c>
      <c r="K204" s="11">
        <v>1378</v>
      </c>
      <c r="L204" s="11">
        <v>1416</v>
      </c>
      <c r="M204" s="11">
        <v>1373</v>
      </c>
      <c r="N204" s="11">
        <v>1570</v>
      </c>
      <c r="O204" s="11">
        <v>1494</v>
      </c>
      <c r="P204" s="11">
        <v>1572</v>
      </c>
      <c r="Q204" s="11">
        <v>1598</v>
      </c>
      <c r="R204" s="11">
        <v>1625</v>
      </c>
      <c r="S204" s="11">
        <v>1551</v>
      </c>
      <c r="T204" s="11">
        <v>1919</v>
      </c>
      <c r="U204" s="11">
        <v>2445</v>
      </c>
      <c r="V204" s="159">
        <f>100</f>
        <v>100</v>
      </c>
      <c r="W204" s="58" t="e">
        <f t="shared" si="31"/>
        <v>#DIV/0!</v>
      </c>
      <c r="X204" s="58" t="e">
        <f t="shared" si="31"/>
        <v>#DIV/0!</v>
      </c>
      <c r="Y204" s="58" t="e">
        <f t="shared" si="31"/>
        <v>#DIV/0!</v>
      </c>
      <c r="Z204" s="58" t="e">
        <f t="shared" si="31"/>
        <v>#DIV/0!</v>
      </c>
      <c r="AA204" s="58" t="e">
        <f t="shared" si="31"/>
        <v>#DIV/0!</v>
      </c>
      <c r="AB204" s="58" t="e">
        <f t="shared" si="31"/>
        <v>#DIV/0!</v>
      </c>
      <c r="AC204" s="58" t="e">
        <f t="shared" si="31"/>
        <v>#DIV/0!</v>
      </c>
      <c r="AD204" s="58" t="e">
        <f t="shared" si="30"/>
        <v>#DIV/0!</v>
      </c>
      <c r="AE204" s="58" t="e">
        <f t="shared" si="30"/>
        <v>#DIV/0!</v>
      </c>
      <c r="AF204" s="58" t="e">
        <f t="shared" si="30"/>
        <v>#DIV/0!</v>
      </c>
      <c r="AG204" s="58" t="e">
        <f t="shared" si="30"/>
        <v>#DIV/0!</v>
      </c>
      <c r="AH204" s="58" t="e">
        <f t="shared" si="30"/>
        <v>#DIV/0!</v>
      </c>
      <c r="AI204" s="58" t="e">
        <f t="shared" si="27"/>
        <v>#DIV/0!</v>
      </c>
      <c r="AJ204" s="58" t="e">
        <f t="shared" si="28"/>
        <v>#DIV/0!</v>
      </c>
      <c r="AK204" s="58" t="e">
        <f t="shared" si="29"/>
        <v>#DIV/0!</v>
      </c>
      <c r="AL204" s="58" t="e">
        <f t="shared" si="25"/>
        <v>#DIV/0!</v>
      </c>
      <c r="AM204" s="58" t="e">
        <f t="shared" si="26"/>
        <v>#DIV/0!</v>
      </c>
      <c r="AN204" s="160"/>
      <c r="AO204" s="118"/>
      <c r="AP204" s="118">
        <v>1</v>
      </c>
      <c r="AQ204" s="118">
        <v>4</v>
      </c>
      <c r="AR204" s="118">
        <v>4</v>
      </c>
      <c r="AS204" s="118">
        <v>4</v>
      </c>
      <c r="AT204" s="118">
        <v>1</v>
      </c>
      <c r="AU204" s="118">
        <v>1</v>
      </c>
      <c r="AV204" s="118">
        <v>1</v>
      </c>
      <c r="AW204" s="118">
        <v>1</v>
      </c>
      <c r="AX204" s="118">
        <v>1</v>
      </c>
      <c r="AY204" s="118">
        <v>1</v>
      </c>
      <c r="AZ204" s="118">
        <v>1</v>
      </c>
      <c r="BA204" s="118">
        <v>1</v>
      </c>
      <c r="BB204" s="118">
        <v>1</v>
      </c>
      <c r="BC204" s="118">
        <v>1</v>
      </c>
      <c r="BD204" s="118">
        <v>6</v>
      </c>
      <c r="BE204" s="118">
        <v>7</v>
      </c>
    </row>
    <row r="205" spans="2:57" ht="15">
      <c r="B205" s="499"/>
      <c r="C205" s="1" t="s">
        <v>206</v>
      </c>
      <c r="D205" s="196"/>
      <c r="E205" s="11">
        <v>147</v>
      </c>
      <c r="F205" s="11">
        <v>250</v>
      </c>
      <c r="G205" s="11">
        <v>36</v>
      </c>
      <c r="H205" s="11">
        <v>54</v>
      </c>
      <c r="I205" s="11">
        <v>300</v>
      </c>
      <c r="J205" s="11">
        <v>508</v>
      </c>
      <c r="K205" s="11">
        <v>1835</v>
      </c>
      <c r="L205" s="11">
        <v>2261</v>
      </c>
      <c r="M205" s="11">
        <v>2250</v>
      </c>
      <c r="N205" s="11">
        <v>2051</v>
      </c>
      <c r="O205" s="11">
        <v>2238</v>
      </c>
      <c r="P205" s="11">
        <v>2311</v>
      </c>
      <c r="Q205" s="11">
        <v>2422</v>
      </c>
      <c r="R205" s="11">
        <v>2957</v>
      </c>
      <c r="S205" s="11">
        <v>2496</v>
      </c>
      <c r="T205" s="11">
        <v>1942</v>
      </c>
      <c r="U205" s="11">
        <v>2091</v>
      </c>
      <c r="V205" s="159">
        <f>100</f>
        <v>100</v>
      </c>
      <c r="W205" s="58" t="e">
        <f t="shared" si="31"/>
        <v>#DIV/0!</v>
      </c>
      <c r="X205" s="58" t="e">
        <f t="shared" si="31"/>
        <v>#DIV/0!</v>
      </c>
      <c r="Y205" s="58" t="e">
        <f t="shared" si="31"/>
        <v>#DIV/0!</v>
      </c>
      <c r="Z205" s="58" t="e">
        <f t="shared" si="31"/>
        <v>#DIV/0!</v>
      </c>
      <c r="AA205" s="58" t="e">
        <f t="shared" si="31"/>
        <v>#DIV/0!</v>
      </c>
      <c r="AB205" s="58" t="e">
        <f t="shared" si="31"/>
        <v>#DIV/0!</v>
      </c>
      <c r="AC205" s="58" t="e">
        <f t="shared" si="31"/>
        <v>#DIV/0!</v>
      </c>
      <c r="AD205" s="58" t="e">
        <f t="shared" si="30"/>
        <v>#DIV/0!</v>
      </c>
      <c r="AE205" s="58" t="e">
        <f t="shared" si="30"/>
        <v>#DIV/0!</v>
      </c>
      <c r="AF205" s="58" t="e">
        <f t="shared" si="30"/>
        <v>#DIV/0!</v>
      </c>
      <c r="AG205" s="58" t="e">
        <f t="shared" si="30"/>
        <v>#DIV/0!</v>
      </c>
      <c r="AH205" s="58" t="e">
        <f t="shared" si="30"/>
        <v>#DIV/0!</v>
      </c>
      <c r="AI205" s="58" t="e">
        <f t="shared" si="30"/>
        <v>#DIV/0!</v>
      </c>
      <c r="AJ205" s="58" t="e">
        <f t="shared" si="30"/>
        <v>#DIV/0!</v>
      </c>
      <c r="AK205" s="58" t="e">
        <f t="shared" si="30"/>
        <v>#DIV/0!</v>
      </c>
      <c r="AL205" s="58" t="e">
        <f t="shared" si="30"/>
        <v>#DIV/0!</v>
      </c>
      <c r="AM205" s="58" t="e">
        <f t="shared" si="30"/>
        <v>#DIV/0!</v>
      </c>
      <c r="AN205" s="160"/>
      <c r="AO205" s="118">
        <v>4</v>
      </c>
      <c r="AP205" s="118">
        <v>4</v>
      </c>
      <c r="AQ205" s="118">
        <v>4</v>
      </c>
      <c r="AR205" s="118">
        <v>4</v>
      </c>
      <c r="AS205" s="118">
        <v>4</v>
      </c>
      <c r="AT205" s="118">
        <v>4</v>
      </c>
      <c r="AU205" s="118">
        <v>1</v>
      </c>
      <c r="AV205" s="118">
        <v>1</v>
      </c>
      <c r="AW205" s="118">
        <v>4</v>
      </c>
      <c r="AX205" s="118">
        <v>1</v>
      </c>
      <c r="AY205" s="118">
        <v>1</v>
      </c>
      <c r="AZ205" s="118">
        <v>4</v>
      </c>
      <c r="BA205" s="118">
        <v>2</v>
      </c>
      <c r="BB205" s="118">
        <v>4</v>
      </c>
      <c r="BC205" s="118">
        <v>1</v>
      </c>
      <c r="BD205" s="118">
        <v>6</v>
      </c>
      <c r="BE205" s="118">
        <v>7</v>
      </c>
    </row>
    <row r="206" spans="2:57" ht="15">
      <c r="B206" s="499"/>
      <c r="C206" s="1" t="s">
        <v>207</v>
      </c>
      <c r="D206" s="196"/>
      <c r="F206" s="11">
        <v>393</v>
      </c>
      <c r="G206" s="11">
        <v>758</v>
      </c>
      <c r="H206" s="11">
        <v>814</v>
      </c>
      <c r="I206" s="11">
        <v>797</v>
      </c>
      <c r="J206" s="11">
        <v>3592</v>
      </c>
      <c r="K206" s="11">
        <v>2831</v>
      </c>
      <c r="L206" s="11">
        <v>2994</v>
      </c>
      <c r="M206" s="11">
        <v>3528</v>
      </c>
      <c r="N206" s="11">
        <v>3607</v>
      </c>
      <c r="O206" s="11">
        <v>2961</v>
      </c>
      <c r="P206" s="11">
        <v>2891</v>
      </c>
      <c r="Q206" s="11">
        <v>2952</v>
      </c>
      <c r="R206" s="11">
        <v>3183</v>
      </c>
      <c r="S206" s="11">
        <v>3859</v>
      </c>
      <c r="T206" s="11">
        <v>4872</v>
      </c>
      <c r="U206" s="11">
        <v>5049</v>
      </c>
      <c r="V206" s="159">
        <f>100</f>
        <v>100</v>
      </c>
      <c r="W206" s="58" t="e">
        <f t="shared" si="31"/>
        <v>#DIV/0!</v>
      </c>
      <c r="X206" s="58" t="e">
        <f t="shared" si="31"/>
        <v>#DIV/0!</v>
      </c>
      <c r="Y206" s="58" t="e">
        <f t="shared" si="31"/>
        <v>#DIV/0!</v>
      </c>
      <c r="Z206" s="58" t="e">
        <f t="shared" si="31"/>
        <v>#DIV/0!</v>
      </c>
      <c r="AA206" s="58" t="e">
        <f t="shared" si="31"/>
        <v>#DIV/0!</v>
      </c>
      <c r="AB206" s="58" t="e">
        <f t="shared" si="31"/>
        <v>#DIV/0!</v>
      </c>
      <c r="AC206" s="58" t="e">
        <f t="shared" si="31"/>
        <v>#DIV/0!</v>
      </c>
      <c r="AD206" s="58" t="e">
        <f t="shared" si="30"/>
        <v>#DIV/0!</v>
      </c>
      <c r="AE206" s="58" t="e">
        <f t="shared" si="30"/>
        <v>#DIV/0!</v>
      </c>
      <c r="AF206" s="58" t="e">
        <f t="shared" si="30"/>
        <v>#DIV/0!</v>
      </c>
      <c r="AG206" s="58" t="e">
        <f t="shared" si="30"/>
        <v>#DIV/0!</v>
      </c>
      <c r="AH206" s="58" t="e">
        <f t="shared" si="30"/>
        <v>#DIV/0!</v>
      </c>
      <c r="AI206" s="58" t="e">
        <f t="shared" si="30"/>
        <v>#DIV/0!</v>
      </c>
      <c r="AJ206" s="58" t="e">
        <f t="shared" si="30"/>
        <v>#DIV/0!</v>
      </c>
      <c r="AK206" s="58" t="e">
        <f t="shared" si="30"/>
        <v>#DIV/0!</v>
      </c>
      <c r="AL206" s="58" t="e">
        <f t="shared" si="30"/>
        <v>#DIV/0!</v>
      </c>
      <c r="AM206" s="58" t="e">
        <f t="shared" si="30"/>
        <v>#DIV/0!</v>
      </c>
      <c r="AN206" s="160"/>
      <c r="AO206" s="118"/>
      <c r="AP206" s="118">
        <v>4</v>
      </c>
      <c r="AQ206" s="118">
        <v>4</v>
      </c>
      <c r="AR206" s="118">
        <v>4</v>
      </c>
      <c r="AS206" s="118">
        <v>1</v>
      </c>
      <c r="AT206" s="118">
        <v>4</v>
      </c>
      <c r="AU206" s="118">
        <v>1</v>
      </c>
      <c r="AV206" s="118">
        <v>4</v>
      </c>
      <c r="AW206" s="118">
        <v>4</v>
      </c>
      <c r="AX206" s="118">
        <v>4</v>
      </c>
      <c r="AY206" s="118">
        <v>1</v>
      </c>
      <c r="AZ206" s="118">
        <v>4</v>
      </c>
      <c r="BA206" s="118">
        <v>1</v>
      </c>
      <c r="BB206" s="118">
        <v>1</v>
      </c>
      <c r="BC206" s="118">
        <v>4</v>
      </c>
      <c r="BD206" s="118">
        <v>6</v>
      </c>
      <c r="BE206" s="118">
        <v>7</v>
      </c>
    </row>
    <row r="207" spans="2:57" ht="15">
      <c r="B207" s="499"/>
      <c r="C207" s="1" t="s">
        <v>208</v>
      </c>
      <c r="D207" s="196">
        <v>0</v>
      </c>
      <c r="E207" s="11">
        <v>0</v>
      </c>
      <c r="F207" s="11">
        <v>0</v>
      </c>
      <c r="G207" s="11">
        <v>0</v>
      </c>
      <c r="H207" s="11">
        <v>0</v>
      </c>
      <c r="I207" s="11">
        <v>0</v>
      </c>
      <c r="J207" s="11">
        <v>0</v>
      </c>
      <c r="K207" s="11">
        <v>0</v>
      </c>
      <c r="L207" s="11">
        <v>0</v>
      </c>
      <c r="M207" s="11">
        <v>0</v>
      </c>
      <c r="N207" s="11">
        <v>0</v>
      </c>
      <c r="O207" s="11">
        <v>0</v>
      </c>
      <c r="P207" s="11">
        <v>0</v>
      </c>
      <c r="Q207" s="11">
        <v>0</v>
      </c>
      <c r="R207" s="11">
        <v>0</v>
      </c>
      <c r="S207" s="11">
        <v>0</v>
      </c>
      <c r="T207" s="11">
        <v>0</v>
      </c>
      <c r="U207" s="11">
        <v>0</v>
      </c>
      <c r="V207" s="159">
        <f>100</f>
        <v>100</v>
      </c>
      <c r="W207" s="58" t="e">
        <f t="shared" si="31"/>
        <v>#DIV/0!</v>
      </c>
      <c r="X207" s="58" t="e">
        <f t="shared" si="31"/>
        <v>#DIV/0!</v>
      </c>
      <c r="Y207" s="58" t="e">
        <f t="shared" si="31"/>
        <v>#DIV/0!</v>
      </c>
      <c r="Z207" s="58" t="e">
        <f t="shared" si="31"/>
        <v>#DIV/0!</v>
      </c>
      <c r="AA207" s="58" t="e">
        <f t="shared" si="31"/>
        <v>#DIV/0!</v>
      </c>
      <c r="AB207" s="58" t="e">
        <f t="shared" si="31"/>
        <v>#DIV/0!</v>
      </c>
      <c r="AC207" s="58" t="e">
        <f t="shared" si="31"/>
        <v>#DIV/0!</v>
      </c>
      <c r="AD207" s="58" t="e">
        <f t="shared" si="30"/>
        <v>#DIV/0!</v>
      </c>
      <c r="AE207" s="58" t="e">
        <f t="shared" si="30"/>
        <v>#DIV/0!</v>
      </c>
      <c r="AF207" s="58" t="e">
        <f t="shared" si="30"/>
        <v>#DIV/0!</v>
      </c>
      <c r="AG207" s="58" t="e">
        <f t="shared" si="30"/>
        <v>#DIV/0!</v>
      </c>
      <c r="AH207" s="58" t="e">
        <f t="shared" si="30"/>
        <v>#DIV/0!</v>
      </c>
      <c r="AI207" s="58" t="e">
        <f t="shared" si="30"/>
        <v>#DIV/0!</v>
      </c>
      <c r="AJ207" s="58" t="e">
        <f t="shared" si="30"/>
        <v>#DIV/0!</v>
      </c>
      <c r="AK207" s="58" t="e">
        <f t="shared" si="30"/>
        <v>#DIV/0!</v>
      </c>
      <c r="AL207" s="58" t="e">
        <f t="shared" si="30"/>
        <v>#DIV/0!</v>
      </c>
      <c r="AM207" s="58" t="e">
        <f t="shared" si="30"/>
        <v>#DIV/0!</v>
      </c>
      <c r="AN207" s="160">
        <v>4</v>
      </c>
      <c r="AO207" s="118">
        <v>4</v>
      </c>
      <c r="AP207" s="118">
        <v>1</v>
      </c>
      <c r="AQ207" s="118">
        <v>4</v>
      </c>
      <c r="AR207" s="118">
        <v>1</v>
      </c>
      <c r="AS207" s="118">
        <v>1</v>
      </c>
      <c r="AT207" s="118">
        <v>4</v>
      </c>
      <c r="AU207" s="118">
        <v>1</v>
      </c>
      <c r="AV207" s="118">
        <v>4</v>
      </c>
      <c r="AW207" s="118">
        <v>4</v>
      </c>
      <c r="AX207" s="118">
        <v>4</v>
      </c>
      <c r="AY207" s="118">
        <v>1</v>
      </c>
      <c r="AZ207" s="118">
        <v>4</v>
      </c>
      <c r="BA207" s="118">
        <v>4</v>
      </c>
      <c r="BB207" s="118">
        <v>4</v>
      </c>
      <c r="BC207" s="118">
        <v>4</v>
      </c>
      <c r="BD207" s="118">
        <v>6</v>
      </c>
      <c r="BE207" s="118">
        <v>7</v>
      </c>
    </row>
    <row r="208" spans="2:57" ht="15">
      <c r="B208" s="499"/>
      <c r="C208" s="1" t="s">
        <v>209</v>
      </c>
      <c r="D208" s="196"/>
      <c r="F208" s="11">
        <v>643</v>
      </c>
      <c r="G208" s="11">
        <v>806</v>
      </c>
      <c r="H208" s="11">
        <v>898</v>
      </c>
      <c r="I208" s="11">
        <v>1249</v>
      </c>
      <c r="J208" s="11">
        <v>5643</v>
      </c>
      <c r="K208" s="11">
        <v>6044</v>
      </c>
      <c r="L208" s="11">
        <v>6671</v>
      </c>
      <c r="M208" s="11">
        <v>7151</v>
      </c>
      <c r="N208" s="11">
        <v>7228</v>
      </c>
      <c r="O208" s="11">
        <v>6693</v>
      </c>
      <c r="P208" s="11">
        <v>6774</v>
      </c>
      <c r="Q208" s="11">
        <v>6972</v>
      </c>
      <c r="R208" s="11">
        <v>7765</v>
      </c>
      <c r="S208" s="11">
        <v>7906</v>
      </c>
      <c r="T208" s="11">
        <v>8733</v>
      </c>
      <c r="U208" s="11">
        <v>9585</v>
      </c>
      <c r="V208" s="159">
        <f>100</f>
        <v>100</v>
      </c>
      <c r="W208" s="58" t="e">
        <f t="shared" si="31"/>
        <v>#DIV/0!</v>
      </c>
      <c r="X208" s="58" t="e">
        <f t="shared" si="31"/>
        <v>#DIV/0!</v>
      </c>
      <c r="Y208" s="58" t="e">
        <f t="shared" si="31"/>
        <v>#DIV/0!</v>
      </c>
      <c r="Z208" s="58" t="e">
        <f t="shared" si="31"/>
        <v>#DIV/0!</v>
      </c>
      <c r="AA208" s="58" t="e">
        <f t="shared" si="31"/>
        <v>#DIV/0!</v>
      </c>
      <c r="AB208" s="58" t="e">
        <f t="shared" si="31"/>
        <v>#DIV/0!</v>
      </c>
      <c r="AC208" s="58" t="e">
        <f t="shared" si="31"/>
        <v>#DIV/0!</v>
      </c>
      <c r="AD208" s="58" t="e">
        <f t="shared" si="30"/>
        <v>#DIV/0!</v>
      </c>
      <c r="AE208" s="58" t="e">
        <f t="shared" si="30"/>
        <v>#DIV/0!</v>
      </c>
      <c r="AF208" s="58" t="e">
        <f t="shared" si="30"/>
        <v>#DIV/0!</v>
      </c>
      <c r="AG208" s="58" t="e">
        <f t="shared" si="30"/>
        <v>#DIV/0!</v>
      </c>
      <c r="AH208" s="58" t="e">
        <f t="shared" si="30"/>
        <v>#DIV/0!</v>
      </c>
      <c r="AI208" s="58" t="e">
        <f t="shared" si="30"/>
        <v>#DIV/0!</v>
      </c>
      <c r="AJ208" s="58" t="e">
        <f t="shared" si="30"/>
        <v>#DIV/0!</v>
      </c>
      <c r="AK208" s="58" t="e">
        <f t="shared" si="30"/>
        <v>#DIV/0!</v>
      </c>
      <c r="AL208" s="58" t="e">
        <f t="shared" si="30"/>
        <v>#DIV/0!</v>
      </c>
      <c r="AM208" s="58" t="e">
        <f t="shared" si="30"/>
        <v>#DIV/0!</v>
      </c>
      <c r="AN208" s="160"/>
      <c r="AO208" s="118"/>
      <c r="AP208" s="118"/>
      <c r="AQ208" s="118"/>
      <c r="AR208" s="118"/>
      <c r="AS208" s="118"/>
      <c r="AT208" s="118"/>
      <c r="AU208" s="118"/>
      <c r="AV208" s="118"/>
      <c r="AW208" s="118"/>
      <c r="AX208" s="118"/>
      <c r="AY208" s="118"/>
      <c r="AZ208" s="118"/>
      <c r="BA208" s="118"/>
      <c r="BB208" s="118"/>
      <c r="BC208" s="118"/>
      <c r="BD208" s="118"/>
      <c r="BE208" s="118"/>
    </row>
    <row r="209" spans="2:57" ht="15">
      <c r="B209" s="501"/>
      <c r="C209" s="8" t="s">
        <v>210</v>
      </c>
      <c r="D209" s="245"/>
      <c r="E209" s="173"/>
      <c r="F209" s="173">
        <v>643</v>
      </c>
      <c r="G209" s="173">
        <v>806</v>
      </c>
      <c r="H209" s="173">
        <v>898</v>
      </c>
      <c r="I209" s="173">
        <v>1249</v>
      </c>
      <c r="J209" s="173">
        <v>5643</v>
      </c>
      <c r="K209" s="173">
        <v>6044</v>
      </c>
      <c r="L209" s="173">
        <v>6671</v>
      </c>
      <c r="M209" s="173">
        <v>7151</v>
      </c>
      <c r="N209" s="173">
        <v>7228</v>
      </c>
      <c r="O209" s="173">
        <v>6693</v>
      </c>
      <c r="P209" s="173">
        <v>6774</v>
      </c>
      <c r="Q209" s="173">
        <v>6972</v>
      </c>
      <c r="R209" s="173">
        <v>7765</v>
      </c>
      <c r="S209" s="173">
        <v>7906</v>
      </c>
      <c r="T209" s="173">
        <v>8733</v>
      </c>
      <c r="U209" s="173">
        <v>9585</v>
      </c>
      <c r="V209" s="159">
        <f>100</f>
        <v>100</v>
      </c>
      <c r="W209" s="58" t="e">
        <f t="shared" si="31"/>
        <v>#DIV/0!</v>
      </c>
      <c r="X209" s="58" t="e">
        <f t="shared" si="31"/>
        <v>#DIV/0!</v>
      </c>
      <c r="Y209" s="58" t="e">
        <f t="shared" si="31"/>
        <v>#DIV/0!</v>
      </c>
      <c r="Z209" s="58" t="e">
        <f t="shared" si="31"/>
        <v>#DIV/0!</v>
      </c>
      <c r="AA209" s="58" t="e">
        <f t="shared" si="31"/>
        <v>#DIV/0!</v>
      </c>
      <c r="AB209" s="58" t="e">
        <f t="shared" si="31"/>
        <v>#DIV/0!</v>
      </c>
      <c r="AC209" s="58" t="e">
        <f t="shared" si="31"/>
        <v>#DIV/0!</v>
      </c>
      <c r="AD209" s="58" t="e">
        <f t="shared" si="30"/>
        <v>#DIV/0!</v>
      </c>
      <c r="AE209" s="58" t="e">
        <f t="shared" si="30"/>
        <v>#DIV/0!</v>
      </c>
      <c r="AF209" s="58" t="e">
        <f t="shared" si="30"/>
        <v>#DIV/0!</v>
      </c>
      <c r="AG209" s="58" t="e">
        <f t="shared" si="30"/>
        <v>#DIV/0!</v>
      </c>
      <c r="AH209" s="58" t="e">
        <f t="shared" si="30"/>
        <v>#DIV/0!</v>
      </c>
      <c r="AI209" s="58" t="e">
        <f t="shared" si="30"/>
        <v>#DIV/0!</v>
      </c>
      <c r="AJ209" s="58" t="e">
        <f t="shared" si="30"/>
        <v>#DIV/0!</v>
      </c>
      <c r="AK209" s="58" t="e">
        <f t="shared" si="30"/>
        <v>#DIV/0!</v>
      </c>
      <c r="AL209" s="58" t="e">
        <f t="shared" si="30"/>
        <v>#DIV/0!</v>
      </c>
      <c r="AM209" s="58" t="e">
        <f t="shared" si="30"/>
        <v>#DIV/0!</v>
      </c>
      <c r="AN209" s="120"/>
      <c r="AO209" s="121"/>
      <c r="AP209" s="121"/>
      <c r="AQ209" s="121"/>
      <c r="AR209" s="121"/>
      <c r="AS209" s="121"/>
      <c r="AT209" s="121"/>
      <c r="AU209" s="121"/>
      <c r="AV209" s="121"/>
      <c r="AW209" s="121"/>
      <c r="AX209" s="121"/>
      <c r="AY209" s="121"/>
      <c r="AZ209" s="121"/>
      <c r="BA209" s="121"/>
      <c r="BB209" s="121"/>
      <c r="BC209" s="121"/>
      <c r="BD209" s="121"/>
      <c r="BE209" s="121"/>
    </row>
    <row r="210" spans="2:57" ht="15" customHeight="1">
      <c r="B210" s="499" t="s">
        <v>240</v>
      </c>
      <c r="C210" s="1" t="s">
        <v>205</v>
      </c>
      <c r="D210" s="246"/>
      <c r="F210" s="11">
        <v>0</v>
      </c>
      <c r="G210" s="11">
        <v>0</v>
      </c>
      <c r="H210" s="11">
        <v>0</v>
      </c>
      <c r="I210" s="11">
        <v>0</v>
      </c>
      <c r="J210" s="11">
        <v>1</v>
      </c>
      <c r="K210" s="11">
        <v>6</v>
      </c>
      <c r="L210" s="11">
        <v>17</v>
      </c>
      <c r="M210" s="11">
        <v>101</v>
      </c>
      <c r="N210" s="11">
        <v>106</v>
      </c>
      <c r="O210" s="11">
        <v>108</v>
      </c>
      <c r="P210" s="11">
        <v>111</v>
      </c>
      <c r="Q210" s="11">
        <v>119</v>
      </c>
      <c r="R210" s="11">
        <v>139</v>
      </c>
      <c r="S210" s="11">
        <v>128</v>
      </c>
      <c r="T210" s="11">
        <v>158</v>
      </c>
      <c r="U210" s="11">
        <v>201</v>
      </c>
      <c r="V210" s="159">
        <f>100</f>
        <v>100</v>
      </c>
      <c r="W210" s="58" t="e">
        <f t="shared" si="31"/>
        <v>#DIV/0!</v>
      </c>
      <c r="X210" s="58" t="e">
        <f t="shared" si="31"/>
        <v>#DIV/0!</v>
      </c>
      <c r="Y210" s="58" t="e">
        <f t="shared" si="31"/>
        <v>#DIV/0!</v>
      </c>
      <c r="Z210" s="58" t="e">
        <f t="shared" si="31"/>
        <v>#DIV/0!</v>
      </c>
      <c r="AA210" s="58" t="e">
        <f t="shared" si="31"/>
        <v>#DIV/0!</v>
      </c>
      <c r="AB210" s="58" t="e">
        <f t="shared" si="31"/>
        <v>#DIV/0!</v>
      </c>
      <c r="AC210" s="58" t="e">
        <f t="shared" si="31"/>
        <v>#DIV/0!</v>
      </c>
      <c r="AD210" s="58" t="e">
        <f t="shared" si="30"/>
        <v>#DIV/0!</v>
      </c>
      <c r="AE210" s="58" t="e">
        <f t="shared" si="30"/>
        <v>#DIV/0!</v>
      </c>
      <c r="AF210" s="58" t="e">
        <f t="shared" si="30"/>
        <v>#DIV/0!</v>
      </c>
      <c r="AG210" s="58" t="e">
        <f t="shared" si="30"/>
        <v>#DIV/0!</v>
      </c>
      <c r="AH210" s="58" t="e">
        <f t="shared" si="30"/>
        <v>#DIV/0!</v>
      </c>
      <c r="AI210" s="58" t="e">
        <f t="shared" si="30"/>
        <v>#DIV/0!</v>
      </c>
      <c r="AJ210" s="58" t="e">
        <f t="shared" si="30"/>
        <v>#DIV/0!</v>
      </c>
      <c r="AK210" s="58" t="e">
        <f t="shared" si="30"/>
        <v>#DIV/0!</v>
      </c>
      <c r="AL210" s="58" t="e">
        <f t="shared" si="30"/>
        <v>#DIV/0!</v>
      </c>
      <c r="AM210" s="58" t="e">
        <f t="shared" si="30"/>
        <v>#DIV/0!</v>
      </c>
      <c r="AN210" s="160"/>
      <c r="AO210" s="118"/>
      <c r="AP210" s="118">
        <v>1</v>
      </c>
      <c r="AQ210" s="118">
        <v>4</v>
      </c>
      <c r="AR210" s="118">
        <v>1</v>
      </c>
      <c r="AS210" s="118">
        <v>1</v>
      </c>
      <c r="AT210" s="118">
        <v>4</v>
      </c>
      <c r="AU210" s="118">
        <v>4</v>
      </c>
      <c r="AV210" s="118">
        <v>4</v>
      </c>
      <c r="AW210" s="118">
        <v>1</v>
      </c>
      <c r="AX210" s="118">
        <v>1</v>
      </c>
      <c r="AY210" s="118">
        <v>1</v>
      </c>
      <c r="AZ210" s="118">
        <v>1</v>
      </c>
      <c r="BA210" s="118">
        <v>1</v>
      </c>
      <c r="BB210" s="118">
        <v>1</v>
      </c>
      <c r="BC210" s="118">
        <v>1</v>
      </c>
      <c r="BD210" s="118">
        <v>6</v>
      </c>
      <c r="BE210" s="118">
        <v>7</v>
      </c>
    </row>
    <row r="211" spans="2:57" ht="15">
      <c r="B211" s="499"/>
      <c r="C211" s="1" t="s">
        <v>206</v>
      </c>
      <c r="D211" s="196"/>
      <c r="F211" s="11">
        <v>0</v>
      </c>
      <c r="G211" s="11">
        <v>9</v>
      </c>
      <c r="H211" s="11">
        <v>10</v>
      </c>
      <c r="I211" s="11">
        <v>18</v>
      </c>
      <c r="J211" s="11">
        <v>184</v>
      </c>
      <c r="K211" s="11">
        <v>206</v>
      </c>
      <c r="L211" s="11">
        <v>154</v>
      </c>
      <c r="M211" s="11">
        <v>103</v>
      </c>
      <c r="N211" s="11">
        <v>153</v>
      </c>
      <c r="O211" s="11">
        <v>149</v>
      </c>
      <c r="P211" s="11">
        <v>117</v>
      </c>
      <c r="Q211" s="11">
        <v>142</v>
      </c>
      <c r="R211" s="11">
        <v>213</v>
      </c>
      <c r="S211" s="11">
        <v>346</v>
      </c>
      <c r="T211" s="11">
        <v>269</v>
      </c>
      <c r="U211" s="11">
        <v>290</v>
      </c>
      <c r="V211" s="159">
        <f>100</f>
        <v>100</v>
      </c>
      <c r="W211" s="58" t="e">
        <f t="shared" si="31"/>
        <v>#DIV/0!</v>
      </c>
      <c r="X211" s="58" t="e">
        <f t="shared" si="31"/>
        <v>#DIV/0!</v>
      </c>
      <c r="Y211" s="58" t="e">
        <f t="shared" si="31"/>
        <v>#DIV/0!</v>
      </c>
      <c r="Z211" s="58" t="e">
        <f t="shared" si="31"/>
        <v>#DIV/0!</v>
      </c>
      <c r="AA211" s="58" t="e">
        <f t="shared" si="31"/>
        <v>#DIV/0!</v>
      </c>
      <c r="AB211" s="58" t="e">
        <f t="shared" si="31"/>
        <v>#DIV/0!</v>
      </c>
      <c r="AC211" s="58" t="e">
        <f t="shared" si="31"/>
        <v>#DIV/0!</v>
      </c>
      <c r="AD211" s="58" t="e">
        <f t="shared" si="30"/>
        <v>#DIV/0!</v>
      </c>
      <c r="AE211" s="58" t="e">
        <f t="shared" si="30"/>
        <v>#DIV/0!</v>
      </c>
      <c r="AF211" s="58" t="e">
        <f t="shared" si="30"/>
        <v>#DIV/0!</v>
      </c>
      <c r="AG211" s="58" t="e">
        <f t="shared" si="30"/>
        <v>#DIV/0!</v>
      </c>
      <c r="AH211" s="58" t="e">
        <f t="shared" si="30"/>
        <v>#DIV/0!</v>
      </c>
      <c r="AI211" s="58" t="e">
        <f t="shared" si="30"/>
        <v>#DIV/0!</v>
      </c>
      <c r="AJ211" s="58" t="e">
        <f t="shared" si="30"/>
        <v>#DIV/0!</v>
      </c>
      <c r="AK211" s="58" t="e">
        <f t="shared" si="30"/>
        <v>#DIV/0!</v>
      </c>
      <c r="AL211" s="58" t="e">
        <f t="shared" si="30"/>
        <v>#DIV/0!</v>
      </c>
      <c r="AM211" s="58" t="e">
        <f t="shared" si="30"/>
        <v>#DIV/0!</v>
      </c>
      <c r="AN211" s="160"/>
      <c r="AO211" s="118"/>
      <c r="AP211" s="118">
        <v>1</v>
      </c>
      <c r="AQ211" s="118">
        <v>4</v>
      </c>
      <c r="AR211" s="118">
        <v>4</v>
      </c>
      <c r="AS211" s="118">
        <v>4</v>
      </c>
      <c r="AT211" s="118">
        <v>4</v>
      </c>
      <c r="AU211" s="118">
        <v>4</v>
      </c>
      <c r="AV211" s="118">
        <v>4</v>
      </c>
      <c r="AW211" s="118">
        <v>4</v>
      </c>
      <c r="AX211" s="118">
        <v>4</v>
      </c>
      <c r="AY211" s="118">
        <v>4</v>
      </c>
      <c r="AZ211" s="118">
        <v>4</v>
      </c>
      <c r="BA211" s="118">
        <v>2</v>
      </c>
      <c r="BB211" s="118">
        <v>4</v>
      </c>
      <c r="BC211" s="118">
        <v>4</v>
      </c>
      <c r="BD211" s="118">
        <v>6</v>
      </c>
      <c r="BE211" s="118">
        <v>7</v>
      </c>
    </row>
    <row r="212" spans="2:57" ht="15">
      <c r="B212" s="499"/>
      <c r="C212" s="1" t="s">
        <v>207</v>
      </c>
      <c r="D212" s="196"/>
      <c r="F212" s="11">
        <v>5</v>
      </c>
      <c r="G212" s="11">
        <v>0</v>
      </c>
      <c r="H212" s="11">
        <v>0</v>
      </c>
      <c r="I212" s="11">
        <v>0</v>
      </c>
      <c r="J212" s="11">
        <v>0</v>
      </c>
      <c r="K212" s="11">
        <v>0</v>
      </c>
      <c r="L212" s="11">
        <v>0</v>
      </c>
      <c r="M212" s="11">
        <v>0</v>
      </c>
      <c r="N212" s="11">
        <v>0</v>
      </c>
      <c r="O212" s="11">
        <v>0</v>
      </c>
      <c r="P212" s="11">
        <v>0</v>
      </c>
      <c r="Q212" s="11">
        <v>59</v>
      </c>
      <c r="R212" s="11">
        <v>70</v>
      </c>
      <c r="S212" s="11">
        <v>0</v>
      </c>
      <c r="T212" s="11">
        <v>0</v>
      </c>
      <c r="U212" s="11">
        <v>0</v>
      </c>
      <c r="V212" s="159">
        <f>100</f>
        <v>100</v>
      </c>
      <c r="W212" s="58" t="e">
        <f t="shared" si="31"/>
        <v>#DIV/0!</v>
      </c>
      <c r="X212" s="58" t="e">
        <f t="shared" si="31"/>
        <v>#DIV/0!</v>
      </c>
      <c r="Y212" s="58" t="e">
        <f t="shared" si="31"/>
        <v>#DIV/0!</v>
      </c>
      <c r="Z212" s="58" t="e">
        <f t="shared" si="31"/>
        <v>#DIV/0!</v>
      </c>
      <c r="AA212" s="58" t="e">
        <f t="shared" si="31"/>
        <v>#DIV/0!</v>
      </c>
      <c r="AB212" s="58" t="e">
        <f t="shared" si="31"/>
        <v>#DIV/0!</v>
      </c>
      <c r="AC212" s="58" t="e">
        <f t="shared" si="31"/>
        <v>#DIV/0!</v>
      </c>
      <c r="AD212" s="58" t="e">
        <f t="shared" si="30"/>
        <v>#DIV/0!</v>
      </c>
      <c r="AE212" s="58" t="e">
        <f t="shared" si="30"/>
        <v>#DIV/0!</v>
      </c>
      <c r="AF212" s="58" t="e">
        <f t="shared" si="30"/>
        <v>#DIV/0!</v>
      </c>
      <c r="AG212" s="58" t="e">
        <f t="shared" si="30"/>
        <v>#DIV/0!</v>
      </c>
      <c r="AH212" s="58" t="e">
        <f t="shared" si="30"/>
        <v>#DIV/0!</v>
      </c>
      <c r="AI212" s="58" t="e">
        <f t="shared" si="30"/>
        <v>#DIV/0!</v>
      </c>
      <c r="AJ212" s="58" t="e">
        <f t="shared" si="30"/>
        <v>#DIV/0!</v>
      </c>
      <c r="AK212" s="58" t="e">
        <f t="shared" si="30"/>
        <v>#DIV/0!</v>
      </c>
      <c r="AL212" s="58" t="e">
        <f t="shared" si="30"/>
        <v>#DIV/0!</v>
      </c>
      <c r="AM212" s="58" t="e">
        <f t="shared" si="30"/>
        <v>#DIV/0!</v>
      </c>
      <c r="AN212" s="160"/>
      <c r="AO212" s="118"/>
      <c r="AP212" s="118">
        <v>4</v>
      </c>
      <c r="AQ212" s="118">
        <v>4</v>
      </c>
      <c r="AR212" s="118">
        <v>1</v>
      </c>
      <c r="AS212" s="118">
        <v>1</v>
      </c>
      <c r="AT212" s="118">
        <v>1</v>
      </c>
      <c r="AU212" s="118">
        <v>1</v>
      </c>
      <c r="AV212" s="118">
        <v>1</v>
      </c>
      <c r="AW212" s="118">
        <v>1</v>
      </c>
      <c r="AX212" s="118">
        <v>4</v>
      </c>
      <c r="AY212" s="118">
        <v>4</v>
      </c>
      <c r="AZ212" s="118">
        <v>4</v>
      </c>
      <c r="BA212" s="118">
        <v>4</v>
      </c>
      <c r="BB212" s="118">
        <v>4</v>
      </c>
      <c r="BC212" s="118">
        <v>4</v>
      </c>
      <c r="BD212" s="118">
        <v>6</v>
      </c>
      <c r="BE212" s="118">
        <v>7</v>
      </c>
    </row>
    <row r="213" spans="2:57" ht="15">
      <c r="B213" s="499"/>
      <c r="C213" s="1" t="s">
        <v>208</v>
      </c>
      <c r="D213" s="196">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59">
        <f>100</f>
        <v>100</v>
      </c>
      <c r="W213" s="58" t="e">
        <f t="shared" si="31"/>
        <v>#DIV/0!</v>
      </c>
      <c r="X213" s="58" t="e">
        <f t="shared" si="31"/>
        <v>#DIV/0!</v>
      </c>
      <c r="Y213" s="58" t="e">
        <f t="shared" si="31"/>
        <v>#DIV/0!</v>
      </c>
      <c r="Z213" s="58" t="e">
        <f t="shared" si="31"/>
        <v>#DIV/0!</v>
      </c>
      <c r="AA213" s="58" t="e">
        <f t="shared" si="31"/>
        <v>#DIV/0!</v>
      </c>
      <c r="AB213" s="58" t="e">
        <f t="shared" si="31"/>
        <v>#DIV/0!</v>
      </c>
      <c r="AC213" s="58" t="e">
        <f t="shared" si="31"/>
        <v>#DIV/0!</v>
      </c>
      <c r="AD213" s="58" t="e">
        <f t="shared" si="30"/>
        <v>#DIV/0!</v>
      </c>
      <c r="AE213" s="58" t="e">
        <f t="shared" si="30"/>
        <v>#DIV/0!</v>
      </c>
      <c r="AF213" s="58" t="e">
        <f t="shared" si="30"/>
        <v>#DIV/0!</v>
      </c>
      <c r="AG213" s="58" t="e">
        <f t="shared" si="30"/>
        <v>#DIV/0!</v>
      </c>
      <c r="AH213" s="58" t="e">
        <f t="shared" si="30"/>
        <v>#DIV/0!</v>
      </c>
      <c r="AI213" s="58" t="e">
        <f t="shared" si="30"/>
        <v>#DIV/0!</v>
      </c>
      <c r="AJ213" s="58" t="e">
        <f t="shared" si="30"/>
        <v>#DIV/0!</v>
      </c>
      <c r="AK213" s="58" t="e">
        <f t="shared" si="30"/>
        <v>#DIV/0!</v>
      </c>
      <c r="AL213" s="58" t="e">
        <f t="shared" si="30"/>
        <v>#DIV/0!</v>
      </c>
      <c r="AM213" s="58" t="e">
        <f t="shared" si="30"/>
        <v>#DIV/0!</v>
      </c>
      <c r="AN213" s="160">
        <v>4</v>
      </c>
      <c r="AO213" s="118">
        <v>4</v>
      </c>
      <c r="AP213" s="118">
        <v>1</v>
      </c>
      <c r="AQ213" s="118">
        <v>4</v>
      </c>
      <c r="AR213" s="118">
        <v>1</v>
      </c>
      <c r="AS213" s="118">
        <v>1</v>
      </c>
      <c r="AT213" s="118">
        <v>1</v>
      </c>
      <c r="AU213" s="118">
        <v>1</v>
      </c>
      <c r="AV213" s="118">
        <v>1</v>
      </c>
      <c r="AW213" s="118">
        <v>1</v>
      </c>
      <c r="AX213" s="118">
        <v>1</v>
      </c>
      <c r="AY213" s="118">
        <v>1</v>
      </c>
      <c r="AZ213" s="118">
        <v>1</v>
      </c>
      <c r="BA213" s="118">
        <v>1</v>
      </c>
      <c r="BB213" s="118">
        <v>1</v>
      </c>
      <c r="BC213" s="118">
        <v>1</v>
      </c>
      <c r="BD213" s="118">
        <v>6</v>
      </c>
      <c r="BE213" s="118">
        <v>7</v>
      </c>
    </row>
    <row r="214" spans="2:57" ht="15">
      <c r="B214" s="499"/>
      <c r="C214" s="1" t="s">
        <v>209</v>
      </c>
      <c r="D214" s="196"/>
      <c r="F214" s="11">
        <v>5</v>
      </c>
      <c r="G214" s="11">
        <v>9</v>
      </c>
      <c r="H214" s="11">
        <v>10</v>
      </c>
      <c r="I214" s="11">
        <v>18</v>
      </c>
      <c r="J214" s="11">
        <v>185</v>
      </c>
      <c r="K214" s="11">
        <v>212</v>
      </c>
      <c r="L214" s="11">
        <v>171</v>
      </c>
      <c r="M214" s="11">
        <v>204</v>
      </c>
      <c r="N214" s="11">
        <v>259</v>
      </c>
      <c r="O214" s="11">
        <v>257</v>
      </c>
      <c r="P214" s="11">
        <v>228</v>
      </c>
      <c r="Q214" s="11">
        <v>320</v>
      </c>
      <c r="R214" s="11">
        <v>422</v>
      </c>
      <c r="S214" s="11">
        <v>474</v>
      </c>
      <c r="T214" s="11">
        <v>427</v>
      </c>
      <c r="U214" s="11">
        <v>491</v>
      </c>
      <c r="V214" s="159">
        <f>100</f>
        <v>100</v>
      </c>
      <c r="W214" s="58" t="e">
        <f t="shared" si="31"/>
        <v>#DIV/0!</v>
      </c>
      <c r="X214" s="58" t="e">
        <f t="shared" si="31"/>
        <v>#DIV/0!</v>
      </c>
      <c r="Y214" s="58" t="e">
        <f t="shared" si="31"/>
        <v>#DIV/0!</v>
      </c>
      <c r="Z214" s="58" t="e">
        <f t="shared" si="31"/>
        <v>#DIV/0!</v>
      </c>
      <c r="AA214" s="58" t="e">
        <f t="shared" si="31"/>
        <v>#DIV/0!</v>
      </c>
      <c r="AB214" s="58" t="e">
        <f t="shared" si="31"/>
        <v>#DIV/0!</v>
      </c>
      <c r="AC214" s="58" t="e">
        <f t="shared" si="31"/>
        <v>#DIV/0!</v>
      </c>
      <c r="AD214" s="58" t="e">
        <f t="shared" si="30"/>
        <v>#DIV/0!</v>
      </c>
      <c r="AE214" s="58" t="e">
        <f t="shared" si="30"/>
        <v>#DIV/0!</v>
      </c>
      <c r="AF214" s="58" t="e">
        <f t="shared" si="30"/>
        <v>#DIV/0!</v>
      </c>
      <c r="AG214" s="58" t="e">
        <f t="shared" si="30"/>
        <v>#DIV/0!</v>
      </c>
      <c r="AH214" s="58" t="e">
        <f t="shared" si="30"/>
        <v>#DIV/0!</v>
      </c>
      <c r="AI214" s="58" t="e">
        <f t="shared" si="30"/>
        <v>#DIV/0!</v>
      </c>
      <c r="AJ214" s="58" t="e">
        <f t="shared" si="30"/>
        <v>#DIV/0!</v>
      </c>
      <c r="AK214" s="58" t="e">
        <f t="shared" si="30"/>
        <v>#DIV/0!</v>
      </c>
      <c r="AL214" s="58" t="e">
        <f t="shared" si="30"/>
        <v>#DIV/0!</v>
      </c>
      <c r="AM214" s="58" t="e">
        <f t="shared" si="30"/>
        <v>#DIV/0!</v>
      </c>
      <c r="AN214" s="160"/>
      <c r="AO214" s="118"/>
      <c r="AP214" s="118"/>
      <c r="AQ214" s="118"/>
      <c r="AR214" s="118"/>
      <c r="AS214" s="118"/>
      <c r="AT214" s="118"/>
      <c r="AU214" s="118"/>
      <c r="AV214" s="118"/>
      <c r="AW214" s="118"/>
      <c r="AX214" s="118"/>
      <c r="AY214" s="118"/>
      <c r="AZ214" s="118"/>
      <c r="BA214" s="118"/>
      <c r="BB214" s="118"/>
      <c r="BC214" s="118"/>
      <c r="BD214" s="118"/>
      <c r="BE214" s="118"/>
    </row>
    <row r="215" spans="2:57" ht="15">
      <c r="B215" s="501"/>
      <c r="C215" s="8" t="s">
        <v>210</v>
      </c>
      <c r="D215" s="245"/>
      <c r="E215" s="173"/>
      <c r="F215" s="173">
        <v>5</v>
      </c>
      <c r="G215" s="173">
        <v>9</v>
      </c>
      <c r="H215" s="173">
        <v>10</v>
      </c>
      <c r="I215" s="173">
        <v>18</v>
      </c>
      <c r="J215" s="173">
        <v>185</v>
      </c>
      <c r="K215" s="173">
        <v>212</v>
      </c>
      <c r="L215" s="173">
        <v>171</v>
      </c>
      <c r="M215" s="173">
        <v>204</v>
      </c>
      <c r="N215" s="173">
        <v>259</v>
      </c>
      <c r="O215" s="173">
        <v>257</v>
      </c>
      <c r="P215" s="173">
        <v>228</v>
      </c>
      <c r="Q215" s="173">
        <v>320</v>
      </c>
      <c r="R215" s="173">
        <v>422</v>
      </c>
      <c r="S215" s="173">
        <v>474</v>
      </c>
      <c r="T215" s="173">
        <v>427</v>
      </c>
      <c r="U215" s="173">
        <v>491</v>
      </c>
      <c r="V215" s="159">
        <f>100</f>
        <v>100</v>
      </c>
      <c r="W215" s="58" t="e">
        <f t="shared" si="31"/>
        <v>#DIV/0!</v>
      </c>
      <c r="X215" s="58" t="e">
        <f t="shared" si="31"/>
        <v>#DIV/0!</v>
      </c>
      <c r="Y215" s="58" t="e">
        <f t="shared" si="31"/>
        <v>#DIV/0!</v>
      </c>
      <c r="Z215" s="58" t="e">
        <f t="shared" si="31"/>
        <v>#DIV/0!</v>
      </c>
      <c r="AA215" s="58" t="e">
        <f t="shared" si="31"/>
        <v>#DIV/0!</v>
      </c>
      <c r="AB215" s="58" t="e">
        <f t="shared" si="31"/>
        <v>#DIV/0!</v>
      </c>
      <c r="AC215" s="58" t="e">
        <f t="shared" si="31"/>
        <v>#DIV/0!</v>
      </c>
      <c r="AD215" s="58" t="e">
        <f t="shared" si="30"/>
        <v>#DIV/0!</v>
      </c>
      <c r="AE215" s="58" t="e">
        <f t="shared" si="30"/>
        <v>#DIV/0!</v>
      </c>
      <c r="AF215" s="58" t="e">
        <f t="shared" si="30"/>
        <v>#DIV/0!</v>
      </c>
      <c r="AG215" s="58" t="e">
        <f t="shared" si="30"/>
        <v>#DIV/0!</v>
      </c>
      <c r="AH215" s="58" t="e">
        <f t="shared" si="30"/>
        <v>#DIV/0!</v>
      </c>
      <c r="AI215" s="58" t="e">
        <f t="shared" si="30"/>
        <v>#DIV/0!</v>
      </c>
      <c r="AJ215" s="58" t="e">
        <f t="shared" si="30"/>
        <v>#DIV/0!</v>
      </c>
      <c r="AK215" s="58" t="e">
        <f t="shared" si="30"/>
        <v>#DIV/0!</v>
      </c>
      <c r="AL215" s="58" t="e">
        <f t="shared" si="30"/>
        <v>#DIV/0!</v>
      </c>
      <c r="AM215" s="58" t="e">
        <f t="shared" si="30"/>
        <v>#DIV/0!</v>
      </c>
      <c r="AN215" s="120"/>
      <c r="AO215" s="121"/>
      <c r="AP215" s="121"/>
      <c r="AQ215" s="121"/>
      <c r="AR215" s="121"/>
      <c r="AS215" s="121"/>
      <c r="AT215" s="121"/>
      <c r="AU215" s="121"/>
      <c r="AV215" s="121"/>
      <c r="AW215" s="121"/>
      <c r="AX215" s="121"/>
      <c r="AY215" s="121"/>
      <c r="AZ215" s="121"/>
      <c r="BA215" s="121"/>
      <c r="BB215" s="121"/>
      <c r="BC215" s="121"/>
      <c r="BD215" s="121"/>
      <c r="BE215" s="121"/>
    </row>
    <row r="216" spans="2:57" ht="15" customHeight="1">
      <c r="B216" s="499" t="s">
        <v>241</v>
      </c>
      <c r="C216" s="1" t="s">
        <v>205</v>
      </c>
      <c r="D216" s="246">
        <v>81570</v>
      </c>
      <c r="E216" s="11">
        <v>65896</v>
      </c>
      <c r="F216" s="11">
        <v>55540</v>
      </c>
      <c r="G216" s="11">
        <v>48071</v>
      </c>
      <c r="H216" s="11">
        <v>42976</v>
      </c>
      <c r="I216" s="11">
        <v>50690</v>
      </c>
      <c r="J216" s="11">
        <v>31486</v>
      </c>
      <c r="K216" s="11">
        <v>23004</v>
      </c>
      <c r="L216" s="11">
        <v>27551</v>
      </c>
      <c r="M216" s="11">
        <v>19542</v>
      </c>
      <c r="N216" s="11">
        <v>24666</v>
      </c>
      <c r="O216" s="11">
        <v>22099</v>
      </c>
      <c r="P216" s="11">
        <v>28433</v>
      </c>
      <c r="Q216" s="11">
        <v>30322</v>
      </c>
      <c r="R216" s="11">
        <v>29370</v>
      </c>
      <c r="S216" s="11">
        <v>34088</v>
      </c>
      <c r="T216" s="11">
        <v>40426</v>
      </c>
      <c r="U216" s="11">
        <v>42173</v>
      </c>
      <c r="V216" s="159">
        <f>100</f>
        <v>100</v>
      </c>
      <c r="W216" s="58">
        <f t="shared" si="31"/>
        <v>80.784602182174822</v>
      </c>
      <c r="X216" s="58">
        <f t="shared" si="31"/>
        <v>68.088758121858532</v>
      </c>
      <c r="Y216" s="58">
        <f t="shared" si="31"/>
        <v>58.932205467696456</v>
      </c>
      <c r="Z216" s="58">
        <f t="shared" si="31"/>
        <v>52.686036533039108</v>
      </c>
      <c r="AA216" s="58">
        <f t="shared" si="31"/>
        <v>62.142944710064974</v>
      </c>
      <c r="AB216" s="58">
        <f t="shared" si="31"/>
        <v>38.599975481181808</v>
      </c>
      <c r="AC216" s="58">
        <f t="shared" si="31"/>
        <v>28.201544685546157</v>
      </c>
      <c r="AD216" s="58">
        <f t="shared" si="30"/>
        <v>33.775898001716314</v>
      </c>
      <c r="AE216" s="58">
        <f t="shared" si="30"/>
        <v>23.957337256344243</v>
      </c>
      <c r="AF216" s="58">
        <f t="shared" si="30"/>
        <v>30.239058477381391</v>
      </c>
      <c r="AG216" s="58">
        <f t="shared" si="30"/>
        <v>27.092068162314575</v>
      </c>
      <c r="AH216" s="58">
        <f t="shared" si="30"/>
        <v>34.857177884025987</v>
      </c>
      <c r="AI216" s="58">
        <f t="shared" si="30"/>
        <v>37.172980262351352</v>
      </c>
      <c r="AJ216" s="58">
        <f t="shared" si="30"/>
        <v>36.005884516366308</v>
      </c>
      <c r="AK216" s="58">
        <f t="shared" si="30"/>
        <v>41.789873728086306</v>
      </c>
      <c r="AL216" s="58">
        <f t="shared" si="30"/>
        <v>49.559887213436312</v>
      </c>
      <c r="AM216" s="58">
        <f t="shared" si="30"/>
        <v>51.701605982591637</v>
      </c>
      <c r="AN216" s="160">
        <v>4</v>
      </c>
      <c r="AO216" s="118">
        <v>1</v>
      </c>
      <c r="AP216" s="118">
        <v>1</v>
      </c>
      <c r="AQ216" s="118">
        <v>1</v>
      </c>
      <c r="AR216" s="118">
        <v>1</v>
      </c>
      <c r="AS216" s="118">
        <v>1</v>
      </c>
      <c r="AT216" s="118">
        <v>1</v>
      </c>
      <c r="AU216" s="118">
        <v>1</v>
      </c>
      <c r="AV216" s="118">
        <v>1</v>
      </c>
      <c r="AW216" s="118">
        <v>1</v>
      </c>
      <c r="AX216" s="118">
        <v>1</v>
      </c>
      <c r="AY216" s="118">
        <v>1</v>
      </c>
      <c r="AZ216" s="118">
        <v>1</v>
      </c>
      <c r="BA216" s="118">
        <v>1</v>
      </c>
      <c r="BB216" s="118">
        <v>1</v>
      </c>
      <c r="BC216" s="118">
        <v>1</v>
      </c>
      <c r="BD216" s="118">
        <v>6</v>
      </c>
      <c r="BE216" s="118">
        <v>7</v>
      </c>
    </row>
    <row r="217" spans="2:57" ht="15">
      <c r="B217" s="499"/>
      <c r="C217" s="1" t="s">
        <v>206</v>
      </c>
      <c r="D217" s="196">
        <v>28451</v>
      </c>
      <c r="E217" s="11">
        <v>23187</v>
      </c>
      <c r="F217" s="11">
        <v>23176</v>
      </c>
      <c r="G217" s="11">
        <v>23331</v>
      </c>
      <c r="H217" s="11">
        <v>24003</v>
      </c>
      <c r="I217" s="11">
        <v>15301</v>
      </c>
      <c r="J217" s="11">
        <v>8532</v>
      </c>
      <c r="K217" s="11">
        <v>8297</v>
      </c>
      <c r="L217" s="11">
        <v>7982</v>
      </c>
      <c r="M217" s="11">
        <v>7380</v>
      </c>
      <c r="N217" s="11">
        <v>10448</v>
      </c>
      <c r="O217" s="11">
        <v>12680</v>
      </c>
      <c r="P217" s="11">
        <v>11811</v>
      </c>
      <c r="Q217" s="11">
        <v>16043</v>
      </c>
      <c r="R217" s="11">
        <v>18844</v>
      </c>
      <c r="S217" s="11">
        <v>18617</v>
      </c>
      <c r="T217" s="11">
        <v>18334</v>
      </c>
      <c r="U217" s="11">
        <v>16688</v>
      </c>
      <c r="V217" s="159">
        <f>100</f>
        <v>100</v>
      </c>
      <c r="W217" s="58">
        <f t="shared" si="31"/>
        <v>81.498014129556083</v>
      </c>
      <c r="X217" s="58">
        <f t="shared" si="31"/>
        <v>81.459351165161152</v>
      </c>
      <c r="Y217" s="58">
        <f t="shared" si="31"/>
        <v>82.004147481635087</v>
      </c>
      <c r="Z217" s="58">
        <f t="shared" si="31"/>
        <v>84.366103124670488</v>
      </c>
      <c r="AA217" s="58">
        <f t="shared" si="31"/>
        <v>53.780183473340131</v>
      </c>
      <c r="AB217" s="58">
        <f t="shared" si="31"/>
        <v>29.988401110681522</v>
      </c>
      <c r="AC217" s="58">
        <f t="shared" si="31"/>
        <v>29.162419598608132</v>
      </c>
      <c r="AD217" s="58">
        <f t="shared" si="30"/>
        <v>28.055252890935293</v>
      </c>
      <c r="AE217" s="58">
        <f t="shared" si="30"/>
        <v>25.93933429404942</v>
      </c>
      <c r="AF217" s="58">
        <f t="shared" si="30"/>
        <v>36.722786545288393</v>
      </c>
      <c r="AG217" s="58">
        <f t="shared" si="30"/>
        <v>44.567853502513096</v>
      </c>
      <c r="AH217" s="58">
        <f t="shared" si="30"/>
        <v>41.513479315314051</v>
      </c>
      <c r="AI217" s="58">
        <f t="shared" si="30"/>
        <v>56.388176162525042</v>
      </c>
      <c r="AJ217" s="58">
        <f t="shared" si="30"/>
        <v>66.233172823450843</v>
      </c>
      <c r="AK217" s="58">
        <f t="shared" si="30"/>
        <v>65.435309830937399</v>
      </c>
      <c r="AL217" s="58">
        <f t="shared" si="30"/>
        <v>64.440617201504338</v>
      </c>
      <c r="AM217" s="58">
        <f t="shared" si="30"/>
        <v>58.65523180204562</v>
      </c>
      <c r="AN217" s="160">
        <v>4</v>
      </c>
      <c r="AO217" s="118">
        <v>1</v>
      </c>
      <c r="AP217" s="118">
        <v>1</v>
      </c>
      <c r="AQ217" s="118">
        <v>1</v>
      </c>
      <c r="AR217" s="118">
        <v>1</v>
      </c>
      <c r="AS217" s="118">
        <v>1</v>
      </c>
      <c r="AT217" s="118">
        <v>1</v>
      </c>
      <c r="AU217" s="118">
        <v>1</v>
      </c>
      <c r="AV217" s="118">
        <v>1</v>
      </c>
      <c r="AW217" s="118">
        <v>1</v>
      </c>
      <c r="AX217" s="118">
        <v>1</v>
      </c>
      <c r="AY217" s="118">
        <v>1</v>
      </c>
      <c r="AZ217" s="118">
        <v>4</v>
      </c>
      <c r="BA217" s="118">
        <v>2</v>
      </c>
      <c r="BB217" s="118">
        <v>4</v>
      </c>
      <c r="BC217" s="118">
        <v>4</v>
      </c>
      <c r="BD217" s="118">
        <v>6</v>
      </c>
      <c r="BE217" s="118">
        <v>7</v>
      </c>
    </row>
    <row r="218" spans="2:57" ht="15">
      <c r="B218" s="499"/>
      <c r="C218" s="1" t="s">
        <v>207</v>
      </c>
      <c r="D218" s="196">
        <v>44708</v>
      </c>
      <c r="E218" s="11">
        <v>35909</v>
      </c>
      <c r="F218" s="11">
        <v>14551</v>
      </c>
      <c r="G218" s="11">
        <v>10598</v>
      </c>
      <c r="H218" s="11">
        <v>4177</v>
      </c>
      <c r="I218" s="11">
        <v>3059</v>
      </c>
      <c r="J218" s="11">
        <v>3905</v>
      </c>
      <c r="K218" s="11">
        <v>2643</v>
      </c>
      <c r="L218" s="11">
        <v>2912</v>
      </c>
      <c r="M218" s="11">
        <v>2445</v>
      </c>
      <c r="N218" s="11">
        <v>3840</v>
      </c>
      <c r="O218" s="11">
        <v>5449</v>
      </c>
      <c r="P218" s="11">
        <v>5292</v>
      </c>
      <c r="Q218" s="11">
        <v>6199</v>
      </c>
      <c r="R218" s="11">
        <v>7018</v>
      </c>
      <c r="S218" s="11">
        <v>7002</v>
      </c>
      <c r="T218" s="11">
        <v>6600</v>
      </c>
      <c r="U218" s="11">
        <v>5853</v>
      </c>
      <c r="V218" s="159">
        <f>100</f>
        <v>100</v>
      </c>
      <c r="W218" s="58">
        <f t="shared" si="31"/>
        <v>80.31895857564642</v>
      </c>
      <c r="X218" s="58">
        <f t="shared" si="31"/>
        <v>32.546747785631204</v>
      </c>
      <c r="Y218" s="58">
        <f t="shared" si="31"/>
        <v>23.704929766484746</v>
      </c>
      <c r="Z218" s="58">
        <f t="shared" si="31"/>
        <v>9.3428469177775781</v>
      </c>
      <c r="AA218" s="58">
        <f t="shared" si="31"/>
        <v>6.8421758969311979</v>
      </c>
      <c r="AB218" s="58">
        <f t="shared" si="31"/>
        <v>8.7344546837255077</v>
      </c>
      <c r="AC218" s="58">
        <f t="shared" si="31"/>
        <v>5.9116936566162659</v>
      </c>
      <c r="AD218" s="58">
        <f t="shared" si="30"/>
        <v>6.5133756822045275</v>
      </c>
      <c r="AE218" s="58">
        <f t="shared" si="30"/>
        <v>5.4688198980048313</v>
      </c>
      <c r="AF218" s="58">
        <f t="shared" si="30"/>
        <v>8.5890668336763003</v>
      </c>
      <c r="AG218" s="58">
        <f t="shared" si="30"/>
        <v>12.187975306432854</v>
      </c>
      <c r="AH218" s="58">
        <f t="shared" si="30"/>
        <v>11.83680773016015</v>
      </c>
      <c r="AI218" s="58">
        <f t="shared" si="30"/>
        <v>13.865527422385256</v>
      </c>
      <c r="AJ218" s="58">
        <f t="shared" si="30"/>
        <v>15.697414333005279</v>
      </c>
      <c r="AK218" s="58">
        <f t="shared" si="30"/>
        <v>15.661626554531628</v>
      </c>
      <c r="AL218" s="58">
        <f t="shared" si="30"/>
        <v>14.762458620381139</v>
      </c>
      <c r="AM218" s="58">
        <f t="shared" si="30"/>
        <v>13.091616712892547</v>
      </c>
      <c r="AN218" s="160">
        <v>4</v>
      </c>
      <c r="AO218" s="118">
        <v>1</v>
      </c>
      <c r="AP218" s="118">
        <v>1</v>
      </c>
      <c r="AQ218" s="118">
        <v>4</v>
      </c>
      <c r="AR218" s="118">
        <v>1</v>
      </c>
      <c r="AS218" s="118">
        <v>4</v>
      </c>
      <c r="AT218" s="118">
        <v>1</v>
      </c>
      <c r="AU218" s="118">
        <v>1</v>
      </c>
      <c r="AV218" s="118">
        <v>1</v>
      </c>
      <c r="AW218" s="118">
        <v>4</v>
      </c>
      <c r="AX218" s="118">
        <v>4</v>
      </c>
      <c r="AY218" s="118">
        <v>4</v>
      </c>
      <c r="AZ218" s="118">
        <v>4</v>
      </c>
      <c r="BA218" s="118">
        <v>4</v>
      </c>
      <c r="BB218" s="118">
        <v>4</v>
      </c>
      <c r="BC218" s="118">
        <v>4</v>
      </c>
      <c r="BD218" s="118">
        <v>6</v>
      </c>
      <c r="BE218" s="118">
        <v>7</v>
      </c>
    </row>
    <row r="219" spans="2:57" ht="15">
      <c r="B219" s="499"/>
      <c r="C219" s="1" t="s">
        <v>208</v>
      </c>
      <c r="D219" s="196">
        <v>4561</v>
      </c>
      <c r="E219" s="11">
        <v>4467</v>
      </c>
      <c r="F219" s="11">
        <v>4603</v>
      </c>
      <c r="G219" s="11">
        <v>6605</v>
      </c>
      <c r="H219" s="11">
        <v>2423</v>
      </c>
      <c r="I219" s="11">
        <v>2539</v>
      </c>
      <c r="J219" s="11">
        <v>5023</v>
      </c>
      <c r="K219" s="11">
        <v>2287</v>
      </c>
      <c r="L219" s="11">
        <v>2488</v>
      </c>
      <c r="M219" s="11">
        <v>2285</v>
      </c>
      <c r="N219" s="11">
        <v>2126</v>
      </c>
      <c r="O219" s="11">
        <v>2202</v>
      </c>
      <c r="P219" s="11">
        <v>2198</v>
      </c>
      <c r="Q219" s="11">
        <v>2183</v>
      </c>
      <c r="R219" s="11">
        <v>1942</v>
      </c>
      <c r="S219" s="11">
        <v>1832</v>
      </c>
      <c r="T219" s="11">
        <v>1668</v>
      </c>
      <c r="U219" s="11">
        <v>1452</v>
      </c>
      <c r="V219" s="159">
        <f>100</f>
        <v>100</v>
      </c>
      <c r="W219" s="58">
        <f t="shared" si="31"/>
        <v>97.939048454286336</v>
      </c>
      <c r="X219" s="58">
        <f t="shared" si="31"/>
        <v>100.92085069063802</v>
      </c>
      <c r="Y219" s="58">
        <f t="shared" si="31"/>
        <v>144.8147336110502</v>
      </c>
      <c r="Z219" s="58">
        <f t="shared" ref="Z219:AH261" si="32">H219*100/$D219</f>
        <v>53.124314843236135</v>
      </c>
      <c r="AA219" s="58">
        <f t="shared" si="32"/>
        <v>55.667616750712561</v>
      </c>
      <c r="AB219" s="58">
        <f t="shared" si="32"/>
        <v>110.1293575970182</v>
      </c>
      <c r="AC219" s="58">
        <f t="shared" si="32"/>
        <v>50.142512606884452</v>
      </c>
      <c r="AD219" s="58">
        <f t="shared" si="30"/>
        <v>54.549440912080684</v>
      </c>
      <c r="AE219" s="58">
        <f t="shared" ref="AD219:AM244" si="33">M219*100/$D219</f>
        <v>50.098662573996933</v>
      </c>
      <c r="AF219" s="58">
        <f t="shared" si="33"/>
        <v>46.61258495943872</v>
      </c>
      <c r="AG219" s="58">
        <f t="shared" si="33"/>
        <v>48.278886209164654</v>
      </c>
      <c r="AH219" s="58">
        <f t="shared" si="33"/>
        <v>48.191186143389608</v>
      </c>
      <c r="AI219" s="58">
        <f t="shared" si="33"/>
        <v>47.86231089673317</v>
      </c>
      <c r="AJ219" s="58">
        <f t="shared" si="33"/>
        <v>42.578381933786453</v>
      </c>
      <c r="AK219" s="58">
        <f t="shared" si="33"/>
        <v>40.166630124972592</v>
      </c>
      <c r="AL219" s="58">
        <f t="shared" si="33"/>
        <v>36.570927428195574</v>
      </c>
      <c r="AM219" s="58">
        <f t="shared" si="33"/>
        <v>31.835123876342909</v>
      </c>
      <c r="AN219" s="160">
        <v>4</v>
      </c>
      <c r="AO219" s="118">
        <v>1</v>
      </c>
      <c r="AP219" s="118">
        <v>1</v>
      </c>
      <c r="AQ219" s="118">
        <v>4</v>
      </c>
      <c r="AR219" s="118">
        <v>1</v>
      </c>
      <c r="AS219" s="118">
        <v>4</v>
      </c>
      <c r="AT219" s="118">
        <v>1</v>
      </c>
      <c r="AU219" s="118">
        <v>1</v>
      </c>
      <c r="AV219" s="118">
        <v>1</v>
      </c>
      <c r="AW219" s="118">
        <v>4</v>
      </c>
      <c r="AX219" s="118">
        <v>4</v>
      </c>
      <c r="AY219" s="118">
        <v>4</v>
      </c>
      <c r="AZ219" s="118">
        <v>4</v>
      </c>
      <c r="BA219" s="118">
        <v>4</v>
      </c>
      <c r="BB219" s="118">
        <v>4</v>
      </c>
      <c r="BC219" s="118">
        <v>4</v>
      </c>
      <c r="BD219" s="118">
        <v>6</v>
      </c>
      <c r="BE219" s="118">
        <v>7</v>
      </c>
    </row>
    <row r="220" spans="2:57" ht="15">
      <c r="B220" s="499"/>
      <c r="C220" s="1" t="s">
        <v>209</v>
      </c>
      <c r="D220" s="196">
        <v>159290</v>
      </c>
      <c r="E220" s="11">
        <v>129459</v>
      </c>
      <c r="F220" s="11">
        <v>97870</v>
      </c>
      <c r="G220" s="11">
        <v>88605</v>
      </c>
      <c r="H220" s="11">
        <v>73579</v>
      </c>
      <c r="I220" s="11">
        <v>71589</v>
      </c>
      <c r="J220" s="11">
        <v>48946</v>
      </c>
      <c r="K220" s="11">
        <v>36231</v>
      </c>
      <c r="L220" s="11">
        <v>40933</v>
      </c>
      <c r="M220" s="11">
        <v>31652</v>
      </c>
      <c r="N220" s="11">
        <v>41080</v>
      </c>
      <c r="O220" s="11">
        <v>42430</v>
      </c>
      <c r="P220" s="11">
        <v>47734</v>
      </c>
      <c r="Q220" s="11">
        <v>54747</v>
      </c>
      <c r="R220" s="11">
        <v>57174</v>
      </c>
      <c r="S220" s="11">
        <v>61539</v>
      </c>
      <c r="T220" s="11">
        <v>67028</v>
      </c>
      <c r="U220" s="11">
        <v>66166</v>
      </c>
      <c r="V220" s="159">
        <f>100</f>
        <v>100</v>
      </c>
      <c r="W220" s="58">
        <f t="shared" ref="W220:AC280" si="34">E220*100/$D220</f>
        <v>81.27252181555653</v>
      </c>
      <c r="X220" s="58">
        <f t="shared" si="34"/>
        <v>61.441396195618054</v>
      </c>
      <c r="Y220" s="58">
        <f t="shared" si="34"/>
        <v>55.624960763387534</v>
      </c>
      <c r="Z220" s="58">
        <f t="shared" si="32"/>
        <v>46.191851340322685</v>
      </c>
      <c r="AA220" s="58">
        <f t="shared" si="32"/>
        <v>44.942557599347104</v>
      </c>
      <c r="AB220" s="58">
        <f t="shared" si="32"/>
        <v>30.727603741603364</v>
      </c>
      <c r="AC220" s="58">
        <f t="shared" si="32"/>
        <v>22.745307301148848</v>
      </c>
      <c r="AD220" s="58">
        <f t="shared" si="33"/>
        <v>25.697156130328331</v>
      </c>
      <c r="AE220" s="58">
        <f t="shared" si="33"/>
        <v>19.870676125306044</v>
      </c>
      <c r="AF220" s="58">
        <f t="shared" si="33"/>
        <v>25.789440642852657</v>
      </c>
      <c r="AG220" s="58">
        <f t="shared" si="33"/>
        <v>26.636951472157701</v>
      </c>
      <c r="AH220" s="58">
        <f t="shared" si="33"/>
        <v>29.966727352627284</v>
      </c>
      <c r="AI220" s="58">
        <f t="shared" si="33"/>
        <v>34.3693891644171</v>
      </c>
      <c r="AJ220" s="58">
        <f t="shared" si="33"/>
        <v>35.893025299767721</v>
      </c>
      <c r="AK220" s="58">
        <f t="shared" si="33"/>
        <v>38.633310314520685</v>
      </c>
      <c r="AL220" s="58">
        <f t="shared" si="33"/>
        <v>42.079226567895034</v>
      </c>
      <c r="AM220" s="58">
        <f t="shared" si="33"/>
        <v>41.538075208738775</v>
      </c>
      <c r="AN220" s="160"/>
      <c r="AO220" s="118"/>
      <c r="AP220" s="118"/>
      <c r="AQ220" s="118"/>
      <c r="AR220" s="118"/>
      <c r="AS220" s="118"/>
      <c r="AT220" s="118"/>
      <c r="AU220" s="118"/>
      <c r="AV220" s="118"/>
      <c r="AW220" s="118"/>
      <c r="AX220" s="118"/>
      <c r="AY220" s="118"/>
      <c r="AZ220" s="118"/>
      <c r="BA220" s="118"/>
      <c r="BB220" s="118"/>
      <c r="BC220" s="118"/>
      <c r="BD220" s="118"/>
      <c r="BE220" s="118"/>
    </row>
    <row r="221" spans="2:57" ht="15">
      <c r="B221" s="501"/>
      <c r="C221" s="8" t="s">
        <v>210</v>
      </c>
      <c r="D221" s="245">
        <v>154729</v>
      </c>
      <c r="E221" s="173">
        <v>124992</v>
      </c>
      <c r="F221" s="173">
        <v>93267</v>
      </c>
      <c r="G221" s="173">
        <v>82000</v>
      </c>
      <c r="H221" s="173">
        <v>71156</v>
      </c>
      <c r="I221" s="173">
        <v>69050</v>
      </c>
      <c r="J221" s="173">
        <v>43923</v>
      </c>
      <c r="K221" s="173">
        <v>33944</v>
      </c>
      <c r="L221" s="173">
        <v>38445</v>
      </c>
      <c r="M221" s="173">
        <v>29367</v>
      </c>
      <c r="N221" s="173">
        <v>38954</v>
      </c>
      <c r="O221" s="173">
        <v>40228</v>
      </c>
      <c r="P221" s="173">
        <v>45536</v>
      </c>
      <c r="Q221" s="173">
        <v>52564</v>
      </c>
      <c r="R221" s="173">
        <v>55232</v>
      </c>
      <c r="S221" s="173">
        <v>59707</v>
      </c>
      <c r="T221" s="173">
        <v>65360</v>
      </c>
      <c r="U221" s="173">
        <v>64714</v>
      </c>
      <c r="V221" s="159">
        <f>100</f>
        <v>100</v>
      </c>
      <c r="W221" s="58">
        <f t="shared" si="34"/>
        <v>80.781236872208837</v>
      </c>
      <c r="X221" s="58">
        <f t="shared" si="34"/>
        <v>60.277646724272763</v>
      </c>
      <c r="Y221" s="58">
        <f t="shared" si="34"/>
        <v>52.995883124688973</v>
      </c>
      <c r="Z221" s="58">
        <f t="shared" si="32"/>
        <v>45.987500727077666</v>
      </c>
      <c r="AA221" s="58">
        <f t="shared" si="32"/>
        <v>44.626411338533821</v>
      </c>
      <c r="AB221" s="58">
        <f t="shared" si="32"/>
        <v>28.387050908362362</v>
      </c>
      <c r="AC221" s="58">
        <f t="shared" si="32"/>
        <v>21.93771044859076</v>
      </c>
      <c r="AD221" s="58">
        <f t="shared" si="33"/>
        <v>24.846667399130091</v>
      </c>
      <c r="AE221" s="58">
        <f t="shared" si="33"/>
        <v>18.97963536247245</v>
      </c>
      <c r="AF221" s="58">
        <f t="shared" si="33"/>
        <v>25.175629649257733</v>
      </c>
      <c r="AG221" s="58">
        <f t="shared" si="33"/>
        <v>25.999004711463268</v>
      </c>
      <c r="AH221" s="58">
        <f t="shared" si="33"/>
        <v>29.429518706900453</v>
      </c>
      <c r="AI221" s="58">
        <f t="shared" si="33"/>
        <v>33.971653665440869</v>
      </c>
      <c r="AJ221" s="58">
        <f t="shared" si="33"/>
        <v>35.695958740766116</v>
      </c>
      <c r="AK221" s="58">
        <f t="shared" si="33"/>
        <v>38.58811211860737</v>
      </c>
      <c r="AL221" s="58">
        <f t="shared" si="33"/>
        <v>42.241596597922822</v>
      </c>
      <c r="AM221" s="58">
        <f t="shared" si="33"/>
        <v>41.824092445501492</v>
      </c>
      <c r="AN221" s="120"/>
      <c r="AO221" s="121"/>
      <c r="AP221" s="121"/>
      <c r="AQ221" s="121"/>
      <c r="AR221" s="121"/>
      <c r="AS221" s="121"/>
      <c r="AT221" s="121"/>
      <c r="AU221" s="121"/>
      <c r="AV221" s="121"/>
      <c r="AW221" s="121"/>
      <c r="AX221" s="121"/>
      <c r="AY221" s="121"/>
      <c r="AZ221" s="121"/>
      <c r="BA221" s="121"/>
      <c r="BB221" s="121"/>
      <c r="BC221" s="121"/>
      <c r="BD221" s="121"/>
      <c r="BE221" s="121"/>
    </row>
    <row r="222" spans="2:57" ht="15" customHeight="1">
      <c r="B222" s="499" t="s">
        <v>242</v>
      </c>
      <c r="C222" s="1" t="s">
        <v>205</v>
      </c>
      <c r="D222" s="246">
        <v>17235</v>
      </c>
      <c r="E222" s="11">
        <v>13830</v>
      </c>
      <c r="F222" s="11">
        <v>14700</v>
      </c>
      <c r="G222" s="11">
        <v>9498</v>
      </c>
      <c r="H222" s="11">
        <v>9795</v>
      </c>
      <c r="I222" s="11">
        <v>12051</v>
      </c>
      <c r="J222" s="11">
        <v>10579</v>
      </c>
      <c r="K222" s="11">
        <v>8698</v>
      </c>
      <c r="L222" s="11">
        <v>8570</v>
      </c>
      <c r="M222" s="11">
        <v>5990</v>
      </c>
      <c r="N222" s="11">
        <v>7830</v>
      </c>
      <c r="O222" s="11">
        <v>6409</v>
      </c>
      <c r="P222" s="11">
        <v>7056</v>
      </c>
      <c r="Q222" s="11">
        <v>7176</v>
      </c>
      <c r="R222" s="11">
        <v>6407</v>
      </c>
      <c r="S222" s="11">
        <v>7938</v>
      </c>
      <c r="T222" s="11">
        <v>9414</v>
      </c>
      <c r="U222" s="11">
        <v>9821</v>
      </c>
      <c r="V222" s="159">
        <f>100</f>
        <v>100</v>
      </c>
      <c r="W222" s="58">
        <f t="shared" si="34"/>
        <v>80.243690165361187</v>
      </c>
      <c r="X222" s="58">
        <f t="shared" si="34"/>
        <v>85.291557876414274</v>
      </c>
      <c r="Y222" s="58">
        <f t="shared" si="34"/>
        <v>55.108790252393383</v>
      </c>
      <c r="Z222" s="58">
        <f t="shared" si="32"/>
        <v>56.832027850304613</v>
      </c>
      <c r="AA222" s="58">
        <f t="shared" si="32"/>
        <v>69.921671018276768</v>
      </c>
      <c r="AB222" s="58">
        <f t="shared" si="32"/>
        <v>61.380910937046707</v>
      </c>
      <c r="AC222" s="58">
        <f t="shared" si="32"/>
        <v>50.46707281694227</v>
      </c>
      <c r="AD222" s="58">
        <f t="shared" si="33"/>
        <v>49.724398027270091</v>
      </c>
      <c r="AE222" s="58">
        <f t="shared" si="33"/>
        <v>34.754859297940236</v>
      </c>
      <c r="AF222" s="58">
        <f t="shared" si="33"/>
        <v>45.430809399477809</v>
      </c>
      <c r="AG222" s="58">
        <f t="shared" si="33"/>
        <v>37.18595880475776</v>
      </c>
      <c r="AH222" s="58">
        <f t="shared" si="33"/>
        <v>40.93994778067885</v>
      </c>
      <c r="AI222" s="58">
        <f t="shared" si="33"/>
        <v>41.636205395996519</v>
      </c>
      <c r="AJ222" s="58">
        <f t="shared" si="33"/>
        <v>37.174354511169135</v>
      </c>
      <c r="AK222" s="58">
        <f t="shared" si="33"/>
        <v>46.057441253263704</v>
      </c>
      <c r="AL222" s="58">
        <f t="shared" si="33"/>
        <v>54.621409921671017</v>
      </c>
      <c r="AM222" s="58">
        <f t="shared" si="33"/>
        <v>56.982883666956774</v>
      </c>
      <c r="AN222" s="160">
        <v>4</v>
      </c>
      <c r="AO222" s="118">
        <v>1</v>
      </c>
      <c r="AP222" s="118">
        <v>1</v>
      </c>
      <c r="AQ222" s="118">
        <v>1</v>
      </c>
      <c r="AR222" s="118">
        <v>1</v>
      </c>
      <c r="AS222" s="118">
        <v>1</v>
      </c>
      <c r="AT222" s="118">
        <v>1</v>
      </c>
      <c r="AU222" s="118">
        <v>1</v>
      </c>
      <c r="AV222" s="118">
        <v>1</v>
      </c>
      <c r="AW222" s="118">
        <v>1</v>
      </c>
      <c r="AX222" s="118">
        <v>1</v>
      </c>
      <c r="AY222" s="118">
        <v>1</v>
      </c>
      <c r="AZ222" s="118">
        <v>1</v>
      </c>
      <c r="BA222" s="118">
        <v>1</v>
      </c>
      <c r="BB222" s="118">
        <v>1</v>
      </c>
      <c r="BC222" s="118">
        <v>1</v>
      </c>
      <c r="BD222" s="118">
        <v>6</v>
      </c>
      <c r="BE222" s="118">
        <v>7</v>
      </c>
    </row>
    <row r="223" spans="2:57" ht="15">
      <c r="B223" s="499"/>
      <c r="C223" s="1" t="s">
        <v>206</v>
      </c>
      <c r="D223" s="196">
        <v>11438</v>
      </c>
      <c r="E223" s="11">
        <v>8306</v>
      </c>
      <c r="F223" s="11">
        <v>5717</v>
      </c>
      <c r="G223" s="11">
        <v>8317</v>
      </c>
      <c r="H223" s="11">
        <v>7624</v>
      </c>
      <c r="I223" s="11">
        <v>5907</v>
      </c>
      <c r="J223" s="11">
        <v>7434</v>
      </c>
      <c r="K223" s="11">
        <v>7628</v>
      </c>
      <c r="L223" s="11">
        <v>5845</v>
      </c>
      <c r="M223" s="11">
        <v>5540</v>
      </c>
      <c r="N223" s="11">
        <v>6719</v>
      </c>
      <c r="O223" s="11">
        <v>5159</v>
      </c>
      <c r="P223" s="11">
        <v>5418</v>
      </c>
      <c r="Q223" s="11">
        <v>5720</v>
      </c>
      <c r="R223" s="11">
        <v>5922</v>
      </c>
      <c r="S223" s="11">
        <v>6667</v>
      </c>
      <c r="T223" s="11">
        <v>6566</v>
      </c>
      <c r="U223" s="11">
        <v>5977</v>
      </c>
      <c r="V223" s="159">
        <f>100</f>
        <v>100</v>
      </c>
      <c r="W223" s="58">
        <f t="shared" si="34"/>
        <v>72.617590487847522</v>
      </c>
      <c r="X223" s="58">
        <f t="shared" si="34"/>
        <v>49.982514425598879</v>
      </c>
      <c r="Y223" s="58">
        <f t="shared" si="34"/>
        <v>72.713761147053674</v>
      </c>
      <c r="Z223" s="58">
        <f t="shared" si="32"/>
        <v>66.655009617065915</v>
      </c>
      <c r="AA223" s="58">
        <f t="shared" si="32"/>
        <v>51.64364399370519</v>
      </c>
      <c r="AB223" s="58">
        <f t="shared" si="32"/>
        <v>64.99388004895961</v>
      </c>
      <c r="AC223" s="58">
        <f t="shared" si="32"/>
        <v>66.689980765868157</v>
      </c>
      <c r="AD223" s="58">
        <f t="shared" si="33"/>
        <v>51.1015911872705</v>
      </c>
      <c r="AE223" s="58">
        <f t="shared" si="33"/>
        <v>48.435041091099841</v>
      </c>
      <c r="AF223" s="58">
        <f t="shared" si="33"/>
        <v>58.74278720055954</v>
      </c>
      <c r="AG223" s="58">
        <f t="shared" si="33"/>
        <v>45.104039167686658</v>
      </c>
      <c r="AH223" s="58">
        <f t="shared" si="33"/>
        <v>47.368421052631582</v>
      </c>
      <c r="AI223" s="58">
        <f t="shared" si="33"/>
        <v>50.008742787200561</v>
      </c>
      <c r="AJ223" s="58">
        <f t="shared" si="33"/>
        <v>51.774785801713584</v>
      </c>
      <c r="AK223" s="58">
        <f t="shared" si="33"/>
        <v>58.288162266130442</v>
      </c>
      <c r="AL223" s="58">
        <f t="shared" si="33"/>
        <v>57.405140758873927</v>
      </c>
      <c r="AM223" s="58">
        <f t="shared" si="33"/>
        <v>52.255639097744364</v>
      </c>
      <c r="AN223" s="160">
        <v>4</v>
      </c>
      <c r="AO223" s="118">
        <v>4</v>
      </c>
      <c r="AP223" s="118">
        <v>1</v>
      </c>
      <c r="AQ223" s="118">
        <v>1</v>
      </c>
      <c r="AR223" s="118">
        <v>1</v>
      </c>
      <c r="AS223" s="118">
        <v>1</v>
      </c>
      <c r="AT223" s="118">
        <v>1</v>
      </c>
      <c r="AU223" s="118">
        <v>1</v>
      </c>
      <c r="AV223" s="118">
        <v>1</v>
      </c>
      <c r="AW223" s="118">
        <v>1</v>
      </c>
      <c r="AX223" s="118">
        <v>1</v>
      </c>
      <c r="AY223" s="118">
        <v>1</v>
      </c>
      <c r="AZ223" s="118">
        <v>1</v>
      </c>
      <c r="BA223" s="118">
        <v>1</v>
      </c>
      <c r="BB223" s="118">
        <v>1</v>
      </c>
      <c r="BC223" s="118">
        <v>1</v>
      </c>
      <c r="BD223" s="118">
        <v>6</v>
      </c>
      <c r="BE223" s="118">
        <v>7</v>
      </c>
    </row>
    <row r="224" spans="2:57" ht="15">
      <c r="B224" s="499"/>
      <c r="C224" s="1" t="s">
        <v>207</v>
      </c>
      <c r="D224" s="196">
        <v>12182</v>
      </c>
      <c r="E224" s="11">
        <v>9645</v>
      </c>
      <c r="F224" s="11">
        <v>7504</v>
      </c>
      <c r="G224" s="11">
        <v>4255</v>
      </c>
      <c r="H224" s="11">
        <v>6816</v>
      </c>
      <c r="I224" s="11">
        <v>7964</v>
      </c>
      <c r="J224" s="11">
        <v>6688</v>
      </c>
      <c r="K224" s="11">
        <v>7018</v>
      </c>
      <c r="L224" s="11">
        <v>5589</v>
      </c>
      <c r="M224" s="11">
        <v>6034</v>
      </c>
      <c r="N224" s="11">
        <v>6390</v>
      </c>
      <c r="O224" s="11">
        <v>5438</v>
      </c>
      <c r="P224" s="11">
        <v>4389</v>
      </c>
      <c r="Q224" s="11">
        <v>4964</v>
      </c>
      <c r="R224" s="11">
        <v>6323</v>
      </c>
      <c r="S224" s="11">
        <v>7172</v>
      </c>
      <c r="T224" s="11">
        <v>6761</v>
      </c>
      <c r="U224" s="11">
        <v>5996</v>
      </c>
      <c r="V224" s="159">
        <f>100</f>
        <v>100</v>
      </c>
      <c r="W224" s="58">
        <f t="shared" si="34"/>
        <v>79.174191429978663</v>
      </c>
      <c r="X224" s="58">
        <f t="shared" si="34"/>
        <v>61.599080610737154</v>
      </c>
      <c r="Y224" s="58">
        <f t="shared" si="34"/>
        <v>34.928583155475295</v>
      </c>
      <c r="Z224" s="58">
        <f t="shared" si="32"/>
        <v>55.951403710392384</v>
      </c>
      <c r="AA224" s="58">
        <f t="shared" si="32"/>
        <v>65.375143654572327</v>
      </c>
      <c r="AB224" s="58">
        <f t="shared" si="32"/>
        <v>54.900673124281724</v>
      </c>
      <c r="AC224" s="58">
        <f t="shared" si="32"/>
        <v>57.609587916598258</v>
      </c>
      <c r="AD224" s="58">
        <f t="shared" si="33"/>
        <v>45.879165982597272</v>
      </c>
      <c r="AE224" s="58">
        <f t="shared" si="33"/>
        <v>49.532096535872597</v>
      </c>
      <c r="AF224" s="58">
        <f t="shared" si="33"/>
        <v>52.454440978492862</v>
      </c>
      <c r="AG224" s="58">
        <f t="shared" si="33"/>
        <v>44.639632244294859</v>
      </c>
      <c r="AH224" s="58">
        <f t="shared" si="33"/>
        <v>36.028566737809882</v>
      </c>
      <c r="AI224" s="58">
        <f t="shared" si="33"/>
        <v>40.748645542603839</v>
      </c>
      <c r="AJ224" s="58">
        <f t="shared" si="33"/>
        <v>51.904449187325561</v>
      </c>
      <c r="AK224" s="58">
        <f t="shared" si="33"/>
        <v>58.873748153012642</v>
      </c>
      <c r="AL224" s="58">
        <f t="shared" si="33"/>
        <v>55.499917911672959</v>
      </c>
      <c r="AM224" s="58">
        <f t="shared" si="33"/>
        <v>49.220160893120998</v>
      </c>
      <c r="AN224" s="160">
        <v>4</v>
      </c>
      <c r="AO224" s="118">
        <v>1</v>
      </c>
      <c r="AP224" s="118">
        <v>1</v>
      </c>
      <c r="AQ224" s="118">
        <v>4</v>
      </c>
      <c r="AR224" s="118">
        <v>1</v>
      </c>
      <c r="AS224" s="118">
        <v>4</v>
      </c>
      <c r="AT224" s="118">
        <v>1</v>
      </c>
      <c r="AU224" s="118">
        <v>1</v>
      </c>
      <c r="AV224" s="118">
        <v>1</v>
      </c>
      <c r="AW224" s="118">
        <v>1</v>
      </c>
      <c r="AX224" s="118">
        <v>1</v>
      </c>
      <c r="AY224" s="118">
        <v>1</v>
      </c>
      <c r="AZ224" s="118">
        <v>4</v>
      </c>
      <c r="BA224" s="118">
        <v>1</v>
      </c>
      <c r="BB224" s="118">
        <v>1</v>
      </c>
      <c r="BC224" s="118">
        <v>1</v>
      </c>
      <c r="BD224" s="118">
        <v>6</v>
      </c>
      <c r="BE224" s="118">
        <v>7</v>
      </c>
    </row>
    <row r="225" spans="2:57" ht="15">
      <c r="B225" s="499"/>
      <c r="C225" s="1" t="s">
        <v>208</v>
      </c>
      <c r="D225" s="196">
        <v>6021</v>
      </c>
      <c r="E225" s="11">
        <v>6316</v>
      </c>
      <c r="F225" s="11">
        <v>4549</v>
      </c>
      <c r="G225" s="11">
        <v>3679</v>
      </c>
      <c r="H225" s="11">
        <v>7652</v>
      </c>
      <c r="I225" s="11">
        <v>6335</v>
      </c>
      <c r="J225" s="11">
        <v>4503</v>
      </c>
      <c r="K225" s="11">
        <v>4919</v>
      </c>
      <c r="L225" s="11">
        <v>6331</v>
      </c>
      <c r="M225" s="11">
        <v>6837</v>
      </c>
      <c r="N225" s="11">
        <v>7800</v>
      </c>
      <c r="O225" s="11">
        <v>7784</v>
      </c>
      <c r="P225" s="11">
        <v>7409</v>
      </c>
      <c r="Q225" s="11">
        <v>6421</v>
      </c>
      <c r="R225" s="11">
        <v>5789</v>
      </c>
      <c r="S225" s="11">
        <v>5260</v>
      </c>
      <c r="T225" s="11">
        <v>4788</v>
      </c>
      <c r="U225" s="11">
        <v>4169</v>
      </c>
      <c r="V225" s="159">
        <f>100</f>
        <v>100</v>
      </c>
      <c r="W225" s="58">
        <f t="shared" si="34"/>
        <v>104.89951835243315</v>
      </c>
      <c r="X225" s="58">
        <f t="shared" si="34"/>
        <v>75.552233848197972</v>
      </c>
      <c r="Y225" s="58">
        <f t="shared" si="34"/>
        <v>61.102806842717158</v>
      </c>
      <c r="Z225" s="58">
        <f t="shared" si="32"/>
        <v>127.08852350107955</v>
      </c>
      <c r="AA225" s="58">
        <f t="shared" si="32"/>
        <v>105.21508055140342</v>
      </c>
      <c r="AB225" s="58">
        <f t="shared" si="32"/>
        <v>74.788241155954154</v>
      </c>
      <c r="AC225" s="58">
        <f t="shared" si="32"/>
        <v>81.697392459724298</v>
      </c>
      <c r="AD225" s="58">
        <f t="shared" si="33"/>
        <v>105.14864640425179</v>
      </c>
      <c r="AE225" s="58">
        <f t="shared" si="33"/>
        <v>113.55256601893373</v>
      </c>
      <c r="AF225" s="58">
        <f t="shared" si="33"/>
        <v>129.54658694569008</v>
      </c>
      <c r="AG225" s="58">
        <f t="shared" si="33"/>
        <v>129.28085035708355</v>
      </c>
      <c r="AH225" s="58">
        <f t="shared" si="33"/>
        <v>123.05264906161767</v>
      </c>
      <c r="AI225" s="58">
        <f t="shared" si="33"/>
        <v>106.6434147151636</v>
      </c>
      <c r="AJ225" s="58">
        <f t="shared" si="33"/>
        <v>96.146819465205112</v>
      </c>
      <c r="AK225" s="58">
        <f t="shared" si="33"/>
        <v>87.360903504401264</v>
      </c>
      <c r="AL225" s="58">
        <f t="shared" si="33"/>
        <v>79.521674140508225</v>
      </c>
      <c r="AM225" s="58">
        <f t="shared" si="33"/>
        <v>69.240989868792553</v>
      </c>
      <c r="AN225" s="160">
        <v>4</v>
      </c>
      <c r="AO225" s="118">
        <v>4</v>
      </c>
      <c r="AP225" s="118">
        <v>1</v>
      </c>
      <c r="AQ225" s="118">
        <v>4</v>
      </c>
      <c r="AR225" s="118">
        <v>1</v>
      </c>
      <c r="AS225" s="118">
        <v>4</v>
      </c>
      <c r="AT225" s="118">
        <v>1</v>
      </c>
      <c r="AU225" s="118">
        <v>1</v>
      </c>
      <c r="AV225" s="118">
        <v>1</v>
      </c>
      <c r="AW225" s="118">
        <v>1</v>
      </c>
      <c r="AX225" s="118">
        <v>1</v>
      </c>
      <c r="AY225" s="118">
        <v>1</v>
      </c>
      <c r="AZ225" s="118">
        <v>4</v>
      </c>
      <c r="BA225" s="118">
        <v>1</v>
      </c>
      <c r="BB225" s="118">
        <v>1</v>
      </c>
      <c r="BC225" s="118">
        <v>1</v>
      </c>
      <c r="BD225" s="118">
        <v>6</v>
      </c>
      <c r="BE225" s="118">
        <v>7</v>
      </c>
    </row>
    <row r="226" spans="2:57" ht="15">
      <c r="B226" s="499"/>
      <c r="C226" s="1" t="s">
        <v>209</v>
      </c>
      <c r="D226" s="196">
        <v>46876</v>
      </c>
      <c r="E226" s="11">
        <v>38097</v>
      </c>
      <c r="F226" s="11">
        <v>32470</v>
      </c>
      <c r="G226" s="11">
        <v>25749</v>
      </c>
      <c r="H226" s="11">
        <v>31887</v>
      </c>
      <c r="I226" s="11">
        <v>32257</v>
      </c>
      <c r="J226" s="11">
        <v>29204</v>
      </c>
      <c r="K226" s="11">
        <v>28263</v>
      </c>
      <c r="L226" s="11">
        <v>26335</v>
      </c>
      <c r="M226" s="11">
        <v>24401</v>
      </c>
      <c r="N226" s="11">
        <v>28739</v>
      </c>
      <c r="O226" s="11">
        <v>24790</v>
      </c>
      <c r="P226" s="11">
        <v>24272</v>
      </c>
      <c r="Q226" s="11">
        <v>24281</v>
      </c>
      <c r="R226" s="11">
        <v>24441</v>
      </c>
      <c r="S226" s="11">
        <v>27037</v>
      </c>
      <c r="T226" s="11">
        <v>27529</v>
      </c>
      <c r="U226" s="11">
        <v>25963</v>
      </c>
      <c r="V226" s="159">
        <f>100</f>
        <v>100</v>
      </c>
      <c r="W226" s="58">
        <f t="shared" si="34"/>
        <v>81.271866200187731</v>
      </c>
      <c r="X226" s="58">
        <f t="shared" si="34"/>
        <v>69.267855619080123</v>
      </c>
      <c r="Y226" s="58">
        <f t="shared" si="34"/>
        <v>54.930028159399264</v>
      </c>
      <c r="Z226" s="58">
        <f t="shared" si="32"/>
        <v>68.024148818158551</v>
      </c>
      <c r="AA226" s="58">
        <f t="shared" si="32"/>
        <v>68.813465312739993</v>
      </c>
      <c r="AB226" s="58">
        <f t="shared" si="32"/>
        <v>62.300537588531448</v>
      </c>
      <c r="AC226" s="58">
        <f t="shared" si="32"/>
        <v>60.293113746906734</v>
      </c>
      <c r="AD226" s="58">
        <f t="shared" si="33"/>
        <v>56.180134823790425</v>
      </c>
      <c r="AE226" s="58">
        <f t="shared" si="33"/>
        <v>52.054356173734959</v>
      </c>
      <c r="AF226" s="58">
        <f t="shared" si="33"/>
        <v>61.308558750746649</v>
      </c>
      <c r="AG226" s="58">
        <f t="shared" si="33"/>
        <v>52.884205136957078</v>
      </c>
      <c r="AH226" s="58">
        <f t="shared" si="33"/>
        <v>51.77916204454305</v>
      </c>
      <c r="AI226" s="58">
        <f t="shared" si="33"/>
        <v>51.798361634951789</v>
      </c>
      <c r="AJ226" s="58">
        <f t="shared" si="33"/>
        <v>52.139687686662683</v>
      </c>
      <c r="AK226" s="58">
        <f t="shared" si="33"/>
        <v>57.677702875671983</v>
      </c>
      <c r="AL226" s="58">
        <f t="shared" si="33"/>
        <v>58.727280484682993</v>
      </c>
      <c r="AM226" s="58">
        <f t="shared" si="33"/>
        <v>55.386551753562593</v>
      </c>
      <c r="AN226" s="160"/>
      <c r="AO226" s="118"/>
      <c r="AP226" s="118"/>
      <c r="AQ226" s="118"/>
      <c r="AR226" s="118"/>
      <c r="AS226" s="118"/>
      <c r="AT226" s="118"/>
      <c r="AU226" s="118"/>
      <c r="AV226" s="118"/>
      <c r="AW226" s="118"/>
      <c r="AX226" s="118"/>
      <c r="AY226" s="118"/>
      <c r="AZ226" s="118"/>
      <c r="BA226" s="118"/>
      <c r="BB226" s="118"/>
      <c r="BC226" s="118"/>
      <c r="BD226" s="118"/>
      <c r="BE226" s="118"/>
    </row>
    <row r="227" spans="2:57" ht="15">
      <c r="B227" s="501"/>
      <c r="C227" s="8" t="s">
        <v>210</v>
      </c>
      <c r="D227" s="245">
        <v>40855</v>
      </c>
      <c r="E227" s="173">
        <v>31781</v>
      </c>
      <c r="F227" s="173">
        <v>27921</v>
      </c>
      <c r="G227" s="173">
        <v>22070</v>
      </c>
      <c r="H227" s="173">
        <v>24235</v>
      </c>
      <c r="I227" s="173">
        <v>25922</v>
      </c>
      <c r="J227" s="173">
        <v>24701</v>
      </c>
      <c r="K227" s="173">
        <v>23344</v>
      </c>
      <c r="L227" s="173">
        <v>20004</v>
      </c>
      <c r="M227" s="173">
        <v>17564</v>
      </c>
      <c r="N227" s="173">
        <v>20939</v>
      </c>
      <c r="O227" s="173">
        <v>17006</v>
      </c>
      <c r="P227" s="173">
        <v>16863</v>
      </c>
      <c r="Q227" s="173">
        <v>17860</v>
      </c>
      <c r="R227" s="173">
        <v>18652</v>
      </c>
      <c r="S227" s="173">
        <v>21777</v>
      </c>
      <c r="T227" s="173">
        <v>22741</v>
      </c>
      <c r="U227" s="173">
        <v>21794</v>
      </c>
      <c r="V227" s="159">
        <f>100</f>
        <v>100</v>
      </c>
      <c r="W227" s="58">
        <f t="shared" si="34"/>
        <v>77.789744217354055</v>
      </c>
      <c r="X227" s="58">
        <f t="shared" si="34"/>
        <v>68.341696242809931</v>
      </c>
      <c r="Y227" s="58">
        <f t="shared" si="34"/>
        <v>54.020315750826093</v>
      </c>
      <c r="Z227" s="58">
        <f t="shared" si="32"/>
        <v>59.319544731367031</v>
      </c>
      <c r="AA227" s="58">
        <f t="shared" si="32"/>
        <v>63.448782278790844</v>
      </c>
      <c r="AB227" s="58">
        <f t="shared" si="32"/>
        <v>60.460163994615101</v>
      </c>
      <c r="AC227" s="58">
        <f t="shared" si="32"/>
        <v>57.138661118590136</v>
      </c>
      <c r="AD227" s="58">
        <f t="shared" si="33"/>
        <v>48.963407171704809</v>
      </c>
      <c r="AE227" s="58">
        <f t="shared" si="33"/>
        <v>42.991065964998164</v>
      </c>
      <c r="AF227" s="58">
        <f t="shared" si="33"/>
        <v>51.251988740668217</v>
      </c>
      <c r="AG227" s="58">
        <f t="shared" si="33"/>
        <v>41.625260066087385</v>
      </c>
      <c r="AH227" s="58">
        <f t="shared" si="33"/>
        <v>41.275241708481211</v>
      </c>
      <c r="AI227" s="58">
        <f t="shared" si="33"/>
        <v>43.715579488434706</v>
      </c>
      <c r="AJ227" s="58">
        <f t="shared" si="33"/>
        <v>45.654142699791947</v>
      </c>
      <c r="AK227" s="58">
        <f t="shared" si="33"/>
        <v>53.303145269856813</v>
      </c>
      <c r="AL227" s="58">
        <f t="shared" si="33"/>
        <v>55.662709582670416</v>
      </c>
      <c r="AM227" s="58">
        <f t="shared" si="33"/>
        <v>53.344755843837966</v>
      </c>
      <c r="AN227" s="120"/>
      <c r="AO227" s="121"/>
      <c r="AP227" s="121"/>
      <c r="AQ227" s="121"/>
      <c r="AR227" s="121"/>
      <c r="AS227" s="121"/>
      <c r="AT227" s="121"/>
      <c r="AU227" s="121"/>
      <c r="AV227" s="121"/>
      <c r="AW227" s="121"/>
      <c r="AX227" s="121"/>
      <c r="AY227" s="121"/>
      <c r="AZ227" s="121"/>
      <c r="BA227" s="121"/>
      <c r="BB227" s="121"/>
      <c r="BC227" s="121"/>
      <c r="BD227" s="121"/>
      <c r="BE227" s="121"/>
    </row>
    <row r="228" spans="2:57" ht="15" customHeight="1">
      <c r="B228" s="499" t="s">
        <v>243</v>
      </c>
      <c r="C228" s="1" t="s">
        <v>205</v>
      </c>
      <c r="D228" s="246">
        <v>113466</v>
      </c>
      <c r="E228" s="11">
        <v>92121</v>
      </c>
      <c r="F228" s="11">
        <v>91990</v>
      </c>
      <c r="G228" s="11">
        <v>85954</v>
      </c>
      <c r="H228" s="11">
        <v>81744</v>
      </c>
      <c r="I228" s="11">
        <v>81250</v>
      </c>
      <c r="J228" s="11">
        <v>74592</v>
      </c>
      <c r="K228" s="11">
        <v>55541</v>
      </c>
      <c r="L228" s="11">
        <v>67106</v>
      </c>
      <c r="M228" s="11">
        <v>53021</v>
      </c>
      <c r="N228" s="11">
        <v>58875</v>
      </c>
      <c r="O228" s="11">
        <v>54302</v>
      </c>
      <c r="P228" s="11">
        <v>60118</v>
      </c>
      <c r="Q228" s="11">
        <v>65064</v>
      </c>
      <c r="R228" s="11">
        <v>64558</v>
      </c>
      <c r="S228" s="11">
        <v>70393</v>
      </c>
      <c r="T228" s="11">
        <v>83480</v>
      </c>
      <c r="U228" s="11">
        <v>87088</v>
      </c>
      <c r="V228" s="159">
        <f>100</f>
        <v>100</v>
      </c>
      <c r="W228" s="58">
        <f t="shared" si="34"/>
        <v>81.18819734546031</v>
      </c>
      <c r="X228" s="58">
        <f t="shared" si="34"/>
        <v>81.072744258191875</v>
      </c>
      <c r="Y228" s="58">
        <f t="shared" si="34"/>
        <v>75.75308903107539</v>
      </c>
      <c r="Z228" s="58">
        <f t="shared" si="32"/>
        <v>72.042726455502091</v>
      </c>
      <c r="AA228" s="58">
        <f t="shared" si="32"/>
        <v>71.607353744734112</v>
      </c>
      <c r="AB228" s="58">
        <f t="shared" si="32"/>
        <v>65.739516683411765</v>
      </c>
      <c r="AC228" s="58">
        <f t="shared" si="32"/>
        <v>48.94946503798495</v>
      </c>
      <c r="AD228" s="58">
        <f t="shared" si="33"/>
        <v>59.14194560485079</v>
      </c>
      <c r="AE228" s="58">
        <f t="shared" si="33"/>
        <v>46.728535420302116</v>
      </c>
      <c r="AF228" s="58">
        <f t="shared" si="33"/>
        <v>51.887790175030403</v>
      </c>
      <c r="AG228" s="58">
        <f t="shared" si="33"/>
        <v>47.857507975957553</v>
      </c>
      <c r="AH228" s="58">
        <f t="shared" si="33"/>
        <v>52.98327252216523</v>
      </c>
      <c r="AI228" s="58">
        <f t="shared" si="33"/>
        <v>57.342287557506211</v>
      </c>
      <c r="AJ228" s="58">
        <f t="shared" si="33"/>
        <v>56.896338991415931</v>
      </c>
      <c r="AK228" s="58">
        <f t="shared" si="33"/>
        <v>62.038848641883909</v>
      </c>
      <c r="AL228" s="58">
        <f t="shared" si="33"/>
        <v>73.572700192128039</v>
      </c>
      <c r="AM228" s="58">
        <f t="shared" si="33"/>
        <v>76.752507359032663</v>
      </c>
      <c r="AN228" s="160">
        <v>4</v>
      </c>
      <c r="AO228" s="118">
        <v>1</v>
      </c>
      <c r="AP228" s="118">
        <v>1</v>
      </c>
      <c r="AQ228" s="118">
        <v>1</v>
      </c>
      <c r="AR228" s="118">
        <v>1</v>
      </c>
      <c r="AS228" s="118">
        <v>1</v>
      </c>
      <c r="AT228" s="118">
        <v>1</v>
      </c>
      <c r="AU228" s="118">
        <v>1</v>
      </c>
      <c r="AV228" s="118">
        <v>1</v>
      </c>
      <c r="AW228" s="118">
        <v>1</v>
      </c>
      <c r="AX228" s="118">
        <v>1</v>
      </c>
      <c r="AY228" s="118">
        <v>1</v>
      </c>
      <c r="AZ228" s="118">
        <v>1</v>
      </c>
      <c r="BA228" s="118">
        <v>1</v>
      </c>
      <c r="BB228" s="118">
        <v>1</v>
      </c>
      <c r="BC228" s="118">
        <v>1</v>
      </c>
      <c r="BD228" s="118">
        <v>6</v>
      </c>
      <c r="BE228" s="118">
        <v>7</v>
      </c>
    </row>
    <row r="229" spans="2:57" ht="15">
      <c r="B229" s="499"/>
      <c r="C229" s="1" t="s">
        <v>206</v>
      </c>
      <c r="D229" s="196">
        <v>20931</v>
      </c>
      <c r="E229" s="11">
        <v>17329</v>
      </c>
      <c r="F229" s="11">
        <v>13700</v>
      </c>
      <c r="G229" s="11">
        <v>7511</v>
      </c>
      <c r="H229" s="11">
        <v>6703</v>
      </c>
      <c r="I229" s="11">
        <v>6202</v>
      </c>
      <c r="J229" s="11">
        <v>8996</v>
      </c>
      <c r="K229" s="11">
        <v>9080</v>
      </c>
      <c r="L229" s="11">
        <v>10160</v>
      </c>
      <c r="M229" s="11">
        <v>10537</v>
      </c>
      <c r="N229" s="11">
        <v>14171</v>
      </c>
      <c r="O229" s="11">
        <v>15069</v>
      </c>
      <c r="P229" s="11">
        <v>14326</v>
      </c>
      <c r="Q229" s="11">
        <v>16757</v>
      </c>
      <c r="R229" s="11">
        <v>17672</v>
      </c>
      <c r="S229" s="11">
        <v>18135</v>
      </c>
      <c r="T229" s="11">
        <v>17859</v>
      </c>
      <c r="U229" s="11">
        <v>16256</v>
      </c>
      <c r="V229" s="159">
        <f>100</f>
        <v>100</v>
      </c>
      <c r="W229" s="58">
        <f t="shared" si="34"/>
        <v>82.791075438345032</v>
      </c>
      <c r="X229" s="58">
        <f t="shared" si="34"/>
        <v>65.453155606516646</v>
      </c>
      <c r="Y229" s="58">
        <f t="shared" si="34"/>
        <v>35.884573121207779</v>
      </c>
      <c r="Z229" s="58">
        <f t="shared" si="32"/>
        <v>32.024270221202997</v>
      </c>
      <c r="AA229" s="58">
        <f t="shared" si="32"/>
        <v>29.630691319096076</v>
      </c>
      <c r="AB229" s="58">
        <f t="shared" si="32"/>
        <v>42.979312980746265</v>
      </c>
      <c r="AC229" s="58">
        <f t="shared" si="32"/>
        <v>43.380631599063591</v>
      </c>
      <c r="AD229" s="58">
        <f t="shared" si="33"/>
        <v>48.540442406000672</v>
      </c>
      <c r="AE229" s="58">
        <f t="shared" si="33"/>
        <v>50.34159858582963</v>
      </c>
      <c r="AF229" s="58">
        <f t="shared" si="33"/>
        <v>67.703406430653104</v>
      </c>
      <c r="AG229" s="58">
        <f t="shared" si="33"/>
        <v>71.993693564569298</v>
      </c>
      <c r="AH229" s="58">
        <f t="shared" si="33"/>
        <v>68.443934833500549</v>
      </c>
      <c r="AI229" s="58">
        <f t="shared" si="33"/>
        <v>80.058286751707996</v>
      </c>
      <c r="AJ229" s="58">
        <f t="shared" si="33"/>
        <v>84.429793129807464</v>
      </c>
      <c r="AK229" s="58">
        <f t="shared" si="33"/>
        <v>86.641823133151789</v>
      </c>
      <c r="AL229" s="58">
        <f t="shared" si="33"/>
        <v>85.323204815823416</v>
      </c>
      <c r="AM229" s="58">
        <f t="shared" si="33"/>
        <v>77.664707849601072</v>
      </c>
      <c r="AN229" s="160">
        <v>4</v>
      </c>
      <c r="AO229" s="118">
        <v>4</v>
      </c>
      <c r="AP229" s="118">
        <v>1</v>
      </c>
      <c r="AQ229" s="118">
        <v>1</v>
      </c>
      <c r="AR229" s="118">
        <v>1</v>
      </c>
      <c r="AS229" s="118">
        <v>1</v>
      </c>
      <c r="AT229" s="118">
        <v>1</v>
      </c>
      <c r="AU229" s="118">
        <v>1</v>
      </c>
      <c r="AV229" s="118">
        <v>1</v>
      </c>
      <c r="AW229" s="118">
        <v>1</v>
      </c>
      <c r="AX229" s="118">
        <v>1</v>
      </c>
      <c r="AY229" s="118">
        <v>1</v>
      </c>
      <c r="AZ229" s="118">
        <v>4</v>
      </c>
      <c r="BA229" s="118">
        <v>2</v>
      </c>
      <c r="BB229" s="118">
        <v>4</v>
      </c>
      <c r="BC229" s="118">
        <v>4</v>
      </c>
      <c r="BD229" s="118">
        <v>6</v>
      </c>
      <c r="BE229" s="118">
        <v>7</v>
      </c>
    </row>
    <row r="230" spans="2:57" ht="15">
      <c r="B230" s="499"/>
      <c r="C230" s="1" t="s">
        <v>207</v>
      </c>
      <c r="D230" s="196">
        <v>10245</v>
      </c>
      <c r="E230" s="11">
        <v>8104</v>
      </c>
      <c r="F230" s="11">
        <v>6680</v>
      </c>
      <c r="G230" s="11">
        <v>8184</v>
      </c>
      <c r="H230" s="11">
        <v>3449</v>
      </c>
      <c r="I230" s="11">
        <v>2334</v>
      </c>
      <c r="J230" s="11">
        <v>1761</v>
      </c>
      <c r="K230" s="11">
        <v>2387</v>
      </c>
      <c r="L230" s="11">
        <v>3435</v>
      </c>
      <c r="M230" s="11">
        <v>4138</v>
      </c>
      <c r="N230" s="11">
        <v>5313</v>
      </c>
      <c r="O230" s="11">
        <v>5668</v>
      </c>
      <c r="P230" s="11">
        <v>5593</v>
      </c>
      <c r="Q230" s="11">
        <v>6771</v>
      </c>
      <c r="R230" s="11">
        <v>6882</v>
      </c>
      <c r="S230" s="11">
        <v>7134</v>
      </c>
      <c r="T230" s="11">
        <v>6725</v>
      </c>
      <c r="U230" s="11">
        <v>5964</v>
      </c>
      <c r="V230" s="159">
        <f>100</f>
        <v>100</v>
      </c>
      <c r="W230" s="58">
        <f t="shared" si="34"/>
        <v>79.10200097608589</v>
      </c>
      <c r="X230" s="58">
        <f t="shared" si="34"/>
        <v>65.202537823328456</v>
      </c>
      <c r="Y230" s="58">
        <f t="shared" si="34"/>
        <v>79.88286969253295</v>
      </c>
      <c r="Z230" s="58">
        <f t="shared" si="32"/>
        <v>33.665202537823326</v>
      </c>
      <c r="AA230" s="58">
        <f t="shared" si="32"/>
        <v>22.781844802342608</v>
      </c>
      <c r="AB230" s="58">
        <f t="shared" si="32"/>
        <v>17.188872620790629</v>
      </c>
      <c r="AC230" s="58">
        <f t="shared" si="32"/>
        <v>23.299170326988776</v>
      </c>
      <c r="AD230" s="58">
        <f t="shared" si="33"/>
        <v>33.528550512445094</v>
      </c>
      <c r="AE230" s="58">
        <f t="shared" si="33"/>
        <v>40.390434358223523</v>
      </c>
      <c r="AF230" s="58">
        <f t="shared" si="33"/>
        <v>51.859443631039532</v>
      </c>
      <c r="AG230" s="58">
        <f t="shared" si="33"/>
        <v>55.324548560273307</v>
      </c>
      <c r="AH230" s="58">
        <f t="shared" si="33"/>
        <v>54.592484138604199</v>
      </c>
      <c r="AI230" s="58">
        <f t="shared" si="33"/>
        <v>66.090775988286964</v>
      </c>
      <c r="AJ230" s="58">
        <f t="shared" si="33"/>
        <v>67.174231332357252</v>
      </c>
      <c r="AK230" s="58">
        <f t="shared" si="33"/>
        <v>69.633967789165453</v>
      </c>
      <c r="AL230" s="58">
        <f t="shared" si="33"/>
        <v>65.641776476329923</v>
      </c>
      <c r="AM230" s="58">
        <f t="shared" si="33"/>
        <v>58.213762811127381</v>
      </c>
      <c r="AN230" s="160">
        <v>4</v>
      </c>
      <c r="AO230" s="118">
        <v>1</v>
      </c>
      <c r="AP230" s="118">
        <v>1</v>
      </c>
      <c r="AQ230" s="118">
        <v>1</v>
      </c>
      <c r="AR230" s="118">
        <v>1</v>
      </c>
      <c r="AS230" s="118">
        <v>1</v>
      </c>
      <c r="AT230" s="118">
        <v>1</v>
      </c>
      <c r="AU230" s="118">
        <v>1</v>
      </c>
      <c r="AV230" s="118">
        <v>1</v>
      </c>
      <c r="AW230" s="118">
        <v>4</v>
      </c>
      <c r="AX230" s="118">
        <v>4</v>
      </c>
      <c r="AY230" s="118">
        <v>4</v>
      </c>
      <c r="AZ230" s="118">
        <v>4</v>
      </c>
      <c r="BA230" s="118">
        <v>4</v>
      </c>
      <c r="BB230" s="118">
        <v>4</v>
      </c>
      <c r="BC230" s="118">
        <v>4</v>
      </c>
      <c r="BD230" s="118">
        <v>6</v>
      </c>
      <c r="BE230" s="118">
        <v>7</v>
      </c>
    </row>
    <row r="231" spans="2:57" ht="15">
      <c r="B231" s="499"/>
      <c r="C231" s="1" t="s">
        <v>208</v>
      </c>
      <c r="D231" s="196">
        <v>0</v>
      </c>
      <c r="E231" s="11">
        <v>0</v>
      </c>
      <c r="F231" s="11">
        <v>0</v>
      </c>
      <c r="G231" s="11">
        <v>0</v>
      </c>
      <c r="H231" s="11">
        <v>0</v>
      </c>
      <c r="I231" s="11">
        <v>0</v>
      </c>
      <c r="J231" s="11">
        <v>0</v>
      </c>
      <c r="K231" s="11">
        <v>0</v>
      </c>
      <c r="L231" s="11">
        <v>0</v>
      </c>
      <c r="M231" s="11">
        <v>0</v>
      </c>
      <c r="N231" s="11">
        <v>0</v>
      </c>
      <c r="O231" s="11">
        <v>0</v>
      </c>
      <c r="P231" s="11">
        <v>0</v>
      </c>
      <c r="Q231" s="11">
        <v>0</v>
      </c>
      <c r="R231" s="11">
        <v>0</v>
      </c>
      <c r="S231" s="11">
        <v>0</v>
      </c>
      <c r="T231" s="11">
        <v>0</v>
      </c>
      <c r="U231" s="11">
        <v>0</v>
      </c>
      <c r="V231" s="159">
        <f>100</f>
        <v>100</v>
      </c>
      <c r="W231" s="58" t="e">
        <f t="shared" si="34"/>
        <v>#DIV/0!</v>
      </c>
      <c r="X231" s="58" t="e">
        <f t="shared" si="34"/>
        <v>#DIV/0!</v>
      </c>
      <c r="Y231" s="58" t="e">
        <f t="shared" si="34"/>
        <v>#DIV/0!</v>
      </c>
      <c r="Z231" s="58" t="e">
        <f t="shared" si="32"/>
        <v>#DIV/0!</v>
      </c>
      <c r="AA231" s="58" t="e">
        <f t="shared" si="32"/>
        <v>#DIV/0!</v>
      </c>
      <c r="AB231" s="58" t="e">
        <f t="shared" si="32"/>
        <v>#DIV/0!</v>
      </c>
      <c r="AC231" s="58" t="e">
        <f t="shared" si="32"/>
        <v>#DIV/0!</v>
      </c>
      <c r="AD231" s="58" t="e">
        <f t="shared" si="33"/>
        <v>#DIV/0!</v>
      </c>
      <c r="AE231" s="58" t="e">
        <f t="shared" si="33"/>
        <v>#DIV/0!</v>
      </c>
      <c r="AF231" s="58" t="e">
        <f t="shared" si="33"/>
        <v>#DIV/0!</v>
      </c>
      <c r="AG231" s="58" t="e">
        <f t="shared" si="33"/>
        <v>#DIV/0!</v>
      </c>
      <c r="AH231" s="58" t="e">
        <f t="shared" si="33"/>
        <v>#DIV/0!</v>
      </c>
      <c r="AI231" s="58" t="e">
        <f t="shared" si="33"/>
        <v>#DIV/0!</v>
      </c>
      <c r="AJ231" s="58" t="e">
        <f t="shared" si="33"/>
        <v>#DIV/0!</v>
      </c>
      <c r="AK231" s="58" t="e">
        <f t="shared" si="33"/>
        <v>#DIV/0!</v>
      </c>
      <c r="AL231" s="58" t="e">
        <f t="shared" si="33"/>
        <v>#DIV/0!</v>
      </c>
      <c r="AM231" s="58" t="e">
        <f t="shared" si="33"/>
        <v>#DIV/0!</v>
      </c>
      <c r="AN231" s="160">
        <v>4</v>
      </c>
      <c r="AO231" s="118">
        <v>4</v>
      </c>
      <c r="AP231" s="118">
        <v>1</v>
      </c>
      <c r="AQ231" s="118">
        <v>4</v>
      </c>
      <c r="AR231" s="118">
        <v>4</v>
      </c>
      <c r="AS231" s="118">
        <v>4</v>
      </c>
      <c r="AT231" s="118">
        <v>1</v>
      </c>
      <c r="AU231" s="118">
        <v>1</v>
      </c>
      <c r="AV231" s="118">
        <v>1</v>
      </c>
      <c r="AW231" s="118">
        <v>4</v>
      </c>
      <c r="AX231" s="118">
        <v>4</v>
      </c>
      <c r="AY231" s="118">
        <v>4</v>
      </c>
      <c r="AZ231" s="118">
        <v>4</v>
      </c>
      <c r="BA231" s="118">
        <v>4</v>
      </c>
      <c r="BB231" s="118">
        <v>4</v>
      </c>
      <c r="BC231" s="118">
        <v>4</v>
      </c>
      <c r="BD231" s="118">
        <v>6</v>
      </c>
      <c r="BE231" s="118">
        <v>7</v>
      </c>
    </row>
    <row r="232" spans="2:57" ht="15">
      <c r="B232" s="499"/>
      <c r="C232" s="1" t="s">
        <v>209</v>
      </c>
      <c r="D232" s="196">
        <v>144642</v>
      </c>
      <c r="E232" s="11">
        <v>117554</v>
      </c>
      <c r="F232" s="11">
        <v>112370</v>
      </c>
      <c r="G232" s="11">
        <v>101649</v>
      </c>
      <c r="H232" s="11">
        <v>91896</v>
      </c>
      <c r="I232" s="11">
        <v>89786</v>
      </c>
      <c r="J232" s="11">
        <v>85349</v>
      </c>
      <c r="K232" s="11">
        <v>67008</v>
      </c>
      <c r="L232" s="11">
        <v>80701</v>
      </c>
      <c r="M232" s="11">
        <v>67696</v>
      </c>
      <c r="N232" s="11">
        <v>78359</v>
      </c>
      <c r="O232" s="11">
        <v>75039</v>
      </c>
      <c r="P232" s="11">
        <v>80037</v>
      </c>
      <c r="Q232" s="11">
        <v>88592</v>
      </c>
      <c r="R232" s="11">
        <v>89112</v>
      </c>
      <c r="S232" s="11">
        <v>95662</v>
      </c>
      <c r="T232" s="11">
        <v>108064</v>
      </c>
      <c r="U232" s="11">
        <v>109308</v>
      </c>
      <c r="V232" s="159">
        <f>100</f>
        <v>100</v>
      </c>
      <c r="W232" s="58">
        <f t="shared" si="34"/>
        <v>81.27238284868848</v>
      </c>
      <c r="X232" s="58">
        <f t="shared" si="34"/>
        <v>77.688361610044112</v>
      </c>
      <c r="Y232" s="58">
        <f t="shared" si="34"/>
        <v>70.276268303812174</v>
      </c>
      <c r="Z232" s="58">
        <f t="shared" si="32"/>
        <v>63.533413531339448</v>
      </c>
      <c r="AA232" s="58">
        <f t="shared" si="32"/>
        <v>62.074639454653557</v>
      </c>
      <c r="AB232" s="58">
        <f t="shared" si="32"/>
        <v>59.007065720883283</v>
      </c>
      <c r="AC232" s="58">
        <f t="shared" si="32"/>
        <v>46.326793047662505</v>
      </c>
      <c r="AD232" s="58">
        <f t="shared" si="33"/>
        <v>55.793614579444423</v>
      </c>
      <c r="AE232" s="58">
        <f t="shared" si="33"/>
        <v>46.802450187359135</v>
      </c>
      <c r="AF232" s="58">
        <f t="shared" si="33"/>
        <v>54.174444490535251</v>
      </c>
      <c r="AG232" s="58">
        <f t="shared" si="33"/>
        <v>51.879122246650347</v>
      </c>
      <c r="AH232" s="58">
        <f t="shared" si="33"/>
        <v>55.334550130667438</v>
      </c>
      <c r="AI232" s="58">
        <f t="shared" si="33"/>
        <v>61.249153081400976</v>
      </c>
      <c r="AJ232" s="58">
        <f t="shared" si="33"/>
        <v>61.60866138466006</v>
      </c>
      <c r="AK232" s="58">
        <f t="shared" si="33"/>
        <v>66.137083281481168</v>
      </c>
      <c r="AL232" s="58">
        <f t="shared" si="33"/>
        <v>74.711356314210263</v>
      </c>
      <c r="AM232" s="58">
        <f t="shared" si="33"/>
        <v>75.571410793545439</v>
      </c>
      <c r="AN232" s="160"/>
      <c r="AO232" s="118"/>
      <c r="AP232" s="118"/>
      <c r="AQ232" s="118"/>
      <c r="AR232" s="118"/>
      <c r="AS232" s="118"/>
      <c r="AT232" s="118"/>
      <c r="AU232" s="118"/>
      <c r="AV232" s="118"/>
      <c r="AW232" s="118"/>
      <c r="AX232" s="118"/>
      <c r="AY232" s="118"/>
      <c r="AZ232" s="118"/>
      <c r="BA232" s="118"/>
      <c r="BB232" s="118"/>
      <c r="BC232" s="118"/>
      <c r="BD232" s="118"/>
      <c r="BE232" s="118"/>
    </row>
    <row r="233" spans="2:57" ht="15">
      <c r="B233" s="501"/>
      <c r="C233" s="8" t="s">
        <v>210</v>
      </c>
      <c r="D233" s="245">
        <v>144642</v>
      </c>
      <c r="E233" s="173">
        <v>117554</v>
      </c>
      <c r="F233" s="173">
        <v>112370</v>
      </c>
      <c r="G233" s="173">
        <v>101649</v>
      </c>
      <c r="H233" s="173">
        <v>91896</v>
      </c>
      <c r="I233" s="173">
        <v>89786</v>
      </c>
      <c r="J233" s="173">
        <v>85349</v>
      </c>
      <c r="K233" s="173">
        <v>67008</v>
      </c>
      <c r="L233" s="173">
        <v>80701</v>
      </c>
      <c r="M233" s="173">
        <v>67696</v>
      </c>
      <c r="N233" s="173">
        <v>78359</v>
      </c>
      <c r="O233" s="173">
        <v>75039</v>
      </c>
      <c r="P233" s="173">
        <v>80037</v>
      </c>
      <c r="Q233" s="173">
        <v>88592</v>
      </c>
      <c r="R233" s="173">
        <v>89112</v>
      </c>
      <c r="S233" s="173">
        <v>95662</v>
      </c>
      <c r="T233" s="173">
        <v>108064</v>
      </c>
      <c r="U233" s="173">
        <v>109308</v>
      </c>
      <c r="V233" s="159">
        <f>100</f>
        <v>100</v>
      </c>
      <c r="W233" s="58">
        <f t="shared" si="34"/>
        <v>81.27238284868848</v>
      </c>
      <c r="X233" s="58">
        <f t="shared" si="34"/>
        <v>77.688361610044112</v>
      </c>
      <c r="Y233" s="58">
        <f t="shared" si="34"/>
        <v>70.276268303812174</v>
      </c>
      <c r="Z233" s="58">
        <f t="shared" si="32"/>
        <v>63.533413531339448</v>
      </c>
      <c r="AA233" s="58">
        <f t="shared" si="32"/>
        <v>62.074639454653557</v>
      </c>
      <c r="AB233" s="58">
        <f t="shared" si="32"/>
        <v>59.007065720883283</v>
      </c>
      <c r="AC233" s="58">
        <f t="shared" si="32"/>
        <v>46.326793047662505</v>
      </c>
      <c r="AD233" s="58">
        <f t="shared" si="33"/>
        <v>55.793614579444423</v>
      </c>
      <c r="AE233" s="58">
        <f t="shared" si="33"/>
        <v>46.802450187359135</v>
      </c>
      <c r="AF233" s="58">
        <f t="shared" si="33"/>
        <v>54.174444490535251</v>
      </c>
      <c r="AG233" s="58">
        <f t="shared" si="33"/>
        <v>51.879122246650347</v>
      </c>
      <c r="AH233" s="58">
        <f t="shared" si="33"/>
        <v>55.334550130667438</v>
      </c>
      <c r="AI233" s="58">
        <f t="shared" si="33"/>
        <v>61.249153081400976</v>
      </c>
      <c r="AJ233" s="58">
        <f t="shared" si="33"/>
        <v>61.60866138466006</v>
      </c>
      <c r="AK233" s="58">
        <f t="shared" si="33"/>
        <v>66.137083281481168</v>
      </c>
      <c r="AL233" s="58">
        <f t="shared" si="33"/>
        <v>74.711356314210263</v>
      </c>
      <c r="AM233" s="58">
        <f t="shared" si="33"/>
        <v>75.571410793545439</v>
      </c>
      <c r="AN233" s="120"/>
      <c r="AO233" s="121"/>
      <c r="AP233" s="121"/>
      <c r="AQ233" s="121"/>
      <c r="AR233" s="121"/>
      <c r="AS233" s="121"/>
      <c r="AT233" s="121"/>
      <c r="AU233" s="121"/>
      <c r="AV233" s="121"/>
      <c r="AW233" s="121"/>
      <c r="AX233" s="121"/>
      <c r="AY233" s="121"/>
      <c r="AZ233" s="121"/>
      <c r="BA233" s="121"/>
      <c r="BB233" s="121"/>
      <c r="BC233" s="121"/>
      <c r="BD233" s="121"/>
      <c r="BE233" s="121"/>
    </row>
    <row r="234" spans="2:57" ht="15" customHeight="1">
      <c r="B234" s="499" t="s">
        <v>159</v>
      </c>
      <c r="C234" s="1" t="s">
        <v>205</v>
      </c>
      <c r="D234" s="246">
        <v>56775</v>
      </c>
      <c r="E234" s="11">
        <v>56831</v>
      </c>
      <c r="F234" s="11">
        <v>62493</v>
      </c>
      <c r="G234" s="11">
        <v>58939</v>
      </c>
      <c r="H234" s="11">
        <v>48173</v>
      </c>
      <c r="I234" s="11">
        <v>44953</v>
      </c>
      <c r="J234" s="11">
        <v>51321</v>
      </c>
      <c r="K234" s="11">
        <v>42402</v>
      </c>
      <c r="L234" s="11">
        <v>49943</v>
      </c>
      <c r="M234" s="11">
        <v>45823</v>
      </c>
      <c r="N234" s="11">
        <v>50468</v>
      </c>
      <c r="O234" s="11">
        <v>48540</v>
      </c>
      <c r="P234" s="11">
        <v>49957</v>
      </c>
      <c r="Q234" s="11">
        <v>51712</v>
      </c>
      <c r="R234" s="11">
        <v>51628</v>
      </c>
      <c r="S234" s="11">
        <v>53364</v>
      </c>
      <c r="T234" s="11">
        <v>65344</v>
      </c>
      <c r="U234" s="11">
        <v>70923</v>
      </c>
      <c r="V234" s="159">
        <f>100</f>
        <v>100</v>
      </c>
      <c r="W234" s="58">
        <f t="shared" si="34"/>
        <v>100.09863496257155</v>
      </c>
      <c r="X234" s="58">
        <f t="shared" si="34"/>
        <v>110.07133421400265</v>
      </c>
      <c r="Y234" s="58">
        <f t="shared" si="34"/>
        <v>103.81153676794364</v>
      </c>
      <c r="Z234" s="58">
        <f t="shared" si="32"/>
        <v>84.848965213562309</v>
      </c>
      <c r="AA234" s="58">
        <f t="shared" si="32"/>
        <v>79.177454865697925</v>
      </c>
      <c r="AB234" s="58">
        <f t="shared" si="32"/>
        <v>90.393659180977536</v>
      </c>
      <c r="AC234" s="58">
        <f t="shared" si="32"/>
        <v>74.684280052840165</v>
      </c>
      <c r="AD234" s="58">
        <f t="shared" si="33"/>
        <v>87.966534566270369</v>
      </c>
      <c r="AE234" s="58">
        <f t="shared" si="33"/>
        <v>80.709819462791728</v>
      </c>
      <c r="AF234" s="58">
        <f t="shared" si="33"/>
        <v>88.891237340378694</v>
      </c>
      <c r="AG234" s="58">
        <f t="shared" si="33"/>
        <v>85.495376486129459</v>
      </c>
      <c r="AH234" s="58">
        <f t="shared" si="33"/>
        <v>87.99119330691326</v>
      </c>
      <c r="AI234" s="58">
        <f t="shared" si="33"/>
        <v>91.082342580361072</v>
      </c>
      <c r="AJ234" s="58">
        <f t="shared" si="33"/>
        <v>90.934390136503737</v>
      </c>
      <c r="AK234" s="58">
        <f t="shared" si="33"/>
        <v>93.992073976221931</v>
      </c>
      <c r="AL234" s="58">
        <f t="shared" si="33"/>
        <v>115.09291061206517</v>
      </c>
      <c r="AM234" s="58">
        <f t="shared" si="33"/>
        <v>124.91941875825627</v>
      </c>
      <c r="AN234" s="160">
        <v>1</v>
      </c>
      <c r="AO234" s="118">
        <v>1</v>
      </c>
      <c r="AP234" s="118">
        <v>1</v>
      </c>
      <c r="AQ234" s="118">
        <v>1</v>
      </c>
      <c r="AR234" s="118">
        <v>1</v>
      </c>
      <c r="AS234" s="118">
        <v>1</v>
      </c>
      <c r="AT234" s="118">
        <v>1</v>
      </c>
      <c r="AU234" s="118">
        <v>1</v>
      </c>
      <c r="AV234" s="118">
        <v>1</v>
      </c>
      <c r="AW234" s="118">
        <v>1</v>
      </c>
      <c r="AX234" s="118">
        <v>1</v>
      </c>
      <c r="AY234" s="118">
        <v>1</v>
      </c>
      <c r="AZ234" s="118">
        <v>1</v>
      </c>
      <c r="BA234" s="118">
        <v>1</v>
      </c>
      <c r="BB234" s="118">
        <v>1</v>
      </c>
      <c r="BC234" s="118">
        <v>1</v>
      </c>
      <c r="BD234" s="118">
        <v>6</v>
      </c>
      <c r="BE234" s="118">
        <v>7</v>
      </c>
    </row>
    <row r="235" spans="2:57" ht="15">
      <c r="B235" s="499"/>
      <c r="C235" s="1" t="s">
        <v>206</v>
      </c>
      <c r="D235" s="196">
        <v>28363</v>
      </c>
      <c r="E235" s="11">
        <v>26627</v>
      </c>
      <c r="F235" s="11">
        <v>20998</v>
      </c>
      <c r="G235" s="11">
        <v>15717</v>
      </c>
      <c r="H235" s="11">
        <v>14901</v>
      </c>
      <c r="I235" s="11">
        <v>18818</v>
      </c>
      <c r="J235" s="11">
        <v>8313</v>
      </c>
      <c r="K235" s="11">
        <v>8214</v>
      </c>
      <c r="L235" s="11">
        <v>8675</v>
      </c>
      <c r="M235" s="11">
        <v>9491</v>
      </c>
      <c r="N235" s="11">
        <v>10228</v>
      </c>
      <c r="O235" s="11">
        <v>11862</v>
      </c>
      <c r="P235" s="11">
        <v>11447</v>
      </c>
      <c r="Q235" s="11">
        <v>12638</v>
      </c>
      <c r="R235" s="11">
        <v>13559</v>
      </c>
      <c r="S235" s="11">
        <v>13974</v>
      </c>
      <c r="T235" s="11">
        <v>14603</v>
      </c>
      <c r="U235" s="11">
        <v>13661</v>
      </c>
      <c r="V235" s="159">
        <f>100</f>
        <v>100</v>
      </c>
      <c r="W235" s="58">
        <f t="shared" si="34"/>
        <v>93.879349857208339</v>
      </c>
      <c r="X235" s="58">
        <f t="shared" si="34"/>
        <v>74.033071254803787</v>
      </c>
      <c r="Y235" s="58">
        <f t="shared" si="34"/>
        <v>55.413743257060254</v>
      </c>
      <c r="Z235" s="58">
        <f t="shared" si="32"/>
        <v>52.536755632337908</v>
      </c>
      <c r="AA235" s="58">
        <f t="shared" si="32"/>
        <v>66.347001375030857</v>
      </c>
      <c r="AB235" s="58">
        <f t="shared" si="32"/>
        <v>29.309311426858937</v>
      </c>
      <c r="AC235" s="58">
        <f t="shared" si="32"/>
        <v>28.960265134153651</v>
      </c>
      <c r="AD235" s="58">
        <f t="shared" si="33"/>
        <v>30.585622113316646</v>
      </c>
      <c r="AE235" s="58">
        <f t="shared" si="33"/>
        <v>33.462609738038992</v>
      </c>
      <c r="AF235" s="58">
        <f t="shared" si="33"/>
        <v>36.061065472622786</v>
      </c>
      <c r="AG235" s="58">
        <f t="shared" si="33"/>
        <v>41.822092162324154</v>
      </c>
      <c r="AH235" s="58">
        <f t="shared" si="33"/>
        <v>40.358918309064627</v>
      </c>
      <c r="AI235" s="58">
        <f t="shared" si="33"/>
        <v>44.558050981913055</v>
      </c>
      <c r="AJ235" s="58">
        <f t="shared" si="33"/>
        <v>47.805239220110707</v>
      </c>
      <c r="AK235" s="58">
        <f t="shared" si="33"/>
        <v>49.268413073370233</v>
      </c>
      <c r="AL235" s="58">
        <f t="shared" si="33"/>
        <v>51.486091034093711</v>
      </c>
      <c r="AM235" s="58">
        <f t="shared" si="33"/>
        <v>48.164862673201</v>
      </c>
      <c r="AN235" s="160">
        <v>1</v>
      </c>
      <c r="AO235" s="118">
        <v>1</v>
      </c>
      <c r="AP235" s="118">
        <v>1</v>
      </c>
      <c r="AQ235" s="118">
        <v>1</v>
      </c>
      <c r="AR235" s="118">
        <v>4</v>
      </c>
      <c r="AS235" s="118">
        <v>1</v>
      </c>
      <c r="AT235" s="118">
        <v>1</v>
      </c>
      <c r="AU235" s="118">
        <v>1</v>
      </c>
      <c r="AV235" s="118">
        <v>1</v>
      </c>
      <c r="AW235" s="118">
        <v>1</v>
      </c>
      <c r="AX235" s="118">
        <v>1</v>
      </c>
      <c r="AY235" s="118">
        <v>1</v>
      </c>
      <c r="AZ235" s="118">
        <v>1</v>
      </c>
      <c r="BA235" s="118">
        <v>1</v>
      </c>
      <c r="BB235" s="118">
        <v>1</v>
      </c>
      <c r="BC235" s="118">
        <v>1</v>
      </c>
      <c r="BD235" s="118">
        <v>6</v>
      </c>
      <c r="BE235" s="118">
        <v>7</v>
      </c>
    </row>
    <row r="236" spans="2:57" ht="15">
      <c r="B236" s="499"/>
      <c r="C236" s="1" t="s">
        <v>207</v>
      </c>
      <c r="D236" s="196">
        <v>7747</v>
      </c>
      <c r="E236" s="11">
        <v>7409</v>
      </c>
      <c r="F236" s="11">
        <v>8594</v>
      </c>
      <c r="G236" s="11">
        <v>8313</v>
      </c>
      <c r="H236" s="11">
        <v>7582</v>
      </c>
      <c r="I236" s="11">
        <v>3001</v>
      </c>
      <c r="J236" s="11">
        <v>3836</v>
      </c>
      <c r="K236" s="11">
        <v>3934</v>
      </c>
      <c r="L236" s="11">
        <v>3697</v>
      </c>
      <c r="M236" s="11">
        <v>3956</v>
      </c>
      <c r="N236" s="11">
        <v>4069</v>
      </c>
      <c r="O236" s="11">
        <v>3966</v>
      </c>
      <c r="P236" s="11">
        <v>4114</v>
      </c>
      <c r="Q236" s="11">
        <v>4389</v>
      </c>
      <c r="R236" s="11">
        <v>4493</v>
      </c>
      <c r="S236" s="11">
        <v>4948</v>
      </c>
      <c r="T236" s="11">
        <v>5063</v>
      </c>
      <c r="U236" s="11">
        <v>4721</v>
      </c>
      <c r="V236" s="159">
        <f>100</f>
        <v>100</v>
      </c>
      <c r="W236" s="58">
        <f t="shared" si="34"/>
        <v>95.637020782238281</v>
      </c>
      <c r="X236" s="58">
        <f t="shared" si="34"/>
        <v>110.9332644894798</v>
      </c>
      <c r="Y236" s="58">
        <f t="shared" si="34"/>
        <v>107.30605395637021</v>
      </c>
      <c r="Z236" s="58">
        <f t="shared" si="32"/>
        <v>97.870143281270174</v>
      </c>
      <c r="AA236" s="58">
        <f t="shared" si="32"/>
        <v>38.737575835807412</v>
      </c>
      <c r="AB236" s="58">
        <f t="shared" si="32"/>
        <v>49.51594165483413</v>
      </c>
      <c r="AC236" s="58">
        <f t="shared" si="32"/>
        <v>50.780947463534268</v>
      </c>
      <c r="AD236" s="58">
        <f t="shared" si="33"/>
        <v>47.721698722085968</v>
      </c>
      <c r="AE236" s="58">
        <f t="shared" si="33"/>
        <v>51.064928359364913</v>
      </c>
      <c r="AF236" s="58">
        <f t="shared" si="33"/>
        <v>52.523557506131404</v>
      </c>
      <c r="AG236" s="58">
        <f t="shared" si="33"/>
        <v>51.194010584742479</v>
      </c>
      <c r="AH236" s="58">
        <f t="shared" si="33"/>
        <v>53.104427520330454</v>
      </c>
      <c r="AI236" s="58">
        <f t="shared" si="33"/>
        <v>56.654188718213504</v>
      </c>
      <c r="AJ236" s="58">
        <f t="shared" si="33"/>
        <v>57.996643862140182</v>
      </c>
      <c r="AK236" s="58">
        <f t="shared" si="33"/>
        <v>63.869885116819411</v>
      </c>
      <c r="AL236" s="58">
        <f t="shared" si="33"/>
        <v>65.354330708661422</v>
      </c>
      <c r="AM236" s="58">
        <f t="shared" si="33"/>
        <v>60.939718600748677</v>
      </c>
      <c r="AN236" s="160">
        <v>1</v>
      </c>
      <c r="AO236" s="118">
        <v>1</v>
      </c>
      <c r="AP236" s="118">
        <v>1</v>
      </c>
      <c r="AQ236" s="118">
        <v>4</v>
      </c>
      <c r="AR236" s="118">
        <v>4</v>
      </c>
      <c r="AS236" s="118">
        <v>1</v>
      </c>
      <c r="AT236" s="118">
        <v>1</v>
      </c>
      <c r="AU236" s="118">
        <v>1</v>
      </c>
      <c r="AV236" s="118">
        <v>1</v>
      </c>
      <c r="AW236" s="118">
        <v>1</v>
      </c>
      <c r="AX236" s="118">
        <v>1</v>
      </c>
      <c r="AY236" s="118">
        <v>1</v>
      </c>
      <c r="AZ236" s="118">
        <v>1</v>
      </c>
      <c r="BA236" s="118">
        <v>1</v>
      </c>
      <c r="BB236" s="118">
        <v>1</v>
      </c>
      <c r="BC236" s="118">
        <v>1</v>
      </c>
      <c r="BD236" s="118">
        <v>6</v>
      </c>
      <c r="BE236" s="118">
        <v>7</v>
      </c>
    </row>
    <row r="237" spans="2:57" ht="15">
      <c r="B237" s="499"/>
      <c r="C237" s="1" t="s">
        <v>208</v>
      </c>
      <c r="D237" s="196">
        <v>3694</v>
      </c>
      <c r="E237" s="11">
        <v>2956</v>
      </c>
      <c r="F237" s="11">
        <v>1627</v>
      </c>
      <c r="G237" s="11">
        <v>1698</v>
      </c>
      <c r="H237" s="11">
        <v>1459</v>
      </c>
      <c r="I237" s="11">
        <v>1060</v>
      </c>
      <c r="J237" s="11">
        <v>1075</v>
      </c>
      <c r="K237" s="11">
        <v>1099</v>
      </c>
      <c r="L237" s="11">
        <v>1801</v>
      </c>
      <c r="M237" s="11">
        <v>1931</v>
      </c>
      <c r="N237" s="11">
        <v>3658</v>
      </c>
      <c r="O237" s="11">
        <v>4566</v>
      </c>
      <c r="P237" s="11">
        <v>3221</v>
      </c>
      <c r="Q237" s="11">
        <v>3321</v>
      </c>
      <c r="R237" s="11">
        <v>3511</v>
      </c>
      <c r="S237" s="11">
        <v>3298</v>
      </c>
      <c r="T237" s="11">
        <v>3326</v>
      </c>
      <c r="U237" s="11">
        <v>3093</v>
      </c>
      <c r="V237" s="159">
        <f>100</f>
        <v>100</v>
      </c>
      <c r="W237" s="58">
        <f t="shared" si="34"/>
        <v>80.021656740660532</v>
      </c>
      <c r="X237" s="58">
        <f t="shared" si="34"/>
        <v>44.044396318354089</v>
      </c>
      <c r="Y237" s="58">
        <f t="shared" si="34"/>
        <v>45.966432051976177</v>
      </c>
      <c r="Z237" s="58">
        <f t="shared" si="32"/>
        <v>39.496480779642667</v>
      </c>
      <c r="AA237" s="58">
        <f t="shared" si="32"/>
        <v>28.695181375203031</v>
      </c>
      <c r="AB237" s="58">
        <f t="shared" si="32"/>
        <v>29.10124526258798</v>
      </c>
      <c r="AC237" s="58">
        <f t="shared" si="32"/>
        <v>29.750947482403898</v>
      </c>
      <c r="AD237" s="58">
        <f t="shared" si="33"/>
        <v>48.754737412019495</v>
      </c>
      <c r="AE237" s="58">
        <f t="shared" si="33"/>
        <v>52.273957769355711</v>
      </c>
      <c r="AF237" s="58">
        <f t="shared" si="33"/>
        <v>99.025446670276125</v>
      </c>
      <c r="AG237" s="58">
        <f t="shared" si="33"/>
        <v>123.60584731997834</v>
      </c>
      <c r="AH237" s="58">
        <f t="shared" si="33"/>
        <v>87.195452084461294</v>
      </c>
      <c r="AI237" s="58">
        <f t="shared" si="33"/>
        <v>89.902544667027612</v>
      </c>
      <c r="AJ237" s="58">
        <f t="shared" si="33"/>
        <v>95.046020573903633</v>
      </c>
      <c r="AK237" s="58">
        <f t="shared" si="33"/>
        <v>89.27991337303736</v>
      </c>
      <c r="AL237" s="58">
        <f t="shared" si="33"/>
        <v>90.037899296155928</v>
      </c>
      <c r="AM237" s="58">
        <f t="shared" si="33"/>
        <v>83.730373578776394</v>
      </c>
      <c r="AN237" s="160">
        <v>1</v>
      </c>
      <c r="AO237" s="118">
        <v>1</v>
      </c>
      <c r="AP237" s="118">
        <v>1</v>
      </c>
      <c r="AQ237" s="118">
        <v>4</v>
      </c>
      <c r="AR237" s="118">
        <v>4</v>
      </c>
      <c r="AS237" s="118">
        <v>1</v>
      </c>
      <c r="AT237" s="118">
        <v>1</v>
      </c>
      <c r="AU237" s="118">
        <v>1</v>
      </c>
      <c r="AV237" s="118">
        <v>1</v>
      </c>
      <c r="AW237" s="118">
        <v>1</v>
      </c>
      <c r="AX237" s="118">
        <v>1</v>
      </c>
      <c r="AY237" s="118">
        <v>1</v>
      </c>
      <c r="AZ237" s="118">
        <v>1</v>
      </c>
      <c r="BA237" s="118">
        <v>1</v>
      </c>
      <c r="BB237" s="118">
        <v>1</v>
      </c>
      <c r="BC237" s="118">
        <v>1</v>
      </c>
      <c r="BD237" s="118">
        <v>6</v>
      </c>
      <c r="BE237" s="118">
        <v>7</v>
      </c>
    </row>
    <row r="238" spans="2:57" ht="15">
      <c r="B238" s="499"/>
      <c r="C238" s="1" t="s">
        <v>209</v>
      </c>
      <c r="D238" s="196">
        <v>96579</v>
      </c>
      <c r="E238" s="11">
        <v>93823</v>
      </c>
      <c r="F238" s="11">
        <v>93712</v>
      </c>
      <c r="G238" s="11">
        <v>84667</v>
      </c>
      <c r="H238" s="11">
        <v>72115</v>
      </c>
      <c r="I238" s="11">
        <v>67832</v>
      </c>
      <c r="J238" s="11">
        <v>64545</v>
      </c>
      <c r="K238" s="11">
        <v>55649</v>
      </c>
      <c r="L238" s="11">
        <v>64116</v>
      </c>
      <c r="M238" s="11">
        <v>61201</v>
      </c>
      <c r="N238" s="11">
        <v>68423</v>
      </c>
      <c r="O238" s="11">
        <v>68934</v>
      </c>
      <c r="P238" s="11">
        <v>68739</v>
      </c>
      <c r="Q238" s="11">
        <v>72060</v>
      </c>
      <c r="R238" s="11">
        <v>73191</v>
      </c>
      <c r="S238" s="11">
        <v>75584</v>
      </c>
      <c r="T238" s="11">
        <v>88336</v>
      </c>
      <c r="U238" s="11">
        <v>92398</v>
      </c>
      <c r="V238" s="159">
        <f>100</f>
        <v>100</v>
      </c>
      <c r="W238" s="58">
        <f t="shared" si="34"/>
        <v>97.146377576905948</v>
      </c>
      <c r="X238" s="58">
        <f t="shared" si="34"/>
        <v>97.031445759430099</v>
      </c>
      <c r="Y238" s="58">
        <f t="shared" si="34"/>
        <v>87.666055767817014</v>
      </c>
      <c r="Z238" s="58">
        <f t="shared" si="32"/>
        <v>74.669441597034549</v>
      </c>
      <c r="AA238" s="58">
        <f t="shared" si="32"/>
        <v>70.234730117313291</v>
      </c>
      <c r="AB238" s="58">
        <f t="shared" si="32"/>
        <v>66.83129872953748</v>
      </c>
      <c r="AC238" s="58">
        <f t="shared" si="32"/>
        <v>57.620186583004589</v>
      </c>
      <c r="AD238" s="58">
        <f t="shared" si="33"/>
        <v>66.387102786320014</v>
      </c>
      <c r="AE238" s="58">
        <f t="shared" si="33"/>
        <v>63.368848300355147</v>
      </c>
      <c r="AF238" s="58">
        <f t="shared" si="33"/>
        <v>70.846664388738759</v>
      </c>
      <c r="AG238" s="58">
        <f t="shared" si="33"/>
        <v>71.375764917839277</v>
      </c>
      <c r="AH238" s="58">
        <f t="shared" si="33"/>
        <v>71.173857670922246</v>
      </c>
      <c r="AI238" s="58">
        <f t="shared" si="33"/>
        <v>74.612493399186164</v>
      </c>
      <c r="AJ238" s="58">
        <f t="shared" si="33"/>
        <v>75.783555431304947</v>
      </c>
      <c r="AK238" s="58">
        <f t="shared" si="33"/>
        <v>78.26131974859959</v>
      </c>
      <c r="AL238" s="58">
        <f t="shared" si="33"/>
        <v>91.465018275194396</v>
      </c>
      <c r="AM238" s="58">
        <f t="shared" si="33"/>
        <v>95.670901541743035</v>
      </c>
      <c r="AN238" s="160"/>
      <c r="AO238" s="118"/>
      <c r="AP238" s="118"/>
      <c r="AQ238" s="118"/>
      <c r="AR238" s="118"/>
      <c r="AS238" s="118"/>
      <c r="AT238" s="118"/>
      <c r="AU238" s="118"/>
      <c r="AV238" s="118"/>
      <c r="AW238" s="118"/>
      <c r="AX238" s="118"/>
      <c r="AY238" s="118"/>
      <c r="AZ238" s="118"/>
      <c r="BA238" s="118"/>
      <c r="BB238" s="118"/>
      <c r="BC238" s="118"/>
      <c r="BD238" s="118"/>
      <c r="BE238" s="118"/>
    </row>
    <row r="239" spans="2:57" ht="15">
      <c r="B239" s="501"/>
      <c r="C239" s="8" t="s">
        <v>210</v>
      </c>
      <c r="D239" s="245">
        <v>92885</v>
      </c>
      <c r="E239" s="173">
        <v>90867</v>
      </c>
      <c r="F239" s="173">
        <v>92085</v>
      </c>
      <c r="G239" s="173">
        <v>82969</v>
      </c>
      <c r="H239" s="173">
        <v>70656</v>
      </c>
      <c r="I239" s="173">
        <v>66772</v>
      </c>
      <c r="J239" s="173">
        <v>63470</v>
      </c>
      <c r="K239" s="173">
        <v>54550</v>
      </c>
      <c r="L239" s="173">
        <v>62315</v>
      </c>
      <c r="M239" s="173">
        <v>59270</v>
      </c>
      <c r="N239" s="173">
        <v>64765</v>
      </c>
      <c r="O239" s="173">
        <v>64368</v>
      </c>
      <c r="P239" s="173">
        <v>65518</v>
      </c>
      <c r="Q239" s="173">
        <v>68739</v>
      </c>
      <c r="R239" s="173">
        <v>69680</v>
      </c>
      <c r="S239" s="173">
        <v>72286</v>
      </c>
      <c r="T239" s="173">
        <v>85010</v>
      </c>
      <c r="U239" s="173">
        <v>89305</v>
      </c>
      <c r="V239" s="159">
        <f>100</f>
        <v>100</v>
      </c>
      <c r="W239" s="58">
        <f t="shared" si="34"/>
        <v>97.827421004467894</v>
      </c>
      <c r="X239" s="58">
        <f t="shared" si="34"/>
        <v>99.138719922484796</v>
      </c>
      <c r="Y239" s="58">
        <f t="shared" si="34"/>
        <v>89.324433439199012</v>
      </c>
      <c r="Z239" s="58">
        <f t="shared" si="32"/>
        <v>76.068256446143081</v>
      </c>
      <c r="AA239" s="58">
        <f t="shared" si="32"/>
        <v>71.886741669806753</v>
      </c>
      <c r="AB239" s="58">
        <f t="shared" si="32"/>
        <v>68.331808149862738</v>
      </c>
      <c r="AC239" s="58">
        <f t="shared" si="32"/>
        <v>58.728535285568178</v>
      </c>
      <c r="AD239" s="58">
        <f t="shared" si="33"/>
        <v>67.088335037950159</v>
      </c>
      <c r="AE239" s="58">
        <f t="shared" si="33"/>
        <v>63.810087742907896</v>
      </c>
      <c r="AF239" s="58">
        <f t="shared" si="33"/>
        <v>69.726005275340469</v>
      </c>
      <c r="AG239" s="58">
        <f t="shared" si="33"/>
        <v>69.29859503687355</v>
      </c>
      <c r="AH239" s="58">
        <f t="shared" si="33"/>
        <v>70.536685148301657</v>
      </c>
      <c r="AI239" s="58">
        <f t="shared" si="33"/>
        <v>74.004414060397266</v>
      </c>
      <c r="AJ239" s="58">
        <f t="shared" si="33"/>
        <v>75.017494751574532</v>
      </c>
      <c r="AK239" s="58">
        <f t="shared" si="33"/>
        <v>77.823114604080317</v>
      </c>
      <c r="AL239" s="58">
        <f t="shared" si="33"/>
        <v>91.521774236959686</v>
      </c>
      <c r="AM239" s="58">
        <f t="shared" si="33"/>
        <v>96.145771653119454</v>
      </c>
      <c r="AN239" s="120"/>
      <c r="AO239" s="121"/>
      <c r="AP239" s="121"/>
      <c r="AQ239" s="121"/>
      <c r="AR239" s="121"/>
      <c r="AS239" s="121"/>
      <c r="AT239" s="121"/>
      <c r="AU239" s="121"/>
      <c r="AV239" s="121"/>
      <c r="AW239" s="121"/>
      <c r="AX239" s="121"/>
      <c r="AY239" s="121"/>
      <c r="AZ239" s="121"/>
      <c r="BA239" s="121"/>
      <c r="BB239" s="121"/>
      <c r="BC239" s="121"/>
      <c r="BD239" s="121"/>
      <c r="BE239" s="121"/>
    </row>
    <row r="240" spans="2:57" ht="15" customHeight="1">
      <c r="B240" s="499" t="s">
        <v>160</v>
      </c>
      <c r="C240" s="1" t="s">
        <v>205</v>
      </c>
      <c r="D240" s="246">
        <v>172586</v>
      </c>
      <c r="E240" s="11">
        <v>159889</v>
      </c>
      <c r="F240" s="11">
        <v>151080</v>
      </c>
      <c r="G240" s="11">
        <v>162618</v>
      </c>
      <c r="H240" s="11">
        <v>152917</v>
      </c>
      <c r="I240" s="11">
        <v>153606</v>
      </c>
      <c r="J240" s="11">
        <v>127094</v>
      </c>
      <c r="K240" s="11">
        <v>105255</v>
      </c>
      <c r="L240" s="11">
        <v>117710</v>
      </c>
      <c r="M240" s="11">
        <v>105952</v>
      </c>
      <c r="N240" s="11">
        <v>115413</v>
      </c>
      <c r="O240" s="11">
        <v>108720</v>
      </c>
      <c r="P240" s="11">
        <v>109916</v>
      </c>
      <c r="Q240" s="11">
        <v>113468</v>
      </c>
      <c r="R240" s="11">
        <v>111959</v>
      </c>
      <c r="S240" s="11">
        <v>119830</v>
      </c>
      <c r="T240" s="11">
        <v>146731</v>
      </c>
      <c r="U240" s="11">
        <v>159259</v>
      </c>
      <c r="V240" s="159">
        <f>100</f>
        <v>100</v>
      </c>
      <c r="W240" s="58">
        <f t="shared" si="34"/>
        <v>92.643088083622075</v>
      </c>
      <c r="X240" s="58">
        <f t="shared" si="34"/>
        <v>87.53896608067862</v>
      </c>
      <c r="Y240" s="58">
        <f t="shared" si="34"/>
        <v>94.224328740454041</v>
      </c>
      <c r="Z240" s="58">
        <f t="shared" si="32"/>
        <v>88.603362961074481</v>
      </c>
      <c r="AA240" s="58">
        <f t="shared" si="32"/>
        <v>89.002584218882177</v>
      </c>
      <c r="AB240" s="58">
        <f t="shared" si="32"/>
        <v>73.640967401759127</v>
      </c>
      <c r="AC240" s="58">
        <f t="shared" si="32"/>
        <v>60.986986198185249</v>
      </c>
      <c r="AD240" s="58">
        <f t="shared" si="33"/>
        <v>68.203678166247556</v>
      </c>
      <c r="AE240" s="58">
        <f t="shared" si="33"/>
        <v>61.390842826185207</v>
      </c>
      <c r="AF240" s="58">
        <f t="shared" si="33"/>
        <v>66.8727474997972</v>
      </c>
      <c r="AG240" s="58">
        <f t="shared" si="33"/>
        <v>62.994680912704389</v>
      </c>
      <c r="AH240" s="58">
        <f t="shared" si="33"/>
        <v>63.687668756446058</v>
      </c>
      <c r="AI240" s="58">
        <f t="shared" si="33"/>
        <v>65.745773121805939</v>
      </c>
      <c r="AJ240" s="58">
        <f t="shared" si="33"/>
        <v>64.871426419292405</v>
      </c>
      <c r="AK240" s="58">
        <f t="shared" si="33"/>
        <v>69.432051267194325</v>
      </c>
      <c r="AL240" s="58">
        <f t="shared" si="33"/>
        <v>85.01906295991563</v>
      </c>
      <c r="AM240" s="58">
        <f t="shared" si="33"/>
        <v>92.278052680982242</v>
      </c>
      <c r="AN240" s="160">
        <v>1</v>
      </c>
      <c r="AO240" s="118">
        <v>1</v>
      </c>
      <c r="AP240" s="118">
        <v>1</v>
      </c>
      <c r="AQ240" s="118">
        <v>1</v>
      </c>
      <c r="AR240" s="118">
        <v>1</v>
      </c>
      <c r="AS240" s="118">
        <v>1</v>
      </c>
      <c r="AT240" s="118">
        <v>1</v>
      </c>
      <c r="AU240" s="118">
        <v>1</v>
      </c>
      <c r="AV240" s="118">
        <v>1</v>
      </c>
      <c r="AW240" s="118">
        <v>1</v>
      </c>
      <c r="AX240" s="118">
        <v>1</v>
      </c>
      <c r="AY240" s="118">
        <v>1</v>
      </c>
      <c r="AZ240" s="118">
        <v>1</v>
      </c>
      <c r="BA240" s="118">
        <v>1</v>
      </c>
      <c r="BB240" s="118">
        <v>1</v>
      </c>
      <c r="BC240" s="118">
        <v>1</v>
      </c>
      <c r="BD240" s="118">
        <v>6</v>
      </c>
      <c r="BE240" s="118">
        <v>7</v>
      </c>
    </row>
    <row r="241" spans="2:57" ht="15">
      <c r="B241" s="499"/>
      <c r="C241" s="1" t="s">
        <v>206</v>
      </c>
      <c r="D241" s="196">
        <v>104097</v>
      </c>
      <c r="E241" s="11">
        <v>116804</v>
      </c>
      <c r="F241" s="11">
        <v>98095</v>
      </c>
      <c r="G241" s="11">
        <v>79495</v>
      </c>
      <c r="H241" s="11">
        <v>79363</v>
      </c>
      <c r="I241" s="11">
        <v>69882</v>
      </c>
      <c r="J241" s="11">
        <v>53928</v>
      </c>
      <c r="K241" s="11">
        <v>53742</v>
      </c>
      <c r="L241" s="11">
        <v>54395</v>
      </c>
      <c r="M241" s="11">
        <v>59746</v>
      </c>
      <c r="N241" s="11">
        <v>67644</v>
      </c>
      <c r="O241" s="11">
        <v>72956</v>
      </c>
      <c r="P241" s="11">
        <v>69645</v>
      </c>
      <c r="Q241" s="11">
        <v>76474</v>
      </c>
      <c r="R241" s="11">
        <v>82097</v>
      </c>
      <c r="S241" s="11">
        <v>85509</v>
      </c>
      <c r="T241" s="11">
        <v>89357</v>
      </c>
      <c r="U241" s="11">
        <v>83592</v>
      </c>
      <c r="V241" s="159">
        <f>100</f>
        <v>100</v>
      </c>
      <c r="W241" s="58">
        <f t="shared" si="34"/>
        <v>112.20688396399512</v>
      </c>
      <c r="X241" s="58">
        <f t="shared" si="34"/>
        <v>94.234223848910148</v>
      </c>
      <c r="Y241" s="58">
        <f t="shared" si="34"/>
        <v>76.36627376389329</v>
      </c>
      <c r="Z241" s="58">
        <f t="shared" si="32"/>
        <v>76.239468956838337</v>
      </c>
      <c r="AA241" s="58">
        <f t="shared" si="32"/>
        <v>67.131617625868174</v>
      </c>
      <c r="AB241" s="58">
        <f t="shared" si="32"/>
        <v>51.805527536816626</v>
      </c>
      <c r="AC241" s="58">
        <f t="shared" si="32"/>
        <v>51.626848035966454</v>
      </c>
      <c r="AD241" s="58">
        <f t="shared" si="33"/>
        <v>52.25414757389742</v>
      </c>
      <c r="AE241" s="58">
        <f t="shared" si="33"/>
        <v>57.394545472011679</v>
      </c>
      <c r="AF241" s="58">
        <f t="shared" si="33"/>
        <v>64.981699760800026</v>
      </c>
      <c r="AG241" s="58">
        <f t="shared" si="33"/>
        <v>70.084632602284401</v>
      </c>
      <c r="AH241" s="58">
        <f t="shared" si="33"/>
        <v>66.903945358655875</v>
      </c>
      <c r="AI241" s="58">
        <f t="shared" si="33"/>
        <v>73.464172838794582</v>
      </c>
      <c r="AJ241" s="58">
        <f t="shared" si="33"/>
        <v>78.865865490840278</v>
      </c>
      <c r="AK241" s="58">
        <f t="shared" si="33"/>
        <v>82.143577624715405</v>
      </c>
      <c r="AL241" s="58">
        <f t="shared" si="33"/>
        <v>85.840129878862982</v>
      </c>
      <c r="AM241" s="58">
        <f t="shared" si="33"/>
        <v>80.302025994985442</v>
      </c>
      <c r="AN241" s="160">
        <v>1</v>
      </c>
      <c r="AO241" s="118">
        <v>1</v>
      </c>
      <c r="AP241" s="118">
        <v>1</v>
      </c>
      <c r="AQ241" s="118">
        <v>1</v>
      </c>
      <c r="AR241" s="118">
        <v>1</v>
      </c>
      <c r="AS241" s="118">
        <v>1</v>
      </c>
      <c r="AT241" s="118">
        <v>1</v>
      </c>
      <c r="AU241" s="118">
        <v>1</v>
      </c>
      <c r="AV241" s="118">
        <v>1</v>
      </c>
      <c r="AW241" s="118">
        <v>1</v>
      </c>
      <c r="AX241" s="118">
        <v>1</v>
      </c>
      <c r="AY241" s="118">
        <v>1</v>
      </c>
      <c r="AZ241" s="118">
        <v>1</v>
      </c>
      <c r="BA241" s="118">
        <v>1</v>
      </c>
      <c r="BB241" s="118">
        <v>1</v>
      </c>
      <c r="BC241" s="118">
        <v>1</v>
      </c>
      <c r="BD241" s="118">
        <v>6</v>
      </c>
      <c r="BE241" s="118">
        <v>7</v>
      </c>
    </row>
    <row r="242" spans="2:57" ht="15">
      <c r="B242" s="499"/>
      <c r="C242" s="1" t="s">
        <v>207</v>
      </c>
      <c r="D242" s="196">
        <v>56687</v>
      </c>
      <c r="E242" s="11">
        <v>49471</v>
      </c>
      <c r="F242" s="11">
        <v>60497</v>
      </c>
      <c r="G242" s="11">
        <v>56355</v>
      </c>
      <c r="H242" s="11">
        <v>41309</v>
      </c>
      <c r="I242" s="11">
        <v>36563</v>
      </c>
      <c r="J242" s="11">
        <v>33288</v>
      </c>
      <c r="K242" s="11">
        <v>34343</v>
      </c>
      <c r="L242" s="11">
        <v>35229</v>
      </c>
      <c r="M242" s="11">
        <v>37551</v>
      </c>
      <c r="N242" s="11">
        <v>40552</v>
      </c>
      <c r="O242" s="11">
        <v>43577</v>
      </c>
      <c r="P242" s="11">
        <v>43135</v>
      </c>
      <c r="Q242" s="11">
        <v>45556</v>
      </c>
      <c r="R242" s="11">
        <v>48031</v>
      </c>
      <c r="S242" s="11">
        <v>51801</v>
      </c>
      <c r="T242" s="11">
        <v>53000</v>
      </c>
      <c r="U242" s="11">
        <v>49418</v>
      </c>
      <c r="V242" s="159">
        <f>100</f>
        <v>100</v>
      </c>
      <c r="W242" s="58">
        <f t="shared" si="34"/>
        <v>87.270450014994623</v>
      </c>
      <c r="X242" s="58">
        <f t="shared" si="34"/>
        <v>106.72111771658405</v>
      </c>
      <c r="Y242" s="58">
        <f t="shared" si="34"/>
        <v>99.414327800024694</v>
      </c>
      <c r="Z242" s="58">
        <f t="shared" si="32"/>
        <v>72.872087074637918</v>
      </c>
      <c r="AA242" s="58">
        <f t="shared" si="32"/>
        <v>64.499797131617484</v>
      </c>
      <c r="AB242" s="58">
        <f t="shared" si="32"/>
        <v>58.722458411981584</v>
      </c>
      <c r="AC242" s="58">
        <f t="shared" si="32"/>
        <v>60.58355531250551</v>
      </c>
      <c r="AD242" s="58">
        <f t="shared" si="33"/>
        <v>62.146523894367313</v>
      </c>
      <c r="AE242" s="58">
        <f t="shared" si="33"/>
        <v>66.242701148411456</v>
      </c>
      <c r="AF242" s="58">
        <f t="shared" si="33"/>
        <v>71.53668389577858</v>
      </c>
      <c r="AG242" s="58">
        <f t="shared" si="33"/>
        <v>76.873004392541503</v>
      </c>
      <c r="AH242" s="58">
        <f t="shared" si="33"/>
        <v>76.093284174502088</v>
      </c>
      <c r="AI242" s="58">
        <f t="shared" si="33"/>
        <v>80.364104644803916</v>
      </c>
      <c r="AJ242" s="58">
        <f t="shared" si="33"/>
        <v>84.730185051246323</v>
      </c>
      <c r="AK242" s="58">
        <f t="shared" si="33"/>
        <v>91.380739852170692</v>
      </c>
      <c r="AL242" s="58">
        <f t="shared" si="33"/>
        <v>93.495863249069458</v>
      </c>
      <c r="AM242" s="58">
        <f t="shared" si="33"/>
        <v>87.176954151745548</v>
      </c>
      <c r="AN242" s="160">
        <v>1</v>
      </c>
      <c r="AO242" s="118">
        <v>1</v>
      </c>
      <c r="AP242" s="118">
        <v>1</v>
      </c>
      <c r="AQ242" s="118">
        <v>1</v>
      </c>
      <c r="AR242" s="118">
        <v>1</v>
      </c>
      <c r="AS242" s="118">
        <v>1</v>
      </c>
      <c r="AT242" s="118">
        <v>1</v>
      </c>
      <c r="AU242" s="118">
        <v>1</v>
      </c>
      <c r="AV242" s="118">
        <v>1</v>
      </c>
      <c r="AW242" s="118">
        <v>1</v>
      </c>
      <c r="AX242" s="118">
        <v>1</v>
      </c>
      <c r="AY242" s="118">
        <v>1</v>
      </c>
      <c r="AZ242" s="118">
        <v>1</v>
      </c>
      <c r="BA242" s="118">
        <v>1</v>
      </c>
      <c r="BB242" s="118">
        <v>1</v>
      </c>
      <c r="BC242" s="118">
        <v>1</v>
      </c>
      <c r="BD242" s="118">
        <v>6</v>
      </c>
      <c r="BE242" s="118">
        <v>7</v>
      </c>
    </row>
    <row r="243" spans="2:57" ht="15">
      <c r="B243" s="499"/>
      <c r="C243" s="1" t="s">
        <v>208</v>
      </c>
      <c r="D243" s="196">
        <v>16724</v>
      </c>
      <c r="E243" s="11">
        <v>21023</v>
      </c>
      <c r="F243" s="11">
        <v>19332</v>
      </c>
      <c r="G243" s="11">
        <v>10687</v>
      </c>
      <c r="H243" s="11">
        <v>13465</v>
      </c>
      <c r="I243" s="11">
        <v>15191</v>
      </c>
      <c r="J243" s="11">
        <v>15758</v>
      </c>
      <c r="K243" s="11">
        <v>12993</v>
      </c>
      <c r="L243" s="11">
        <v>12336</v>
      </c>
      <c r="M243" s="11">
        <v>14175</v>
      </c>
      <c r="N243" s="11">
        <v>15891</v>
      </c>
      <c r="O243" s="11">
        <v>17712</v>
      </c>
      <c r="P243" s="11">
        <v>19897</v>
      </c>
      <c r="Q243" s="11">
        <v>20926</v>
      </c>
      <c r="R243" s="11">
        <v>22203</v>
      </c>
      <c r="S243" s="11">
        <v>15888</v>
      </c>
      <c r="T243" s="11">
        <v>16021</v>
      </c>
      <c r="U243" s="11">
        <v>14898</v>
      </c>
      <c r="V243" s="159">
        <f>100</f>
        <v>100</v>
      </c>
      <c r="W243" s="58">
        <f t="shared" si="34"/>
        <v>125.70557282946663</v>
      </c>
      <c r="X243" s="58">
        <f t="shared" si="34"/>
        <v>115.59435541736427</v>
      </c>
      <c r="Y243" s="58">
        <f t="shared" si="34"/>
        <v>63.902176512795982</v>
      </c>
      <c r="Z243" s="58">
        <f t="shared" si="32"/>
        <v>80.513035159052862</v>
      </c>
      <c r="AA243" s="58">
        <f t="shared" si="32"/>
        <v>90.833532647691939</v>
      </c>
      <c r="AB243" s="58">
        <f t="shared" si="32"/>
        <v>94.223869887586702</v>
      </c>
      <c r="AC243" s="58">
        <f t="shared" si="32"/>
        <v>77.690743841186318</v>
      </c>
      <c r="AD243" s="58">
        <f t="shared" si="33"/>
        <v>73.762257833054292</v>
      </c>
      <c r="AE243" s="58">
        <f t="shared" si="33"/>
        <v>84.758430997369047</v>
      </c>
      <c r="AF243" s="58">
        <f t="shared" si="33"/>
        <v>95.019134178426214</v>
      </c>
      <c r="AG243" s="58">
        <f t="shared" si="33"/>
        <v>105.90767758909352</v>
      </c>
      <c r="AH243" s="58">
        <f t="shared" si="33"/>
        <v>118.97273379574264</v>
      </c>
      <c r="AI243" s="58">
        <f t="shared" si="33"/>
        <v>125.12556804592202</v>
      </c>
      <c r="AJ243" s="58">
        <f t="shared" si="33"/>
        <v>132.76130112413298</v>
      </c>
      <c r="AK243" s="58">
        <f t="shared" si="33"/>
        <v>95.001195886151635</v>
      </c>
      <c r="AL243" s="58">
        <f t="shared" si="33"/>
        <v>95.796460176991147</v>
      </c>
      <c r="AM243" s="58">
        <f t="shared" si="33"/>
        <v>89.081559435541735</v>
      </c>
      <c r="AN243" s="160">
        <v>1</v>
      </c>
      <c r="AO243" s="118">
        <v>1</v>
      </c>
      <c r="AP243" s="118">
        <v>1</v>
      </c>
      <c r="AQ243" s="118">
        <v>1</v>
      </c>
      <c r="AR243" s="118">
        <v>1</v>
      </c>
      <c r="AS243" s="118">
        <v>1</v>
      </c>
      <c r="AT243" s="118">
        <v>1</v>
      </c>
      <c r="AU243" s="118">
        <v>1</v>
      </c>
      <c r="AV243" s="118">
        <v>1</v>
      </c>
      <c r="AW243" s="118">
        <v>1</v>
      </c>
      <c r="AX243" s="118">
        <v>1</v>
      </c>
      <c r="AY243" s="118">
        <v>1</v>
      </c>
      <c r="AZ243" s="118">
        <v>1</v>
      </c>
      <c r="BA243" s="118">
        <v>1</v>
      </c>
      <c r="BB243" s="118">
        <v>1</v>
      </c>
      <c r="BC243" s="118">
        <v>1</v>
      </c>
      <c r="BD243" s="118">
        <v>6</v>
      </c>
      <c r="BE243" s="118">
        <v>7</v>
      </c>
    </row>
    <row r="244" spans="2:57" ht="15">
      <c r="B244" s="499"/>
      <c r="C244" s="1" t="s">
        <v>209</v>
      </c>
      <c r="D244" s="196">
        <v>350094</v>
      </c>
      <c r="E244" s="11">
        <v>347187</v>
      </c>
      <c r="F244" s="11">
        <v>329004</v>
      </c>
      <c r="G244" s="11">
        <v>309155</v>
      </c>
      <c r="H244" s="11">
        <v>287054</v>
      </c>
      <c r="I244" s="11">
        <v>275242</v>
      </c>
      <c r="J244" s="11">
        <v>230068</v>
      </c>
      <c r="K244" s="11">
        <v>206333</v>
      </c>
      <c r="L244" s="11">
        <v>219670</v>
      </c>
      <c r="M244" s="11">
        <v>217424</v>
      </c>
      <c r="N244" s="11">
        <v>239500</v>
      </c>
      <c r="O244" s="11">
        <v>242965</v>
      </c>
      <c r="P244" s="11">
        <v>242593</v>
      </c>
      <c r="Q244" s="11">
        <v>256424</v>
      </c>
      <c r="R244" s="11">
        <v>264290</v>
      </c>
      <c r="S244" s="11">
        <v>273028</v>
      </c>
      <c r="T244" s="11">
        <v>305109</v>
      </c>
      <c r="U244" s="11">
        <v>307167</v>
      </c>
      <c r="V244" s="159">
        <f>100</f>
        <v>100</v>
      </c>
      <c r="W244" s="58">
        <f t="shared" si="34"/>
        <v>99.169651579290132</v>
      </c>
      <c r="X244" s="58">
        <f t="shared" si="34"/>
        <v>93.975903614457835</v>
      </c>
      <c r="Y244" s="58">
        <f t="shared" si="34"/>
        <v>88.306283455300573</v>
      </c>
      <c r="Z244" s="58">
        <f t="shared" si="32"/>
        <v>81.993407484846927</v>
      </c>
      <c r="AA244" s="58">
        <f t="shared" si="32"/>
        <v>78.619456488828718</v>
      </c>
      <c r="AB244" s="58">
        <f t="shared" si="32"/>
        <v>65.71606482830326</v>
      </c>
      <c r="AC244" s="58">
        <f t="shared" si="32"/>
        <v>58.936457065816612</v>
      </c>
      <c r="AD244" s="58">
        <f t="shared" si="33"/>
        <v>62.746005358560843</v>
      </c>
      <c r="AE244" s="58">
        <f t="shared" si="33"/>
        <v>62.104463372694191</v>
      </c>
      <c r="AF244" s="58">
        <f t="shared" si="33"/>
        <v>68.410198403857251</v>
      </c>
      <c r="AG244" s="58">
        <f t="shared" si="33"/>
        <v>69.399932589533094</v>
      </c>
      <c r="AH244" s="58">
        <f t="shared" si="33"/>
        <v>69.293675412889115</v>
      </c>
      <c r="AI244" s="58">
        <f t="shared" si="33"/>
        <v>73.24432866601542</v>
      </c>
      <c r="AJ244" s="58">
        <f t="shared" ref="AJ244:AJ268" si="35">R244*100/$D244</f>
        <v>75.491153804406821</v>
      </c>
      <c r="AK244" s="58">
        <f t="shared" ref="AK244:AK268" si="36">S244*100/$D244</f>
        <v>77.987054905254013</v>
      </c>
      <c r="AL244" s="58">
        <f t="shared" ref="AL244:AL268" si="37">T244*100/$D244</f>
        <v>87.150593840511405</v>
      </c>
      <c r="AM244" s="58">
        <f t="shared" ref="AM244:AM268" si="38">U244*100/$D244</f>
        <v>87.738435962912817</v>
      </c>
      <c r="AN244" s="160"/>
      <c r="AO244" s="118"/>
      <c r="AP244" s="118"/>
      <c r="AQ244" s="118"/>
      <c r="AR244" s="118"/>
      <c r="AS244" s="118"/>
      <c r="AT244" s="118"/>
      <c r="AU244" s="118"/>
      <c r="AV244" s="118"/>
      <c r="AW244" s="118"/>
      <c r="AX244" s="118"/>
      <c r="AY244" s="118"/>
      <c r="AZ244" s="118"/>
      <c r="BA244" s="118"/>
      <c r="BB244" s="118"/>
      <c r="BC244" s="118"/>
      <c r="BD244" s="118"/>
      <c r="BE244" s="118"/>
    </row>
    <row r="245" spans="2:57" ht="15">
      <c r="B245" s="501"/>
      <c r="C245" s="8" t="s">
        <v>210</v>
      </c>
      <c r="D245" s="245">
        <v>333370</v>
      </c>
      <c r="E245" s="173">
        <v>326164</v>
      </c>
      <c r="F245" s="173">
        <v>309672</v>
      </c>
      <c r="G245" s="173">
        <v>298468</v>
      </c>
      <c r="H245" s="173">
        <v>273589</v>
      </c>
      <c r="I245" s="173">
        <v>260051</v>
      </c>
      <c r="J245" s="173">
        <v>214310</v>
      </c>
      <c r="K245" s="173">
        <v>193340</v>
      </c>
      <c r="L245" s="173">
        <v>207334</v>
      </c>
      <c r="M245" s="173">
        <v>203249</v>
      </c>
      <c r="N245" s="173">
        <v>223609</v>
      </c>
      <c r="O245" s="173">
        <v>225253</v>
      </c>
      <c r="P245" s="173">
        <v>222696</v>
      </c>
      <c r="Q245" s="173">
        <v>235498</v>
      </c>
      <c r="R245" s="173">
        <v>242087</v>
      </c>
      <c r="S245" s="173">
        <v>257140</v>
      </c>
      <c r="T245" s="173">
        <v>289088</v>
      </c>
      <c r="U245" s="173">
        <v>292269</v>
      </c>
      <c r="V245" s="159">
        <f>100</f>
        <v>100</v>
      </c>
      <c r="W245" s="58">
        <f t="shared" si="34"/>
        <v>97.838437771845093</v>
      </c>
      <c r="X245" s="58">
        <f t="shared" si="34"/>
        <v>92.891381947985721</v>
      </c>
      <c r="Y245" s="58">
        <f t="shared" si="34"/>
        <v>89.530551639319668</v>
      </c>
      <c r="Z245" s="58">
        <f t="shared" si="32"/>
        <v>82.067672556018834</v>
      </c>
      <c r="AA245" s="58">
        <f t="shared" si="32"/>
        <v>78.006719260881297</v>
      </c>
      <c r="AB245" s="58">
        <f t="shared" si="32"/>
        <v>64.28592854785974</v>
      </c>
      <c r="AC245" s="58">
        <f t="shared" si="32"/>
        <v>57.995620481747011</v>
      </c>
      <c r="AD245" s="58">
        <f t="shared" si="32"/>
        <v>62.193358730539643</v>
      </c>
      <c r="AE245" s="58">
        <f t="shared" si="32"/>
        <v>60.967993520712724</v>
      </c>
      <c r="AF245" s="58">
        <f t="shared" si="32"/>
        <v>67.075321714611391</v>
      </c>
      <c r="AG245" s="58">
        <f t="shared" si="32"/>
        <v>67.568467468578461</v>
      </c>
      <c r="AH245" s="58">
        <f t="shared" si="32"/>
        <v>66.801451840297574</v>
      </c>
      <c r="AI245" s="58">
        <f t="shared" ref="AI245:AI268" si="39">Q245*100/$D245</f>
        <v>70.641629420763721</v>
      </c>
      <c r="AJ245" s="58">
        <f t="shared" si="35"/>
        <v>72.618112007679159</v>
      </c>
      <c r="AK245" s="58">
        <f t="shared" si="36"/>
        <v>77.133515313315542</v>
      </c>
      <c r="AL245" s="58">
        <f t="shared" si="37"/>
        <v>86.716861145274024</v>
      </c>
      <c r="AM245" s="58">
        <f t="shared" si="38"/>
        <v>87.671056183819786</v>
      </c>
      <c r="AN245" s="120"/>
      <c r="AO245" s="121"/>
      <c r="AP245" s="121"/>
      <c r="AQ245" s="121"/>
      <c r="AR245" s="121"/>
      <c r="AS245" s="121"/>
      <c r="AT245" s="121"/>
      <c r="AU245" s="121"/>
      <c r="AV245" s="121"/>
      <c r="AW245" s="121"/>
      <c r="AX245" s="121"/>
      <c r="AY245" s="121"/>
      <c r="AZ245" s="121"/>
      <c r="BA245" s="121"/>
      <c r="BB245" s="121"/>
      <c r="BC245" s="121"/>
      <c r="BD245" s="121"/>
      <c r="BE245" s="121"/>
    </row>
    <row r="246" spans="2:57" ht="15" customHeight="1">
      <c r="B246" s="499" t="s">
        <v>161</v>
      </c>
      <c r="C246" s="1" t="s">
        <v>205</v>
      </c>
      <c r="D246" s="246">
        <v>355940</v>
      </c>
      <c r="E246" s="11">
        <v>347825</v>
      </c>
      <c r="F246" s="11">
        <v>351693</v>
      </c>
      <c r="G246" s="11">
        <v>317713</v>
      </c>
      <c r="H246" s="11">
        <v>308109</v>
      </c>
      <c r="I246" s="11">
        <v>295974</v>
      </c>
      <c r="J246" s="11">
        <v>297482</v>
      </c>
      <c r="K246" s="11">
        <v>240125</v>
      </c>
      <c r="L246" s="11">
        <v>280600</v>
      </c>
      <c r="M246" s="11">
        <v>247088</v>
      </c>
      <c r="N246" s="11">
        <v>258215</v>
      </c>
      <c r="O246" s="11">
        <v>249183</v>
      </c>
      <c r="P246" s="11">
        <v>247720</v>
      </c>
      <c r="Q246" s="11">
        <v>259709</v>
      </c>
      <c r="R246" s="11">
        <v>259656</v>
      </c>
      <c r="S246" s="11">
        <v>267617</v>
      </c>
      <c r="T246" s="11">
        <v>327694</v>
      </c>
      <c r="U246" s="11">
        <v>355672</v>
      </c>
      <c r="V246" s="159">
        <f>100</f>
        <v>100</v>
      </c>
      <c r="W246" s="58">
        <f t="shared" si="34"/>
        <v>97.720121368770023</v>
      </c>
      <c r="X246" s="58">
        <f t="shared" si="34"/>
        <v>98.806821374388946</v>
      </c>
      <c r="Y246" s="58">
        <f t="shared" si="34"/>
        <v>89.260268584592907</v>
      </c>
      <c r="Z246" s="58">
        <f t="shared" si="32"/>
        <v>86.562061021520478</v>
      </c>
      <c r="AA246" s="58">
        <f t="shared" si="32"/>
        <v>83.152778558183968</v>
      </c>
      <c r="AB246" s="58">
        <f t="shared" si="32"/>
        <v>83.576445468337354</v>
      </c>
      <c r="AC246" s="58">
        <f t="shared" si="32"/>
        <v>67.462212732482996</v>
      </c>
      <c r="AD246" s="58">
        <f t="shared" si="32"/>
        <v>78.833511265943699</v>
      </c>
      <c r="AE246" s="58">
        <f t="shared" si="32"/>
        <v>69.418441310333208</v>
      </c>
      <c r="AF246" s="58">
        <f t="shared" si="32"/>
        <v>72.544529976962409</v>
      </c>
      <c r="AG246" s="58">
        <f t="shared" si="32"/>
        <v>70.007023655672299</v>
      </c>
      <c r="AH246" s="58">
        <f t="shared" si="32"/>
        <v>69.595999325729053</v>
      </c>
      <c r="AI246" s="58">
        <f t="shared" si="39"/>
        <v>72.964263639939318</v>
      </c>
      <c r="AJ246" s="58">
        <f t="shared" si="35"/>
        <v>72.949373489914024</v>
      </c>
      <c r="AK246" s="58">
        <f t="shared" si="36"/>
        <v>75.185986402202616</v>
      </c>
      <c r="AL246" s="58">
        <f t="shared" si="37"/>
        <v>92.06439287520368</v>
      </c>
      <c r="AM246" s="58">
        <f t="shared" si="38"/>
        <v>99.924706411192901</v>
      </c>
      <c r="AN246" s="160">
        <v>1</v>
      </c>
      <c r="AO246" s="118">
        <v>1</v>
      </c>
      <c r="AP246" s="118">
        <v>1</v>
      </c>
      <c r="AQ246" s="118">
        <v>1</v>
      </c>
      <c r="AR246" s="118">
        <v>1</v>
      </c>
      <c r="AS246" s="118">
        <v>1</v>
      </c>
      <c r="AT246" s="118">
        <v>1</v>
      </c>
      <c r="AU246" s="118">
        <v>1</v>
      </c>
      <c r="AV246" s="118">
        <v>1</v>
      </c>
      <c r="AW246" s="118">
        <v>1</v>
      </c>
      <c r="AX246" s="118">
        <v>1</v>
      </c>
      <c r="AY246" s="118">
        <v>1</v>
      </c>
      <c r="AZ246" s="118">
        <v>1</v>
      </c>
      <c r="BA246" s="118">
        <v>1</v>
      </c>
      <c r="BB246" s="118">
        <v>1</v>
      </c>
      <c r="BC246" s="118">
        <v>1</v>
      </c>
      <c r="BD246" s="118">
        <v>6</v>
      </c>
      <c r="BE246" s="118">
        <v>7</v>
      </c>
    </row>
    <row r="247" spans="2:57" ht="15">
      <c r="B247" s="499"/>
      <c r="C247" s="1" t="s">
        <v>206</v>
      </c>
      <c r="D247" s="196">
        <v>60840</v>
      </c>
      <c r="E247" s="11">
        <v>69107</v>
      </c>
      <c r="F247" s="11">
        <v>61930</v>
      </c>
      <c r="G247" s="11">
        <v>58760</v>
      </c>
      <c r="H247" s="11">
        <v>44161</v>
      </c>
      <c r="I247" s="11">
        <v>42729</v>
      </c>
      <c r="J247" s="11">
        <v>29451</v>
      </c>
      <c r="K247" s="11">
        <v>32434</v>
      </c>
      <c r="L247" s="11">
        <v>38587</v>
      </c>
      <c r="M247" s="11">
        <v>43516</v>
      </c>
      <c r="N247" s="11">
        <v>51826</v>
      </c>
      <c r="O247" s="11">
        <v>62163</v>
      </c>
      <c r="P247" s="11">
        <v>54495</v>
      </c>
      <c r="Q247" s="11">
        <v>65294</v>
      </c>
      <c r="R247" s="11">
        <v>70001</v>
      </c>
      <c r="S247" s="11">
        <v>70144</v>
      </c>
      <c r="T247" s="11">
        <v>73300</v>
      </c>
      <c r="U247" s="11">
        <v>68571</v>
      </c>
      <c r="V247" s="159">
        <f>100</f>
        <v>100</v>
      </c>
      <c r="W247" s="58">
        <f t="shared" si="34"/>
        <v>113.58809993425378</v>
      </c>
      <c r="X247" s="58">
        <f t="shared" si="34"/>
        <v>101.79158448389218</v>
      </c>
      <c r="Y247" s="58">
        <f t="shared" si="34"/>
        <v>96.581196581196579</v>
      </c>
      <c r="Z247" s="58">
        <f t="shared" si="32"/>
        <v>72.585470085470092</v>
      </c>
      <c r="AA247" s="58">
        <f t="shared" si="32"/>
        <v>70.23175542406311</v>
      </c>
      <c r="AB247" s="58">
        <f t="shared" si="32"/>
        <v>48.407297830374752</v>
      </c>
      <c r="AC247" s="58">
        <f t="shared" si="32"/>
        <v>53.310322156476005</v>
      </c>
      <c r="AD247" s="58">
        <f t="shared" si="32"/>
        <v>63.423734385272844</v>
      </c>
      <c r="AE247" s="58">
        <f t="shared" si="32"/>
        <v>71.52531229454307</v>
      </c>
      <c r="AF247" s="58">
        <f t="shared" si="32"/>
        <v>85.184089414858647</v>
      </c>
      <c r="AG247" s="58">
        <f t="shared" si="32"/>
        <v>102.17455621301775</v>
      </c>
      <c r="AH247" s="58">
        <f t="shared" si="32"/>
        <v>89.571005917159766</v>
      </c>
      <c r="AI247" s="58">
        <f t="shared" si="39"/>
        <v>107.32084155161078</v>
      </c>
      <c r="AJ247" s="58">
        <f t="shared" si="35"/>
        <v>115.05752794214332</v>
      </c>
      <c r="AK247" s="58">
        <f t="shared" si="36"/>
        <v>115.29257067718606</v>
      </c>
      <c r="AL247" s="58">
        <f t="shared" si="37"/>
        <v>120.47994740302433</v>
      </c>
      <c r="AM247" s="58">
        <f t="shared" si="38"/>
        <v>112.70710059171597</v>
      </c>
      <c r="AN247" s="160">
        <v>1</v>
      </c>
      <c r="AO247" s="118">
        <v>1</v>
      </c>
      <c r="AP247" s="118">
        <v>1</v>
      </c>
      <c r="AQ247" s="118">
        <v>1</v>
      </c>
      <c r="AR247" s="118">
        <v>4</v>
      </c>
      <c r="AS247" s="118">
        <v>1</v>
      </c>
      <c r="AT247" s="118">
        <v>1</v>
      </c>
      <c r="AU247" s="118">
        <v>1</v>
      </c>
      <c r="AV247" s="118">
        <v>1</v>
      </c>
      <c r="AW247" s="118">
        <v>1</v>
      </c>
      <c r="AX247" s="118">
        <v>1</v>
      </c>
      <c r="AY247" s="118">
        <v>1</v>
      </c>
      <c r="AZ247" s="118">
        <v>1</v>
      </c>
      <c r="BA247" s="118">
        <v>1</v>
      </c>
      <c r="BB247" s="118">
        <v>1</v>
      </c>
      <c r="BC247" s="118">
        <v>1</v>
      </c>
      <c r="BD247" s="118">
        <v>6</v>
      </c>
      <c r="BE247" s="118">
        <v>7</v>
      </c>
    </row>
    <row r="248" spans="2:57" ht="15">
      <c r="B248" s="499"/>
      <c r="C248" s="1" t="s">
        <v>207</v>
      </c>
      <c r="D248" s="196">
        <v>41237</v>
      </c>
      <c r="E248" s="11">
        <v>27737</v>
      </c>
      <c r="F248" s="11">
        <v>23708</v>
      </c>
      <c r="G248" s="11">
        <v>22650</v>
      </c>
      <c r="H248" s="11">
        <v>24359</v>
      </c>
      <c r="I248" s="11">
        <v>18167</v>
      </c>
      <c r="J248" s="11">
        <v>14316</v>
      </c>
      <c r="K248" s="11">
        <v>14410</v>
      </c>
      <c r="L248" s="11">
        <v>16997</v>
      </c>
      <c r="M248" s="11">
        <v>19065</v>
      </c>
      <c r="N248" s="11">
        <v>20716</v>
      </c>
      <c r="O248" s="11">
        <v>22082</v>
      </c>
      <c r="P248" s="11">
        <v>21296</v>
      </c>
      <c r="Q248" s="11">
        <v>21622</v>
      </c>
      <c r="R248" s="11">
        <v>24160</v>
      </c>
      <c r="S248" s="11">
        <v>25400</v>
      </c>
      <c r="T248" s="11">
        <v>25988</v>
      </c>
      <c r="U248" s="11">
        <v>24231</v>
      </c>
      <c r="V248" s="159">
        <f>100</f>
        <v>100</v>
      </c>
      <c r="W248" s="58">
        <f t="shared" si="34"/>
        <v>67.26240997162742</v>
      </c>
      <c r="X248" s="58">
        <f t="shared" si="34"/>
        <v>57.492058103159785</v>
      </c>
      <c r="Y248" s="58">
        <f t="shared" si="34"/>
        <v>54.92640104760288</v>
      </c>
      <c r="Z248" s="58">
        <f t="shared" si="32"/>
        <v>59.070737444527971</v>
      </c>
      <c r="AA248" s="58">
        <f t="shared" si="32"/>
        <v>44.055096151514419</v>
      </c>
      <c r="AB248" s="58">
        <f t="shared" si="32"/>
        <v>34.716395470087541</v>
      </c>
      <c r="AC248" s="58">
        <f t="shared" si="32"/>
        <v>34.944346096951769</v>
      </c>
      <c r="AD248" s="58">
        <f t="shared" si="32"/>
        <v>41.217838349055462</v>
      </c>
      <c r="AE248" s="58">
        <f t="shared" si="32"/>
        <v>46.232752140068385</v>
      </c>
      <c r="AF248" s="58">
        <f t="shared" si="32"/>
        <v>50.236438150204911</v>
      </c>
      <c r="AG248" s="58">
        <f t="shared" si="32"/>
        <v>53.548997259742464</v>
      </c>
      <c r="AH248" s="58">
        <f t="shared" si="32"/>
        <v>51.642942018090551</v>
      </c>
      <c r="AI248" s="58">
        <f t="shared" si="39"/>
        <v>52.433494192109031</v>
      </c>
      <c r="AJ248" s="58">
        <f t="shared" si="35"/>
        <v>58.588161117443072</v>
      </c>
      <c r="AK248" s="58">
        <f t="shared" si="36"/>
        <v>61.595169386715817</v>
      </c>
      <c r="AL248" s="58">
        <f t="shared" si="37"/>
        <v>63.021073307951596</v>
      </c>
      <c r="AM248" s="58">
        <f t="shared" si="38"/>
        <v>58.760336590925625</v>
      </c>
      <c r="AN248" s="160">
        <v>1</v>
      </c>
      <c r="AO248" s="118">
        <v>1</v>
      </c>
      <c r="AP248" s="118">
        <v>1</v>
      </c>
      <c r="AQ248" s="118">
        <v>4</v>
      </c>
      <c r="AR248" s="118">
        <v>4</v>
      </c>
      <c r="AS248" s="118">
        <v>1</v>
      </c>
      <c r="AT248" s="118">
        <v>1</v>
      </c>
      <c r="AU248" s="118">
        <v>1</v>
      </c>
      <c r="AV248" s="118">
        <v>1</v>
      </c>
      <c r="AW248" s="118">
        <v>1</v>
      </c>
      <c r="AX248" s="118">
        <v>1</v>
      </c>
      <c r="AY248" s="118">
        <v>1</v>
      </c>
      <c r="AZ248" s="118">
        <v>1</v>
      </c>
      <c r="BA248" s="118">
        <v>1</v>
      </c>
      <c r="BB248" s="118">
        <v>1</v>
      </c>
      <c r="BC248" s="118">
        <v>1</v>
      </c>
      <c r="BD248" s="118">
        <v>6</v>
      </c>
      <c r="BE248" s="118">
        <v>7</v>
      </c>
    </row>
    <row r="249" spans="2:57" ht="15">
      <c r="B249" s="499"/>
      <c r="C249" s="1" t="s">
        <v>208</v>
      </c>
      <c r="D249" s="196">
        <v>80796</v>
      </c>
      <c r="E249" s="11">
        <v>55796</v>
      </c>
      <c r="F249" s="11">
        <v>66107</v>
      </c>
      <c r="G249" s="11">
        <v>76313</v>
      </c>
      <c r="H249" s="11">
        <v>56699</v>
      </c>
      <c r="I249" s="11">
        <v>58285</v>
      </c>
      <c r="J249" s="11">
        <v>87920</v>
      </c>
      <c r="K249" s="11">
        <v>91567</v>
      </c>
      <c r="L249" s="11">
        <v>91959</v>
      </c>
      <c r="M249" s="11">
        <v>102068</v>
      </c>
      <c r="N249" s="11">
        <v>111860</v>
      </c>
      <c r="O249" s="11">
        <v>116300</v>
      </c>
      <c r="P249" s="11">
        <v>112807</v>
      </c>
      <c r="Q249" s="11">
        <v>125846</v>
      </c>
      <c r="R249" s="11">
        <v>123869</v>
      </c>
      <c r="S249" s="11">
        <v>124603</v>
      </c>
      <c r="T249" s="11">
        <v>125645</v>
      </c>
      <c r="U249" s="11">
        <v>116840</v>
      </c>
      <c r="V249" s="159">
        <f>100</f>
        <v>100</v>
      </c>
      <c r="W249" s="58">
        <f t="shared" si="34"/>
        <v>69.057874152185747</v>
      </c>
      <c r="X249" s="58">
        <f t="shared" si="34"/>
        <v>81.819644536858263</v>
      </c>
      <c r="Y249" s="58">
        <f t="shared" si="34"/>
        <v>94.451457992969949</v>
      </c>
      <c r="Z249" s="58">
        <f t="shared" si="32"/>
        <v>70.175503737808796</v>
      </c>
      <c r="AA249" s="58">
        <f t="shared" si="32"/>
        <v>72.138472201594141</v>
      </c>
      <c r="AB249" s="58">
        <f t="shared" si="32"/>
        <v>108.81726818159315</v>
      </c>
      <c r="AC249" s="58">
        <f t="shared" si="32"/>
        <v>113.33110550027229</v>
      </c>
      <c r="AD249" s="58">
        <f t="shared" si="32"/>
        <v>113.81627803356602</v>
      </c>
      <c r="AE249" s="58">
        <f t="shared" si="32"/>
        <v>126.32803604138819</v>
      </c>
      <c r="AF249" s="58">
        <f t="shared" si="32"/>
        <v>138.44744789346007</v>
      </c>
      <c r="AG249" s="58">
        <f t="shared" si="32"/>
        <v>143.94276944403188</v>
      </c>
      <c r="AH249" s="58">
        <f t="shared" si="32"/>
        <v>139.61953562057528</v>
      </c>
      <c r="AI249" s="58">
        <f t="shared" si="39"/>
        <v>155.75771077776128</v>
      </c>
      <c r="AJ249" s="58">
        <f t="shared" si="35"/>
        <v>153.31080746571612</v>
      </c>
      <c r="AK249" s="58">
        <f t="shared" si="36"/>
        <v>154.21926828060796</v>
      </c>
      <c r="AL249" s="58">
        <f t="shared" si="37"/>
        <v>155.50893608594484</v>
      </c>
      <c r="AM249" s="58">
        <f t="shared" si="38"/>
        <v>144.61111936234468</v>
      </c>
      <c r="AN249" s="160">
        <v>1</v>
      </c>
      <c r="AO249" s="118">
        <v>1</v>
      </c>
      <c r="AP249" s="118">
        <v>1</v>
      </c>
      <c r="AQ249" s="118">
        <v>4</v>
      </c>
      <c r="AR249" s="118">
        <v>4</v>
      </c>
      <c r="AS249" s="118">
        <v>1</v>
      </c>
      <c r="AT249" s="118">
        <v>1</v>
      </c>
      <c r="AU249" s="118">
        <v>1</v>
      </c>
      <c r="AV249" s="118">
        <v>1</v>
      </c>
      <c r="AW249" s="118">
        <v>1</v>
      </c>
      <c r="AX249" s="118">
        <v>1</v>
      </c>
      <c r="AY249" s="118">
        <v>1</v>
      </c>
      <c r="AZ249" s="118">
        <v>1</v>
      </c>
      <c r="BA249" s="118">
        <v>1</v>
      </c>
      <c r="BB249" s="118">
        <v>1</v>
      </c>
      <c r="BC249" s="118">
        <v>1</v>
      </c>
      <c r="BD249" s="118">
        <v>6</v>
      </c>
      <c r="BE249" s="118">
        <v>7</v>
      </c>
    </row>
    <row r="250" spans="2:57" ht="15">
      <c r="B250" s="499"/>
      <c r="C250" s="1" t="s">
        <v>209</v>
      </c>
      <c r="D250" s="196">
        <v>538813</v>
      </c>
      <c r="E250" s="11">
        <v>500465</v>
      </c>
      <c r="F250" s="11">
        <v>503438</v>
      </c>
      <c r="G250" s="11">
        <v>475436</v>
      </c>
      <c r="H250" s="11">
        <v>433328</v>
      </c>
      <c r="I250" s="11">
        <v>415155</v>
      </c>
      <c r="J250" s="11">
        <v>429169</v>
      </c>
      <c r="K250" s="11">
        <v>378536</v>
      </c>
      <c r="L250" s="11">
        <v>428143</v>
      </c>
      <c r="M250" s="11">
        <v>411737</v>
      </c>
      <c r="N250" s="11">
        <v>442617</v>
      </c>
      <c r="O250" s="11">
        <v>449728</v>
      </c>
      <c r="P250" s="11">
        <v>436318</v>
      </c>
      <c r="Q250" s="11">
        <v>472471</v>
      </c>
      <c r="R250" s="11">
        <v>477686</v>
      </c>
      <c r="S250" s="11">
        <v>487764</v>
      </c>
      <c r="T250" s="11">
        <v>552627</v>
      </c>
      <c r="U250" s="11">
        <v>565314</v>
      </c>
      <c r="V250" s="159">
        <f>100</f>
        <v>100</v>
      </c>
      <c r="W250" s="58">
        <f t="shared" si="34"/>
        <v>92.882874021228147</v>
      </c>
      <c r="X250" s="58">
        <f t="shared" si="34"/>
        <v>93.434642445523778</v>
      </c>
      <c r="Y250" s="58">
        <f t="shared" si="34"/>
        <v>88.237663159574836</v>
      </c>
      <c r="Z250" s="58">
        <f t="shared" si="32"/>
        <v>80.422706950277743</v>
      </c>
      <c r="AA250" s="58">
        <f t="shared" si="32"/>
        <v>77.049922700454516</v>
      </c>
      <c r="AB250" s="58">
        <f t="shared" si="32"/>
        <v>79.650825054332387</v>
      </c>
      <c r="AC250" s="58">
        <f t="shared" si="32"/>
        <v>70.253687271836426</v>
      </c>
      <c r="AD250" s="58">
        <f t="shared" si="32"/>
        <v>79.460406486109278</v>
      </c>
      <c r="AE250" s="58">
        <f t="shared" si="32"/>
        <v>76.415565326003644</v>
      </c>
      <c r="AF250" s="58">
        <f t="shared" si="32"/>
        <v>82.146681687338656</v>
      </c>
      <c r="AG250" s="58">
        <f t="shared" si="32"/>
        <v>83.466434551504875</v>
      </c>
      <c r="AH250" s="58">
        <f t="shared" si="32"/>
        <v>80.97763045806245</v>
      </c>
      <c r="AI250" s="58">
        <f t="shared" si="39"/>
        <v>87.687379480450545</v>
      </c>
      <c r="AJ250" s="58">
        <f t="shared" si="35"/>
        <v>88.6552477390115</v>
      </c>
      <c r="AK250" s="58">
        <f t="shared" si="36"/>
        <v>90.525655468594849</v>
      </c>
      <c r="AL250" s="58">
        <f t="shared" si="37"/>
        <v>102.56378372459461</v>
      </c>
      <c r="AM250" s="58">
        <f t="shared" si="38"/>
        <v>104.91840397317807</v>
      </c>
      <c r="AN250" s="160"/>
      <c r="AO250" s="118"/>
      <c r="AP250" s="118"/>
      <c r="AQ250" s="118"/>
      <c r="AR250" s="118"/>
      <c r="AS250" s="118"/>
      <c r="AT250" s="118"/>
      <c r="AU250" s="118"/>
      <c r="AV250" s="118"/>
      <c r="AW250" s="118"/>
      <c r="AX250" s="118"/>
      <c r="AY250" s="118"/>
      <c r="AZ250" s="118"/>
      <c r="BA250" s="118"/>
      <c r="BB250" s="118"/>
      <c r="BC250" s="118"/>
      <c r="BD250" s="118"/>
      <c r="BE250" s="118"/>
    </row>
    <row r="251" spans="2:57" ht="15">
      <c r="B251" s="501"/>
      <c r="C251" s="8" t="s">
        <v>210</v>
      </c>
      <c r="D251" s="245">
        <v>458017</v>
      </c>
      <c r="E251" s="173">
        <v>444669</v>
      </c>
      <c r="F251" s="173">
        <v>437331</v>
      </c>
      <c r="G251" s="173">
        <v>399123</v>
      </c>
      <c r="H251" s="173">
        <v>376629</v>
      </c>
      <c r="I251" s="173">
        <v>356870</v>
      </c>
      <c r="J251" s="173">
        <v>341249</v>
      </c>
      <c r="K251" s="173">
        <v>286969</v>
      </c>
      <c r="L251" s="173">
        <v>336184</v>
      </c>
      <c r="M251" s="173">
        <v>309669</v>
      </c>
      <c r="N251" s="173">
        <v>330757</v>
      </c>
      <c r="O251" s="173">
        <v>333428</v>
      </c>
      <c r="P251" s="173">
        <v>323511</v>
      </c>
      <c r="Q251" s="173">
        <v>346625</v>
      </c>
      <c r="R251" s="173">
        <v>353817</v>
      </c>
      <c r="S251" s="173">
        <v>363161</v>
      </c>
      <c r="T251" s="173">
        <v>426982</v>
      </c>
      <c r="U251" s="173">
        <v>448474</v>
      </c>
      <c r="V251" s="159">
        <f>100</f>
        <v>100</v>
      </c>
      <c r="W251" s="58">
        <f t="shared" si="34"/>
        <v>97.08569769244373</v>
      </c>
      <c r="X251" s="58">
        <f t="shared" si="34"/>
        <v>95.483573753812635</v>
      </c>
      <c r="Y251" s="58">
        <f t="shared" si="34"/>
        <v>87.141525314562557</v>
      </c>
      <c r="Z251" s="58">
        <f t="shared" si="32"/>
        <v>82.230353895161102</v>
      </c>
      <c r="AA251" s="58">
        <f t="shared" si="32"/>
        <v>77.91632188324887</v>
      </c>
      <c r="AB251" s="58">
        <f t="shared" si="32"/>
        <v>74.505749786579969</v>
      </c>
      <c r="AC251" s="58">
        <f t="shared" si="32"/>
        <v>62.654661289864784</v>
      </c>
      <c r="AD251" s="58">
        <f t="shared" si="32"/>
        <v>73.399895637061505</v>
      </c>
      <c r="AE251" s="58">
        <f t="shared" si="32"/>
        <v>67.610809205771844</v>
      </c>
      <c r="AF251" s="58">
        <f t="shared" si="32"/>
        <v>72.215005119897299</v>
      </c>
      <c r="AG251" s="58">
        <f t="shared" si="32"/>
        <v>72.798171246918784</v>
      </c>
      <c r="AH251" s="58">
        <f t="shared" si="32"/>
        <v>70.632967771938596</v>
      </c>
      <c r="AI251" s="58">
        <f t="shared" si="39"/>
        <v>75.679505345871448</v>
      </c>
      <c r="AJ251" s="58">
        <f t="shared" si="35"/>
        <v>77.249752738435475</v>
      </c>
      <c r="AK251" s="58">
        <f t="shared" si="36"/>
        <v>79.289851686727786</v>
      </c>
      <c r="AL251" s="58">
        <f t="shared" si="37"/>
        <v>93.224050635675098</v>
      </c>
      <c r="AM251" s="58">
        <f t="shared" si="38"/>
        <v>97.916452882753262</v>
      </c>
      <c r="AN251" s="120"/>
      <c r="AO251" s="121"/>
      <c r="AP251" s="121"/>
      <c r="AQ251" s="121"/>
      <c r="AR251" s="121"/>
      <c r="AS251" s="121"/>
      <c r="AT251" s="121"/>
      <c r="AU251" s="121"/>
      <c r="AV251" s="121"/>
      <c r="AW251" s="121"/>
      <c r="AX251" s="121"/>
      <c r="AY251" s="121"/>
      <c r="AZ251" s="121"/>
      <c r="BA251" s="121"/>
      <c r="BB251" s="121"/>
      <c r="BC251" s="121"/>
      <c r="BD251" s="121"/>
      <c r="BE251" s="121"/>
    </row>
    <row r="252" spans="2:57" ht="15" customHeight="1">
      <c r="B252" s="499" t="s">
        <v>162</v>
      </c>
      <c r="C252" s="1" t="s">
        <v>205</v>
      </c>
      <c r="D252" s="246">
        <v>89107</v>
      </c>
      <c r="E252" s="11">
        <v>86416</v>
      </c>
      <c r="F252" s="11">
        <v>86905</v>
      </c>
      <c r="G252" s="11">
        <v>77242</v>
      </c>
      <c r="H252" s="11">
        <v>77578</v>
      </c>
      <c r="I252" s="11">
        <v>72603</v>
      </c>
      <c r="J252" s="11">
        <v>81824</v>
      </c>
      <c r="K252" s="11">
        <v>67952</v>
      </c>
      <c r="L252" s="11">
        <v>78503</v>
      </c>
      <c r="M252" s="11">
        <v>65506</v>
      </c>
      <c r="N252" s="11">
        <v>70611</v>
      </c>
      <c r="O252" s="11">
        <v>65054</v>
      </c>
      <c r="P252" s="11">
        <v>66050</v>
      </c>
      <c r="Q252" s="11">
        <v>67441</v>
      </c>
      <c r="R252" s="11">
        <v>66049</v>
      </c>
      <c r="S252" s="11">
        <v>69433</v>
      </c>
      <c r="T252" s="11">
        <v>85021</v>
      </c>
      <c r="U252" s="11">
        <v>93244</v>
      </c>
      <c r="V252" s="159">
        <f>100</f>
        <v>100</v>
      </c>
      <c r="W252" s="58">
        <f t="shared" si="34"/>
        <v>96.980035238533446</v>
      </c>
      <c r="X252" s="58">
        <f t="shared" si="34"/>
        <v>97.528813673448781</v>
      </c>
      <c r="Y252" s="58">
        <f t="shared" si="34"/>
        <v>86.684547790858176</v>
      </c>
      <c r="Z252" s="58">
        <f t="shared" si="32"/>
        <v>87.061622543683441</v>
      </c>
      <c r="AA252" s="58">
        <f t="shared" si="32"/>
        <v>81.478447260035693</v>
      </c>
      <c r="AB252" s="58">
        <f t="shared" si="32"/>
        <v>91.826680283254959</v>
      </c>
      <c r="AC252" s="58">
        <f t="shared" si="32"/>
        <v>76.258879773755154</v>
      </c>
      <c r="AD252" s="58">
        <f t="shared" si="32"/>
        <v>88.099700360241059</v>
      </c>
      <c r="AE252" s="58">
        <f t="shared" si="32"/>
        <v>73.513865352890349</v>
      </c>
      <c r="AF252" s="58">
        <f t="shared" si="32"/>
        <v>79.242932654000242</v>
      </c>
      <c r="AG252" s="58">
        <f t="shared" si="32"/>
        <v>73.006610030637319</v>
      </c>
      <c r="AH252" s="58">
        <f t="shared" si="32"/>
        <v>74.124367333655044</v>
      </c>
      <c r="AI252" s="58">
        <f t="shared" si="39"/>
        <v>75.685411920500073</v>
      </c>
      <c r="AJ252" s="58">
        <f t="shared" si="35"/>
        <v>74.123245087366868</v>
      </c>
      <c r="AK252" s="58">
        <f t="shared" si="36"/>
        <v>77.92092652653551</v>
      </c>
      <c r="AL252" s="58">
        <f t="shared" si="37"/>
        <v>95.414501666535742</v>
      </c>
      <c r="AM252" s="58">
        <f t="shared" si="38"/>
        <v>104.64273289416096</v>
      </c>
      <c r="AN252" s="160">
        <v>1</v>
      </c>
      <c r="AO252" s="118">
        <v>1</v>
      </c>
      <c r="AP252" s="118">
        <v>1</v>
      </c>
      <c r="AQ252" s="118">
        <v>1</v>
      </c>
      <c r="AR252" s="118">
        <v>1</v>
      </c>
      <c r="AS252" s="118">
        <v>1</v>
      </c>
      <c r="AT252" s="118">
        <v>1</v>
      </c>
      <c r="AU252" s="118">
        <v>1</v>
      </c>
      <c r="AV252" s="118">
        <v>1</v>
      </c>
      <c r="AW252" s="118">
        <v>1</v>
      </c>
      <c r="AX252" s="118">
        <v>1</v>
      </c>
      <c r="AY252" s="118">
        <v>1</v>
      </c>
      <c r="AZ252" s="118">
        <v>1</v>
      </c>
      <c r="BA252" s="118">
        <v>1</v>
      </c>
      <c r="BB252" s="118">
        <v>1</v>
      </c>
      <c r="BC252" s="118">
        <v>1</v>
      </c>
      <c r="BD252" s="118">
        <v>6</v>
      </c>
      <c r="BE252" s="118">
        <v>7</v>
      </c>
    </row>
    <row r="253" spans="2:57" ht="15">
      <c r="B253" s="499"/>
      <c r="C253" s="1" t="s">
        <v>206</v>
      </c>
      <c r="D253" s="196">
        <v>10012</v>
      </c>
      <c r="E253" s="11">
        <v>10527</v>
      </c>
      <c r="F253" s="11">
        <v>9472</v>
      </c>
      <c r="G253" s="11">
        <v>8309</v>
      </c>
      <c r="H253" s="11">
        <v>4661</v>
      </c>
      <c r="I253" s="11">
        <v>9793</v>
      </c>
      <c r="J253" s="11">
        <v>6896</v>
      </c>
      <c r="K253" s="11">
        <v>6947</v>
      </c>
      <c r="L253" s="11">
        <v>8756</v>
      </c>
      <c r="M253" s="11">
        <v>10005</v>
      </c>
      <c r="N253" s="11">
        <v>12091</v>
      </c>
      <c r="O253" s="11">
        <v>13907</v>
      </c>
      <c r="P253" s="11">
        <v>12688</v>
      </c>
      <c r="Q253" s="11">
        <v>14458</v>
      </c>
      <c r="R253" s="11">
        <v>15743</v>
      </c>
      <c r="S253" s="11">
        <v>16021</v>
      </c>
      <c r="T253" s="11">
        <v>17251</v>
      </c>
      <c r="U253" s="11">
        <v>16122</v>
      </c>
      <c r="V253" s="159">
        <f>100</f>
        <v>100</v>
      </c>
      <c r="W253" s="58">
        <f t="shared" si="34"/>
        <v>105.14382740711146</v>
      </c>
      <c r="X253" s="58">
        <f t="shared" si="34"/>
        <v>94.606472233320019</v>
      </c>
      <c r="Y253" s="58">
        <f t="shared" si="34"/>
        <v>82.990411506192572</v>
      </c>
      <c r="Z253" s="58">
        <f t="shared" si="32"/>
        <v>46.554135037954453</v>
      </c>
      <c r="AA253" s="58">
        <f t="shared" si="32"/>
        <v>97.812624850179787</v>
      </c>
      <c r="AB253" s="58">
        <f t="shared" si="32"/>
        <v>68.877347183379939</v>
      </c>
      <c r="AC253" s="58">
        <f t="shared" si="32"/>
        <v>69.386735916899724</v>
      </c>
      <c r="AD253" s="58">
        <f t="shared" si="32"/>
        <v>87.455053935277661</v>
      </c>
      <c r="AE253" s="58">
        <f t="shared" si="32"/>
        <v>99.93008389932082</v>
      </c>
      <c r="AF253" s="58">
        <f t="shared" si="32"/>
        <v>120.76508190171793</v>
      </c>
      <c r="AG253" s="58">
        <f t="shared" si="32"/>
        <v>138.90331602077507</v>
      </c>
      <c r="AH253" s="58">
        <f t="shared" si="32"/>
        <v>126.72792648821414</v>
      </c>
      <c r="AI253" s="58">
        <f t="shared" si="39"/>
        <v>144.40671194566519</v>
      </c>
      <c r="AJ253" s="58">
        <f t="shared" si="35"/>
        <v>157.24131042748701</v>
      </c>
      <c r="AK253" s="58">
        <f t="shared" si="36"/>
        <v>160.01797842588894</v>
      </c>
      <c r="AL253" s="58">
        <f t="shared" si="37"/>
        <v>172.30323611666</v>
      </c>
      <c r="AM253" s="58">
        <f t="shared" si="38"/>
        <v>161.02676787854574</v>
      </c>
      <c r="AN253" s="160">
        <v>1</v>
      </c>
      <c r="AO253" s="118">
        <v>1</v>
      </c>
      <c r="AP253" s="118">
        <v>1</v>
      </c>
      <c r="AQ253" s="118">
        <v>1</v>
      </c>
      <c r="AR253" s="118">
        <v>1</v>
      </c>
      <c r="AS253" s="118">
        <v>1</v>
      </c>
      <c r="AT253" s="118">
        <v>1</v>
      </c>
      <c r="AU253" s="118">
        <v>1</v>
      </c>
      <c r="AV253" s="118">
        <v>1</v>
      </c>
      <c r="AW253" s="118">
        <v>1</v>
      </c>
      <c r="AX253" s="118">
        <v>1</v>
      </c>
      <c r="AY253" s="118">
        <v>1</v>
      </c>
      <c r="AZ253" s="118">
        <v>1</v>
      </c>
      <c r="BA253" s="118">
        <v>1</v>
      </c>
      <c r="BB253" s="118">
        <v>1</v>
      </c>
      <c r="BC253" s="118">
        <v>1</v>
      </c>
      <c r="BD253" s="118">
        <v>6</v>
      </c>
      <c r="BE253" s="118">
        <v>7</v>
      </c>
    </row>
    <row r="254" spans="2:57" ht="15">
      <c r="B254" s="499"/>
      <c r="C254" s="1" t="s">
        <v>207</v>
      </c>
      <c r="D254" s="196">
        <v>5698</v>
      </c>
      <c r="E254" s="11">
        <v>7459</v>
      </c>
      <c r="F254" s="11">
        <v>7349</v>
      </c>
      <c r="G254" s="11">
        <v>5379</v>
      </c>
      <c r="H254" s="11">
        <v>7088</v>
      </c>
      <c r="I254" s="11">
        <v>6802</v>
      </c>
      <c r="J254" s="11">
        <v>8728</v>
      </c>
      <c r="K254" s="11">
        <v>9175</v>
      </c>
      <c r="L254" s="11">
        <v>7416</v>
      </c>
      <c r="M254" s="11">
        <v>7296</v>
      </c>
      <c r="N254" s="11">
        <v>6675</v>
      </c>
      <c r="O254" s="11">
        <v>8560</v>
      </c>
      <c r="P254" s="11">
        <v>7695</v>
      </c>
      <c r="Q254" s="11">
        <v>7745</v>
      </c>
      <c r="R254" s="11">
        <v>8411</v>
      </c>
      <c r="S254" s="11">
        <v>8694</v>
      </c>
      <c r="T254" s="11">
        <v>9191</v>
      </c>
      <c r="U254" s="11">
        <v>8559</v>
      </c>
      <c r="V254" s="159">
        <f>100</f>
        <v>100</v>
      </c>
      <c r="W254" s="58">
        <f t="shared" si="34"/>
        <v>130.9055809055809</v>
      </c>
      <c r="X254" s="58">
        <f t="shared" si="34"/>
        <v>128.97507897507899</v>
      </c>
      <c r="Y254" s="58">
        <f t="shared" si="34"/>
        <v>94.401544401544399</v>
      </c>
      <c r="Z254" s="58">
        <f t="shared" si="32"/>
        <v>124.3945243945244</v>
      </c>
      <c r="AA254" s="58">
        <f t="shared" si="32"/>
        <v>119.37521937521937</v>
      </c>
      <c r="AB254" s="58">
        <f t="shared" si="32"/>
        <v>153.17655317655317</v>
      </c>
      <c r="AC254" s="58">
        <f t="shared" si="32"/>
        <v>161.02141102141101</v>
      </c>
      <c r="AD254" s="58">
        <f t="shared" si="32"/>
        <v>130.15093015093015</v>
      </c>
      <c r="AE254" s="58">
        <f t="shared" si="32"/>
        <v>128.04492804492804</v>
      </c>
      <c r="AF254" s="58">
        <f t="shared" si="32"/>
        <v>117.14636714636714</v>
      </c>
      <c r="AG254" s="58">
        <f t="shared" si="32"/>
        <v>150.22815022815024</v>
      </c>
      <c r="AH254" s="58">
        <f t="shared" si="32"/>
        <v>135.04738504738503</v>
      </c>
      <c r="AI254" s="58">
        <f t="shared" si="39"/>
        <v>135.92488592488593</v>
      </c>
      <c r="AJ254" s="58">
        <f t="shared" si="35"/>
        <v>147.61319761319763</v>
      </c>
      <c r="AK254" s="58">
        <f t="shared" si="36"/>
        <v>152.57985257985257</v>
      </c>
      <c r="AL254" s="58">
        <f t="shared" si="37"/>
        <v>161.3022113022113</v>
      </c>
      <c r="AM254" s="58">
        <f t="shared" si="38"/>
        <v>150.21060021060021</v>
      </c>
      <c r="AN254" s="160">
        <v>1</v>
      </c>
      <c r="AO254" s="118">
        <v>4</v>
      </c>
      <c r="AP254" s="118">
        <v>1</v>
      </c>
      <c r="AQ254" s="118">
        <v>1</v>
      </c>
      <c r="AR254" s="118">
        <v>1</v>
      </c>
      <c r="AS254" s="118">
        <v>1</v>
      </c>
      <c r="AT254" s="118">
        <v>1</v>
      </c>
      <c r="AU254" s="118">
        <v>1</v>
      </c>
      <c r="AV254" s="118">
        <v>1</v>
      </c>
      <c r="AW254" s="118">
        <v>1</v>
      </c>
      <c r="AX254" s="118">
        <v>1</v>
      </c>
      <c r="AY254" s="118">
        <v>1</v>
      </c>
      <c r="AZ254" s="118">
        <v>1</v>
      </c>
      <c r="BA254" s="118">
        <v>1</v>
      </c>
      <c r="BB254" s="118">
        <v>1</v>
      </c>
      <c r="BC254" s="118">
        <v>1</v>
      </c>
      <c r="BD254" s="118">
        <v>6</v>
      </c>
      <c r="BE254" s="118">
        <v>7</v>
      </c>
    </row>
    <row r="255" spans="2:57" ht="15">
      <c r="B255" s="499"/>
      <c r="C255" s="1" t="s">
        <v>208</v>
      </c>
      <c r="D255" s="196">
        <v>19701</v>
      </c>
      <c r="E255" s="11">
        <v>19986</v>
      </c>
      <c r="F255" s="11">
        <v>19219</v>
      </c>
      <c r="G255" s="11">
        <v>17128</v>
      </c>
      <c r="H255" s="11">
        <v>13822</v>
      </c>
      <c r="I255" s="11">
        <v>14196</v>
      </c>
      <c r="J255" s="11">
        <v>13201</v>
      </c>
      <c r="K255" s="11">
        <v>11734</v>
      </c>
      <c r="L255" s="11">
        <v>11790</v>
      </c>
      <c r="M255" s="11">
        <v>11431</v>
      </c>
      <c r="N255" s="11">
        <v>9256</v>
      </c>
      <c r="O255" s="11">
        <v>9043</v>
      </c>
      <c r="P255" s="11">
        <v>10154</v>
      </c>
      <c r="Q255" s="11">
        <v>3159</v>
      </c>
      <c r="R255" s="11">
        <v>3677</v>
      </c>
      <c r="S255" s="11">
        <v>4047</v>
      </c>
      <c r="T255" s="11">
        <v>4089</v>
      </c>
      <c r="U255" s="11">
        <v>3797</v>
      </c>
      <c r="V255" s="159">
        <f>100</f>
        <v>100</v>
      </c>
      <c r="W255" s="58">
        <f t="shared" si="34"/>
        <v>101.44662707476778</v>
      </c>
      <c r="X255" s="58">
        <f t="shared" si="34"/>
        <v>97.553423684076947</v>
      </c>
      <c r="Y255" s="58">
        <f t="shared" si="34"/>
        <v>86.939749251307035</v>
      </c>
      <c r="Z255" s="58">
        <f t="shared" si="32"/>
        <v>70.158875184000806</v>
      </c>
      <c r="AA255" s="58">
        <f t="shared" si="32"/>
        <v>72.057255976853966</v>
      </c>
      <c r="AB255" s="58">
        <f t="shared" si="32"/>
        <v>67.006750926348914</v>
      </c>
      <c r="AC255" s="58">
        <f t="shared" si="32"/>
        <v>59.560428404649507</v>
      </c>
      <c r="AD255" s="58">
        <f t="shared" si="32"/>
        <v>59.8446779351302</v>
      </c>
      <c r="AE255" s="58">
        <f t="shared" si="32"/>
        <v>58.022435409370082</v>
      </c>
      <c r="AF255" s="58">
        <f t="shared" si="32"/>
        <v>46.982386680879145</v>
      </c>
      <c r="AG255" s="58">
        <f t="shared" si="32"/>
        <v>45.901223288157965</v>
      </c>
      <c r="AH255" s="58">
        <f t="shared" si="32"/>
        <v>51.540530937515861</v>
      </c>
      <c r="AI255" s="58">
        <f t="shared" si="39"/>
        <v>16.034719049794425</v>
      </c>
      <c r="AJ255" s="58">
        <f t="shared" si="35"/>
        <v>18.664027206740773</v>
      </c>
      <c r="AK255" s="58">
        <f t="shared" si="36"/>
        <v>20.542104461702451</v>
      </c>
      <c r="AL255" s="58">
        <f t="shared" si="37"/>
        <v>20.755291609562967</v>
      </c>
      <c r="AM255" s="58">
        <f t="shared" si="38"/>
        <v>19.273133343485103</v>
      </c>
      <c r="AN255" s="160">
        <v>1</v>
      </c>
      <c r="AO255" s="118">
        <v>4</v>
      </c>
      <c r="AP255" s="118">
        <v>1</v>
      </c>
      <c r="AQ255" s="118">
        <v>1</v>
      </c>
      <c r="AR255" s="118">
        <v>1</v>
      </c>
      <c r="AS255" s="118">
        <v>1</v>
      </c>
      <c r="AT255" s="118">
        <v>1</v>
      </c>
      <c r="AU255" s="118">
        <v>1</v>
      </c>
      <c r="AV255" s="118">
        <v>1</v>
      </c>
      <c r="AW255" s="118">
        <v>1</v>
      </c>
      <c r="AX255" s="118">
        <v>1</v>
      </c>
      <c r="AY255" s="118">
        <v>1</v>
      </c>
      <c r="AZ255" s="118">
        <v>1</v>
      </c>
      <c r="BA255" s="118">
        <v>1</v>
      </c>
      <c r="BB255" s="118">
        <v>1</v>
      </c>
      <c r="BC255" s="118">
        <v>1</v>
      </c>
      <c r="BD255" s="118">
        <v>6</v>
      </c>
      <c r="BE255" s="118">
        <v>7</v>
      </c>
    </row>
    <row r="256" spans="2:57" ht="15">
      <c r="B256" s="499"/>
      <c r="C256" s="1" t="s">
        <v>209</v>
      </c>
      <c r="D256" s="196">
        <v>124518</v>
      </c>
      <c r="E256" s="11">
        <v>124388</v>
      </c>
      <c r="F256" s="11">
        <v>122945</v>
      </c>
      <c r="G256" s="11">
        <v>108058</v>
      </c>
      <c r="H256" s="11">
        <v>103149</v>
      </c>
      <c r="I256" s="11">
        <v>103394</v>
      </c>
      <c r="J256" s="11">
        <v>110649</v>
      </c>
      <c r="K256" s="11">
        <v>95808</v>
      </c>
      <c r="L256" s="11">
        <v>106465</v>
      </c>
      <c r="M256" s="11">
        <v>94238</v>
      </c>
      <c r="N256" s="11">
        <v>98633</v>
      </c>
      <c r="O256" s="11">
        <v>96564</v>
      </c>
      <c r="P256" s="11">
        <v>96587</v>
      </c>
      <c r="Q256" s="11">
        <v>92803</v>
      </c>
      <c r="R256" s="11">
        <v>93880</v>
      </c>
      <c r="S256" s="11">
        <v>98195</v>
      </c>
      <c r="T256" s="11">
        <v>115552</v>
      </c>
      <c r="U256" s="11">
        <v>121722</v>
      </c>
      <c r="V256" s="159">
        <f>100</f>
        <v>100</v>
      </c>
      <c r="W256" s="58">
        <f t="shared" si="34"/>
        <v>99.895597423665649</v>
      </c>
      <c r="X256" s="58">
        <f t="shared" si="34"/>
        <v>98.736728826354422</v>
      </c>
      <c r="Y256" s="58">
        <f t="shared" si="34"/>
        <v>86.781027642589819</v>
      </c>
      <c r="Z256" s="58">
        <f t="shared" si="32"/>
        <v>82.838625740856742</v>
      </c>
      <c r="AA256" s="58">
        <f t="shared" si="32"/>
        <v>83.035384442409935</v>
      </c>
      <c r="AB256" s="58">
        <f t="shared" si="32"/>
        <v>88.861851298607434</v>
      </c>
      <c r="AC256" s="58">
        <f t="shared" si="32"/>
        <v>76.943092564930367</v>
      </c>
      <c r="AD256" s="58">
        <f t="shared" si="32"/>
        <v>85.501694534123587</v>
      </c>
      <c r="AE256" s="58">
        <f t="shared" si="32"/>
        <v>75.682230681507889</v>
      </c>
      <c r="AF256" s="58">
        <f t="shared" si="32"/>
        <v>79.211840858349802</v>
      </c>
      <c r="AG256" s="58">
        <f t="shared" si="32"/>
        <v>77.55023370115164</v>
      </c>
      <c r="AH256" s="58">
        <f t="shared" si="32"/>
        <v>77.568704926195409</v>
      </c>
      <c r="AI256" s="58">
        <f t="shared" si="39"/>
        <v>74.529786858124936</v>
      </c>
      <c r="AJ256" s="58">
        <f t="shared" si="35"/>
        <v>75.394722048217929</v>
      </c>
      <c r="AK256" s="58">
        <f t="shared" si="36"/>
        <v>78.860084485777151</v>
      </c>
      <c r="AL256" s="58">
        <f t="shared" si="37"/>
        <v>92.799434619894313</v>
      </c>
      <c r="AM256" s="58">
        <f t="shared" si="38"/>
        <v>97.754541512070546</v>
      </c>
      <c r="AN256" s="160"/>
      <c r="AO256" s="118"/>
      <c r="AP256" s="118"/>
      <c r="AQ256" s="118"/>
      <c r="AR256" s="118"/>
      <c r="AS256" s="118"/>
      <c r="AT256" s="118"/>
      <c r="AU256" s="118"/>
      <c r="AV256" s="118"/>
      <c r="AW256" s="118"/>
      <c r="AX256" s="118"/>
      <c r="AY256" s="118"/>
      <c r="AZ256" s="118"/>
      <c r="BA256" s="118"/>
      <c r="BB256" s="118"/>
      <c r="BC256" s="118"/>
      <c r="BD256" s="118"/>
      <c r="BE256" s="118"/>
    </row>
    <row r="257" spans="2:57" ht="15">
      <c r="B257" s="501"/>
      <c r="C257" s="8" t="s">
        <v>210</v>
      </c>
      <c r="D257" s="245">
        <v>104817</v>
      </c>
      <c r="E257" s="173">
        <v>104402</v>
      </c>
      <c r="F257" s="173">
        <v>103726</v>
      </c>
      <c r="G257" s="173">
        <v>90930</v>
      </c>
      <c r="H257" s="173">
        <v>89327</v>
      </c>
      <c r="I257" s="173">
        <v>89198</v>
      </c>
      <c r="J257" s="173">
        <v>97448</v>
      </c>
      <c r="K257" s="173">
        <v>84074</v>
      </c>
      <c r="L257" s="173">
        <v>94675</v>
      </c>
      <c r="M257" s="173">
        <v>82807</v>
      </c>
      <c r="N257" s="173">
        <v>89377</v>
      </c>
      <c r="O257" s="173">
        <v>87521</v>
      </c>
      <c r="P257" s="173">
        <v>86433</v>
      </c>
      <c r="Q257" s="173">
        <v>89644</v>
      </c>
      <c r="R257" s="173">
        <v>90203</v>
      </c>
      <c r="S257" s="173">
        <v>94148</v>
      </c>
      <c r="T257" s="173">
        <v>111463</v>
      </c>
      <c r="U257" s="173">
        <v>117925</v>
      </c>
      <c r="V257" s="159">
        <f>100</f>
        <v>100</v>
      </c>
      <c r="W257" s="58">
        <f t="shared" si="34"/>
        <v>99.604071858572553</v>
      </c>
      <c r="X257" s="58">
        <f t="shared" si="34"/>
        <v>98.959138307717254</v>
      </c>
      <c r="Y257" s="58">
        <f t="shared" si="34"/>
        <v>86.751194939752139</v>
      </c>
      <c r="Z257" s="58">
        <f t="shared" si="32"/>
        <v>85.221862865756506</v>
      </c>
      <c r="AA257" s="58">
        <f t="shared" si="32"/>
        <v>85.098791226613997</v>
      </c>
      <c r="AB257" s="58">
        <f t="shared" si="32"/>
        <v>92.969651869448654</v>
      </c>
      <c r="AC257" s="58">
        <f t="shared" si="32"/>
        <v>80.210271234627967</v>
      </c>
      <c r="AD257" s="58">
        <f t="shared" si="32"/>
        <v>90.324088649741938</v>
      </c>
      <c r="AE257" s="58">
        <f t="shared" si="32"/>
        <v>79.001497848631431</v>
      </c>
      <c r="AF257" s="58">
        <f t="shared" si="32"/>
        <v>85.269565051470664</v>
      </c>
      <c r="AG257" s="58">
        <f t="shared" si="32"/>
        <v>83.498859917761436</v>
      </c>
      <c r="AH257" s="58">
        <f t="shared" si="32"/>
        <v>82.460860356621538</v>
      </c>
      <c r="AI257" s="58">
        <f t="shared" si="39"/>
        <v>85.524294723184212</v>
      </c>
      <c r="AJ257" s="58">
        <f t="shared" si="35"/>
        <v>86.057605159468409</v>
      </c>
      <c r="AK257" s="58">
        <f t="shared" si="36"/>
        <v>89.821307612314797</v>
      </c>
      <c r="AL257" s="58">
        <f t="shared" si="37"/>
        <v>106.34057452512474</v>
      </c>
      <c r="AM257" s="58">
        <f t="shared" si="38"/>
        <v>112.50560500682141</v>
      </c>
      <c r="AN257" s="120"/>
      <c r="AO257" s="121"/>
      <c r="AP257" s="121"/>
      <c r="AQ257" s="121"/>
      <c r="AR257" s="121"/>
      <c r="AS257" s="121"/>
      <c r="AT257" s="121"/>
      <c r="AU257" s="121"/>
      <c r="AV257" s="121"/>
      <c r="AW257" s="121"/>
      <c r="AX257" s="121"/>
      <c r="AY257" s="121"/>
      <c r="AZ257" s="121"/>
      <c r="BA257" s="121"/>
      <c r="BB257" s="121"/>
      <c r="BC257" s="121"/>
      <c r="BD257" s="121"/>
      <c r="BE257" s="121"/>
    </row>
    <row r="258" spans="2:57" ht="15">
      <c r="B258" s="499" t="s">
        <v>141</v>
      </c>
      <c r="C258" s="1" t="s">
        <v>205</v>
      </c>
      <c r="D258" s="246">
        <v>6307</v>
      </c>
      <c r="E258" s="11">
        <v>5196</v>
      </c>
      <c r="F258" s="11">
        <v>4211</v>
      </c>
      <c r="G258" s="11">
        <v>5769</v>
      </c>
      <c r="H258" s="11">
        <v>5993</v>
      </c>
      <c r="I258" s="11">
        <v>5616</v>
      </c>
      <c r="J258" s="11">
        <v>3830</v>
      </c>
      <c r="K258" s="11">
        <v>3531</v>
      </c>
      <c r="L258" s="11">
        <v>3696</v>
      </c>
      <c r="M258" s="11">
        <v>3660</v>
      </c>
      <c r="N258" s="11">
        <v>4153</v>
      </c>
      <c r="O258" s="11">
        <v>4374</v>
      </c>
      <c r="P258" s="11">
        <v>4107</v>
      </c>
      <c r="Q258" s="11">
        <v>3285</v>
      </c>
      <c r="R258" s="11">
        <v>3080</v>
      </c>
      <c r="S258" s="11">
        <v>3725</v>
      </c>
      <c r="T258" s="11">
        <v>4561</v>
      </c>
      <c r="U258" s="11">
        <v>5002</v>
      </c>
      <c r="V258" s="159">
        <f>100</f>
        <v>100</v>
      </c>
      <c r="W258" s="58">
        <f t="shared" si="34"/>
        <v>82.384651973997151</v>
      </c>
      <c r="X258" s="58">
        <f t="shared" si="34"/>
        <v>66.767084192167431</v>
      </c>
      <c r="Y258" s="58">
        <f t="shared" si="34"/>
        <v>91.469795465355958</v>
      </c>
      <c r="Z258" s="58">
        <f t="shared" si="32"/>
        <v>95.021404788330429</v>
      </c>
      <c r="AA258" s="58">
        <f t="shared" si="32"/>
        <v>89.043919454574279</v>
      </c>
      <c r="AB258" s="58">
        <f t="shared" si="32"/>
        <v>60.726177263358174</v>
      </c>
      <c r="AC258" s="58">
        <f t="shared" si="32"/>
        <v>55.985413033137782</v>
      </c>
      <c r="AD258" s="58">
        <f t="shared" si="32"/>
        <v>58.601553829078803</v>
      </c>
      <c r="AE258" s="58">
        <f t="shared" si="32"/>
        <v>58.03075947360076</v>
      </c>
      <c r="AF258" s="58">
        <f t="shared" si="32"/>
        <v>65.84747106389726</v>
      </c>
      <c r="AG258" s="58">
        <f t="shared" si="32"/>
        <v>69.351514190581895</v>
      </c>
      <c r="AH258" s="58">
        <f t="shared" si="32"/>
        <v>65.118122720786431</v>
      </c>
      <c r="AI258" s="58">
        <f t="shared" si="39"/>
        <v>52.084984937371175</v>
      </c>
      <c r="AJ258" s="58">
        <f t="shared" si="35"/>
        <v>48.834628190899004</v>
      </c>
      <c r="AK258" s="58">
        <f t="shared" si="36"/>
        <v>59.061360393213889</v>
      </c>
      <c r="AL258" s="58">
        <f t="shared" si="37"/>
        <v>72.316473759315045</v>
      </c>
      <c r="AM258" s="58">
        <f t="shared" si="38"/>
        <v>79.308704613921037</v>
      </c>
      <c r="AN258" s="160">
        <v>1</v>
      </c>
      <c r="AO258" s="118">
        <v>1</v>
      </c>
      <c r="AP258" s="118">
        <v>1</v>
      </c>
      <c r="AQ258" s="118">
        <v>1</v>
      </c>
      <c r="AR258" s="118">
        <v>1</v>
      </c>
      <c r="AS258" s="118">
        <v>1</v>
      </c>
      <c r="AT258" s="118">
        <v>1</v>
      </c>
      <c r="AU258" s="118">
        <v>1</v>
      </c>
      <c r="AV258" s="118">
        <v>1</v>
      </c>
      <c r="AW258" s="118">
        <v>1</v>
      </c>
      <c r="AX258" s="118">
        <v>1</v>
      </c>
      <c r="AY258" s="118">
        <v>1</v>
      </c>
      <c r="AZ258" s="118">
        <v>1</v>
      </c>
      <c r="BA258" s="118">
        <v>2</v>
      </c>
      <c r="BB258" s="118">
        <v>1</v>
      </c>
      <c r="BC258" s="118">
        <v>1</v>
      </c>
      <c r="BD258" s="118">
        <v>6</v>
      </c>
      <c r="BE258" s="118">
        <v>7</v>
      </c>
    </row>
    <row r="259" spans="2:57" ht="15">
      <c r="B259" s="499"/>
      <c r="C259" s="1" t="s">
        <v>206</v>
      </c>
      <c r="D259" s="196">
        <v>5511</v>
      </c>
      <c r="E259" s="11">
        <v>4895</v>
      </c>
      <c r="F259" s="11">
        <v>5913</v>
      </c>
      <c r="G259" s="11">
        <v>4274</v>
      </c>
      <c r="H259" s="11">
        <v>4414</v>
      </c>
      <c r="I259" s="11">
        <v>3880</v>
      </c>
      <c r="J259" s="11">
        <v>3848</v>
      </c>
      <c r="K259" s="11">
        <v>3608</v>
      </c>
      <c r="L259" s="11">
        <v>3228</v>
      </c>
      <c r="M259" s="11">
        <v>3632</v>
      </c>
      <c r="N259" s="11">
        <v>3974</v>
      </c>
      <c r="O259" s="11">
        <v>4609</v>
      </c>
      <c r="P259" s="11">
        <v>4216</v>
      </c>
      <c r="Q259" s="11">
        <v>1670</v>
      </c>
      <c r="R259" s="11">
        <v>1744</v>
      </c>
      <c r="S259" s="11">
        <v>1357</v>
      </c>
      <c r="T259" s="11">
        <v>1461</v>
      </c>
      <c r="U259" s="11">
        <v>1365</v>
      </c>
      <c r="V259" s="159">
        <f>100</f>
        <v>100</v>
      </c>
      <c r="W259" s="58">
        <f t="shared" si="34"/>
        <v>88.822355289421154</v>
      </c>
      <c r="X259" s="58">
        <f t="shared" si="34"/>
        <v>107.29450190528034</v>
      </c>
      <c r="Y259" s="58">
        <f t="shared" si="34"/>
        <v>77.553982943204502</v>
      </c>
      <c r="Z259" s="58">
        <f t="shared" si="32"/>
        <v>80.094356741063322</v>
      </c>
      <c r="AA259" s="58">
        <f t="shared" si="32"/>
        <v>70.404645254944654</v>
      </c>
      <c r="AB259" s="58">
        <f t="shared" si="32"/>
        <v>69.823988386862638</v>
      </c>
      <c r="AC259" s="58">
        <f t="shared" si="32"/>
        <v>65.469061876247508</v>
      </c>
      <c r="AD259" s="58">
        <f t="shared" si="32"/>
        <v>58.573761567773545</v>
      </c>
      <c r="AE259" s="58">
        <f t="shared" si="32"/>
        <v>65.904554527309017</v>
      </c>
      <c r="AF259" s="58">
        <f t="shared" si="32"/>
        <v>72.110324804935587</v>
      </c>
      <c r="AG259" s="58">
        <f t="shared" si="32"/>
        <v>83.632734530938123</v>
      </c>
      <c r="AH259" s="58">
        <f t="shared" si="32"/>
        <v>76.501542369805847</v>
      </c>
      <c r="AI259" s="58">
        <f t="shared" si="39"/>
        <v>30.303030303030305</v>
      </c>
      <c r="AJ259" s="58">
        <f t="shared" si="35"/>
        <v>31.645799310469968</v>
      </c>
      <c r="AK259" s="58">
        <f t="shared" si="36"/>
        <v>24.623480312103066</v>
      </c>
      <c r="AL259" s="58">
        <f t="shared" si="37"/>
        <v>26.510615133369626</v>
      </c>
      <c r="AM259" s="58">
        <f t="shared" si="38"/>
        <v>24.76864452912357</v>
      </c>
      <c r="AN259" s="160">
        <v>1</v>
      </c>
      <c r="AO259" s="118">
        <v>1</v>
      </c>
      <c r="AP259" s="118">
        <v>1</v>
      </c>
      <c r="AQ259" s="118">
        <v>1</v>
      </c>
      <c r="AR259" s="118">
        <v>1</v>
      </c>
      <c r="AS259" s="118">
        <v>1</v>
      </c>
      <c r="AT259" s="118">
        <v>1</v>
      </c>
      <c r="AU259" s="118">
        <v>1</v>
      </c>
      <c r="AV259" s="118">
        <v>1</v>
      </c>
      <c r="AW259" s="118">
        <v>1</v>
      </c>
      <c r="AX259" s="118">
        <v>1</v>
      </c>
      <c r="AY259" s="118">
        <v>1</v>
      </c>
      <c r="AZ259" s="118">
        <v>1</v>
      </c>
      <c r="BA259" s="118">
        <v>2</v>
      </c>
      <c r="BB259" s="118">
        <v>1</v>
      </c>
      <c r="BC259" s="118">
        <v>4</v>
      </c>
      <c r="BD259" s="118">
        <v>6</v>
      </c>
      <c r="BE259" s="118">
        <v>7</v>
      </c>
    </row>
    <row r="260" spans="2:57" ht="15">
      <c r="B260" s="499"/>
      <c r="C260" s="1" t="s">
        <v>207</v>
      </c>
      <c r="D260" s="196">
        <v>5709</v>
      </c>
      <c r="E260" s="11">
        <v>3024</v>
      </c>
      <c r="F260" s="11">
        <v>2548</v>
      </c>
      <c r="G260" s="11">
        <v>2209</v>
      </c>
      <c r="H260" s="11">
        <v>1962</v>
      </c>
      <c r="I260" s="11">
        <v>2522</v>
      </c>
      <c r="J260" s="11">
        <v>4644</v>
      </c>
      <c r="K260" s="11">
        <v>3306</v>
      </c>
      <c r="L260" s="11">
        <v>2960</v>
      </c>
      <c r="M260" s="11">
        <v>2963</v>
      </c>
      <c r="N260" s="11">
        <v>3408</v>
      </c>
      <c r="O260" s="11">
        <v>3087</v>
      </c>
      <c r="P260" s="11">
        <v>2815</v>
      </c>
      <c r="Q260" s="11">
        <v>2050</v>
      </c>
      <c r="R260" s="11">
        <v>1794</v>
      </c>
      <c r="S260" s="11">
        <v>1657</v>
      </c>
      <c r="T260" s="11">
        <v>1752</v>
      </c>
      <c r="U260" s="11">
        <v>1631</v>
      </c>
      <c r="V260" s="159">
        <f>100</f>
        <v>100</v>
      </c>
      <c r="W260" s="58">
        <f t="shared" si="34"/>
        <v>52.96899632159748</v>
      </c>
      <c r="X260" s="58">
        <f t="shared" si="34"/>
        <v>44.631283937642316</v>
      </c>
      <c r="Y260" s="58">
        <f t="shared" si="34"/>
        <v>38.693291294447363</v>
      </c>
      <c r="Z260" s="58">
        <f t="shared" si="32"/>
        <v>34.366789280084078</v>
      </c>
      <c r="AA260" s="58">
        <f t="shared" si="32"/>
        <v>44.175862672972499</v>
      </c>
      <c r="AB260" s="58">
        <f t="shared" si="32"/>
        <v>81.345244351024704</v>
      </c>
      <c r="AC260" s="58">
        <f t="shared" si="32"/>
        <v>57.908565423016292</v>
      </c>
      <c r="AD260" s="58">
        <f t="shared" si="32"/>
        <v>51.847959362410229</v>
      </c>
      <c r="AE260" s="58">
        <f t="shared" si="32"/>
        <v>51.90050796987213</v>
      </c>
      <c r="AF260" s="58">
        <f t="shared" si="32"/>
        <v>59.69521807672097</v>
      </c>
      <c r="AG260" s="58">
        <f t="shared" si="32"/>
        <v>54.072517078297423</v>
      </c>
      <c r="AH260" s="58">
        <f t="shared" si="32"/>
        <v>49.308110001751622</v>
      </c>
      <c r="AI260" s="58">
        <f t="shared" si="39"/>
        <v>35.908215098966544</v>
      </c>
      <c r="AJ260" s="58">
        <f t="shared" si="35"/>
        <v>31.424067262217552</v>
      </c>
      <c r="AK260" s="58">
        <f t="shared" si="36"/>
        <v>29.024347521457347</v>
      </c>
      <c r="AL260" s="58">
        <f t="shared" si="37"/>
        <v>30.688386757750919</v>
      </c>
      <c r="AM260" s="58">
        <f t="shared" si="38"/>
        <v>28.568926256787528</v>
      </c>
      <c r="AN260" s="160">
        <v>1</v>
      </c>
      <c r="AO260" s="118">
        <v>1</v>
      </c>
      <c r="AP260" s="118">
        <v>1</v>
      </c>
      <c r="AQ260" s="118">
        <v>1</v>
      </c>
      <c r="AR260" s="118">
        <v>1</v>
      </c>
      <c r="AS260" s="118">
        <v>1</v>
      </c>
      <c r="AT260" s="118">
        <v>1</v>
      </c>
      <c r="AU260" s="118">
        <v>1</v>
      </c>
      <c r="AV260" s="118">
        <v>1</v>
      </c>
      <c r="AW260" s="118">
        <v>1</v>
      </c>
      <c r="AX260" s="118">
        <v>1</v>
      </c>
      <c r="AY260" s="118">
        <v>1</v>
      </c>
      <c r="AZ260" s="118">
        <v>1</v>
      </c>
      <c r="BA260" s="118">
        <v>1</v>
      </c>
      <c r="BB260" s="118">
        <v>4</v>
      </c>
      <c r="BC260" s="118">
        <v>4</v>
      </c>
      <c r="BD260" s="118">
        <v>6</v>
      </c>
      <c r="BE260" s="118">
        <v>7</v>
      </c>
    </row>
    <row r="261" spans="2:57" ht="15">
      <c r="B261" s="499"/>
      <c r="C261" s="1" t="s">
        <v>208</v>
      </c>
      <c r="D261" s="196">
        <v>3436</v>
      </c>
      <c r="E261" s="11">
        <v>3678</v>
      </c>
      <c r="F261" s="11">
        <v>3502</v>
      </c>
      <c r="G261" s="11">
        <v>3090</v>
      </c>
      <c r="H261" s="11">
        <v>1645</v>
      </c>
      <c r="I261" s="11">
        <v>1210</v>
      </c>
      <c r="J261" s="11">
        <v>5001</v>
      </c>
      <c r="K261" s="11">
        <v>6050</v>
      </c>
      <c r="L261" s="11">
        <v>6029</v>
      </c>
      <c r="M261" s="11">
        <v>5878</v>
      </c>
      <c r="N261" s="11">
        <v>7389</v>
      </c>
      <c r="O261" s="11">
        <v>8009</v>
      </c>
      <c r="P261" s="11">
        <v>6673</v>
      </c>
      <c r="Q261" s="11">
        <v>0</v>
      </c>
      <c r="R261" s="11">
        <v>0</v>
      </c>
      <c r="S261" s="11">
        <v>0</v>
      </c>
      <c r="T261" s="11">
        <v>0</v>
      </c>
      <c r="U261" s="11">
        <v>0</v>
      </c>
      <c r="V261" s="159">
        <f>100</f>
        <v>100</v>
      </c>
      <c r="W261" s="58">
        <f t="shared" si="34"/>
        <v>107.0430733410943</v>
      </c>
      <c r="X261" s="58">
        <f t="shared" si="34"/>
        <v>101.9208381839348</v>
      </c>
      <c r="Y261" s="58">
        <f t="shared" si="34"/>
        <v>89.930151338766009</v>
      </c>
      <c r="Z261" s="58">
        <f t="shared" si="32"/>
        <v>47.875436554132712</v>
      </c>
      <c r="AA261" s="58">
        <f t="shared" si="32"/>
        <v>35.215366705471482</v>
      </c>
      <c r="AB261" s="58">
        <f t="shared" si="32"/>
        <v>145.54714784633293</v>
      </c>
      <c r="AC261" s="58">
        <f t="shared" si="32"/>
        <v>176.07683352735739</v>
      </c>
      <c r="AD261" s="58">
        <f t="shared" si="32"/>
        <v>175.46565774155997</v>
      </c>
      <c r="AE261" s="58">
        <f t="shared" si="32"/>
        <v>171.07101280558788</v>
      </c>
      <c r="AF261" s="58">
        <f t="shared" si="32"/>
        <v>215.04656577415599</v>
      </c>
      <c r="AG261" s="58">
        <f t="shared" ref="AD261:AM290" si="40">O261*100/$D261</f>
        <v>233.0908032596042</v>
      </c>
      <c r="AH261" s="58">
        <f t="shared" si="40"/>
        <v>194.20838183934808</v>
      </c>
      <c r="AI261" s="58">
        <f t="shared" si="39"/>
        <v>0</v>
      </c>
      <c r="AJ261" s="58">
        <f t="shared" si="35"/>
        <v>0</v>
      </c>
      <c r="AK261" s="58">
        <f t="shared" si="36"/>
        <v>0</v>
      </c>
      <c r="AL261" s="58">
        <f t="shared" si="37"/>
        <v>0</v>
      </c>
      <c r="AM261" s="58">
        <f t="shared" si="38"/>
        <v>0</v>
      </c>
      <c r="AN261" s="160">
        <v>1</v>
      </c>
      <c r="AO261" s="118">
        <v>1</v>
      </c>
      <c r="AP261" s="118">
        <v>1</v>
      </c>
      <c r="AQ261" s="118">
        <v>1</v>
      </c>
      <c r="AR261" s="118">
        <v>1</v>
      </c>
      <c r="AS261" s="118">
        <v>1</v>
      </c>
      <c r="AT261" s="118">
        <v>1</v>
      </c>
      <c r="AU261" s="118">
        <v>1</v>
      </c>
      <c r="AV261" s="118">
        <v>1</v>
      </c>
      <c r="AW261" s="118">
        <v>1</v>
      </c>
      <c r="AX261" s="118">
        <v>1</v>
      </c>
      <c r="AY261" s="118">
        <v>1</v>
      </c>
      <c r="AZ261" s="118">
        <v>1</v>
      </c>
      <c r="BA261" s="118">
        <v>4</v>
      </c>
      <c r="BB261" s="118">
        <v>4</v>
      </c>
      <c r="BC261" s="118">
        <v>4</v>
      </c>
      <c r="BD261" s="118">
        <v>6</v>
      </c>
      <c r="BE261" s="118">
        <v>7</v>
      </c>
    </row>
    <row r="262" spans="2:57" ht="15">
      <c r="B262" s="499"/>
      <c r="C262" s="1" t="s">
        <v>209</v>
      </c>
      <c r="D262" s="196">
        <v>20963</v>
      </c>
      <c r="E262" s="11">
        <v>16793</v>
      </c>
      <c r="F262" s="11">
        <v>16174</v>
      </c>
      <c r="G262" s="11">
        <v>15342</v>
      </c>
      <c r="H262" s="11">
        <v>14014</v>
      </c>
      <c r="I262" s="11">
        <v>13228</v>
      </c>
      <c r="J262" s="11">
        <v>17323</v>
      </c>
      <c r="K262" s="11">
        <v>16495</v>
      </c>
      <c r="L262" s="11">
        <v>15913</v>
      </c>
      <c r="M262" s="11">
        <v>16133</v>
      </c>
      <c r="N262" s="11">
        <v>18924</v>
      </c>
      <c r="O262" s="11">
        <v>20079</v>
      </c>
      <c r="P262" s="11">
        <v>17811</v>
      </c>
      <c r="Q262" s="11">
        <v>7005</v>
      </c>
      <c r="R262" s="11">
        <v>6618</v>
      </c>
      <c r="S262" s="11">
        <v>6739</v>
      </c>
      <c r="T262" s="11">
        <v>7774</v>
      </c>
      <c r="U262" s="11">
        <v>7998</v>
      </c>
      <c r="V262" s="159">
        <f>100</f>
        <v>100</v>
      </c>
      <c r="W262" s="58">
        <f t="shared" si="34"/>
        <v>80.107808996803897</v>
      </c>
      <c r="X262" s="58">
        <f t="shared" si="34"/>
        <v>77.154987358679577</v>
      </c>
      <c r="Y262" s="58">
        <f t="shared" si="34"/>
        <v>73.186089777226542</v>
      </c>
      <c r="Z262" s="58">
        <f t="shared" si="34"/>
        <v>66.851118637599583</v>
      </c>
      <c r="AA262" s="58">
        <f t="shared" si="34"/>
        <v>63.101655297428806</v>
      </c>
      <c r="AB262" s="58">
        <f t="shared" si="34"/>
        <v>82.636073081142968</v>
      </c>
      <c r="AC262" s="58">
        <f t="shared" si="34"/>
        <v>78.686256738062298</v>
      </c>
      <c r="AD262" s="58">
        <f t="shared" si="40"/>
        <v>75.909936554882407</v>
      </c>
      <c r="AE262" s="58">
        <f t="shared" si="40"/>
        <v>76.959404665362783</v>
      </c>
      <c r="AF262" s="58">
        <f t="shared" si="40"/>
        <v>90.273338739684206</v>
      </c>
      <c r="AG262" s="58">
        <f t="shared" si="40"/>
        <v>95.783046319706145</v>
      </c>
      <c r="AH262" s="58">
        <f t="shared" si="40"/>
        <v>84.963984162572146</v>
      </c>
      <c r="AI262" s="58">
        <f t="shared" si="39"/>
        <v>33.416018699613602</v>
      </c>
      <c r="AJ262" s="58">
        <f t="shared" si="35"/>
        <v>31.569908887086772</v>
      </c>
      <c r="AK262" s="58">
        <f t="shared" si="36"/>
        <v>32.147116347850975</v>
      </c>
      <c r="AL262" s="58">
        <f t="shared" si="37"/>
        <v>37.084386776701805</v>
      </c>
      <c r="AM262" s="58">
        <f t="shared" si="38"/>
        <v>38.152936125554547</v>
      </c>
      <c r="AN262" s="160"/>
      <c r="AO262" s="118"/>
      <c r="AP262" s="118"/>
      <c r="AQ262" s="118"/>
      <c r="AR262" s="118"/>
      <c r="AS262" s="118"/>
      <c r="AT262" s="118"/>
      <c r="AU262" s="118"/>
      <c r="AV262" s="118"/>
      <c r="AW262" s="118"/>
      <c r="AX262" s="118"/>
      <c r="AY262" s="118"/>
      <c r="AZ262" s="118"/>
      <c r="BA262" s="118"/>
      <c r="BB262" s="118"/>
      <c r="BC262" s="118"/>
      <c r="BD262" s="118"/>
      <c r="BE262" s="118"/>
    </row>
    <row r="263" spans="2:57" ht="15">
      <c r="B263" s="501"/>
      <c r="C263" s="8" t="s">
        <v>210</v>
      </c>
      <c r="D263" s="245">
        <v>17527</v>
      </c>
      <c r="E263" s="173">
        <v>13115</v>
      </c>
      <c r="F263" s="173">
        <v>12672</v>
      </c>
      <c r="G263" s="173">
        <v>12252</v>
      </c>
      <c r="H263" s="173">
        <v>12369</v>
      </c>
      <c r="I263" s="173">
        <v>12018</v>
      </c>
      <c r="J263" s="173">
        <v>12322</v>
      </c>
      <c r="K263" s="173">
        <v>10445</v>
      </c>
      <c r="L263" s="173">
        <v>9884</v>
      </c>
      <c r="M263" s="173">
        <v>10255</v>
      </c>
      <c r="N263" s="173">
        <v>11535</v>
      </c>
      <c r="O263" s="173">
        <v>12070</v>
      </c>
      <c r="P263" s="173">
        <v>11138</v>
      </c>
      <c r="Q263" s="173">
        <v>7005</v>
      </c>
      <c r="R263" s="173">
        <v>6618</v>
      </c>
      <c r="S263" s="173">
        <v>6739</v>
      </c>
      <c r="T263" s="173">
        <v>7774</v>
      </c>
      <c r="U263" s="173">
        <v>7998</v>
      </c>
      <c r="V263" s="159">
        <f>100</f>
        <v>100</v>
      </c>
      <c r="W263" s="58">
        <f t="shared" si="34"/>
        <v>74.827409140183718</v>
      </c>
      <c r="X263" s="58">
        <f t="shared" si="34"/>
        <v>72.299880184857642</v>
      </c>
      <c r="Y263" s="58">
        <f t="shared" si="34"/>
        <v>69.903577337821645</v>
      </c>
      <c r="Z263" s="58">
        <f t="shared" si="34"/>
        <v>70.57111884521025</v>
      </c>
      <c r="AA263" s="58">
        <f t="shared" si="34"/>
        <v>68.568494323044447</v>
      </c>
      <c r="AB263" s="58">
        <f t="shared" si="34"/>
        <v>70.302961145660987</v>
      </c>
      <c r="AC263" s="58">
        <f t="shared" si="34"/>
        <v>59.593769612597704</v>
      </c>
      <c r="AD263" s="58">
        <f t="shared" si="40"/>
        <v>56.392993666913902</v>
      </c>
      <c r="AE263" s="58">
        <f t="shared" si="40"/>
        <v>58.509727848462376</v>
      </c>
      <c r="AF263" s="58">
        <f t="shared" si="40"/>
        <v>65.812746048953045</v>
      </c>
      <c r="AG263" s="58">
        <f t="shared" si="40"/>
        <v>68.86517943743938</v>
      </c>
      <c r="AH263" s="58">
        <f t="shared" si="40"/>
        <v>63.547669310207112</v>
      </c>
      <c r="AI263" s="58">
        <f t="shared" si="39"/>
        <v>39.966908198779024</v>
      </c>
      <c r="AJ263" s="58">
        <f t="shared" si="35"/>
        <v>37.758886289724423</v>
      </c>
      <c r="AK263" s="58">
        <f t="shared" si="36"/>
        <v>38.449249728989557</v>
      </c>
      <c r="AL263" s="58">
        <f t="shared" si="37"/>
        <v>44.354424602042563</v>
      </c>
      <c r="AM263" s="58">
        <f t="shared" si="38"/>
        <v>45.632452787128429</v>
      </c>
      <c r="AN263" s="120"/>
      <c r="AO263" s="121"/>
      <c r="AP263" s="121"/>
      <c r="AQ263" s="121"/>
      <c r="AR263" s="121"/>
      <c r="AS263" s="121"/>
      <c r="AT263" s="121"/>
      <c r="AU263" s="121"/>
      <c r="AV263" s="121"/>
      <c r="AW263" s="121"/>
      <c r="AX263" s="121"/>
      <c r="AY263" s="121"/>
      <c r="AZ263" s="121"/>
      <c r="BA263" s="121"/>
      <c r="BB263" s="121"/>
      <c r="BC263" s="121"/>
      <c r="BD263" s="121"/>
      <c r="BE263" s="121"/>
    </row>
    <row r="264" spans="2:57" ht="15">
      <c r="B264" s="499" t="s">
        <v>142</v>
      </c>
      <c r="C264" s="1" t="s">
        <v>205</v>
      </c>
      <c r="D264" s="246">
        <v>52</v>
      </c>
      <c r="E264" s="11">
        <v>60</v>
      </c>
      <c r="F264" s="11">
        <v>32</v>
      </c>
      <c r="G264" s="11">
        <v>48</v>
      </c>
      <c r="H264" s="11">
        <v>49</v>
      </c>
      <c r="I264" s="11">
        <v>40</v>
      </c>
      <c r="J264" s="11">
        <v>113</v>
      </c>
      <c r="K264" s="11">
        <v>99</v>
      </c>
      <c r="L264" s="11">
        <v>101</v>
      </c>
      <c r="M264" s="11">
        <v>90</v>
      </c>
      <c r="N264" s="11">
        <v>64</v>
      </c>
      <c r="O264" s="11">
        <v>99</v>
      </c>
      <c r="P264" s="11">
        <v>98</v>
      </c>
      <c r="Q264" s="11">
        <v>74</v>
      </c>
      <c r="R264" s="11">
        <v>99</v>
      </c>
      <c r="S264" s="11">
        <v>134</v>
      </c>
      <c r="T264" s="11">
        <v>164</v>
      </c>
      <c r="U264" s="11">
        <v>180</v>
      </c>
      <c r="V264" s="159">
        <f>100</f>
        <v>100</v>
      </c>
      <c r="W264" s="58">
        <f t="shared" si="34"/>
        <v>115.38461538461539</v>
      </c>
      <c r="X264" s="58">
        <f t="shared" si="34"/>
        <v>61.53846153846154</v>
      </c>
      <c r="Y264" s="58">
        <f t="shared" si="34"/>
        <v>92.307692307692307</v>
      </c>
      <c r="Z264" s="58">
        <f t="shared" si="34"/>
        <v>94.230769230769226</v>
      </c>
      <c r="AA264" s="58">
        <f t="shared" si="34"/>
        <v>76.92307692307692</v>
      </c>
      <c r="AB264" s="58">
        <f t="shared" si="34"/>
        <v>217.30769230769232</v>
      </c>
      <c r="AC264" s="58">
        <f t="shared" si="34"/>
        <v>190.38461538461539</v>
      </c>
      <c r="AD264" s="58">
        <f t="shared" si="40"/>
        <v>194.23076923076923</v>
      </c>
      <c r="AE264" s="58">
        <f t="shared" si="40"/>
        <v>173.07692307692307</v>
      </c>
      <c r="AF264" s="58">
        <f t="shared" si="40"/>
        <v>123.07692307692308</v>
      </c>
      <c r="AG264" s="58">
        <f t="shared" si="40"/>
        <v>190.38461538461539</v>
      </c>
      <c r="AH264" s="58">
        <f t="shared" si="40"/>
        <v>188.46153846153845</v>
      </c>
      <c r="AI264" s="58">
        <f t="shared" si="39"/>
        <v>142.30769230769232</v>
      </c>
      <c r="AJ264" s="58">
        <f t="shared" si="35"/>
        <v>190.38461538461539</v>
      </c>
      <c r="AK264" s="58">
        <f t="shared" si="36"/>
        <v>257.69230769230768</v>
      </c>
      <c r="AL264" s="58">
        <f t="shared" si="37"/>
        <v>315.38461538461536</v>
      </c>
      <c r="AM264" s="58">
        <f t="shared" si="38"/>
        <v>346.15384615384613</v>
      </c>
      <c r="AN264" s="160">
        <v>1</v>
      </c>
      <c r="AO264" s="118">
        <v>4</v>
      </c>
      <c r="AP264" s="118">
        <v>4</v>
      </c>
      <c r="AQ264" s="118">
        <v>1</v>
      </c>
      <c r="AR264" s="118">
        <v>1</v>
      </c>
      <c r="AS264" s="118">
        <v>4</v>
      </c>
      <c r="AT264" s="118">
        <v>1</v>
      </c>
      <c r="AU264" s="118">
        <v>1</v>
      </c>
      <c r="AV264" s="118">
        <v>1</v>
      </c>
      <c r="AW264" s="118">
        <v>1</v>
      </c>
      <c r="AX264" s="118">
        <v>1</v>
      </c>
      <c r="AY264" s="118">
        <v>1</v>
      </c>
      <c r="AZ264" s="118">
        <v>1</v>
      </c>
      <c r="BA264" s="118">
        <v>2</v>
      </c>
      <c r="BB264" s="118">
        <v>1</v>
      </c>
      <c r="BC264" s="118">
        <v>1</v>
      </c>
      <c r="BD264" s="118">
        <v>6</v>
      </c>
      <c r="BE264" s="118">
        <v>7</v>
      </c>
    </row>
    <row r="265" spans="2:57" ht="15">
      <c r="B265" s="499"/>
      <c r="C265" s="1" t="s">
        <v>206</v>
      </c>
      <c r="D265" s="196">
        <v>77</v>
      </c>
      <c r="E265" s="11">
        <v>162</v>
      </c>
      <c r="F265" s="11">
        <v>224</v>
      </c>
      <c r="G265" s="11">
        <v>227</v>
      </c>
      <c r="H265" s="11">
        <v>404</v>
      </c>
      <c r="I265" s="11">
        <v>134</v>
      </c>
      <c r="J265" s="11">
        <v>631</v>
      </c>
      <c r="K265" s="11">
        <v>612</v>
      </c>
      <c r="L265" s="11">
        <v>1346</v>
      </c>
      <c r="M265" s="11">
        <v>471</v>
      </c>
      <c r="N265" s="11">
        <v>210</v>
      </c>
      <c r="O265" s="11">
        <v>328</v>
      </c>
      <c r="P265" s="11">
        <v>295</v>
      </c>
      <c r="Q265" s="11">
        <v>238</v>
      </c>
      <c r="R265" s="11">
        <v>322</v>
      </c>
      <c r="S265" s="11">
        <v>536</v>
      </c>
      <c r="T265" s="11">
        <v>577</v>
      </c>
      <c r="U265" s="11">
        <v>539</v>
      </c>
      <c r="V265" s="159">
        <f>100</f>
        <v>100</v>
      </c>
      <c r="W265" s="58">
        <f t="shared" si="34"/>
        <v>210.3896103896104</v>
      </c>
      <c r="X265" s="58">
        <f t="shared" si="34"/>
        <v>290.90909090909093</v>
      </c>
      <c r="Y265" s="58">
        <f t="shared" si="34"/>
        <v>294.80519480519479</v>
      </c>
      <c r="Z265" s="58">
        <f t="shared" si="34"/>
        <v>524.67532467532465</v>
      </c>
      <c r="AA265" s="58">
        <f t="shared" si="34"/>
        <v>174.02597402597402</v>
      </c>
      <c r="AB265" s="58">
        <f t="shared" si="34"/>
        <v>819.48051948051943</v>
      </c>
      <c r="AC265" s="58">
        <f t="shared" si="34"/>
        <v>794.80519480519479</v>
      </c>
      <c r="AD265" s="58">
        <f t="shared" si="40"/>
        <v>1748.0519480519481</v>
      </c>
      <c r="AE265" s="58">
        <f t="shared" si="40"/>
        <v>611.68831168831173</v>
      </c>
      <c r="AF265" s="58">
        <f t="shared" si="40"/>
        <v>272.72727272727275</v>
      </c>
      <c r="AG265" s="58">
        <f t="shared" si="40"/>
        <v>425.97402597402595</v>
      </c>
      <c r="AH265" s="58">
        <f t="shared" si="40"/>
        <v>383.11688311688312</v>
      </c>
      <c r="AI265" s="58">
        <f t="shared" si="39"/>
        <v>309.09090909090907</v>
      </c>
      <c r="AJ265" s="58">
        <f t="shared" si="35"/>
        <v>418.18181818181819</v>
      </c>
      <c r="AK265" s="58">
        <f t="shared" si="36"/>
        <v>696.10389610389609</v>
      </c>
      <c r="AL265" s="58">
        <f t="shared" si="37"/>
        <v>749.35064935064941</v>
      </c>
      <c r="AM265" s="58">
        <f t="shared" si="38"/>
        <v>700</v>
      </c>
      <c r="AN265" s="160">
        <v>4</v>
      </c>
      <c r="AO265" s="118">
        <v>1</v>
      </c>
      <c r="AP265" s="118">
        <v>1</v>
      </c>
      <c r="AQ265" s="118">
        <v>1</v>
      </c>
      <c r="AR265" s="118">
        <v>4</v>
      </c>
      <c r="AS265" s="118">
        <v>4</v>
      </c>
      <c r="AT265" s="118">
        <v>1</v>
      </c>
      <c r="AU265" s="118">
        <v>1</v>
      </c>
      <c r="AV265" s="118">
        <v>4</v>
      </c>
      <c r="AW265" s="118">
        <v>1</v>
      </c>
      <c r="AX265" s="118">
        <v>1</v>
      </c>
      <c r="AY265" s="118">
        <v>4</v>
      </c>
      <c r="AZ265" s="118">
        <v>4</v>
      </c>
      <c r="BA265" s="118">
        <v>2</v>
      </c>
      <c r="BB265" s="118">
        <v>1</v>
      </c>
      <c r="BC265" s="118">
        <v>4</v>
      </c>
      <c r="BD265" s="118">
        <v>6</v>
      </c>
      <c r="BE265" s="118">
        <v>7</v>
      </c>
    </row>
    <row r="266" spans="2:57" ht="15">
      <c r="B266" s="499"/>
      <c r="C266" s="1" t="s">
        <v>207</v>
      </c>
      <c r="D266" s="196">
        <v>353</v>
      </c>
      <c r="E266" s="11">
        <v>362</v>
      </c>
      <c r="F266" s="11">
        <v>146</v>
      </c>
      <c r="G266" s="11">
        <v>172</v>
      </c>
      <c r="H266" s="11">
        <v>0</v>
      </c>
      <c r="I266" s="11">
        <v>0</v>
      </c>
      <c r="J266" s="11">
        <v>0</v>
      </c>
      <c r="K266" s="11">
        <v>65</v>
      </c>
      <c r="L266" s="11">
        <v>201</v>
      </c>
      <c r="M266" s="11">
        <v>165</v>
      </c>
      <c r="N266" s="11">
        <v>194</v>
      </c>
      <c r="O266" s="11">
        <v>357</v>
      </c>
      <c r="P266" s="11">
        <v>425</v>
      </c>
      <c r="Q266" s="11">
        <v>450</v>
      </c>
      <c r="R266" s="11">
        <v>394</v>
      </c>
      <c r="S266" s="11">
        <v>780</v>
      </c>
      <c r="T266" s="11">
        <v>825</v>
      </c>
      <c r="U266" s="11">
        <v>768</v>
      </c>
      <c r="V266" s="159">
        <f>100</f>
        <v>100</v>
      </c>
      <c r="W266" s="58">
        <f t="shared" si="34"/>
        <v>102.54957507082153</v>
      </c>
      <c r="X266" s="58">
        <f t="shared" si="34"/>
        <v>41.359773371104815</v>
      </c>
      <c r="Y266" s="58">
        <f t="shared" si="34"/>
        <v>48.725212464589234</v>
      </c>
      <c r="Z266" s="58">
        <f t="shared" si="34"/>
        <v>0</v>
      </c>
      <c r="AA266" s="58">
        <f t="shared" si="34"/>
        <v>0</v>
      </c>
      <c r="AB266" s="58">
        <f t="shared" si="34"/>
        <v>0</v>
      </c>
      <c r="AC266" s="58">
        <f t="shared" si="34"/>
        <v>18.413597733711047</v>
      </c>
      <c r="AD266" s="58">
        <f t="shared" si="40"/>
        <v>56.940509915014161</v>
      </c>
      <c r="AE266" s="58">
        <f t="shared" si="40"/>
        <v>46.742209631728045</v>
      </c>
      <c r="AF266" s="58">
        <f t="shared" si="40"/>
        <v>54.957507082152972</v>
      </c>
      <c r="AG266" s="58">
        <f t="shared" si="40"/>
        <v>101.13314447592067</v>
      </c>
      <c r="AH266" s="58">
        <f t="shared" si="40"/>
        <v>120.39660056657223</v>
      </c>
      <c r="AI266" s="58">
        <f t="shared" si="39"/>
        <v>127.47875354107649</v>
      </c>
      <c r="AJ266" s="58">
        <f t="shared" si="35"/>
        <v>111.61473087818698</v>
      </c>
      <c r="AK266" s="58">
        <f t="shared" si="36"/>
        <v>220.96317280453258</v>
      </c>
      <c r="AL266" s="58">
        <f t="shared" si="37"/>
        <v>233.71104815864024</v>
      </c>
      <c r="AM266" s="58">
        <f t="shared" si="38"/>
        <v>217.56373937677054</v>
      </c>
      <c r="AN266" s="160">
        <v>4</v>
      </c>
      <c r="AO266" s="118">
        <v>4</v>
      </c>
      <c r="AP266" s="118">
        <v>4</v>
      </c>
      <c r="AQ266" s="118">
        <v>4</v>
      </c>
      <c r="AR266" s="118">
        <v>1</v>
      </c>
      <c r="AS266" s="118">
        <v>4</v>
      </c>
      <c r="AT266" s="118">
        <v>4</v>
      </c>
      <c r="AU266" s="118">
        <v>4</v>
      </c>
      <c r="AV266" s="118">
        <v>4</v>
      </c>
      <c r="AW266" s="118">
        <v>4</v>
      </c>
      <c r="AX266" s="118">
        <v>4</v>
      </c>
      <c r="AY266" s="118">
        <v>4</v>
      </c>
      <c r="AZ266" s="118">
        <v>4</v>
      </c>
      <c r="BA266" s="118">
        <v>1</v>
      </c>
      <c r="BB266" s="118">
        <v>4</v>
      </c>
      <c r="BC266" s="118">
        <v>4</v>
      </c>
      <c r="BD266" s="118">
        <v>6</v>
      </c>
      <c r="BE266" s="118">
        <v>7</v>
      </c>
    </row>
    <row r="267" spans="2:57" ht="15">
      <c r="B267" s="499"/>
      <c r="C267" s="1" t="s">
        <v>208</v>
      </c>
      <c r="D267" s="196">
        <v>3988</v>
      </c>
      <c r="E267" s="11">
        <v>4100</v>
      </c>
      <c r="F267" s="11">
        <v>3349</v>
      </c>
      <c r="G267" s="11">
        <v>3045</v>
      </c>
      <c r="H267" s="11">
        <v>2096</v>
      </c>
      <c r="I267" s="11">
        <v>2197</v>
      </c>
      <c r="J267" s="11">
        <v>2773</v>
      </c>
      <c r="K267" s="11">
        <v>2632</v>
      </c>
      <c r="L267" s="11">
        <v>1959</v>
      </c>
      <c r="M267" s="11">
        <v>3166</v>
      </c>
      <c r="N267" s="11">
        <v>3483</v>
      </c>
      <c r="O267" s="11">
        <v>3411</v>
      </c>
      <c r="P267" s="11">
        <v>2875</v>
      </c>
      <c r="Q267" s="11">
        <v>1578</v>
      </c>
      <c r="R267" s="11">
        <v>1853</v>
      </c>
      <c r="S267" s="11">
        <v>2818</v>
      </c>
      <c r="T267" s="11">
        <v>2847</v>
      </c>
      <c r="U267" s="11">
        <v>2644</v>
      </c>
      <c r="V267" s="159">
        <f>100</f>
        <v>100</v>
      </c>
      <c r="W267" s="58">
        <f t="shared" si="34"/>
        <v>102.80842527582749</v>
      </c>
      <c r="X267" s="58">
        <f t="shared" si="34"/>
        <v>83.976930792377132</v>
      </c>
      <c r="Y267" s="58">
        <f t="shared" si="34"/>
        <v>76.354062186559673</v>
      </c>
      <c r="Z267" s="58">
        <f t="shared" si="34"/>
        <v>52.557673019057169</v>
      </c>
      <c r="AA267" s="58">
        <f t="shared" si="34"/>
        <v>55.090270812437311</v>
      </c>
      <c r="AB267" s="58">
        <f t="shared" si="34"/>
        <v>69.533600802407221</v>
      </c>
      <c r="AC267" s="58">
        <f t="shared" si="34"/>
        <v>65.997993981945839</v>
      </c>
      <c r="AD267" s="58">
        <f t="shared" si="40"/>
        <v>49.122367101303915</v>
      </c>
      <c r="AE267" s="58">
        <f t="shared" si="40"/>
        <v>79.388164493480446</v>
      </c>
      <c r="AF267" s="58">
        <f t="shared" si="40"/>
        <v>87.337011033099301</v>
      </c>
      <c r="AG267" s="58">
        <f t="shared" si="40"/>
        <v>85.531594784353061</v>
      </c>
      <c r="AH267" s="58">
        <f t="shared" si="40"/>
        <v>72.091273821464398</v>
      </c>
      <c r="AI267" s="58">
        <f t="shared" si="39"/>
        <v>39.568706118355067</v>
      </c>
      <c r="AJ267" s="58">
        <f t="shared" si="35"/>
        <v>46.464393179538618</v>
      </c>
      <c r="AK267" s="58">
        <f t="shared" si="36"/>
        <v>70.661985957873625</v>
      </c>
      <c r="AL267" s="58">
        <f t="shared" si="37"/>
        <v>71.389167502507519</v>
      </c>
      <c r="AM267" s="58">
        <f t="shared" si="38"/>
        <v>66.298896690070208</v>
      </c>
      <c r="AN267" s="160">
        <v>4</v>
      </c>
      <c r="AO267" s="118">
        <v>4</v>
      </c>
      <c r="AP267" s="118">
        <v>4</v>
      </c>
      <c r="AQ267" s="118">
        <v>4</v>
      </c>
      <c r="AR267" s="118">
        <v>4</v>
      </c>
      <c r="AS267" s="118">
        <v>4</v>
      </c>
      <c r="AT267" s="118">
        <v>4</v>
      </c>
      <c r="AU267" s="118">
        <v>4</v>
      </c>
      <c r="AV267" s="118">
        <v>4</v>
      </c>
      <c r="AW267" s="118">
        <v>4</v>
      </c>
      <c r="AX267" s="118">
        <v>4</v>
      </c>
      <c r="AY267" s="118">
        <v>4</v>
      </c>
      <c r="AZ267" s="118">
        <v>4</v>
      </c>
      <c r="BA267" s="118">
        <v>4</v>
      </c>
      <c r="BB267" s="118">
        <v>4</v>
      </c>
      <c r="BC267" s="118">
        <v>4</v>
      </c>
      <c r="BD267" s="118">
        <v>6</v>
      </c>
      <c r="BE267" s="118">
        <v>7</v>
      </c>
    </row>
    <row r="268" spans="2:57" ht="15">
      <c r="B268" s="499"/>
      <c r="C268" s="1" t="s">
        <v>209</v>
      </c>
      <c r="D268" s="196">
        <v>4470</v>
      </c>
      <c r="E268" s="11">
        <v>4684</v>
      </c>
      <c r="F268" s="11">
        <v>3751</v>
      </c>
      <c r="G268" s="11">
        <v>3492</v>
      </c>
      <c r="H268" s="11">
        <v>2549</v>
      </c>
      <c r="I268" s="11">
        <v>2371</v>
      </c>
      <c r="J268" s="11">
        <v>3517</v>
      </c>
      <c r="K268" s="11">
        <v>3408</v>
      </c>
      <c r="L268" s="11">
        <v>3607</v>
      </c>
      <c r="M268" s="11">
        <v>3892</v>
      </c>
      <c r="N268" s="11">
        <v>3951</v>
      </c>
      <c r="O268" s="11">
        <v>4195</v>
      </c>
      <c r="P268" s="11">
        <v>3693</v>
      </c>
      <c r="Q268" s="11">
        <v>2340</v>
      </c>
      <c r="R268" s="11">
        <v>2668</v>
      </c>
      <c r="S268" s="11">
        <v>4268</v>
      </c>
      <c r="T268" s="11">
        <v>4413</v>
      </c>
      <c r="U268" s="11">
        <v>4131</v>
      </c>
      <c r="V268" s="159">
        <f>100</f>
        <v>100</v>
      </c>
      <c r="W268" s="58">
        <f t="shared" si="34"/>
        <v>104.78747203579418</v>
      </c>
      <c r="X268" s="58">
        <f t="shared" si="34"/>
        <v>83.914988814317667</v>
      </c>
      <c r="Y268" s="58">
        <f t="shared" si="34"/>
        <v>78.12080536912751</v>
      </c>
      <c r="Z268" s="58">
        <f t="shared" si="34"/>
        <v>57.024608501118571</v>
      </c>
      <c r="AA268" s="58">
        <f t="shared" si="34"/>
        <v>53.042505592841167</v>
      </c>
      <c r="AB268" s="58">
        <f t="shared" si="34"/>
        <v>78.680089485458609</v>
      </c>
      <c r="AC268" s="58">
        <f t="shared" si="34"/>
        <v>76.241610738255034</v>
      </c>
      <c r="AD268" s="58">
        <f t="shared" si="40"/>
        <v>80.693512304250561</v>
      </c>
      <c r="AE268" s="58">
        <f t="shared" si="40"/>
        <v>87.069351230425056</v>
      </c>
      <c r="AF268" s="58">
        <f t="shared" si="40"/>
        <v>88.389261744966447</v>
      </c>
      <c r="AG268" s="58">
        <f t="shared" si="40"/>
        <v>93.847874720357936</v>
      </c>
      <c r="AH268" s="58">
        <f t="shared" si="40"/>
        <v>82.617449664429529</v>
      </c>
      <c r="AI268" s="58">
        <f t="shared" si="39"/>
        <v>52.348993288590606</v>
      </c>
      <c r="AJ268" s="58">
        <f t="shared" si="35"/>
        <v>59.686800894854585</v>
      </c>
      <c r="AK268" s="58">
        <f t="shared" si="36"/>
        <v>95.480984340044742</v>
      </c>
      <c r="AL268" s="58">
        <f t="shared" si="37"/>
        <v>98.724832214765101</v>
      </c>
      <c r="AM268" s="58">
        <f t="shared" si="38"/>
        <v>92.416107382550337</v>
      </c>
      <c r="AN268" s="160"/>
      <c r="AO268" s="118"/>
      <c r="AP268" s="118"/>
      <c r="AQ268" s="118"/>
      <c r="AR268" s="118"/>
      <c r="AS268" s="118"/>
      <c r="AT268" s="118"/>
      <c r="AU268" s="118"/>
      <c r="AV268" s="118"/>
      <c r="AW268" s="118"/>
      <c r="AX268" s="118"/>
      <c r="AY268" s="118"/>
      <c r="AZ268" s="118"/>
      <c r="BA268" s="118"/>
      <c r="BB268" s="118"/>
      <c r="BC268" s="118"/>
      <c r="BD268" s="118"/>
      <c r="BE268" s="118"/>
    </row>
    <row r="269" spans="2:57" ht="15">
      <c r="B269" s="501"/>
      <c r="C269" s="8" t="s">
        <v>210</v>
      </c>
      <c r="D269" s="245">
        <v>482</v>
      </c>
      <c r="E269" s="173">
        <v>584</v>
      </c>
      <c r="F269" s="173">
        <v>402</v>
      </c>
      <c r="G269" s="173">
        <v>447</v>
      </c>
      <c r="H269" s="173">
        <v>453</v>
      </c>
      <c r="I269" s="173">
        <v>174</v>
      </c>
      <c r="J269" s="173">
        <v>744</v>
      </c>
      <c r="K269" s="173">
        <v>776</v>
      </c>
      <c r="L269" s="173">
        <v>1648</v>
      </c>
      <c r="M269" s="173">
        <v>726</v>
      </c>
      <c r="N269" s="173">
        <v>468</v>
      </c>
      <c r="O269" s="173">
        <v>784</v>
      </c>
      <c r="P269" s="173">
        <v>818</v>
      </c>
      <c r="Q269" s="173">
        <v>762</v>
      </c>
      <c r="R269" s="173">
        <v>815</v>
      </c>
      <c r="S269" s="173">
        <v>1450</v>
      </c>
      <c r="T269" s="173">
        <v>1566</v>
      </c>
      <c r="U269" s="173">
        <v>1487</v>
      </c>
      <c r="V269" s="159">
        <f>100</f>
        <v>100</v>
      </c>
      <c r="W269" s="58">
        <f t="shared" si="34"/>
        <v>121.16182572614107</v>
      </c>
      <c r="X269" s="58">
        <f t="shared" si="34"/>
        <v>83.402489626556019</v>
      </c>
      <c r="Y269" s="58">
        <f t="shared" si="34"/>
        <v>92.738589211618262</v>
      </c>
      <c r="Z269" s="58">
        <f t="shared" si="34"/>
        <v>93.983402489626556</v>
      </c>
      <c r="AA269" s="58">
        <f t="shared" si="34"/>
        <v>36.099585062240664</v>
      </c>
      <c r="AB269" s="58">
        <f t="shared" si="34"/>
        <v>154.35684647302904</v>
      </c>
      <c r="AC269" s="58">
        <f t="shared" si="34"/>
        <v>160.99585062240664</v>
      </c>
      <c r="AD269" s="58">
        <f t="shared" si="40"/>
        <v>341.90871369294604</v>
      </c>
      <c r="AE269" s="58">
        <f t="shared" si="40"/>
        <v>150.62240663900414</v>
      </c>
      <c r="AF269" s="58">
        <f t="shared" si="40"/>
        <v>97.095435684647299</v>
      </c>
      <c r="AG269" s="58">
        <f t="shared" si="40"/>
        <v>162.65560165975103</v>
      </c>
      <c r="AH269" s="58">
        <f t="shared" si="40"/>
        <v>169.70954356846474</v>
      </c>
      <c r="AI269" s="58">
        <f t="shared" si="40"/>
        <v>158.09128630705393</v>
      </c>
      <c r="AJ269" s="58">
        <f t="shared" si="40"/>
        <v>169.08713692946057</v>
      </c>
      <c r="AK269" s="58">
        <f t="shared" si="40"/>
        <v>300.82987551867222</v>
      </c>
      <c r="AL269" s="58">
        <f t="shared" si="40"/>
        <v>324.896265560166</v>
      </c>
      <c r="AM269" s="58">
        <f t="shared" si="40"/>
        <v>308.50622406639002</v>
      </c>
      <c r="AN269" s="120"/>
      <c r="AO269" s="121"/>
      <c r="AP269" s="121"/>
      <c r="AQ269" s="121"/>
      <c r="AR269" s="121"/>
      <c r="AS269" s="121"/>
      <c r="AT269" s="121"/>
      <c r="AU269" s="121"/>
      <c r="AV269" s="121"/>
      <c r="AW269" s="121"/>
      <c r="AX269" s="121"/>
      <c r="AY269" s="121"/>
      <c r="AZ269" s="121"/>
      <c r="BA269" s="121"/>
      <c r="BB269" s="121"/>
      <c r="BC269" s="121"/>
      <c r="BD269" s="121"/>
      <c r="BE269" s="121"/>
    </row>
    <row r="270" spans="2:57" ht="15" customHeight="1">
      <c r="B270" s="499" t="s">
        <v>163</v>
      </c>
      <c r="C270" s="1" t="s">
        <v>205</v>
      </c>
      <c r="D270" s="246">
        <v>15421</v>
      </c>
      <c r="E270" s="11">
        <v>17774</v>
      </c>
      <c r="F270" s="11">
        <v>13760</v>
      </c>
      <c r="G270" s="11">
        <v>15174</v>
      </c>
      <c r="H270" s="11">
        <v>14222</v>
      </c>
      <c r="I270" s="11">
        <v>13508</v>
      </c>
      <c r="J270" s="11">
        <v>10864</v>
      </c>
      <c r="K270" s="11">
        <v>9573</v>
      </c>
      <c r="L270" s="11">
        <v>10003</v>
      </c>
      <c r="M270" s="11">
        <v>9740</v>
      </c>
      <c r="N270" s="11">
        <v>10358</v>
      </c>
      <c r="O270" s="11">
        <v>9947</v>
      </c>
      <c r="P270" s="11">
        <v>10106</v>
      </c>
      <c r="Q270" s="11">
        <v>10572</v>
      </c>
      <c r="R270" s="11">
        <v>10708</v>
      </c>
      <c r="S270" s="11">
        <v>11208</v>
      </c>
      <c r="T270" s="11">
        <v>13724</v>
      </c>
      <c r="U270" s="11">
        <v>15051</v>
      </c>
      <c r="V270" s="159">
        <f>100</f>
        <v>100</v>
      </c>
      <c r="W270" s="58">
        <f t="shared" si="34"/>
        <v>115.25841385124181</v>
      </c>
      <c r="X270" s="58">
        <f t="shared" si="34"/>
        <v>89.228973477725177</v>
      </c>
      <c r="Y270" s="58">
        <f t="shared" si="34"/>
        <v>98.39828804876467</v>
      </c>
      <c r="Z270" s="58">
        <f t="shared" si="34"/>
        <v>92.224888139549961</v>
      </c>
      <c r="AA270" s="58">
        <f t="shared" si="34"/>
        <v>87.594838207638929</v>
      </c>
      <c r="AB270" s="58">
        <f t="shared" si="34"/>
        <v>70.449387199273716</v>
      </c>
      <c r="AC270" s="58">
        <f t="shared" si="34"/>
        <v>62.077686271966797</v>
      </c>
      <c r="AD270" s="58">
        <f t="shared" si="40"/>
        <v>64.866091693145705</v>
      </c>
      <c r="AE270" s="58">
        <f t="shared" si="40"/>
        <v>63.160625121587444</v>
      </c>
      <c r="AF270" s="58">
        <f t="shared" si="40"/>
        <v>67.16814733156086</v>
      </c>
      <c r="AG270" s="58">
        <f t="shared" si="40"/>
        <v>64.502950522015439</v>
      </c>
      <c r="AH270" s="58">
        <f t="shared" si="40"/>
        <v>65.534012061474613</v>
      </c>
      <c r="AI270" s="58">
        <f t="shared" si="40"/>
        <v>68.555865378380133</v>
      </c>
      <c r="AJ270" s="58">
        <f t="shared" si="40"/>
        <v>69.437779651125084</v>
      </c>
      <c r="AK270" s="58">
        <f t="shared" si="40"/>
        <v>72.680111536216842</v>
      </c>
      <c r="AL270" s="58">
        <f t="shared" si="40"/>
        <v>88.995525581998578</v>
      </c>
      <c r="AM270" s="58">
        <f t="shared" si="40"/>
        <v>97.600674405032095</v>
      </c>
      <c r="AN270" s="160">
        <v>1</v>
      </c>
      <c r="AO270" s="118">
        <v>1</v>
      </c>
      <c r="AP270" s="118">
        <v>1</v>
      </c>
      <c r="AQ270" s="118">
        <v>1</v>
      </c>
      <c r="AR270" s="118">
        <v>1</v>
      </c>
      <c r="AS270" s="118">
        <v>1</v>
      </c>
      <c r="AT270" s="118">
        <v>1</v>
      </c>
      <c r="AU270" s="118">
        <v>1</v>
      </c>
      <c r="AV270" s="118">
        <v>1</v>
      </c>
      <c r="AW270" s="118">
        <v>1</v>
      </c>
      <c r="AX270" s="118">
        <v>1</v>
      </c>
      <c r="AY270" s="118">
        <v>1</v>
      </c>
      <c r="AZ270" s="118">
        <v>1</v>
      </c>
      <c r="BA270" s="118">
        <v>1</v>
      </c>
      <c r="BB270" s="118">
        <v>1</v>
      </c>
      <c r="BC270" s="118">
        <v>1</v>
      </c>
      <c r="BD270" s="118">
        <v>6</v>
      </c>
      <c r="BE270" s="118">
        <v>7</v>
      </c>
    </row>
    <row r="271" spans="2:57" ht="15">
      <c r="B271" s="499"/>
      <c r="C271" s="1" t="s">
        <v>206</v>
      </c>
      <c r="D271" s="196">
        <v>10650</v>
      </c>
      <c r="E271" s="11">
        <v>9356</v>
      </c>
      <c r="F271" s="11">
        <v>9871</v>
      </c>
      <c r="G271" s="11">
        <v>8068</v>
      </c>
      <c r="H271" s="11">
        <v>10089</v>
      </c>
      <c r="I271" s="11">
        <v>8120</v>
      </c>
      <c r="J271" s="11">
        <v>9160</v>
      </c>
      <c r="K271" s="11">
        <v>9276</v>
      </c>
      <c r="L271" s="11">
        <v>7662</v>
      </c>
      <c r="M271" s="11">
        <v>8136</v>
      </c>
      <c r="N271" s="11">
        <v>8813</v>
      </c>
      <c r="O271" s="11">
        <v>8946</v>
      </c>
      <c r="P271" s="11">
        <v>8545</v>
      </c>
      <c r="Q271" s="11">
        <v>8747</v>
      </c>
      <c r="R271" s="11">
        <v>9740</v>
      </c>
      <c r="S271" s="11">
        <v>9815</v>
      </c>
      <c r="T271" s="11">
        <v>10568</v>
      </c>
      <c r="U271" s="11">
        <v>9876</v>
      </c>
      <c r="V271" s="159">
        <f>100</f>
        <v>100</v>
      </c>
      <c r="W271" s="58">
        <f t="shared" si="34"/>
        <v>87.849765258215967</v>
      </c>
      <c r="X271" s="58">
        <f t="shared" si="34"/>
        <v>92.685446009389665</v>
      </c>
      <c r="Y271" s="58">
        <f t="shared" si="34"/>
        <v>75.755868544600943</v>
      </c>
      <c r="Z271" s="58">
        <f t="shared" si="34"/>
        <v>94.732394366197184</v>
      </c>
      <c r="AA271" s="58">
        <f t="shared" si="34"/>
        <v>76.244131455399057</v>
      </c>
      <c r="AB271" s="58">
        <f t="shared" si="34"/>
        <v>86.009389671361504</v>
      </c>
      <c r="AC271" s="58">
        <f t="shared" si="34"/>
        <v>87.098591549295776</v>
      </c>
      <c r="AD271" s="58">
        <f t="shared" si="40"/>
        <v>71.943661971830991</v>
      </c>
      <c r="AE271" s="58">
        <f t="shared" si="40"/>
        <v>76.394366197183103</v>
      </c>
      <c r="AF271" s="58">
        <f t="shared" si="40"/>
        <v>82.751173708920192</v>
      </c>
      <c r="AG271" s="58">
        <f t="shared" si="40"/>
        <v>84</v>
      </c>
      <c r="AH271" s="58">
        <f t="shared" si="40"/>
        <v>80.234741784037553</v>
      </c>
      <c r="AI271" s="58">
        <f t="shared" si="40"/>
        <v>82.131455399061039</v>
      </c>
      <c r="AJ271" s="58">
        <f t="shared" si="40"/>
        <v>91.455399061032864</v>
      </c>
      <c r="AK271" s="58">
        <f t="shared" si="40"/>
        <v>92.159624413145536</v>
      </c>
      <c r="AL271" s="58">
        <f t="shared" si="40"/>
        <v>99.230046948356801</v>
      </c>
      <c r="AM271" s="58">
        <f t="shared" si="40"/>
        <v>92.732394366197184</v>
      </c>
      <c r="AN271" s="160">
        <v>1</v>
      </c>
      <c r="AO271" s="118">
        <v>1</v>
      </c>
      <c r="AP271" s="118">
        <v>1</v>
      </c>
      <c r="AQ271" s="118">
        <v>1</v>
      </c>
      <c r="AR271" s="118">
        <v>1</v>
      </c>
      <c r="AS271" s="118">
        <v>1</v>
      </c>
      <c r="AT271" s="118">
        <v>1</v>
      </c>
      <c r="AU271" s="118">
        <v>1</v>
      </c>
      <c r="AV271" s="118">
        <v>1</v>
      </c>
      <c r="AW271" s="118">
        <v>1</v>
      </c>
      <c r="AX271" s="118">
        <v>1</v>
      </c>
      <c r="AY271" s="118">
        <v>1</v>
      </c>
      <c r="AZ271" s="118">
        <v>1</v>
      </c>
      <c r="BA271" s="118">
        <v>1</v>
      </c>
      <c r="BB271" s="118">
        <v>1</v>
      </c>
      <c r="BC271" s="118">
        <v>1</v>
      </c>
      <c r="BD271" s="118">
        <v>6</v>
      </c>
      <c r="BE271" s="118">
        <v>7</v>
      </c>
    </row>
    <row r="272" spans="2:57" ht="15">
      <c r="B272" s="499"/>
      <c r="C272" s="1" t="s">
        <v>207</v>
      </c>
      <c r="D272" s="196">
        <v>3637</v>
      </c>
      <c r="E272" s="11">
        <v>5505</v>
      </c>
      <c r="F272" s="11">
        <v>4023</v>
      </c>
      <c r="G272" s="11">
        <v>5342</v>
      </c>
      <c r="H272" s="11">
        <v>5795</v>
      </c>
      <c r="I272" s="11">
        <v>6694</v>
      </c>
      <c r="J272" s="11">
        <v>8406</v>
      </c>
      <c r="K272" s="11">
        <v>9859</v>
      </c>
      <c r="L272" s="11">
        <v>9058</v>
      </c>
      <c r="M272" s="11">
        <v>9494</v>
      </c>
      <c r="N272" s="11">
        <v>10089</v>
      </c>
      <c r="O272" s="11">
        <v>10152</v>
      </c>
      <c r="P272" s="11">
        <v>10016</v>
      </c>
      <c r="Q272" s="11">
        <v>8632</v>
      </c>
      <c r="R272" s="11">
        <v>9385</v>
      </c>
      <c r="S272" s="11">
        <v>9382</v>
      </c>
      <c r="T272" s="11">
        <v>9918</v>
      </c>
      <c r="U272" s="11">
        <v>9235</v>
      </c>
      <c r="V272" s="159">
        <f>100</f>
        <v>100</v>
      </c>
      <c r="W272" s="58">
        <f t="shared" si="34"/>
        <v>151.36101182293098</v>
      </c>
      <c r="X272" s="58">
        <f t="shared" si="34"/>
        <v>110.6131427000275</v>
      </c>
      <c r="Y272" s="58">
        <f t="shared" si="34"/>
        <v>146.87929612317845</v>
      </c>
      <c r="Z272" s="58">
        <f t="shared" si="34"/>
        <v>159.33461644212264</v>
      </c>
      <c r="AA272" s="58">
        <f t="shared" si="34"/>
        <v>184.05279076161671</v>
      </c>
      <c r="AB272" s="58">
        <f t="shared" si="34"/>
        <v>231.12455320318944</v>
      </c>
      <c r="AC272" s="58">
        <f t="shared" si="34"/>
        <v>271.07506186417379</v>
      </c>
      <c r="AD272" s="58">
        <f t="shared" si="40"/>
        <v>249.0514160021996</v>
      </c>
      <c r="AE272" s="58">
        <f t="shared" si="40"/>
        <v>261.0393181193291</v>
      </c>
      <c r="AF272" s="58">
        <f t="shared" si="40"/>
        <v>277.398955182843</v>
      </c>
      <c r="AG272" s="58">
        <f t="shared" si="40"/>
        <v>279.13115204839153</v>
      </c>
      <c r="AH272" s="58">
        <f t="shared" si="40"/>
        <v>275.39180643387408</v>
      </c>
      <c r="AI272" s="58">
        <f t="shared" si="40"/>
        <v>237.33846576849052</v>
      </c>
      <c r="AJ272" s="58">
        <f t="shared" si="40"/>
        <v>258.04234259004676</v>
      </c>
      <c r="AK272" s="58">
        <f t="shared" si="40"/>
        <v>257.9598570250206</v>
      </c>
      <c r="AL272" s="58">
        <f t="shared" si="40"/>
        <v>272.69727797635414</v>
      </c>
      <c r="AM272" s="58">
        <f t="shared" si="40"/>
        <v>253.91806433874072</v>
      </c>
      <c r="AN272" s="160">
        <v>1</v>
      </c>
      <c r="AO272" s="118">
        <v>1</v>
      </c>
      <c r="AP272" s="118">
        <v>1</v>
      </c>
      <c r="AQ272" s="118">
        <v>1</v>
      </c>
      <c r="AR272" s="118">
        <v>1</v>
      </c>
      <c r="AS272" s="118">
        <v>1</v>
      </c>
      <c r="AT272" s="118">
        <v>1</v>
      </c>
      <c r="AU272" s="118">
        <v>1</v>
      </c>
      <c r="AV272" s="118">
        <v>1</v>
      </c>
      <c r="AW272" s="118">
        <v>1</v>
      </c>
      <c r="AX272" s="118">
        <v>1</v>
      </c>
      <c r="AY272" s="118">
        <v>1</v>
      </c>
      <c r="AZ272" s="118">
        <v>1</v>
      </c>
      <c r="BA272" s="118">
        <v>1</v>
      </c>
      <c r="BB272" s="118">
        <v>1</v>
      </c>
      <c r="BC272" s="118">
        <v>1</v>
      </c>
      <c r="BD272" s="118">
        <v>6</v>
      </c>
      <c r="BE272" s="118">
        <v>7</v>
      </c>
    </row>
    <row r="273" spans="2:57" ht="15">
      <c r="B273" s="499"/>
      <c r="C273" s="1" t="s">
        <v>208</v>
      </c>
      <c r="D273" s="196">
        <v>9795</v>
      </c>
      <c r="E273" s="11">
        <v>8562</v>
      </c>
      <c r="F273" s="11">
        <v>13268</v>
      </c>
      <c r="G273" s="11">
        <v>10163</v>
      </c>
      <c r="H273" s="11">
        <v>7894</v>
      </c>
      <c r="I273" s="11">
        <v>7321</v>
      </c>
      <c r="J273" s="11">
        <v>16426</v>
      </c>
      <c r="K273" s="11">
        <v>16575</v>
      </c>
      <c r="L273" s="11">
        <v>17424</v>
      </c>
      <c r="M273" s="11">
        <v>18808</v>
      </c>
      <c r="N273" s="11">
        <v>16242</v>
      </c>
      <c r="O273" s="11">
        <v>17453</v>
      </c>
      <c r="P273" s="11">
        <v>15997</v>
      </c>
      <c r="Q273" s="11">
        <v>15065</v>
      </c>
      <c r="R273" s="11">
        <v>17037</v>
      </c>
      <c r="S273" s="11">
        <v>16117</v>
      </c>
      <c r="T273" s="11">
        <v>16284</v>
      </c>
      <c r="U273" s="11">
        <v>15120</v>
      </c>
      <c r="V273" s="159">
        <f>100</f>
        <v>100</v>
      </c>
      <c r="W273" s="58">
        <f t="shared" si="34"/>
        <v>87.411944869831544</v>
      </c>
      <c r="X273" s="58">
        <f t="shared" si="34"/>
        <v>135.45686574783053</v>
      </c>
      <c r="Y273" s="58">
        <f t="shared" si="34"/>
        <v>103.75701888718734</v>
      </c>
      <c r="Z273" s="58">
        <f t="shared" si="34"/>
        <v>80.592138846350181</v>
      </c>
      <c r="AA273" s="58">
        <f t="shared" si="34"/>
        <v>74.742215416028586</v>
      </c>
      <c r="AB273" s="58">
        <f t="shared" si="34"/>
        <v>167.69780500255231</v>
      </c>
      <c r="AC273" s="58">
        <f t="shared" si="34"/>
        <v>169.21898928024501</v>
      </c>
      <c r="AD273" s="58">
        <f t="shared" si="40"/>
        <v>177.88667687595711</v>
      </c>
      <c r="AE273" s="58">
        <f t="shared" si="40"/>
        <v>192.0163348647269</v>
      </c>
      <c r="AF273" s="58">
        <f t="shared" si="40"/>
        <v>165.81929555895866</v>
      </c>
      <c r="AG273" s="58">
        <f t="shared" si="40"/>
        <v>178.18274629913222</v>
      </c>
      <c r="AH273" s="58">
        <f t="shared" si="40"/>
        <v>163.31801939765185</v>
      </c>
      <c r="AI273" s="58">
        <f t="shared" si="40"/>
        <v>153.80296069423176</v>
      </c>
      <c r="AJ273" s="58">
        <f t="shared" si="40"/>
        <v>173.93568147013784</v>
      </c>
      <c r="AK273" s="58">
        <f t="shared" si="40"/>
        <v>164.54313425216947</v>
      </c>
      <c r="AL273" s="58">
        <f t="shared" si="40"/>
        <v>166.24808575803982</v>
      </c>
      <c r="AM273" s="58">
        <f t="shared" si="40"/>
        <v>154.364471669219</v>
      </c>
      <c r="AN273" s="160">
        <v>1</v>
      </c>
      <c r="AO273" s="118">
        <v>1</v>
      </c>
      <c r="AP273" s="118">
        <v>1</v>
      </c>
      <c r="AQ273" s="118">
        <v>1</v>
      </c>
      <c r="AR273" s="118">
        <v>1</v>
      </c>
      <c r="AS273" s="118">
        <v>1</v>
      </c>
      <c r="AT273" s="118">
        <v>1</v>
      </c>
      <c r="AU273" s="118">
        <v>1</v>
      </c>
      <c r="AV273" s="118">
        <v>1</v>
      </c>
      <c r="AW273" s="118">
        <v>1</v>
      </c>
      <c r="AX273" s="118">
        <v>1</v>
      </c>
      <c r="AY273" s="118">
        <v>1</v>
      </c>
      <c r="AZ273" s="118">
        <v>1</v>
      </c>
      <c r="BA273" s="118">
        <v>1</v>
      </c>
      <c r="BB273" s="118">
        <v>1</v>
      </c>
      <c r="BC273" s="118">
        <v>1</v>
      </c>
      <c r="BD273" s="118">
        <v>6</v>
      </c>
      <c r="BE273" s="118">
        <v>7</v>
      </c>
    </row>
    <row r="274" spans="2:57" ht="15">
      <c r="B274" s="499"/>
      <c r="C274" s="1" t="s">
        <v>209</v>
      </c>
      <c r="D274" s="196">
        <v>39503</v>
      </c>
      <c r="E274" s="11">
        <v>41197</v>
      </c>
      <c r="F274" s="11">
        <v>40922</v>
      </c>
      <c r="G274" s="11">
        <v>38747</v>
      </c>
      <c r="H274" s="11">
        <v>38000</v>
      </c>
      <c r="I274" s="11">
        <v>35643</v>
      </c>
      <c r="J274" s="11">
        <v>44856</v>
      </c>
      <c r="K274" s="11">
        <v>45283</v>
      </c>
      <c r="L274" s="11">
        <v>44147</v>
      </c>
      <c r="M274" s="11">
        <v>46178</v>
      </c>
      <c r="N274" s="11">
        <v>45502</v>
      </c>
      <c r="O274" s="11">
        <v>46498</v>
      </c>
      <c r="P274" s="11">
        <v>44664</v>
      </c>
      <c r="Q274" s="11">
        <v>43016</v>
      </c>
      <c r="R274" s="11">
        <v>46870</v>
      </c>
      <c r="S274" s="11">
        <v>46522</v>
      </c>
      <c r="T274" s="11">
        <v>50494</v>
      </c>
      <c r="U274" s="11">
        <v>49282</v>
      </c>
      <c r="V274" s="159">
        <f>100</f>
        <v>100</v>
      </c>
      <c r="W274" s="58">
        <f t="shared" si="34"/>
        <v>104.28828190264031</v>
      </c>
      <c r="X274" s="58">
        <f t="shared" si="34"/>
        <v>103.59213224312077</v>
      </c>
      <c r="Y274" s="58">
        <f t="shared" si="34"/>
        <v>98.08622129964813</v>
      </c>
      <c r="Z274" s="58">
        <f t="shared" si="34"/>
        <v>96.195225679062347</v>
      </c>
      <c r="AA274" s="58">
        <f t="shared" si="34"/>
        <v>90.228590233653136</v>
      </c>
      <c r="AB274" s="58">
        <f t="shared" si="34"/>
        <v>113.55086955421108</v>
      </c>
      <c r="AC274" s="58">
        <f t="shared" si="34"/>
        <v>114.63180011644685</v>
      </c>
      <c r="AD274" s="58">
        <f t="shared" si="40"/>
        <v>111.75606915930436</v>
      </c>
      <c r="AE274" s="58">
        <f t="shared" si="40"/>
        <v>116.8974508265195</v>
      </c>
      <c r="AF274" s="58">
        <f t="shared" si="40"/>
        <v>115.18618839075513</v>
      </c>
      <c r="AG274" s="58">
        <f t="shared" si="40"/>
        <v>117.70751588486951</v>
      </c>
      <c r="AH274" s="58">
        <f t="shared" si="40"/>
        <v>113.06483051920107</v>
      </c>
      <c r="AI274" s="58">
        <f t="shared" si="40"/>
        <v>108.89299546869859</v>
      </c>
      <c r="AJ274" s="58">
        <f t="shared" si="40"/>
        <v>118.64921651520137</v>
      </c>
      <c r="AK274" s="58">
        <f t="shared" si="40"/>
        <v>117.76827076424576</v>
      </c>
      <c r="AL274" s="58">
        <f t="shared" si="40"/>
        <v>127.82320330101511</v>
      </c>
      <c r="AM274" s="58">
        <f t="shared" si="40"/>
        <v>124.7550818925145</v>
      </c>
      <c r="AN274" s="160"/>
      <c r="AO274" s="118"/>
      <c r="AP274" s="118"/>
      <c r="AQ274" s="118"/>
      <c r="AR274" s="118"/>
      <c r="AS274" s="118"/>
      <c r="AT274" s="118"/>
      <c r="AU274" s="118"/>
      <c r="AV274" s="118"/>
      <c r="AW274" s="118"/>
      <c r="AX274" s="118"/>
      <c r="AY274" s="118"/>
      <c r="AZ274" s="118"/>
      <c r="BA274" s="118"/>
      <c r="BB274" s="118"/>
      <c r="BC274" s="118"/>
      <c r="BD274" s="118"/>
      <c r="BE274" s="118"/>
    </row>
    <row r="275" spans="2:57" ht="15">
      <c r="B275" s="501"/>
      <c r="C275" s="8" t="s">
        <v>210</v>
      </c>
      <c r="D275" s="245">
        <v>29708</v>
      </c>
      <c r="E275" s="173">
        <v>32635</v>
      </c>
      <c r="F275" s="173">
        <v>27654</v>
      </c>
      <c r="G275" s="173">
        <v>28584</v>
      </c>
      <c r="H275" s="173">
        <v>30106</v>
      </c>
      <c r="I275" s="173">
        <v>28322</v>
      </c>
      <c r="J275" s="173">
        <v>28430</v>
      </c>
      <c r="K275" s="173">
        <v>28708</v>
      </c>
      <c r="L275" s="173">
        <v>26723</v>
      </c>
      <c r="M275" s="173">
        <v>27370</v>
      </c>
      <c r="N275" s="173">
        <v>29260</v>
      </c>
      <c r="O275" s="173">
        <v>29045</v>
      </c>
      <c r="P275" s="173">
        <v>28667</v>
      </c>
      <c r="Q275" s="173">
        <v>27951</v>
      </c>
      <c r="R275" s="173">
        <v>29833</v>
      </c>
      <c r="S275" s="173">
        <v>30405</v>
      </c>
      <c r="T275" s="173">
        <v>34210</v>
      </c>
      <c r="U275" s="173">
        <v>34162</v>
      </c>
      <c r="V275" s="159">
        <f>100</f>
        <v>100</v>
      </c>
      <c r="W275" s="58">
        <f t="shared" si="34"/>
        <v>109.85256496566582</v>
      </c>
      <c r="X275" s="58">
        <f t="shared" si="34"/>
        <v>93.08603743099502</v>
      </c>
      <c r="Y275" s="58">
        <f t="shared" si="34"/>
        <v>96.21650733809075</v>
      </c>
      <c r="Z275" s="58">
        <f t="shared" si="34"/>
        <v>101.33970647637</v>
      </c>
      <c r="AA275" s="58">
        <f t="shared" si="34"/>
        <v>95.334590009425071</v>
      </c>
      <c r="AB275" s="58">
        <f t="shared" si="34"/>
        <v>95.698128450249087</v>
      </c>
      <c r="AC275" s="58">
        <f t="shared" si="34"/>
        <v>96.633903325703514</v>
      </c>
      <c r="AD275" s="58">
        <f t="shared" si="40"/>
        <v>89.952201427224992</v>
      </c>
      <c r="AE275" s="58">
        <f t="shared" si="40"/>
        <v>92.130065975494816</v>
      </c>
      <c r="AF275" s="58">
        <f t="shared" si="40"/>
        <v>98.491988689915175</v>
      </c>
      <c r="AG275" s="58">
        <f t="shared" si="40"/>
        <v>97.768277904941428</v>
      </c>
      <c r="AH275" s="58">
        <f t="shared" si="40"/>
        <v>96.495893362057359</v>
      </c>
      <c r="AI275" s="58">
        <f t="shared" si="40"/>
        <v>94.085768143261078</v>
      </c>
      <c r="AJ275" s="58">
        <f t="shared" si="40"/>
        <v>100.42076208428706</v>
      </c>
      <c r="AK275" s="58">
        <f t="shared" si="40"/>
        <v>102.34616938198465</v>
      </c>
      <c r="AL275" s="58">
        <f t="shared" si="40"/>
        <v>115.15416722768278</v>
      </c>
      <c r="AM275" s="58">
        <f t="shared" si="40"/>
        <v>114.99259458731655</v>
      </c>
      <c r="AN275" s="120"/>
      <c r="AO275" s="121"/>
      <c r="AP275" s="121"/>
      <c r="AQ275" s="121"/>
      <c r="AR275" s="121"/>
      <c r="AS275" s="121"/>
      <c r="AT275" s="121"/>
      <c r="AU275" s="121"/>
      <c r="AV275" s="121"/>
      <c r="AW275" s="121"/>
      <c r="AX275" s="121"/>
      <c r="AY275" s="121"/>
      <c r="AZ275" s="121"/>
      <c r="BA275" s="121"/>
      <c r="BB275" s="121"/>
      <c r="BC275" s="121"/>
      <c r="BD275" s="121"/>
      <c r="BE275" s="121"/>
    </row>
    <row r="276" spans="2:57" ht="15" customHeight="1">
      <c r="B276" s="499" t="s">
        <v>171</v>
      </c>
      <c r="C276" s="1" t="s">
        <v>205</v>
      </c>
      <c r="D276" s="246">
        <v>836</v>
      </c>
      <c r="E276" s="11">
        <v>813</v>
      </c>
      <c r="F276" s="11">
        <v>822</v>
      </c>
      <c r="G276" s="11">
        <v>766</v>
      </c>
      <c r="H276" s="11">
        <v>740</v>
      </c>
      <c r="I276" s="11">
        <v>693</v>
      </c>
      <c r="J276" s="11">
        <v>2805</v>
      </c>
      <c r="K276" s="11">
        <v>2514</v>
      </c>
      <c r="L276" s="11">
        <v>2505</v>
      </c>
      <c r="M276" s="11">
        <v>2469</v>
      </c>
      <c r="N276" s="11">
        <v>2666</v>
      </c>
      <c r="O276" s="11">
        <v>2557</v>
      </c>
      <c r="P276" s="11">
        <v>2675</v>
      </c>
      <c r="Q276" s="11">
        <v>3557</v>
      </c>
      <c r="R276" s="11">
        <v>5900</v>
      </c>
      <c r="S276" s="11">
        <v>6003</v>
      </c>
      <c r="T276" s="11">
        <v>7351</v>
      </c>
      <c r="U276" s="11">
        <v>8062</v>
      </c>
      <c r="V276" s="159">
        <f>100</f>
        <v>100</v>
      </c>
      <c r="W276" s="58">
        <f t="shared" si="34"/>
        <v>97.248803827751203</v>
      </c>
      <c r="X276" s="58">
        <f t="shared" si="34"/>
        <v>98.325358851674636</v>
      </c>
      <c r="Y276" s="58">
        <f t="shared" si="34"/>
        <v>91.626794258373209</v>
      </c>
      <c r="Z276" s="58">
        <f t="shared" si="34"/>
        <v>88.516746411483254</v>
      </c>
      <c r="AA276" s="58">
        <f t="shared" si="34"/>
        <v>82.89473684210526</v>
      </c>
      <c r="AB276" s="58">
        <f t="shared" si="34"/>
        <v>335.5263157894737</v>
      </c>
      <c r="AC276" s="58">
        <f t="shared" si="34"/>
        <v>300.71770334928232</v>
      </c>
      <c r="AD276" s="58">
        <f t="shared" si="40"/>
        <v>299.64114832535887</v>
      </c>
      <c r="AE276" s="58">
        <f t="shared" si="40"/>
        <v>295.33492822966508</v>
      </c>
      <c r="AF276" s="58">
        <f t="shared" si="40"/>
        <v>318.8995215311005</v>
      </c>
      <c r="AG276" s="58">
        <f t="shared" si="40"/>
        <v>305.86124401913878</v>
      </c>
      <c r="AH276" s="58">
        <f t="shared" si="40"/>
        <v>319.97607655502395</v>
      </c>
      <c r="AI276" s="58">
        <f t="shared" si="40"/>
        <v>425.47846889952154</v>
      </c>
      <c r="AJ276" s="58">
        <f t="shared" si="40"/>
        <v>705.74162679425842</v>
      </c>
      <c r="AK276" s="58">
        <f t="shared" si="40"/>
        <v>718.06220095693777</v>
      </c>
      <c r="AL276" s="58">
        <f t="shared" si="40"/>
        <v>879.30622009569379</v>
      </c>
      <c r="AM276" s="58">
        <f t="shared" si="40"/>
        <v>964.35406698564589</v>
      </c>
      <c r="AN276" s="160">
        <v>1</v>
      </c>
      <c r="AO276" s="118">
        <v>4</v>
      </c>
      <c r="AP276" s="118">
        <v>4</v>
      </c>
      <c r="AQ276" s="118">
        <v>1</v>
      </c>
      <c r="AR276" s="118">
        <v>1</v>
      </c>
      <c r="AS276" s="118">
        <v>4</v>
      </c>
      <c r="AT276" s="118">
        <v>1</v>
      </c>
      <c r="AU276" s="118">
        <v>1</v>
      </c>
      <c r="AV276" s="118">
        <v>1</v>
      </c>
      <c r="AW276" s="118">
        <v>1</v>
      </c>
      <c r="AX276" s="118">
        <v>1</v>
      </c>
      <c r="AY276" s="118">
        <v>1</v>
      </c>
      <c r="AZ276" s="118">
        <v>1</v>
      </c>
      <c r="BA276" s="118">
        <v>1</v>
      </c>
      <c r="BB276" s="118">
        <v>1</v>
      </c>
      <c r="BC276" s="118">
        <v>1</v>
      </c>
      <c r="BD276" s="118">
        <v>6</v>
      </c>
      <c r="BE276" s="118">
        <v>7</v>
      </c>
    </row>
    <row r="277" spans="2:57" ht="15">
      <c r="B277" s="499"/>
      <c r="C277" s="1" t="s">
        <v>206</v>
      </c>
      <c r="D277" s="196">
        <v>587</v>
      </c>
      <c r="E277" s="11">
        <v>555</v>
      </c>
      <c r="F277" s="11">
        <v>313</v>
      </c>
      <c r="G277" s="11">
        <v>647</v>
      </c>
      <c r="H277" s="11">
        <v>476</v>
      </c>
      <c r="I277" s="11">
        <v>495</v>
      </c>
      <c r="J277" s="11">
        <v>2196</v>
      </c>
      <c r="K277" s="11">
        <v>2187</v>
      </c>
      <c r="L277" s="11">
        <v>1878</v>
      </c>
      <c r="M277" s="11">
        <v>2797</v>
      </c>
      <c r="N277" s="11">
        <v>3156</v>
      </c>
      <c r="O277" s="11">
        <v>2979</v>
      </c>
      <c r="P277" s="11">
        <v>3602</v>
      </c>
      <c r="Q277" s="11">
        <v>4876</v>
      </c>
      <c r="R277" s="11">
        <v>4993</v>
      </c>
      <c r="S277" s="11">
        <v>4479</v>
      </c>
      <c r="T277" s="11">
        <v>4823</v>
      </c>
      <c r="U277" s="11">
        <v>4507</v>
      </c>
      <c r="V277" s="159">
        <f>100</f>
        <v>100</v>
      </c>
      <c r="W277" s="58">
        <f t="shared" si="34"/>
        <v>94.548551959114135</v>
      </c>
      <c r="X277" s="58">
        <f t="shared" si="34"/>
        <v>53.321976149914818</v>
      </c>
      <c r="Y277" s="58">
        <f t="shared" si="34"/>
        <v>110.22146507666099</v>
      </c>
      <c r="Z277" s="58">
        <f t="shared" si="34"/>
        <v>81.090289608177173</v>
      </c>
      <c r="AA277" s="58">
        <f t="shared" si="34"/>
        <v>84.327086882453145</v>
      </c>
      <c r="AB277" s="58">
        <f t="shared" si="34"/>
        <v>374.10562180579217</v>
      </c>
      <c r="AC277" s="58">
        <f t="shared" si="34"/>
        <v>372.57240204429303</v>
      </c>
      <c r="AD277" s="58">
        <f t="shared" si="40"/>
        <v>319.93185689948893</v>
      </c>
      <c r="AE277" s="58">
        <f t="shared" si="40"/>
        <v>476.49063032367974</v>
      </c>
      <c r="AF277" s="58">
        <f t="shared" si="40"/>
        <v>537.64906303236796</v>
      </c>
      <c r="AG277" s="58">
        <f t="shared" si="40"/>
        <v>507.49574105621804</v>
      </c>
      <c r="AH277" s="58">
        <f t="shared" si="40"/>
        <v>613.62862010221465</v>
      </c>
      <c r="AI277" s="58">
        <f t="shared" si="40"/>
        <v>830.66439522998292</v>
      </c>
      <c r="AJ277" s="58">
        <f t="shared" si="40"/>
        <v>850.59625212947185</v>
      </c>
      <c r="AK277" s="58">
        <f t="shared" si="40"/>
        <v>763.0323679727428</v>
      </c>
      <c r="AL277" s="58">
        <f t="shared" si="40"/>
        <v>821.63543441226579</v>
      </c>
      <c r="AM277" s="58">
        <f t="shared" si="40"/>
        <v>767.80238500851783</v>
      </c>
      <c r="AN277" s="160">
        <v>4</v>
      </c>
      <c r="AO277" s="118">
        <v>1</v>
      </c>
      <c r="AP277" s="118">
        <v>1</v>
      </c>
      <c r="AQ277" s="118">
        <v>1</v>
      </c>
      <c r="AR277" s="118">
        <v>4</v>
      </c>
      <c r="AS277" s="118">
        <v>4</v>
      </c>
      <c r="AT277" s="118">
        <v>1</v>
      </c>
      <c r="AU277" s="118">
        <v>1</v>
      </c>
      <c r="AV277" s="118">
        <v>4</v>
      </c>
      <c r="AW277" s="118">
        <v>1</v>
      </c>
      <c r="AX277" s="118">
        <v>1</v>
      </c>
      <c r="AY277" s="118">
        <v>4</v>
      </c>
      <c r="AZ277" s="118">
        <v>4</v>
      </c>
      <c r="BA277" s="118">
        <v>1</v>
      </c>
      <c r="BB277" s="118">
        <v>1</v>
      </c>
      <c r="BC277" s="118">
        <v>1</v>
      </c>
      <c r="BD277" s="118">
        <v>6</v>
      </c>
      <c r="BE277" s="118">
        <v>7</v>
      </c>
    </row>
    <row r="278" spans="2:57" ht="15">
      <c r="B278" s="499"/>
      <c r="C278" s="1" t="s">
        <v>207</v>
      </c>
      <c r="D278" s="196">
        <v>607</v>
      </c>
      <c r="E278" s="11">
        <v>605</v>
      </c>
      <c r="F278" s="11">
        <v>286</v>
      </c>
      <c r="G278" s="11">
        <v>526</v>
      </c>
      <c r="H278" s="11">
        <v>532</v>
      </c>
      <c r="I278" s="11">
        <v>311</v>
      </c>
      <c r="J278" s="11">
        <v>378</v>
      </c>
      <c r="K278" s="11">
        <v>361</v>
      </c>
      <c r="L278" s="11">
        <v>463</v>
      </c>
      <c r="M278" s="11">
        <v>601</v>
      </c>
      <c r="N278" s="11">
        <v>652</v>
      </c>
      <c r="O278" s="11">
        <v>825</v>
      </c>
      <c r="P278" s="11">
        <v>1009</v>
      </c>
      <c r="Q278" s="11">
        <v>1444</v>
      </c>
      <c r="R278" s="11">
        <v>1960</v>
      </c>
      <c r="S278" s="11">
        <v>1919</v>
      </c>
      <c r="T278" s="11">
        <v>2029</v>
      </c>
      <c r="U278" s="11">
        <v>1889</v>
      </c>
      <c r="V278" s="159">
        <f>100</f>
        <v>100</v>
      </c>
      <c r="W278" s="58">
        <f t="shared" si="34"/>
        <v>99.670510708401977</v>
      </c>
      <c r="X278" s="58">
        <f t="shared" si="34"/>
        <v>47.116968698517297</v>
      </c>
      <c r="Y278" s="58">
        <f t="shared" si="34"/>
        <v>86.655683690280071</v>
      </c>
      <c r="Z278" s="58">
        <f t="shared" si="34"/>
        <v>87.644151565074139</v>
      </c>
      <c r="AA278" s="58">
        <f t="shared" si="34"/>
        <v>51.235584843492589</v>
      </c>
      <c r="AB278" s="58">
        <f t="shared" si="34"/>
        <v>62.273476112026358</v>
      </c>
      <c r="AC278" s="58">
        <f t="shared" si="34"/>
        <v>59.472817133443165</v>
      </c>
      <c r="AD278" s="58">
        <f t="shared" si="40"/>
        <v>76.276771004942333</v>
      </c>
      <c r="AE278" s="58">
        <f t="shared" si="40"/>
        <v>99.011532125205932</v>
      </c>
      <c r="AF278" s="58">
        <f t="shared" si="40"/>
        <v>107.41350906095552</v>
      </c>
      <c r="AG278" s="58">
        <f t="shared" si="40"/>
        <v>135.91433278418452</v>
      </c>
      <c r="AH278" s="58">
        <f t="shared" si="40"/>
        <v>166.22734761120265</v>
      </c>
      <c r="AI278" s="58">
        <f t="shared" si="40"/>
        <v>237.89126853377266</v>
      </c>
      <c r="AJ278" s="58">
        <f t="shared" si="40"/>
        <v>322.89950576606259</v>
      </c>
      <c r="AK278" s="58">
        <f t="shared" si="40"/>
        <v>316.14497528830316</v>
      </c>
      <c r="AL278" s="58">
        <f t="shared" si="40"/>
        <v>334.26688632619442</v>
      </c>
      <c r="AM278" s="58">
        <f t="shared" si="40"/>
        <v>311.2026359143328</v>
      </c>
      <c r="AN278" s="160">
        <v>4</v>
      </c>
      <c r="AO278" s="118">
        <v>4</v>
      </c>
      <c r="AP278" s="118">
        <v>4</v>
      </c>
      <c r="AQ278" s="118">
        <v>4</v>
      </c>
      <c r="AR278" s="118">
        <v>1</v>
      </c>
      <c r="AS278" s="118">
        <v>4</v>
      </c>
      <c r="AT278" s="118">
        <v>4</v>
      </c>
      <c r="AU278" s="118">
        <v>4</v>
      </c>
      <c r="AV278" s="118">
        <v>4</v>
      </c>
      <c r="AW278" s="118">
        <v>4</v>
      </c>
      <c r="AX278" s="118">
        <v>4</v>
      </c>
      <c r="AY278" s="118">
        <v>4</v>
      </c>
      <c r="AZ278" s="118">
        <v>4</v>
      </c>
      <c r="BA278" s="118">
        <v>1</v>
      </c>
      <c r="BB278" s="118">
        <v>1</v>
      </c>
      <c r="BC278" s="118">
        <v>4</v>
      </c>
      <c r="BD278" s="118">
        <v>6</v>
      </c>
      <c r="BE278" s="118">
        <v>7</v>
      </c>
    </row>
    <row r="279" spans="2:57" ht="15">
      <c r="B279" s="499"/>
      <c r="C279" s="1" t="s">
        <v>208</v>
      </c>
      <c r="D279" s="196">
        <v>14559</v>
      </c>
      <c r="E279" s="11">
        <v>14292</v>
      </c>
      <c r="F279" s="11">
        <v>13183</v>
      </c>
      <c r="G279" s="11">
        <v>12145</v>
      </c>
      <c r="H279" s="11">
        <v>11105</v>
      </c>
      <c r="I279" s="11">
        <v>10514</v>
      </c>
      <c r="J279" s="11">
        <v>9712</v>
      </c>
      <c r="K279" s="11">
        <v>9392</v>
      </c>
      <c r="L279" s="11">
        <v>9785</v>
      </c>
      <c r="M279" s="11">
        <v>9216</v>
      </c>
      <c r="N279" s="11">
        <v>8907</v>
      </c>
      <c r="O279" s="11">
        <v>9165</v>
      </c>
      <c r="P279" s="11">
        <v>9537</v>
      </c>
      <c r="Q279" s="11">
        <v>9148</v>
      </c>
      <c r="R279" s="11">
        <v>9713</v>
      </c>
      <c r="S279" s="11">
        <v>9095</v>
      </c>
      <c r="T279" s="11">
        <v>9189</v>
      </c>
      <c r="U279" s="11">
        <v>8532</v>
      </c>
      <c r="V279" s="159">
        <f>100</f>
        <v>100</v>
      </c>
      <c r="W279" s="58">
        <f t="shared" si="34"/>
        <v>98.166082835359575</v>
      </c>
      <c r="X279" s="58">
        <f t="shared" si="34"/>
        <v>90.548801428669549</v>
      </c>
      <c r="Y279" s="58">
        <f t="shared" si="34"/>
        <v>83.419190878494405</v>
      </c>
      <c r="Z279" s="58">
        <f t="shared" si="34"/>
        <v>76.275843121093487</v>
      </c>
      <c r="AA279" s="58">
        <f t="shared" si="34"/>
        <v>72.216498385878154</v>
      </c>
      <c r="AB279" s="58">
        <f t="shared" si="34"/>
        <v>66.707878288343977</v>
      </c>
      <c r="AC279" s="58">
        <f t="shared" si="34"/>
        <v>64.509925132220616</v>
      </c>
      <c r="AD279" s="58">
        <f t="shared" si="40"/>
        <v>67.209286352084618</v>
      </c>
      <c r="AE279" s="58">
        <f t="shared" si="40"/>
        <v>63.30105089635277</v>
      </c>
      <c r="AF279" s="58">
        <f t="shared" si="40"/>
        <v>61.178652379971155</v>
      </c>
      <c r="AG279" s="58">
        <f t="shared" si="40"/>
        <v>62.950752112095614</v>
      </c>
      <c r="AH279" s="58">
        <f t="shared" si="40"/>
        <v>65.505872656089011</v>
      </c>
      <c r="AI279" s="58">
        <f t="shared" si="40"/>
        <v>62.833985850676555</v>
      </c>
      <c r="AJ279" s="58">
        <f t="shared" si="40"/>
        <v>66.714746891956864</v>
      </c>
      <c r="AK279" s="58">
        <f t="shared" si="40"/>
        <v>62.469949859193626</v>
      </c>
      <c r="AL279" s="58">
        <f t="shared" si="40"/>
        <v>63.115598598804866</v>
      </c>
      <c r="AM279" s="58">
        <f t="shared" si="40"/>
        <v>58.602926025139091</v>
      </c>
      <c r="AN279" s="160">
        <v>4</v>
      </c>
      <c r="AO279" s="118">
        <v>1</v>
      </c>
      <c r="AP279" s="118">
        <v>4</v>
      </c>
      <c r="AQ279" s="118">
        <v>4</v>
      </c>
      <c r="AR279" s="118">
        <v>4</v>
      </c>
      <c r="AS279" s="118">
        <v>4</v>
      </c>
      <c r="AT279" s="118">
        <v>4</v>
      </c>
      <c r="AU279" s="118">
        <v>4</v>
      </c>
      <c r="AV279" s="118">
        <v>4</v>
      </c>
      <c r="AW279" s="118">
        <v>4</v>
      </c>
      <c r="AX279" s="118">
        <v>4</v>
      </c>
      <c r="AY279" s="118">
        <v>4</v>
      </c>
      <c r="AZ279" s="118">
        <v>4</v>
      </c>
      <c r="BA279" s="118">
        <v>1</v>
      </c>
      <c r="BB279" s="118">
        <v>1</v>
      </c>
      <c r="BC279" s="118">
        <v>4</v>
      </c>
      <c r="BD279" s="118">
        <v>6</v>
      </c>
      <c r="BE279" s="118">
        <v>7</v>
      </c>
    </row>
    <row r="280" spans="2:57" ht="15">
      <c r="B280" s="499"/>
      <c r="C280" s="1" t="s">
        <v>209</v>
      </c>
      <c r="D280" s="196">
        <v>16589</v>
      </c>
      <c r="E280" s="11">
        <v>16265</v>
      </c>
      <c r="F280" s="11">
        <v>14604</v>
      </c>
      <c r="G280" s="11">
        <v>14084</v>
      </c>
      <c r="H280" s="11">
        <v>12853</v>
      </c>
      <c r="I280" s="11">
        <v>12013</v>
      </c>
      <c r="J280" s="11">
        <v>15091</v>
      </c>
      <c r="K280" s="11">
        <v>14454</v>
      </c>
      <c r="L280" s="11">
        <v>14631</v>
      </c>
      <c r="M280" s="11">
        <v>15083</v>
      </c>
      <c r="N280" s="11">
        <v>15381</v>
      </c>
      <c r="O280" s="11">
        <v>15526</v>
      </c>
      <c r="P280" s="11">
        <v>16823</v>
      </c>
      <c r="Q280" s="11">
        <v>19025</v>
      </c>
      <c r="R280" s="11">
        <v>22566</v>
      </c>
      <c r="S280" s="11">
        <v>21496</v>
      </c>
      <c r="T280" s="11">
        <v>23392</v>
      </c>
      <c r="U280" s="11">
        <v>22990</v>
      </c>
      <c r="V280" s="159">
        <f>100</f>
        <v>100</v>
      </c>
      <c r="W280" s="58">
        <f t="shared" si="34"/>
        <v>98.046898547230086</v>
      </c>
      <c r="X280" s="58">
        <f t="shared" si="34"/>
        <v>88.034239556332508</v>
      </c>
      <c r="Y280" s="58">
        <f t="shared" si="34"/>
        <v>84.899632286454874</v>
      </c>
      <c r="Z280" s="58">
        <f t="shared" ref="Z280:AH314" si="41">H280*100/$D280</f>
        <v>77.479052384109949</v>
      </c>
      <c r="AA280" s="58">
        <f t="shared" si="41"/>
        <v>72.415456025076864</v>
      </c>
      <c r="AB280" s="58">
        <f t="shared" si="41"/>
        <v>90.969919826390978</v>
      </c>
      <c r="AC280" s="58">
        <f t="shared" si="41"/>
        <v>87.130025920790885</v>
      </c>
      <c r="AD280" s="58">
        <f t="shared" si="40"/>
        <v>88.196998010729999</v>
      </c>
      <c r="AE280" s="58">
        <f t="shared" si="40"/>
        <v>90.921695099162093</v>
      </c>
      <c r="AF280" s="58">
        <f t="shared" si="40"/>
        <v>92.718066188438115</v>
      </c>
      <c r="AG280" s="58">
        <f t="shared" si="40"/>
        <v>93.592139369461691</v>
      </c>
      <c r="AH280" s="58">
        <f t="shared" si="40"/>
        <v>101.41057327144493</v>
      </c>
      <c r="AI280" s="58">
        <f t="shared" si="40"/>
        <v>114.68442944119597</v>
      </c>
      <c r="AJ280" s="58">
        <f t="shared" si="40"/>
        <v>136.0298993308819</v>
      </c>
      <c r="AK280" s="58">
        <f t="shared" si="40"/>
        <v>129.57984206401832</v>
      </c>
      <c r="AL280" s="58">
        <f t="shared" si="40"/>
        <v>141.00910241726444</v>
      </c>
      <c r="AM280" s="58">
        <f t="shared" si="40"/>
        <v>138.58580987401291</v>
      </c>
      <c r="AN280" s="160"/>
      <c r="AO280" s="118"/>
      <c r="AP280" s="118"/>
      <c r="AQ280" s="118"/>
      <c r="AR280" s="118"/>
      <c r="AS280" s="118"/>
      <c r="AT280" s="118"/>
      <c r="AU280" s="118"/>
      <c r="AV280" s="118"/>
      <c r="AW280" s="118"/>
      <c r="AX280" s="118"/>
      <c r="AY280" s="118"/>
      <c r="AZ280" s="118"/>
      <c r="BA280" s="118"/>
      <c r="BB280" s="118"/>
      <c r="BC280" s="118"/>
      <c r="BD280" s="118"/>
      <c r="BE280" s="118"/>
    </row>
    <row r="281" spans="2:57" ht="15">
      <c r="B281" s="501"/>
      <c r="C281" s="8" t="s">
        <v>210</v>
      </c>
      <c r="D281" s="245">
        <v>2030</v>
      </c>
      <c r="E281" s="173">
        <v>1973</v>
      </c>
      <c r="F281" s="173">
        <v>1421</v>
      </c>
      <c r="G281" s="173">
        <v>1939</v>
      </c>
      <c r="H281" s="173">
        <v>1748</v>
      </c>
      <c r="I281" s="173">
        <v>1499</v>
      </c>
      <c r="J281" s="173">
        <v>5379</v>
      </c>
      <c r="K281" s="173">
        <v>5062</v>
      </c>
      <c r="L281" s="173">
        <v>4846</v>
      </c>
      <c r="M281" s="173">
        <v>5867</v>
      </c>
      <c r="N281" s="173">
        <v>6474</v>
      </c>
      <c r="O281" s="173">
        <v>6361</v>
      </c>
      <c r="P281" s="173">
        <v>7286</v>
      </c>
      <c r="Q281" s="173">
        <v>9877</v>
      </c>
      <c r="R281" s="173">
        <v>12853</v>
      </c>
      <c r="S281" s="173">
        <v>12401</v>
      </c>
      <c r="T281" s="173">
        <v>14203</v>
      </c>
      <c r="U281" s="173">
        <v>14458</v>
      </c>
      <c r="V281" s="159">
        <f>100</f>
        <v>100</v>
      </c>
      <c r="W281" s="58">
        <f t="shared" ref="W281:AG334" si="42">E281*100/$D281</f>
        <v>97.192118226600982</v>
      </c>
      <c r="X281" s="58">
        <f t="shared" si="42"/>
        <v>70</v>
      </c>
      <c r="Y281" s="58">
        <f t="shared" si="42"/>
        <v>95.517241379310349</v>
      </c>
      <c r="Z281" s="58">
        <f t="shared" si="41"/>
        <v>86.108374384236456</v>
      </c>
      <c r="AA281" s="58">
        <f t="shared" si="41"/>
        <v>73.842364532019701</v>
      </c>
      <c r="AB281" s="58">
        <f t="shared" si="41"/>
        <v>264.97536945812806</v>
      </c>
      <c r="AC281" s="58">
        <f t="shared" si="41"/>
        <v>249.35960591133005</v>
      </c>
      <c r="AD281" s="58">
        <f t="shared" si="40"/>
        <v>238.7192118226601</v>
      </c>
      <c r="AE281" s="58">
        <f t="shared" si="40"/>
        <v>289.01477832512313</v>
      </c>
      <c r="AF281" s="58">
        <f t="shared" si="40"/>
        <v>318.91625615763547</v>
      </c>
      <c r="AG281" s="58">
        <f t="shared" si="40"/>
        <v>313.3497536945813</v>
      </c>
      <c r="AH281" s="58">
        <f t="shared" si="40"/>
        <v>358.91625615763547</v>
      </c>
      <c r="AI281" s="58">
        <f t="shared" si="40"/>
        <v>486.55172413793105</v>
      </c>
      <c r="AJ281" s="58">
        <f t="shared" si="40"/>
        <v>633.15270935960586</v>
      </c>
      <c r="AK281" s="58">
        <f t="shared" si="40"/>
        <v>610.88669950738915</v>
      </c>
      <c r="AL281" s="58">
        <f t="shared" si="40"/>
        <v>699.65517241379314</v>
      </c>
      <c r="AM281" s="58">
        <f t="shared" si="40"/>
        <v>712.21674876847294</v>
      </c>
      <c r="AN281" s="120"/>
      <c r="AO281" s="121"/>
      <c r="AP281" s="121"/>
      <c r="AQ281" s="121"/>
      <c r="AR281" s="121"/>
      <c r="AS281" s="121"/>
      <c r="AT281" s="121"/>
      <c r="AU281" s="121"/>
      <c r="AV281" s="121"/>
      <c r="AW281" s="121"/>
      <c r="AX281" s="121"/>
      <c r="AY281" s="121"/>
      <c r="AZ281" s="121"/>
      <c r="BA281" s="121"/>
      <c r="BB281" s="121"/>
      <c r="BC281" s="121"/>
      <c r="BD281" s="121"/>
      <c r="BE281" s="121"/>
    </row>
    <row r="282" spans="2:57" ht="15">
      <c r="B282" s="499" t="s">
        <v>164</v>
      </c>
      <c r="C282" s="1" t="s">
        <v>205</v>
      </c>
      <c r="D282" s="246">
        <v>33048</v>
      </c>
      <c r="E282" s="11">
        <v>35412</v>
      </c>
      <c r="F282" s="11">
        <v>31768</v>
      </c>
      <c r="G282" s="11">
        <v>27800</v>
      </c>
      <c r="H282" s="11">
        <v>29952</v>
      </c>
      <c r="I282" s="11">
        <v>31990</v>
      </c>
      <c r="J282" s="11">
        <v>50795</v>
      </c>
      <c r="K282" s="11">
        <v>46235</v>
      </c>
      <c r="L282" s="11">
        <v>53357</v>
      </c>
      <c r="M282" s="11">
        <v>49248</v>
      </c>
      <c r="N282" s="11">
        <v>53930</v>
      </c>
      <c r="O282" s="11">
        <v>52515</v>
      </c>
      <c r="P282" s="11">
        <v>48882</v>
      </c>
      <c r="Q282" s="11">
        <v>55177</v>
      </c>
      <c r="R282" s="11">
        <v>55549</v>
      </c>
      <c r="S282" s="11">
        <v>60054</v>
      </c>
      <c r="T282" s="11">
        <v>46519</v>
      </c>
      <c r="U282" s="11">
        <v>53076</v>
      </c>
      <c r="V282" s="159">
        <f>100</f>
        <v>100</v>
      </c>
      <c r="W282" s="58">
        <f t="shared" si="42"/>
        <v>107.15323166303558</v>
      </c>
      <c r="X282" s="58">
        <f t="shared" si="42"/>
        <v>96.126845800048415</v>
      </c>
      <c r="Y282" s="58">
        <f t="shared" si="42"/>
        <v>84.120067780198497</v>
      </c>
      <c r="Z282" s="58">
        <f t="shared" si="41"/>
        <v>90.631808278867098</v>
      </c>
      <c r="AA282" s="58">
        <f t="shared" si="41"/>
        <v>96.798595981602517</v>
      </c>
      <c r="AB282" s="58">
        <f t="shared" si="41"/>
        <v>153.70067780198499</v>
      </c>
      <c r="AC282" s="58">
        <f t="shared" si="41"/>
        <v>139.90256596465747</v>
      </c>
      <c r="AD282" s="58">
        <f t="shared" si="40"/>
        <v>161.4530380053256</v>
      </c>
      <c r="AE282" s="58">
        <f t="shared" si="40"/>
        <v>149.01960784313727</v>
      </c>
      <c r="AF282" s="58">
        <f t="shared" si="40"/>
        <v>163.18687969014766</v>
      </c>
      <c r="AG282" s="58">
        <f t="shared" si="40"/>
        <v>158.90522875816993</v>
      </c>
      <c r="AH282" s="58">
        <f t="shared" si="40"/>
        <v>147.91212781408859</v>
      </c>
      <c r="AI282" s="58">
        <f t="shared" si="40"/>
        <v>166.96017913338176</v>
      </c>
      <c r="AJ282" s="58">
        <f t="shared" si="40"/>
        <v>168.08581457274266</v>
      </c>
      <c r="AK282" s="58">
        <f t="shared" si="40"/>
        <v>181.71750181554103</v>
      </c>
      <c r="AL282" s="58">
        <f t="shared" si="40"/>
        <v>140.76192205277172</v>
      </c>
      <c r="AM282" s="58">
        <f t="shared" si="40"/>
        <v>160.60275962236747</v>
      </c>
      <c r="AN282" s="160">
        <v>1</v>
      </c>
      <c r="AO282" s="118">
        <v>1</v>
      </c>
      <c r="AP282" s="118">
        <v>1</v>
      </c>
      <c r="AQ282" s="118">
        <v>1</v>
      </c>
      <c r="AR282" s="118">
        <v>1</v>
      </c>
      <c r="AS282" s="118">
        <v>1</v>
      </c>
      <c r="AT282" s="118">
        <v>1</v>
      </c>
      <c r="AU282" s="118">
        <v>1</v>
      </c>
      <c r="AV282" s="118">
        <v>1</v>
      </c>
      <c r="AW282" s="118">
        <v>1</v>
      </c>
      <c r="AX282" s="118">
        <v>1</v>
      </c>
      <c r="AY282" s="118">
        <v>1</v>
      </c>
      <c r="AZ282" s="118">
        <v>1</v>
      </c>
      <c r="BA282" s="118">
        <v>1</v>
      </c>
      <c r="BB282" s="118">
        <v>1</v>
      </c>
      <c r="BC282" s="118">
        <v>1</v>
      </c>
      <c r="BD282" s="118">
        <v>6</v>
      </c>
      <c r="BE282" s="118">
        <v>7</v>
      </c>
    </row>
    <row r="283" spans="2:57" ht="15">
      <c r="B283" s="499"/>
      <c r="C283" s="1" t="s">
        <v>206</v>
      </c>
      <c r="D283" s="196">
        <v>21266</v>
      </c>
      <c r="E283" s="11">
        <v>21379</v>
      </c>
      <c r="F283" s="11">
        <v>22193</v>
      </c>
      <c r="G283" s="11">
        <v>21953</v>
      </c>
      <c r="H283" s="11">
        <v>20783</v>
      </c>
      <c r="I283" s="11">
        <v>17106</v>
      </c>
      <c r="J283" s="11">
        <v>23236</v>
      </c>
      <c r="K283" s="11">
        <v>25539</v>
      </c>
      <c r="L283" s="11">
        <v>27446</v>
      </c>
      <c r="M283" s="11">
        <v>31769</v>
      </c>
      <c r="N283" s="11">
        <v>37128</v>
      </c>
      <c r="O283" s="11">
        <v>41094</v>
      </c>
      <c r="P283" s="11">
        <v>27464</v>
      </c>
      <c r="Q283" s="11">
        <v>36957</v>
      </c>
      <c r="R283" s="11">
        <v>41808</v>
      </c>
      <c r="S283" s="11">
        <v>43126</v>
      </c>
      <c r="T283" s="11">
        <v>38625</v>
      </c>
      <c r="U283" s="11">
        <v>40620</v>
      </c>
      <c r="V283" s="159">
        <f>100</f>
        <v>100</v>
      </c>
      <c r="W283" s="58">
        <f t="shared" si="42"/>
        <v>100.53136461958056</v>
      </c>
      <c r="X283" s="58">
        <f t="shared" si="42"/>
        <v>104.359070817267</v>
      </c>
      <c r="Y283" s="58">
        <f t="shared" si="42"/>
        <v>103.2305087933791</v>
      </c>
      <c r="Z283" s="58">
        <f t="shared" si="41"/>
        <v>97.728768926925611</v>
      </c>
      <c r="AA283" s="58">
        <f t="shared" si="41"/>
        <v>80.438258252609799</v>
      </c>
      <c r="AB283" s="58">
        <f t="shared" si="41"/>
        <v>109.26361327941315</v>
      </c>
      <c r="AC283" s="58">
        <f t="shared" si="41"/>
        <v>120.09310636697076</v>
      </c>
      <c r="AD283" s="58">
        <f t="shared" si="40"/>
        <v>129.06047211511333</v>
      </c>
      <c r="AE283" s="58">
        <f t="shared" si="40"/>
        <v>149.38869557039405</v>
      </c>
      <c r="AF283" s="58">
        <f t="shared" si="40"/>
        <v>174.58854509545753</v>
      </c>
      <c r="AG283" s="58">
        <f t="shared" si="40"/>
        <v>193.23803254020501</v>
      </c>
      <c r="AH283" s="58">
        <f t="shared" si="40"/>
        <v>129.14511426690493</v>
      </c>
      <c r="AI283" s="58">
        <f t="shared" si="40"/>
        <v>173.78444465343742</v>
      </c>
      <c r="AJ283" s="58">
        <f t="shared" si="40"/>
        <v>196.59550456127153</v>
      </c>
      <c r="AK283" s="58">
        <f t="shared" si="40"/>
        <v>202.79319100912255</v>
      </c>
      <c r="AL283" s="58">
        <f t="shared" si="40"/>
        <v>181.62795071945828</v>
      </c>
      <c r="AM283" s="58">
        <f t="shared" si="40"/>
        <v>191.00912254302642</v>
      </c>
      <c r="AN283" s="160">
        <v>1</v>
      </c>
      <c r="AO283" s="118">
        <v>1</v>
      </c>
      <c r="AP283" s="118">
        <v>1</v>
      </c>
      <c r="AQ283" s="118">
        <v>1</v>
      </c>
      <c r="AR283" s="118">
        <v>1</v>
      </c>
      <c r="AS283" s="118">
        <v>1</v>
      </c>
      <c r="AT283" s="118">
        <v>1</v>
      </c>
      <c r="AU283" s="118">
        <v>1</v>
      </c>
      <c r="AV283" s="118">
        <v>1</v>
      </c>
      <c r="AW283" s="118">
        <v>1</v>
      </c>
      <c r="AX283" s="118">
        <v>1</v>
      </c>
      <c r="AY283" s="118">
        <v>1</v>
      </c>
      <c r="AZ283" s="118">
        <v>1</v>
      </c>
      <c r="BA283" s="118">
        <v>1</v>
      </c>
      <c r="BB283" s="118">
        <v>1</v>
      </c>
      <c r="BC283" s="118">
        <v>1</v>
      </c>
      <c r="BD283" s="118">
        <v>6</v>
      </c>
      <c r="BE283" s="118">
        <v>7</v>
      </c>
    </row>
    <row r="284" spans="2:57" ht="15">
      <c r="B284" s="499"/>
      <c r="C284" s="1" t="s">
        <v>207</v>
      </c>
      <c r="D284" s="196">
        <v>14850</v>
      </c>
      <c r="E284" s="11">
        <v>18042</v>
      </c>
      <c r="F284" s="11">
        <v>14760</v>
      </c>
      <c r="G284" s="11">
        <v>19706</v>
      </c>
      <c r="H284" s="11">
        <v>17804</v>
      </c>
      <c r="I284" s="11">
        <v>20515</v>
      </c>
      <c r="J284" s="11">
        <v>29147</v>
      </c>
      <c r="K284" s="11">
        <v>33790</v>
      </c>
      <c r="L284" s="11">
        <v>38272</v>
      </c>
      <c r="M284" s="11">
        <v>45583</v>
      </c>
      <c r="N284" s="11">
        <v>48120</v>
      </c>
      <c r="O284" s="11">
        <v>52787</v>
      </c>
      <c r="P284" s="11">
        <v>27049</v>
      </c>
      <c r="Q284" s="11">
        <v>41000</v>
      </c>
      <c r="R284" s="11">
        <v>55916</v>
      </c>
      <c r="S284" s="11">
        <v>58845</v>
      </c>
      <c r="T284" s="11">
        <v>54204</v>
      </c>
      <c r="U284" s="11">
        <v>56334</v>
      </c>
      <c r="V284" s="159">
        <f>100</f>
        <v>100</v>
      </c>
      <c r="W284" s="58">
        <f t="shared" si="42"/>
        <v>121.49494949494949</v>
      </c>
      <c r="X284" s="58">
        <f t="shared" si="42"/>
        <v>99.393939393939391</v>
      </c>
      <c r="Y284" s="58">
        <f t="shared" si="42"/>
        <v>132.70033670033669</v>
      </c>
      <c r="Z284" s="58">
        <f t="shared" si="41"/>
        <v>119.89225589225589</v>
      </c>
      <c r="AA284" s="58">
        <f t="shared" si="41"/>
        <v>138.14814814814815</v>
      </c>
      <c r="AB284" s="58">
        <f t="shared" si="41"/>
        <v>196.27609427609428</v>
      </c>
      <c r="AC284" s="58">
        <f t="shared" si="41"/>
        <v>227.54208754208753</v>
      </c>
      <c r="AD284" s="58">
        <f t="shared" si="40"/>
        <v>257.72390572390572</v>
      </c>
      <c r="AE284" s="58">
        <f t="shared" si="40"/>
        <v>306.95622895622898</v>
      </c>
      <c r="AF284" s="58">
        <f t="shared" si="40"/>
        <v>324.04040404040404</v>
      </c>
      <c r="AG284" s="58">
        <f t="shared" si="40"/>
        <v>355.46801346801345</v>
      </c>
      <c r="AH284" s="58">
        <f t="shared" si="40"/>
        <v>182.14814814814815</v>
      </c>
      <c r="AI284" s="58">
        <f t="shared" si="40"/>
        <v>276.0942760942761</v>
      </c>
      <c r="AJ284" s="58">
        <f t="shared" si="40"/>
        <v>376.53872053872055</v>
      </c>
      <c r="AK284" s="58">
        <f t="shared" si="40"/>
        <v>396.26262626262627</v>
      </c>
      <c r="AL284" s="58">
        <f t="shared" si="40"/>
        <v>365.01010101010098</v>
      </c>
      <c r="AM284" s="58">
        <f t="shared" si="40"/>
        <v>379.35353535353534</v>
      </c>
      <c r="AN284" s="160">
        <v>4</v>
      </c>
      <c r="AO284" s="118">
        <v>4</v>
      </c>
      <c r="AP284" s="118">
        <v>1</v>
      </c>
      <c r="AQ284" s="118">
        <v>1</v>
      </c>
      <c r="AR284" s="118">
        <v>1</v>
      </c>
      <c r="AS284" s="118">
        <v>1</v>
      </c>
      <c r="AT284" s="118">
        <v>1</v>
      </c>
      <c r="AU284" s="118">
        <v>1</v>
      </c>
      <c r="AV284" s="118">
        <v>1</v>
      </c>
      <c r="AW284" s="118">
        <v>1</v>
      </c>
      <c r="AX284" s="118">
        <v>1</v>
      </c>
      <c r="AY284" s="118">
        <v>1</v>
      </c>
      <c r="AZ284" s="118">
        <v>1</v>
      </c>
      <c r="BA284" s="118">
        <v>1</v>
      </c>
      <c r="BB284" s="118">
        <v>1</v>
      </c>
      <c r="BC284" s="118">
        <v>1</v>
      </c>
      <c r="BD284" s="118">
        <v>6</v>
      </c>
      <c r="BE284" s="118">
        <v>7</v>
      </c>
    </row>
    <row r="285" spans="2:57" ht="15">
      <c r="B285" s="499"/>
      <c r="C285" s="1" t="s">
        <v>208</v>
      </c>
      <c r="D285" s="196">
        <v>2984</v>
      </c>
      <c r="E285" s="11">
        <v>3007</v>
      </c>
      <c r="F285" s="11">
        <v>2320</v>
      </c>
      <c r="G285" s="11">
        <v>2896</v>
      </c>
      <c r="H285" s="11">
        <v>2906</v>
      </c>
      <c r="I285" s="11">
        <v>4557</v>
      </c>
      <c r="J285" s="11">
        <v>14671</v>
      </c>
      <c r="K285" s="11">
        <v>12470</v>
      </c>
      <c r="L285" s="11">
        <v>15813</v>
      </c>
      <c r="M285" s="11">
        <v>19279</v>
      </c>
      <c r="N285" s="11">
        <v>29690</v>
      </c>
      <c r="O285" s="11">
        <v>34829</v>
      </c>
      <c r="P285" s="11">
        <v>12557</v>
      </c>
      <c r="Q285" s="11">
        <v>26238</v>
      </c>
      <c r="R285" s="11">
        <v>39522</v>
      </c>
      <c r="S285" s="11">
        <v>36957</v>
      </c>
      <c r="T285" s="11">
        <v>34680</v>
      </c>
      <c r="U285" s="11">
        <v>35693</v>
      </c>
      <c r="V285" s="159">
        <f>100</f>
        <v>100</v>
      </c>
      <c r="W285" s="58">
        <f t="shared" si="42"/>
        <v>100.77077747989276</v>
      </c>
      <c r="X285" s="58">
        <f t="shared" si="42"/>
        <v>77.747989276139407</v>
      </c>
      <c r="Y285" s="58">
        <f t="shared" si="42"/>
        <v>97.050938337801611</v>
      </c>
      <c r="Z285" s="58">
        <f t="shared" si="41"/>
        <v>97.386058981233248</v>
      </c>
      <c r="AA285" s="58">
        <f t="shared" si="41"/>
        <v>152.71447721179624</v>
      </c>
      <c r="AB285" s="58">
        <f t="shared" si="41"/>
        <v>491.65549597855227</v>
      </c>
      <c r="AC285" s="58">
        <f t="shared" si="41"/>
        <v>417.89544235924933</v>
      </c>
      <c r="AD285" s="58">
        <f t="shared" si="40"/>
        <v>529.92627345844505</v>
      </c>
      <c r="AE285" s="58">
        <f t="shared" si="40"/>
        <v>646.0790884718499</v>
      </c>
      <c r="AF285" s="58">
        <f t="shared" si="40"/>
        <v>994.97319034852546</v>
      </c>
      <c r="AG285" s="58">
        <f t="shared" si="40"/>
        <v>1167.1916890080429</v>
      </c>
      <c r="AH285" s="58">
        <f t="shared" si="40"/>
        <v>420.81099195710453</v>
      </c>
      <c r="AI285" s="58">
        <f t="shared" si="40"/>
        <v>879.28954423592495</v>
      </c>
      <c r="AJ285" s="58">
        <f t="shared" si="40"/>
        <v>1324.4638069705095</v>
      </c>
      <c r="AK285" s="58">
        <f t="shared" si="40"/>
        <v>1238.5053619302948</v>
      </c>
      <c r="AL285" s="58">
        <f t="shared" si="40"/>
        <v>1162.1983914209115</v>
      </c>
      <c r="AM285" s="58">
        <f t="shared" si="40"/>
        <v>1196.1461126005363</v>
      </c>
      <c r="AN285" s="160">
        <v>4</v>
      </c>
      <c r="AO285" s="118">
        <v>4</v>
      </c>
      <c r="AP285" s="118">
        <v>1</v>
      </c>
      <c r="AQ285" s="118">
        <v>1</v>
      </c>
      <c r="AR285" s="118">
        <v>1</v>
      </c>
      <c r="AS285" s="118">
        <v>1</v>
      </c>
      <c r="AT285" s="118">
        <v>1</v>
      </c>
      <c r="AU285" s="118">
        <v>1</v>
      </c>
      <c r="AV285" s="118">
        <v>1</v>
      </c>
      <c r="AW285" s="118">
        <v>1</v>
      </c>
      <c r="AX285" s="118">
        <v>1</v>
      </c>
      <c r="AY285" s="118">
        <v>1</v>
      </c>
      <c r="AZ285" s="118">
        <v>1</v>
      </c>
      <c r="BA285" s="118">
        <v>1</v>
      </c>
      <c r="BB285" s="118">
        <v>1</v>
      </c>
      <c r="BC285" s="118">
        <v>1</v>
      </c>
      <c r="BD285" s="118">
        <v>6</v>
      </c>
      <c r="BE285" s="118">
        <v>7</v>
      </c>
    </row>
    <row r="286" spans="2:57" ht="15">
      <c r="B286" s="499"/>
      <c r="C286" s="1" t="s">
        <v>209</v>
      </c>
      <c r="D286" s="196">
        <v>72148</v>
      </c>
      <c r="E286" s="11">
        <v>77840</v>
      </c>
      <c r="F286" s="11">
        <v>71041</v>
      </c>
      <c r="G286" s="11">
        <v>72355</v>
      </c>
      <c r="H286" s="11">
        <v>71445</v>
      </c>
      <c r="I286" s="11">
        <v>74168</v>
      </c>
      <c r="J286" s="11">
        <v>117849</v>
      </c>
      <c r="K286" s="11">
        <v>118034</v>
      </c>
      <c r="L286" s="11">
        <v>134888</v>
      </c>
      <c r="M286" s="11">
        <v>145879</v>
      </c>
      <c r="N286" s="11">
        <v>168868</v>
      </c>
      <c r="O286" s="11">
        <v>181225</v>
      </c>
      <c r="P286" s="11">
        <v>115952</v>
      </c>
      <c r="Q286" s="11">
        <v>159372</v>
      </c>
      <c r="R286" s="11">
        <v>192795</v>
      </c>
      <c r="S286" s="11">
        <v>198982</v>
      </c>
      <c r="T286" s="11">
        <v>174028</v>
      </c>
      <c r="U286" s="11">
        <v>185723</v>
      </c>
      <c r="V286" s="159">
        <f>100</f>
        <v>100</v>
      </c>
      <c r="W286" s="58">
        <f t="shared" si="42"/>
        <v>107.88933858180407</v>
      </c>
      <c r="X286" s="58">
        <f t="shared" si="42"/>
        <v>98.465653933580967</v>
      </c>
      <c r="Y286" s="58">
        <f t="shared" si="42"/>
        <v>100.2869102400621</v>
      </c>
      <c r="Z286" s="58">
        <f t="shared" si="41"/>
        <v>99.025614015634531</v>
      </c>
      <c r="AA286" s="58">
        <f t="shared" si="41"/>
        <v>102.79980041026778</v>
      </c>
      <c r="AB286" s="58">
        <f t="shared" si="41"/>
        <v>163.34340522259799</v>
      </c>
      <c r="AC286" s="58">
        <f t="shared" si="41"/>
        <v>163.59982258690471</v>
      </c>
      <c r="AD286" s="58">
        <f t="shared" si="40"/>
        <v>186.96013749514887</v>
      </c>
      <c r="AE286" s="58">
        <f t="shared" si="40"/>
        <v>202.19410101458115</v>
      </c>
      <c r="AF286" s="58">
        <f t="shared" si="40"/>
        <v>234.05777013915841</v>
      </c>
      <c r="AG286" s="58">
        <f t="shared" si="40"/>
        <v>251.18506403503909</v>
      </c>
      <c r="AH286" s="58">
        <f t="shared" si="40"/>
        <v>160.71408770859898</v>
      </c>
      <c r="AI286" s="58">
        <f t="shared" si="40"/>
        <v>220.89593613128568</v>
      </c>
      <c r="AJ286" s="58">
        <f t="shared" si="40"/>
        <v>267.22154460276101</v>
      </c>
      <c r="AK286" s="58">
        <f t="shared" si="40"/>
        <v>275.79697288906135</v>
      </c>
      <c r="AL286" s="58">
        <f t="shared" si="40"/>
        <v>241.20973554360481</v>
      </c>
      <c r="AM286" s="58">
        <f t="shared" si="40"/>
        <v>257.41947108720962</v>
      </c>
      <c r="AN286" s="160"/>
      <c r="AO286" s="118"/>
      <c r="AP286" s="118"/>
      <c r="AQ286" s="118"/>
      <c r="AR286" s="118"/>
      <c r="AS286" s="118"/>
      <c r="AT286" s="118"/>
      <c r="AU286" s="118"/>
      <c r="AV286" s="118"/>
      <c r="AW286" s="118"/>
      <c r="AX286" s="118"/>
      <c r="AY286" s="118"/>
      <c r="AZ286" s="118"/>
      <c r="BA286" s="118"/>
      <c r="BB286" s="118"/>
      <c r="BC286" s="118"/>
      <c r="BD286" s="118"/>
      <c r="BE286" s="118"/>
    </row>
    <row r="287" spans="2:57" ht="15">
      <c r="B287" s="501"/>
      <c r="C287" s="8" t="s">
        <v>210</v>
      </c>
      <c r="D287" s="245">
        <v>69164</v>
      </c>
      <c r="E287" s="173">
        <v>74833</v>
      </c>
      <c r="F287" s="173">
        <v>68721</v>
      </c>
      <c r="G287" s="173">
        <v>69459</v>
      </c>
      <c r="H287" s="173">
        <v>68539</v>
      </c>
      <c r="I287" s="173">
        <v>69611</v>
      </c>
      <c r="J287" s="173">
        <v>103178</v>
      </c>
      <c r="K287" s="173">
        <v>105564</v>
      </c>
      <c r="L287" s="173">
        <v>119075</v>
      </c>
      <c r="M287" s="173">
        <v>126600</v>
      </c>
      <c r="N287" s="173">
        <v>139178</v>
      </c>
      <c r="O287" s="173">
        <v>146396</v>
      </c>
      <c r="P287" s="173">
        <v>103395</v>
      </c>
      <c r="Q287" s="173">
        <v>133134</v>
      </c>
      <c r="R287" s="173">
        <v>153273</v>
      </c>
      <c r="S287" s="173">
        <v>162025</v>
      </c>
      <c r="T287" s="173">
        <v>139348</v>
      </c>
      <c r="U287" s="173">
        <v>150030</v>
      </c>
      <c r="V287" s="159">
        <f>100</f>
        <v>100</v>
      </c>
      <c r="W287" s="58">
        <f t="shared" si="42"/>
        <v>108.19646058643225</v>
      </c>
      <c r="X287" s="58">
        <f t="shared" si="42"/>
        <v>99.359493378057948</v>
      </c>
      <c r="Y287" s="58">
        <f t="shared" si="42"/>
        <v>100.42652246833613</v>
      </c>
      <c r="Z287" s="58">
        <f t="shared" si="41"/>
        <v>99.096350702677697</v>
      </c>
      <c r="AA287" s="58">
        <f t="shared" si="41"/>
        <v>100.64628997744491</v>
      </c>
      <c r="AB287" s="58">
        <f t="shared" si="41"/>
        <v>149.17876351859348</v>
      </c>
      <c r="AC287" s="58">
        <f t="shared" si="41"/>
        <v>152.62853507605112</v>
      </c>
      <c r="AD287" s="58">
        <f t="shared" si="40"/>
        <v>172.16326412584581</v>
      </c>
      <c r="AE287" s="58">
        <f t="shared" si="40"/>
        <v>183.04320166560638</v>
      </c>
      <c r="AF287" s="58">
        <f t="shared" si="40"/>
        <v>201.22896304435832</v>
      </c>
      <c r="AG287" s="58">
        <f t="shared" si="40"/>
        <v>211.66502804927418</v>
      </c>
      <c r="AH287" s="58">
        <f t="shared" si="40"/>
        <v>149.49251055462381</v>
      </c>
      <c r="AI287" s="58">
        <f t="shared" si="40"/>
        <v>192.49031287953269</v>
      </c>
      <c r="AJ287" s="58">
        <f t="shared" si="40"/>
        <v>221.60806199757099</v>
      </c>
      <c r="AK287" s="58">
        <f t="shared" si="40"/>
        <v>234.26204383783471</v>
      </c>
      <c r="AL287" s="58">
        <f t="shared" si="40"/>
        <v>201.47475565323001</v>
      </c>
      <c r="AM287" s="58">
        <f t="shared" si="40"/>
        <v>216.91920652362501</v>
      </c>
      <c r="AN287" s="120"/>
      <c r="AO287" s="121"/>
      <c r="AP287" s="121"/>
      <c r="AQ287" s="121"/>
      <c r="AR287" s="121"/>
      <c r="AS287" s="121"/>
      <c r="AT287" s="121"/>
      <c r="AU287" s="121"/>
      <c r="AV287" s="121"/>
      <c r="AW287" s="121"/>
      <c r="AX287" s="121"/>
      <c r="AY287" s="121"/>
      <c r="AZ287" s="121"/>
      <c r="BA287" s="121"/>
      <c r="BB287" s="121"/>
      <c r="BC287" s="121"/>
      <c r="BD287" s="121"/>
      <c r="BE287" s="121"/>
    </row>
    <row r="288" spans="2:57" ht="15" customHeight="1">
      <c r="B288" s="499" t="s">
        <v>165</v>
      </c>
      <c r="C288" s="1" t="s">
        <v>205</v>
      </c>
      <c r="D288" s="246">
        <v>183356</v>
      </c>
      <c r="E288" s="11">
        <v>162785</v>
      </c>
      <c r="F288" s="11">
        <v>153605</v>
      </c>
      <c r="G288" s="11">
        <v>149483</v>
      </c>
      <c r="H288" s="11">
        <v>161307</v>
      </c>
      <c r="I288" s="11">
        <v>161805</v>
      </c>
      <c r="J288" s="11">
        <v>194252</v>
      </c>
      <c r="K288" s="11">
        <v>172025</v>
      </c>
      <c r="L288" s="11">
        <v>184133</v>
      </c>
      <c r="M288" s="11">
        <v>175313</v>
      </c>
      <c r="N288" s="11">
        <v>179155</v>
      </c>
      <c r="O288" s="11">
        <v>172393</v>
      </c>
      <c r="P288" s="11">
        <v>172714</v>
      </c>
      <c r="Q288" s="11">
        <v>176936</v>
      </c>
      <c r="R288" s="11">
        <v>177120</v>
      </c>
      <c r="S288" s="11">
        <v>178376</v>
      </c>
      <c r="T288" s="11">
        <v>138175</v>
      </c>
      <c r="U288" s="11">
        <v>157651</v>
      </c>
      <c r="V288" s="159">
        <f>100</f>
        <v>100</v>
      </c>
      <c r="W288" s="58">
        <f t="shared" si="42"/>
        <v>88.78084164139706</v>
      </c>
      <c r="X288" s="58">
        <f t="shared" si="42"/>
        <v>83.774187918584616</v>
      </c>
      <c r="Y288" s="58">
        <f t="shared" si="42"/>
        <v>81.52610222736098</v>
      </c>
      <c r="Z288" s="58">
        <f t="shared" si="41"/>
        <v>87.974759484281947</v>
      </c>
      <c r="AA288" s="58">
        <f t="shared" si="41"/>
        <v>88.246362267937783</v>
      </c>
      <c r="AB288" s="58">
        <f t="shared" si="41"/>
        <v>105.94253801348196</v>
      </c>
      <c r="AC288" s="58">
        <f t="shared" si="41"/>
        <v>93.820218591156006</v>
      </c>
      <c r="AD288" s="58">
        <f t="shared" si="40"/>
        <v>100.423765788957</v>
      </c>
      <c r="AE288" s="58">
        <f t="shared" si="40"/>
        <v>95.613451427823463</v>
      </c>
      <c r="AF288" s="58">
        <f t="shared" si="40"/>
        <v>97.708828726630159</v>
      </c>
      <c r="AG288" s="58">
        <f t="shared" si="40"/>
        <v>94.020921049761114</v>
      </c>
      <c r="AH288" s="58">
        <f t="shared" si="40"/>
        <v>94.195990313924824</v>
      </c>
      <c r="AI288" s="58">
        <f t="shared" si="40"/>
        <v>96.498614716725939</v>
      </c>
      <c r="AJ288" s="58">
        <f t="shared" si="40"/>
        <v>96.598965946028486</v>
      </c>
      <c r="AK288" s="58">
        <f t="shared" si="40"/>
        <v>97.283972163441618</v>
      </c>
      <c r="AL288" s="58">
        <f t="shared" si="40"/>
        <v>75.358864722179803</v>
      </c>
      <c r="AM288" s="58">
        <f t="shared" si="40"/>
        <v>85.980824189009354</v>
      </c>
      <c r="AN288" s="160">
        <v>1</v>
      </c>
      <c r="AO288" s="118">
        <v>1</v>
      </c>
      <c r="AP288" s="118">
        <v>1</v>
      </c>
      <c r="AQ288" s="118">
        <v>1</v>
      </c>
      <c r="AR288" s="118">
        <v>1</v>
      </c>
      <c r="AS288" s="118">
        <v>1</v>
      </c>
      <c r="AT288" s="118">
        <v>1</v>
      </c>
      <c r="AU288" s="118">
        <v>1</v>
      </c>
      <c r="AV288" s="118">
        <v>1</v>
      </c>
      <c r="AW288" s="118">
        <v>1</v>
      </c>
      <c r="AX288" s="118">
        <v>1</v>
      </c>
      <c r="AY288" s="118">
        <v>1</v>
      </c>
      <c r="AZ288" s="118">
        <v>1</v>
      </c>
      <c r="BA288" s="118">
        <v>1</v>
      </c>
      <c r="BB288" s="118">
        <v>1</v>
      </c>
      <c r="BC288" s="118">
        <v>1</v>
      </c>
      <c r="BD288" s="118">
        <v>6</v>
      </c>
      <c r="BE288" s="118">
        <v>7</v>
      </c>
    </row>
    <row r="289" spans="2:57" ht="15">
      <c r="B289" s="499"/>
      <c r="C289" s="1" t="s">
        <v>206</v>
      </c>
      <c r="D289" s="196">
        <v>42883</v>
      </c>
      <c r="E289" s="11">
        <v>43245</v>
      </c>
      <c r="F289" s="11">
        <v>47184</v>
      </c>
      <c r="G289" s="11">
        <v>41827</v>
      </c>
      <c r="H289" s="11">
        <v>26185</v>
      </c>
      <c r="I289" s="11">
        <v>35730</v>
      </c>
      <c r="J289" s="11">
        <v>101418</v>
      </c>
      <c r="K289" s="11">
        <v>116175</v>
      </c>
      <c r="L289" s="11">
        <v>141282</v>
      </c>
      <c r="M289" s="11">
        <v>174712</v>
      </c>
      <c r="N289" s="11">
        <v>207844</v>
      </c>
      <c r="O289" s="11">
        <v>238003</v>
      </c>
      <c r="P289" s="11">
        <v>204887</v>
      </c>
      <c r="Q289" s="11">
        <v>245021</v>
      </c>
      <c r="R289" s="11">
        <v>264304</v>
      </c>
      <c r="S289" s="11">
        <v>257663</v>
      </c>
      <c r="T289" s="11">
        <v>230770</v>
      </c>
      <c r="U289" s="11">
        <v>242688</v>
      </c>
      <c r="V289" s="159">
        <f>100</f>
        <v>100</v>
      </c>
      <c r="W289" s="58">
        <f t="shared" si="42"/>
        <v>100.84415735839377</v>
      </c>
      <c r="X289" s="58">
        <f t="shared" si="42"/>
        <v>110.02961546533591</v>
      </c>
      <c r="Y289" s="58">
        <f t="shared" si="42"/>
        <v>97.537485716950769</v>
      </c>
      <c r="Z289" s="58">
        <f t="shared" si="41"/>
        <v>61.061492899284097</v>
      </c>
      <c r="AA289" s="58">
        <f t="shared" si="41"/>
        <v>83.319730429307654</v>
      </c>
      <c r="AB289" s="58">
        <f t="shared" si="41"/>
        <v>236.49931208171071</v>
      </c>
      <c r="AC289" s="58">
        <f t="shared" si="41"/>
        <v>270.911550031481</v>
      </c>
      <c r="AD289" s="58">
        <f t="shared" si="40"/>
        <v>329.45922626681903</v>
      </c>
      <c r="AE289" s="58">
        <f t="shared" si="40"/>
        <v>407.41552596600053</v>
      </c>
      <c r="AF289" s="58">
        <f t="shared" si="40"/>
        <v>484.67691159666998</v>
      </c>
      <c r="AG289" s="58">
        <f t="shared" si="40"/>
        <v>555.00548002705034</v>
      </c>
      <c r="AH289" s="58">
        <f t="shared" si="40"/>
        <v>477.78140521885132</v>
      </c>
      <c r="AI289" s="58">
        <f t="shared" si="40"/>
        <v>571.37093953314832</v>
      </c>
      <c r="AJ289" s="58">
        <f t="shared" si="40"/>
        <v>616.33747638924513</v>
      </c>
      <c r="AK289" s="58">
        <f t="shared" si="40"/>
        <v>600.85115313760696</v>
      </c>
      <c r="AL289" s="58">
        <f t="shared" si="40"/>
        <v>538.13865634400577</v>
      </c>
      <c r="AM289" s="58">
        <f t="shared" si="40"/>
        <v>565.93055523167686</v>
      </c>
      <c r="AN289" s="160">
        <v>1</v>
      </c>
      <c r="AO289" s="118">
        <v>1</v>
      </c>
      <c r="AP289" s="118">
        <v>1</v>
      </c>
      <c r="AQ289" s="118">
        <v>1</v>
      </c>
      <c r="AR289" s="118">
        <v>1</v>
      </c>
      <c r="AS289" s="118">
        <v>1</v>
      </c>
      <c r="AT289" s="118">
        <v>1</v>
      </c>
      <c r="AU289" s="118">
        <v>1</v>
      </c>
      <c r="AV289" s="118">
        <v>1</v>
      </c>
      <c r="AW289" s="118">
        <v>1</v>
      </c>
      <c r="AX289" s="118">
        <v>1</v>
      </c>
      <c r="AY289" s="118">
        <v>1</v>
      </c>
      <c r="AZ289" s="118">
        <v>1</v>
      </c>
      <c r="BA289" s="118">
        <v>1</v>
      </c>
      <c r="BB289" s="118">
        <v>1</v>
      </c>
      <c r="BC289" s="118">
        <v>1</v>
      </c>
      <c r="BD289" s="118">
        <v>6</v>
      </c>
      <c r="BE289" s="118">
        <v>7</v>
      </c>
    </row>
    <row r="290" spans="2:57" ht="15">
      <c r="B290" s="499"/>
      <c r="C290" s="1" t="s">
        <v>207</v>
      </c>
      <c r="D290" s="196">
        <v>3309</v>
      </c>
      <c r="E290" s="11">
        <v>2719</v>
      </c>
      <c r="F290" s="11">
        <v>2516</v>
      </c>
      <c r="G290" s="11">
        <v>2127</v>
      </c>
      <c r="H290" s="11">
        <v>1483</v>
      </c>
      <c r="I290" s="11">
        <v>3537</v>
      </c>
      <c r="J290" s="11">
        <v>11719</v>
      </c>
      <c r="K290" s="11">
        <v>15558</v>
      </c>
      <c r="L290" s="11">
        <v>23251</v>
      </c>
      <c r="M290" s="11">
        <v>29116</v>
      </c>
      <c r="N290" s="11">
        <v>35543</v>
      </c>
      <c r="O290" s="11">
        <v>49135</v>
      </c>
      <c r="P290" s="11">
        <v>33904</v>
      </c>
      <c r="Q290" s="11">
        <v>44041</v>
      </c>
      <c r="R290" s="11">
        <v>56707</v>
      </c>
      <c r="S290" s="11">
        <v>56393</v>
      </c>
      <c r="T290" s="11">
        <v>51945</v>
      </c>
      <c r="U290" s="11">
        <v>53987</v>
      </c>
      <c r="V290" s="159">
        <f>100</f>
        <v>100</v>
      </c>
      <c r="W290" s="58">
        <f t="shared" si="42"/>
        <v>82.169839830764587</v>
      </c>
      <c r="X290" s="58">
        <f t="shared" si="42"/>
        <v>76.035055908129351</v>
      </c>
      <c r="Y290" s="58">
        <f t="shared" si="42"/>
        <v>64.279238440616496</v>
      </c>
      <c r="Z290" s="58">
        <f t="shared" si="41"/>
        <v>44.817165306739199</v>
      </c>
      <c r="AA290" s="58">
        <f t="shared" si="41"/>
        <v>106.89029918404351</v>
      </c>
      <c r="AB290" s="58">
        <f t="shared" si="41"/>
        <v>354.15533393774552</v>
      </c>
      <c r="AC290" s="58">
        <f t="shared" si="41"/>
        <v>470.17225747960111</v>
      </c>
      <c r="AD290" s="58">
        <f t="shared" si="40"/>
        <v>702.6594137201572</v>
      </c>
      <c r="AE290" s="58">
        <f t="shared" si="40"/>
        <v>879.90329404653971</v>
      </c>
      <c r="AF290" s="58">
        <f t="shared" si="40"/>
        <v>1074.1311574493805</v>
      </c>
      <c r="AG290" s="58">
        <f t="shared" si="40"/>
        <v>1484.8896947718345</v>
      </c>
      <c r="AH290" s="58">
        <f t="shared" si="40"/>
        <v>1024.5995769114536</v>
      </c>
      <c r="AI290" s="58">
        <f t="shared" si="40"/>
        <v>1330.9459051072831</v>
      </c>
      <c r="AJ290" s="58">
        <f t="shared" si="40"/>
        <v>1713.7201571471744</v>
      </c>
      <c r="AK290" s="58">
        <f t="shared" si="40"/>
        <v>1704.2308854638864</v>
      </c>
      <c r="AL290" s="58">
        <f t="shared" ref="AI290:AM341" si="43">T290*100/$D290</f>
        <v>1569.809610154125</v>
      </c>
      <c r="AM290" s="58">
        <f t="shared" si="43"/>
        <v>1631.5200967059534</v>
      </c>
      <c r="AN290" s="160">
        <v>4</v>
      </c>
      <c r="AO290" s="118">
        <v>4</v>
      </c>
      <c r="AP290" s="118">
        <v>1</v>
      </c>
      <c r="AQ290" s="118">
        <v>1</v>
      </c>
      <c r="AR290" s="118">
        <v>1</v>
      </c>
      <c r="AS290" s="118">
        <v>1</v>
      </c>
      <c r="AT290" s="118">
        <v>1</v>
      </c>
      <c r="AU290" s="118">
        <v>1</v>
      </c>
      <c r="AV290" s="118">
        <v>1</v>
      </c>
      <c r="AW290" s="118">
        <v>1</v>
      </c>
      <c r="AX290" s="118">
        <v>1</v>
      </c>
      <c r="AY290" s="118">
        <v>1</v>
      </c>
      <c r="AZ290" s="118">
        <v>1</v>
      </c>
      <c r="BA290" s="118">
        <v>1</v>
      </c>
      <c r="BB290" s="118">
        <v>1</v>
      </c>
      <c r="BC290" s="118">
        <v>1</v>
      </c>
      <c r="BD290" s="118">
        <v>6</v>
      </c>
      <c r="BE290" s="118">
        <v>7</v>
      </c>
    </row>
    <row r="291" spans="2:57" ht="15">
      <c r="B291" s="499"/>
      <c r="C291" s="1" t="s">
        <v>208</v>
      </c>
      <c r="D291" s="196">
        <v>2272</v>
      </c>
      <c r="E291" s="11">
        <v>2447</v>
      </c>
      <c r="F291" s="11">
        <v>1700</v>
      </c>
      <c r="G291" s="11">
        <v>3222</v>
      </c>
      <c r="H291" s="11">
        <v>1833</v>
      </c>
      <c r="I291" s="11">
        <v>2197</v>
      </c>
      <c r="J291" s="11">
        <v>3218</v>
      </c>
      <c r="K291" s="11">
        <v>3692</v>
      </c>
      <c r="L291" s="11">
        <v>5070</v>
      </c>
      <c r="M291" s="11">
        <v>6615</v>
      </c>
      <c r="N291" s="11">
        <v>9087</v>
      </c>
      <c r="O291" s="11">
        <v>11292</v>
      </c>
      <c r="P291" s="11">
        <v>7549</v>
      </c>
      <c r="Q291" s="11">
        <v>8512</v>
      </c>
      <c r="R291" s="11">
        <v>12975</v>
      </c>
      <c r="S291" s="11">
        <v>11693</v>
      </c>
      <c r="T291" s="11">
        <v>10972</v>
      </c>
      <c r="U291" s="11">
        <v>11292</v>
      </c>
      <c r="V291" s="159">
        <f>100</f>
        <v>100</v>
      </c>
      <c r="W291" s="58">
        <f t="shared" si="42"/>
        <v>107.7024647887324</v>
      </c>
      <c r="X291" s="58">
        <f t="shared" si="42"/>
        <v>74.823943661971825</v>
      </c>
      <c r="Y291" s="58">
        <f t="shared" si="42"/>
        <v>141.81338028169014</v>
      </c>
      <c r="Z291" s="58">
        <f t="shared" si="41"/>
        <v>80.677816901408448</v>
      </c>
      <c r="AA291" s="58">
        <f t="shared" si="41"/>
        <v>96.698943661971825</v>
      </c>
      <c r="AB291" s="58">
        <f t="shared" si="41"/>
        <v>141.63732394366198</v>
      </c>
      <c r="AC291" s="58">
        <f t="shared" si="41"/>
        <v>162.5</v>
      </c>
      <c r="AD291" s="58">
        <f t="shared" si="41"/>
        <v>223.15140845070422</v>
      </c>
      <c r="AE291" s="58">
        <f t="shared" si="41"/>
        <v>291.15316901408448</v>
      </c>
      <c r="AF291" s="58">
        <f t="shared" si="41"/>
        <v>399.95598591549293</v>
      </c>
      <c r="AG291" s="58">
        <f t="shared" si="41"/>
        <v>497.00704225352115</v>
      </c>
      <c r="AH291" s="58">
        <f t="shared" si="41"/>
        <v>332.26232394366195</v>
      </c>
      <c r="AI291" s="58">
        <f t="shared" si="43"/>
        <v>374.64788732394368</v>
      </c>
      <c r="AJ291" s="58">
        <f t="shared" si="43"/>
        <v>571.08274647887322</v>
      </c>
      <c r="AK291" s="58">
        <f t="shared" si="43"/>
        <v>514.65669014084506</v>
      </c>
      <c r="AL291" s="58">
        <f t="shared" si="43"/>
        <v>482.92253521126759</v>
      </c>
      <c r="AM291" s="58">
        <f t="shared" si="43"/>
        <v>497.00704225352115</v>
      </c>
      <c r="AN291" s="160">
        <v>4</v>
      </c>
      <c r="AO291" s="118">
        <v>4</v>
      </c>
      <c r="AP291" s="118">
        <v>1</v>
      </c>
      <c r="AQ291" s="118">
        <v>1</v>
      </c>
      <c r="AR291" s="118">
        <v>1</v>
      </c>
      <c r="AS291" s="118">
        <v>1</v>
      </c>
      <c r="AT291" s="118">
        <v>1</v>
      </c>
      <c r="AU291" s="118">
        <v>1</v>
      </c>
      <c r="AV291" s="118">
        <v>1</v>
      </c>
      <c r="AW291" s="118">
        <v>1</v>
      </c>
      <c r="AX291" s="118">
        <v>1</v>
      </c>
      <c r="AY291" s="118">
        <v>1</v>
      </c>
      <c r="AZ291" s="118">
        <v>1</v>
      </c>
      <c r="BA291" s="118">
        <v>1</v>
      </c>
      <c r="BB291" s="118">
        <v>1</v>
      </c>
      <c r="BC291" s="118">
        <v>1</v>
      </c>
      <c r="BD291" s="118">
        <v>6</v>
      </c>
      <c r="BE291" s="118">
        <v>7</v>
      </c>
    </row>
    <row r="292" spans="2:57" ht="15">
      <c r="B292" s="499"/>
      <c r="C292" s="1" t="s">
        <v>209</v>
      </c>
      <c r="D292" s="196">
        <v>231820</v>
      </c>
      <c r="E292" s="11">
        <v>211196</v>
      </c>
      <c r="F292" s="11">
        <v>205005</v>
      </c>
      <c r="G292" s="11">
        <v>196659</v>
      </c>
      <c r="H292" s="11">
        <v>190808</v>
      </c>
      <c r="I292" s="11">
        <v>203269</v>
      </c>
      <c r="J292" s="11">
        <v>310607</v>
      </c>
      <c r="K292" s="11">
        <v>307450</v>
      </c>
      <c r="L292" s="11">
        <v>353736</v>
      </c>
      <c r="M292" s="11">
        <v>385756</v>
      </c>
      <c r="N292" s="11">
        <v>431629</v>
      </c>
      <c r="O292" s="11">
        <v>470823</v>
      </c>
      <c r="P292" s="11">
        <v>419054</v>
      </c>
      <c r="Q292" s="11">
        <v>474510</v>
      </c>
      <c r="R292" s="11">
        <v>511106</v>
      </c>
      <c r="S292" s="11">
        <v>504125</v>
      </c>
      <c r="T292" s="11">
        <v>431862</v>
      </c>
      <c r="U292" s="11">
        <v>465618</v>
      </c>
      <c r="V292" s="159">
        <f>100</f>
        <v>100</v>
      </c>
      <c r="W292" s="58">
        <f t="shared" si="42"/>
        <v>91.103442325942538</v>
      </c>
      <c r="X292" s="58">
        <f t="shared" si="42"/>
        <v>88.432835820895519</v>
      </c>
      <c r="Y292" s="58">
        <f t="shared" si="42"/>
        <v>84.832628763695965</v>
      </c>
      <c r="Z292" s="58">
        <f t="shared" si="41"/>
        <v>82.30868777499785</v>
      </c>
      <c r="AA292" s="58">
        <f t="shared" si="41"/>
        <v>87.683978949184706</v>
      </c>
      <c r="AB292" s="58">
        <f t="shared" si="41"/>
        <v>133.98628246052971</v>
      </c>
      <c r="AC292" s="58">
        <f t="shared" si="41"/>
        <v>132.6244500043137</v>
      </c>
      <c r="AD292" s="58">
        <f t="shared" si="41"/>
        <v>152.59080320938659</v>
      </c>
      <c r="AE292" s="58">
        <f t="shared" si="41"/>
        <v>166.4032438961263</v>
      </c>
      <c r="AF292" s="58">
        <f t="shared" si="41"/>
        <v>186.19144163575189</v>
      </c>
      <c r="AG292" s="58">
        <f t="shared" si="41"/>
        <v>203.09852471745319</v>
      </c>
      <c r="AH292" s="58">
        <f t="shared" si="41"/>
        <v>180.76697437667156</v>
      </c>
      <c r="AI292" s="58">
        <f t="shared" si="43"/>
        <v>204.68898283150722</v>
      </c>
      <c r="AJ292" s="58">
        <f t="shared" si="43"/>
        <v>220.4753688206367</v>
      </c>
      <c r="AK292" s="58">
        <f t="shared" si="43"/>
        <v>217.46398067466137</v>
      </c>
      <c r="AL292" s="58">
        <f t="shared" si="43"/>
        <v>186.29195065136744</v>
      </c>
      <c r="AM292" s="58">
        <f t="shared" si="43"/>
        <v>200.85324820981796</v>
      </c>
      <c r="AN292" s="160"/>
      <c r="AO292" s="118"/>
      <c r="AP292" s="118"/>
      <c r="AQ292" s="118"/>
      <c r="AR292" s="118"/>
      <c r="AS292" s="118"/>
      <c r="AT292" s="118"/>
      <c r="AU292" s="118"/>
      <c r="AV292" s="118"/>
      <c r="AW292" s="118"/>
      <c r="AX292" s="118"/>
      <c r="AY292" s="118"/>
      <c r="AZ292" s="118"/>
      <c r="BA292" s="118"/>
      <c r="BB292" s="118"/>
      <c r="BC292" s="118"/>
      <c r="BD292" s="118"/>
      <c r="BE292" s="118"/>
    </row>
    <row r="293" spans="2:57" ht="15">
      <c r="B293" s="501"/>
      <c r="C293" s="8" t="s">
        <v>210</v>
      </c>
      <c r="D293" s="245">
        <v>229548</v>
      </c>
      <c r="E293" s="173">
        <v>208749</v>
      </c>
      <c r="F293" s="173">
        <v>203305</v>
      </c>
      <c r="G293" s="173">
        <v>193437</v>
      </c>
      <c r="H293" s="173">
        <v>188975</v>
      </c>
      <c r="I293" s="173">
        <v>201072</v>
      </c>
      <c r="J293" s="173">
        <v>307389</v>
      </c>
      <c r="K293" s="173">
        <v>303758</v>
      </c>
      <c r="L293" s="173">
        <v>348666</v>
      </c>
      <c r="M293" s="173">
        <v>379141</v>
      </c>
      <c r="N293" s="173">
        <v>422542</v>
      </c>
      <c r="O293" s="173">
        <v>459531</v>
      </c>
      <c r="P293" s="173">
        <v>411505</v>
      </c>
      <c r="Q293" s="173">
        <v>465998</v>
      </c>
      <c r="R293" s="173">
        <v>498131</v>
      </c>
      <c r="S293" s="173">
        <v>492432</v>
      </c>
      <c r="T293" s="173">
        <v>420890</v>
      </c>
      <c r="U293" s="173">
        <v>454326</v>
      </c>
      <c r="V293" s="159">
        <f>100</f>
        <v>100</v>
      </c>
      <c r="W293" s="58">
        <f t="shared" si="42"/>
        <v>90.939149981703167</v>
      </c>
      <c r="X293" s="58">
        <f t="shared" si="42"/>
        <v>88.567532716468889</v>
      </c>
      <c r="Y293" s="58">
        <f t="shared" si="42"/>
        <v>84.268649694181605</v>
      </c>
      <c r="Z293" s="58">
        <f t="shared" si="41"/>
        <v>82.324829665255194</v>
      </c>
      <c r="AA293" s="58">
        <f t="shared" si="41"/>
        <v>87.594751424538657</v>
      </c>
      <c r="AB293" s="58">
        <f t="shared" si="41"/>
        <v>133.9105546552355</v>
      </c>
      <c r="AC293" s="58">
        <f t="shared" si="41"/>
        <v>132.3287504138568</v>
      </c>
      <c r="AD293" s="58">
        <f t="shared" si="41"/>
        <v>151.8924146583721</v>
      </c>
      <c r="AE293" s="58">
        <f t="shared" si="41"/>
        <v>165.16850506212208</v>
      </c>
      <c r="AF293" s="58">
        <f t="shared" si="41"/>
        <v>184.0756617352362</v>
      </c>
      <c r="AG293" s="58">
        <f t="shared" si="41"/>
        <v>200.18950284907731</v>
      </c>
      <c r="AH293" s="58">
        <f t="shared" si="41"/>
        <v>179.26751703347449</v>
      </c>
      <c r="AI293" s="58">
        <f t="shared" si="43"/>
        <v>203.00677853869342</v>
      </c>
      <c r="AJ293" s="58">
        <f t="shared" si="43"/>
        <v>217.00515796260478</v>
      </c>
      <c r="AK293" s="58">
        <f t="shared" si="43"/>
        <v>214.52245282032516</v>
      </c>
      <c r="AL293" s="58">
        <f t="shared" si="43"/>
        <v>183.35598654747591</v>
      </c>
      <c r="AM293" s="58">
        <f t="shared" si="43"/>
        <v>197.92200324115217</v>
      </c>
      <c r="AN293" s="120"/>
      <c r="AO293" s="121"/>
      <c r="AP293" s="121"/>
      <c r="AQ293" s="121"/>
      <c r="AR293" s="121"/>
      <c r="AS293" s="121"/>
      <c r="AT293" s="121"/>
      <c r="AU293" s="121"/>
      <c r="AV293" s="121"/>
      <c r="AW293" s="121"/>
      <c r="AX293" s="121"/>
      <c r="AY293" s="121"/>
      <c r="AZ293" s="121"/>
      <c r="BA293" s="121"/>
      <c r="BB293" s="121"/>
      <c r="BC293" s="121"/>
      <c r="BD293" s="121"/>
      <c r="BE293" s="121"/>
    </row>
    <row r="294" spans="2:57" ht="15" customHeight="1">
      <c r="B294" s="499" t="s">
        <v>156</v>
      </c>
      <c r="C294" s="1" t="s">
        <v>205</v>
      </c>
      <c r="D294" s="246">
        <v>7370</v>
      </c>
      <c r="E294" s="11">
        <v>7513</v>
      </c>
      <c r="F294" s="11">
        <v>5763</v>
      </c>
      <c r="G294" s="11">
        <v>8040</v>
      </c>
      <c r="H294" s="11">
        <v>5725</v>
      </c>
      <c r="I294" s="11">
        <v>7512</v>
      </c>
      <c r="J294" s="11">
        <v>4792</v>
      </c>
      <c r="K294" s="11">
        <v>3811</v>
      </c>
      <c r="L294" s="11">
        <v>3998</v>
      </c>
      <c r="M294" s="11">
        <v>3751</v>
      </c>
      <c r="N294" s="11">
        <v>4128</v>
      </c>
      <c r="O294" s="11">
        <v>3906</v>
      </c>
      <c r="P294" s="11">
        <v>3928</v>
      </c>
      <c r="Q294" s="11">
        <v>4093</v>
      </c>
      <c r="R294" s="11">
        <v>3944</v>
      </c>
      <c r="S294" s="11">
        <v>4109</v>
      </c>
      <c r="T294" s="11">
        <v>3906</v>
      </c>
      <c r="U294" s="11">
        <v>4421</v>
      </c>
      <c r="V294" s="159">
        <f>100</f>
        <v>100</v>
      </c>
      <c r="W294" s="58">
        <f t="shared" si="42"/>
        <v>101.94029850746269</v>
      </c>
      <c r="X294" s="58">
        <f t="shared" si="42"/>
        <v>78.19538670284939</v>
      </c>
      <c r="Y294" s="58">
        <f t="shared" si="42"/>
        <v>109.09090909090909</v>
      </c>
      <c r="Z294" s="58">
        <f t="shared" si="41"/>
        <v>77.679782903663494</v>
      </c>
      <c r="AA294" s="58">
        <f t="shared" si="41"/>
        <v>101.92672998643148</v>
      </c>
      <c r="AB294" s="58">
        <f t="shared" si="41"/>
        <v>65.020352781546805</v>
      </c>
      <c r="AC294" s="58">
        <f t="shared" si="41"/>
        <v>51.709633649932158</v>
      </c>
      <c r="AD294" s="58">
        <f t="shared" si="41"/>
        <v>54.246947082767981</v>
      </c>
      <c r="AE294" s="58">
        <f t="shared" si="41"/>
        <v>50.895522388059703</v>
      </c>
      <c r="AF294" s="58">
        <f t="shared" si="41"/>
        <v>56.010854816824967</v>
      </c>
      <c r="AG294" s="58">
        <f t="shared" si="41"/>
        <v>52.998643147896878</v>
      </c>
      <c r="AH294" s="58">
        <f t="shared" si="41"/>
        <v>53.297150610583444</v>
      </c>
      <c r="AI294" s="58">
        <f t="shared" si="43"/>
        <v>55.535956580732702</v>
      </c>
      <c r="AJ294" s="58">
        <f t="shared" si="43"/>
        <v>53.514246947082768</v>
      </c>
      <c r="AK294" s="58">
        <f t="shared" si="43"/>
        <v>55.753052917232019</v>
      </c>
      <c r="AL294" s="58">
        <f t="shared" si="43"/>
        <v>52.998643147896878</v>
      </c>
      <c r="AM294" s="58">
        <f t="shared" si="43"/>
        <v>59.98643147896879</v>
      </c>
      <c r="AN294" s="160">
        <v>1</v>
      </c>
      <c r="AO294" s="118">
        <v>1</v>
      </c>
      <c r="AP294" s="118">
        <v>1</v>
      </c>
      <c r="AQ294" s="118">
        <v>1</v>
      </c>
      <c r="AR294" s="118">
        <v>1</v>
      </c>
      <c r="AS294" s="118">
        <v>1</v>
      </c>
      <c r="AT294" s="118">
        <v>1</v>
      </c>
      <c r="AU294" s="118">
        <v>1</v>
      </c>
      <c r="AV294" s="118">
        <v>1</v>
      </c>
      <c r="AW294" s="118">
        <v>1</v>
      </c>
      <c r="AX294" s="118">
        <v>1</v>
      </c>
      <c r="AY294" s="118">
        <v>1</v>
      </c>
      <c r="AZ294" s="118">
        <v>1</v>
      </c>
      <c r="BA294" s="118">
        <v>2</v>
      </c>
      <c r="BB294" s="118">
        <v>2</v>
      </c>
      <c r="BC294" s="118">
        <v>1</v>
      </c>
      <c r="BD294" s="118">
        <v>6</v>
      </c>
      <c r="BE294" s="118">
        <v>7</v>
      </c>
    </row>
    <row r="295" spans="2:57" ht="15">
      <c r="B295" s="499"/>
      <c r="C295" s="1" t="s">
        <v>206</v>
      </c>
      <c r="D295" s="196">
        <v>10570</v>
      </c>
      <c r="E295" s="11">
        <v>6265</v>
      </c>
      <c r="F295" s="11">
        <v>12154</v>
      </c>
      <c r="G295" s="11">
        <v>7260</v>
      </c>
      <c r="H295" s="11">
        <v>6778</v>
      </c>
      <c r="I295" s="11">
        <v>5783</v>
      </c>
      <c r="J295" s="11">
        <v>3527</v>
      </c>
      <c r="K295" s="11">
        <v>3446</v>
      </c>
      <c r="L295" s="11">
        <v>2797</v>
      </c>
      <c r="M295" s="11">
        <v>3022</v>
      </c>
      <c r="N295" s="11">
        <v>3217</v>
      </c>
      <c r="O295" s="11">
        <v>3198</v>
      </c>
      <c r="P295" s="11">
        <v>3329</v>
      </c>
      <c r="Q295" s="11">
        <v>3508</v>
      </c>
      <c r="R295" s="11">
        <v>3024</v>
      </c>
      <c r="S295" s="11">
        <v>3175</v>
      </c>
      <c r="T295" s="11">
        <v>3243</v>
      </c>
      <c r="U295" s="11">
        <v>3204</v>
      </c>
      <c r="V295" s="159">
        <f>100</f>
        <v>100</v>
      </c>
      <c r="W295" s="58">
        <f t="shared" si="42"/>
        <v>59.271523178807946</v>
      </c>
      <c r="X295" s="58">
        <f t="shared" si="42"/>
        <v>114.98580889309366</v>
      </c>
      <c r="Y295" s="58">
        <f t="shared" si="42"/>
        <v>68.684957426679276</v>
      </c>
      <c r="Z295" s="58">
        <f t="shared" si="41"/>
        <v>64.124881740775777</v>
      </c>
      <c r="AA295" s="58">
        <f t="shared" si="41"/>
        <v>54.711447492904448</v>
      </c>
      <c r="AB295" s="58">
        <f t="shared" si="41"/>
        <v>33.368022705771047</v>
      </c>
      <c r="AC295" s="58">
        <f t="shared" si="41"/>
        <v>32.601702932828758</v>
      </c>
      <c r="AD295" s="58">
        <f t="shared" si="41"/>
        <v>26.461684011352887</v>
      </c>
      <c r="AE295" s="58">
        <f t="shared" si="41"/>
        <v>28.590350047303691</v>
      </c>
      <c r="AF295" s="58">
        <f t="shared" si="41"/>
        <v>30.435193945127718</v>
      </c>
      <c r="AG295" s="58">
        <f t="shared" si="41"/>
        <v>30.255439924314096</v>
      </c>
      <c r="AH295" s="58">
        <f t="shared" si="41"/>
        <v>31.494796594134343</v>
      </c>
      <c r="AI295" s="58">
        <f t="shared" si="43"/>
        <v>33.188268684957428</v>
      </c>
      <c r="AJ295" s="58">
        <f t="shared" si="43"/>
        <v>28.609271523178808</v>
      </c>
      <c r="AK295" s="58">
        <f t="shared" si="43"/>
        <v>30.037842951750235</v>
      </c>
      <c r="AL295" s="58">
        <f t="shared" si="43"/>
        <v>30.681173131504256</v>
      </c>
      <c r="AM295" s="58">
        <f t="shared" si="43"/>
        <v>30.31220435193945</v>
      </c>
      <c r="AN295" s="160">
        <v>1</v>
      </c>
      <c r="AO295" s="118">
        <v>1</v>
      </c>
      <c r="AP295" s="118">
        <v>1</v>
      </c>
      <c r="AQ295" s="118">
        <v>4</v>
      </c>
      <c r="AR295" s="118">
        <v>1</v>
      </c>
      <c r="AS295" s="118">
        <v>1</v>
      </c>
      <c r="AT295" s="118">
        <v>1</v>
      </c>
      <c r="AU295" s="118">
        <v>1</v>
      </c>
      <c r="AV295" s="118">
        <v>1</v>
      </c>
      <c r="AW295" s="118">
        <v>1</v>
      </c>
      <c r="AX295" s="118">
        <v>1</v>
      </c>
      <c r="AY295" s="118">
        <v>1</v>
      </c>
      <c r="AZ295" s="118">
        <v>1</v>
      </c>
      <c r="BA295" s="118">
        <v>1</v>
      </c>
      <c r="BB295" s="118">
        <v>4</v>
      </c>
      <c r="BC295" s="118">
        <v>4</v>
      </c>
      <c r="BD295" s="118">
        <v>6</v>
      </c>
      <c r="BE295" s="118">
        <v>7</v>
      </c>
    </row>
    <row r="296" spans="2:57" ht="15">
      <c r="B296" s="499"/>
      <c r="C296" s="1" t="s">
        <v>207</v>
      </c>
      <c r="D296" s="196">
        <v>8271</v>
      </c>
      <c r="E296" s="11">
        <v>11115</v>
      </c>
      <c r="F296" s="11">
        <v>7531</v>
      </c>
      <c r="G296" s="11">
        <v>6785</v>
      </c>
      <c r="H296" s="11">
        <v>7881</v>
      </c>
      <c r="I296" s="11">
        <v>5529</v>
      </c>
      <c r="J296" s="11">
        <v>3675</v>
      </c>
      <c r="K296" s="11">
        <v>3682</v>
      </c>
      <c r="L296" s="11">
        <v>3053</v>
      </c>
      <c r="M296" s="11">
        <v>3150</v>
      </c>
      <c r="N296" s="11">
        <v>3478</v>
      </c>
      <c r="O296" s="11">
        <v>2975</v>
      </c>
      <c r="P296" s="11">
        <v>2417</v>
      </c>
      <c r="Q296" s="11">
        <v>2079</v>
      </c>
      <c r="R296" s="11">
        <v>3474</v>
      </c>
      <c r="S296" s="11">
        <v>3283</v>
      </c>
      <c r="T296" s="11">
        <v>3356</v>
      </c>
      <c r="U296" s="11">
        <v>3300</v>
      </c>
      <c r="V296" s="159">
        <f>100</f>
        <v>100</v>
      </c>
      <c r="W296" s="58">
        <f t="shared" si="42"/>
        <v>134.38520130576714</v>
      </c>
      <c r="X296" s="58">
        <f t="shared" si="42"/>
        <v>91.05307701608028</v>
      </c>
      <c r="Y296" s="58">
        <f t="shared" si="42"/>
        <v>82.033611413372029</v>
      </c>
      <c r="Z296" s="58">
        <f t="shared" si="41"/>
        <v>95.284729778745017</v>
      </c>
      <c r="AA296" s="58">
        <f t="shared" si="41"/>
        <v>66.848023213638015</v>
      </c>
      <c r="AB296" s="58">
        <f t="shared" si="41"/>
        <v>44.43235400797969</v>
      </c>
      <c r="AC296" s="58">
        <f t="shared" si="41"/>
        <v>44.516987063232982</v>
      </c>
      <c r="AD296" s="58">
        <f t="shared" si="41"/>
        <v>36.912102526901222</v>
      </c>
      <c r="AE296" s="58">
        <f t="shared" si="41"/>
        <v>38.084874863982591</v>
      </c>
      <c r="AF296" s="58">
        <f t="shared" si="41"/>
        <v>42.050538024422679</v>
      </c>
      <c r="AG296" s="58">
        <f t="shared" si="41"/>
        <v>35.969048482650223</v>
      </c>
      <c r="AH296" s="58">
        <f t="shared" si="41"/>
        <v>29.222584935316164</v>
      </c>
      <c r="AI296" s="58">
        <f t="shared" si="43"/>
        <v>25.136017410228508</v>
      </c>
      <c r="AJ296" s="58">
        <f t="shared" si="43"/>
        <v>42.00217627856366</v>
      </c>
      <c r="AK296" s="58">
        <f t="shared" si="43"/>
        <v>39.692902913795187</v>
      </c>
      <c r="AL296" s="58">
        <f t="shared" si="43"/>
        <v>40.575504775722401</v>
      </c>
      <c r="AM296" s="58">
        <f t="shared" si="43"/>
        <v>39.898440333696044</v>
      </c>
      <c r="AN296" s="160">
        <v>1</v>
      </c>
      <c r="AO296" s="118">
        <v>1</v>
      </c>
      <c r="AP296" s="118">
        <v>1</v>
      </c>
      <c r="AQ296" s="118">
        <v>1</v>
      </c>
      <c r="AR296" s="118">
        <v>1</v>
      </c>
      <c r="AS296" s="118">
        <v>1</v>
      </c>
      <c r="AT296" s="118">
        <v>1</v>
      </c>
      <c r="AU296" s="118">
        <v>1</v>
      </c>
      <c r="AV296" s="118">
        <v>1</v>
      </c>
      <c r="AW296" s="118">
        <v>4</v>
      </c>
      <c r="AX296" s="118">
        <v>1</v>
      </c>
      <c r="AY296" s="118">
        <v>4</v>
      </c>
      <c r="AZ296" s="118">
        <v>1</v>
      </c>
      <c r="BA296" s="118">
        <v>4</v>
      </c>
      <c r="BB296" s="118">
        <v>1</v>
      </c>
      <c r="BC296" s="118">
        <v>4</v>
      </c>
      <c r="BD296" s="118">
        <v>6</v>
      </c>
      <c r="BE296" s="118">
        <v>7</v>
      </c>
    </row>
    <row r="297" spans="2:57" ht="15">
      <c r="B297" s="499"/>
      <c r="C297" s="1" t="s">
        <v>208</v>
      </c>
      <c r="D297" s="196">
        <v>5672</v>
      </c>
      <c r="E297" s="11">
        <v>4324</v>
      </c>
      <c r="F297" s="11">
        <v>1527</v>
      </c>
      <c r="G297" s="11">
        <v>1255</v>
      </c>
      <c r="H297" s="11">
        <v>1171</v>
      </c>
      <c r="I297" s="11">
        <v>1369</v>
      </c>
      <c r="J297" s="11">
        <v>1370</v>
      </c>
      <c r="K297" s="11">
        <v>1097</v>
      </c>
      <c r="L297" s="11">
        <v>1087</v>
      </c>
      <c r="M297" s="11">
        <v>961</v>
      </c>
      <c r="N297" s="11">
        <v>1368</v>
      </c>
      <c r="O297" s="11">
        <v>1266</v>
      </c>
      <c r="P297" s="11">
        <v>1638</v>
      </c>
      <c r="Q297" s="11">
        <v>1410</v>
      </c>
      <c r="R297" s="11">
        <v>879</v>
      </c>
      <c r="S297" s="11">
        <v>859</v>
      </c>
      <c r="T297" s="11">
        <v>861</v>
      </c>
      <c r="U297" s="11">
        <v>843</v>
      </c>
      <c r="V297" s="159">
        <f>100</f>
        <v>100</v>
      </c>
      <c r="W297" s="58">
        <f t="shared" si="42"/>
        <v>76.234132581100141</v>
      </c>
      <c r="X297" s="58">
        <f t="shared" si="42"/>
        <v>26.921720733427364</v>
      </c>
      <c r="Y297" s="58">
        <f t="shared" si="42"/>
        <v>22.1262341325811</v>
      </c>
      <c r="Z297" s="58">
        <f t="shared" si="41"/>
        <v>20.64527503526093</v>
      </c>
      <c r="AA297" s="58">
        <f t="shared" si="41"/>
        <v>24.136107193229901</v>
      </c>
      <c r="AB297" s="58">
        <f t="shared" si="41"/>
        <v>24.153737658674189</v>
      </c>
      <c r="AC297" s="58">
        <f t="shared" si="41"/>
        <v>19.34062059238364</v>
      </c>
      <c r="AD297" s="58">
        <f t="shared" si="41"/>
        <v>19.16431593794076</v>
      </c>
      <c r="AE297" s="58">
        <f t="shared" si="41"/>
        <v>16.942877291960507</v>
      </c>
      <c r="AF297" s="58">
        <f t="shared" si="41"/>
        <v>24.118476727785612</v>
      </c>
      <c r="AG297" s="58">
        <f t="shared" si="41"/>
        <v>22.320169252468265</v>
      </c>
      <c r="AH297" s="58">
        <f t="shared" si="41"/>
        <v>28.8787023977433</v>
      </c>
      <c r="AI297" s="58">
        <f t="shared" si="43"/>
        <v>24.858956276445699</v>
      </c>
      <c r="AJ297" s="58">
        <f t="shared" si="43"/>
        <v>15.497179125528914</v>
      </c>
      <c r="AK297" s="58">
        <f t="shared" si="43"/>
        <v>15.144569816643159</v>
      </c>
      <c r="AL297" s="58">
        <f t="shared" si="43"/>
        <v>15.179830747531735</v>
      </c>
      <c r="AM297" s="58">
        <f t="shared" si="43"/>
        <v>14.862482369534556</v>
      </c>
      <c r="AN297" s="160">
        <v>1</v>
      </c>
      <c r="AO297" s="118">
        <v>1</v>
      </c>
      <c r="AP297" s="118">
        <v>1</v>
      </c>
      <c r="AQ297" s="118">
        <v>4</v>
      </c>
      <c r="AR297" s="118">
        <v>1</v>
      </c>
      <c r="AS297" s="118">
        <v>1</v>
      </c>
      <c r="AT297" s="118">
        <v>1</v>
      </c>
      <c r="AU297" s="118">
        <v>1</v>
      </c>
      <c r="AV297" s="118">
        <v>1</v>
      </c>
      <c r="AW297" s="118">
        <v>4</v>
      </c>
      <c r="AX297" s="118">
        <v>1</v>
      </c>
      <c r="AY297" s="118">
        <v>4</v>
      </c>
      <c r="AZ297" s="118">
        <v>1</v>
      </c>
      <c r="BA297" s="118">
        <v>4</v>
      </c>
      <c r="BB297" s="118">
        <v>4</v>
      </c>
      <c r="BC297" s="118">
        <v>4</v>
      </c>
      <c r="BD297" s="118">
        <v>6</v>
      </c>
      <c r="BE297" s="118">
        <v>7</v>
      </c>
    </row>
    <row r="298" spans="2:57" ht="15">
      <c r="B298" s="499"/>
      <c r="C298" s="1" t="s">
        <v>209</v>
      </c>
      <c r="D298" s="196">
        <v>31883</v>
      </c>
      <c r="E298" s="11">
        <v>29217</v>
      </c>
      <c r="F298" s="11">
        <v>26975</v>
      </c>
      <c r="G298" s="11">
        <v>23340</v>
      </c>
      <c r="H298" s="11">
        <v>21555</v>
      </c>
      <c r="I298" s="11">
        <v>20193</v>
      </c>
      <c r="J298" s="11">
        <v>13364</v>
      </c>
      <c r="K298" s="11">
        <v>12036</v>
      </c>
      <c r="L298" s="11">
        <v>10935</v>
      </c>
      <c r="M298" s="11">
        <v>10884</v>
      </c>
      <c r="N298" s="11">
        <v>12191</v>
      </c>
      <c r="O298" s="11">
        <v>11345</v>
      </c>
      <c r="P298" s="11">
        <v>11312</v>
      </c>
      <c r="Q298" s="11">
        <v>11090</v>
      </c>
      <c r="R298" s="11">
        <v>11321</v>
      </c>
      <c r="S298" s="11">
        <v>11426</v>
      </c>
      <c r="T298" s="11">
        <v>11366</v>
      </c>
      <c r="U298" s="11">
        <v>11768</v>
      </c>
      <c r="V298" s="159">
        <f>100</f>
        <v>100</v>
      </c>
      <c r="W298" s="58">
        <f t="shared" si="42"/>
        <v>91.638177084966912</v>
      </c>
      <c r="X298" s="58">
        <f t="shared" si="42"/>
        <v>84.606216479001347</v>
      </c>
      <c r="Y298" s="58">
        <f t="shared" si="42"/>
        <v>73.205156352915353</v>
      </c>
      <c r="Z298" s="58">
        <f t="shared" si="41"/>
        <v>67.606561490449451</v>
      </c>
      <c r="AA298" s="58">
        <f t="shared" si="41"/>
        <v>63.334692469341029</v>
      </c>
      <c r="AB298" s="58">
        <f t="shared" si="41"/>
        <v>41.915754477307658</v>
      </c>
      <c r="AC298" s="58">
        <f t="shared" si="41"/>
        <v>37.750525358341434</v>
      </c>
      <c r="AD298" s="58">
        <f t="shared" si="41"/>
        <v>34.297274409559954</v>
      </c>
      <c r="AE298" s="58">
        <f t="shared" si="41"/>
        <v>34.137314556346645</v>
      </c>
      <c r="AF298" s="58">
        <f t="shared" si="41"/>
        <v>38.236677853401503</v>
      </c>
      <c r="AG298" s="58">
        <f t="shared" si="41"/>
        <v>35.583226170686572</v>
      </c>
      <c r="AH298" s="58">
        <f t="shared" si="41"/>
        <v>35.479722736254431</v>
      </c>
      <c r="AI298" s="58">
        <f t="shared" si="43"/>
        <v>34.783426904620015</v>
      </c>
      <c r="AJ298" s="58">
        <f t="shared" si="43"/>
        <v>35.507950945645014</v>
      </c>
      <c r="AK298" s="58">
        <f t="shared" si="43"/>
        <v>35.83728005520183</v>
      </c>
      <c r="AL298" s="58">
        <f t="shared" si="43"/>
        <v>35.649091992597938</v>
      </c>
      <c r="AM298" s="58">
        <f t="shared" si="43"/>
        <v>36.909952012044037</v>
      </c>
      <c r="AN298" s="160"/>
      <c r="AO298" s="118"/>
      <c r="AP298" s="118"/>
      <c r="AQ298" s="118"/>
      <c r="AR298" s="118"/>
      <c r="AS298" s="118"/>
      <c r="AT298" s="118"/>
      <c r="AU298" s="118"/>
      <c r="AV298" s="118"/>
      <c r="AW298" s="118"/>
      <c r="AX298" s="118"/>
      <c r="AY298" s="118"/>
      <c r="AZ298" s="118"/>
      <c r="BA298" s="118"/>
      <c r="BB298" s="118"/>
      <c r="BC298" s="118"/>
      <c r="BD298" s="118"/>
      <c r="BE298" s="118"/>
    </row>
    <row r="299" spans="2:57" ht="15">
      <c r="B299" s="501"/>
      <c r="C299" s="8" t="s">
        <v>210</v>
      </c>
      <c r="D299" s="245">
        <v>26211</v>
      </c>
      <c r="E299" s="173">
        <v>24893</v>
      </c>
      <c r="F299" s="173">
        <v>25448</v>
      </c>
      <c r="G299" s="173">
        <v>22085</v>
      </c>
      <c r="H299" s="173">
        <v>20384</v>
      </c>
      <c r="I299" s="173">
        <v>18824</v>
      </c>
      <c r="J299" s="173">
        <v>11994</v>
      </c>
      <c r="K299" s="173">
        <v>10939</v>
      </c>
      <c r="L299" s="173">
        <v>9848</v>
      </c>
      <c r="M299" s="173">
        <v>9923</v>
      </c>
      <c r="N299" s="173">
        <v>10823</v>
      </c>
      <c r="O299" s="173">
        <v>10079</v>
      </c>
      <c r="P299" s="173">
        <v>9674</v>
      </c>
      <c r="Q299" s="173">
        <v>9680</v>
      </c>
      <c r="R299" s="173">
        <v>10442</v>
      </c>
      <c r="S299" s="173">
        <v>10567</v>
      </c>
      <c r="T299" s="173">
        <v>10505</v>
      </c>
      <c r="U299" s="173">
        <v>10925</v>
      </c>
      <c r="V299" s="159">
        <f>100</f>
        <v>100</v>
      </c>
      <c r="W299" s="58">
        <f t="shared" si="42"/>
        <v>94.971576818892828</v>
      </c>
      <c r="X299" s="58">
        <f t="shared" si="42"/>
        <v>97.089008431574527</v>
      </c>
      <c r="Y299" s="58">
        <f t="shared" si="42"/>
        <v>84.258517416351907</v>
      </c>
      <c r="Z299" s="58">
        <f t="shared" si="41"/>
        <v>77.768875662889627</v>
      </c>
      <c r="AA299" s="58">
        <f t="shared" si="41"/>
        <v>71.817175994811336</v>
      </c>
      <c r="AB299" s="58">
        <f t="shared" si="41"/>
        <v>45.759413986494224</v>
      </c>
      <c r="AC299" s="58">
        <f t="shared" si="41"/>
        <v>41.734386326351533</v>
      </c>
      <c r="AD299" s="58">
        <f t="shared" si="41"/>
        <v>37.572011750791653</v>
      </c>
      <c r="AE299" s="58">
        <f t="shared" si="41"/>
        <v>37.858151157910804</v>
      </c>
      <c r="AF299" s="58">
        <f t="shared" si="41"/>
        <v>41.291824043340583</v>
      </c>
      <c r="AG299" s="58">
        <f t="shared" si="41"/>
        <v>38.453321124718627</v>
      </c>
      <c r="AH299" s="58">
        <f t="shared" si="41"/>
        <v>36.908168326275231</v>
      </c>
      <c r="AI299" s="58">
        <f t="shared" si="43"/>
        <v>36.931059478844759</v>
      </c>
      <c r="AJ299" s="58">
        <f t="shared" si="43"/>
        <v>39.838235855175306</v>
      </c>
      <c r="AK299" s="58">
        <f t="shared" si="43"/>
        <v>40.315134867040555</v>
      </c>
      <c r="AL299" s="58">
        <f t="shared" si="43"/>
        <v>40.078592957155394</v>
      </c>
      <c r="AM299" s="58">
        <f t="shared" si="43"/>
        <v>41.680973637022625</v>
      </c>
      <c r="AN299" s="120"/>
      <c r="AO299" s="121"/>
      <c r="AP299" s="121"/>
      <c r="AQ299" s="121"/>
      <c r="AR299" s="121"/>
      <c r="AS299" s="121"/>
      <c r="AT299" s="121"/>
      <c r="AU299" s="121"/>
      <c r="AV299" s="121"/>
      <c r="AW299" s="121"/>
      <c r="AX299" s="121"/>
      <c r="AY299" s="121"/>
      <c r="AZ299" s="121"/>
      <c r="BA299" s="121"/>
      <c r="BB299" s="121"/>
      <c r="BC299" s="121"/>
      <c r="BD299" s="121"/>
      <c r="BE299" s="121"/>
    </row>
    <row r="300" spans="2:57" ht="15" customHeight="1">
      <c r="B300" s="499" t="s">
        <v>150</v>
      </c>
      <c r="C300" s="1" t="s">
        <v>205</v>
      </c>
      <c r="D300" s="246">
        <v>3919</v>
      </c>
      <c r="E300" s="11">
        <v>4358</v>
      </c>
      <c r="F300" s="11">
        <v>3376</v>
      </c>
      <c r="G300" s="11">
        <v>4032</v>
      </c>
      <c r="H300" s="11">
        <v>3742</v>
      </c>
      <c r="I300" s="11">
        <v>3214</v>
      </c>
      <c r="J300" s="11">
        <v>2931</v>
      </c>
      <c r="K300" s="11">
        <v>2419</v>
      </c>
      <c r="L300" s="11">
        <v>2741</v>
      </c>
      <c r="M300" s="11">
        <v>2553</v>
      </c>
      <c r="N300" s="11">
        <v>2747</v>
      </c>
      <c r="O300" s="11">
        <v>2786</v>
      </c>
      <c r="P300" s="11">
        <v>2943</v>
      </c>
      <c r="Q300" s="11">
        <v>3449</v>
      </c>
      <c r="R300" s="11">
        <v>3910</v>
      </c>
      <c r="S300" s="11">
        <v>4546</v>
      </c>
      <c r="T300" s="11">
        <v>4321</v>
      </c>
      <c r="U300" s="11">
        <v>4891</v>
      </c>
      <c r="V300" s="159">
        <f>100</f>
        <v>100</v>
      </c>
      <c r="W300" s="58">
        <f t="shared" si="42"/>
        <v>111.2018372033682</v>
      </c>
      <c r="X300" s="58">
        <f t="shared" si="42"/>
        <v>86.144424598111769</v>
      </c>
      <c r="Y300" s="58">
        <f t="shared" si="42"/>
        <v>102.8833886195458</v>
      </c>
      <c r="Z300" s="58">
        <f t="shared" si="41"/>
        <v>95.483541719826491</v>
      </c>
      <c r="AA300" s="58">
        <f t="shared" si="41"/>
        <v>82.010717019647871</v>
      </c>
      <c r="AB300" s="58">
        <f t="shared" si="41"/>
        <v>74.78948711405971</v>
      </c>
      <c r="AC300" s="58">
        <f t="shared" si="41"/>
        <v>61.724929829038018</v>
      </c>
      <c r="AD300" s="58">
        <f t="shared" si="41"/>
        <v>69.941311559071195</v>
      </c>
      <c r="AE300" s="58">
        <f t="shared" si="41"/>
        <v>65.144169430977286</v>
      </c>
      <c r="AF300" s="58">
        <f t="shared" si="41"/>
        <v>70.09441183975504</v>
      </c>
      <c r="AG300" s="58">
        <f t="shared" si="41"/>
        <v>71.089563664200057</v>
      </c>
      <c r="AH300" s="58">
        <f t="shared" si="41"/>
        <v>75.095687675427399</v>
      </c>
      <c r="AI300" s="58">
        <f t="shared" si="43"/>
        <v>88.007144679765247</v>
      </c>
      <c r="AJ300" s="58">
        <f t="shared" si="43"/>
        <v>99.770349578974233</v>
      </c>
      <c r="AK300" s="58">
        <f t="shared" si="43"/>
        <v>115.99897933146211</v>
      </c>
      <c r="AL300" s="58">
        <f t="shared" si="43"/>
        <v>110.25771880581782</v>
      </c>
      <c r="AM300" s="58">
        <f t="shared" si="43"/>
        <v>124.80224547078336</v>
      </c>
      <c r="AN300" s="160">
        <v>1</v>
      </c>
      <c r="AO300" s="118">
        <v>4</v>
      </c>
      <c r="AP300" s="118">
        <v>1</v>
      </c>
      <c r="AQ300" s="118">
        <v>1</v>
      </c>
      <c r="AR300" s="118">
        <v>1</v>
      </c>
      <c r="AS300" s="118">
        <v>1</v>
      </c>
      <c r="AT300" s="118">
        <v>1</v>
      </c>
      <c r="AU300" s="118">
        <v>1</v>
      </c>
      <c r="AV300" s="118">
        <v>1</v>
      </c>
      <c r="AW300" s="118">
        <v>1</v>
      </c>
      <c r="AX300" s="118">
        <v>1</v>
      </c>
      <c r="AY300" s="118">
        <v>1</v>
      </c>
      <c r="AZ300" s="118">
        <v>1</v>
      </c>
      <c r="BA300" s="118">
        <v>1</v>
      </c>
      <c r="BB300" s="118">
        <v>1</v>
      </c>
      <c r="BC300" s="118">
        <v>1</v>
      </c>
      <c r="BD300" s="118">
        <v>6</v>
      </c>
      <c r="BE300" s="118">
        <v>7</v>
      </c>
    </row>
    <row r="301" spans="2:57" ht="15">
      <c r="B301" s="499"/>
      <c r="C301" s="1" t="s">
        <v>206</v>
      </c>
      <c r="D301" s="196">
        <v>2077</v>
      </c>
      <c r="E301" s="11">
        <v>1744</v>
      </c>
      <c r="F301" s="11">
        <v>2412</v>
      </c>
      <c r="G301" s="11">
        <v>596</v>
      </c>
      <c r="H301" s="11">
        <v>909</v>
      </c>
      <c r="I301" s="11">
        <v>1228</v>
      </c>
      <c r="J301" s="11">
        <v>1540</v>
      </c>
      <c r="K301" s="11">
        <v>1699</v>
      </c>
      <c r="L301" s="11">
        <v>2270</v>
      </c>
      <c r="M301" s="11">
        <v>1982</v>
      </c>
      <c r="N301" s="11">
        <v>2350</v>
      </c>
      <c r="O301" s="11">
        <v>2304</v>
      </c>
      <c r="P301" s="11">
        <v>2055</v>
      </c>
      <c r="Q301" s="11">
        <v>2319</v>
      </c>
      <c r="R301" s="11">
        <v>2301</v>
      </c>
      <c r="S301" s="11">
        <v>2529</v>
      </c>
      <c r="T301" s="11">
        <v>2583</v>
      </c>
      <c r="U301" s="11">
        <v>2552</v>
      </c>
      <c r="V301" s="159">
        <f>100</f>
        <v>100</v>
      </c>
      <c r="W301" s="58">
        <f t="shared" si="42"/>
        <v>83.967260471834379</v>
      </c>
      <c r="X301" s="58">
        <f t="shared" si="42"/>
        <v>116.12903225806451</v>
      </c>
      <c r="Y301" s="58">
        <f t="shared" si="42"/>
        <v>28.695233509870004</v>
      </c>
      <c r="Z301" s="58">
        <f t="shared" si="41"/>
        <v>43.765045739046705</v>
      </c>
      <c r="AA301" s="58">
        <f t="shared" si="41"/>
        <v>59.123736157920078</v>
      </c>
      <c r="AB301" s="58">
        <f t="shared" si="41"/>
        <v>74.145402022147323</v>
      </c>
      <c r="AC301" s="58">
        <f t="shared" si="41"/>
        <v>81.80067404910929</v>
      </c>
      <c r="AD301" s="58">
        <f t="shared" si="41"/>
        <v>109.29224843524314</v>
      </c>
      <c r="AE301" s="58">
        <f t="shared" si="41"/>
        <v>95.426095329802607</v>
      </c>
      <c r="AF301" s="58">
        <f t="shared" si="41"/>
        <v>113.14395763119884</v>
      </c>
      <c r="AG301" s="58">
        <f t="shared" si="41"/>
        <v>110.92922484352431</v>
      </c>
      <c r="AH301" s="58">
        <f t="shared" si="41"/>
        <v>98.940779971112178</v>
      </c>
      <c r="AI301" s="58">
        <f t="shared" si="43"/>
        <v>111.65142031776601</v>
      </c>
      <c r="AJ301" s="58">
        <f t="shared" si="43"/>
        <v>110.78478574867597</v>
      </c>
      <c r="AK301" s="58">
        <f t="shared" si="43"/>
        <v>121.76215695714974</v>
      </c>
      <c r="AL301" s="58">
        <f t="shared" si="43"/>
        <v>124.36206066441984</v>
      </c>
      <c r="AM301" s="58">
        <f t="shared" si="43"/>
        <v>122.869523350987</v>
      </c>
      <c r="AN301" s="160">
        <v>4</v>
      </c>
      <c r="AO301" s="118">
        <v>4</v>
      </c>
      <c r="AP301" s="118">
        <v>1</v>
      </c>
      <c r="AQ301" s="118">
        <v>1</v>
      </c>
      <c r="AR301" s="118">
        <v>1</v>
      </c>
      <c r="AS301" s="118">
        <v>1</v>
      </c>
      <c r="AT301" s="118">
        <v>4</v>
      </c>
      <c r="AU301" s="118">
        <v>4</v>
      </c>
      <c r="AV301" s="118">
        <v>4</v>
      </c>
      <c r="AW301" s="118">
        <v>1</v>
      </c>
      <c r="AX301" s="118">
        <v>1</v>
      </c>
      <c r="AY301" s="118">
        <v>1</v>
      </c>
      <c r="AZ301" s="118">
        <v>1</v>
      </c>
      <c r="BA301" s="118">
        <v>1</v>
      </c>
      <c r="BB301" s="118">
        <v>1</v>
      </c>
      <c r="BC301" s="118">
        <v>1</v>
      </c>
      <c r="BD301" s="118">
        <v>6</v>
      </c>
      <c r="BE301" s="118">
        <v>7</v>
      </c>
    </row>
    <row r="302" spans="2:57" ht="15">
      <c r="B302" s="499"/>
      <c r="C302" s="1" t="s">
        <v>207</v>
      </c>
      <c r="D302" s="196">
        <v>3467</v>
      </c>
      <c r="E302" s="11">
        <v>2742</v>
      </c>
      <c r="F302" s="11">
        <v>806</v>
      </c>
      <c r="G302" s="11">
        <v>388</v>
      </c>
      <c r="H302" s="11">
        <v>611</v>
      </c>
      <c r="I302" s="11">
        <v>714</v>
      </c>
      <c r="J302" s="11">
        <v>1285</v>
      </c>
      <c r="K302" s="11">
        <v>1729</v>
      </c>
      <c r="L302" s="11">
        <v>2746</v>
      </c>
      <c r="M302" s="11">
        <v>2738</v>
      </c>
      <c r="N302" s="11">
        <v>2526</v>
      </c>
      <c r="O302" s="11">
        <v>3121</v>
      </c>
      <c r="P302" s="11">
        <v>2950</v>
      </c>
      <c r="Q302" s="11">
        <v>3281</v>
      </c>
      <c r="R302" s="11">
        <v>3651</v>
      </c>
      <c r="S302" s="11">
        <v>3865</v>
      </c>
      <c r="T302" s="11">
        <v>3951</v>
      </c>
      <c r="U302" s="11">
        <v>3885</v>
      </c>
      <c r="V302" s="159">
        <f>100</f>
        <v>100</v>
      </c>
      <c r="W302" s="58">
        <f t="shared" si="42"/>
        <v>79.088549177963657</v>
      </c>
      <c r="X302" s="58">
        <f t="shared" si="42"/>
        <v>23.247764638015575</v>
      </c>
      <c r="Y302" s="58">
        <f t="shared" si="42"/>
        <v>11.191231612344966</v>
      </c>
      <c r="Z302" s="58">
        <f t="shared" si="41"/>
        <v>17.623305451398902</v>
      </c>
      <c r="AA302" s="58">
        <f t="shared" si="41"/>
        <v>20.594173637150273</v>
      </c>
      <c r="AB302" s="58">
        <f t="shared" si="41"/>
        <v>37.063743870781657</v>
      </c>
      <c r="AC302" s="58">
        <f t="shared" si="41"/>
        <v>49.870204788001153</v>
      </c>
      <c r="AD302" s="58">
        <f t="shared" si="41"/>
        <v>79.203922699740403</v>
      </c>
      <c r="AE302" s="58">
        <f t="shared" si="41"/>
        <v>78.97317565618691</v>
      </c>
      <c r="AF302" s="58">
        <f t="shared" si="41"/>
        <v>72.858379002019035</v>
      </c>
      <c r="AG302" s="58">
        <f t="shared" si="41"/>
        <v>90.020190366310928</v>
      </c>
      <c r="AH302" s="58">
        <f t="shared" si="41"/>
        <v>85.087972310354772</v>
      </c>
      <c r="AI302" s="58">
        <f t="shared" si="43"/>
        <v>94.635131237381017</v>
      </c>
      <c r="AJ302" s="58">
        <f t="shared" si="43"/>
        <v>105.30718200173061</v>
      </c>
      <c r="AK302" s="58">
        <f t="shared" si="43"/>
        <v>111.47966541678684</v>
      </c>
      <c r="AL302" s="58">
        <f t="shared" si="43"/>
        <v>113.96019613498702</v>
      </c>
      <c r="AM302" s="58">
        <f t="shared" si="43"/>
        <v>112.0565330256706</v>
      </c>
      <c r="AN302" s="160">
        <v>4</v>
      </c>
      <c r="AO302" s="118">
        <v>4</v>
      </c>
      <c r="AP302" s="118">
        <v>1</v>
      </c>
      <c r="AQ302" s="118">
        <v>1</v>
      </c>
      <c r="AR302" s="118">
        <v>1</v>
      </c>
      <c r="AS302" s="118">
        <v>1</v>
      </c>
      <c r="AT302" s="118">
        <v>4</v>
      </c>
      <c r="AU302" s="118">
        <v>4</v>
      </c>
      <c r="AV302" s="118">
        <v>4</v>
      </c>
      <c r="AW302" s="118">
        <v>1</v>
      </c>
      <c r="AX302" s="118">
        <v>1</v>
      </c>
      <c r="AY302" s="118">
        <v>1</v>
      </c>
      <c r="AZ302" s="118">
        <v>4</v>
      </c>
      <c r="BA302" s="118">
        <v>1</v>
      </c>
      <c r="BB302" s="118">
        <v>1</v>
      </c>
      <c r="BC302" s="118">
        <v>1</v>
      </c>
      <c r="BD302" s="118">
        <v>6</v>
      </c>
      <c r="BE302" s="118">
        <v>7</v>
      </c>
    </row>
    <row r="303" spans="2:57" ht="15">
      <c r="B303" s="499"/>
      <c r="C303" s="1" t="s">
        <v>208</v>
      </c>
      <c r="D303" s="196">
        <v>0</v>
      </c>
      <c r="E303" s="11">
        <v>0</v>
      </c>
      <c r="F303" s="11">
        <v>0</v>
      </c>
      <c r="G303" s="11">
        <v>0</v>
      </c>
      <c r="H303" s="11">
        <v>0</v>
      </c>
      <c r="I303" s="11">
        <v>0</v>
      </c>
      <c r="J303" s="11">
        <v>0</v>
      </c>
      <c r="K303" s="11">
        <v>0</v>
      </c>
      <c r="L303" s="11">
        <v>0</v>
      </c>
      <c r="M303" s="11">
        <v>1316</v>
      </c>
      <c r="N303" s="11">
        <v>3234</v>
      </c>
      <c r="O303" s="11">
        <v>1659</v>
      </c>
      <c r="P303" s="11">
        <v>1624</v>
      </c>
      <c r="Q303" s="11">
        <v>4224</v>
      </c>
      <c r="R303" s="11">
        <v>4754</v>
      </c>
      <c r="S303" s="11">
        <v>5140</v>
      </c>
      <c r="T303" s="11">
        <v>5151</v>
      </c>
      <c r="U303" s="11">
        <v>5045</v>
      </c>
      <c r="V303" s="159">
        <f>100</f>
        <v>100</v>
      </c>
      <c r="W303" s="58" t="e">
        <f t="shared" si="42"/>
        <v>#DIV/0!</v>
      </c>
      <c r="X303" s="58" t="e">
        <f t="shared" si="42"/>
        <v>#DIV/0!</v>
      </c>
      <c r="Y303" s="58" t="e">
        <f t="shared" si="42"/>
        <v>#DIV/0!</v>
      </c>
      <c r="Z303" s="58" t="e">
        <f t="shared" si="41"/>
        <v>#DIV/0!</v>
      </c>
      <c r="AA303" s="58" t="e">
        <f t="shared" si="41"/>
        <v>#DIV/0!</v>
      </c>
      <c r="AB303" s="58" t="e">
        <f t="shared" si="41"/>
        <v>#DIV/0!</v>
      </c>
      <c r="AC303" s="58" t="e">
        <f t="shared" si="41"/>
        <v>#DIV/0!</v>
      </c>
      <c r="AD303" s="58" t="e">
        <f t="shared" si="41"/>
        <v>#DIV/0!</v>
      </c>
      <c r="AE303" s="58" t="e">
        <f t="shared" si="41"/>
        <v>#DIV/0!</v>
      </c>
      <c r="AF303" s="58" t="e">
        <f t="shared" si="41"/>
        <v>#DIV/0!</v>
      </c>
      <c r="AG303" s="58" t="e">
        <f t="shared" si="41"/>
        <v>#DIV/0!</v>
      </c>
      <c r="AH303" s="58" t="e">
        <f t="shared" si="41"/>
        <v>#DIV/0!</v>
      </c>
      <c r="AI303" s="58" t="e">
        <f t="shared" si="43"/>
        <v>#DIV/0!</v>
      </c>
      <c r="AJ303" s="58" t="e">
        <f t="shared" si="43"/>
        <v>#DIV/0!</v>
      </c>
      <c r="AK303" s="58" t="e">
        <f t="shared" si="43"/>
        <v>#DIV/0!</v>
      </c>
      <c r="AL303" s="58" t="e">
        <f t="shared" si="43"/>
        <v>#DIV/0!</v>
      </c>
      <c r="AM303" s="58" t="e">
        <f t="shared" si="43"/>
        <v>#DIV/0!</v>
      </c>
      <c r="AN303" s="160">
        <v>4</v>
      </c>
      <c r="AO303" s="118">
        <v>4</v>
      </c>
      <c r="AP303" s="118">
        <v>1</v>
      </c>
      <c r="AQ303" s="118">
        <v>1</v>
      </c>
      <c r="AR303" s="118">
        <v>1</v>
      </c>
      <c r="AS303" s="118">
        <v>1</v>
      </c>
      <c r="AT303" s="118">
        <v>4</v>
      </c>
      <c r="AU303" s="118">
        <v>4</v>
      </c>
      <c r="AV303" s="118">
        <v>4</v>
      </c>
      <c r="AW303" s="118">
        <v>1</v>
      </c>
      <c r="AX303" s="118">
        <v>1</v>
      </c>
      <c r="AY303" s="118">
        <v>1</v>
      </c>
      <c r="AZ303" s="118">
        <v>4</v>
      </c>
      <c r="BA303" s="118">
        <v>1</v>
      </c>
      <c r="BB303" s="118">
        <v>1</v>
      </c>
      <c r="BC303" s="118">
        <v>1</v>
      </c>
      <c r="BD303" s="118">
        <v>6</v>
      </c>
      <c r="BE303" s="118">
        <v>7</v>
      </c>
    </row>
    <row r="304" spans="2:57" ht="15">
      <c r="B304" s="499"/>
      <c r="C304" s="1" t="s">
        <v>209</v>
      </c>
      <c r="D304" s="196">
        <v>9463</v>
      </c>
      <c r="E304" s="11">
        <v>8844</v>
      </c>
      <c r="F304" s="11">
        <v>6594</v>
      </c>
      <c r="G304" s="11">
        <v>5016</v>
      </c>
      <c r="H304" s="11">
        <v>5262</v>
      </c>
      <c r="I304" s="11">
        <v>5156</v>
      </c>
      <c r="J304" s="11">
        <v>5756</v>
      </c>
      <c r="K304" s="11">
        <v>5847</v>
      </c>
      <c r="L304" s="11">
        <v>7757</v>
      </c>
      <c r="M304" s="11">
        <v>8589</v>
      </c>
      <c r="N304" s="11">
        <v>10857</v>
      </c>
      <c r="O304" s="11">
        <v>9870</v>
      </c>
      <c r="P304" s="11">
        <v>9572</v>
      </c>
      <c r="Q304" s="11">
        <v>13273</v>
      </c>
      <c r="R304" s="11">
        <v>14616</v>
      </c>
      <c r="S304" s="11">
        <v>16080</v>
      </c>
      <c r="T304" s="11">
        <v>16006</v>
      </c>
      <c r="U304" s="11">
        <v>16373</v>
      </c>
      <c r="V304" s="159">
        <f>100</f>
        <v>100</v>
      </c>
      <c r="W304" s="58">
        <f t="shared" si="42"/>
        <v>93.45873401669661</v>
      </c>
      <c r="X304" s="58">
        <f t="shared" si="42"/>
        <v>69.681919053154388</v>
      </c>
      <c r="Y304" s="58">
        <f t="shared" si="42"/>
        <v>53.006446158723449</v>
      </c>
      <c r="Z304" s="58">
        <f t="shared" si="41"/>
        <v>55.606044594737398</v>
      </c>
      <c r="AA304" s="58">
        <f t="shared" si="41"/>
        <v>54.485892423121633</v>
      </c>
      <c r="AB304" s="58">
        <f t="shared" si="41"/>
        <v>60.826376413399558</v>
      </c>
      <c r="AC304" s="58">
        <f t="shared" si="41"/>
        <v>61.788016485258375</v>
      </c>
      <c r="AD304" s="58">
        <f t="shared" si="41"/>
        <v>81.97189052097643</v>
      </c>
      <c r="AE304" s="58">
        <f t="shared" si="41"/>
        <v>90.764028320828487</v>
      </c>
      <c r="AF304" s="58">
        <f t="shared" si="41"/>
        <v>114.73105780407904</v>
      </c>
      <c r="AG304" s="58">
        <f t="shared" si="41"/>
        <v>104.30096164007186</v>
      </c>
      <c r="AH304" s="58">
        <f t="shared" si="41"/>
        <v>101.15185459156716</v>
      </c>
      <c r="AI304" s="58">
        <f t="shared" si="43"/>
        <v>140.26207333826483</v>
      </c>
      <c r="AJ304" s="58">
        <f t="shared" si="43"/>
        <v>154.45419000317025</v>
      </c>
      <c r="AK304" s="58">
        <f t="shared" si="43"/>
        <v>169.92497093944837</v>
      </c>
      <c r="AL304" s="58">
        <f t="shared" si="43"/>
        <v>169.14297791398076</v>
      </c>
      <c r="AM304" s="58">
        <f t="shared" si="43"/>
        <v>173.02124062136744</v>
      </c>
      <c r="AN304" s="160"/>
      <c r="AO304" s="118"/>
      <c r="AP304" s="118"/>
      <c r="AQ304" s="118"/>
      <c r="AR304" s="118"/>
      <c r="AS304" s="118"/>
      <c r="AT304" s="118"/>
      <c r="AU304" s="118"/>
      <c r="AV304" s="118"/>
      <c r="AW304" s="118"/>
      <c r="AX304" s="118"/>
      <c r="AY304" s="118"/>
      <c r="AZ304" s="118"/>
      <c r="BA304" s="118"/>
      <c r="BB304" s="118"/>
      <c r="BC304" s="118"/>
      <c r="BD304" s="118"/>
      <c r="BE304" s="118"/>
    </row>
    <row r="305" spans="2:57" ht="15">
      <c r="B305" s="501"/>
      <c r="C305" s="8" t="s">
        <v>210</v>
      </c>
      <c r="D305" s="245">
        <v>9463</v>
      </c>
      <c r="E305" s="173">
        <v>8844</v>
      </c>
      <c r="F305" s="173">
        <v>6594</v>
      </c>
      <c r="G305" s="173">
        <v>5016</v>
      </c>
      <c r="H305" s="173">
        <v>5262</v>
      </c>
      <c r="I305" s="173">
        <v>5156</v>
      </c>
      <c r="J305" s="173">
        <v>5756</v>
      </c>
      <c r="K305" s="173">
        <v>5847</v>
      </c>
      <c r="L305" s="173">
        <v>7757</v>
      </c>
      <c r="M305" s="173">
        <v>7273</v>
      </c>
      <c r="N305" s="173">
        <v>7623</v>
      </c>
      <c r="O305" s="173">
        <v>8211</v>
      </c>
      <c r="P305" s="173">
        <v>7948</v>
      </c>
      <c r="Q305" s="173">
        <v>9049</v>
      </c>
      <c r="R305" s="173">
        <v>9862</v>
      </c>
      <c r="S305" s="173">
        <v>10940</v>
      </c>
      <c r="T305" s="173">
        <v>10855</v>
      </c>
      <c r="U305" s="173">
        <v>11328</v>
      </c>
      <c r="V305" s="159">
        <f>100</f>
        <v>100</v>
      </c>
      <c r="W305" s="58">
        <f t="shared" si="42"/>
        <v>93.45873401669661</v>
      </c>
      <c r="X305" s="58">
        <f t="shared" si="42"/>
        <v>69.681919053154388</v>
      </c>
      <c r="Y305" s="58">
        <f t="shared" si="42"/>
        <v>53.006446158723449</v>
      </c>
      <c r="Z305" s="58">
        <f t="shared" si="41"/>
        <v>55.606044594737398</v>
      </c>
      <c r="AA305" s="58">
        <f t="shared" si="41"/>
        <v>54.485892423121633</v>
      </c>
      <c r="AB305" s="58">
        <f t="shared" si="41"/>
        <v>60.826376413399558</v>
      </c>
      <c r="AC305" s="58">
        <f t="shared" si="41"/>
        <v>61.788016485258375</v>
      </c>
      <c r="AD305" s="58">
        <f t="shared" si="41"/>
        <v>81.97189052097643</v>
      </c>
      <c r="AE305" s="58">
        <f t="shared" si="41"/>
        <v>76.857233435485568</v>
      </c>
      <c r="AF305" s="58">
        <f t="shared" si="41"/>
        <v>80.555849096481026</v>
      </c>
      <c r="AG305" s="58">
        <f t="shared" si="41"/>
        <v>86.769523406953397</v>
      </c>
      <c r="AH305" s="58">
        <f t="shared" si="41"/>
        <v>83.990277924548238</v>
      </c>
      <c r="AI305" s="58">
        <f t="shared" si="43"/>
        <v>95.625066046708227</v>
      </c>
      <c r="AJ305" s="58">
        <f t="shared" si="43"/>
        <v>104.21642185353483</v>
      </c>
      <c r="AK305" s="58">
        <f t="shared" si="43"/>
        <v>115.60815808940083</v>
      </c>
      <c r="AL305" s="58">
        <f t="shared" si="43"/>
        <v>114.70992285744478</v>
      </c>
      <c r="AM305" s="58">
        <f t="shared" si="43"/>
        <v>119.70833773644722</v>
      </c>
      <c r="AN305" s="120"/>
      <c r="AO305" s="121"/>
      <c r="AP305" s="121"/>
      <c r="AQ305" s="121"/>
      <c r="AR305" s="121"/>
      <c r="AS305" s="121"/>
      <c r="AT305" s="121"/>
      <c r="AU305" s="121"/>
      <c r="AV305" s="121"/>
      <c r="AW305" s="121"/>
      <c r="AX305" s="121"/>
      <c r="AY305" s="121"/>
      <c r="AZ305" s="121"/>
      <c r="BA305" s="121"/>
      <c r="BB305" s="121"/>
      <c r="BC305" s="121"/>
      <c r="BD305" s="121"/>
      <c r="BE305" s="121"/>
    </row>
    <row r="306" spans="2:57" ht="15" customHeight="1">
      <c r="B306" s="499" t="s">
        <v>151</v>
      </c>
      <c r="C306" s="1" t="s">
        <v>205</v>
      </c>
      <c r="D306" s="246">
        <v>2500</v>
      </c>
      <c r="E306" s="11">
        <v>2172</v>
      </c>
      <c r="F306" s="11">
        <v>2337</v>
      </c>
      <c r="G306" s="11">
        <v>1885</v>
      </c>
      <c r="H306" s="11">
        <v>2151</v>
      </c>
      <c r="I306" s="11">
        <v>2031</v>
      </c>
      <c r="J306" s="11">
        <v>1610</v>
      </c>
      <c r="K306" s="11">
        <v>1243</v>
      </c>
      <c r="L306" s="11">
        <v>1452</v>
      </c>
      <c r="M306" s="11">
        <v>1289</v>
      </c>
      <c r="N306" s="11">
        <v>1462</v>
      </c>
      <c r="O306" s="11">
        <v>1275</v>
      </c>
      <c r="P306" s="11">
        <v>1295</v>
      </c>
      <c r="Q306" s="11">
        <v>1341</v>
      </c>
      <c r="R306" s="11">
        <v>1328</v>
      </c>
      <c r="S306" s="11">
        <v>1429</v>
      </c>
      <c r="T306" s="11">
        <v>1358</v>
      </c>
      <c r="U306" s="11">
        <v>1537</v>
      </c>
      <c r="V306" s="159">
        <f>100</f>
        <v>100</v>
      </c>
      <c r="W306" s="58">
        <f t="shared" si="42"/>
        <v>86.88</v>
      </c>
      <c r="X306" s="58">
        <f t="shared" si="42"/>
        <v>93.48</v>
      </c>
      <c r="Y306" s="58">
        <f t="shared" si="42"/>
        <v>75.400000000000006</v>
      </c>
      <c r="Z306" s="58">
        <f t="shared" si="41"/>
        <v>86.04</v>
      </c>
      <c r="AA306" s="58">
        <f t="shared" si="41"/>
        <v>81.239999999999995</v>
      </c>
      <c r="AB306" s="58">
        <f t="shared" si="41"/>
        <v>64.400000000000006</v>
      </c>
      <c r="AC306" s="58">
        <f t="shared" si="41"/>
        <v>49.72</v>
      </c>
      <c r="AD306" s="58">
        <f t="shared" si="41"/>
        <v>58.08</v>
      </c>
      <c r="AE306" s="58">
        <f t="shared" si="41"/>
        <v>51.56</v>
      </c>
      <c r="AF306" s="58">
        <f t="shared" si="41"/>
        <v>58.48</v>
      </c>
      <c r="AG306" s="58">
        <f t="shared" si="41"/>
        <v>51</v>
      </c>
      <c r="AH306" s="58">
        <f t="shared" si="41"/>
        <v>51.8</v>
      </c>
      <c r="AI306" s="58">
        <f t="shared" si="43"/>
        <v>53.64</v>
      </c>
      <c r="AJ306" s="58">
        <f t="shared" si="43"/>
        <v>53.12</v>
      </c>
      <c r="AK306" s="58">
        <f t="shared" si="43"/>
        <v>57.16</v>
      </c>
      <c r="AL306" s="58">
        <f t="shared" si="43"/>
        <v>54.32</v>
      </c>
      <c r="AM306" s="58">
        <f t="shared" si="43"/>
        <v>61.48</v>
      </c>
      <c r="AN306" s="160">
        <v>1</v>
      </c>
      <c r="AO306" s="118">
        <v>1</v>
      </c>
      <c r="AP306" s="118">
        <v>1</v>
      </c>
      <c r="AQ306" s="118">
        <v>1</v>
      </c>
      <c r="AR306" s="118">
        <v>1</v>
      </c>
      <c r="AS306" s="118">
        <v>4</v>
      </c>
      <c r="AT306" s="118">
        <v>1</v>
      </c>
      <c r="AU306" s="118">
        <v>1</v>
      </c>
      <c r="AV306" s="118">
        <v>1</v>
      </c>
      <c r="AW306" s="118">
        <v>1</v>
      </c>
      <c r="AX306" s="118">
        <v>1</v>
      </c>
      <c r="AY306" s="118">
        <v>1</v>
      </c>
      <c r="AZ306" s="118">
        <v>1</v>
      </c>
      <c r="BA306" s="118">
        <v>2</v>
      </c>
      <c r="BB306" s="118">
        <v>2</v>
      </c>
      <c r="BC306" s="118">
        <v>1</v>
      </c>
      <c r="BD306" s="118">
        <v>6</v>
      </c>
      <c r="BE306" s="118">
        <v>7</v>
      </c>
    </row>
    <row r="307" spans="2:57" ht="15">
      <c r="B307" s="499"/>
      <c r="C307" s="1" t="s">
        <v>206</v>
      </c>
      <c r="D307" s="196">
        <v>3597</v>
      </c>
      <c r="E307" s="11">
        <v>2337</v>
      </c>
      <c r="F307" s="11">
        <v>2520</v>
      </c>
      <c r="G307" s="11">
        <v>804</v>
      </c>
      <c r="H307" s="11">
        <v>1202</v>
      </c>
      <c r="I307" s="11">
        <v>1065</v>
      </c>
      <c r="J307" s="11">
        <v>1250</v>
      </c>
      <c r="K307" s="11">
        <v>1076</v>
      </c>
      <c r="L307" s="11">
        <v>995</v>
      </c>
      <c r="M307" s="11">
        <v>1151</v>
      </c>
      <c r="N307" s="11">
        <v>1374</v>
      </c>
      <c r="O307" s="11">
        <v>1212</v>
      </c>
      <c r="P307" s="11">
        <v>600</v>
      </c>
      <c r="Q307" s="11">
        <v>837</v>
      </c>
      <c r="R307" s="11">
        <v>1094</v>
      </c>
      <c r="S307" s="11">
        <v>1104</v>
      </c>
      <c r="T307" s="11">
        <v>1128</v>
      </c>
      <c r="U307" s="11">
        <v>1114</v>
      </c>
      <c r="V307" s="159">
        <f>100</f>
        <v>100</v>
      </c>
      <c r="W307" s="58">
        <f t="shared" si="42"/>
        <v>64.970809007506261</v>
      </c>
      <c r="X307" s="58">
        <f t="shared" si="42"/>
        <v>70.058381984987491</v>
      </c>
      <c r="Y307" s="58">
        <f t="shared" si="42"/>
        <v>22.351959966638866</v>
      </c>
      <c r="Z307" s="58">
        <f t="shared" si="41"/>
        <v>33.416736169029747</v>
      </c>
      <c r="AA307" s="58">
        <f t="shared" si="41"/>
        <v>29.608006672226857</v>
      </c>
      <c r="AB307" s="58">
        <f t="shared" si="41"/>
        <v>34.751181540172368</v>
      </c>
      <c r="AC307" s="58">
        <f t="shared" si="41"/>
        <v>29.913817069780372</v>
      </c>
      <c r="AD307" s="58">
        <f t="shared" si="41"/>
        <v>27.661940505977203</v>
      </c>
      <c r="AE307" s="58">
        <f t="shared" si="41"/>
        <v>31.998887962190715</v>
      </c>
      <c r="AF307" s="58">
        <f t="shared" si="41"/>
        <v>38.198498748957462</v>
      </c>
      <c r="AG307" s="58">
        <f t="shared" si="41"/>
        <v>33.694745621351124</v>
      </c>
      <c r="AH307" s="58">
        <f t="shared" si="41"/>
        <v>16.680567139282736</v>
      </c>
      <c r="AI307" s="58">
        <f t="shared" si="43"/>
        <v>23.269391159299417</v>
      </c>
      <c r="AJ307" s="58">
        <f t="shared" si="43"/>
        <v>30.414234083958856</v>
      </c>
      <c r="AK307" s="58">
        <f t="shared" si="43"/>
        <v>30.692243536280234</v>
      </c>
      <c r="AL307" s="58">
        <f t="shared" si="43"/>
        <v>31.359466221851545</v>
      </c>
      <c r="AM307" s="58">
        <f t="shared" si="43"/>
        <v>30.970252988601612</v>
      </c>
      <c r="AN307" s="160">
        <v>1</v>
      </c>
      <c r="AO307" s="118">
        <v>1</v>
      </c>
      <c r="AP307" s="118">
        <v>1</v>
      </c>
      <c r="AQ307" s="118">
        <v>1</v>
      </c>
      <c r="AR307" s="118">
        <v>1</v>
      </c>
      <c r="AS307" s="118">
        <v>4</v>
      </c>
      <c r="AT307" s="118">
        <v>1</v>
      </c>
      <c r="AU307" s="118">
        <v>1</v>
      </c>
      <c r="AV307" s="118">
        <v>1</v>
      </c>
      <c r="AW307" s="118">
        <v>4</v>
      </c>
      <c r="AX307" s="118">
        <v>4</v>
      </c>
      <c r="AY307" s="118">
        <v>4</v>
      </c>
      <c r="AZ307" s="118">
        <v>4</v>
      </c>
      <c r="BA307" s="118">
        <v>2</v>
      </c>
      <c r="BB307" s="118">
        <v>4</v>
      </c>
      <c r="BC307" s="118">
        <v>4</v>
      </c>
      <c r="BD307" s="118">
        <v>6</v>
      </c>
      <c r="BE307" s="118">
        <v>7</v>
      </c>
    </row>
    <row r="308" spans="2:57" ht="15">
      <c r="B308" s="499"/>
      <c r="C308" s="1" t="s">
        <v>207</v>
      </c>
      <c r="D308" s="196">
        <v>2545</v>
      </c>
      <c r="E308" s="11">
        <v>2923</v>
      </c>
      <c r="F308" s="11">
        <v>4010</v>
      </c>
      <c r="G308" s="11">
        <v>3638</v>
      </c>
      <c r="H308" s="11">
        <v>1686</v>
      </c>
      <c r="I308" s="11">
        <v>1258</v>
      </c>
      <c r="J308" s="11">
        <v>1144</v>
      </c>
      <c r="K308" s="11">
        <v>786</v>
      </c>
      <c r="L308" s="11">
        <v>712</v>
      </c>
      <c r="M308" s="11">
        <v>767</v>
      </c>
      <c r="N308" s="11">
        <v>819</v>
      </c>
      <c r="O308" s="11">
        <v>586</v>
      </c>
      <c r="P308" s="11">
        <v>217</v>
      </c>
      <c r="Q308" s="11">
        <v>352</v>
      </c>
      <c r="R308" s="11">
        <v>579</v>
      </c>
      <c r="S308" s="11">
        <v>798</v>
      </c>
      <c r="T308" s="11">
        <v>816</v>
      </c>
      <c r="U308" s="11">
        <v>802</v>
      </c>
      <c r="V308" s="159">
        <f>100</f>
        <v>100</v>
      </c>
      <c r="W308" s="58">
        <f t="shared" si="42"/>
        <v>114.85265225933202</v>
      </c>
      <c r="X308" s="58">
        <f t="shared" si="42"/>
        <v>157.56385068762279</v>
      </c>
      <c r="Y308" s="58">
        <f t="shared" si="42"/>
        <v>142.94695481335953</v>
      </c>
      <c r="Z308" s="58">
        <f t="shared" si="41"/>
        <v>66.247544204322196</v>
      </c>
      <c r="AA308" s="58">
        <f t="shared" si="41"/>
        <v>49.43025540275049</v>
      </c>
      <c r="AB308" s="58">
        <f t="shared" si="41"/>
        <v>44.950884086444006</v>
      </c>
      <c r="AC308" s="58">
        <f t="shared" si="41"/>
        <v>30.88408644400786</v>
      </c>
      <c r="AD308" s="58">
        <f t="shared" si="41"/>
        <v>27.976424361493123</v>
      </c>
      <c r="AE308" s="58">
        <f t="shared" si="41"/>
        <v>30.137524557956777</v>
      </c>
      <c r="AF308" s="58">
        <f t="shared" si="41"/>
        <v>32.180746561886053</v>
      </c>
      <c r="AG308" s="58">
        <f t="shared" si="41"/>
        <v>23.025540275049117</v>
      </c>
      <c r="AH308" s="58">
        <f t="shared" si="41"/>
        <v>8.5265225933202355</v>
      </c>
      <c r="AI308" s="58">
        <f t="shared" si="43"/>
        <v>13.831041257367387</v>
      </c>
      <c r="AJ308" s="58">
        <f t="shared" si="43"/>
        <v>22.75049115913556</v>
      </c>
      <c r="AK308" s="58">
        <f t="shared" si="43"/>
        <v>31.355599214145382</v>
      </c>
      <c r="AL308" s="58">
        <f t="shared" si="43"/>
        <v>32.062868369351669</v>
      </c>
      <c r="AM308" s="58">
        <f t="shared" si="43"/>
        <v>31.512770137524559</v>
      </c>
      <c r="AN308" s="160">
        <v>1</v>
      </c>
      <c r="AO308" s="118">
        <v>1</v>
      </c>
      <c r="AP308" s="118">
        <v>1</v>
      </c>
      <c r="AQ308" s="118">
        <v>1</v>
      </c>
      <c r="AR308" s="118">
        <v>4</v>
      </c>
      <c r="AS308" s="118">
        <v>4</v>
      </c>
      <c r="AT308" s="118">
        <v>1</v>
      </c>
      <c r="AU308" s="118">
        <v>1</v>
      </c>
      <c r="AV308" s="118">
        <v>1</v>
      </c>
      <c r="AW308" s="118">
        <v>4</v>
      </c>
      <c r="AX308" s="118">
        <v>4</v>
      </c>
      <c r="AY308" s="118">
        <v>4</v>
      </c>
      <c r="AZ308" s="118">
        <v>4</v>
      </c>
      <c r="BA308" s="118">
        <v>4</v>
      </c>
      <c r="BB308" s="118">
        <v>1</v>
      </c>
      <c r="BC308" s="118">
        <v>4</v>
      </c>
      <c r="BD308" s="118">
        <v>6</v>
      </c>
      <c r="BE308" s="118">
        <v>7</v>
      </c>
    </row>
    <row r="309" spans="2:57" ht="15">
      <c r="B309" s="499"/>
      <c r="C309" s="1" t="s">
        <v>208</v>
      </c>
      <c r="D309" s="196">
        <v>7025</v>
      </c>
      <c r="E309" s="11">
        <v>7331</v>
      </c>
      <c r="F309" s="11">
        <v>5087</v>
      </c>
      <c r="G309" s="11">
        <v>1854</v>
      </c>
      <c r="H309" s="11">
        <v>1577</v>
      </c>
      <c r="I309" s="11">
        <v>1611</v>
      </c>
      <c r="J309" s="11">
        <v>2348</v>
      </c>
      <c r="K309" s="11">
        <v>4382</v>
      </c>
      <c r="L309" s="11">
        <v>4218</v>
      </c>
      <c r="M309" s="11">
        <v>4447</v>
      </c>
      <c r="N309" s="11">
        <v>4634</v>
      </c>
      <c r="O309" s="11">
        <v>4547</v>
      </c>
      <c r="P309" s="11">
        <v>2751</v>
      </c>
      <c r="Q309" s="11">
        <v>2451</v>
      </c>
      <c r="R309" s="11">
        <v>2315</v>
      </c>
      <c r="S309" s="11">
        <v>2177</v>
      </c>
      <c r="T309" s="11">
        <v>2181</v>
      </c>
      <c r="U309" s="11">
        <v>2136</v>
      </c>
      <c r="V309" s="159">
        <f>100</f>
        <v>100</v>
      </c>
      <c r="W309" s="58">
        <f t="shared" si="42"/>
        <v>104.35587188612099</v>
      </c>
      <c r="X309" s="58">
        <f t="shared" si="42"/>
        <v>72.412811387900362</v>
      </c>
      <c r="Y309" s="58">
        <f t="shared" si="42"/>
        <v>26.391459074733095</v>
      </c>
      <c r="Z309" s="58">
        <f t="shared" si="41"/>
        <v>22.448398576512457</v>
      </c>
      <c r="AA309" s="58">
        <f t="shared" si="41"/>
        <v>22.932384341637011</v>
      </c>
      <c r="AB309" s="58">
        <f t="shared" si="41"/>
        <v>33.423487544483983</v>
      </c>
      <c r="AC309" s="58">
        <f t="shared" si="41"/>
        <v>62.377224199288257</v>
      </c>
      <c r="AD309" s="58">
        <f t="shared" si="41"/>
        <v>60.042704626334519</v>
      </c>
      <c r="AE309" s="58">
        <f t="shared" si="41"/>
        <v>63.302491103202847</v>
      </c>
      <c r="AF309" s="58">
        <f t="shared" si="41"/>
        <v>65.964412811387902</v>
      </c>
      <c r="AG309" s="58">
        <f t="shared" si="41"/>
        <v>64.72597864768683</v>
      </c>
      <c r="AH309" s="58">
        <f t="shared" si="41"/>
        <v>39.160142348754448</v>
      </c>
      <c r="AI309" s="58">
        <f t="shared" si="43"/>
        <v>34.889679715302492</v>
      </c>
      <c r="AJ309" s="58">
        <f t="shared" si="43"/>
        <v>32.953736654804267</v>
      </c>
      <c r="AK309" s="58">
        <f t="shared" si="43"/>
        <v>30.989323843416368</v>
      </c>
      <c r="AL309" s="58">
        <f t="shared" si="43"/>
        <v>31.046263345195729</v>
      </c>
      <c r="AM309" s="58">
        <f t="shared" si="43"/>
        <v>30.405693950177938</v>
      </c>
      <c r="AN309" s="160">
        <v>1</v>
      </c>
      <c r="AO309" s="118">
        <v>1</v>
      </c>
      <c r="AP309" s="118">
        <v>1</v>
      </c>
      <c r="AQ309" s="118">
        <v>1</v>
      </c>
      <c r="AR309" s="118">
        <v>4</v>
      </c>
      <c r="AS309" s="118">
        <v>4</v>
      </c>
      <c r="AT309" s="118">
        <v>1</v>
      </c>
      <c r="AU309" s="118">
        <v>1</v>
      </c>
      <c r="AV309" s="118">
        <v>1</v>
      </c>
      <c r="AW309" s="118">
        <v>4</v>
      </c>
      <c r="AX309" s="118">
        <v>4</v>
      </c>
      <c r="AY309" s="118">
        <v>4</v>
      </c>
      <c r="AZ309" s="118">
        <v>4</v>
      </c>
      <c r="BA309" s="118">
        <v>4</v>
      </c>
      <c r="BB309" s="118">
        <v>4</v>
      </c>
      <c r="BC309" s="118">
        <v>4</v>
      </c>
      <c r="BD309" s="118">
        <v>6</v>
      </c>
      <c r="BE309" s="118">
        <v>7</v>
      </c>
    </row>
    <row r="310" spans="2:57" ht="15">
      <c r="B310" s="499"/>
      <c r="C310" s="1" t="s">
        <v>209</v>
      </c>
      <c r="D310" s="196">
        <v>15667</v>
      </c>
      <c r="E310" s="11">
        <v>14763</v>
      </c>
      <c r="F310" s="11">
        <v>13954</v>
      </c>
      <c r="G310" s="11">
        <v>8181</v>
      </c>
      <c r="H310" s="11">
        <v>6616</v>
      </c>
      <c r="I310" s="11">
        <v>5965</v>
      </c>
      <c r="J310" s="11">
        <v>6352</v>
      </c>
      <c r="K310" s="11">
        <v>7487</v>
      </c>
      <c r="L310" s="11">
        <v>7377</v>
      </c>
      <c r="M310" s="11">
        <v>7654</v>
      </c>
      <c r="N310" s="11">
        <v>8289</v>
      </c>
      <c r="O310" s="11">
        <v>7620</v>
      </c>
      <c r="P310" s="11">
        <v>4863</v>
      </c>
      <c r="Q310" s="11">
        <v>4981</v>
      </c>
      <c r="R310" s="11">
        <v>5316</v>
      </c>
      <c r="S310" s="11">
        <v>5508</v>
      </c>
      <c r="T310" s="11">
        <v>5483</v>
      </c>
      <c r="U310" s="11">
        <v>5589</v>
      </c>
      <c r="V310" s="159">
        <f>100</f>
        <v>100</v>
      </c>
      <c r="W310" s="58">
        <f t="shared" si="42"/>
        <v>94.22991000191486</v>
      </c>
      <c r="X310" s="58">
        <f t="shared" si="42"/>
        <v>89.066190081062103</v>
      </c>
      <c r="Y310" s="58">
        <f t="shared" si="42"/>
        <v>52.218037914086935</v>
      </c>
      <c r="Z310" s="58">
        <f t="shared" si="41"/>
        <v>42.228888747047932</v>
      </c>
      <c r="AA310" s="58">
        <f t="shared" si="41"/>
        <v>38.073658007276443</v>
      </c>
      <c r="AB310" s="58">
        <f t="shared" si="41"/>
        <v>40.543818216633689</v>
      </c>
      <c r="AC310" s="58">
        <f t="shared" si="41"/>
        <v>47.7883449288313</v>
      </c>
      <c r="AD310" s="58">
        <f t="shared" si="41"/>
        <v>47.086232207825368</v>
      </c>
      <c r="AE310" s="58">
        <f t="shared" si="41"/>
        <v>48.854279696176675</v>
      </c>
      <c r="AF310" s="58">
        <f t="shared" si="41"/>
        <v>52.907384949256397</v>
      </c>
      <c r="AG310" s="58">
        <f t="shared" si="41"/>
        <v>48.637263036956661</v>
      </c>
      <c r="AH310" s="58">
        <f t="shared" si="41"/>
        <v>31.039765111380611</v>
      </c>
      <c r="AI310" s="58">
        <f t="shared" si="43"/>
        <v>31.79294057573243</v>
      </c>
      <c r="AJ310" s="58">
        <f t="shared" si="43"/>
        <v>33.931192953341416</v>
      </c>
      <c r="AK310" s="58">
        <f t="shared" si="43"/>
        <v>35.15669879364269</v>
      </c>
      <c r="AL310" s="58">
        <f t="shared" si="43"/>
        <v>34.997127720686791</v>
      </c>
      <c r="AM310" s="58">
        <f t="shared" si="43"/>
        <v>35.67370907001979</v>
      </c>
      <c r="AN310" s="160"/>
      <c r="AO310" s="118"/>
      <c r="AP310" s="118"/>
      <c r="AQ310" s="118"/>
      <c r="AR310" s="118"/>
      <c r="AS310" s="118"/>
      <c r="AT310" s="118"/>
      <c r="AU310" s="118"/>
      <c r="AV310" s="118"/>
      <c r="AW310" s="118"/>
      <c r="AX310" s="118"/>
      <c r="AY310" s="118"/>
      <c r="AZ310" s="118"/>
      <c r="BA310" s="118"/>
      <c r="BB310" s="118"/>
      <c r="BC310" s="118"/>
      <c r="BD310" s="118"/>
      <c r="BE310" s="118"/>
    </row>
    <row r="311" spans="2:57" ht="15">
      <c r="B311" s="501"/>
      <c r="C311" s="8" t="s">
        <v>210</v>
      </c>
      <c r="D311" s="245">
        <v>8642</v>
      </c>
      <c r="E311" s="173">
        <v>7432</v>
      </c>
      <c r="F311" s="173">
        <v>8867</v>
      </c>
      <c r="G311" s="173">
        <v>6327</v>
      </c>
      <c r="H311" s="173">
        <v>5039</v>
      </c>
      <c r="I311" s="173">
        <v>4354</v>
      </c>
      <c r="J311" s="173">
        <v>4004</v>
      </c>
      <c r="K311" s="173">
        <v>3105</v>
      </c>
      <c r="L311" s="173">
        <v>3159</v>
      </c>
      <c r="M311" s="173">
        <v>3207</v>
      </c>
      <c r="N311" s="173">
        <v>3655</v>
      </c>
      <c r="O311" s="173">
        <v>3073</v>
      </c>
      <c r="P311" s="173">
        <v>2112</v>
      </c>
      <c r="Q311" s="173">
        <v>2530</v>
      </c>
      <c r="R311" s="173">
        <v>3001</v>
      </c>
      <c r="S311" s="173">
        <v>3331</v>
      </c>
      <c r="T311" s="173">
        <v>3302</v>
      </c>
      <c r="U311" s="173">
        <v>3453</v>
      </c>
      <c r="V311" s="159">
        <f>100</f>
        <v>100</v>
      </c>
      <c r="W311" s="58">
        <f t="shared" si="42"/>
        <v>85.998611432538766</v>
      </c>
      <c r="X311" s="58">
        <f t="shared" si="42"/>
        <v>102.60356398981718</v>
      </c>
      <c r="Y311" s="58">
        <f t="shared" si="42"/>
        <v>73.21221939365887</v>
      </c>
      <c r="Z311" s="58">
        <f t="shared" si="41"/>
        <v>58.308261976394355</v>
      </c>
      <c r="AA311" s="58">
        <f t="shared" si="41"/>
        <v>50.381856051839854</v>
      </c>
      <c r="AB311" s="58">
        <f t="shared" si="41"/>
        <v>46.331867623235361</v>
      </c>
      <c r="AC311" s="58">
        <f t="shared" si="41"/>
        <v>35.929183059476976</v>
      </c>
      <c r="AD311" s="58">
        <f t="shared" si="41"/>
        <v>36.554038417033091</v>
      </c>
      <c r="AE311" s="58">
        <f t="shared" si="41"/>
        <v>37.109465401527423</v>
      </c>
      <c r="AF311" s="58">
        <f t="shared" si="41"/>
        <v>42.29345059014117</v>
      </c>
      <c r="AG311" s="58">
        <f t="shared" si="41"/>
        <v>35.558898403147417</v>
      </c>
      <c r="AH311" s="58">
        <f t="shared" si="41"/>
        <v>24.438787317750521</v>
      </c>
      <c r="AI311" s="58">
        <f t="shared" si="43"/>
        <v>29.275630641055312</v>
      </c>
      <c r="AJ311" s="58">
        <f t="shared" si="43"/>
        <v>34.725757926405926</v>
      </c>
      <c r="AK311" s="58">
        <f t="shared" si="43"/>
        <v>38.544318444804446</v>
      </c>
      <c r="AL311" s="58">
        <f t="shared" si="43"/>
        <v>38.208747975005785</v>
      </c>
      <c r="AM311" s="58">
        <f t="shared" si="43"/>
        <v>39.956028697060866</v>
      </c>
      <c r="AN311" s="120"/>
      <c r="AO311" s="121"/>
      <c r="AP311" s="121"/>
      <c r="AQ311" s="121"/>
      <c r="AR311" s="121"/>
      <c r="AS311" s="121"/>
      <c r="AT311" s="121"/>
      <c r="AU311" s="121"/>
      <c r="AV311" s="121"/>
      <c r="AW311" s="121"/>
      <c r="AX311" s="121"/>
      <c r="AY311" s="121"/>
      <c r="AZ311" s="121"/>
      <c r="BA311" s="121"/>
      <c r="BB311" s="121"/>
      <c r="BC311" s="121"/>
      <c r="BD311" s="121"/>
      <c r="BE311" s="121"/>
    </row>
    <row r="312" spans="2:57" ht="15" customHeight="1">
      <c r="B312" s="499" t="s">
        <v>152</v>
      </c>
      <c r="C312" s="1" t="s">
        <v>205</v>
      </c>
      <c r="D312" s="246">
        <v>209</v>
      </c>
      <c r="E312" s="11">
        <v>210</v>
      </c>
      <c r="F312" s="11">
        <v>186</v>
      </c>
      <c r="G312" s="11">
        <v>146</v>
      </c>
      <c r="H312" s="11">
        <v>503</v>
      </c>
      <c r="I312" s="11">
        <v>1026</v>
      </c>
      <c r="J312" s="11">
        <v>3795</v>
      </c>
      <c r="K312" s="11">
        <v>3161</v>
      </c>
      <c r="L312" s="11">
        <v>3180</v>
      </c>
      <c r="M312" s="11">
        <v>3022</v>
      </c>
      <c r="N312" s="11">
        <v>3215</v>
      </c>
      <c r="O312" s="11">
        <v>2936</v>
      </c>
      <c r="P312" s="11">
        <v>3010</v>
      </c>
      <c r="Q312" s="11">
        <v>3054</v>
      </c>
      <c r="R312" s="11">
        <v>3015</v>
      </c>
      <c r="S312" s="11">
        <v>3488</v>
      </c>
      <c r="T312" s="11">
        <v>3316</v>
      </c>
      <c r="U312" s="11">
        <v>3753</v>
      </c>
      <c r="V312" s="159">
        <f>100</f>
        <v>100</v>
      </c>
      <c r="W312" s="58">
        <f t="shared" si="42"/>
        <v>100.47846889952153</v>
      </c>
      <c r="X312" s="58">
        <f t="shared" si="42"/>
        <v>88.995215311004785</v>
      </c>
      <c r="Y312" s="58">
        <f t="shared" si="42"/>
        <v>69.856459330143537</v>
      </c>
      <c r="Z312" s="58">
        <f t="shared" si="41"/>
        <v>240.66985645933013</v>
      </c>
      <c r="AA312" s="58">
        <f t="shared" si="41"/>
        <v>490.90909090909093</v>
      </c>
      <c r="AB312" s="58">
        <f t="shared" si="41"/>
        <v>1815.7894736842106</v>
      </c>
      <c r="AC312" s="58">
        <f t="shared" si="41"/>
        <v>1512.4401913875597</v>
      </c>
      <c r="AD312" s="58">
        <f t="shared" si="41"/>
        <v>1521.5311004784689</v>
      </c>
      <c r="AE312" s="58">
        <f t="shared" si="41"/>
        <v>1445.9330143540669</v>
      </c>
      <c r="AF312" s="58">
        <f t="shared" si="41"/>
        <v>1538.2775119617224</v>
      </c>
      <c r="AG312" s="58">
        <f t="shared" si="41"/>
        <v>1404.7846889952152</v>
      </c>
      <c r="AH312" s="58">
        <f t="shared" si="41"/>
        <v>1440.1913875598086</v>
      </c>
      <c r="AI312" s="58">
        <f t="shared" si="43"/>
        <v>1461.2440191387559</v>
      </c>
      <c r="AJ312" s="58">
        <f t="shared" si="43"/>
        <v>1442.5837320574162</v>
      </c>
      <c r="AK312" s="58">
        <f t="shared" si="43"/>
        <v>1668.8995215311004</v>
      </c>
      <c r="AL312" s="58">
        <f t="shared" si="43"/>
        <v>1586.6028708133972</v>
      </c>
      <c r="AM312" s="58">
        <f t="shared" si="43"/>
        <v>1795.6937799043062</v>
      </c>
      <c r="AN312" s="160">
        <v>1</v>
      </c>
      <c r="AO312" s="118">
        <v>1</v>
      </c>
      <c r="AP312" s="118">
        <v>1</v>
      </c>
      <c r="AQ312" s="118">
        <v>1</v>
      </c>
      <c r="AR312" s="118">
        <v>1</v>
      </c>
      <c r="AS312" s="118">
        <v>4</v>
      </c>
      <c r="AT312" s="118">
        <v>1</v>
      </c>
      <c r="AU312" s="118">
        <v>1</v>
      </c>
      <c r="AV312" s="118">
        <v>1</v>
      </c>
      <c r="AW312" s="118">
        <v>1</v>
      </c>
      <c r="AX312" s="118">
        <v>1</v>
      </c>
      <c r="AY312" s="118">
        <v>1</v>
      </c>
      <c r="AZ312" s="118">
        <v>1</v>
      </c>
      <c r="BA312" s="118">
        <v>1</v>
      </c>
      <c r="BB312" s="118">
        <v>1</v>
      </c>
      <c r="BC312" s="118">
        <v>1</v>
      </c>
      <c r="BD312" s="118">
        <v>6</v>
      </c>
      <c r="BE312" s="118">
        <v>7</v>
      </c>
    </row>
    <row r="313" spans="2:57" ht="15">
      <c r="B313" s="499"/>
      <c r="C313" s="1" t="s">
        <v>206</v>
      </c>
      <c r="D313" s="196">
        <v>664</v>
      </c>
      <c r="E313" s="11">
        <v>442</v>
      </c>
      <c r="F313" s="11">
        <v>534</v>
      </c>
      <c r="G313" s="11">
        <v>166</v>
      </c>
      <c r="H313" s="11">
        <v>856</v>
      </c>
      <c r="I313" s="11">
        <v>2345</v>
      </c>
      <c r="J313" s="11">
        <v>1576</v>
      </c>
      <c r="K313" s="11">
        <v>1393</v>
      </c>
      <c r="L313" s="11">
        <v>1558</v>
      </c>
      <c r="M313" s="11">
        <v>1565</v>
      </c>
      <c r="N313" s="11">
        <v>1661</v>
      </c>
      <c r="O313" s="11">
        <v>1890</v>
      </c>
      <c r="P313" s="11">
        <v>1592</v>
      </c>
      <c r="Q313" s="11">
        <v>1793</v>
      </c>
      <c r="R313" s="11">
        <v>2092</v>
      </c>
      <c r="S313" s="11">
        <v>2269</v>
      </c>
      <c r="T313" s="11">
        <v>2318</v>
      </c>
      <c r="U313" s="11">
        <v>2290</v>
      </c>
      <c r="V313" s="159">
        <f>100</f>
        <v>100</v>
      </c>
      <c r="W313" s="58">
        <f t="shared" si="42"/>
        <v>66.566265060240966</v>
      </c>
      <c r="X313" s="58">
        <f t="shared" si="42"/>
        <v>80.421686746987959</v>
      </c>
      <c r="Y313" s="58">
        <f t="shared" si="42"/>
        <v>25</v>
      </c>
      <c r="Z313" s="58">
        <f t="shared" si="41"/>
        <v>128.9156626506024</v>
      </c>
      <c r="AA313" s="58">
        <f t="shared" si="41"/>
        <v>353.16265060240966</v>
      </c>
      <c r="AB313" s="58">
        <f t="shared" si="41"/>
        <v>237.34939759036143</v>
      </c>
      <c r="AC313" s="58">
        <f t="shared" si="41"/>
        <v>209.78915662650601</v>
      </c>
      <c r="AD313" s="58">
        <f t="shared" si="41"/>
        <v>234.63855421686748</v>
      </c>
      <c r="AE313" s="58">
        <f t="shared" si="41"/>
        <v>235.69277108433735</v>
      </c>
      <c r="AF313" s="58">
        <f t="shared" si="41"/>
        <v>250.15060240963857</v>
      </c>
      <c r="AG313" s="58">
        <f t="shared" si="41"/>
        <v>284.63855421686748</v>
      </c>
      <c r="AH313" s="58">
        <f t="shared" si="41"/>
        <v>239.75903614457832</v>
      </c>
      <c r="AI313" s="58">
        <f t="shared" si="43"/>
        <v>270.03012048192772</v>
      </c>
      <c r="AJ313" s="58">
        <f t="shared" si="43"/>
        <v>315.06024096385545</v>
      </c>
      <c r="AK313" s="58">
        <f t="shared" si="43"/>
        <v>341.7168674698795</v>
      </c>
      <c r="AL313" s="58">
        <f t="shared" si="43"/>
        <v>349.09638554216866</v>
      </c>
      <c r="AM313" s="58">
        <f t="shared" si="43"/>
        <v>344.87951807228916</v>
      </c>
      <c r="AN313" s="160">
        <v>1</v>
      </c>
      <c r="AO313" s="118">
        <v>1</v>
      </c>
      <c r="AP313" s="118">
        <v>1</v>
      </c>
      <c r="AQ313" s="118">
        <v>4</v>
      </c>
      <c r="AR313" s="118">
        <v>1</v>
      </c>
      <c r="AS313" s="118">
        <v>1</v>
      </c>
      <c r="AT313" s="118">
        <v>1</v>
      </c>
      <c r="AU313" s="118">
        <v>1</v>
      </c>
      <c r="AV313" s="118">
        <v>1</v>
      </c>
      <c r="AW313" s="118">
        <v>1</v>
      </c>
      <c r="AX313" s="118">
        <v>1</v>
      </c>
      <c r="AY313" s="118">
        <v>1</v>
      </c>
      <c r="AZ313" s="118">
        <v>1</v>
      </c>
      <c r="BA313" s="118">
        <v>1</v>
      </c>
      <c r="BB313" s="118">
        <v>1</v>
      </c>
      <c r="BC313" s="118">
        <v>1</v>
      </c>
      <c r="BD313" s="118">
        <v>6</v>
      </c>
      <c r="BE313" s="118">
        <v>7</v>
      </c>
    </row>
    <row r="314" spans="2:57" ht="15">
      <c r="B314" s="499"/>
      <c r="C314" s="1" t="s">
        <v>207</v>
      </c>
      <c r="D314" s="196">
        <v>1528</v>
      </c>
      <c r="E314" s="11">
        <v>2653</v>
      </c>
      <c r="F314" s="11">
        <v>707</v>
      </c>
      <c r="G314" s="11">
        <v>670</v>
      </c>
      <c r="H314" s="11">
        <v>539</v>
      </c>
      <c r="I314" s="11">
        <v>659</v>
      </c>
      <c r="J314" s="11">
        <v>1996</v>
      </c>
      <c r="K314" s="11">
        <v>1999</v>
      </c>
      <c r="L314" s="11">
        <v>2138</v>
      </c>
      <c r="M314" s="11">
        <v>2193</v>
      </c>
      <c r="N314" s="11">
        <v>1677</v>
      </c>
      <c r="O314" s="11">
        <v>1823</v>
      </c>
      <c r="P314" s="11">
        <v>1556</v>
      </c>
      <c r="Q314" s="11">
        <v>1505</v>
      </c>
      <c r="R314" s="11">
        <v>1801</v>
      </c>
      <c r="S314" s="11">
        <v>2195</v>
      </c>
      <c r="T314" s="11">
        <v>2244</v>
      </c>
      <c r="U314" s="11">
        <v>2206</v>
      </c>
      <c r="V314" s="159">
        <f>100</f>
        <v>100</v>
      </c>
      <c r="W314" s="58">
        <f t="shared" si="42"/>
        <v>173.62565445026178</v>
      </c>
      <c r="X314" s="58">
        <f t="shared" si="42"/>
        <v>46.269633507853406</v>
      </c>
      <c r="Y314" s="58">
        <f t="shared" si="42"/>
        <v>43.848167539267017</v>
      </c>
      <c r="Z314" s="58">
        <f t="shared" si="41"/>
        <v>35.274869109947645</v>
      </c>
      <c r="AA314" s="58">
        <f t="shared" si="41"/>
        <v>43.1282722513089</v>
      </c>
      <c r="AB314" s="58">
        <f t="shared" si="41"/>
        <v>130.62827225130891</v>
      </c>
      <c r="AC314" s="58">
        <f t="shared" si="41"/>
        <v>130.82460732984293</v>
      </c>
      <c r="AD314" s="58">
        <f t="shared" ref="AD314:AM361" si="44">L314*100/$D314</f>
        <v>139.92146596858638</v>
      </c>
      <c r="AE314" s="58">
        <f t="shared" si="44"/>
        <v>143.52094240837695</v>
      </c>
      <c r="AF314" s="58">
        <f t="shared" si="44"/>
        <v>109.75130890052355</v>
      </c>
      <c r="AG314" s="58">
        <f t="shared" si="44"/>
        <v>119.30628272251309</v>
      </c>
      <c r="AH314" s="58">
        <f t="shared" si="44"/>
        <v>101.83246073298429</v>
      </c>
      <c r="AI314" s="58">
        <f t="shared" si="43"/>
        <v>98.494764397905755</v>
      </c>
      <c r="AJ314" s="58">
        <f t="shared" si="43"/>
        <v>117.86649214659685</v>
      </c>
      <c r="AK314" s="58">
        <f t="shared" si="43"/>
        <v>143.65183246073298</v>
      </c>
      <c r="AL314" s="58">
        <f t="shared" si="43"/>
        <v>146.85863874345549</v>
      </c>
      <c r="AM314" s="58">
        <f t="shared" si="43"/>
        <v>144.37172774869109</v>
      </c>
      <c r="AN314" s="160">
        <v>1</v>
      </c>
      <c r="AO314" s="118">
        <v>1</v>
      </c>
      <c r="AP314" s="118">
        <v>1</v>
      </c>
      <c r="AQ314" s="118">
        <v>1</v>
      </c>
      <c r="AR314" s="118">
        <v>1</v>
      </c>
      <c r="AS314" s="118">
        <v>4</v>
      </c>
      <c r="AT314" s="118">
        <v>1</v>
      </c>
      <c r="AU314" s="118">
        <v>1</v>
      </c>
      <c r="AV314" s="118">
        <v>1</v>
      </c>
      <c r="AW314" s="118">
        <v>1</v>
      </c>
      <c r="AX314" s="118">
        <v>1</v>
      </c>
      <c r="AY314" s="118">
        <v>1</v>
      </c>
      <c r="AZ314" s="118">
        <v>1</v>
      </c>
      <c r="BA314" s="118">
        <v>1</v>
      </c>
      <c r="BB314" s="118">
        <v>1</v>
      </c>
      <c r="BC314" s="118">
        <v>1</v>
      </c>
      <c r="BD314" s="118">
        <v>6</v>
      </c>
      <c r="BE314" s="118">
        <v>7</v>
      </c>
    </row>
    <row r="315" spans="2:57" ht="15">
      <c r="B315" s="499"/>
      <c r="C315" s="1" t="s">
        <v>208</v>
      </c>
      <c r="D315" s="196">
        <v>26718</v>
      </c>
      <c r="E315" s="11">
        <v>19423</v>
      </c>
      <c r="F315" s="11">
        <v>21128</v>
      </c>
      <c r="G315" s="11">
        <v>21233</v>
      </c>
      <c r="H315" s="11">
        <v>20720</v>
      </c>
      <c r="I315" s="11">
        <v>14924</v>
      </c>
      <c r="J315" s="11">
        <v>15089</v>
      </c>
      <c r="K315" s="11">
        <v>16430</v>
      </c>
      <c r="L315" s="11">
        <v>16165</v>
      </c>
      <c r="M315" s="11">
        <v>16190</v>
      </c>
      <c r="N315" s="11">
        <v>16594</v>
      </c>
      <c r="O315" s="11">
        <v>17967</v>
      </c>
      <c r="P315" s="11">
        <v>18566</v>
      </c>
      <c r="Q315" s="11">
        <v>17571</v>
      </c>
      <c r="R315" s="11">
        <v>12152</v>
      </c>
      <c r="S315" s="11">
        <v>11920</v>
      </c>
      <c r="T315" s="11">
        <v>11945</v>
      </c>
      <c r="U315" s="11">
        <v>11700</v>
      </c>
      <c r="V315" s="159">
        <f>100</f>
        <v>100</v>
      </c>
      <c r="W315" s="58">
        <f t="shared" si="42"/>
        <v>72.696309604012271</v>
      </c>
      <c r="X315" s="58">
        <f t="shared" si="42"/>
        <v>79.07777528258103</v>
      </c>
      <c r="Y315" s="58">
        <f t="shared" si="42"/>
        <v>79.47076877011753</v>
      </c>
      <c r="Z315" s="58">
        <f t="shared" si="42"/>
        <v>77.550714873867804</v>
      </c>
      <c r="AA315" s="58">
        <f t="shared" si="42"/>
        <v>55.857474361853434</v>
      </c>
      <c r="AB315" s="58">
        <f t="shared" si="42"/>
        <v>56.475035556553635</v>
      </c>
      <c r="AC315" s="58">
        <f t="shared" si="42"/>
        <v>61.494123811662547</v>
      </c>
      <c r="AD315" s="58">
        <f t="shared" si="44"/>
        <v>60.502283105022833</v>
      </c>
      <c r="AE315" s="58">
        <f t="shared" si="44"/>
        <v>60.59585298300771</v>
      </c>
      <c r="AF315" s="58">
        <f t="shared" si="44"/>
        <v>62.107942211243355</v>
      </c>
      <c r="AG315" s="58">
        <f t="shared" si="44"/>
        <v>67.246799910172911</v>
      </c>
      <c r="AH315" s="58">
        <f t="shared" si="44"/>
        <v>69.488734186690621</v>
      </c>
      <c r="AI315" s="58">
        <f t="shared" si="43"/>
        <v>65.764653042892434</v>
      </c>
      <c r="AJ315" s="58">
        <f t="shared" si="43"/>
        <v>45.482446290890039</v>
      </c>
      <c r="AK315" s="58">
        <f t="shared" si="43"/>
        <v>44.614117823190355</v>
      </c>
      <c r="AL315" s="58">
        <f t="shared" si="43"/>
        <v>44.707687701175239</v>
      </c>
      <c r="AM315" s="58">
        <f t="shared" si="43"/>
        <v>43.79070289692342</v>
      </c>
      <c r="AN315" s="160">
        <v>1</v>
      </c>
      <c r="AO315" s="118">
        <v>1</v>
      </c>
      <c r="AP315" s="118">
        <v>1</v>
      </c>
      <c r="AQ315" s="118">
        <v>4</v>
      </c>
      <c r="AR315" s="118">
        <v>1</v>
      </c>
      <c r="AS315" s="118">
        <v>4</v>
      </c>
      <c r="AT315" s="118">
        <v>1</v>
      </c>
      <c r="AU315" s="118">
        <v>1</v>
      </c>
      <c r="AV315" s="118">
        <v>1</v>
      </c>
      <c r="AW315" s="118">
        <v>1</v>
      </c>
      <c r="AX315" s="118">
        <v>1</v>
      </c>
      <c r="AY315" s="118">
        <v>1</v>
      </c>
      <c r="AZ315" s="118">
        <v>1</v>
      </c>
      <c r="BA315" s="118">
        <v>1</v>
      </c>
      <c r="BB315" s="118">
        <v>1</v>
      </c>
      <c r="BC315" s="118">
        <v>1</v>
      </c>
      <c r="BD315" s="118">
        <v>6</v>
      </c>
      <c r="BE315" s="118">
        <v>7</v>
      </c>
    </row>
    <row r="316" spans="2:57" ht="15">
      <c r="B316" s="499"/>
      <c r="C316" s="1" t="s">
        <v>209</v>
      </c>
      <c r="D316" s="196">
        <v>29119</v>
      </c>
      <c r="E316" s="11">
        <v>22728</v>
      </c>
      <c r="F316" s="11">
        <v>22555</v>
      </c>
      <c r="G316" s="11">
        <v>22215</v>
      </c>
      <c r="H316" s="11">
        <v>22618</v>
      </c>
      <c r="I316" s="11">
        <v>18954</v>
      </c>
      <c r="J316" s="11">
        <v>22456</v>
      </c>
      <c r="K316" s="11">
        <v>22983</v>
      </c>
      <c r="L316" s="11">
        <v>23041</v>
      </c>
      <c r="M316" s="11">
        <v>22970</v>
      </c>
      <c r="N316" s="11">
        <v>23147</v>
      </c>
      <c r="O316" s="11">
        <v>24616</v>
      </c>
      <c r="P316" s="11">
        <v>24724</v>
      </c>
      <c r="Q316" s="11">
        <v>23923</v>
      </c>
      <c r="R316" s="11">
        <v>19060</v>
      </c>
      <c r="S316" s="11">
        <v>19872</v>
      </c>
      <c r="T316" s="11">
        <v>19823</v>
      </c>
      <c r="U316" s="11">
        <v>19949</v>
      </c>
      <c r="V316" s="159">
        <f>100</f>
        <v>100</v>
      </c>
      <c r="W316" s="58">
        <f t="shared" si="42"/>
        <v>78.05213091108898</v>
      </c>
      <c r="X316" s="58">
        <f t="shared" si="42"/>
        <v>77.458017102235658</v>
      </c>
      <c r="Y316" s="58">
        <f t="shared" si="42"/>
        <v>76.290394587726226</v>
      </c>
      <c r="Z316" s="58">
        <f t="shared" si="42"/>
        <v>77.674370685806522</v>
      </c>
      <c r="AA316" s="58">
        <f t="shared" si="42"/>
        <v>65.091521000034348</v>
      </c>
      <c r="AB316" s="58">
        <f t="shared" si="42"/>
        <v>77.118032899481435</v>
      </c>
      <c r="AC316" s="58">
        <f t="shared" si="42"/>
        <v>78.927847796971051</v>
      </c>
      <c r="AD316" s="58">
        <f t="shared" si="44"/>
        <v>79.127030461210893</v>
      </c>
      <c r="AE316" s="58">
        <f t="shared" si="44"/>
        <v>78.883203406710393</v>
      </c>
      <c r="AF316" s="58">
        <f t="shared" si="44"/>
        <v>79.491053951028533</v>
      </c>
      <c r="AG316" s="58">
        <f t="shared" si="44"/>
        <v>84.535870050482501</v>
      </c>
      <c r="AH316" s="58">
        <f t="shared" si="44"/>
        <v>84.90676190803255</v>
      </c>
      <c r="AI316" s="58">
        <f t="shared" si="43"/>
        <v>82.155980631202993</v>
      </c>
      <c r="AJ316" s="58">
        <f t="shared" si="43"/>
        <v>65.455544489851988</v>
      </c>
      <c r="AK316" s="58">
        <f t="shared" si="43"/>
        <v>68.244101789209793</v>
      </c>
      <c r="AL316" s="58">
        <f t="shared" si="43"/>
        <v>68.075826779765791</v>
      </c>
      <c r="AM316" s="58">
        <f t="shared" si="43"/>
        <v>68.508533946907519</v>
      </c>
      <c r="AN316" s="160"/>
      <c r="AO316" s="118"/>
      <c r="AP316" s="118"/>
      <c r="AQ316" s="118"/>
      <c r="AR316" s="118"/>
      <c r="AS316" s="118"/>
      <c r="AT316" s="118"/>
      <c r="AU316" s="118"/>
      <c r="AV316" s="118"/>
      <c r="AW316" s="118"/>
      <c r="AX316" s="118"/>
      <c r="AY316" s="118"/>
      <c r="AZ316" s="118"/>
      <c r="BA316" s="118"/>
      <c r="BB316" s="118"/>
      <c r="BC316" s="118"/>
      <c r="BD316" s="118"/>
      <c r="BE316" s="118"/>
    </row>
    <row r="317" spans="2:57" ht="15">
      <c r="B317" s="501"/>
      <c r="C317" s="8" t="s">
        <v>210</v>
      </c>
      <c r="D317" s="245">
        <v>2401</v>
      </c>
      <c r="E317" s="173">
        <v>3305</v>
      </c>
      <c r="F317" s="173">
        <v>1427</v>
      </c>
      <c r="G317" s="173">
        <v>982</v>
      </c>
      <c r="H317" s="173">
        <v>1898</v>
      </c>
      <c r="I317" s="173">
        <v>4030</v>
      </c>
      <c r="J317" s="173">
        <v>7367</v>
      </c>
      <c r="K317" s="173">
        <v>6553</v>
      </c>
      <c r="L317" s="173">
        <v>6876</v>
      </c>
      <c r="M317" s="173">
        <v>6780</v>
      </c>
      <c r="N317" s="173">
        <v>6553</v>
      </c>
      <c r="O317" s="173">
        <v>6649</v>
      </c>
      <c r="P317" s="173">
        <v>6158</v>
      </c>
      <c r="Q317" s="173">
        <v>6352</v>
      </c>
      <c r="R317" s="173">
        <v>6908</v>
      </c>
      <c r="S317" s="173">
        <v>7952</v>
      </c>
      <c r="T317" s="173">
        <v>7878</v>
      </c>
      <c r="U317" s="173">
        <v>8249</v>
      </c>
      <c r="V317" s="159">
        <f>100</f>
        <v>100</v>
      </c>
      <c r="W317" s="58">
        <f t="shared" si="42"/>
        <v>137.65097875885047</v>
      </c>
      <c r="X317" s="58">
        <f t="shared" si="42"/>
        <v>59.433569346105791</v>
      </c>
      <c r="Y317" s="58">
        <f t="shared" si="42"/>
        <v>40.899625156184925</v>
      </c>
      <c r="Z317" s="58">
        <f t="shared" si="42"/>
        <v>79.050395668471467</v>
      </c>
      <c r="AA317" s="58">
        <f t="shared" si="42"/>
        <v>167.84673052894627</v>
      </c>
      <c r="AB317" s="58">
        <f t="shared" si="42"/>
        <v>306.83048729695957</v>
      </c>
      <c r="AC317" s="58">
        <f t="shared" si="42"/>
        <v>272.92794668887962</v>
      </c>
      <c r="AD317" s="58">
        <f t="shared" si="44"/>
        <v>286.38067471886711</v>
      </c>
      <c r="AE317" s="58">
        <f t="shared" si="44"/>
        <v>282.3823406913786</v>
      </c>
      <c r="AF317" s="58">
        <f t="shared" si="44"/>
        <v>272.92794668887962</v>
      </c>
      <c r="AG317" s="58">
        <f t="shared" si="44"/>
        <v>276.92628071636818</v>
      </c>
      <c r="AH317" s="58">
        <f t="shared" si="44"/>
        <v>256.47646813827572</v>
      </c>
      <c r="AI317" s="58">
        <f t="shared" si="43"/>
        <v>264.55643481882549</v>
      </c>
      <c r="AJ317" s="58">
        <f t="shared" si="43"/>
        <v>287.71345272803001</v>
      </c>
      <c r="AK317" s="58">
        <f t="shared" si="43"/>
        <v>331.19533527696791</v>
      </c>
      <c r="AL317" s="58">
        <f t="shared" si="43"/>
        <v>328.11328613077882</v>
      </c>
      <c r="AM317" s="58">
        <f t="shared" si="43"/>
        <v>343.5651811745106</v>
      </c>
      <c r="AN317" s="120"/>
      <c r="AO317" s="121"/>
      <c r="AP317" s="121"/>
      <c r="AQ317" s="121"/>
      <c r="AR317" s="121"/>
      <c r="AS317" s="121"/>
      <c r="AT317" s="121"/>
      <c r="AU317" s="121"/>
      <c r="AV317" s="121"/>
      <c r="AW317" s="121"/>
      <c r="AX317" s="121"/>
      <c r="AY317" s="121"/>
      <c r="AZ317" s="121"/>
      <c r="BA317" s="121"/>
      <c r="BB317" s="121"/>
      <c r="BC317" s="121"/>
      <c r="BD317" s="121"/>
      <c r="BE317" s="121"/>
    </row>
    <row r="318" spans="2:57" ht="15" customHeight="1">
      <c r="B318" s="499" t="s">
        <v>153</v>
      </c>
      <c r="C318" s="1" t="s">
        <v>205</v>
      </c>
      <c r="D318" s="246">
        <v>8066</v>
      </c>
      <c r="E318" s="11">
        <v>7763</v>
      </c>
      <c r="F318" s="11">
        <v>7812</v>
      </c>
      <c r="G318" s="11">
        <v>8927</v>
      </c>
      <c r="H318" s="11">
        <v>6983</v>
      </c>
      <c r="I318" s="11">
        <v>8070</v>
      </c>
      <c r="J318" s="11">
        <v>12027</v>
      </c>
      <c r="K318" s="11">
        <v>10045</v>
      </c>
      <c r="L318" s="11">
        <v>11121</v>
      </c>
      <c r="M318" s="11">
        <v>9184</v>
      </c>
      <c r="N318" s="11">
        <v>9744</v>
      </c>
      <c r="O318" s="11">
        <v>9886</v>
      </c>
      <c r="P318" s="11">
        <v>10706</v>
      </c>
      <c r="Q318" s="11">
        <v>12645</v>
      </c>
      <c r="R318" s="11">
        <v>14398</v>
      </c>
      <c r="S318" s="11">
        <v>16535</v>
      </c>
      <c r="T318" s="11">
        <v>15718</v>
      </c>
      <c r="U318" s="11">
        <v>17790</v>
      </c>
      <c r="V318" s="159">
        <f>100</f>
        <v>100</v>
      </c>
      <c r="W318" s="58">
        <f t="shared" si="42"/>
        <v>96.243491197619633</v>
      </c>
      <c r="X318" s="58">
        <f t="shared" si="42"/>
        <v>96.850979419786754</v>
      </c>
      <c r="Y318" s="58">
        <f t="shared" si="42"/>
        <v>110.67443590379371</v>
      </c>
      <c r="Z318" s="58">
        <f t="shared" si="42"/>
        <v>86.573270518224646</v>
      </c>
      <c r="AA318" s="58">
        <f t="shared" si="42"/>
        <v>100.04959087527895</v>
      </c>
      <c r="AB318" s="58">
        <f t="shared" si="42"/>
        <v>149.10736424497892</v>
      </c>
      <c r="AC318" s="58">
        <f t="shared" si="42"/>
        <v>124.53508554425986</v>
      </c>
      <c r="AD318" s="58">
        <f t="shared" si="44"/>
        <v>137.87503099429705</v>
      </c>
      <c r="AE318" s="58">
        <f t="shared" si="44"/>
        <v>113.86064964046615</v>
      </c>
      <c r="AF318" s="58">
        <f t="shared" si="44"/>
        <v>120.80337217951897</v>
      </c>
      <c r="AG318" s="58">
        <f t="shared" si="44"/>
        <v>122.56384825192164</v>
      </c>
      <c r="AH318" s="58">
        <f t="shared" si="44"/>
        <v>132.72997768410613</v>
      </c>
      <c r="AI318" s="58">
        <f t="shared" si="43"/>
        <v>156.7691544755765</v>
      </c>
      <c r="AJ318" s="58">
        <f t="shared" si="43"/>
        <v>178.50235556657574</v>
      </c>
      <c r="AK318" s="58">
        <f t="shared" si="43"/>
        <v>204.99628068435408</v>
      </c>
      <c r="AL318" s="58">
        <f t="shared" si="43"/>
        <v>194.86734440862881</v>
      </c>
      <c r="AM318" s="58">
        <f t="shared" si="43"/>
        <v>220.55541780312421</v>
      </c>
      <c r="AN318" s="160">
        <v>1</v>
      </c>
      <c r="AO318" s="118">
        <v>1</v>
      </c>
      <c r="AP318" s="118">
        <v>1</v>
      </c>
      <c r="AQ318" s="118">
        <v>1</v>
      </c>
      <c r="AR318" s="118">
        <v>1</v>
      </c>
      <c r="AS318" s="118">
        <v>1</v>
      </c>
      <c r="AT318" s="118">
        <v>1</v>
      </c>
      <c r="AU318" s="118">
        <v>1</v>
      </c>
      <c r="AV318" s="118">
        <v>1</v>
      </c>
      <c r="AW318" s="118">
        <v>1</v>
      </c>
      <c r="AX318" s="118">
        <v>1</v>
      </c>
      <c r="AY318" s="118">
        <v>1</v>
      </c>
      <c r="AZ318" s="118">
        <v>1</v>
      </c>
      <c r="BA318" s="118">
        <v>1</v>
      </c>
      <c r="BB318" s="118">
        <v>1</v>
      </c>
      <c r="BC318" s="118">
        <v>1</v>
      </c>
      <c r="BD318" s="118">
        <v>6</v>
      </c>
      <c r="BE318" s="118">
        <v>7</v>
      </c>
    </row>
    <row r="319" spans="2:57" ht="15">
      <c r="B319" s="499"/>
      <c r="C319" s="1" t="s">
        <v>206</v>
      </c>
      <c r="D319" s="196">
        <v>3498</v>
      </c>
      <c r="E319" s="11">
        <v>6242</v>
      </c>
      <c r="F319" s="11">
        <v>3274</v>
      </c>
      <c r="G319" s="11">
        <v>2901</v>
      </c>
      <c r="H319" s="11">
        <v>5135</v>
      </c>
      <c r="I319" s="11">
        <v>4565</v>
      </c>
      <c r="J319" s="11">
        <v>3697</v>
      </c>
      <c r="K319" s="11">
        <v>4272</v>
      </c>
      <c r="L319" s="11">
        <v>3733</v>
      </c>
      <c r="M319" s="11">
        <v>4364</v>
      </c>
      <c r="N319" s="11">
        <v>5127</v>
      </c>
      <c r="O319" s="11">
        <v>5508</v>
      </c>
      <c r="P319" s="11">
        <v>6186</v>
      </c>
      <c r="Q319" s="11">
        <v>7251</v>
      </c>
      <c r="R319" s="11">
        <v>8049</v>
      </c>
      <c r="S319" s="11">
        <v>8372</v>
      </c>
      <c r="T319" s="11">
        <v>8551</v>
      </c>
      <c r="U319" s="11">
        <v>8447</v>
      </c>
      <c r="V319" s="159">
        <f>100</f>
        <v>100</v>
      </c>
      <c r="W319" s="58">
        <f t="shared" si="42"/>
        <v>178.44482561463693</v>
      </c>
      <c r="X319" s="58">
        <f t="shared" si="42"/>
        <v>93.596340766152082</v>
      </c>
      <c r="Y319" s="58">
        <f t="shared" si="42"/>
        <v>82.933104631217844</v>
      </c>
      <c r="Z319" s="58">
        <f t="shared" si="42"/>
        <v>146.79817038307604</v>
      </c>
      <c r="AA319" s="58">
        <f t="shared" si="42"/>
        <v>130.50314465408806</v>
      </c>
      <c r="AB319" s="58">
        <f t="shared" si="42"/>
        <v>105.68896512292739</v>
      </c>
      <c r="AC319" s="58">
        <f t="shared" si="42"/>
        <v>122.12692967409949</v>
      </c>
      <c r="AD319" s="58">
        <f t="shared" si="44"/>
        <v>106.71812464265294</v>
      </c>
      <c r="AE319" s="58">
        <f t="shared" si="44"/>
        <v>124.75700400228702</v>
      </c>
      <c r="AF319" s="58">
        <f t="shared" si="44"/>
        <v>146.56946826758147</v>
      </c>
      <c r="AG319" s="58">
        <f t="shared" si="44"/>
        <v>157.46140651801028</v>
      </c>
      <c r="AH319" s="58">
        <f t="shared" si="44"/>
        <v>176.84391080617496</v>
      </c>
      <c r="AI319" s="58">
        <f t="shared" si="43"/>
        <v>207.28987993138938</v>
      </c>
      <c r="AJ319" s="58">
        <f t="shared" si="43"/>
        <v>230.10291595197256</v>
      </c>
      <c r="AK319" s="58">
        <f t="shared" si="43"/>
        <v>239.33676386506576</v>
      </c>
      <c r="AL319" s="58">
        <f t="shared" si="43"/>
        <v>244.45397369925672</v>
      </c>
      <c r="AM319" s="58">
        <f t="shared" si="43"/>
        <v>241.48084619782733</v>
      </c>
      <c r="AN319" s="160">
        <v>4</v>
      </c>
      <c r="AO319" s="118">
        <v>1</v>
      </c>
      <c r="AP319" s="118">
        <v>4</v>
      </c>
      <c r="AQ319" s="118">
        <v>1</v>
      </c>
      <c r="AR319" s="118">
        <v>1</v>
      </c>
      <c r="AS319" s="118">
        <v>1</v>
      </c>
      <c r="AT319" s="118">
        <v>1</v>
      </c>
      <c r="AU319" s="118">
        <v>1</v>
      </c>
      <c r="AV319" s="118">
        <v>1</v>
      </c>
      <c r="AW319" s="118">
        <v>1</v>
      </c>
      <c r="AX319" s="118">
        <v>1</v>
      </c>
      <c r="AY319" s="118">
        <v>1</v>
      </c>
      <c r="AZ319" s="118">
        <v>1</v>
      </c>
      <c r="BA319" s="118">
        <v>1</v>
      </c>
      <c r="BB319" s="118">
        <v>1</v>
      </c>
      <c r="BC319" s="118">
        <v>1</v>
      </c>
      <c r="BD319" s="118">
        <v>6</v>
      </c>
      <c r="BE319" s="118">
        <v>7</v>
      </c>
    </row>
    <row r="320" spans="2:57" ht="15">
      <c r="B320" s="499"/>
      <c r="C320" s="1" t="s">
        <v>207</v>
      </c>
      <c r="D320" s="196">
        <v>1997</v>
      </c>
      <c r="E320" s="11">
        <v>2343</v>
      </c>
      <c r="F320" s="11">
        <v>2556</v>
      </c>
      <c r="G320" s="11">
        <v>2011</v>
      </c>
      <c r="H320" s="11">
        <v>1799</v>
      </c>
      <c r="I320" s="11">
        <v>1669</v>
      </c>
      <c r="J320" s="11">
        <v>3276</v>
      </c>
      <c r="K320" s="11">
        <v>3189</v>
      </c>
      <c r="L320" s="11">
        <v>3468</v>
      </c>
      <c r="M320" s="11">
        <v>4740</v>
      </c>
      <c r="N320" s="11">
        <v>4404</v>
      </c>
      <c r="O320" s="11">
        <v>5770</v>
      </c>
      <c r="P320" s="11">
        <v>5910</v>
      </c>
      <c r="Q320" s="11">
        <v>6655</v>
      </c>
      <c r="R320" s="11">
        <v>9421</v>
      </c>
      <c r="S320" s="11">
        <v>10236</v>
      </c>
      <c r="T320" s="11">
        <v>10463</v>
      </c>
      <c r="U320" s="11">
        <v>10288</v>
      </c>
      <c r="V320" s="159">
        <f>100</f>
        <v>100</v>
      </c>
      <c r="W320" s="58">
        <f t="shared" si="42"/>
        <v>117.32598898347521</v>
      </c>
      <c r="X320" s="58">
        <f t="shared" si="42"/>
        <v>127.99198798197295</v>
      </c>
      <c r="Y320" s="58">
        <f t="shared" si="42"/>
        <v>100.70105157736604</v>
      </c>
      <c r="Z320" s="58">
        <f t="shared" si="42"/>
        <v>90.085127691537309</v>
      </c>
      <c r="AA320" s="58">
        <f t="shared" si="42"/>
        <v>83.575363044566856</v>
      </c>
      <c r="AB320" s="58">
        <f t="shared" si="42"/>
        <v>164.04606910365547</v>
      </c>
      <c r="AC320" s="58">
        <f t="shared" si="42"/>
        <v>159.68953430145217</v>
      </c>
      <c r="AD320" s="58">
        <f t="shared" si="44"/>
        <v>173.66049073610415</v>
      </c>
      <c r="AE320" s="58">
        <f t="shared" si="44"/>
        <v>237.35603405107662</v>
      </c>
      <c r="AF320" s="58">
        <f t="shared" si="44"/>
        <v>220.53079619429144</v>
      </c>
      <c r="AG320" s="58">
        <f t="shared" si="44"/>
        <v>288.93340010015021</v>
      </c>
      <c r="AH320" s="58">
        <f t="shared" si="44"/>
        <v>295.94391587381074</v>
      </c>
      <c r="AI320" s="58">
        <f t="shared" si="43"/>
        <v>333.24987481221831</v>
      </c>
      <c r="AJ320" s="58">
        <f t="shared" si="43"/>
        <v>471.75763645468203</v>
      </c>
      <c r="AK320" s="58">
        <f t="shared" si="43"/>
        <v>512.56885327991984</v>
      </c>
      <c r="AL320" s="58">
        <f t="shared" si="43"/>
        <v>523.93590385578364</v>
      </c>
      <c r="AM320" s="58">
        <f t="shared" si="43"/>
        <v>515.1727591387081</v>
      </c>
      <c r="AN320" s="160">
        <v>4</v>
      </c>
      <c r="AO320" s="118">
        <v>1</v>
      </c>
      <c r="AP320" s="118">
        <v>4</v>
      </c>
      <c r="AQ320" s="118">
        <v>1</v>
      </c>
      <c r="AR320" s="118">
        <v>4</v>
      </c>
      <c r="AS320" s="118">
        <v>1</v>
      </c>
      <c r="AT320" s="118">
        <v>1</v>
      </c>
      <c r="AU320" s="118">
        <v>1</v>
      </c>
      <c r="AV320" s="118">
        <v>1</v>
      </c>
      <c r="AW320" s="118">
        <v>1</v>
      </c>
      <c r="AX320" s="118">
        <v>1</v>
      </c>
      <c r="AY320" s="118">
        <v>1</v>
      </c>
      <c r="AZ320" s="118">
        <v>1</v>
      </c>
      <c r="BA320" s="118">
        <v>1</v>
      </c>
      <c r="BB320" s="118">
        <v>1</v>
      </c>
      <c r="BC320" s="118">
        <v>1</v>
      </c>
      <c r="BD320" s="118">
        <v>6</v>
      </c>
      <c r="BE320" s="118">
        <v>7</v>
      </c>
    </row>
    <row r="321" spans="2:57" ht="15">
      <c r="B321" s="499"/>
      <c r="C321" s="1" t="s">
        <v>208</v>
      </c>
      <c r="D321" s="196">
        <v>1748</v>
      </c>
      <c r="E321" s="11">
        <v>1596</v>
      </c>
      <c r="F321" s="11">
        <v>1723</v>
      </c>
      <c r="G321" s="11">
        <v>1261</v>
      </c>
      <c r="H321" s="11">
        <v>1591</v>
      </c>
      <c r="I321" s="11">
        <v>2058</v>
      </c>
      <c r="J321" s="11">
        <v>5251</v>
      </c>
      <c r="K321" s="11">
        <v>4662</v>
      </c>
      <c r="L321" s="11">
        <v>4567</v>
      </c>
      <c r="M321" s="11">
        <v>5534</v>
      </c>
      <c r="N321" s="11">
        <v>5996</v>
      </c>
      <c r="O321" s="11">
        <v>6193</v>
      </c>
      <c r="P321" s="11">
        <v>7188</v>
      </c>
      <c r="Q321" s="11">
        <v>8227</v>
      </c>
      <c r="R321" s="11">
        <v>12831</v>
      </c>
      <c r="S321" s="11">
        <v>14601</v>
      </c>
      <c r="T321" s="11">
        <v>14631</v>
      </c>
      <c r="U321" s="11">
        <v>14331</v>
      </c>
      <c r="V321" s="159">
        <f>100</f>
        <v>100</v>
      </c>
      <c r="W321" s="58">
        <f t="shared" si="42"/>
        <v>91.304347826086953</v>
      </c>
      <c r="X321" s="58">
        <f t="shared" si="42"/>
        <v>98.569794050343248</v>
      </c>
      <c r="Y321" s="58">
        <f t="shared" si="42"/>
        <v>72.139588100686495</v>
      </c>
      <c r="Z321" s="58">
        <f t="shared" si="42"/>
        <v>91.0183066361556</v>
      </c>
      <c r="AA321" s="58">
        <f t="shared" si="42"/>
        <v>117.73455377574371</v>
      </c>
      <c r="AB321" s="58">
        <f t="shared" si="42"/>
        <v>300.4004576659039</v>
      </c>
      <c r="AC321" s="58">
        <f t="shared" si="42"/>
        <v>266.70480549199084</v>
      </c>
      <c r="AD321" s="58">
        <f t="shared" si="44"/>
        <v>261.27002288329521</v>
      </c>
      <c r="AE321" s="58">
        <f t="shared" si="44"/>
        <v>316.59038901601832</v>
      </c>
      <c r="AF321" s="58">
        <f t="shared" si="44"/>
        <v>343.02059496567506</v>
      </c>
      <c r="AG321" s="58">
        <f t="shared" si="44"/>
        <v>354.29061784897027</v>
      </c>
      <c r="AH321" s="58">
        <f t="shared" si="44"/>
        <v>411.21281464530892</v>
      </c>
      <c r="AI321" s="58">
        <f t="shared" si="43"/>
        <v>470.6521739130435</v>
      </c>
      <c r="AJ321" s="58">
        <f t="shared" si="43"/>
        <v>734.03890160183062</v>
      </c>
      <c r="AK321" s="58">
        <f t="shared" si="43"/>
        <v>835.29748283752861</v>
      </c>
      <c r="AL321" s="58">
        <f t="shared" si="43"/>
        <v>837.01372997711667</v>
      </c>
      <c r="AM321" s="58">
        <f t="shared" si="43"/>
        <v>819.8512585812357</v>
      </c>
      <c r="AN321" s="160">
        <v>4</v>
      </c>
      <c r="AO321" s="118">
        <v>1</v>
      </c>
      <c r="AP321" s="118">
        <v>4</v>
      </c>
      <c r="AQ321" s="118">
        <v>1</v>
      </c>
      <c r="AR321" s="118">
        <v>4</v>
      </c>
      <c r="AS321" s="118">
        <v>1</v>
      </c>
      <c r="AT321" s="118">
        <v>1</v>
      </c>
      <c r="AU321" s="118">
        <v>1</v>
      </c>
      <c r="AV321" s="118">
        <v>1</v>
      </c>
      <c r="AW321" s="118">
        <v>1</v>
      </c>
      <c r="AX321" s="118">
        <v>1</v>
      </c>
      <c r="AY321" s="118">
        <v>1</v>
      </c>
      <c r="AZ321" s="118">
        <v>1</v>
      </c>
      <c r="BA321" s="118">
        <v>1</v>
      </c>
      <c r="BB321" s="118">
        <v>1</v>
      </c>
      <c r="BC321" s="118">
        <v>1</v>
      </c>
      <c r="BD321" s="118">
        <v>6</v>
      </c>
      <c r="BE321" s="118">
        <v>7</v>
      </c>
    </row>
    <row r="322" spans="2:57" ht="15">
      <c r="B322" s="499"/>
      <c r="C322" s="1" t="s">
        <v>209</v>
      </c>
      <c r="D322" s="196">
        <v>15309</v>
      </c>
      <c r="E322" s="11">
        <v>17944</v>
      </c>
      <c r="F322" s="11">
        <v>15365</v>
      </c>
      <c r="G322" s="11">
        <v>15100</v>
      </c>
      <c r="H322" s="11">
        <v>15508</v>
      </c>
      <c r="I322" s="11">
        <v>16362</v>
      </c>
      <c r="J322" s="11">
        <v>24251</v>
      </c>
      <c r="K322" s="11">
        <v>22168</v>
      </c>
      <c r="L322" s="11">
        <v>22889</v>
      </c>
      <c r="M322" s="11">
        <v>23822</v>
      </c>
      <c r="N322" s="11">
        <v>25271</v>
      </c>
      <c r="O322" s="11">
        <v>27357</v>
      </c>
      <c r="P322" s="11">
        <v>29990</v>
      </c>
      <c r="Q322" s="11">
        <v>34778</v>
      </c>
      <c r="R322" s="11">
        <v>44699</v>
      </c>
      <c r="S322" s="11">
        <v>49744</v>
      </c>
      <c r="T322" s="11">
        <v>49363</v>
      </c>
      <c r="U322" s="11">
        <v>50856</v>
      </c>
      <c r="V322" s="159">
        <f>100</f>
        <v>100</v>
      </c>
      <c r="W322" s="58">
        <f t="shared" si="42"/>
        <v>117.21209745901103</v>
      </c>
      <c r="X322" s="58">
        <f t="shared" si="42"/>
        <v>100.36579789666209</v>
      </c>
      <c r="Y322" s="58">
        <f t="shared" si="42"/>
        <v>98.634789992814689</v>
      </c>
      <c r="Z322" s="58">
        <f t="shared" si="42"/>
        <v>101.29988895420995</v>
      </c>
      <c r="AA322" s="58">
        <f t="shared" si="42"/>
        <v>106.87830687830687</v>
      </c>
      <c r="AB322" s="58">
        <f t="shared" si="42"/>
        <v>158.41008557057941</v>
      </c>
      <c r="AC322" s="58">
        <f t="shared" si="42"/>
        <v>144.80371023580901</v>
      </c>
      <c r="AD322" s="58">
        <f t="shared" si="44"/>
        <v>149.51335815533346</v>
      </c>
      <c r="AE322" s="58">
        <f t="shared" si="44"/>
        <v>155.60781239793585</v>
      </c>
      <c r="AF322" s="58">
        <f t="shared" si="44"/>
        <v>165.07283297406755</v>
      </c>
      <c r="AG322" s="58">
        <f t="shared" si="44"/>
        <v>178.69880462473054</v>
      </c>
      <c r="AH322" s="58">
        <f t="shared" si="44"/>
        <v>195.89783787314653</v>
      </c>
      <c r="AI322" s="58">
        <f t="shared" si="43"/>
        <v>227.17355803775556</v>
      </c>
      <c r="AJ322" s="58">
        <f t="shared" si="43"/>
        <v>291.97857469462406</v>
      </c>
      <c r="AK322" s="58">
        <f t="shared" si="43"/>
        <v>324.93304592070024</v>
      </c>
      <c r="AL322" s="58">
        <f t="shared" si="43"/>
        <v>322.44431380233851</v>
      </c>
      <c r="AM322" s="58">
        <f t="shared" si="43"/>
        <v>332.19674701156185</v>
      </c>
      <c r="AN322" s="160"/>
      <c r="AO322" s="118"/>
      <c r="AP322" s="118"/>
      <c r="AQ322" s="118"/>
      <c r="AR322" s="118"/>
      <c r="AS322" s="118"/>
      <c r="AT322" s="118"/>
      <c r="AU322" s="118"/>
      <c r="AV322" s="118"/>
      <c r="AW322" s="118"/>
      <c r="AX322" s="118"/>
      <c r="AY322" s="118"/>
      <c r="AZ322" s="118"/>
      <c r="BA322" s="118"/>
      <c r="BB322" s="118"/>
      <c r="BC322" s="118"/>
      <c r="BD322" s="118"/>
      <c r="BE322" s="118"/>
    </row>
    <row r="323" spans="2:57" ht="15">
      <c r="B323" s="501"/>
      <c r="C323" s="8" t="s">
        <v>210</v>
      </c>
      <c r="D323" s="245">
        <v>13561</v>
      </c>
      <c r="E323" s="173">
        <v>16348</v>
      </c>
      <c r="F323" s="173">
        <v>13642</v>
      </c>
      <c r="G323" s="173">
        <v>13839</v>
      </c>
      <c r="H323" s="173">
        <v>13917</v>
      </c>
      <c r="I323" s="173">
        <v>14304</v>
      </c>
      <c r="J323" s="173">
        <v>19000</v>
      </c>
      <c r="K323" s="173">
        <v>17506</v>
      </c>
      <c r="L323" s="173">
        <v>18322</v>
      </c>
      <c r="M323" s="173">
        <v>18288</v>
      </c>
      <c r="N323" s="173">
        <v>19275</v>
      </c>
      <c r="O323" s="173">
        <v>21164</v>
      </c>
      <c r="P323" s="173">
        <v>22802</v>
      </c>
      <c r="Q323" s="173">
        <v>26551</v>
      </c>
      <c r="R323" s="173">
        <v>31868</v>
      </c>
      <c r="S323" s="173">
        <v>35143</v>
      </c>
      <c r="T323" s="173">
        <v>34732</v>
      </c>
      <c r="U323" s="173">
        <v>36525</v>
      </c>
      <c r="V323" s="159">
        <f>100</f>
        <v>100</v>
      </c>
      <c r="W323" s="58">
        <f t="shared" si="42"/>
        <v>120.55158174175946</v>
      </c>
      <c r="X323" s="58">
        <f t="shared" si="42"/>
        <v>100.59730108399086</v>
      </c>
      <c r="Y323" s="58">
        <f t="shared" si="42"/>
        <v>102.04999631295627</v>
      </c>
      <c r="Z323" s="58">
        <f t="shared" si="42"/>
        <v>102.62517513457709</v>
      </c>
      <c r="AA323" s="58">
        <f t="shared" si="42"/>
        <v>105.47894698031119</v>
      </c>
      <c r="AB323" s="58">
        <f t="shared" si="42"/>
        <v>140.10766167686748</v>
      </c>
      <c r="AC323" s="58">
        <f t="shared" si="42"/>
        <v>129.09077501659169</v>
      </c>
      <c r="AD323" s="58">
        <f t="shared" si="44"/>
        <v>135.10803038124033</v>
      </c>
      <c r="AE323" s="58">
        <f t="shared" si="44"/>
        <v>134.8573114077133</v>
      </c>
      <c r="AF323" s="58">
        <f t="shared" si="44"/>
        <v>142.13553572745371</v>
      </c>
      <c r="AG323" s="58">
        <f t="shared" si="44"/>
        <v>156.06518693311702</v>
      </c>
      <c r="AH323" s="58">
        <f t="shared" si="44"/>
        <v>168.14394218715435</v>
      </c>
      <c r="AI323" s="58">
        <f t="shared" si="43"/>
        <v>195.7893960622373</v>
      </c>
      <c r="AJ323" s="58">
        <f t="shared" si="43"/>
        <v>234.99741906939016</v>
      </c>
      <c r="AK323" s="58">
        <f t="shared" si="43"/>
        <v>259.14755549000813</v>
      </c>
      <c r="AL323" s="58">
        <f t="shared" si="43"/>
        <v>256.11680554531375</v>
      </c>
      <c r="AM323" s="58">
        <f t="shared" si="43"/>
        <v>269.33854435513604</v>
      </c>
      <c r="AN323" s="120"/>
      <c r="AO323" s="121"/>
      <c r="AP323" s="121"/>
      <c r="AQ323" s="121"/>
      <c r="AR323" s="121"/>
      <c r="AS323" s="121"/>
      <c r="AT323" s="121"/>
      <c r="AU323" s="121"/>
      <c r="AV323" s="121"/>
      <c r="AW323" s="121"/>
      <c r="AX323" s="121"/>
      <c r="AY323" s="121"/>
      <c r="AZ323" s="121"/>
      <c r="BA323" s="121"/>
      <c r="BB323" s="121"/>
      <c r="BC323" s="121"/>
      <c r="BD323" s="121"/>
      <c r="BE323" s="121"/>
    </row>
    <row r="324" spans="2:57" ht="15" customHeight="1">
      <c r="B324" s="499" t="s">
        <v>154</v>
      </c>
      <c r="C324" s="1" t="s">
        <v>205</v>
      </c>
      <c r="D324" s="246">
        <v>1271</v>
      </c>
      <c r="E324" s="11">
        <v>1878</v>
      </c>
      <c r="F324" s="11">
        <v>1389</v>
      </c>
      <c r="G324" s="11">
        <v>1139</v>
      </c>
      <c r="H324" s="11">
        <v>1638</v>
      </c>
      <c r="I324" s="11">
        <v>1811</v>
      </c>
      <c r="J324" s="11">
        <v>5167</v>
      </c>
      <c r="K324" s="11">
        <v>4365</v>
      </c>
      <c r="L324" s="11">
        <v>4939</v>
      </c>
      <c r="M324" s="11">
        <v>3717</v>
      </c>
      <c r="N324" s="11">
        <v>3782</v>
      </c>
      <c r="O324" s="11">
        <v>3890</v>
      </c>
      <c r="P324" s="11">
        <v>4238</v>
      </c>
      <c r="Q324" s="11">
        <v>4951</v>
      </c>
      <c r="R324" s="11">
        <v>5572</v>
      </c>
      <c r="S324" s="11">
        <v>6841</v>
      </c>
      <c r="T324" s="11">
        <v>6503</v>
      </c>
      <c r="U324" s="11">
        <v>7360</v>
      </c>
      <c r="V324" s="159">
        <f>100</f>
        <v>100</v>
      </c>
      <c r="W324" s="58">
        <f t="shared" si="42"/>
        <v>147.75767112509834</v>
      </c>
      <c r="X324" s="58">
        <f t="shared" si="42"/>
        <v>109.28402832415421</v>
      </c>
      <c r="Y324" s="58">
        <f t="shared" si="42"/>
        <v>89.614476789929185</v>
      </c>
      <c r="Z324" s="58">
        <f t="shared" si="42"/>
        <v>128.87490165224233</v>
      </c>
      <c r="AA324" s="58">
        <f t="shared" si="42"/>
        <v>142.48623131392606</v>
      </c>
      <c r="AB324" s="58">
        <f t="shared" si="42"/>
        <v>406.53029110936268</v>
      </c>
      <c r="AC324" s="58">
        <f t="shared" si="42"/>
        <v>343.43036978756885</v>
      </c>
      <c r="AD324" s="58">
        <f t="shared" si="44"/>
        <v>388.59166011014946</v>
      </c>
      <c r="AE324" s="58">
        <f t="shared" si="44"/>
        <v>292.44689221085758</v>
      </c>
      <c r="AF324" s="58">
        <f t="shared" si="44"/>
        <v>297.5609756097561</v>
      </c>
      <c r="AG324" s="58">
        <f t="shared" si="44"/>
        <v>306.05822187254131</v>
      </c>
      <c r="AH324" s="58">
        <f t="shared" si="44"/>
        <v>333.43823760818253</v>
      </c>
      <c r="AI324" s="58">
        <f t="shared" si="43"/>
        <v>389.53579858379231</v>
      </c>
      <c r="AJ324" s="58">
        <f t="shared" si="43"/>
        <v>438.39496459480722</v>
      </c>
      <c r="AK324" s="58">
        <f t="shared" si="43"/>
        <v>538.23760818253345</v>
      </c>
      <c r="AL324" s="58">
        <f t="shared" si="43"/>
        <v>511.64437450826119</v>
      </c>
      <c r="AM324" s="58">
        <f t="shared" si="43"/>
        <v>579.07159716758463</v>
      </c>
      <c r="AN324" s="160">
        <v>1</v>
      </c>
      <c r="AO324" s="118">
        <v>4</v>
      </c>
      <c r="AP324" s="118">
        <v>1</v>
      </c>
      <c r="AQ324" s="118">
        <v>1</v>
      </c>
      <c r="AR324" s="118">
        <v>1</v>
      </c>
      <c r="AS324" s="118">
        <v>1</v>
      </c>
      <c r="AT324" s="118">
        <v>1</v>
      </c>
      <c r="AU324" s="118">
        <v>1</v>
      </c>
      <c r="AV324" s="118">
        <v>1</v>
      </c>
      <c r="AW324" s="118">
        <v>1</v>
      </c>
      <c r="AX324" s="118">
        <v>1</v>
      </c>
      <c r="AY324" s="118">
        <v>1</v>
      </c>
      <c r="AZ324" s="118">
        <v>1</v>
      </c>
      <c r="BA324" s="118">
        <v>1</v>
      </c>
      <c r="BB324" s="118">
        <v>1</v>
      </c>
      <c r="BC324" s="118">
        <v>1</v>
      </c>
      <c r="BD324" s="118">
        <v>6</v>
      </c>
      <c r="BE324" s="118">
        <v>7</v>
      </c>
    </row>
    <row r="325" spans="2:57" ht="15">
      <c r="B325" s="499"/>
      <c r="C325" s="1" t="s">
        <v>206</v>
      </c>
      <c r="D325" s="196">
        <v>955</v>
      </c>
      <c r="E325" s="11">
        <v>314</v>
      </c>
      <c r="F325" s="11">
        <v>1633</v>
      </c>
      <c r="G325" s="11">
        <v>1440</v>
      </c>
      <c r="H325" s="11">
        <v>1127</v>
      </c>
      <c r="I325" s="11">
        <v>1198</v>
      </c>
      <c r="J325" s="11">
        <v>2164</v>
      </c>
      <c r="K325" s="11">
        <v>2059</v>
      </c>
      <c r="L325" s="11">
        <v>1769</v>
      </c>
      <c r="M325" s="11">
        <v>2004</v>
      </c>
      <c r="N325" s="11">
        <v>1907</v>
      </c>
      <c r="O325" s="11">
        <v>2123</v>
      </c>
      <c r="P325" s="11">
        <v>2119</v>
      </c>
      <c r="Q325" s="11">
        <v>2138</v>
      </c>
      <c r="R325" s="11">
        <v>2212</v>
      </c>
      <c r="S325" s="11">
        <v>2663</v>
      </c>
      <c r="T325" s="11">
        <v>2720</v>
      </c>
      <c r="U325" s="11">
        <v>2687</v>
      </c>
      <c r="V325" s="159">
        <f>100</f>
        <v>100</v>
      </c>
      <c r="W325" s="58">
        <f t="shared" si="42"/>
        <v>32.879581151832461</v>
      </c>
      <c r="X325" s="58">
        <f t="shared" si="42"/>
        <v>170.99476439790575</v>
      </c>
      <c r="Y325" s="58">
        <f t="shared" si="42"/>
        <v>150.78534031413614</v>
      </c>
      <c r="Z325" s="58">
        <f t="shared" si="42"/>
        <v>118.01047120418848</v>
      </c>
      <c r="AA325" s="58">
        <f t="shared" si="42"/>
        <v>125.44502617801047</v>
      </c>
      <c r="AB325" s="58">
        <f t="shared" si="42"/>
        <v>226.59685863874344</v>
      </c>
      <c r="AC325" s="58">
        <f t="shared" si="42"/>
        <v>215.60209424083769</v>
      </c>
      <c r="AD325" s="58">
        <f t="shared" si="44"/>
        <v>185.23560209424085</v>
      </c>
      <c r="AE325" s="58">
        <f t="shared" si="44"/>
        <v>209.84293193717278</v>
      </c>
      <c r="AF325" s="58">
        <f t="shared" si="44"/>
        <v>199.68586387434556</v>
      </c>
      <c r="AG325" s="58">
        <f t="shared" si="44"/>
        <v>222.30366492146598</v>
      </c>
      <c r="AH325" s="58">
        <f t="shared" si="44"/>
        <v>221.88481675392671</v>
      </c>
      <c r="AI325" s="58">
        <f t="shared" si="43"/>
        <v>223.87434554973822</v>
      </c>
      <c r="AJ325" s="58">
        <f t="shared" si="43"/>
        <v>231.62303664921467</v>
      </c>
      <c r="AK325" s="58">
        <f t="shared" si="43"/>
        <v>278.84816753926702</v>
      </c>
      <c r="AL325" s="58">
        <f t="shared" si="43"/>
        <v>284.81675392670155</v>
      </c>
      <c r="AM325" s="58">
        <f t="shared" si="43"/>
        <v>281.36125654450262</v>
      </c>
      <c r="AN325" s="160">
        <v>4</v>
      </c>
      <c r="AO325" s="118">
        <v>4</v>
      </c>
      <c r="AP325" s="118">
        <v>4</v>
      </c>
      <c r="AQ325" s="118">
        <v>4</v>
      </c>
      <c r="AR325" s="118">
        <v>1</v>
      </c>
      <c r="AS325" s="118">
        <v>4</v>
      </c>
      <c r="AT325" s="118">
        <v>4</v>
      </c>
      <c r="AU325" s="118">
        <v>4</v>
      </c>
      <c r="AV325" s="118">
        <v>4</v>
      </c>
      <c r="AW325" s="118">
        <v>4</v>
      </c>
      <c r="AX325" s="118">
        <v>4</v>
      </c>
      <c r="AY325" s="118">
        <v>4</v>
      </c>
      <c r="AZ325" s="118">
        <v>4</v>
      </c>
      <c r="BA325" s="118">
        <v>2</v>
      </c>
      <c r="BB325" s="118">
        <v>1</v>
      </c>
      <c r="BC325" s="118">
        <v>1</v>
      </c>
      <c r="BD325" s="118">
        <v>6</v>
      </c>
      <c r="BE325" s="118">
        <v>7</v>
      </c>
    </row>
    <row r="326" spans="2:57" ht="15">
      <c r="B326" s="499"/>
      <c r="C326" s="1" t="s">
        <v>207</v>
      </c>
      <c r="D326" s="196">
        <v>178</v>
      </c>
      <c r="E326" s="11">
        <v>115</v>
      </c>
      <c r="F326" s="11">
        <v>204</v>
      </c>
      <c r="G326" s="11">
        <v>731</v>
      </c>
      <c r="H326" s="11">
        <v>400</v>
      </c>
      <c r="I326" s="11">
        <v>442</v>
      </c>
      <c r="J326" s="11">
        <v>991</v>
      </c>
      <c r="K326" s="11">
        <v>786</v>
      </c>
      <c r="L326" s="11">
        <v>1046</v>
      </c>
      <c r="M326" s="11">
        <v>1181</v>
      </c>
      <c r="N326" s="11">
        <v>1296</v>
      </c>
      <c r="O326" s="11">
        <v>1467</v>
      </c>
      <c r="P326" s="11">
        <v>1851</v>
      </c>
      <c r="Q326" s="11">
        <v>2325</v>
      </c>
      <c r="R326" s="11">
        <v>1611</v>
      </c>
      <c r="S326" s="11">
        <v>1806</v>
      </c>
      <c r="T326" s="11">
        <v>1846</v>
      </c>
      <c r="U326" s="11">
        <v>1815</v>
      </c>
      <c r="V326" s="159">
        <f>100</f>
        <v>100</v>
      </c>
      <c r="W326" s="58">
        <f t="shared" si="42"/>
        <v>64.606741573033702</v>
      </c>
      <c r="X326" s="58">
        <f t="shared" si="42"/>
        <v>114.6067415730337</v>
      </c>
      <c r="Y326" s="58">
        <f t="shared" si="42"/>
        <v>410.67415730337081</v>
      </c>
      <c r="Z326" s="58">
        <f t="shared" si="42"/>
        <v>224.71910112359549</v>
      </c>
      <c r="AA326" s="58">
        <f t="shared" si="42"/>
        <v>248.31460674157304</v>
      </c>
      <c r="AB326" s="58">
        <f t="shared" si="42"/>
        <v>556.74157303370782</v>
      </c>
      <c r="AC326" s="58">
        <f t="shared" si="42"/>
        <v>441.57303370786519</v>
      </c>
      <c r="AD326" s="58">
        <f t="shared" si="44"/>
        <v>587.64044943820227</v>
      </c>
      <c r="AE326" s="58">
        <f t="shared" si="44"/>
        <v>663.48314606741576</v>
      </c>
      <c r="AF326" s="58">
        <f t="shared" si="44"/>
        <v>728.08988764044943</v>
      </c>
      <c r="AG326" s="58">
        <f t="shared" si="44"/>
        <v>824.15730337078651</v>
      </c>
      <c r="AH326" s="58">
        <f t="shared" si="44"/>
        <v>1039.8876404494381</v>
      </c>
      <c r="AI326" s="58">
        <f t="shared" si="43"/>
        <v>1306.1797752808989</v>
      </c>
      <c r="AJ326" s="58">
        <f t="shared" si="43"/>
        <v>905.05617977528095</v>
      </c>
      <c r="AK326" s="58">
        <f t="shared" si="43"/>
        <v>1014.6067415730337</v>
      </c>
      <c r="AL326" s="58">
        <f t="shared" si="43"/>
        <v>1037.0786516853932</v>
      </c>
      <c r="AM326" s="58">
        <f t="shared" si="43"/>
        <v>1019.6629213483146</v>
      </c>
      <c r="AN326" s="160">
        <v>4</v>
      </c>
      <c r="AO326" s="118">
        <v>4</v>
      </c>
      <c r="AP326" s="118">
        <v>4</v>
      </c>
      <c r="AQ326" s="118">
        <v>1</v>
      </c>
      <c r="AR326" s="118">
        <v>1</v>
      </c>
      <c r="AS326" s="118">
        <v>4</v>
      </c>
      <c r="AT326" s="118">
        <v>4</v>
      </c>
      <c r="AU326" s="118">
        <v>4</v>
      </c>
      <c r="AV326" s="118">
        <v>4</v>
      </c>
      <c r="AW326" s="118">
        <v>4</v>
      </c>
      <c r="AX326" s="118">
        <v>4</v>
      </c>
      <c r="AY326" s="118">
        <v>4</v>
      </c>
      <c r="AZ326" s="118">
        <v>4</v>
      </c>
      <c r="BA326" s="118">
        <v>4</v>
      </c>
      <c r="BB326" s="118">
        <v>1</v>
      </c>
      <c r="BC326" s="118">
        <v>4</v>
      </c>
      <c r="BD326" s="118">
        <v>6</v>
      </c>
      <c r="BE326" s="118">
        <v>7</v>
      </c>
    </row>
    <row r="327" spans="2:57" ht="15">
      <c r="B327" s="499"/>
      <c r="C327" s="1" t="s">
        <v>208</v>
      </c>
      <c r="D327" s="196">
        <v>472</v>
      </c>
      <c r="E327" s="11">
        <v>610</v>
      </c>
      <c r="F327" s="11">
        <v>0</v>
      </c>
      <c r="G327" s="11">
        <v>0</v>
      </c>
      <c r="H327" s="11">
        <v>0</v>
      </c>
      <c r="I327" s="11">
        <v>0</v>
      </c>
      <c r="J327" s="11">
        <v>0</v>
      </c>
      <c r="K327" s="11">
        <v>0</v>
      </c>
      <c r="L327" s="11">
        <v>0</v>
      </c>
      <c r="M327" s="11">
        <v>0</v>
      </c>
      <c r="N327" s="11">
        <v>0</v>
      </c>
      <c r="O327" s="11">
        <v>0</v>
      </c>
      <c r="P327" s="11">
        <v>0</v>
      </c>
      <c r="Q327" s="11">
        <v>0</v>
      </c>
      <c r="R327" s="11">
        <v>1866</v>
      </c>
      <c r="S327" s="11">
        <v>1198</v>
      </c>
      <c r="T327" s="11">
        <v>1205</v>
      </c>
      <c r="U327" s="11">
        <v>1180</v>
      </c>
      <c r="V327" s="159">
        <f>100</f>
        <v>100</v>
      </c>
      <c r="W327" s="58">
        <f t="shared" si="42"/>
        <v>129.23728813559322</v>
      </c>
      <c r="X327" s="58">
        <f t="shared" si="42"/>
        <v>0</v>
      </c>
      <c r="Y327" s="58">
        <f t="shared" si="42"/>
        <v>0</v>
      </c>
      <c r="Z327" s="58">
        <f t="shared" si="42"/>
        <v>0</v>
      </c>
      <c r="AA327" s="58">
        <f t="shared" si="42"/>
        <v>0</v>
      </c>
      <c r="AB327" s="58">
        <f t="shared" si="42"/>
        <v>0</v>
      </c>
      <c r="AC327" s="58">
        <f t="shared" si="42"/>
        <v>0</v>
      </c>
      <c r="AD327" s="58">
        <f t="shared" si="44"/>
        <v>0</v>
      </c>
      <c r="AE327" s="58">
        <f t="shared" si="44"/>
        <v>0</v>
      </c>
      <c r="AF327" s="58">
        <f t="shared" si="44"/>
        <v>0</v>
      </c>
      <c r="AG327" s="58">
        <f t="shared" si="44"/>
        <v>0</v>
      </c>
      <c r="AH327" s="58">
        <f t="shared" si="44"/>
        <v>0</v>
      </c>
      <c r="AI327" s="58">
        <f t="shared" si="43"/>
        <v>0</v>
      </c>
      <c r="AJ327" s="58">
        <f t="shared" si="43"/>
        <v>395.33898305084745</v>
      </c>
      <c r="AK327" s="58">
        <f t="shared" si="43"/>
        <v>253.81355932203391</v>
      </c>
      <c r="AL327" s="58">
        <f t="shared" si="43"/>
        <v>255.29661016949152</v>
      </c>
      <c r="AM327" s="58">
        <f t="shared" si="43"/>
        <v>250</v>
      </c>
      <c r="AN327" s="160">
        <v>4</v>
      </c>
      <c r="AO327" s="118">
        <v>4</v>
      </c>
      <c r="AP327" s="118">
        <v>4</v>
      </c>
      <c r="AQ327" s="118">
        <v>4</v>
      </c>
      <c r="AR327" s="118">
        <v>1</v>
      </c>
      <c r="AS327" s="118">
        <v>4</v>
      </c>
      <c r="AT327" s="118">
        <v>4</v>
      </c>
      <c r="AU327" s="118">
        <v>4</v>
      </c>
      <c r="AV327" s="118">
        <v>4</v>
      </c>
      <c r="AW327" s="118">
        <v>4</v>
      </c>
      <c r="AX327" s="118">
        <v>4</v>
      </c>
      <c r="AY327" s="118">
        <v>4</v>
      </c>
      <c r="AZ327" s="118">
        <v>4</v>
      </c>
      <c r="BA327" s="118">
        <v>4</v>
      </c>
      <c r="BB327" s="118">
        <v>1</v>
      </c>
      <c r="BC327" s="118">
        <v>4</v>
      </c>
      <c r="BD327" s="118">
        <v>6</v>
      </c>
      <c r="BE327" s="118">
        <v>7</v>
      </c>
    </row>
    <row r="328" spans="2:57" ht="15">
      <c r="B328" s="499"/>
      <c r="C328" s="1" t="s">
        <v>209</v>
      </c>
      <c r="D328" s="196">
        <v>2876</v>
      </c>
      <c r="E328" s="11">
        <v>2917</v>
      </c>
      <c r="F328" s="11">
        <v>3226</v>
      </c>
      <c r="G328" s="11">
        <v>3310</v>
      </c>
      <c r="H328" s="11">
        <v>3165</v>
      </c>
      <c r="I328" s="11">
        <v>3451</v>
      </c>
      <c r="J328" s="11">
        <v>8322</v>
      </c>
      <c r="K328" s="11">
        <v>7210</v>
      </c>
      <c r="L328" s="11">
        <v>7754</v>
      </c>
      <c r="M328" s="11">
        <v>6902</v>
      </c>
      <c r="N328" s="11">
        <v>6985</v>
      </c>
      <c r="O328" s="11">
        <v>7480</v>
      </c>
      <c r="P328" s="11">
        <v>8208</v>
      </c>
      <c r="Q328" s="11">
        <v>9414</v>
      </c>
      <c r="R328" s="11">
        <v>11261</v>
      </c>
      <c r="S328" s="11">
        <v>12508</v>
      </c>
      <c r="T328" s="11">
        <v>12274</v>
      </c>
      <c r="U328" s="11">
        <v>13042</v>
      </c>
      <c r="V328" s="159">
        <f>100</f>
        <v>100</v>
      </c>
      <c r="W328" s="58">
        <f t="shared" si="42"/>
        <v>101.42559109874826</v>
      </c>
      <c r="X328" s="58">
        <f t="shared" si="42"/>
        <v>112.16968011126565</v>
      </c>
      <c r="Y328" s="58">
        <f t="shared" si="42"/>
        <v>115.09040333796941</v>
      </c>
      <c r="Z328" s="58">
        <f t="shared" si="42"/>
        <v>110.04867872044507</v>
      </c>
      <c r="AA328" s="58">
        <f t="shared" si="42"/>
        <v>119.99304589707927</v>
      </c>
      <c r="AB328" s="58">
        <f t="shared" si="42"/>
        <v>289.36022253129346</v>
      </c>
      <c r="AC328" s="58">
        <f t="shared" si="42"/>
        <v>250.69541029207232</v>
      </c>
      <c r="AD328" s="58">
        <f t="shared" si="44"/>
        <v>269.61057023643951</v>
      </c>
      <c r="AE328" s="58">
        <f t="shared" si="44"/>
        <v>239.98609179415854</v>
      </c>
      <c r="AF328" s="58">
        <f t="shared" si="44"/>
        <v>242.8720445062587</v>
      </c>
      <c r="AG328" s="58">
        <f t="shared" si="44"/>
        <v>260.0834492350487</v>
      </c>
      <c r="AH328" s="58">
        <f t="shared" si="44"/>
        <v>285.39638386648124</v>
      </c>
      <c r="AI328" s="58">
        <f t="shared" si="43"/>
        <v>327.32962447844227</v>
      </c>
      <c r="AJ328" s="58">
        <f t="shared" si="43"/>
        <v>391.5507649513213</v>
      </c>
      <c r="AK328" s="58">
        <f t="shared" si="43"/>
        <v>434.90959666203059</v>
      </c>
      <c r="AL328" s="58">
        <f t="shared" si="43"/>
        <v>426.77329624478443</v>
      </c>
      <c r="AM328" s="58">
        <f t="shared" si="43"/>
        <v>453.47705146036162</v>
      </c>
      <c r="AN328" s="160"/>
      <c r="AO328" s="118"/>
      <c r="AP328" s="118"/>
      <c r="AQ328" s="118"/>
      <c r="AR328" s="118"/>
      <c r="AS328" s="118"/>
      <c r="AT328" s="118"/>
      <c r="AU328" s="118"/>
      <c r="AV328" s="118"/>
      <c r="AW328" s="118"/>
      <c r="AX328" s="118"/>
      <c r="AY328" s="118"/>
      <c r="AZ328" s="118"/>
      <c r="BA328" s="118"/>
      <c r="BB328" s="118"/>
      <c r="BC328" s="118"/>
      <c r="BD328" s="118"/>
      <c r="BE328" s="118"/>
    </row>
    <row r="329" spans="2:57" ht="15.75" customHeight="1">
      <c r="B329" s="501"/>
      <c r="C329" s="8" t="s">
        <v>210</v>
      </c>
      <c r="D329" s="245">
        <v>2404</v>
      </c>
      <c r="E329" s="173">
        <v>2307</v>
      </c>
      <c r="F329" s="173">
        <v>3226</v>
      </c>
      <c r="G329" s="173">
        <v>3310</v>
      </c>
      <c r="H329" s="173">
        <v>3165</v>
      </c>
      <c r="I329" s="173">
        <v>3451</v>
      </c>
      <c r="J329" s="173">
        <v>8322</v>
      </c>
      <c r="K329" s="173">
        <v>7210</v>
      </c>
      <c r="L329" s="173">
        <v>7754</v>
      </c>
      <c r="M329" s="173">
        <v>6902</v>
      </c>
      <c r="N329" s="173">
        <v>6985</v>
      </c>
      <c r="O329" s="173">
        <v>7480</v>
      </c>
      <c r="P329" s="173">
        <v>8208</v>
      </c>
      <c r="Q329" s="173">
        <v>9414</v>
      </c>
      <c r="R329" s="173">
        <v>9395</v>
      </c>
      <c r="S329" s="173">
        <v>11310</v>
      </c>
      <c r="T329" s="173">
        <v>11069</v>
      </c>
      <c r="U329" s="173">
        <v>11862</v>
      </c>
      <c r="V329" s="159">
        <f>100</f>
        <v>100</v>
      </c>
      <c r="W329" s="58">
        <f t="shared" si="42"/>
        <v>95.965058236272881</v>
      </c>
      <c r="X329" s="58">
        <f t="shared" si="42"/>
        <v>134.19301164725456</v>
      </c>
      <c r="Y329" s="58">
        <f t="shared" si="42"/>
        <v>137.68718801996673</v>
      </c>
      <c r="Z329" s="58">
        <f t="shared" si="42"/>
        <v>131.65557404326123</v>
      </c>
      <c r="AA329" s="58">
        <f t="shared" si="42"/>
        <v>143.55241264559069</v>
      </c>
      <c r="AB329" s="58">
        <f t="shared" si="42"/>
        <v>346.17304492512477</v>
      </c>
      <c r="AC329" s="58">
        <f t="shared" si="42"/>
        <v>299.91680532445923</v>
      </c>
      <c r="AD329" s="58">
        <f t="shared" si="44"/>
        <v>322.54575707154743</v>
      </c>
      <c r="AE329" s="58">
        <f t="shared" si="44"/>
        <v>287.10482529118138</v>
      </c>
      <c r="AF329" s="58">
        <f t="shared" si="44"/>
        <v>290.55740432612311</v>
      </c>
      <c r="AG329" s="58">
        <f t="shared" si="44"/>
        <v>311.14808652246256</v>
      </c>
      <c r="AH329" s="58">
        <f t="shared" si="44"/>
        <v>341.43094841930116</v>
      </c>
      <c r="AI329" s="58">
        <f t="shared" si="43"/>
        <v>391.59733777038269</v>
      </c>
      <c r="AJ329" s="58">
        <f t="shared" si="43"/>
        <v>390.80698835274541</v>
      </c>
      <c r="AK329" s="58">
        <f t="shared" si="43"/>
        <v>470.46589018302831</v>
      </c>
      <c r="AL329" s="58">
        <f t="shared" si="43"/>
        <v>460.44093178036604</v>
      </c>
      <c r="AM329" s="58">
        <f t="shared" si="43"/>
        <v>493.42762063227951</v>
      </c>
      <c r="AN329" s="120"/>
      <c r="AO329" s="121"/>
      <c r="AP329" s="121"/>
      <c r="AQ329" s="121"/>
      <c r="AR329" s="121"/>
      <c r="AS329" s="121"/>
      <c r="AT329" s="121"/>
      <c r="AU329" s="121"/>
      <c r="AV329" s="121"/>
      <c r="AW329" s="121"/>
      <c r="AX329" s="121"/>
      <c r="AY329" s="121"/>
      <c r="AZ329" s="121"/>
      <c r="BA329" s="121"/>
      <c r="BB329" s="121"/>
      <c r="BC329" s="121"/>
      <c r="BD329" s="121"/>
      <c r="BE329" s="121"/>
    </row>
    <row r="330" spans="2:57" ht="15.75" customHeight="1">
      <c r="B330" s="499" t="s">
        <v>244</v>
      </c>
      <c r="C330" s="1" t="s">
        <v>205</v>
      </c>
      <c r="D330" s="246"/>
      <c r="Q330" s="11">
        <v>797</v>
      </c>
      <c r="S330" s="11">
        <v>914</v>
      </c>
      <c r="V330" s="159">
        <f>100</f>
        <v>100</v>
      </c>
      <c r="W330" s="58" t="e">
        <f t="shared" si="42"/>
        <v>#DIV/0!</v>
      </c>
      <c r="X330" s="58" t="e">
        <f t="shared" si="42"/>
        <v>#DIV/0!</v>
      </c>
      <c r="Y330" s="58" t="e">
        <f t="shared" si="42"/>
        <v>#DIV/0!</v>
      </c>
      <c r="Z330" s="58" t="e">
        <f t="shared" si="42"/>
        <v>#DIV/0!</v>
      </c>
      <c r="AA330" s="58" t="e">
        <f t="shared" si="42"/>
        <v>#DIV/0!</v>
      </c>
      <c r="AB330" s="58" t="e">
        <f t="shared" si="42"/>
        <v>#DIV/0!</v>
      </c>
      <c r="AC330" s="58" t="e">
        <f t="shared" si="42"/>
        <v>#DIV/0!</v>
      </c>
      <c r="AD330" s="58" t="e">
        <f t="shared" si="42"/>
        <v>#DIV/0!</v>
      </c>
      <c r="AE330" s="58" t="e">
        <f t="shared" si="42"/>
        <v>#DIV/0!</v>
      </c>
      <c r="AF330" s="58" t="e">
        <f t="shared" si="42"/>
        <v>#DIV/0!</v>
      </c>
      <c r="AG330" s="58" t="e">
        <f t="shared" si="42"/>
        <v>#DIV/0!</v>
      </c>
      <c r="AH330" s="58" t="e">
        <f t="shared" si="44"/>
        <v>#DIV/0!</v>
      </c>
      <c r="AI330" s="58" t="e">
        <f t="shared" si="43"/>
        <v>#DIV/0!</v>
      </c>
      <c r="AJ330" s="58" t="e">
        <f t="shared" si="43"/>
        <v>#DIV/0!</v>
      </c>
      <c r="AK330" s="58" t="e">
        <f t="shared" si="43"/>
        <v>#DIV/0!</v>
      </c>
      <c r="AL330" s="58" t="e">
        <f t="shared" si="43"/>
        <v>#DIV/0!</v>
      </c>
      <c r="AM330" s="58" t="e">
        <f t="shared" si="43"/>
        <v>#DIV/0!</v>
      </c>
      <c r="AN330" s="160"/>
      <c r="AO330" s="118"/>
      <c r="AP330" s="118"/>
      <c r="AQ330" s="118"/>
      <c r="AR330" s="118"/>
      <c r="AS330" s="118"/>
      <c r="AT330" s="118"/>
      <c r="AU330" s="118"/>
      <c r="AV330" s="118"/>
      <c r="AW330" s="118"/>
      <c r="AX330" s="118"/>
      <c r="AY330" s="118"/>
      <c r="AZ330" s="118"/>
      <c r="BA330" s="118">
        <v>1</v>
      </c>
      <c r="BB330" s="118"/>
      <c r="BC330" s="118">
        <v>1</v>
      </c>
      <c r="BD330" s="118"/>
      <c r="BE330" s="118"/>
    </row>
    <row r="331" spans="2:57" ht="15.75" customHeight="1">
      <c r="B331" s="499"/>
      <c r="C331" s="1" t="s">
        <v>206</v>
      </c>
      <c r="D331" s="196"/>
      <c r="Q331" s="11">
        <v>1016</v>
      </c>
      <c r="S331" s="11">
        <v>1435</v>
      </c>
      <c r="V331" s="159">
        <f>100</f>
        <v>100</v>
      </c>
      <c r="W331" s="58" t="e">
        <f t="shared" si="42"/>
        <v>#DIV/0!</v>
      </c>
      <c r="X331" s="58" t="e">
        <f t="shared" si="42"/>
        <v>#DIV/0!</v>
      </c>
      <c r="Y331" s="58" t="e">
        <f t="shared" si="42"/>
        <v>#DIV/0!</v>
      </c>
      <c r="Z331" s="58" t="e">
        <f t="shared" si="42"/>
        <v>#DIV/0!</v>
      </c>
      <c r="AA331" s="58" t="e">
        <f t="shared" si="42"/>
        <v>#DIV/0!</v>
      </c>
      <c r="AB331" s="58" t="e">
        <f t="shared" si="42"/>
        <v>#DIV/0!</v>
      </c>
      <c r="AC331" s="58" t="e">
        <f t="shared" si="42"/>
        <v>#DIV/0!</v>
      </c>
      <c r="AD331" s="58" t="e">
        <f t="shared" si="42"/>
        <v>#DIV/0!</v>
      </c>
      <c r="AE331" s="58" t="e">
        <f t="shared" si="42"/>
        <v>#DIV/0!</v>
      </c>
      <c r="AF331" s="58" t="e">
        <f t="shared" si="42"/>
        <v>#DIV/0!</v>
      </c>
      <c r="AG331" s="58" t="e">
        <f t="shared" si="42"/>
        <v>#DIV/0!</v>
      </c>
      <c r="AH331" s="58" t="e">
        <f t="shared" si="44"/>
        <v>#DIV/0!</v>
      </c>
      <c r="AI331" s="58" t="e">
        <f t="shared" si="43"/>
        <v>#DIV/0!</v>
      </c>
      <c r="AJ331" s="58" t="e">
        <f t="shared" si="43"/>
        <v>#DIV/0!</v>
      </c>
      <c r="AK331" s="58" t="e">
        <f t="shared" si="43"/>
        <v>#DIV/0!</v>
      </c>
      <c r="AL331" s="58" t="e">
        <f t="shared" si="43"/>
        <v>#DIV/0!</v>
      </c>
      <c r="AM331" s="58" t="e">
        <f t="shared" si="43"/>
        <v>#DIV/0!</v>
      </c>
      <c r="AN331" s="160"/>
      <c r="AO331" s="118"/>
      <c r="AP331" s="118"/>
      <c r="AQ331" s="118"/>
      <c r="AR331" s="118"/>
      <c r="AS331" s="118"/>
      <c r="AT331" s="118"/>
      <c r="AU331" s="118"/>
      <c r="AV331" s="118"/>
      <c r="AW331" s="118"/>
      <c r="AX331" s="118"/>
      <c r="AY331" s="118"/>
      <c r="AZ331" s="118"/>
      <c r="BA331" s="118">
        <v>1</v>
      </c>
      <c r="BB331" s="118"/>
      <c r="BC331" s="118">
        <v>1</v>
      </c>
      <c r="BD331" s="118"/>
      <c r="BE331" s="118"/>
    </row>
    <row r="332" spans="2:57" ht="15.75" customHeight="1">
      <c r="B332" s="499"/>
      <c r="C332" s="1" t="s">
        <v>207</v>
      </c>
      <c r="D332" s="196"/>
      <c r="Q332" s="11">
        <v>929</v>
      </c>
      <c r="R332" s="11">
        <v>1452</v>
      </c>
      <c r="S332" s="11">
        <v>1581</v>
      </c>
      <c r="V332" s="159">
        <f>100</f>
        <v>100</v>
      </c>
      <c r="W332" s="58" t="e">
        <f t="shared" si="42"/>
        <v>#DIV/0!</v>
      </c>
      <c r="X332" s="58" t="e">
        <f t="shared" si="42"/>
        <v>#DIV/0!</v>
      </c>
      <c r="Y332" s="58" t="e">
        <f t="shared" si="42"/>
        <v>#DIV/0!</v>
      </c>
      <c r="Z332" s="58" t="e">
        <f t="shared" si="42"/>
        <v>#DIV/0!</v>
      </c>
      <c r="AA332" s="58" t="e">
        <f t="shared" si="42"/>
        <v>#DIV/0!</v>
      </c>
      <c r="AB332" s="58" t="e">
        <f t="shared" si="42"/>
        <v>#DIV/0!</v>
      </c>
      <c r="AC332" s="58" t="e">
        <f t="shared" si="42"/>
        <v>#DIV/0!</v>
      </c>
      <c r="AD332" s="58" t="e">
        <f t="shared" si="42"/>
        <v>#DIV/0!</v>
      </c>
      <c r="AE332" s="58" t="e">
        <f t="shared" si="42"/>
        <v>#DIV/0!</v>
      </c>
      <c r="AF332" s="58" t="e">
        <f t="shared" si="42"/>
        <v>#DIV/0!</v>
      </c>
      <c r="AG332" s="58" t="e">
        <f t="shared" si="42"/>
        <v>#DIV/0!</v>
      </c>
      <c r="AH332" s="58" t="e">
        <f t="shared" si="44"/>
        <v>#DIV/0!</v>
      </c>
      <c r="AI332" s="58" t="e">
        <f t="shared" si="43"/>
        <v>#DIV/0!</v>
      </c>
      <c r="AJ332" s="58" t="e">
        <f t="shared" si="43"/>
        <v>#DIV/0!</v>
      </c>
      <c r="AK332" s="58" t="e">
        <f t="shared" si="43"/>
        <v>#DIV/0!</v>
      </c>
      <c r="AL332" s="58" t="e">
        <f t="shared" si="43"/>
        <v>#DIV/0!</v>
      </c>
      <c r="AM332" s="58" t="e">
        <f t="shared" si="43"/>
        <v>#DIV/0!</v>
      </c>
      <c r="AN332" s="160"/>
      <c r="AO332" s="118"/>
      <c r="AP332" s="118"/>
      <c r="AQ332" s="118"/>
      <c r="AR332" s="118"/>
      <c r="AS332" s="118"/>
      <c r="AT332" s="118"/>
      <c r="AU332" s="118"/>
      <c r="AV332" s="118"/>
      <c r="AW332" s="118"/>
      <c r="AX332" s="118"/>
      <c r="AY332" s="118"/>
      <c r="AZ332" s="118"/>
      <c r="BA332" s="118">
        <v>1</v>
      </c>
      <c r="BB332" s="118">
        <v>1</v>
      </c>
      <c r="BC332" s="118">
        <v>1</v>
      </c>
      <c r="BD332" s="118"/>
      <c r="BE332" s="118"/>
    </row>
    <row r="333" spans="2:57" ht="15.75" customHeight="1">
      <c r="B333" s="499"/>
      <c r="C333" s="1" t="s">
        <v>208</v>
      </c>
      <c r="D333" s="196"/>
      <c r="Q333" s="11">
        <v>39049</v>
      </c>
      <c r="R333" s="11">
        <v>35191</v>
      </c>
      <c r="S333" s="11">
        <v>33278</v>
      </c>
      <c r="V333" s="159">
        <f>100</f>
        <v>100</v>
      </c>
      <c r="W333" s="58" t="e">
        <f t="shared" si="42"/>
        <v>#DIV/0!</v>
      </c>
      <c r="X333" s="58" t="e">
        <f t="shared" si="42"/>
        <v>#DIV/0!</v>
      </c>
      <c r="Y333" s="58" t="e">
        <f t="shared" si="42"/>
        <v>#DIV/0!</v>
      </c>
      <c r="Z333" s="58" t="e">
        <f t="shared" si="42"/>
        <v>#DIV/0!</v>
      </c>
      <c r="AA333" s="58" t="e">
        <f t="shared" si="42"/>
        <v>#DIV/0!</v>
      </c>
      <c r="AB333" s="58" t="e">
        <f t="shared" si="42"/>
        <v>#DIV/0!</v>
      </c>
      <c r="AC333" s="58" t="e">
        <f t="shared" si="42"/>
        <v>#DIV/0!</v>
      </c>
      <c r="AD333" s="58" t="e">
        <f t="shared" si="42"/>
        <v>#DIV/0!</v>
      </c>
      <c r="AE333" s="58" t="e">
        <f t="shared" si="42"/>
        <v>#DIV/0!</v>
      </c>
      <c r="AF333" s="58" t="e">
        <f t="shared" si="42"/>
        <v>#DIV/0!</v>
      </c>
      <c r="AG333" s="58" t="e">
        <f t="shared" si="42"/>
        <v>#DIV/0!</v>
      </c>
      <c r="AH333" s="58" t="e">
        <f t="shared" si="44"/>
        <v>#DIV/0!</v>
      </c>
      <c r="AI333" s="58" t="e">
        <f t="shared" si="43"/>
        <v>#DIV/0!</v>
      </c>
      <c r="AJ333" s="58" t="e">
        <f t="shared" si="43"/>
        <v>#DIV/0!</v>
      </c>
      <c r="AK333" s="58" t="e">
        <f t="shared" si="43"/>
        <v>#DIV/0!</v>
      </c>
      <c r="AL333" s="58" t="e">
        <f t="shared" si="43"/>
        <v>#DIV/0!</v>
      </c>
      <c r="AM333" s="58" t="e">
        <f t="shared" si="43"/>
        <v>#DIV/0!</v>
      </c>
      <c r="AN333" s="160"/>
      <c r="AO333" s="118"/>
      <c r="AP333" s="118"/>
      <c r="AQ333" s="118"/>
      <c r="AR333" s="118"/>
      <c r="AS333" s="118"/>
      <c r="AT333" s="118"/>
      <c r="AU333" s="118"/>
      <c r="AV333" s="118"/>
      <c r="AW333" s="118"/>
      <c r="AX333" s="118"/>
      <c r="AY333" s="118"/>
      <c r="AZ333" s="118"/>
      <c r="BA333" s="118">
        <v>1</v>
      </c>
      <c r="BB333" s="118">
        <v>1</v>
      </c>
      <c r="BC333" s="118">
        <v>1</v>
      </c>
      <c r="BD333" s="118"/>
      <c r="BE333" s="118"/>
    </row>
    <row r="334" spans="2:57" ht="15.75" customHeight="1">
      <c r="B334" s="499"/>
      <c r="C334" s="1" t="s">
        <v>209</v>
      </c>
      <c r="D334" s="196"/>
      <c r="Q334" s="11">
        <v>41791</v>
      </c>
      <c r="S334" s="11">
        <v>37208</v>
      </c>
      <c r="V334" s="159">
        <f>100</f>
        <v>100</v>
      </c>
      <c r="W334" s="58" t="e">
        <f t="shared" si="42"/>
        <v>#DIV/0!</v>
      </c>
      <c r="X334" s="58" t="e">
        <f t="shared" si="42"/>
        <v>#DIV/0!</v>
      </c>
      <c r="Y334" s="58" t="e">
        <f t="shared" si="42"/>
        <v>#DIV/0!</v>
      </c>
      <c r="Z334" s="58" t="e">
        <f t="shared" si="42"/>
        <v>#DIV/0!</v>
      </c>
      <c r="AA334" s="58" t="e">
        <f t="shared" ref="AA334:AG351" si="45">I334*100/$D334</f>
        <v>#DIV/0!</v>
      </c>
      <c r="AB334" s="58" t="e">
        <f t="shared" si="45"/>
        <v>#DIV/0!</v>
      </c>
      <c r="AC334" s="58" t="e">
        <f t="shared" si="45"/>
        <v>#DIV/0!</v>
      </c>
      <c r="AD334" s="58" t="e">
        <f t="shared" si="45"/>
        <v>#DIV/0!</v>
      </c>
      <c r="AE334" s="58" t="e">
        <f t="shared" si="45"/>
        <v>#DIV/0!</v>
      </c>
      <c r="AF334" s="58" t="e">
        <f t="shared" si="45"/>
        <v>#DIV/0!</v>
      </c>
      <c r="AG334" s="58" t="e">
        <f t="shared" si="45"/>
        <v>#DIV/0!</v>
      </c>
      <c r="AH334" s="58" t="e">
        <f t="shared" si="44"/>
        <v>#DIV/0!</v>
      </c>
      <c r="AI334" s="58" t="e">
        <f t="shared" si="43"/>
        <v>#DIV/0!</v>
      </c>
      <c r="AJ334" s="58" t="e">
        <f t="shared" si="43"/>
        <v>#DIV/0!</v>
      </c>
      <c r="AK334" s="58" t="e">
        <f t="shared" si="43"/>
        <v>#DIV/0!</v>
      </c>
      <c r="AL334" s="58" t="e">
        <f t="shared" si="43"/>
        <v>#DIV/0!</v>
      </c>
      <c r="AM334" s="58" t="e">
        <f t="shared" si="43"/>
        <v>#DIV/0!</v>
      </c>
      <c r="AN334" s="160"/>
      <c r="AO334" s="118"/>
      <c r="AP334" s="118"/>
      <c r="AQ334" s="118"/>
      <c r="AR334" s="118"/>
      <c r="AS334" s="118"/>
      <c r="AT334" s="118"/>
      <c r="AU334" s="118"/>
      <c r="AV334" s="118"/>
      <c r="AW334" s="118"/>
      <c r="AX334" s="118"/>
      <c r="AY334" s="118"/>
      <c r="AZ334" s="118"/>
      <c r="BA334" s="118"/>
      <c r="BB334" s="118"/>
      <c r="BC334" s="118"/>
      <c r="BD334" s="118"/>
      <c r="BE334" s="118"/>
    </row>
    <row r="335" spans="2:57" ht="15.75" customHeight="1">
      <c r="B335" s="501"/>
      <c r="C335" s="8" t="s">
        <v>210</v>
      </c>
      <c r="D335" s="245"/>
      <c r="E335" s="173"/>
      <c r="F335" s="173"/>
      <c r="G335" s="173"/>
      <c r="H335" s="173"/>
      <c r="I335" s="173"/>
      <c r="J335" s="173"/>
      <c r="K335" s="173"/>
      <c r="L335" s="173"/>
      <c r="M335" s="173"/>
      <c r="N335" s="173"/>
      <c r="O335" s="173"/>
      <c r="P335" s="173"/>
      <c r="Q335" s="173">
        <v>2742</v>
      </c>
      <c r="R335" s="173"/>
      <c r="S335" s="173">
        <v>3930</v>
      </c>
      <c r="T335" s="173"/>
      <c r="U335" s="173"/>
      <c r="V335" s="159">
        <f>100</f>
        <v>100</v>
      </c>
      <c r="W335" s="58" t="e">
        <f t="shared" ref="W335:AC352" si="46">E335*100/$D335</f>
        <v>#DIV/0!</v>
      </c>
      <c r="X335" s="58" t="e">
        <f t="shared" si="46"/>
        <v>#DIV/0!</v>
      </c>
      <c r="Y335" s="58" t="e">
        <f t="shared" si="46"/>
        <v>#DIV/0!</v>
      </c>
      <c r="Z335" s="58" t="e">
        <f t="shared" si="46"/>
        <v>#DIV/0!</v>
      </c>
      <c r="AA335" s="58" t="e">
        <f t="shared" si="45"/>
        <v>#DIV/0!</v>
      </c>
      <c r="AB335" s="58" t="e">
        <f t="shared" si="45"/>
        <v>#DIV/0!</v>
      </c>
      <c r="AC335" s="58" t="e">
        <f t="shared" si="45"/>
        <v>#DIV/0!</v>
      </c>
      <c r="AD335" s="58" t="e">
        <f t="shared" si="45"/>
        <v>#DIV/0!</v>
      </c>
      <c r="AE335" s="58" t="e">
        <f t="shared" si="45"/>
        <v>#DIV/0!</v>
      </c>
      <c r="AF335" s="58" t="e">
        <f t="shared" si="45"/>
        <v>#DIV/0!</v>
      </c>
      <c r="AG335" s="58" t="e">
        <f t="shared" si="45"/>
        <v>#DIV/0!</v>
      </c>
      <c r="AH335" s="58" t="e">
        <f t="shared" si="44"/>
        <v>#DIV/0!</v>
      </c>
      <c r="AI335" s="58" t="e">
        <f t="shared" si="43"/>
        <v>#DIV/0!</v>
      </c>
      <c r="AJ335" s="58" t="e">
        <f t="shared" si="43"/>
        <v>#DIV/0!</v>
      </c>
      <c r="AK335" s="58" t="e">
        <f t="shared" si="43"/>
        <v>#DIV/0!</v>
      </c>
      <c r="AL335" s="58" t="e">
        <f t="shared" si="43"/>
        <v>#DIV/0!</v>
      </c>
      <c r="AM335" s="58" t="e">
        <f t="shared" si="43"/>
        <v>#DIV/0!</v>
      </c>
      <c r="AN335" s="160"/>
      <c r="AO335" s="118"/>
      <c r="AP335" s="118"/>
      <c r="AQ335" s="118"/>
      <c r="AR335" s="118"/>
      <c r="AS335" s="118"/>
      <c r="AT335" s="118"/>
      <c r="AU335" s="118"/>
      <c r="AV335" s="118"/>
      <c r="AW335" s="118"/>
      <c r="AX335" s="118"/>
      <c r="AY335" s="118"/>
      <c r="AZ335" s="118"/>
      <c r="BA335" s="118"/>
      <c r="BB335" s="118"/>
      <c r="BC335" s="118"/>
      <c r="BD335" s="118"/>
      <c r="BE335" s="118"/>
    </row>
    <row r="336" spans="2:57" ht="15.75" customHeight="1">
      <c r="B336" s="499" t="s">
        <v>245</v>
      </c>
      <c r="C336" s="1" t="s">
        <v>205</v>
      </c>
      <c r="D336" s="246"/>
      <c r="M336" s="11">
        <v>24</v>
      </c>
      <c r="N336" s="11">
        <v>24</v>
      </c>
      <c r="O336" s="11">
        <v>24</v>
      </c>
      <c r="P336" s="11">
        <v>24</v>
      </c>
      <c r="Q336" s="11">
        <v>21</v>
      </c>
      <c r="S336" s="11">
        <v>42</v>
      </c>
      <c r="V336" s="159">
        <f>100</f>
        <v>100</v>
      </c>
      <c r="W336" s="58" t="e">
        <f t="shared" si="46"/>
        <v>#DIV/0!</v>
      </c>
      <c r="X336" s="58" t="e">
        <f t="shared" si="46"/>
        <v>#DIV/0!</v>
      </c>
      <c r="Y336" s="58" t="e">
        <f t="shared" si="46"/>
        <v>#DIV/0!</v>
      </c>
      <c r="Z336" s="58" t="e">
        <f t="shared" si="46"/>
        <v>#DIV/0!</v>
      </c>
      <c r="AA336" s="58" t="e">
        <f t="shared" si="45"/>
        <v>#DIV/0!</v>
      </c>
      <c r="AB336" s="58" t="e">
        <f t="shared" si="45"/>
        <v>#DIV/0!</v>
      </c>
      <c r="AC336" s="58" t="e">
        <f t="shared" si="45"/>
        <v>#DIV/0!</v>
      </c>
      <c r="AD336" s="58" t="e">
        <f t="shared" si="45"/>
        <v>#DIV/0!</v>
      </c>
      <c r="AE336" s="58" t="e">
        <f t="shared" si="45"/>
        <v>#DIV/0!</v>
      </c>
      <c r="AF336" s="58" t="e">
        <f t="shared" si="45"/>
        <v>#DIV/0!</v>
      </c>
      <c r="AG336" s="58" t="e">
        <f t="shared" si="45"/>
        <v>#DIV/0!</v>
      </c>
      <c r="AH336" s="58" t="e">
        <f t="shared" si="44"/>
        <v>#DIV/0!</v>
      </c>
      <c r="AI336" s="58" t="e">
        <f t="shared" si="43"/>
        <v>#DIV/0!</v>
      </c>
      <c r="AJ336" s="58" t="e">
        <f t="shared" si="43"/>
        <v>#DIV/0!</v>
      </c>
      <c r="AK336" s="58" t="e">
        <f t="shared" si="43"/>
        <v>#DIV/0!</v>
      </c>
      <c r="AL336" s="58" t="e">
        <f t="shared" si="43"/>
        <v>#DIV/0!</v>
      </c>
      <c r="AM336" s="58" t="e">
        <f t="shared" si="43"/>
        <v>#DIV/0!</v>
      </c>
      <c r="AN336" s="160"/>
      <c r="AO336" s="118"/>
      <c r="AP336" s="118"/>
      <c r="AQ336" s="118"/>
      <c r="AR336" s="118"/>
      <c r="AS336" s="118"/>
      <c r="AT336" s="118"/>
      <c r="AU336" s="118"/>
      <c r="AV336" s="118"/>
      <c r="AW336" s="118">
        <v>4</v>
      </c>
      <c r="AX336" s="118">
        <v>4</v>
      </c>
      <c r="AY336" s="118">
        <v>4</v>
      </c>
      <c r="AZ336" s="118">
        <v>4</v>
      </c>
      <c r="BA336" s="118">
        <v>1</v>
      </c>
      <c r="BB336" s="118"/>
      <c r="BC336" s="118">
        <v>1</v>
      </c>
      <c r="BD336" s="118"/>
      <c r="BE336" s="118"/>
    </row>
    <row r="337" spans="2:57" ht="15.75" customHeight="1">
      <c r="B337" s="499"/>
      <c r="C337" s="1" t="s">
        <v>206</v>
      </c>
      <c r="D337" s="196"/>
      <c r="M337" s="11">
        <v>383</v>
      </c>
      <c r="N337" s="11">
        <v>366</v>
      </c>
      <c r="O337" s="11">
        <v>400</v>
      </c>
      <c r="P337" s="11">
        <v>395</v>
      </c>
      <c r="Q337" s="11">
        <v>336</v>
      </c>
      <c r="S337" s="11">
        <v>254</v>
      </c>
      <c r="V337" s="159">
        <f>100</f>
        <v>100</v>
      </c>
      <c r="W337" s="58" t="e">
        <f t="shared" si="46"/>
        <v>#DIV/0!</v>
      </c>
      <c r="X337" s="58" t="e">
        <f t="shared" si="46"/>
        <v>#DIV/0!</v>
      </c>
      <c r="Y337" s="58" t="e">
        <f t="shared" si="46"/>
        <v>#DIV/0!</v>
      </c>
      <c r="Z337" s="58" t="e">
        <f t="shared" si="46"/>
        <v>#DIV/0!</v>
      </c>
      <c r="AA337" s="58" t="e">
        <f t="shared" si="45"/>
        <v>#DIV/0!</v>
      </c>
      <c r="AB337" s="58" t="e">
        <f t="shared" si="45"/>
        <v>#DIV/0!</v>
      </c>
      <c r="AC337" s="58" t="e">
        <f t="shared" si="45"/>
        <v>#DIV/0!</v>
      </c>
      <c r="AD337" s="58" t="e">
        <f t="shared" si="45"/>
        <v>#DIV/0!</v>
      </c>
      <c r="AE337" s="58" t="e">
        <f t="shared" si="45"/>
        <v>#DIV/0!</v>
      </c>
      <c r="AF337" s="58" t="e">
        <f t="shared" si="45"/>
        <v>#DIV/0!</v>
      </c>
      <c r="AG337" s="58" t="e">
        <f t="shared" si="45"/>
        <v>#DIV/0!</v>
      </c>
      <c r="AH337" s="58" t="e">
        <f t="shared" si="44"/>
        <v>#DIV/0!</v>
      </c>
      <c r="AI337" s="58" t="e">
        <f t="shared" si="43"/>
        <v>#DIV/0!</v>
      </c>
      <c r="AJ337" s="58" t="e">
        <f t="shared" si="43"/>
        <v>#DIV/0!</v>
      </c>
      <c r="AK337" s="58" t="e">
        <f t="shared" si="43"/>
        <v>#DIV/0!</v>
      </c>
      <c r="AL337" s="58" t="e">
        <f t="shared" si="43"/>
        <v>#DIV/0!</v>
      </c>
      <c r="AM337" s="58" t="e">
        <f t="shared" si="43"/>
        <v>#DIV/0!</v>
      </c>
      <c r="AN337" s="160"/>
      <c r="AO337" s="118"/>
      <c r="AP337" s="118"/>
      <c r="AQ337" s="118"/>
      <c r="AR337" s="118"/>
      <c r="AS337" s="118"/>
      <c r="AT337" s="118"/>
      <c r="AU337" s="118"/>
      <c r="AV337" s="118"/>
      <c r="AW337" s="118">
        <v>4</v>
      </c>
      <c r="AX337" s="118">
        <v>4</v>
      </c>
      <c r="AY337" s="118">
        <v>4</v>
      </c>
      <c r="AZ337" s="118">
        <v>4</v>
      </c>
      <c r="BA337" s="118">
        <v>1</v>
      </c>
      <c r="BB337" s="118"/>
      <c r="BC337" s="118">
        <v>1</v>
      </c>
      <c r="BD337" s="118"/>
      <c r="BE337" s="118"/>
    </row>
    <row r="338" spans="2:57" ht="15.75" customHeight="1">
      <c r="B338" s="499"/>
      <c r="C338" s="1" t="s">
        <v>207</v>
      </c>
      <c r="D338" s="196"/>
      <c r="M338" s="11">
        <v>2191</v>
      </c>
      <c r="N338" s="11">
        <v>2132</v>
      </c>
      <c r="O338" s="11">
        <v>2253</v>
      </c>
      <c r="P338" s="11">
        <v>2226</v>
      </c>
      <c r="Q338" s="11">
        <v>1924</v>
      </c>
      <c r="R338" s="11">
        <v>1429</v>
      </c>
      <c r="V338" s="159">
        <f>100</f>
        <v>100</v>
      </c>
      <c r="W338" s="58" t="e">
        <f t="shared" si="46"/>
        <v>#DIV/0!</v>
      </c>
      <c r="X338" s="58" t="e">
        <f t="shared" si="46"/>
        <v>#DIV/0!</v>
      </c>
      <c r="Y338" s="58" t="e">
        <f t="shared" si="46"/>
        <v>#DIV/0!</v>
      </c>
      <c r="Z338" s="58" t="e">
        <f t="shared" si="46"/>
        <v>#DIV/0!</v>
      </c>
      <c r="AA338" s="58" t="e">
        <f t="shared" si="45"/>
        <v>#DIV/0!</v>
      </c>
      <c r="AB338" s="58" t="e">
        <f t="shared" si="45"/>
        <v>#DIV/0!</v>
      </c>
      <c r="AC338" s="58" t="e">
        <f t="shared" si="45"/>
        <v>#DIV/0!</v>
      </c>
      <c r="AD338" s="58" t="e">
        <f t="shared" si="45"/>
        <v>#DIV/0!</v>
      </c>
      <c r="AE338" s="58" t="e">
        <f t="shared" si="45"/>
        <v>#DIV/0!</v>
      </c>
      <c r="AF338" s="58" t="e">
        <f t="shared" si="45"/>
        <v>#DIV/0!</v>
      </c>
      <c r="AG338" s="58" t="e">
        <f t="shared" si="45"/>
        <v>#DIV/0!</v>
      </c>
      <c r="AH338" s="58" t="e">
        <f t="shared" si="44"/>
        <v>#DIV/0!</v>
      </c>
      <c r="AI338" s="58" t="e">
        <f t="shared" si="43"/>
        <v>#DIV/0!</v>
      </c>
      <c r="AJ338" s="58" t="e">
        <f t="shared" si="43"/>
        <v>#DIV/0!</v>
      </c>
      <c r="AK338" s="58" t="e">
        <f t="shared" si="43"/>
        <v>#DIV/0!</v>
      </c>
      <c r="AL338" s="58" t="e">
        <f t="shared" si="43"/>
        <v>#DIV/0!</v>
      </c>
      <c r="AM338" s="58" t="e">
        <f t="shared" si="43"/>
        <v>#DIV/0!</v>
      </c>
      <c r="AN338" s="160"/>
      <c r="AO338" s="118"/>
      <c r="AP338" s="118"/>
      <c r="AQ338" s="118"/>
      <c r="AR338" s="118"/>
      <c r="AS338" s="118"/>
      <c r="AT338" s="118"/>
      <c r="AU338" s="118"/>
      <c r="AV338" s="118"/>
      <c r="AW338" s="118">
        <v>4</v>
      </c>
      <c r="AX338" s="118">
        <v>4</v>
      </c>
      <c r="AY338" s="118">
        <v>4</v>
      </c>
      <c r="AZ338" s="118">
        <v>4</v>
      </c>
      <c r="BA338" s="118">
        <v>1</v>
      </c>
      <c r="BB338" s="118">
        <v>1</v>
      </c>
      <c r="BC338" s="118"/>
      <c r="BD338" s="118"/>
      <c r="BE338" s="118"/>
    </row>
    <row r="339" spans="2:57" ht="15.75" customHeight="1">
      <c r="B339" s="499"/>
      <c r="C339" s="1" t="s">
        <v>208</v>
      </c>
      <c r="D339" s="196"/>
      <c r="M339" s="11">
        <v>4134</v>
      </c>
      <c r="N339" s="11">
        <v>4311</v>
      </c>
      <c r="O339" s="11">
        <v>3985</v>
      </c>
      <c r="P339" s="11">
        <v>3939</v>
      </c>
      <c r="Q339" s="11">
        <v>3631</v>
      </c>
      <c r="V339" s="159">
        <f>100</f>
        <v>100</v>
      </c>
      <c r="W339" s="58" t="e">
        <f t="shared" si="46"/>
        <v>#DIV/0!</v>
      </c>
      <c r="X339" s="58" t="e">
        <f t="shared" si="46"/>
        <v>#DIV/0!</v>
      </c>
      <c r="Y339" s="58" t="e">
        <f t="shared" si="46"/>
        <v>#DIV/0!</v>
      </c>
      <c r="Z339" s="58" t="e">
        <f t="shared" si="46"/>
        <v>#DIV/0!</v>
      </c>
      <c r="AA339" s="58" t="e">
        <f t="shared" si="45"/>
        <v>#DIV/0!</v>
      </c>
      <c r="AB339" s="58" t="e">
        <f t="shared" si="45"/>
        <v>#DIV/0!</v>
      </c>
      <c r="AC339" s="58" t="e">
        <f t="shared" si="45"/>
        <v>#DIV/0!</v>
      </c>
      <c r="AD339" s="58" t="e">
        <f t="shared" si="45"/>
        <v>#DIV/0!</v>
      </c>
      <c r="AE339" s="58" t="e">
        <f t="shared" si="45"/>
        <v>#DIV/0!</v>
      </c>
      <c r="AF339" s="58" t="e">
        <f t="shared" si="45"/>
        <v>#DIV/0!</v>
      </c>
      <c r="AG339" s="58" t="e">
        <f t="shared" si="45"/>
        <v>#DIV/0!</v>
      </c>
      <c r="AH339" s="58" t="e">
        <f t="shared" si="44"/>
        <v>#DIV/0!</v>
      </c>
      <c r="AI339" s="58" t="e">
        <f t="shared" si="43"/>
        <v>#DIV/0!</v>
      </c>
      <c r="AJ339" s="58" t="e">
        <f t="shared" si="43"/>
        <v>#DIV/0!</v>
      </c>
      <c r="AK339" s="58" t="e">
        <f t="shared" si="43"/>
        <v>#DIV/0!</v>
      </c>
      <c r="AL339" s="58" t="e">
        <f t="shared" si="43"/>
        <v>#DIV/0!</v>
      </c>
      <c r="AM339" s="58" t="e">
        <f t="shared" si="43"/>
        <v>#DIV/0!</v>
      </c>
      <c r="AN339" s="160"/>
      <c r="AO339" s="118"/>
      <c r="AP339" s="118"/>
      <c r="AQ339" s="118"/>
      <c r="AR339" s="118"/>
      <c r="AS339" s="118"/>
      <c r="AT339" s="118"/>
      <c r="AU339" s="118"/>
      <c r="AV339" s="118"/>
      <c r="AW339" s="118">
        <v>4</v>
      </c>
      <c r="AX339" s="118">
        <v>4</v>
      </c>
      <c r="AY339" s="118">
        <v>4</v>
      </c>
      <c r="AZ339" s="118">
        <v>4</v>
      </c>
      <c r="BA339" s="118">
        <v>1</v>
      </c>
      <c r="BB339" s="118"/>
      <c r="BC339" s="118"/>
      <c r="BD339" s="118"/>
      <c r="BE339" s="118"/>
    </row>
    <row r="340" spans="2:57" ht="15.75" customHeight="1">
      <c r="B340" s="499"/>
      <c r="C340" s="1" t="s">
        <v>209</v>
      </c>
      <c r="D340" s="196"/>
      <c r="M340" s="11">
        <v>6732</v>
      </c>
      <c r="N340" s="11">
        <v>6833</v>
      </c>
      <c r="O340" s="11">
        <v>6662</v>
      </c>
      <c r="P340" s="11">
        <v>6584</v>
      </c>
      <c r="Q340" s="11">
        <v>5912</v>
      </c>
      <c r="V340" s="159">
        <f>100</f>
        <v>100</v>
      </c>
      <c r="W340" s="58" t="e">
        <f t="shared" si="46"/>
        <v>#DIV/0!</v>
      </c>
      <c r="X340" s="58" t="e">
        <f t="shared" si="46"/>
        <v>#DIV/0!</v>
      </c>
      <c r="Y340" s="58" t="e">
        <f t="shared" si="46"/>
        <v>#DIV/0!</v>
      </c>
      <c r="Z340" s="58" t="e">
        <f t="shared" si="46"/>
        <v>#DIV/0!</v>
      </c>
      <c r="AA340" s="58" t="e">
        <f t="shared" si="45"/>
        <v>#DIV/0!</v>
      </c>
      <c r="AB340" s="58" t="e">
        <f t="shared" si="45"/>
        <v>#DIV/0!</v>
      </c>
      <c r="AC340" s="58" t="e">
        <f t="shared" si="45"/>
        <v>#DIV/0!</v>
      </c>
      <c r="AD340" s="58" t="e">
        <f t="shared" si="45"/>
        <v>#DIV/0!</v>
      </c>
      <c r="AE340" s="58" t="e">
        <f t="shared" si="45"/>
        <v>#DIV/0!</v>
      </c>
      <c r="AF340" s="58" t="e">
        <f t="shared" si="45"/>
        <v>#DIV/0!</v>
      </c>
      <c r="AG340" s="58" t="e">
        <f t="shared" si="45"/>
        <v>#DIV/0!</v>
      </c>
      <c r="AH340" s="58" t="e">
        <f t="shared" si="44"/>
        <v>#DIV/0!</v>
      </c>
      <c r="AI340" s="58" t="e">
        <f t="shared" si="43"/>
        <v>#DIV/0!</v>
      </c>
      <c r="AJ340" s="58" t="e">
        <f t="shared" si="43"/>
        <v>#DIV/0!</v>
      </c>
      <c r="AK340" s="58" t="e">
        <f t="shared" si="43"/>
        <v>#DIV/0!</v>
      </c>
      <c r="AL340" s="58" t="e">
        <f t="shared" si="43"/>
        <v>#DIV/0!</v>
      </c>
      <c r="AM340" s="58" t="e">
        <f t="shared" si="43"/>
        <v>#DIV/0!</v>
      </c>
      <c r="AN340" s="160"/>
      <c r="AO340" s="118"/>
      <c r="AP340" s="118"/>
      <c r="AQ340" s="118"/>
      <c r="AR340" s="118"/>
      <c r="AS340" s="118"/>
      <c r="AT340" s="118"/>
      <c r="AU340" s="118"/>
      <c r="AV340" s="118"/>
      <c r="AW340" s="118"/>
      <c r="AX340" s="118"/>
      <c r="AY340" s="118"/>
      <c r="AZ340" s="118"/>
      <c r="BA340" s="118"/>
      <c r="BB340" s="118"/>
      <c r="BC340" s="118"/>
      <c r="BD340" s="118"/>
      <c r="BE340" s="118"/>
    </row>
    <row r="341" spans="2:57" ht="15.75" customHeight="1">
      <c r="B341" s="501"/>
      <c r="C341" s="8" t="s">
        <v>210</v>
      </c>
      <c r="D341" s="245"/>
      <c r="E341" s="173"/>
      <c r="F341" s="173"/>
      <c r="G341" s="173"/>
      <c r="H341" s="173"/>
      <c r="I341" s="173"/>
      <c r="J341" s="173"/>
      <c r="K341" s="173"/>
      <c r="L341" s="173"/>
      <c r="M341" s="173">
        <v>2598</v>
      </c>
      <c r="N341" s="173">
        <v>2522</v>
      </c>
      <c r="O341" s="173">
        <v>2677</v>
      </c>
      <c r="P341" s="173">
        <v>2645</v>
      </c>
      <c r="Q341" s="173">
        <v>2281</v>
      </c>
      <c r="R341" s="173"/>
      <c r="S341" s="173"/>
      <c r="T341" s="173"/>
      <c r="U341" s="173"/>
      <c r="V341" s="159">
        <f>100</f>
        <v>100</v>
      </c>
      <c r="W341" s="58" t="e">
        <f t="shared" si="46"/>
        <v>#DIV/0!</v>
      </c>
      <c r="X341" s="58" t="e">
        <f t="shared" si="46"/>
        <v>#DIV/0!</v>
      </c>
      <c r="Y341" s="58" t="e">
        <f t="shared" si="46"/>
        <v>#DIV/0!</v>
      </c>
      <c r="Z341" s="58" t="e">
        <f t="shared" si="46"/>
        <v>#DIV/0!</v>
      </c>
      <c r="AA341" s="58" t="e">
        <f t="shared" si="45"/>
        <v>#DIV/0!</v>
      </c>
      <c r="AB341" s="58" t="e">
        <f t="shared" si="45"/>
        <v>#DIV/0!</v>
      </c>
      <c r="AC341" s="58" t="e">
        <f t="shared" si="45"/>
        <v>#DIV/0!</v>
      </c>
      <c r="AD341" s="58" t="e">
        <f t="shared" si="45"/>
        <v>#DIV/0!</v>
      </c>
      <c r="AE341" s="58" t="e">
        <f t="shared" si="45"/>
        <v>#DIV/0!</v>
      </c>
      <c r="AF341" s="58" t="e">
        <f t="shared" si="45"/>
        <v>#DIV/0!</v>
      </c>
      <c r="AG341" s="58" t="e">
        <f t="shared" si="45"/>
        <v>#DIV/0!</v>
      </c>
      <c r="AH341" s="58" t="e">
        <f t="shared" si="44"/>
        <v>#DIV/0!</v>
      </c>
      <c r="AI341" s="58" t="e">
        <f t="shared" si="43"/>
        <v>#DIV/0!</v>
      </c>
      <c r="AJ341" s="58" t="e">
        <f t="shared" si="43"/>
        <v>#DIV/0!</v>
      </c>
      <c r="AK341" s="58" t="e">
        <f t="shared" si="43"/>
        <v>#DIV/0!</v>
      </c>
      <c r="AL341" s="58" t="e">
        <f t="shared" ref="AL341:AM347" si="47">T341*100/$D341</f>
        <v>#DIV/0!</v>
      </c>
      <c r="AM341" s="58" t="e">
        <f t="shared" si="47"/>
        <v>#DIV/0!</v>
      </c>
      <c r="AN341" s="160"/>
      <c r="AO341" s="118"/>
      <c r="AP341" s="118"/>
      <c r="AQ341" s="118"/>
      <c r="AR341" s="118"/>
      <c r="AS341" s="118"/>
      <c r="AT341" s="118"/>
      <c r="AU341" s="118"/>
      <c r="AV341" s="118"/>
      <c r="AW341" s="118"/>
      <c r="AX341" s="118"/>
      <c r="AY341" s="118"/>
      <c r="AZ341" s="118"/>
      <c r="BA341" s="118"/>
      <c r="BB341" s="118"/>
      <c r="BC341" s="118"/>
      <c r="BD341" s="118"/>
      <c r="BE341" s="118"/>
    </row>
    <row r="342" spans="2:57" ht="15.75" customHeight="1">
      <c r="B342" s="499" t="s">
        <v>246</v>
      </c>
      <c r="C342" s="1" t="s">
        <v>205</v>
      </c>
      <c r="D342" s="246"/>
      <c r="Q342" s="11">
        <v>20993</v>
      </c>
      <c r="R342" s="11">
        <v>20981</v>
      </c>
      <c r="S342" s="11">
        <v>22938</v>
      </c>
      <c r="V342" s="159">
        <f>100</f>
        <v>100</v>
      </c>
      <c r="W342" s="58" t="e">
        <f t="shared" si="46"/>
        <v>#DIV/0!</v>
      </c>
      <c r="X342" s="58" t="e">
        <f t="shared" si="46"/>
        <v>#DIV/0!</v>
      </c>
      <c r="Y342" s="58" t="e">
        <f t="shared" si="46"/>
        <v>#DIV/0!</v>
      </c>
      <c r="Z342" s="58" t="e">
        <f t="shared" si="46"/>
        <v>#DIV/0!</v>
      </c>
      <c r="AA342" s="58" t="e">
        <f t="shared" si="45"/>
        <v>#DIV/0!</v>
      </c>
      <c r="AB342" s="58" t="e">
        <f t="shared" si="45"/>
        <v>#DIV/0!</v>
      </c>
      <c r="AC342" s="58" t="e">
        <f t="shared" si="45"/>
        <v>#DIV/0!</v>
      </c>
      <c r="AD342" s="58" t="e">
        <f t="shared" si="45"/>
        <v>#DIV/0!</v>
      </c>
      <c r="AE342" s="58" t="e">
        <f t="shared" si="45"/>
        <v>#DIV/0!</v>
      </c>
      <c r="AF342" s="58" t="e">
        <f t="shared" si="45"/>
        <v>#DIV/0!</v>
      </c>
      <c r="AG342" s="58" t="e">
        <f t="shared" si="45"/>
        <v>#DIV/0!</v>
      </c>
      <c r="AH342" s="58" t="e">
        <f t="shared" si="44"/>
        <v>#DIV/0!</v>
      </c>
      <c r="AI342" s="58" t="e">
        <f t="shared" si="44"/>
        <v>#DIV/0!</v>
      </c>
      <c r="AJ342" s="58" t="e">
        <f t="shared" si="44"/>
        <v>#DIV/0!</v>
      </c>
      <c r="AK342" s="58" t="e">
        <f t="shared" si="44"/>
        <v>#DIV/0!</v>
      </c>
      <c r="AL342" s="58" t="e">
        <f t="shared" si="47"/>
        <v>#DIV/0!</v>
      </c>
      <c r="AM342" s="58" t="e">
        <f t="shared" si="47"/>
        <v>#DIV/0!</v>
      </c>
      <c r="AN342" s="160"/>
      <c r="AO342" s="118"/>
      <c r="AP342" s="118"/>
      <c r="AQ342" s="118"/>
      <c r="AR342" s="118"/>
      <c r="AS342" s="118"/>
      <c r="AT342" s="118"/>
      <c r="AU342" s="118"/>
      <c r="AV342" s="118"/>
      <c r="AW342" s="118"/>
      <c r="AX342" s="118"/>
      <c r="AY342" s="118"/>
      <c r="AZ342" s="118"/>
      <c r="BA342" s="118">
        <v>1</v>
      </c>
      <c r="BB342" s="118">
        <v>1</v>
      </c>
      <c r="BC342" s="118">
        <v>1</v>
      </c>
      <c r="BD342" s="118"/>
      <c r="BE342" s="118"/>
    </row>
    <row r="343" spans="2:57" ht="15.75" customHeight="1">
      <c r="B343" s="499"/>
      <c r="C343" s="1" t="s">
        <v>206</v>
      </c>
      <c r="D343" s="196"/>
      <c r="Q343" s="11">
        <v>3969</v>
      </c>
      <c r="S343" s="11">
        <v>4178</v>
      </c>
      <c r="V343" s="159">
        <f>100</f>
        <v>100</v>
      </c>
      <c r="W343" s="58" t="e">
        <f t="shared" si="46"/>
        <v>#DIV/0!</v>
      </c>
      <c r="X343" s="58" t="e">
        <f t="shared" si="46"/>
        <v>#DIV/0!</v>
      </c>
      <c r="Y343" s="58" t="e">
        <f t="shared" si="46"/>
        <v>#DIV/0!</v>
      </c>
      <c r="Z343" s="58" t="e">
        <f t="shared" si="46"/>
        <v>#DIV/0!</v>
      </c>
      <c r="AA343" s="58" t="e">
        <f t="shared" si="45"/>
        <v>#DIV/0!</v>
      </c>
      <c r="AB343" s="58" t="e">
        <f t="shared" si="45"/>
        <v>#DIV/0!</v>
      </c>
      <c r="AC343" s="58" t="e">
        <f t="shared" si="45"/>
        <v>#DIV/0!</v>
      </c>
      <c r="AD343" s="58" t="e">
        <f t="shared" si="45"/>
        <v>#DIV/0!</v>
      </c>
      <c r="AE343" s="58" t="e">
        <f t="shared" si="45"/>
        <v>#DIV/0!</v>
      </c>
      <c r="AF343" s="58" t="e">
        <f t="shared" si="45"/>
        <v>#DIV/0!</v>
      </c>
      <c r="AG343" s="58" t="e">
        <f t="shared" si="45"/>
        <v>#DIV/0!</v>
      </c>
      <c r="AH343" s="58" t="e">
        <f t="shared" si="44"/>
        <v>#DIV/0!</v>
      </c>
      <c r="AI343" s="58" t="e">
        <f t="shared" si="44"/>
        <v>#DIV/0!</v>
      </c>
      <c r="AJ343" s="58" t="e">
        <f t="shared" si="44"/>
        <v>#DIV/0!</v>
      </c>
      <c r="AK343" s="58" t="e">
        <f t="shared" si="44"/>
        <v>#DIV/0!</v>
      </c>
      <c r="AL343" s="58" t="e">
        <f t="shared" si="47"/>
        <v>#DIV/0!</v>
      </c>
      <c r="AM343" s="58" t="e">
        <f t="shared" si="47"/>
        <v>#DIV/0!</v>
      </c>
      <c r="AN343" s="160"/>
      <c r="AO343" s="118"/>
      <c r="AP343" s="118"/>
      <c r="AQ343" s="118"/>
      <c r="AR343" s="118"/>
      <c r="AS343" s="118"/>
      <c r="AT343" s="118"/>
      <c r="AU343" s="118"/>
      <c r="AV343" s="118"/>
      <c r="AW343" s="118"/>
      <c r="AX343" s="118"/>
      <c r="AY343" s="118"/>
      <c r="AZ343" s="118"/>
      <c r="BA343" s="118">
        <v>1</v>
      </c>
      <c r="BB343" s="118"/>
      <c r="BC343" s="118">
        <v>1</v>
      </c>
      <c r="BD343" s="118"/>
      <c r="BE343" s="118"/>
    </row>
    <row r="344" spans="2:57" ht="15.75" customHeight="1">
      <c r="B344" s="499"/>
      <c r="C344" s="1" t="s">
        <v>207</v>
      </c>
      <c r="D344" s="196"/>
      <c r="Q344" s="11">
        <v>1506</v>
      </c>
      <c r="R344" s="11">
        <v>1610</v>
      </c>
      <c r="V344" s="159">
        <f>100</f>
        <v>100</v>
      </c>
      <c r="W344" s="58" t="e">
        <f t="shared" si="46"/>
        <v>#DIV/0!</v>
      </c>
      <c r="X344" s="58" t="e">
        <f t="shared" si="46"/>
        <v>#DIV/0!</v>
      </c>
      <c r="Y344" s="58" t="e">
        <f t="shared" si="46"/>
        <v>#DIV/0!</v>
      </c>
      <c r="Z344" s="58" t="e">
        <f t="shared" si="46"/>
        <v>#DIV/0!</v>
      </c>
      <c r="AA344" s="58" t="e">
        <f t="shared" si="45"/>
        <v>#DIV/0!</v>
      </c>
      <c r="AB344" s="58" t="e">
        <f t="shared" si="45"/>
        <v>#DIV/0!</v>
      </c>
      <c r="AC344" s="58" t="e">
        <f t="shared" si="45"/>
        <v>#DIV/0!</v>
      </c>
      <c r="AD344" s="58" t="e">
        <f t="shared" si="45"/>
        <v>#DIV/0!</v>
      </c>
      <c r="AE344" s="58" t="e">
        <f t="shared" si="45"/>
        <v>#DIV/0!</v>
      </c>
      <c r="AF344" s="58" t="e">
        <f t="shared" si="45"/>
        <v>#DIV/0!</v>
      </c>
      <c r="AG344" s="58" t="e">
        <f t="shared" si="45"/>
        <v>#DIV/0!</v>
      </c>
      <c r="AH344" s="58" t="e">
        <f t="shared" si="44"/>
        <v>#DIV/0!</v>
      </c>
      <c r="AI344" s="58" t="e">
        <f t="shared" si="44"/>
        <v>#DIV/0!</v>
      </c>
      <c r="AJ344" s="58" t="e">
        <f t="shared" si="44"/>
        <v>#DIV/0!</v>
      </c>
      <c r="AK344" s="58" t="e">
        <f t="shared" si="44"/>
        <v>#DIV/0!</v>
      </c>
      <c r="AL344" s="58" t="e">
        <f t="shared" si="47"/>
        <v>#DIV/0!</v>
      </c>
      <c r="AM344" s="58" t="e">
        <f t="shared" si="47"/>
        <v>#DIV/0!</v>
      </c>
      <c r="AN344" s="160"/>
      <c r="AO344" s="118"/>
      <c r="AP344" s="118"/>
      <c r="AQ344" s="118"/>
      <c r="AR344" s="118"/>
      <c r="AS344" s="118"/>
      <c r="AT344" s="118"/>
      <c r="AU344" s="118"/>
      <c r="AV344" s="118"/>
      <c r="AW344" s="118"/>
      <c r="AX344" s="118"/>
      <c r="AY344" s="118"/>
      <c r="AZ344" s="118"/>
      <c r="BA344" s="118">
        <v>1</v>
      </c>
      <c r="BB344" s="118">
        <v>1</v>
      </c>
      <c r="BC344" s="118"/>
      <c r="BD344" s="118"/>
      <c r="BE344" s="118"/>
    </row>
    <row r="345" spans="2:57" ht="15.75" customHeight="1">
      <c r="B345" s="499"/>
      <c r="C345" s="1" t="s">
        <v>208</v>
      </c>
      <c r="D345" s="196"/>
      <c r="G345" s="11">
        <v>0</v>
      </c>
      <c r="H345" s="11">
        <v>0</v>
      </c>
      <c r="I345" s="11">
        <v>0</v>
      </c>
      <c r="J345" s="11">
        <v>0</v>
      </c>
      <c r="K345" s="11">
        <v>0</v>
      </c>
      <c r="L345" s="11">
        <v>0</v>
      </c>
      <c r="M345" s="11">
        <v>0</v>
      </c>
      <c r="N345" s="11">
        <v>0</v>
      </c>
      <c r="O345" s="11">
        <v>0</v>
      </c>
      <c r="P345" s="11">
        <v>0</v>
      </c>
      <c r="Q345" s="11">
        <v>0</v>
      </c>
      <c r="V345" s="159">
        <f>100</f>
        <v>100</v>
      </c>
      <c r="W345" s="58" t="e">
        <f t="shared" si="46"/>
        <v>#DIV/0!</v>
      </c>
      <c r="X345" s="58" t="e">
        <f t="shared" si="46"/>
        <v>#DIV/0!</v>
      </c>
      <c r="Y345" s="58" t="e">
        <f t="shared" si="46"/>
        <v>#DIV/0!</v>
      </c>
      <c r="Z345" s="58" t="e">
        <f t="shared" si="46"/>
        <v>#DIV/0!</v>
      </c>
      <c r="AA345" s="58" t="e">
        <f t="shared" si="45"/>
        <v>#DIV/0!</v>
      </c>
      <c r="AB345" s="58" t="e">
        <f t="shared" si="45"/>
        <v>#DIV/0!</v>
      </c>
      <c r="AC345" s="58" t="e">
        <f t="shared" si="45"/>
        <v>#DIV/0!</v>
      </c>
      <c r="AD345" s="58" t="e">
        <f t="shared" si="45"/>
        <v>#DIV/0!</v>
      </c>
      <c r="AE345" s="58" t="e">
        <f t="shared" si="45"/>
        <v>#DIV/0!</v>
      </c>
      <c r="AF345" s="58" t="e">
        <f t="shared" si="45"/>
        <v>#DIV/0!</v>
      </c>
      <c r="AG345" s="58" t="e">
        <f t="shared" si="45"/>
        <v>#DIV/0!</v>
      </c>
      <c r="AH345" s="58" t="e">
        <f t="shared" si="44"/>
        <v>#DIV/0!</v>
      </c>
      <c r="AI345" s="58" t="e">
        <f t="shared" si="44"/>
        <v>#DIV/0!</v>
      </c>
      <c r="AJ345" s="58" t="e">
        <f t="shared" si="44"/>
        <v>#DIV/0!</v>
      </c>
      <c r="AK345" s="58" t="e">
        <f t="shared" si="44"/>
        <v>#DIV/0!</v>
      </c>
      <c r="AL345" s="58" t="e">
        <f t="shared" si="47"/>
        <v>#DIV/0!</v>
      </c>
      <c r="AM345" s="58" t="e">
        <f t="shared" si="47"/>
        <v>#DIV/0!</v>
      </c>
      <c r="AN345" s="160"/>
      <c r="AO345" s="118"/>
      <c r="AP345" s="118"/>
      <c r="AQ345" s="118">
        <v>4</v>
      </c>
      <c r="AR345" s="118">
        <v>4</v>
      </c>
      <c r="AS345" s="118">
        <v>4</v>
      </c>
      <c r="AT345" s="118">
        <v>4</v>
      </c>
      <c r="AU345" s="118">
        <v>4</v>
      </c>
      <c r="AV345" s="118">
        <v>4</v>
      </c>
      <c r="AW345" s="118">
        <v>4</v>
      </c>
      <c r="AX345" s="118">
        <v>4</v>
      </c>
      <c r="AY345" s="118">
        <v>4</v>
      </c>
      <c r="AZ345" s="118">
        <v>4</v>
      </c>
      <c r="BA345" s="118">
        <v>1</v>
      </c>
      <c r="BB345" s="118"/>
      <c r="BC345" s="118"/>
      <c r="BD345" s="118"/>
      <c r="BE345" s="118"/>
    </row>
    <row r="346" spans="2:57" ht="15.75" customHeight="1">
      <c r="B346" s="499"/>
      <c r="C346" s="1" t="s">
        <v>209</v>
      </c>
      <c r="D346" s="196"/>
      <c r="Q346" s="11">
        <v>26468</v>
      </c>
      <c r="V346" s="159">
        <f>100</f>
        <v>100</v>
      </c>
      <c r="W346" s="58" t="e">
        <f t="shared" si="46"/>
        <v>#DIV/0!</v>
      </c>
      <c r="X346" s="58" t="e">
        <f t="shared" si="46"/>
        <v>#DIV/0!</v>
      </c>
      <c r="Y346" s="58" t="e">
        <f t="shared" si="46"/>
        <v>#DIV/0!</v>
      </c>
      <c r="Z346" s="58" t="e">
        <f t="shared" si="46"/>
        <v>#DIV/0!</v>
      </c>
      <c r="AA346" s="58" t="e">
        <f t="shared" si="45"/>
        <v>#DIV/0!</v>
      </c>
      <c r="AB346" s="58" t="e">
        <f t="shared" si="45"/>
        <v>#DIV/0!</v>
      </c>
      <c r="AC346" s="58" t="e">
        <f t="shared" si="45"/>
        <v>#DIV/0!</v>
      </c>
      <c r="AD346" s="58" t="e">
        <f t="shared" si="45"/>
        <v>#DIV/0!</v>
      </c>
      <c r="AE346" s="58" t="e">
        <f t="shared" si="45"/>
        <v>#DIV/0!</v>
      </c>
      <c r="AF346" s="58" t="e">
        <f t="shared" si="45"/>
        <v>#DIV/0!</v>
      </c>
      <c r="AG346" s="58" t="e">
        <f t="shared" si="45"/>
        <v>#DIV/0!</v>
      </c>
      <c r="AH346" s="58" t="e">
        <f t="shared" si="44"/>
        <v>#DIV/0!</v>
      </c>
      <c r="AI346" s="58" t="e">
        <f t="shared" si="44"/>
        <v>#DIV/0!</v>
      </c>
      <c r="AJ346" s="58" t="e">
        <f t="shared" si="44"/>
        <v>#DIV/0!</v>
      </c>
      <c r="AK346" s="58" t="e">
        <f t="shared" si="44"/>
        <v>#DIV/0!</v>
      </c>
      <c r="AL346" s="58" t="e">
        <f t="shared" si="47"/>
        <v>#DIV/0!</v>
      </c>
      <c r="AM346" s="58" t="e">
        <f t="shared" si="47"/>
        <v>#DIV/0!</v>
      </c>
      <c r="AN346" s="160"/>
      <c r="AO346" s="118"/>
      <c r="AP346" s="118"/>
      <c r="AQ346" s="118"/>
      <c r="AR346" s="118"/>
      <c r="AS346" s="118"/>
      <c r="AT346" s="118"/>
      <c r="AU346" s="118"/>
      <c r="AV346" s="118"/>
      <c r="AW346" s="118"/>
      <c r="AX346" s="118"/>
      <c r="AY346" s="118"/>
      <c r="AZ346" s="118"/>
      <c r="BA346" s="118"/>
      <c r="BB346" s="118"/>
      <c r="BC346" s="118"/>
      <c r="BD346" s="118"/>
      <c r="BE346" s="118"/>
    </row>
    <row r="347" spans="2:57" ht="15.75" customHeight="1">
      <c r="B347" s="501"/>
      <c r="C347" s="8" t="s">
        <v>210</v>
      </c>
      <c r="D347" s="245"/>
      <c r="E347" s="173"/>
      <c r="F347" s="173"/>
      <c r="G347" s="173"/>
      <c r="H347" s="173"/>
      <c r="I347" s="173"/>
      <c r="J347" s="173"/>
      <c r="K347" s="173"/>
      <c r="L347" s="173"/>
      <c r="M347" s="173"/>
      <c r="N347" s="173"/>
      <c r="O347" s="173"/>
      <c r="P347" s="173"/>
      <c r="Q347" s="173">
        <v>26468</v>
      </c>
      <c r="R347" s="173"/>
      <c r="S347" s="173"/>
      <c r="T347" s="173"/>
      <c r="U347" s="173"/>
      <c r="V347" s="159">
        <f>100</f>
        <v>100</v>
      </c>
      <c r="W347" s="58" t="e">
        <f t="shared" si="46"/>
        <v>#DIV/0!</v>
      </c>
      <c r="X347" s="58" t="e">
        <f t="shared" si="46"/>
        <v>#DIV/0!</v>
      </c>
      <c r="Y347" s="58" t="e">
        <f t="shared" si="46"/>
        <v>#DIV/0!</v>
      </c>
      <c r="Z347" s="58" t="e">
        <f t="shared" si="46"/>
        <v>#DIV/0!</v>
      </c>
      <c r="AA347" s="58" t="e">
        <f t="shared" si="45"/>
        <v>#DIV/0!</v>
      </c>
      <c r="AB347" s="58" t="e">
        <f t="shared" si="45"/>
        <v>#DIV/0!</v>
      </c>
      <c r="AC347" s="58" t="e">
        <f t="shared" si="45"/>
        <v>#DIV/0!</v>
      </c>
      <c r="AD347" s="58" t="e">
        <f t="shared" si="45"/>
        <v>#DIV/0!</v>
      </c>
      <c r="AE347" s="58" t="e">
        <f t="shared" si="45"/>
        <v>#DIV/0!</v>
      </c>
      <c r="AF347" s="58" t="e">
        <f t="shared" si="45"/>
        <v>#DIV/0!</v>
      </c>
      <c r="AG347" s="58" t="e">
        <f t="shared" si="45"/>
        <v>#DIV/0!</v>
      </c>
      <c r="AH347" s="58" t="e">
        <f t="shared" si="44"/>
        <v>#DIV/0!</v>
      </c>
      <c r="AI347" s="58" t="e">
        <f t="shared" si="44"/>
        <v>#DIV/0!</v>
      </c>
      <c r="AJ347" s="58" t="e">
        <f t="shared" si="44"/>
        <v>#DIV/0!</v>
      </c>
      <c r="AK347" s="58" t="e">
        <f t="shared" si="44"/>
        <v>#DIV/0!</v>
      </c>
      <c r="AL347" s="58" t="e">
        <f t="shared" si="47"/>
        <v>#DIV/0!</v>
      </c>
      <c r="AM347" s="58" t="e">
        <f t="shared" si="47"/>
        <v>#DIV/0!</v>
      </c>
      <c r="AN347" s="160"/>
      <c r="AO347" s="118"/>
      <c r="AP347" s="118"/>
      <c r="AQ347" s="118"/>
      <c r="AR347" s="118"/>
      <c r="AS347" s="118"/>
      <c r="AT347" s="118"/>
      <c r="AU347" s="118"/>
      <c r="AV347" s="118"/>
      <c r="AW347" s="118"/>
      <c r="AX347" s="118"/>
      <c r="AY347" s="118"/>
      <c r="AZ347" s="118"/>
      <c r="BA347" s="118"/>
      <c r="BB347" s="118"/>
      <c r="BC347" s="118"/>
      <c r="BD347" s="118"/>
      <c r="BE347" s="118"/>
    </row>
    <row r="348" spans="2:57" ht="15" customHeight="1">
      <c r="B348" s="499" t="s">
        <v>166</v>
      </c>
      <c r="C348" s="1" t="s">
        <v>205</v>
      </c>
      <c r="D348" s="246">
        <v>7397</v>
      </c>
      <c r="E348" s="11">
        <v>7804</v>
      </c>
      <c r="F348" s="11">
        <v>9292</v>
      </c>
      <c r="G348" s="11">
        <v>8585</v>
      </c>
      <c r="H348" s="11">
        <v>6856</v>
      </c>
      <c r="I348" s="11">
        <v>6434</v>
      </c>
      <c r="J348" s="11">
        <v>9468</v>
      </c>
      <c r="K348" s="11">
        <v>7652</v>
      </c>
      <c r="L348" s="11">
        <v>10401</v>
      </c>
      <c r="M348" s="11">
        <v>7756</v>
      </c>
      <c r="N348" s="11">
        <v>10098</v>
      </c>
      <c r="O348" s="11">
        <v>11390</v>
      </c>
      <c r="P348" s="11">
        <v>12851</v>
      </c>
      <c r="Q348" s="11">
        <v>14701</v>
      </c>
      <c r="R348" s="11">
        <v>15794</v>
      </c>
      <c r="S348" s="11">
        <v>22739</v>
      </c>
      <c r="T348" s="11">
        <v>15701</v>
      </c>
      <c r="U348" s="11">
        <v>20675</v>
      </c>
      <c r="V348" s="159">
        <f>100</f>
        <v>100</v>
      </c>
      <c r="W348" s="58">
        <f t="shared" si="46"/>
        <v>105.50223063404083</v>
      </c>
      <c r="X348" s="58">
        <f t="shared" si="46"/>
        <v>125.61849398404759</v>
      </c>
      <c r="Y348" s="58">
        <f t="shared" si="46"/>
        <v>116.06056509395701</v>
      </c>
      <c r="Z348" s="58">
        <f t="shared" si="46"/>
        <v>92.686224144923614</v>
      </c>
      <c r="AA348" s="58">
        <f t="shared" si="45"/>
        <v>86.9812085980803</v>
      </c>
      <c r="AB348" s="58">
        <f t="shared" si="45"/>
        <v>127.9978369609301</v>
      </c>
      <c r="AC348" s="58">
        <f t="shared" si="45"/>
        <v>103.44734351764228</v>
      </c>
      <c r="AD348" s="58">
        <f t="shared" si="44"/>
        <v>140.61105853724482</v>
      </c>
      <c r="AE348" s="58">
        <f t="shared" si="44"/>
        <v>104.85331891307287</v>
      </c>
      <c r="AF348" s="58">
        <f t="shared" si="44"/>
        <v>136.51480329863458</v>
      </c>
      <c r="AG348" s="58">
        <f t="shared" si="44"/>
        <v>153.98134378802217</v>
      </c>
      <c r="AH348" s="58">
        <f t="shared" si="44"/>
        <v>173.73259429498447</v>
      </c>
      <c r="AI348" s="58">
        <f t="shared" si="44"/>
        <v>198.74273354062458</v>
      </c>
      <c r="AJ348" s="58">
        <f t="shared" si="44"/>
        <v>213.51899418683249</v>
      </c>
      <c r="AK348" s="58">
        <f t="shared" si="44"/>
        <v>307.40840881438419</v>
      </c>
      <c r="AL348" s="58">
        <f t="shared" si="44"/>
        <v>212.26172772745707</v>
      </c>
      <c r="AM348" s="58">
        <f t="shared" si="44"/>
        <v>279.50520481276192</v>
      </c>
      <c r="AN348" s="160">
        <v>1</v>
      </c>
      <c r="AO348" s="118">
        <v>1</v>
      </c>
      <c r="AP348" s="118">
        <v>4</v>
      </c>
      <c r="AQ348" s="118">
        <v>1</v>
      </c>
      <c r="AR348" s="118">
        <v>1</v>
      </c>
      <c r="AS348" s="118">
        <v>1</v>
      </c>
      <c r="AT348" s="118">
        <v>1</v>
      </c>
      <c r="AU348" s="118">
        <v>1</v>
      </c>
      <c r="AV348" s="118">
        <v>1</v>
      </c>
      <c r="AW348" s="118">
        <v>1</v>
      </c>
      <c r="AX348" s="118">
        <v>1</v>
      </c>
      <c r="AY348" s="118">
        <v>1</v>
      </c>
      <c r="AZ348" s="118">
        <v>1</v>
      </c>
      <c r="BA348" s="118">
        <v>1</v>
      </c>
      <c r="BB348" s="118">
        <v>1</v>
      </c>
      <c r="BC348" s="118">
        <v>1</v>
      </c>
      <c r="BD348" s="118">
        <v>6</v>
      </c>
      <c r="BE348" s="118">
        <v>7</v>
      </c>
    </row>
    <row r="349" spans="2:57" ht="15">
      <c r="B349" s="499"/>
      <c r="C349" s="1" t="s">
        <v>206</v>
      </c>
      <c r="D349" s="196">
        <v>1006</v>
      </c>
      <c r="E349" s="11">
        <v>653</v>
      </c>
      <c r="F349" s="11">
        <v>737</v>
      </c>
      <c r="G349" s="11">
        <v>548</v>
      </c>
      <c r="H349" s="11">
        <v>812</v>
      </c>
      <c r="I349" s="11">
        <v>1111</v>
      </c>
      <c r="J349" s="11">
        <v>2467</v>
      </c>
      <c r="K349" s="11">
        <v>2540</v>
      </c>
      <c r="L349" s="11">
        <v>2642</v>
      </c>
      <c r="M349" s="11">
        <v>3082</v>
      </c>
      <c r="N349" s="11">
        <v>4380</v>
      </c>
      <c r="O349" s="11">
        <v>4889</v>
      </c>
      <c r="P349" s="11">
        <v>4430</v>
      </c>
      <c r="Q349" s="11">
        <v>5702</v>
      </c>
      <c r="R349" s="11">
        <v>5937</v>
      </c>
      <c r="S349" s="11">
        <v>6777</v>
      </c>
      <c r="T349" s="11">
        <v>9000</v>
      </c>
      <c r="U349" s="11">
        <v>8470</v>
      </c>
      <c r="V349" s="159">
        <f>100</f>
        <v>100</v>
      </c>
      <c r="W349" s="58">
        <f t="shared" si="46"/>
        <v>64.910536779324062</v>
      </c>
      <c r="X349" s="58">
        <f t="shared" si="46"/>
        <v>73.260437375745525</v>
      </c>
      <c r="Y349" s="58">
        <f t="shared" si="46"/>
        <v>54.473161033797219</v>
      </c>
      <c r="Z349" s="58">
        <f t="shared" si="46"/>
        <v>80.715705765407549</v>
      </c>
      <c r="AA349" s="58">
        <f t="shared" si="45"/>
        <v>110.43737574552684</v>
      </c>
      <c r="AB349" s="58">
        <f t="shared" si="45"/>
        <v>245.22862823061629</v>
      </c>
      <c r="AC349" s="58">
        <f t="shared" si="45"/>
        <v>252.48508946322067</v>
      </c>
      <c r="AD349" s="58">
        <f t="shared" si="44"/>
        <v>262.62425447316105</v>
      </c>
      <c r="AE349" s="58">
        <f t="shared" si="44"/>
        <v>306.36182902584494</v>
      </c>
      <c r="AF349" s="58">
        <f t="shared" si="44"/>
        <v>435.3876739562624</v>
      </c>
      <c r="AG349" s="58">
        <f t="shared" si="44"/>
        <v>485.98409542743536</v>
      </c>
      <c r="AH349" s="58">
        <f t="shared" si="44"/>
        <v>440.35785288270375</v>
      </c>
      <c r="AI349" s="58">
        <f t="shared" si="44"/>
        <v>566.79920477137182</v>
      </c>
      <c r="AJ349" s="58">
        <f t="shared" si="44"/>
        <v>590.15904572564614</v>
      </c>
      <c r="AK349" s="58">
        <f t="shared" si="44"/>
        <v>673.65805168986083</v>
      </c>
      <c r="AL349" s="58">
        <f t="shared" si="44"/>
        <v>894.63220675944331</v>
      </c>
      <c r="AM349" s="58">
        <f t="shared" si="44"/>
        <v>841.94831013916496</v>
      </c>
      <c r="AN349" s="160">
        <v>1</v>
      </c>
      <c r="AO349" s="118">
        <v>1</v>
      </c>
      <c r="AP349" s="118">
        <v>4</v>
      </c>
      <c r="AQ349" s="118">
        <v>4</v>
      </c>
      <c r="AR349" s="118">
        <v>4</v>
      </c>
      <c r="AS349" s="118">
        <v>4</v>
      </c>
      <c r="AT349" s="118">
        <v>1</v>
      </c>
      <c r="AU349" s="118">
        <v>4</v>
      </c>
      <c r="AV349" s="118">
        <v>4</v>
      </c>
      <c r="AW349" s="118">
        <v>4</v>
      </c>
      <c r="AX349" s="118">
        <v>1</v>
      </c>
      <c r="AY349" s="118">
        <v>4</v>
      </c>
      <c r="AZ349" s="118">
        <v>1</v>
      </c>
      <c r="BA349" s="118">
        <v>2</v>
      </c>
      <c r="BB349" s="118">
        <v>4</v>
      </c>
      <c r="BC349" s="118">
        <v>1</v>
      </c>
      <c r="BD349" s="118">
        <v>6</v>
      </c>
      <c r="BE349" s="118">
        <v>7</v>
      </c>
    </row>
    <row r="350" spans="2:57" ht="15">
      <c r="B350" s="499"/>
      <c r="C350" s="1" t="s">
        <v>207</v>
      </c>
      <c r="D350" s="196">
        <v>951</v>
      </c>
      <c r="E350" s="11">
        <v>1445</v>
      </c>
      <c r="F350" s="11">
        <v>819</v>
      </c>
      <c r="G350" s="11">
        <v>613</v>
      </c>
      <c r="H350" s="11">
        <v>934</v>
      </c>
      <c r="I350" s="11">
        <v>1035</v>
      </c>
      <c r="J350" s="11">
        <v>2070</v>
      </c>
      <c r="K350" s="11">
        <v>2344</v>
      </c>
      <c r="L350" s="11">
        <v>2510</v>
      </c>
      <c r="M350" s="11">
        <v>3087</v>
      </c>
      <c r="N350" s="11">
        <v>4383</v>
      </c>
      <c r="O350" s="11">
        <v>3437</v>
      </c>
      <c r="P350" s="11">
        <v>1981</v>
      </c>
      <c r="Q350" s="11">
        <v>2706</v>
      </c>
      <c r="R350" s="11">
        <v>3678</v>
      </c>
      <c r="S350" s="11">
        <v>4387</v>
      </c>
      <c r="T350" s="11">
        <v>5915</v>
      </c>
      <c r="U350" s="11">
        <v>5468</v>
      </c>
      <c r="V350" s="159">
        <f>100</f>
        <v>100</v>
      </c>
      <c r="W350" s="58">
        <f t="shared" si="46"/>
        <v>151.94532071503681</v>
      </c>
      <c r="X350" s="58">
        <f t="shared" si="46"/>
        <v>86.119873817034701</v>
      </c>
      <c r="Y350" s="58">
        <f t="shared" si="46"/>
        <v>64.458464773922188</v>
      </c>
      <c r="Z350" s="58">
        <f t="shared" si="46"/>
        <v>98.212407991587796</v>
      </c>
      <c r="AA350" s="58">
        <f t="shared" si="45"/>
        <v>108.83280757097792</v>
      </c>
      <c r="AB350" s="58">
        <f t="shared" si="45"/>
        <v>217.66561514195584</v>
      </c>
      <c r="AC350" s="58">
        <f t="shared" si="45"/>
        <v>246.47739221871714</v>
      </c>
      <c r="AD350" s="58">
        <f t="shared" si="44"/>
        <v>263.93270241850684</v>
      </c>
      <c r="AE350" s="58">
        <f t="shared" si="44"/>
        <v>324.60567823343848</v>
      </c>
      <c r="AF350" s="58">
        <f t="shared" si="44"/>
        <v>460.88328075709779</v>
      </c>
      <c r="AG350" s="58">
        <f t="shared" si="44"/>
        <v>361.40904311251313</v>
      </c>
      <c r="AH350" s="58">
        <f t="shared" si="44"/>
        <v>208.30704521556257</v>
      </c>
      <c r="AI350" s="58">
        <f t="shared" si="44"/>
        <v>284.54258675078864</v>
      </c>
      <c r="AJ350" s="58">
        <f t="shared" si="44"/>
        <v>386.7507886435331</v>
      </c>
      <c r="AK350" s="58">
        <f t="shared" si="44"/>
        <v>461.30389064143009</v>
      </c>
      <c r="AL350" s="58">
        <f t="shared" si="44"/>
        <v>621.97686645636168</v>
      </c>
      <c r="AM350" s="58">
        <f t="shared" si="44"/>
        <v>574.97371188222928</v>
      </c>
      <c r="AN350" s="160">
        <v>1</v>
      </c>
      <c r="AO350" s="118">
        <v>1</v>
      </c>
      <c r="AP350" s="118">
        <v>4</v>
      </c>
      <c r="AQ350" s="118">
        <v>4</v>
      </c>
      <c r="AR350" s="118">
        <v>4</v>
      </c>
      <c r="AS350" s="118">
        <v>4</v>
      </c>
      <c r="AT350" s="118">
        <v>4</v>
      </c>
      <c r="AU350" s="118">
        <v>4</v>
      </c>
      <c r="AV350" s="118">
        <v>4</v>
      </c>
      <c r="AW350" s="118">
        <v>4</v>
      </c>
      <c r="AX350" s="118">
        <v>4</v>
      </c>
      <c r="AY350" s="118">
        <v>4</v>
      </c>
      <c r="AZ350" s="118">
        <v>1</v>
      </c>
      <c r="BA350" s="118">
        <v>1</v>
      </c>
      <c r="BB350" s="118">
        <v>1</v>
      </c>
      <c r="BC350" s="118">
        <v>1</v>
      </c>
      <c r="BD350" s="118">
        <v>6</v>
      </c>
      <c r="BE350" s="118">
        <v>7</v>
      </c>
    </row>
    <row r="351" spans="2:57" ht="15">
      <c r="B351" s="499"/>
      <c r="C351" s="1" t="s">
        <v>208</v>
      </c>
      <c r="D351" s="196">
        <v>0</v>
      </c>
      <c r="E351" s="11">
        <v>0</v>
      </c>
      <c r="F351" s="11">
        <v>0</v>
      </c>
      <c r="G351" s="11">
        <v>0</v>
      </c>
      <c r="H351" s="11">
        <v>0</v>
      </c>
      <c r="I351" s="11">
        <v>0</v>
      </c>
      <c r="J351" s="11">
        <v>0</v>
      </c>
      <c r="K351" s="11">
        <v>0</v>
      </c>
      <c r="L351" s="11">
        <v>0</v>
      </c>
      <c r="M351" s="11">
        <v>0</v>
      </c>
      <c r="N351" s="11">
        <v>0</v>
      </c>
      <c r="O351" s="11">
        <v>1747</v>
      </c>
      <c r="P351" s="11">
        <v>1733</v>
      </c>
      <c r="Q351" s="11">
        <v>1569</v>
      </c>
      <c r="R351" s="11">
        <v>1598</v>
      </c>
      <c r="S351" s="11">
        <v>1379</v>
      </c>
      <c r="T351" s="11">
        <v>1878</v>
      </c>
      <c r="U351" s="11">
        <v>1710</v>
      </c>
      <c r="V351" s="159">
        <f>100</f>
        <v>100</v>
      </c>
      <c r="W351" s="58" t="e">
        <f t="shared" si="46"/>
        <v>#DIV/0!</v>
      </c>
      <c r="X351" s="58" t="e">
        <f t="shared" si="46"/>
        <v>#DIV/0!</v>
      </c>
      <c r="Y351" s="58" t="e">
        <f t="shared" si="46"/>
        <v>#DIV/0!</v>
      </c>
      <c r="Z351" s="58" t="e">
        <f t="shared" si="46"/>
        <v>#DIV/0!</v>
      </c>
      <c r="AA351" s="58" t="e">
        <f t="shared" si="45"/>
        <v>#DIV/0!</v>
      </c>
      <c r="AB351" s="58" t="e">
        <f t="shared" si="45"/>
        <v>#DIV/0!</v>
      </c>
      <c r="AC351" s="58" t="e">
        <f t="shared" si="45"/>
        <v>#DIV/0!</v>
      </c>
      <c r="AD351" s="58" t="e">
        <f t="shared" si="44"/>
        <v>#DIV/0!</v>
      </c>
      <c r="AE351" s="58" t="e">
        <f t="shared" si="44"/>
        <v>#DIV/0!</v>
      </c>
      <c r="AF351" s="58" t="e">
        <f t="shared" si="44"/>
        <v>#DIV/0!</v>
      </c>
      <c r="AG351" s="58" t="e">
        <f t="shared" si="44"/>
        <v>#DIV/0!</v>
      </c>
      <c r="AH351" s="58" t="e">
        <f t="shared" si="44"/>
        <v>#DIV/0!</v>
      </c>
      <c r="AI351" s="58" t="e">
        <f t="shared" si="44"/>
        <v>#DIV/0!</v>
      </c>
      <c r="AJ351" s="58" t="e">
        <f t="shared" si="44"/>
        <v>#DIV/0!</v>
      </c>
      <c r="AK351" s="58" t="e">
        <f t="shared" si="44"/>
        <v>#DIV/0!</v>
      </c>
      <c r="AL351" s="58" t="e">
        <f t="shared" si="44"/>
        <v>#DIV/0!</v>
      </c>
      <c r="AM351" s="58" t="e">
        <f t="shared" si="44"/>
        <v>#DIV/0!</v>
      </c>
      <c r="AN351" s="160">
        <v>1</v>
      </c>
      <c r="AO351" s="118">
        <v>1</v>
      </c>
      <c r="AP351" s="118">
        <v>1</v>
      </c>
      <c r="AQ351" s="118">
        <v>1</v>
      </c>
      <c r="AR351" s="118">
        <v>1</v>
      </c>
      <c r="AS351" s="118">
        <v>1</v>
      </c>
      <c r="AT351" s="118">
        <v>4</v>
      </c>
      <c r="AU351" s="118">
        <v>4</v>
      </c>
      <c r="AV351" s="118">
        <v>4</v>
      </c>
      <c r="AW351" s="118">
        <v>4</v>
      </c>
      <c r="AX351" s="118">
        <v>4</v>
      </c>
      <c r="AY351" s="118">
        <v>1</v>
      </c>
      <c r="AZ351" s="118">
        <v>1</v>
      </c>
      <c r="BA351" s="118">
        <v>4</v>
      </c>
      <c r="BB351" s="118">
        <v>4</v>
      </c>
      <c r="BC351" s="118">
        <v>1</v>
      </c>
      <c r="BD351" s="118">
        <v>6</v>
      </c>
      <c r="BE351" s="118">
        <v>7</v>
      </c>
    </row>
    <row r="352" spans="2:57" ht="15">
      <c r="B352" s="499"/>
      <c r="C352" s="1" t="s">
        <v>209</v>
      </c>
      <c r="D352" s="196">
        <v>9354</v>
      </c>
      <c r="E352" s="11">
        <v>9902</v>
      </c>
      <c r="F352" s="11">
        <v>10848</v>
      </c>
      <c r="G352" s="11">
        <v>9746</v>
      </c>
      <c r="H352" s="11">
        <v>8602</v>
      </c>
      <c r="I352" s="11">
        <v>8580</v>
      </c>
      <c r="J352" s="11">
        <v>14005</v>
      </c>
      <c r="K352" s="11">
        <v>12536</v>
      </c>
      <c r="L352" s="11">
        <v>15553</v>
      </c>
      <c r="M352" s="11">
        <v>13925</v>
      </c>
      <c r="N352" s="11">
        <v>18861</v>
      </c>
      <c r="O352" s="11">
        <v>21463</v>
      </c>
      <c r="P352" s="11">
        <v>20995</v>
      </c>
      <c r="Q352" s="11">
        <v>24678</v>
      </c>
      <c r="R352" s="11">
        <v>27007</v>
      </c>
      <c r="S352" s="11">
        <v>35282</v>
      </c>
      <c r="T352" s="11">
        <v>32494</v>
      </c>
      <c r="U352" s="11">
        <v>36323</v>
      </c>
      <c r="V352" s="159">
        <f>100</f>
        <v>100</v>
      </c>
      <c r="W352" s="58">
        <f t="shared" si="46"/>
        <v>105.85845627539021</v>
      </c>
      <c r="X352" s="58">
        <f t="shared" si="46"/>
        <v>115.97177677998717</v>
      </c>
      <c r="Y352" s="58">
        <f t="shared" si="46"/>
        <v>104.19072054735942</v>
      </c>
      <c r="Z352" s="58">
        <f t="shared" si="46"/>
        <v>91.960658541800299</v>
      </c>
      <c r="AA352" s="58">
        <f t="shared" si="46"/>
        <v>91.725465041693397</v>
      </c>
      <c r="AB352" s="58">
        <f t="shared" si="46"/>
        <v>149.7220440453282</v>
      </c>
      <c r="AC352" s="58">
        <f t="shared" si="46"/>
        <v>134.01753260637162</v>
      </c>
      <c r="AD352" s="58">
        <f t="shared" si="44"/>
        <v>166.27111396194141</v>
      </c>
      <c r="AE352" s="58">
        <f t="shared" si="44"/>
        <v>148.86679495403035</v>
      </c>
      <c r="AF352" s="58">
        <f t="shared" si="44"/>
        <v>201.63566388710711</v>
      </c>
      <c r="AG352" s="58">
        <f t="shared" si="44"/>
        <v>229.45264058156937</v>
      </c>
      <c r="AH352" s="58">
        <f t="shared" si="44"/>
        <v>224.44943339747701</v>
      </c>
      <c r="AI352" s="58">
        <f t="shared" si="44"/>
        <v>263.82296343810134</v>
      </c>
      <c r="AJ352" s="58">
        <f t="shared" si="44"/>
        <v>288.72140260850972</v>
      </c>
      <c r="AK352" s="58">
        <f t="shared" si="44"/>
        <v>377.18623048963008</v>
      </c>
      <c r="AL352" s="58">
        <f t="shared" si="44"/>
        <v>347.38079965790035</v>
      </c>
      <c r="AM352" s="58">
        <f t="shared" si="44"/>
        <v>388.31515929014324</v>
      </c>
      <c r="AN352" s="160"/>
      <c r="AO352" s="118"/>
      <c r="AP352" s="118"/>
      <c r="AQ352" s="118"/>
      <c r="AR352" s="118"/>
      <c r="AS352" s="118"/>
      <c r="AT352" s="118"/>
      <c r="AU352" s="118"/>
      <c r="AV352" s="118"/>
      <c r="AW352" s="118"/>
      <c r="AX352" s="118"/>
      <c r="AY352" s="118"/>
      <c r="AZ352" s="118"/>
      <c r="BA352" s="118"/>
      <c r="BB352" s="118"/>
      <c r="BC352" s="118"/>
      <c r="BD352" s="118"/>
      <c r="BE352" s="118"/>
    </row>
    <row r="353" spans="2:57" ht="15">
      <c r="B353" s="501"/>
      <c r="C353" s="8" t="s">
        <v>210</v>
      </c>
      <c r="D353" s="245">
        <v>9354</v>
      </c>
      <c r="E353" s="173">
        <v>9902</v>
      </c>
      <c r="F353" s="173">
        <v>10848</v>
      </c>
      <c r="G353" s="173">
        <v>9746</v>
      </c>
      <c r="H353" s="173">
        <v>8602</v>
      </c>
      <c r="I353" s="173">
        <v>8580</v>
      </c>
      <c r="J353" s="173">
        <v>14005</v>
      </c>
      <c r="K353" s="173">
        <v>12536</v>
      </c>
      <c r="L353" s="173">
        <v>15553</v>
      </c>
      <c r="M353" s="173">
        <v>13925</v>
      </c>
      <c r="N353" s="173">
        <v>18861</v>
      </c>
      <c r="O353" s="173">
        <v>19716</v>
      </c>
      <c r="P353" s="173">
        <v>19262</v>
      </c>
      <c r="Q353" s="173">
        <v>23109</v>
      </c>
      <c r="R353" s="173">
        <v>25409</v>
      </c>
      <c r="S353" s="173">
        <v>33903</v>
      </c>
      <c r="T353" s="173">
        <v>30616</v>
      </c>
      <c r="U353" s="173">
        <v>34613</v>
      </c>
      <c r="V353" s="159">
        <f>100</f>
        <v>100</v>
      </c>
      <c r="W353" s="58">
        <f t="shared" ref="W353:AL373" si="48">E353*100/$D353</f>
        <v>105.85845627539021</v>
      </c>
      <c r="X353" s="58">
        <f t="shared" si="48"/>
        <v>115.97177677998717</v>
      </c>
      <c r="Y353" s="58">
        <f t="shared" si="48"/>
        <v>104.19072054735942</v>
      </c>
      <c r="Z353" s="58">
        <f t="shared" si="48"/>
        <v>91.960658541800299</v>
      </c>
      <c r="AA353" s="58">
        <f t="shared" si="48"/>
        <v>91.725465041693397</v>
      </c>
      <c r="AB353" s="58">
        <f t="shared" si="48"/>
        <v>149.7220440453282</v>
      </c>
      <c r="AC353" s="58">
        <f t="shared" si="48"/>
        <v>134.01753260637162</v>
      </c>
      <c r="AD353" s="58">
        <f t="shared" si="44"/>
        <v>166.27111396194141</v>
      </c>
      <c r="AE353" s="58">
        <f t="shared" si="44"/>
        <v>148.86679495403035</v>
      </c>
      <c r="AF353" s="58">
        <f t="shared" si="44"/>
        <v>201.63566388710711</v>
      </c>
      <c r="AG353" s="58">
        <f t="shared" si="44"/>
        <v>210.77613855035278</v>
      </c>
      <c r="AH353" s="58">
        <f t="shared" si="44"/>
        <v>205.92259995723754</v>
      </c>
      <c r="AI353" s="58">
        <f t="shared" si="44"/>
        <v>247.04939063502246</v>
      </c>
      <c r="AJ353" s="58">
        <f t="shared" si="44"/>
        <v>271.63780200983535</v>
      </c>
      <c r="AK353" s="58">
        <f t="shared" si="44"/>
        <v>362.44387427838359</v>
      </c>
      <c r="AL353" s="58">
        <f t="shared" si="44"/>
        <v>327.30382723968359</v>
      </c>
      <c r="AM353" s="58">
        <f t="shared" si="44"/>
        <v>370.0342099636519</v>
      </c>
      <c r="AN353" s="120"/>
      <c r="AO353" s="121"/>
      <c r="AP353" s="121"/>
      <c r="AQ353" s="121"/>
      <c r="AR353" s="121"/>
      <c r="AS353" s="121"/>
      <c r="AT353" s="121"/>
      <c r="AU353" s="121"/>
      <c r="AV353" s="121"/>
      <c r="AW353" s="121"/>
      <c r="AX353" s="121"/>
      <c r="AY353" s="121"/>
      <c r="AZ353" s="121"/>
      <c r="BA353" s="121"/>
      <c r="BB353" s="121"/>
      <c r="BC353" s="121"/>
      <c r="BD353" s="121"/>
      <c r="BE353" s="121"/>
    </row>
    <row r="354" spans="2:57" ht="15" customHeight="1">
      <c r="B354" s="499" t="s">
        <v>143</v>
      </c>
      <c r="C354" s="1" t="s">
        <v>205</v>
      </c>
      <c r="D354" s="246">
        <v>49313</v>
      </c>
      <c r="E354" s="11">
        <v>55595</v>
      </c>
      <c r="F354" s="11">
        <v>51170</v>
      </c>
      <c r="G354" s="11">
        <v>48186</v>
      </c>
      <c r="H354" s="11">
        <v>47981</v>
      </c>
      <c r="I354" s="11">
        <v>47633</v>
      </c>
      <c r="J354" s="11">
        <v>89802</v>
      </c>
      <c r="K354" s="11">
        <v>75543</v>
      </c>
      <c r="L354" s="11">
        <v>86310</v>
      </c>
      <c r="M354" s="11">
        <v>72885</v>
      </c>
      <c r="N354" s="11">
        <v>76105</v>
      </c>
      <c r="O354" s="11">
        <v>73710</v>
      </c>
      <c r="P354" s="11">
        <v>76109</v>
      </c>
      <c r="Q354" s="11">
        <v>79101</v>
      </c>
      <c r="R354" s="11">
        <v>78617</v>
      </c>
      <c r="S354" s="11">
        <v>82883</v>
      </c>
      <c r="T354" s="11">
        <v>74182</v>
      </c>
      <c r="U354" s="11">
        <v>80290</v>
      </c>
      <c r="V354" s="159">
        <f>100</f>
        <v>100</v>
      </c>
      <c r="W354" s="58">
        <f t="shared" si="48"/>
        <v>112.7390343317178</v>
      </c>
      <c r="X354" s="58">
        <f t="shared" si="48"/>
        <v>103.76574128525947</v>
      </c>
      <c r="Y354" s="58">
        <f t="shared" si="48"/>
        <v>97.714598584551737</v>
      </c>
      <c r="Z354" s="58">
        <f t="shared" si="48"/>
        <v>97.298886703303396</v>
      </c>
      <c r="AA354" s="58">
        <f t="shared" si="48"/>
        <v>96.593190436598874</v>
      </c>
      <c r="AB354" s="58">
        <f t="shared" si="48"/>
        <v>182.10613834080263</v>
      </c>
      <c r="AC354" s="58">
        <f t="shared" si="48"/>
        <v>153.19084217143552</v>
      </c>
      <c r="AD354" s="58">
        <f t="shared" si="44"/>
        <v>175.02484131973313</v>
      </c>
      <c r="AE354" s="58">
        <f t="shared" si="44"/>
        <v>147.80078275505446</v>
      </c>
      <c r="AF354" s="58">
        <f t="shared" si="44"/>
        <v>154.33050108490662</v>
      </c>
      <c r="AG354" s="58">
        <f t="shared" si="44"/>
        <v>149.47376959422465</v>
      </c>
      <c r="AH354" s="58">
        <f t="shared" si="44"/>
        <v>154.33861253624804</v>
      </c>
      <c r="AI354" s="58">
        <f t="shared" si="44"/>
        <v>160.40597813963865</v>
      </c>
      <c r="AJ354" s="58">
        <f t="shared" si="44"/>
        <v>159.42449252732544</v>
      </c>
      <c r="AK354" s="58">
        <f t="shared" si="44"/>
        <v>168.0753553829619</v>
      </c>
      <c r="AL354" s="58">
        <f t="shared" si="44"/>
        <v>150.43092085251354</v>
      </c>
      <c r="AM354" s="58">
        <f t="shared" si="44"/>
        <v>162.81710705087909</v>
      </c>
      <c r="AN354" s="160">
        <v>1</v>
      </c>
      <c r="AO354" s="118">
        <v>1</v>
      </c>
      <c r="AP354" s="118">
        <v>1</v>
      </c>
      <c r="AQ354" s="118">
        <v>1</v>
      </c>
      <c r="AR354" s="118">
        <v>1</v>
      </c>
      <c r="AS354" s="118">
        <v>1</v>
      </c>
      <c r="AT354" s="118">
        <v>1</v>
      </c>
      <c r="AU354" s="118">
        <v>1</v>
      </c>
      <c r="AV354" s="118">
        <v>1</v>
      </c>
      <c r="AW354" s="118">
        <v>1</v>
      </c>
      <c r="AX354" s="118">
        <v>1</v>
      </c>
      <c r="AY354" s="118">
        <v>1</v>
      </c>
      <c r="AZ354" s="118">
        <v>1</v>
      </c>
      <c r="BA354" s="118">
        <v>1</v>
      </c>
      <c r="BB354" s="118">
        <v>1</v>
      </c>
      <c r="BC354" s="118">
        <v>1</v>
      </c>
      <c r="BD354" s="118">
        <v>6</v>
      </c>
      <c r="BE354" s="118">
        <v>7</v>
      </c>
    </row>
    <row r="355" spans="2:57" ht="15">
      <c r="B355" s="499"/>
      <c r="C355" s="1" t="s">
        <v>206</v>
      </c>
      <c r="D355" s="196">
        <v>8066</v>
      </c>
      <c r="E355" s="11">
        <v>5189</v>
      </c>
      <c r="F355" s="11">
        <v>5753</v>
      </c>
      <c r="G355" s="11">
        <v>4959</v>
      </c>
      <c r="H355" s="11">
        <v>6724</v>
      </c>
      <c r="I355" s="11">
        <v>6692</v>
      </c>
      <c r="J355" s="11">
        <v>3368</v>
      </c>
      <c r="K355" s="11">
        <v>3481</v>
      </c>
      <c r="L355" s="11">
        <v>3576</v>
      </c>
      <c r="M355" s="11">
        <v>4007</v>
      </c>
      <c r="N355" s="11">
        <v>4655</v>
      </c>
      <c r="O355" s="11">
        <v>5419</v>
      </c>
      <c r="P355" s="11">
        <v>5360</v>
      </c>
      <c r="Q355" s="11">
        <v>6511</v>
      </c>
      <c r="R355" s="11">
        <v>7325</v>
      </c>
      <c r="S355" s="11">
        <v>7399</v>
      </c>
      <c r="T355" s="11">
        <v>8276</v>
      </c>
      <c r="U355" s="11">
        <v>7821</v>
      </c>
      <c r="V355" s="159">
        <f>100</f>
        <v>100</v>
      </c>
      <c r="W355" s="58">
        <f t="shared" si="48"/>
        <v>64.331762955616171</v>
      </c>
      <c r="X355" s="58">
        <f t="shared" si="48"/>
        <v>71.324076369947932</v>
      </c>
      <c r="Y355" s="58">
        <f t="shared" si="48"/>
        <v>61.480287627076621</v>
      </c>
      <c r="Z355" s="58">
        <f t="shared" si="48"/>
        <v>83.362261343912721</v>
      </c>
      <c r="AA355" s="58">
        <f t="shared" si="48"/>
        <v>82.965534341681135</v>
      </c>
      <c r="AB355" s="58">
        <f t="shared" si="48"/>
        <v>41.755516984874781</v>
      </c>
      <c r="AC355" s="58">
        <f t="shared" si="48"/>
        <v>43.15645921150508</v>
      </c>
      <c r="AD355" s="58">
        <f t="shared" si="44"/>
        <v>44.334242499380117</v>
      </c>
      <c r="AE355" s="58">
        <f t="shared" si="44"/>
        <v>49.677659310686835</v>
      </c>
      <c r="AF355" s="58">
        <f t="shared" si="44"/>
        <v>57.711381105876519</v>
      </c>
      <c r="AG355" s="58">
        <f t="shared" si="44"/>
        <v>67.183238284155721</v>
      </c>
      <c r="AH355" s="58">
        <f t="shared" si="44"/>
        <v>66.451772873791228</v>
      </c>
      <c r="AI355" s="58">
        <f t="shared" si="44"/>
        <v>80.721547235308705</v>
      </c>
      <c r="AJ355" s="58">
        <f t="shared" si="44"/>
        <v>90.813290354574761</v>
      </c>
      <c r="AK355" s="58">
        <f t="shared" si="44"/>
        <v>91.730721547235305</v>
      </c>
      <c r="AL355" s="58">
        <f t="shared" si="44"/>
        <v>102.60352095214481</v>
      </c>
      <c r="AM355" s="58">
        <f t="shared" si="44"/>
        <v>96.962558889164399</v>
      </c>
      <c r="AN355" s="160">
        <v>1</v>
      </c>
      <c r="AO355" s="118">
        <v>1</v>
      </c>
      <c r="AP355" s="118">
        <v>1</v>
      </c>
      <c r="AQ355" s="118">
        <v>1</v>
      </c>
      <c r="AR355" s="118">
        <v>4</v>
      </c>
      <c r="AS355" s="118">
        <v>1</v>
      </c>
      <c r="AT355" s="118">
        <v>1</v>
      </c>
      <c r="AU355" s="118">
        <v>1</v>
      </c>
      <c r="AV355" s="118">
        <v>1</v>
      </c>
      <c r="AW355" s="118">
        <v>1</v>
      </c>
      <c r="AX355" s="118">
        <v>1</v>
      </c>
      <c r="AY355" s="118">
        <v>1</v>
      </c>
      <c r="AZ355" s="118">
        <v>1</v>
      </c>
      <c r="BA355" s="118">
        <v>1</v>
      </c>
      <c r="BB355" s="118">
        <v>1</v>
      </c>
      <c r="BC355" s="118">
        <v>1</v>
      </c>
      <c r="BD355" s="118">
        <v>6</v>
      </c>
      <c r="BE355" s="118">
        <v>7</v>
      </c>
    </row>
    <row r="356" spans="2:57" ht="15">
      <c r="B356" s="499"/>
      <c r="C356" s="1" t="s">
        <v>207</v>
      </c>
      <c r="D356" s="196">
        <v>10152</v>
      </c>
      <c r="E356" s="11">
        <v>10852</v>
      </c>
      <c r="F356" s="11">
        <v>3034</v>
      </c>
      <c r="G356" s="11">
        <v>1924</v>
      </c>
      <c r="H356" s="11">
        <v>4693</v>
      </c>
      <c r="I356" s="11">
        <v>6023</v>
      </c>
      <c r="J356" s="11">
        <v>2266</v>
      </c>
      <c r="K356" s="11">
        <v>1486</v>
      </c>
      <c r="L356" s="11">
        <v>1944</v>
      </c>
      <c r="M356" s="11">
        <v>2367</v>
      </c>
      <c r="N356" s="11">
        <v>2097</v>
      </c>
      <c r="O356" s="11">
        <v>3231</v>
      </c>
      <c r="P356" s="11">
        <v>3000</v>
      </c>
      <c r="Q356" s="11">
        <v>3258</v>
      </c>
      <c r="R356" s="11">
        <v>4017</v>
      </c>
      <c r="S356" s="11">
        <v>4224</v>
      </c>
      <c r="T356" s="11">
        <v>4759</v>
      </c>
      <c r="U356" s="11">
        <v>4471</v>
      </c>
      <c r="V356" s="159">
        <f>100</f>
        <v>100</v>
      </c>
      <c r="W356" s="58">
        <f t="shared" si="48"/>
        <v>106.89519306540583</v>
      </c>
      <c r="X356" s="58">
        <f t="shared" si="48"/>
        <v>29.885736800630418</v>
      </c>
      <c r="Y356" s="58">
        <f t="shared" si="48"/>
        <v>18.951930654058312</v>
      </c>
      <c r="Z356" s="58">
        <f t="shared" si="48"/>
        <v>46.227344365642239</v>
      </c>
      <c r="AA356" s="58">
        <f t="shared" si="48"/>
        <v>59.328211189913318</v>
      </c>
      <c r="AB356" s="58">
        <f t="shared" si="48"/>
        <v>22.320724980299449</v>
      </c>
      <c r="AC356" s="58">
        <f t="shared" si="48"/>
        <v>14.637509850275809</v>
      </c>
      <c r="AD356" s="58">
        <f t="shared" si="44"/>
        <v>19.148936170212767</v>
      </c>
      <c r="AE356" s="58">
        <f t="shared" si="44"/>
        <v>23.315602836879432</v>
      </c>
      <c r="AF356" s="58">
        <f t="shared" si="44"/>
        <v>20.656028368794328</v>
      </c>
      <c r="AG356" s="58">
        <f t="shared" si="44"/>
        <v>31.826241134751772</v>
      </c>
      <c r="AH356" s="58">
        <f t="shared" si="44"/>
        <v>29.550827423167849</v>
      </c>
      <c r="AI356" s="58">
        <f t="shared" si="44"/>
        <v>32.092198581560282</v>
      </c>
      <c r="AJ356" s="58">
        <f t="shared" si="44"/>
        <v>39.568557919621746</v>
      </c>
      <c r="AK356" s="58">
        <f t="shared" si="44"/>
        <v>41.607565011820334</v>
      </c>
      <c r="AL356" s="58">
        <f t="shared" si="44"/>
        <v>46.877462568951934</v>
      </c>
      <c r="AM356" s="58">
        <f t="shared" si="44"/>
        <v>44.040583136327818</v>
      </c>
      <c r="AN356" s="160">
        <v>1</v>
      </c>
      <c r="AO356" s="118">
        <v>4</v>
      </c>
      <c r="AP356" s="118">
        <v>1</v>
      </c>
      <c r="AQ356" s="118">
        <v>4</v>
      </c>
      <c r="AR356" s="118">
        <v>4</v>
      </c>
      <c r="AS356" s="118">
        <v>4</v>
      </c>
      <c r="AT356" s="118">
        <v>1</v>
      </c>
      <c r="AU356" s="118">
        <v>1</v>
      </c>
      <c r="AV356" s="118">
        <v>1</v>
      </c>
      <c r="AW356" s="118">
        <v>1</v>
      </c>
      <c r="AX356" s="118">
        <v>1</v>
      </c>
      <c r="AY356" s="118">
        <v>1</v>
      </c>
      <c r="AZ356" s="118">
        <v>1</v>
      </c>
      <c r="BA356" s="118">
        <v>1</v>
      </c>
      <c r="BB356" s="118">
        <v>1</v>
      </c>
      <c r="BC356" s="118">
        <v>1</v>
      </c>
      <c r="BD356" s="118">
        <v>6</v>
      </c>
      <c r="BE356" s="118">
        <v>7</v>
      </c>
    </row>
    <row r="357" spans="2:57" ht="15">
      <c r="B357" s="499"/>
      <c r="C357" s="1" t="s">
        <v>208</v>
      </c>
      <c r="D357" s="196">
        <v>1973</v>
      </c>
      <c r="E357" s="11">
        <v>1377</v>
      </c>
      <c r="F357" s="11">
        <v>10233</v>
      </c>
      <c r="G357" s="11">
        <v>6489</v>
      </c>
      <c r="H357" s="11">
        <v>2272</v>
      </c>
      <c r="I357" s="11">
        <v>1004</v>
      </c>
      <c r="J357" s="11">
        <v>4788</v>
      </c>
      <c r="K357" s="11">
        <v>4749</v>
      </c>
      <c r="L357" s="11">
        <v>3097</v>
      </c>
      <c r="M357" s="11">
        <v>3327</v>
      </c>
      <c r="N357" s="11">
        <v>3854</v>
      </c>
      <c r="O357" s="11">
        <v>3346</v>
      </c>
      <c r="P357" s="11">
        <v>3534</v>
      </c>
      <c r="Q357" s="11">
        <v>2339</v>
      </c>
      <c r="R357" s="11">
        <v>4398</v>
      </c>
      <c r="S357" s="11">
        <v>4116</v>
      </c>
      <c r="T357" s="11">
        <v>4663</v>
      </c>
      <c r="U357" s="11">
        <v>4360</v>
      </c>
      <c r="V357" s="159">
        <f>100</f>
        <v>100</v>
      </c>
      <c r="W357" s="58">
        <f t="shared" si="48"/>
        <v>69.792194627470863</v>
      </c>
      <c r="X357" s="58">
        <f t="shared" si="48"/>
        <v>518.65179929042063</v>
      </c>
      <c r="Y357" s="58">
        <f t="shared" si="48"/>
        <v>328.89001520527114</v>
      </c>
      <c r="Z357" s="58">
        <f t="shared" si="48"/>
        <v>115.15458692346681</v>
      </c>
      <c r="AA357" s="58">
        <f t="shared" si="48"/>
        <v>50.886974151039027</v>
      </c>
      <c r="AB357" s="58">
        <f t="shared" si="48"/>
        <v>242.67612772427776</v>
      </c>
      <c r="AC357" s="58">
        <f t="shared" si="48"/>
        <v>240.69944247339077</v>
      </c>
      <c r="AD357" s="58">
        <f t="shared" si="44"/>
        <v>156.96908261530663</v>
      </c>
      <c r="AE357" s="58">
        <f t="shared" si="44"/>
        <v>168.62645717181957</v>
      </c>
      <c r="AF357" s="58">
        <f t="shared" si="44"/>
        <v>195.33705017739484</v>
      </c>
      <c r="AG357" s="58">
        <f t="shared" si="44"/>
        <v>169.58945767866194</v>
      </c>
      <c r="AH357" s="58">
        <f t="shared" si="44"/>
        <v>179.11809427268119</v>
      </c>
      <c r="AI357" s="58">
        <f t="shared" si="44"/>
        <v>118.55043081601622</v>
      </c>
      <c r="AJ357" s="58">
        <f t="shared" si="44"/>
        <v>222.909275215408</v>
      </c>
      <c r="AK357" s="58">
        <f t="shared" si="44"/>
        <v>208.61632032437913</v>
      </c>
      <c r="AL357" s="58">
        <f t="shared" si="44"/>
        <v>236.34059807399899</v>
      </c>
      <c r="AM357" s="58">
        <f t="shared" si="44"/>
        <v>220.98327420172328</v>
      </c>
      <c r="AN357" s="160">
        <v>1</v>
      </c>
      <c r="AO357" s="118">
        <v>4</v>
      </c>
      <c r="AP357" s="118">
        <v>1</v>
      </c>
      <c r="AQ357" s="118">
        <v>4</v>
      </c>
      <c r="AR357" s="118">
        <v>4</v>
      </c>
      <c r="AS357" s="118">
        <v>4</v>
      </c>
      <c r="AT357" s="118">
        <v>1</v>
      </c>
      <c r="AU357" s="118">
        <v>1</v>
      </c>
      <c r="AV357" s="118">
        <v>1</v>
      </c>
      <c r="AW357" s="118">
        <v>1</v>
      </c>
      <c r="AX357" s="118">
        <v>1</v>
      </c>
      <c r="AY357" s="118">
        <v>1</v>
      </c>
      <c r="AZ357" s="118">
        <v>1</v>
      </c>
      <c r="BA357" s="118">
        <v>1</v>
      </c>
      <c r="BB357" s="118">
        <v>1</v>
      </c>
      <c r="BC357" s="118">
        <v>1</v>
      </c>
      <c r="BD357" s="118">
        <v>6</v>
      </c>
      <c r="BE357" s="118">
        <v>7</v>
      </c>
    </row>
    <row r="358" spans="2:57" ht="15">
      <c r="B358" s="499"/>
      <c r="C358" s="1" t="s">
        <v>209</v>
      </c>
      <c r="D358" s="196">
        <v>69504</v>
      </c>
      <c r="E358" s="11">
        <v>73013</v>
      </c>
      <c r="F358" s="11">
        <v>70190</v>
      </c>
      <c r="G358" s="11">
        <v>61558</v>
      </c>
      <c r="H358" s="11">
        <v>61670</v>
      </c>
      <c r="I358" s="11">
        <v>61352</v>
      </c>
      <c r="J358" s="11">
        <v>100224</v>
      </c>
      <c r="K358" s="11">
        <v>85259</v>
      </c>
      <c r="L358" s="11">
        <v>94927</v>
      </c>
      <c r="M358" s="11">
        <v>82586</v>
      </c>
      <c r="N358" s="11">
        <v>86711</v>
      </c>
      <c r="O358" s="11">
        <v>85706</v>
      </c>
      <c r="P358" s="11">
        <v>88003</v>
      </c>
      <c r="Q358" s="11">
        <v>91209</v>
      </c>
      <c r="R358" s="11">
        <v>94357</v>
      </c>
      <c r="S358" s="11">
        <v>98622</v>
      </c>
      <c r="T358" s="11">
        <v>91880</v>
      </c>
      <c r="U358" s="11">
        <v>96942</v>
      </c>
      <c r="V358" s="159">
        <f>100</f>
        <v>100</v>
      </c>
      <c r="W358" s="58">
        <f t="shared" si="48"/>
        <v>105.0486302946593</v>
      </c>
      <c r="X358" s="58">
        <f t="shared" si="48"/>
        <v>100.98699355432781</v>
      </c>
      <c r="Y358" s="58">
        <f t="shared" si="48"/>
        <v>88.567564456721911</v>
      </c>
      <c r="Z358" s="58">
        <f t="shared" si="48"/>
        <v>88.728706261510126</v>
      </c>
      <c r="AA358" s="58">
        <f t="shared" si="48"/>
        <v>88.271178637200734</v>
      </c>
      <c r="AB358" s="58">
        <f t="shared" si="48"/>
        <v>144.1988950276243</v>
      </c>
      <c r="AC358" s="58">
        <f t="shared" si="48"/>
        <v>122.66776012891344</v>
      </c>
      <c r="AD358" s="58">
        <f t="shared" si="44"/>
        <v>136.5777509208103</v>
      </c>
      <c r="AE358" s="58">
        <f t="shared" si="44"/>
        <v>118.82193830570903</v>
      </c>
      <c r="AF358" s="58">
        <f t="shared" si="44"/>
        <v>124.75684852670349</v>
      </c>
      <c r="AG358" s="58">
        <f t="shared" si="44"/>
        <v>123.31088858195211</v>
      </c>
      <c r="AH358" s="58">
        <f t="shared" si="44"/>
        <v>126.61573434622468</v>
      </c>
      <c r="AI358" s="58">
        <f t="shared" si="44"/>
        <v>131.22841850828729</v>
      </c>
      <c r="AJ358" s="58">
        <f t="shared" si="44"/>
        <v>135.75765423572744</v>
      </c>
      <c r="AK358" s="58">
        <f t="shared" si="44"/>
        <v>141.89399171270719</v>
      </c>
      <c r="AL358" s="58">
        <f t="shared" si="44"/>
        <v>132.19383057090241</v>
      </c>
      <c r="AM358" s="58">
        <f t="shared" si="44"/>
        <v>139.47686464088397</v>
      </c>
      <c r="AN358" s="160"/>
      <c r="AO358" s="118"/>
      <c r="AP358" s="118"/>
      <c r="AQ358" s="118"/>
      <c r="AR358" s="118"/>
      <c r="AS358" s="118"/>
      <c r="AT358" s="118"/>
      <c r="AU358" s="118"/>
      <c r="AV358" s="118"/>
      <c r="AW358" s="118"/>
      <c r="AX358" s="118"/>
      <c r="AY358" s="118"/>
      <c r="AZ358" s="118"/>
      <c r="BA358" s="118"/>
      <c r="BB358" s="118"/>
      <c r="BC358" s="118"/>
      <c r="BD358" s="118"/>
      <c r="BE358" s="118"/>
    </row>
    <row r="359" spans="2:57" ht="15">
      <c r="B359" s="501"/>
      <c r="C359" s="8" t="s">
        <v>210</v>
      </c>
      <c r="D359" s="245">
        <v>67531</v>
      </c>
      <c r="E359" s="173">
        <v>71636</v>
      </c>
      <c r="F359" s="173">
        <v>59957</v>
      </c>
      <c r="G359" s="173">
        <v>55069</v>
      </c>
      <c r="H359" s="173">
        <v>59398</v>
      </c>
      <c r="I359" s="173">
        <v>60348</v>
      </c>
      <c r="J359" s="173">
        <v>95436</v>
      </c>
      <c r="K359" s="173">
        <v>80510</v>
      </c>
      <c r="L359" s="173">
        <v>91830</v>
      </c>
      <c r="M359" s="173">
        <v>79259</v>
      </c>
      <c r="N359" s="173">
        <v>82857</v>
      </c>
      <c r="O359" s="173">
        <v>82360</v>
      </c>
      <c r="P359" s="173">
        <v>84469</v>
      </c>
      <c r="Q359" s="173">
        <v>88870</v>
      </c>
      <c r="R359" s="173">
        <v>89959</v>
      </c>
      <c r="S359" s="173">
        <v>94506</v>
      </c>
      <c r="T359" s="173">
        <v>87217</v>
      </c>
      <c r="U359" s="173">
        <v>92582</v>
      </c>
      <c r="V359" s="159">
        <f>100</f>
        <v>100</v>
      </c>
      <c r="W359" s="58">
        <f t="shared" si="48"/>
        <v>106.07868978691268</v>
      </c>
      <c r="X359" s="58">
        <f t="shared" si="48"/>
        <v>88.78441012275843</v>
      </c>
      <c r="Y359" s="58">
        <f t="shared" si="48"/>
        <v>81.546252832032692</v>
      </c>
      <c r="Z359" s="58">
        <f t="shared" si="48"/>
        <v>87.95664213472331</v>
      </c>
      <c r="AA359" s="58">
        <f t="shared" si="48"/>
        <v>89.363403473960105</v>
      </c>
      <c r="AB359" s="58">
        <f t="shared" si="48"/>
        <v>141.3217633383187</v>
      </c>
      <c r="AC359" s="58">
        <f t="shared" si="48"/>
        <v>119.21932149679407</v>
      </c>
      <c r="AD359" s="58">
        <f t="shared" si="44"/>
        <v>135.98199345485776</v>
      </c>
      <c r="AE359" s="58">
        <f t="shared" si="44"/>
        <v>117.36683893323067</v>
      </c>
      <c r="AF359" s="58">
        <f t="shared" si="44"/>
        <v>122.69476240541381</v>
      </c>
      <c r="AG359" s="58">
        <f t="shared" si="44"/>
        <v>121.95880410478151</v>
      </c>
      <c r="AH359" s="58">
        <f t="shared" si="44"/>
        <v>125.08181427788719</v>
      </c>
      <c r="AI359" s="58">
        <f t="shared" si="44"/>
        <v>131.59882128207786</v>
      </c>
      <c r="AJ359" s="58">
        <f t="shared" si="44"/>
        <v>133.21141401726615</v>
      </c>
      <c r="AK359" s="58">
        <f t="shared" si="44"/>
        <v>139.94461802727636</v>
      </c>
      <c r="AL359" s="58">
        <f t="shared" si="44"/>
        <v>129.15105655180585</v>
      </c>
      <c r="AM359" s="58">
        <f t="shared" si="44"/>
        <v>137.09555611496941</v>
      </c>
      <c r="AN359" s="120"/>
      <c r="AO359" s="121"/>
      <c r="AP359" s="121"/>
      <c r="AQ359" s="121"/>
      <c r="AR359" s="121"/>
      <c r="AS359" s="121"/>
      <c r="AT359" s="121"/>
      <c r="AU359" s="121"/>
      <c r="AV359" s="121"/>
      <c r="AW359" s="121"/>
      <c r="AX359" s="121"/>
      <c r="AY359" s="121"/>
      <c r="AZ359" s="121"/>
      <c r="BA359" s="121"/>
      <c r="BB359" s="121"/>
      <c r="BC359" s="121"/>
      <c r="BD359" s="121"/>
      <c r="BE359" s="121"/>
    </row>
    <row r="360" spans="2:57" ht="15" customHeight="1">
      <c r="B360" s="499" t="s">
        <v>144</v>
      </c>
      <c r="C360" s="1" t="s">
        <v>205</v>
      </c>
      <c r="D360" s="246">
        <v>13025</v>
      </c>
      <c r="E360" s="11">
        <v>23594</v>
      </c>
      <c r="F360" s="11">
        <v>11870</v>
      </c>
      <c r="G360" s="11">
        <v>13164</v>
      </c>
      <c r="H360" s="11">
        <v>14512</v>
      </c>
      <c r="I360" s="11">
        <v>13004</v>
      </c>
      <c r="J360" s="11">
        <v>21823</v>
      </c>
      <c r="K360" s="11">
        <v>17625</v>
      </c>
      <c r="L360" s="11">
        <v>20036</v>
      </c>
      <c r="M360" s="11">
        <v>17490</v>
      </c>
      <c r="N360" s="11">
        <v>18907</v>
      </c>
      <c r="O360" s="11">
        <v>19144</v>
      </c>
      <c r="P360" s="11">
        <v>21229</v>
      </c>
      <c r="Q360" s="11">
        <v>24339</v>
      </c>
      <c r="R360" s="11">
        <v>26580</v>
      </c>
      <c r="S360" s="11">
        <v>29954</v>
      </c>
      <c r="T360" s="11">
        <v>26810</v>
      </c>
      <c r="U360" s="11">
        <v>29018</v>
      </c>
      <c r="V360" s="159">
        <f>100</f>
        <v>100</v>
      </c>
      <c r="W360" s="58">
        <f t="shared" si="48"/>
        <v>181.14395393474089</v>
      </c>
      <c r="X360" s="58">
        <f t="shared" si="48"/>
        <v>91.132437619961607</v>
      </c>
      <c r="Y360" s="58">
        <f t="shared" si="48"/>
        <v>101.06717850287907</v>
      </c>
      <c r="Z360" s="58">
        <f t="shared" si="48"/>
        <v>111.41650671785028</v>
      </c>
      <c r="AA360" s="58">
        <f t="shared" si="48"/>
        <v>99.838771593090215</v>
      </c>
      <c r="AB360" s="58">
        <f t="shared" si="48"/>
        <v>167.54702495201536</v>
      </c>
      <c r="AC360" s="58">
        <f t="shared" si="48"/>
        <v>135.31669865642993</v>
      </c>
      <c r="AD360" s="58">
        <f t="shared" si="44"/>
        <v>153.82725527831093</v>
      </c>
      <c r="AE360" s="58">
        <f t="shared" si="44"/>
        <v>134.28023032629559</v>
      </c>
      <c r="AF360" s="58">
        <f t="shared" si="44"/>
        <v>145.15930902111324</v>
      </c>
      <c r="AG360" s="58">
        <f t="shared" si="44"/>
        <v>146.97888675623801</v>
      </c>
      <c r="AH360" s="58">
        <f t="shared" si="44"/>
        <v>162.98656429942417</v>
      </c>
      <c r="AI360" s="58">
        <f t="shared" si="44"/>
        <v>186.8637236084453</v>
      </c>
      <c r="AJ360" s="58">
        <f t="shared" si="44"/>
        <v>204.06909788867563</v>
      </c>
      <c r="AK360" s="58">
        <f t="shared" si="44"/>
        <v>229.97312859884838</v>
      </c>
      <c r="AL360" s="58">
        <f t="shared" si="44"/>
        <v>205.83493282149712</v>
      </c>
      <c r="AM360" s="58">
        <f t="shared" si="44"/>
        <v>222.78694817658348</v>
      </c>
      <c r="AN360" s="160">
        <v>1</v>
      </c>
      <c r="AO360" s="118">
        <v>1</v>
      </c>
      <c r="AP360" s="118">
        <v>1</v>
      </c>
      <c r="AQ360" s="118">
        <v>1</v>
      </c>
      <c r="AR360" s="118">
        <v>1</v>
      </c>
      <c r="AS360" s="118">
        <v>1</v>
      </c>
      <c r="AT360" s="118">
        <v>1</v>
      </c>
      <c r="AU360" s="118">
        <v>1</v>
      </c>
      <c r="AV360" s="118">
        <v>1</v>
      </c>
      <c r="AW360" s="118">
        <v>1</v>
      </c>
      <c r="AX360" s="118">
        <v>1</v>
      </c>
      <c r="AY360" s="118">
        <v>1</v>
      </c>
      <c r="AZ360" s="118">
        <v>1</v>
      </c>
      <c r="BA360" s="118">
        <v>1</v>
      </c>
      <c r="BB360" s="118">
        <v>1</v>
      </c>
      <c r="BC360" s="118">
        <v>1</v>
      </c>
      <c r="BD360" s="118">
        <v>6</v>
      </c>
      <c r="BE360" s="118">
        <v>7</v>
      </c>
    </row>
    <row r="361" spans="2:57" ht="15">
      <c r="B361" s="499"/>
      <c r="C361" s="1" t="s">
        <v>206</v>
      </c>
      <c r="D361" s="196">
        <v>7464</v>
      </c>
      <c r="E361" s="11">
        <v>12090</v>
      </c>
      <c r="F361" s="11">
        <v>11563</v>
      </c>
      <c r="G361" s="11">
        <v>5970</v>
      </c>
      <c r="H361" s="11">
        <v>6382</v>
      </c>
      <c r="I361" s="11">
        <v>4773</v>
      </c>
      <c r="J361" s="11">
        <v>5435</v>
      </c>
      <c r="K361" s="11">
        <v>5348</v>
      </c>
      <c r="L361" s="11">
        <v>5023</v>
      </c>
      <c r="M361" s="11">
        <v>5932</v>
      </c>
      <c r="N361" s="11">
        <v>7523</v>
      </c>
      <c r="O361" s="11">
        <v>8111</v>
      </c>
      <c r="P361" s="11">
        <v>6955</v>
      </c>
      <c r="Q361" s="11">
        <v>8450</v>
      </c>
      <c r="R361" s="11">
        <v>9731</v>
      </c>
      <c r="S361" s="11">
        <v>9672</v>
      </c>
      <c r="T361" s="11">
        <v>10819</v>
      </c>
      <c r="U361" s="11">
        <v>10225</v>
      </c>
      <c r="V361" s="159">
        <f>100</f>
        <v>100</v>
      </c>
      <c r="W361" s="58">
        <f t="shared" si="48"/>
        <v>161.97749196141478</v>
      </c>
      <c r="X361" s="58">
        <f t="shared" si="48"/>
        <v>154.91693461950697</v>
      </c>
      <c r="Y361" s="58">
        <f t="shared" si="48"/>
        <v>79.983922829581999</v>
      </c>
      <c r="Z361" s="58">
        <f t="shared" si="48"/>
        <v>85.503751339764207</v>
      </c>
      <c r="AA361" s="58">
        <f t="shared" si="48"/>
        <v>63.946945337620576</v>
      </c>
      <c r="AB361" s="58">
        <f t="shared" si="48"/>
        <v>72.816184351554128</v>
      </c>
      <c r="AC361" s="58">
        <f t="shared" si="48"/>
        <v>71.650589496248656</v>
      </c>
      <c r="AD361" s="58">
        <f t="shared" si="44"/>
        <v>67.29635584137192</v>
      </c>
      <c r="AE361" s="58">
        <f t="shared" si="44"/>
        <v>79.474812433011792</v>
      </c>
      <c r="AF361" s="58">
        <f t="shared" si="44"/>
        <v>100.79046087888531</v>
      </c>
      <c r="AG361" s="58">
        <f t="shared" si="44"/>
        <v>108.66827438370846</v>
      </c>
      <c r="AH361" s="58">
        <f t="shared" si="44"/>
        <v>93.180600214362272</v>
      </c>
      <c r="AI361" s="58">
        <f t="shared" si="44"/>
        <v>113.21007502679528</v>
      </c>
      <c r="AJ361" s="58">
        <f t="shared" si="44"/>
        <v>130.37245444801715</v>
      </c>
      <c r="AK361" s="58">
        <f t="shared" si="44"/>
        <v>129.58199356913184</v>
      </c>
      <c r="AL361" s="58">
        <f t="shared" si="44"/>
        <v>144.94908896034298</v>
      </c>
      <c r="AM361" s="58">
        <f t="shared" ref="AM361:AM392" si="49">U361*100/$D361</f>
        <v>136.99088960342979</v>
      </c>
      <c r="AN361" s="160">
        <v>1</v>
      </c>
      <c r="AO361" s="118">
        <v>1</v>
      </c>
      <c r="AP361" s="118">
        <v>1</v>
      </c>
      <c r="AQ361" s="118">
        <v>1</v>
      </c>
      <c r="AR361" s="118">
        <v>1</v>
      </c>
      <c r="AS361" s="118">
        <v>1</v>
      </c>
      <c r="AT361" s="118">
        <v>1</v>
      </c>
      <c r="AU361" s="118">
        <v>1</v>
      </c>
      <c r="AV361" s="118">
        <v>1</v>
      </c>
      <c r="AW361" s="118">
        <v>1</v>
      </c>
      <c r="AX361" s="118">
        <v>1</v>
      </c>
      <c r="AY361" s="118">
        <v>1</v>
      </c>
      <c r="AZ361" s="118">
        <v>1</v>
      </c>
      <c r="BA361" s="118">
        <v>1</v>
      </c>
      <c r="BB361" s="118">
        <v>1</v>
      </c>
      <c r="BC361" s="118">
        <v>1</v>
      </c>
      <c r="BD361" s="118">
        <v>6</v>
      </c>
      <c r="BE361" s="118">
        <v>7</v>
      </c>
    </row>
    <row r="362" spans="2:57" ht="15">
      <c r="B362" s="499"/>
      <c r="C362" s="1" t="s">
        <v>207</v>
      </c>
      <c r="D362" s="196">
        <v>11384</v>
      </c>
      <c r="E362" s="11">
        <v>5343</v>
      </c>
      <c r="F362" s="11">
        <v>10811</v>
      </c>
      <c r="G362" s="11">
        <v>9219</v>
      </c>
      <c r="H362" s="11">
        <v>7736</v>
      </c>
      <c r="I362" s="11">
        <v>6412</v>
      </c>
      <c r="J362" s="11">
        <v>4696</v>
      </c>
      <c r="K362" s="11">
        <v>4566</v>
      </c>
      <c r="L362" s="11">
        <v>5146</v>
      </c>
      <c r="M362" s="11">
        <v>5687</v>
      </c>
      <c r="N362" s="11">
        <v>5347</v>
      </c>
      <c r="O362" s="11">
        <v>6671</v>
      </c>
      <c r="P362" s="11">
        <v>5262</v>
      </c>
      <c r="Q362" s="11">
        <v>5533</v>
      </c>
      <c r="R362" s="11">
        <v>7063</v>
      </c>
      <c r="S362" s="11">
        <v>7525</v>
      </c>
      <c r="T362" s="11">
        <v>8478</v>
      </c>
      <c r="U362" s="11">
        <v>7965</v>
      </c>
      <c r="V362" s="159">
        <f>100</f>
        <v>100</v>
      </c>
      <c r="W362" s="58">
        <f t="shared" si="48"/>
        <v>46.934293745607867</v>
      </c>
      <c r="X362" s="58">
        <f t="shared" si="48"/>
        <v>94.966619817287423</v>
      </c>
      <c r="Y362" s="58">
        <f t="shared" si="48"/>
        <v>80.98208011243851</v>
      </c>
      <c r="Z362" s="58">
        <f t="shared" si="48"/>
        <v>67.955024595924101</v>
      </c>
      <c r="AA362" s="58">
        <f t="shared" si="48"/>
        <v>56.324666198172871</v>
      </c>
      <c r="AB362" s="58">
        <f t="shared" si="48"/>
        <v>41.250878425860854</v>
      </c>
      <c r="AC362" s="58">
        <f t="shared" si="48"/>
        <v>40.108924806746309</v>
      </c>
      <c r="AD362" s="58">
        <f t="shared" si="48"/>
        <v>45.203794799718906</v>
      </c>
      <c r="AE362" s="58">
        <f t="shared" si="48"/>
        <v>49.956078706957136</v>
      </c>
      <c r="AF362" s="58">
        <f t="shared" si="48"/>
        <v>46.969430780042167</v>
      </c>
      <c r="AG362" s="58">
        <f t="shared" si="48"/>
        <v>58.599789177793397</v>
      </c>
      <c r="AH362" s="58">
        <f t="shared" si="48"/>
        <v>46.222768798313425</v>
      </c>
      <c r="AI362" s="58">
        <f t="shared" si="48"/>
        <v>48.603302881236822</v>
      </c>
      <c r="AJ362" s="58">
        <f t="shared" si="48"/>
        <v>62.043218552354183</v>
      </c>
      <c r="AK362" s="58">
        <f t="shared" si="48"/>
        <v>66.101546029515106</v>
      </c>
      <c r="AL362" s="58">
        <f t="shared" si="48"/>
        <v>74.472944483485591</v>
      </c>
      <c r="AM362" s="58">
        <f t="shared" si="49"/>
        <v>69.966619817287423</v>
      </c>
      <c r="AN362" s="160">
        <v>1</v>
      </c>
      <c r="AO362" s="118">
        <v>1</v>
      </c>
      <c r="AP362" s="118">
        <v>1</v>
      </c>
      <c r="AQ362" s="118">
        <v>1</v>
      </c>
      <c r="AR362" s="118">
        <v>1</v>
      </c>
      <c r="AS362" s="118">
        <v>1</v>
      </c>
      <c r="AT362" s="118">
        <v>1</v>
      </c>
      <c r="AU362" s="118">
        <v>1</v>
      </c>
      <c r="AV362" s="118">
        <v>1</v>
      </c>
      <c r="AW362" s="118">
        <v>1</v>
      </c>
      <c r="AX362" s="118">
        <v>1</v>
      </c>
      <c r="AY362" s="118">
        <v>1</v>
      </c>
      <c r="AZ362" s="118">
        <v>1</v>
      </c>
      <c r="BA362" s="118">
        <v>1</v>
      </c>
      <c r="BB362" s="118">
        <v>1</v>
      </c>
      <c r="BC362" s="118">
        <v>1</v>
      </c>
      <c r="BD362" s="118">
        <v>6</v>
      </c>
      <c r="BE362" s="118">
        <v>7</v>
      </c>
    </row>
    <row r="363" spans="2:57" ht="15">
      <c r="B363" s="499"/>
      <c r="C363" s="1" t="s">
        <v>208</v>
      </c>
      <c r="D363" s="196">
        <v>14197</v>
      </c>
      <c r="E363" s="11">
        <v>4097</v>
      </c>
      <c r="F363" s="11">
        <v>2568</v>
      </c>
      <c r="G363" s="11">
        <v>5757</v>
      </c>
      <c r="H363" s="11">
        <v>5030</v>
      </c>
      <c r="I363" s="11">
        <v>8280</v>
      </c>
      <c r="J363" s="11">
        <v>11938</v>
      </c>
      <c r="K363" s="11">
        <v>3766</v>
      </c>
      <c r="L363" s="11">
        <v>1671</v>
      </c>
      <c r="M363" s="11">
        <v>3351</v>
      </c>
      <c r="N363" s="11">
        <v>6588</v>
      </c>
      <c r="O363" s="11">
        <v>7134</v>
      </c>
      <c r="P363" s="11">
        <v>9049</v>
      </c>
      <c r="Q363" s="11">
        <v>14557</v>
      </c>
      <c r="R363" s="11">
        <v>13233</v>
      </c>
      <c r="S363" s="11">
        <v>14700</v>
      </c>
      <c r="T363" s="11">
        <v>16653</v>
      </c>
      <c r="U363" s="11">
        <v>15570</v>
      </c>
      <c r="V363" s="159">
        <f>100</f>
        <v>100</v>
      </c>
      <c r="W363" s="58">
        <f t="shared" si="48"/>
        <v>28.858209480876241</v>
      </c>
      <c r="X363" s="58">
        <f t="shared" si="48"/>
        <v>18.088328520109883</v>
      </c>
      <c r="Y363" s="58">
        <f t="shared" si="48"/>
        <v>40.550820595900539</v>
      </c>
      <c r="Z363" s="58">
        <f t="shared" si="48"/>
        <v>35.430020426850746</v>
      </c>
      <c r="AA363" s="58">
        <f t="shared" si="48"/>
        <v>58.322180742410367</v>
      </c>
      <c r="AB363" s="58">
        <f t="shared" si="48"/>
        <v>84.088187645277173</v>
      </c>
      <c r="AC363" s="58">
        <f t="shared" si="48"/>
        <v>26.526730999506938</v>
      </c>
      <c r="AD363" s="58">
        <f t="shared" si="48"/>
        <v>11.770092273015425</v>
      </c>
      <c r="AE363" s="58">
        <f t="shared" si="48"/>
        <v>23.603578220750862</v>
      </c>
      <c r="AF363" s="58">
        <f t="shared" si="48"/>
        <v>46.404169895048248</v>
      </c>
      <c r="AG363" s="58">
        <f t="shared" si="48"/>
        <v>50.250052828062266</v>
      </c>
      <c r="AH363" s="58">
        <f t="shared" si="48"/>
        <v>63.738818060153555</v>
      </c>
      <c r="AI363" s="58">
        <f t="shared" si="48"/>
        <v>102.53574698880045</v>
      </c>
      <c r="AJ363" s="58">
        <f t="shared" si="48"/>
        <v>93.209833063323231</v>
      </c>
      <c r="AK363" s="58">
        <f t="shared" si="48"/>
        <v>103.54300204268507</v>
      </c>
      <c r="AL363" s="58">
        <f t="shared" si="48"/>
        <v>117.29942945692753</v>
      </c>
      <c r="AM363" s="58">
        <f t="shared" si="49"/>
        <v>109.6710572656195</v>
      </c>
      <c r="AN363" s="160">
        <v>1</v>
      </c>
      <c r="AO363" s="118">
        <v>1</v>
      </c>
      <c r="AP363" s="118">
        <v>1</v>
      </c>
      <c r="AQ363" s="118">
        <v>1</v>
      </c>
      <c r="AR363" s="118">
        <v>1</v>
      </c>
      <c r="AS363" s="118">
        <v>1</v>
      </c>
      <c r="AT363" s="118">
        <v>1</v>
      </c>
      <c r="AU363" s="118">
        <v>1</v>
      </c>
      <c r="AV363" s="118">
        <v>1</v>
      </c>
      <c r="AW363" s="118">
        <v>1</v>
      </c>
      <c r="AX363" s="118">
        <v>1</v>
      </c>
      <c r="AY363" s="118">
        <v>1</v>
      </c>
      <c r="AZ363" s="118">
        <v>1</v>
      </c>
      <c r="BA363" s="118">
        <v>1</v>
      </c>
      <c r="BB363" s="118">
        <v>1</v>
      </c>
      <c r="BC363" s="118">
        <v>1</v>
      </c>
      <c r="BD363" s="118">
        <v>6</v>
      </c>
      <c r="BE363" s="118">
        <v>7</v>
      </c>
    </row>
    <row r="364" spans="2:57" ht="15">
      <c r="B364" s="499"/>
      <c r="C364" s="1" t="s">
        <v>209</v>
      </c>
      <c r="D364" s="196">
        <v>46070</v>
      </c>
      <c r="E364" s="11">
        <v>45124</v>
      </c>
      <c r="F364" s="11">
        <v>36812</v>
      </c>
      <c r="G364" s="11">
        <v>34110</v>
      </c>
      <c r="H364" s="11">
        <v>33660</v>
      </c>
      <c r="I364" s="11">
        <v>32469</v>
      </c>
      <c r="J364" s="11">
        <v>43892</v>
      </c>
      <c r="K364" s="11">
        <v>31305</v>
      </c>
      <c r="L364" s="11">
        <v>31876</v>
      </c>
      <c r="M364" s="11">
        <v>32460</v>
      </c>
      <c r="N364" s="11">
        <v>38365</v>
      </c>
      <c r="O364" s="11">
        <v>41060</v>
      </c>
      <c r="P364" s="11">
        <v>42495</v>
      </c>
      <c r="Q364" s="11">
        <v>52879</v>
      </c>
      <c r="R364" s="11">
        <v>56607</v>
      </c>
      <c r="S364" s="11">
        <v>61851</v>
      </c>
      <c r="T364" s="11">
        <v>62760</v>
      </c>
      <c r="U364" s="11">
        <v>62778</v>
      </c>
      <c r="V364" s="159">
        <f>100</f>
        <v>100</v>
      </c>
      <c r="W364" s="58">
        <f t="shared" si="48"/>
        <v>97.946602995441722</v>
      </c>
      <c r="X364" s="58">
        <f t="shared" si="48"/>
        <v>79.904493162578689</v>
      </c>
      <c r="Y364" s="58">
        <f t="shared" si="48"/>
        <v>74.039505100933368</v>
      </c>
      <c r="Z364" s="58">
        <f t="shared" si="48"/>
        <v>73.06273062730628</v>
      </c>
      <c r="AA364" s="58">
        <f t="shared" si="48"/>
        <v>70.477534187106571</v>
      </c>
      <c r="AB364" s="58">
        <f t="shared" si="48"/>
        <v>95.272411547644893</v>
      </c>
      <c r="AC364" s="58">
        <f t="shared" si="48"/>
        <v>67.950944215324512</v>
      </c>
      <c r="AD364" s="58">
        <f t="shared" si="48"/>
        <v>69.190362491860213</v>
      </c>
      <c r="AE364" s="58">
        <f t="shared" si="48"/>
        <v>70.457998697634039</v>
      </c>
      <c r="AF364" s="58">
        <f t="shared" si="48"/>
        <v>83.275450401562836</v>
      </c>
      <c r="AG364" s="58">
        <f t="shared" si="48"/>
        <v>89.1252441936184</v>
      </c>
      <c r="AH364" s="58">
        <f t="shared" si="48"/>
        <v>92.240069459518125</v>
      </c>
      <c r="AI364" s="58">
        <f t="shared" si="48"/>
        <v>114.77968309094855</v>
      </c>
      <c r="AJ364" s="58">
        <f t="shared" si="48"/>
        <v>122.87171695246364</v>
      </c>
      <c r="AK364" s="58">
        <f t="shared" si="48"/>
        <v>134.25439548513131</v>
      </c>
      <c r="AL364" s="58">
        <f t="shared" si="48"/>
        <v>136.22747992185805</v>
      </c>
      <c r="AM364" s="58">
        <f t="shared" si="49"/>
        <v>136.26655090080314</v>
      </c>
      <c r="AN364" s="160"/>
      <c r="AO364" s="118"/>
      <c r="AP364" s="118"/>
      <c r="AQ364" s="118"/>
      <c r="AR364" s="118"/>
      <c r="AS364" s="118"/>
      <c r="AT364" s="118"/>
      <c r="AU364" s="118"/>
      <c r="AV364" s="118"/>
      <c r="AW364" s="118"/>
      <c r="AX364" s="118"/>
      <c r="AY364" s="118"/>
      <c r="AZ364" s="118"/>
      <c r="BA364" s="118"/>
      <c r="BB364" s="118"/>
      <c r="BC364" s="118"/>
      <c r="BD364" s="118"/>
      <c r="BE364" s="118"/>
    </row>
    <row r="365" spans="2:57" ht="15">
      <c r="B365" s="501"/>
      <c r="C365" s="8" t="s">
        <v>210</v>
      </c>
      <c r="D365" s="245">
        <v>31873</v>
      </c>
      <c r="E365" s="173">
        <v>41027</v>
      </c>
      <c r="F365" s="173">
        <v>34244</v>
      </c>
      <c r="G365" s="173">
        <v>28353</v>
      </c>
      <c r="H365" s="173">
        <v>28630</v>
      </c>
      <c r="I365" s="173">
        <v>24189</v>
      </c>
      <c r="J365" s="173">
        <v>31954</v>
      </c>
      <c r="K365" s="173">
        <v>27539</v>
      </c>
      <c r="L365" s="173">
        <v>30205</v>
      </c>
      <c r="M365" s="173">
        <v>29109</v>
      </c>
      <c r="N365" s="173">
        <v>31777</v>
      </c>
      <c r="O365" s="173">
        <v>33926</v>
      </c>
      <c r="P365" s="173">
        <v>33446</v>
      </c>
      <c r="Q365" s="173">
        <v>38322</v>
      </c>
      <c r="R365" s="173">
        <v>43374</v>
      </c>
      <c r="S365" s="173">
        <v>47151</v>
      </c>
      <c r="T365" s="173">
        <v>46107</v>
      </c>
      <c r="U365" s="173">
        <v>47208</v>
      </c>
      <c r="V365" s="159">
        <f>100</f>
        <v>100</v>
      </c>
      <c r="W365" s="58">
        <f t="shared" si="48"/>
        <v>128.72023342641106</v>
      </c>
      <c r="X365" s="58">
        <f t="shared" si="48"/>
        <v>107.4388981269413</v>
      </c>
      <c r="Y365" s="58">
        <f t="shared" si="48"/>
        <v>88.956169798889348</v>
      </c>
      <c r="Z365" s="58">
        <f t="shared" si="48"/>
        <v>89.825243936874472</v>
      </c>
      <c r="AA365" s="58">
        <f t="shared" si="48"/>
        <v>75.891820663257306</v>
      </c>
      <c r="AB365" s="58">
        <f t="shared" si="48"/>
        <v>100.25413359269601</v>
      </c>
      <c r="AC365" s="58">
        <f t="shared" si="48"/>
        <v>86.402284064882508</v>
      </c>
      <c r="AD365" s="58">
        <f t="shared" si="48"/>
        <v>94.76673046151916</v>
      </c>
      <c r="AE365" s="58">
        <f t="shared" si="48"/>
        <v>91.328083330718783</v>
      </c>
      <c r="AF365" s="58">
        <f t="shared" si="48"/>
        <v>99.698804630878797</v>
      </c>
      <c r="AG365" s="58">
        <f t="shared" si="48"/>
        <v>106.44118846672733</v>
      </c>
      <c r="AH365" s="58">
        <f t="shared" si="48"/>
        <v>104.93521162112133</v>
      </c>
      <c r="AI365" s="58">
        <f t="shared" si="48"/>
        <v>120.23342641106893</v>
      </c>
      <c r="AJ365" s="58">
        <f t="shared" si="48"/>
        <v>136.08383271107206</v>
      </c>
      <c r="AK365" s="58">
        <f t="shared" si="48"/>
        <v>147.93398801493427</v>
      </c>
      <c r="AL365" s="58">
        <f t="shared" si="48"/>
        <v>144.65848837574123</v>
      </c>
      <c r="AM365" s="58">
        <f t="shared" si="49"/>
        <v>148.11282276534999</v>
      </c>
      <c r="AN365" s="120"/>
      <c r="AO365" s="121"/>
      <c r="AP365" s="121"/>
      <c r="AQ365" s="121"/>
      <c r="AR365" s="121"/>
      <c r="AS365" s="121"/>
      <c r="AT365" s="121"/>
      <c r="AU365" s="121"/>
      <c r="AV365" s="121"/>
      <c r="AW365" s="121"/>
      <c r="AX365" s="121"/>
      <c r="AY365" s="121"/>
      <c r="AZ365" s="121"/>
      <c r="BA365" s="121"/>
      <c r="BB365" s="121"/>
      <c r="BC365" s="121"/>
      <c r="BD365" s="121"/>
      <c r="BE365" s="121"/>
    </row>
    <row r="366" spans="2:57" ht="15" customHeight="1">
      <c r="B366" s="499" t="s">
        <v>145</v>
      </c>
      <c r="C366" s="1" t="s">
        <v>205</v>
      </c>
      <c r="D366" s="246">
        <v>61503</v>
      </c>
      <c r="E366" s="11">
        <v>60912</v>
      </c>
      <c r="F366" s="11">
        <v>60222</v>
      </c>
      <c r="G366" s="11">
        <v>59615</v>
      </c>
      <c r="H366" s="11">
        <v>58252</v>
      </c>
      <c r="I366" s="11">
        <v>54751</v>
      </c>
      <c r="J366" s="11">
        <v>77220</v>
      </c>
      <c r="K366" s="11">
        <v>61565</v>
      </c>
      <c r="L366" s="11">
        <v>73390</v>
      </c>
      <c r="M366" s="11">
        <v>54262</v>
      </c>
      <c r="N366" s="11">
        <v>58279</v>
      </c>
      <c r="O366" s="11">
        <v>54007</v>
      </c>
      <c r="P366" s="11">
        <v>58426</v>
      </c>
      <c r="Q366" s="11">
        <v>63738</v>
      </c>
      <c r="R366" s="11">
        <v>63325</v>
      </c>
      <c r="S366" s="11">
        <v>69115</v>
      </c>
      <c r="T366" s="11">
        <v>61859</v>
      </c>
      <c r="U366" s="11">
        <v>66953</v>
      </c>
      <c r="V366" s="159">
        <f>100</f>
        <v>100</v>
      </c>
      <c r="W366" s="58">
        <f t="shared" si="48"/>
        <v>99.039071264816357</v>
      </c>
      <c r="X366" s="58">
        <f t="shared" si="48"/>
        <v>97.917174771962337</v>
      </c>
      <c r="Y366" s="58">
        <f t="shared" si="48"/>
        <v>96.930231045640056</v>
      </c>
      <c r="Z366" s="58">
        <f t="shared" si="48"/>
        <v>94.714078988016851</v>
      </c>
      <c r="AA366" s="58">
        <f t="shared" si="48"/>
        <v>89.021673739492385</v>
      </c>
      <c r="AB366" s="58">
        <f t="shared" si="48"/>
        <v>125.55485098287889</v>
      </c>
      <c r="AC366" s="58">
        <f t="shared" si="48"/>
        <v>100.10080809066224</v>
      </c>
      <c r="AD366" s="58">
        <f t="shared" si="48"/>
        <v>119.32751247906606</v>
      </c>
      <c r="AE366" s="58">
        <f t="shared" si="48"/>
        <v>88.226590572817585</v>
      </c>
      <c r="AF366" s="58">
        <f t="shared" si="48"/>
        <v>94.757979285563309</v>
      </c>
      <c r="AG366" s="58">
        <f t="shared" si="48"/>
        <v>87.81197665154545</v>
      </c>
      <c r="AH366" s="58">
        <f t="shared" si="48"/>
        <v>94.9969920166496</v>
      </c>
      <c r="AI366" s="58">
        <f t="shared" si="48"/>
        <v>103.63396907467929</v>
      </c>
      <c r="AJ366" s="58">
        <f t="shared" si="48"/>
        <v>102.96245711591304</v>
      </c>
      <c r="AK366" s="58">
        <f t="shared" si="48"/>
        <v>112.37663203420972</v>
      </c>
      <c r="AL366" s="58">
        <f t="shared" si="48"/>
        <v>100.57883355283482</v>
      </c>
      <c r="AM366" s="58">
        <f t="shared" si="49"/>
        <v>108.8613563566005</v>
      </c>
      <c r="AN366" s="160">
        <v>1</v>
      </c>
      <c r="AO366" s="118">
        <v>1</v>
      </c>
      <c r="AP366" s="118">
        <v>1</v>
      </c>
      <c r="AQ366" s="118">
        <v>1</v>
      </c>
      <c r="AR366" s="118">
        <v>1</v>
      </c>
      <c r="AS366" s="118">
        <v>1</v>
      </c>
      <c r="AT366" s="118">
        <v>1</v>
      </c>
      <c r="AU366" s="118">
        <v>1</v>
      </c>
      <c r="AV366" s="118">
        <v>1</v>
      </c>
      <c r="AW366" s="118">
        <v>1</v>
      </c>
      <c r="AX366" s="118">
        <v>1</v>
      </c>
      <c r="AY366" s="118">
        <v>1</v>
      </c>
      <c r="AZ366" s="118">
        <v>1</v>
      </c>
      <c r="BA366" s="118">
        <v>1</v>
      </c>
      <c r="BB366" s="118">
        <v>1</v>
      </c>
      <c r="BC366" s="118">
        <v>1</v>
      </c>
      <c r="BD366" s="118">
        <v>6</v>
      </c>
      <c r="BE366" s="118">
        <v>7</v>
      </c>
    </row>
    <row r="367" spans="2:57" ht="15">
      <c r="B367" s="499"/>
      <c r="C367" s="1" t="s">
        <v>206</v>
      </c>
      <c r="D367" s="196">
        <v>1827</v>
      </c>
      <c r="E367" s="11">
        <v>1492</v>
      </c>
      <c r="F367" s="11">
        <v>4653</v>
      </c>
      <c r="G367" s="11">
        <v>3262</v>
      </c>
      <c r="H367" s="11">
        <v>2191</v>
      </c>
      <c r="I367" s="11">
        <v>2104</v>
      </c>
      <c r="J367" s="11">
        <v>4649</v>
      </c>
      <c r="K367" s="11">
        <v>4813</v>
      </c>
      <c r="L367" s="11">
        <v>4739</v>
      </c>
      <c r="M367" s="11">
        <v>5322</v>
      </c>
      <c r="N367" s="11">
        <v>6765</v>
      </c>
      <c r="O367" s="11">
        <v>8322</v>
      </c>
      <c r="P367" s="11">
        <v>8042</v>
      </c>
      <c r="Q367" s="11">
        <v>9199</v>
      </c>
      <c r="R367" s="11">
        <v>10175</v>
      </c>
      <c r="S367" s="11">
        <v>10380</v>
      </c>
      <c r="T367" s="11">
        <v>11611</v>
      </c>
      <c r="U367" s="11">
        <v>10973</v>
      </c>
      <c r="V367" s="159">
        <f>100</f>
        <v>100</v>
      </c>
      <c r="W367" s="58">
        <f t="shared" si="48"/>
        <v>81.663929939792013</v>
      </c>
      <c r="X367" s="58">
        <f t="shared" si="48"/>
        <v>254.67980295566502</v>
      </c>
      <c r="Y367" s="58">
        <f t="shared" si="48"/>
        <v>178.544061302682</v>
      </c>
      <c r="Z367" s="58">
        <f t="shared" si="48"/>
        <v>119.92337164750958</v>
      </c>
      <c r="AA367" s="58">
        <f t="shared" si="48"/>
        <v>115.16146688560481</v>
      </c>
      <c r="AB367" s="58">
        <f t="shared" si="48"/>
        <v>254.46086480569238</v>
      </c>
      <c r="AC367" s="58">
        <f t="shared" si="48"/>
        <v>263.43732895457032</v>
      </c>
      <c r="AD367" s="58">
        <f t="shared" si="48"/>
        <v>259.38697318007661</v>
      </c>
      <c r="AE367" s="58">
        <f t="shared" si="48"/>
        <v>291.29720853858782</v>
      </c>
      <c r="AF367" s="58">
        <f t="shared" si="48"/>
        <v>370.27914614121511</v>
      </c>
      <c r="AG367" s="58">
        <f t="shared" si="48"/>
        <v>455.50082101806242</v>
      </c>
      <c r="AH367" s="58">
        <f t="shared" si="48"/>
        <v>440.1751505199781</v>
      </c>
      <c r="AI367" s="58">
        <f t="shared" si="48"/>
        <v>503.50301039956213</v>
      </c>
      <c r="AJ367" s="58">
        <f t="shared" si="48"/>
        <v>556.92391899288452</v>
      </c>
      <c r="AK367" s="58">
        <f t="shared" si="48"/>
        <v>568.14449917898196</v>
      </c>
      <c r="AL367" s="58">
        <f t="shared" si="48"/>
        <v>635.52271483305969</v>
      </c>
      <c r="AM367" s="58">
        <f t="shared" si="49"/>
        <v>600.60207991242476</v>
      </c>
      <c r="AN367" s="160">
        <v>4</v>
      </c>
      <c r="AO367" s="118">
        <v>4</v>
      </c>
      <c r="AP367" s="118">
        <v>4</v>
      </c>
      <c r="AQ367" s="118">
        <v>1</v>
      </c>
      <c r="AR367" s="118">
        <v>1</v>
      </c>
      <c r="AS367" s="118">
        <v>1</v>
      </c>
      <c r="AT367" s="118">
        <v>1</v>
      </c>
      <c r="AU367" s="118">
        <v>1</v>
      </c>
      <c r="AV367" s="118">
        <v>1</v>
      </c>
      <c r="AW367" s="118">
        <v>1</v>
      </c>
      <c r="AX367" s="118">
        <v>1</v>
      </c>
      <c r="AY367" s="118">
        <v>1</v>
      </c>
      <c r="AZ367" s="118">
        <v>1</v>
      </c>
      <c r="BA367" s="118">
        <v>1</v>
      </c>
      <c r="BB367" s="118">
        <v>1</v>
      </c>
      <c r="BC367" s="118">
        <v>1</v>
      </c>
      <c r="BD367" s="118">
        <v>6</v>
      </c>
      <c r="BE367" s="118">
        <v>7</v>
      </c>
    </row>
    <row r="368" spans="2:57" ht="15">
      <c r="B368" s="499"/>
      <c r="C368" s="1" t="s">
        <v>207</v>
      </c>
      <c r="D368" s="196">
        <v>831</v>
      </c>
      <c r="E368" s="11">
        <v>1145</v>
      </c>
      <c r="F368" s="11">
        <v>2441</v>
      </c>
      <c r="G368" s="11">
        <v>2075</v>
      </c>
      <c r="H368" s="11">
        <v>1584</v>
      </c>
      <c r="I368" s="11">
        <v>1171</v>
      </c>
      <c r="J368" s="11">
        <v>2157</v>
      </c>
      <c r="K368" s="11">
        <v>1933</v>
      </c>
      <c r="L368" s="11">
        <v>2201</v>
      </c>
      <c r="M368" s="11">
        <v>2635</v>
      </c>
      <c r="N368" s="11">
        <v>4140</v>
      </c>
      <c r="O368" s="11">
        <v>4447</v>
      </c>
      <c r="P368" s="11">
        <v>4074</v>
      </c>
      <c r="Q368" s="11">
        <v>3632</v>
      </c>
      <c r="R368" s="11">
        <v>4734</v>
      </c>
      <c r="S368" s="11">
        <v>5303</v>
      </c>
      <c r="T368" s="11">
        <v>5975</v>
      </c>
      <c r="U368" s="11">
        <v>5613</v>
      </c>
      <c r="V368" s="159">
        <f>100</f>
        <v>100</v>
      </c>
      <c r="W368" s="58">
        <f t="shared" si="48"/>
        <v>137.78580024067389</v>
      </c>
      <c r="X368" s="58">
        <f t="shared" si="48"/>
        <v>293.7424789410349</v>
      </c>
      <c r="Y368" s="58">
        <f t="shared" si="48"/>
        <v>249.69915764139591</v>
      </c>
      <c r="Z368" s="58">
        <f t="shared" si="48"/>
        <v>190.61371841155236</v>
      </c>
      <c r="AA368" s="58">
        <f t="shared" si="48"/>
        <v>140.91456077015644</v>
      </c>
      <c r="AB368" s="58">
        <f t="shared" si="48"/>
        <v>259.5667870036101</v>
      </c>
      <c r="AC368" s="58">
        <f t="shared" si="48"/>
        <v>232.61131167268351</v>
      </c>
      <c r="AD368" s="58">
        <f t="shared" si="48"/>
        <v>264.86161251504211</v>
      </c>
      <c r="AE368" s="58">
        <f t="shared" si="48"/>
        <v>317.08784596871237</v>
      </c>
      <c r="AF368" s="58">
        <f t="shared" si="48"/>
        <v>498.19494584837543</v>
      </c>
      <c r="AG368" s="58">
        <f t="shared" si="48"/>
        <v>535.13838748495789</v>
      </c>
      <c r="AH368" s="58">
        <f t="shared" si="48"/>
        <v>490.25270758122741</v>
      </c>
      <c r="AI368" s="58">
        <f t="shared" si="48"/>
        <v>437.06377858002406</v>
      </c>
      <c r="AJ368" s="58">
        <f t="shared" si="48"/>
        <v>569.67509025270761</v>
      </c>
      <c r="AK368" s="58">
        <f t="shared" si="48"/>
        <v>638.14681107099875</v>
      </c>
      <c r="AL368" s="58">
        <f t="shared" si="48"/>
        <v>719.01323706377855</v>
      </c>
      <c r="AM368" s="58">
        <f t="shared" si="49"/>
        <v>675.45126353790613</v>
      </c>
      <c r="AN368" s="160">
        <v>4</v>
      </c>
      <c r="AO368" s="118">
        <v>4</v>
      </c>
      <c r="AP368" s="118">
        <v>4</v>
      </c>
      <c r="AQ368" s="118">
        <v>1</v>
      </c>
      <c r="AR368" s="118">
        <v>1</v>
      </c>
      <c r="AS368" s="118">
        <v>1</v>
      </c>
      <c r="AT368" s="118">
        <v>1</v>
      </c>
      <c r="AU368" s="118">
        <v>1</v>
      </c>
      <c r="AV368" s="118">
        <v>1</v>
      </c>
      <c r="AW368" s="118">
        <v>4</v>
      </c>
      <c r="AX368" s="118">
        <v>4</v>
      </c>
      <c r="AY368" s="118">
        <v>4</v>
      </c>
      <c r="AZ368" s="118">
        <v>4</v>
      </c>
      <c r="BA368" s="118">
        <v>1</v>
      </c>
      <c r="BB368" s="118">
        <v>1</v>
      </c>
      <c r="BC368" s="118">
        <v>1</v>
      </c>
      <c r="BD368" s="118">
        <v>6</v>
      </c>
      <c r="BE368" s="118">
        <v>7</v>
      </c>
    </row>
    <row r="369" spans="2:57" ht="15">
      <c r="B369" s="499"/>
      <c r="C369" s="1" t="s">
        <v>208</v>
      </c>
      <c r="D369" s="196">
        <v>627</v>
      </c>
      <c r="E369" s="11">
        <v>570</v>
      </c>
      <c r="F369" s="11">
        <v>331</v>
      </c>
      <c r="G369" s="11">
        <v>0</v>
      </c>
      <c r="H369" s="11">
        <v>0</v>
      </c>
      <c r="I369" s="11">
        <v>0</v>
      </c>
      <c r="J369" s="11">
        <v>965</v>
      </c>
      <c r="K369" s="11">
        <v>1358</v>
      </c>
      <c r="L369" s="11">
        <v>975</v>
      </c>
      <c r="M369" s="11">
        <v>893</v>
      </c>
      <c r="N369" s="11">
        <v>799</v>
      </c>
      <c r="O369" s="11">
        <v>471</v>
      </c>
      <c r="P369" s="11">
        <v>0</v>
      </c>
      <c r="Q369" s="11">
        <v>0</v>
      </c>
      <c r="R369" s="11">
        <v>0</v>
      </c>
      <c r="S369" s="11">
        <v>0</v>
      </c>
      <c r="T369" s="11">
        <v>0</v>
      </c>
      <c r="U369" s="11">
        <v>0</v>
      </c>
      <c r="V369" s="159">
        <f>100</f>
        <v>100</v>
      </c>
      <c r="W369" s="58">
        <f t="shared" si="48"/>
        <v>90.909090909090907</v>
      </c>
      <c r="X369" s="58">
        <f t="shared" si="48"/>
        <v>52.791068580542266</v>
      </c>
      <c r="Y369" s="58">
        <f t="shared" si="48"/>
        <v>0</v>
      </c>
      <c r="Z369" s="58">
        <f t="shared" si="48"/>
        <v>0</v>
      </c>
      <c r="AA369" s="58">
        <f t="shared" si="48"/>
        <v>0</v>
      </c>
      <c r="AB369" s="58">
        <f t="shared" si="48"/>
        <v>153.90749601275917</v>
      </c>
      <c r="AC369" s="58">
        <f t="shared" si="48"/>
        <v>216.58692185007973</v>
      </c>
      <c r="AD369" s="58">
        <f t="shared" si="48"/>
        <v>155.50239234449759</v>
      </c>
      <c r="AE369" s="58">
        <f t="shared" si="48"/>
        <v>142.42424242424244</v>
      </c>
      <c r="AF369" s="58">
        <f t="shared" si="48"/>
        <v>127.43221690590111</v>
      </c>
      <c r="AG369" s="58">
        <f t="shared" si="48"/>
        <v>75.119617224880386</v>
      </c>
      <c r="AH369" s="58">
        <f t="shared" si="48"/>
        <v>0</v>
      </c>
      <c r="AI369" s="58">
        <f t="shared" si="48"/>
        <v>0</v>
      </c>
      <c r="AJ369" s="58">
        <f t="shared" si="48"/>
        <v>0</v>
      </c>
      <c r="AK369" s="58">
        <f t="shared" si="48"/>
        <v>0</v>
      </c>
      <c r="AL369" s="58">
        <f t="shared" si="48"/>
        <v>0</v>
      </c>
      <c r="AM369" s="58">
        <f t="shared" si="49"/>
        <v>0</v>
      </c>
      <c r="AN369" s="160">
        <v>4</v>
      </c>
      <c r="AO369" s="118">
        <v>4</v>
      </c>
      <c r="AP369" s="118">
        <v>4</v>
      </c>
      <c r="AQ369" s="118">
        <v>1</v>
      </c>
      <c r="AR369" s="118">
        <v>1</v>
      </c>
      <c r="AS369" s="118">
        <v>1</v>
      </c>
      <c r="AT369" s="118">
        <v>1</v>
      </c>
      <c r="AU369" s="118">
        <v>1</v>
      </c>
      <c r="AV369" s="118">
        <v>1</v>
      </c>
      <c r="AW369" s="118">
        <v>4</v>
      </c>
      <c r="AX369" s="118">
        <v>4</v>
      </c>
      <c r="AY369" s="118">
        <v>4</v>
      </c>
      <c r="AZ369" s="118">
        <v>4</v>
      </c>
      <c r="BA369" s="118">
        <v>1</v>
      </c>
      <c r="BB369" s="118">
        <v>1</v>
      </c>
      <c r="BC369" s="118">
        <v>1</v>
      </c>
      <c r="BD369" s="118">
        <v>6</v>
      </c>
      <c r="BE369" s="118">
        <v>7</v>
      </c>
    </row>
    <row r="370" spans="2:57" ht="15">
      <c r="B370" s="499"/>
      <c r="C370" s="1" t="s">
        <v>209</v>
      </c>
      <c r="D370" s="196">
        <v>64788</v>
      </c>
      <c r="E370" s="11">
        <v>64119</v>
      </c>
      <c r="F370" s="11">
        <v>67647</v>
      </c>
      <c r="G370" s="11">
        <v>64952</v>
      </c>
      <c r="H370" s="11">
        <v>62027</v>
      </c>
      <c r="I370" s="11">
        <v>58026</v>
      </c>
      <c r="J370" s="11">
        <v>84991</v>
      </c>
      <c r="K370" s="11">
        <v>69669</v>
      </c>
      <c r="L370" s="11">
        <v>81305</v>
      </c>
      <c r="M370" s="11">
        <v>63112</v>
      </c>
      <c r="N370" s="11">
        <v>69983</v>
      </c>
      <c r="O370" s="11">
        <v>67247</v>
      </c>
      <c r="P370" s="11">
        <v>70542</v>
      </c>
      <c r="Q370" s="11">
        <v>76569</v>
      </c>
      <c r="R370" s="11">
        <v>78234</v>
      </c>
      <c r="S370" s="11">
        <v>84798</v>
      </c>
      <c r="T370" s="11">
        <v>79445</v>
      </c>
      <c r="U370" s="11">
        <v>83539</v>
      </c>
      <c r="V370" s="159">
        <f>100</f>
        <v>100</v>
      </c>
      <c r="W370" s="58">
        <f t="shared" si="48"/>
        <v>98.967401370624188</v>
      </c>
      <c r="X370" s="58">
        <f t="shared" si="48"/>
        <v>104.41285423226523</v>
      </c>
      <c r="Y370" s="58">
        <f t="shared" si="48"/>
        <v>100.25313329628943</v>
      </c>
      <c r="Z370" s="58">
        <f t="shared" si="48"/>
        <v>95.738408347224791</v>
      </c>
      <c r="AA370" s="58">
        <f t="shared" si="48"/>
        <v>89.562882015187995</v>
      </c>
      <c r="AB370" s="58">
        <f t="shared" si="48"/>
        <v>131.18324381058221</v>
      </c>
      <c r="AC370" s="58">
        <f t="shared" si="48"/>
        <v>107.53380255602889</v>
      </c>
      <c r="AD370" s="58">
        <f t="shared" si="48"/>
        <v>125.49391862690622</v>
      </c>
      <c r="AE370" s="58">
        <f t="shared" si="48"/>
        <v>97.41310119157869</v>
      </c>
      <c r="AF370" s="58">
        <f t="shared" si="48"/>
        <v>108.01846020868062</v>
      </c>
      <c r="AG370" s="58">
        <f t="shared" si="48"/>
        <v>103.79545594863247</v>
      </c>
      <c r="AH370" s="58">
        <f t="shared" si="48"/>
        <v>108.88127431005742</v>
      </c>
      <c r="AI370" s="58">
        <f t="shared" si="48"/>
        <v>118.1839229486942</v>
      </c>
      <c r="AJ370" s="58">
        <f t="shared" si="48"/>
        <v>120.75384330431561</v>
      </c>
      <c r="AK370" s="58">
        <f t="shared" si="48"/>
        <v>130.8853491387294</v>
      </c>
      <c r="AL370" s="58">
        <f t="shared" si="48"/>
        <v>122.62301660801383</v>
      </c>
      <c r="AM370" s="58">
        <f t="shared" si="49"/>
        <v>128.94208804099526</v>
      </c>
      <c r="AN370" s="160"/>
      <c r="AO370" s="118"/>
      <c r="AP370" s="118"/>
      <c r="AQ370" s="118"/>
      <c r="AR370" s="118"/>
      <c r="AS370" s="118"/>
      <c r="AT370" s="118"/>
      <c r="AU370" s="118"/>
      <c r="AV370" s="118"/>
      <c r="AW370" s="118"/>
      <c r="AX370" s="118"/>
      <c r="AY370" s="118"/>
      <c r="AZ370" s="118"/>
      <c r="BA370" s="118"/>
      <c r="BB370" s="118"/>
      <c r="BC370" s="118"/>
      <c r="BD370" s="118"/>
      <c r="BE370" s="118"/>
    </row>
    <row r="371" spans="2:57" ht="15">
      <c r="B371" s="501"/>
      <c r="C371" s="8" t="s">
        <v>210</v>
      </c>
      <c r="D371" s="245">
        <v>64161</v>
      </c>
      <c r="E371" s="173">
        <v>63549</v>
      </c>
      <c r="F371" s="173">
        <v>67316</v>
      </c>
      <c r="G371" s="173">
        <v>64952</v>
      </c>
      <c r="H371" s="173">
        <v>62027</v>
      </c>
      <c r="I371" s="173">
        <v>58026</v>
      </c>
      <c r="J371" s="173">
        <v>84026</v>
      </c>
      <c r="K371" s="173">
        <v>68311</v>
      </c>
      <c r="L371" s="173">
        <v>80330</v>
      </c>
      <c r="M371" s="173">
        <v>62219</v>
      </c>
      <c r="N371" s="173">
        <v>69184</v>
      </c>
      <c r="O371" s="173">
        <v>66776</v>
      </c>
      <c r="P371" s="173">
        <v>70542</v>
      </c>
      <c r="Q371" s="173">
        <v>76569</v>
      </c>
      <c r="R371" s="173">
        <v>78234</v>
      </c>
      <c r="S371" s="173">
        <v>84798</v>
      </c>
      <c r="T371" s="173">
        <v>79445</v>
      </c>
      <c r="U371" s="173">
        <v>83539</v>
      </c>
      <c r="V371" s="159">
        <f>100</f>
        <v>100</v>
      </c>
      <c r="W371" s="58">
        <f t="shared" si="48"/>
        <v>99.046149530088371</v>
      </c>
      <c r="X371" s="58">
        <f t="shared" si="48"/>
        <v>104.91731737348233</v>
      </c>
      <c r="Y371" s="58">
        <f t="shared" si="48"/>
        <v>101.23283614656879</v>
      </c>
      <c r="Z371" s="58">
        <f t="shared" si="48"/>
        <v>96.673991988902912</v>
      </c>
      <c r="AA371" s="58">
        <f t="shared" si="48"/>
        <v>90.438116612895683</v>
      </c>
      <c r="AB371" s="58">
        <f t="shared" si="48"/>
        <v>130.96117579214788</v>
      </c>
      <c r="AC371" s="58">
        <f t="shared" si="48"/>
        <v>106.46810367668833</v>
      </c>
      <c r="AD371" s="58">
        <f t="shared" si="48"/>
        <v>125.20066707189726</v>
      </c>
      <c r="AE371" s="58">
        <f t="shared" si="48"/>
        <v>96.973239195149702</v>
      </c>
      <c r="AF371" s="58">
        <f t="shared" si="48"/>
        <v>107.82874331759169</v>
      </c>
      <c r="AG371" s="58">
        <f t="shared" si="48"/>
        <v>104.07568460591325</v>
      </c>
      <c r="AH371" s="58">
        <f t="shared" si="48"/>
        <v>109.945293870108</v>
      </c>
      <c r="AI371" s="58">
        <f t="shared" si="48"/>
        <v>119.33885070369851</v>
      </c>
      <c r="AJ371" s="58">
        <f t="shared" si="48"/>
        <v>121.93388507036985</v>
      </c>
      <c r="AK371" s="58">
        <f t="shared" si="48"/>
        <v>132.16439893393184</v>
      </c>
      <c r="AL371" s="58">
        <f t="shared" si="48"/>
        <v>123.82132448060348</v>
      </c>
      <c r="AM371" s="58">
        <f t="shared" si="49"/>
        <v>130.20214772213649</v>
      </c>
      <c r="AN371" s="120"/>
      <c r="AO371" s="121"/>
      <c r="AP371" s="121"/>
      <c r="AQ371" s="121"/>
      <c r="AR371" s="121"/>
      <c r="AS371" s="121"/>
      <c r="AT371" s="121"/>
      <c r="AU371" s="121"/>
      <c r="AV371" s="121"/>
      <c r="AW371" s="121"/>
      <c r="AX371" s="121"/>
      <c r="AY371" s="121"/>
      <c r="AZ371" s="121"/>
      <c r="BA371" s="121"/>
      <c r="BB371" s="121"/>
      <c r="BC371" s="121"/>
      <c r="BD371" s="121"/>
      <c r="BE371" s="121"/>
    </row>
    <row r="372" spans="2:57" ht="15" customHeight="1">
      <c r="B372" s="499" t="s">
        <v>155</v>
      </c>
      <c r="C372" s="1" t="s">
        <v>205</v>
      </c>
      <c r="D372" s="246">
        <v>4252</v>
      </c>
      <c r="E372" s="11">
        <v>3100</v>
      </c>
      <c r="F372" s="11">
        <v>4170</v>
      </c>
      <c r="G372" s="11">
        <v>3661</v>
      </c>
      <c r="H372" s="11">
        <v>3451</v>
      </c>
      <c r="I372" s="11">
        <v>4137</v>
      </c>
      <c r="J372" s="11">
        <v>7937</v>
      </c>
      <c r="K372" s="11">
        <v>6916</v>
      </c>
      <c r="L372" s="11">
        <v>6366</v>
      </c>
      <c r="M372" s="11">
        <v>4705</v>
      </c>
      <c r="N372" s="11">
        <v>4898</v>
      </c>
      <c r="O372" s="11">
        <v>5784</v>
      </c>
      <c r="P372" s="11">
        <v>6901</v>
      </c>
      <c r="Q372" s="11">
        <v>8000</v>
      </c>
      <c r="R372" s="11">
        <v>8338</v>
      </c>
      <c r="S372" s="11">
        <v>9735</v>
      </c>
      <c r="T372" s="11">
        <v>8713</v>
      </c>
      <c r="U372" s="11">
        <v>9430</v>
      </c>
      <c r="V372" s="159">
        <f>100</f>
        <v>100</v>
      </c>
      <c r="W372" s="58">
        <f t="shared" si="48"/>
        <v>72.9068673565381</v>
      </c>
      <c r="X372" s="58">
        <f t="shared" si="48"/>
        <v>98.071495766698021</v>
      </c>
      <c r="Y372" s="58">
        <f t="shared" si="48"/>
        <v>86.100658513640639</v>
      </c>
      <c r="Z372" s="58">
        <f t="shared" si="48"/>
        <v>81.161806208842904</v>
      </c>
      <c r="AA372" s="58">
        <f t="shared" si="48"/>
        <v>97.295390404515516</v>
      </c>
      <c r="AB372" s="58">
        <f t="shared" si="48"/>
        <v>186.6650987770461</v>
      </c>
      <c r="AC372" s="58">
        <f t="shared" si="48"/>
        <v>162.65286923800565</v>
      </c>
      <c r="AD372" s="58">
        <f t="shared" si="48"/>
        <v>149.71777986829727</v>
      </c>
      <c r="AE372" s="58">
        <f t="shared" si="48"/>
        <v>110.65380997177799</v>
      </c>
      <c r="AF372" s="58">
        <f t="shared" si="48"/>
        <v>115.1928504233302</v>
      </c>
      <c r="AG372" s="58">
        <f t="shared" si="48"/>
        <v>136.03010348071496</v>
      </c>
      <c r="AH372" s="58">
        <f t="shared" si="48"/>
        <v>162.30009407337724</v>
      </c>
      <c r="AI372" s="58">
        <f t="shared" si="48"/>
        <v>188.14675446848543</v>
      </c>
      <c r="AJ372" s="58">
        <f t="shared" si="48"/>
        <v>196.09595484477893</v>
      </c>
      <c r="AK372" s="58">
        <f t="shared" si="48"/>
        <v>228.95108184383818</v>
      </c>
      <c r="AL372" s="58">
        <f t="shared" si="48"/>
        <v>204.91533396048919</v>
      </c>
      <c r="AM372" s="58">
        <f t="shared" si="49"/>
        <v>221.77798682972718</v>
      </c>
      <c r="AN372" s="160">
        <v>1</v>
      </c>
      <c r="AO372" s="118">
        <v>4</v>
      </c>
      <c r="AP372" s="118">
        <v>1</v>
      </c>
      <c r="AQ372" s="118">
        <v>1</v>
      </c>
      <c r="AR372" s="118">
        <v>1</v>
      </c>
      <c r="AS372" s="118">
        <v>1</v>
      </c>
      <c r="AT372" s="118">
        <v>1</v>
      </c>
      <c r="AU372" s="118">
        <v>1</v>
      </c>
      <c r="AV372" s="118">
        <v>1</v>
      </c>
      <c r="AW372" s="118">
        <v>1</v>
      </c>
      <c r="AX372" s="118">
        <v>1</v>
      </c>
      <c r="AY372" s="118">
        <v>1</v>
      </c>
      <c r="AZ372" s="118">
        <v>1</v>
      </c>
      <c r="BA372" s="118">
        <v>1</v>
      </c>
      <c r="BB372" s="118">
        <v>1</v>
      </c>
      <c r="BC372" s="118">
        <v>1</v>
      </c>
      <c r="BD372" s="118">
        <v>6</v>
      </c>
      <c r="BE372" s="118">
        <v>7</v>
      </c>
    </row>
    <row r="373" spans="2:57" ht="15">
      <c r="B373" s="499"/>
      <c r="C373" s="1" t="s">
        <v>206</v>
      </c>
      <c r="D373" s="196">
        <v>2966</v>
      </c>
      <c r="E373" s="11">
        <v>1740</v>
      </c>
      <c r="F373" s="11">
        <v>3468</v>
      </c>
      <c r="G373" s="11">
        <v>3700</v>
      </c>
      <c r="H373" s="11">
        <v>3470</v>
      </c>
      <c r="I373" s="11">
        <v>4042</v>
      </c>
      <c r="J373" s="11">
        <v>1388</v>
      </c>
      <c r="K373" s="11">
        <v>1319</v>
      </c>
      <c r="L373" s="11">
        <v>1458</v>
      </c>
      <c r="M373" s="11">
        <v>1515</v>
      </c>
      <c r="N373" s="11">
        <v>1637</v>
      </c>
      <c r="O373" s="11">
        <v>1023</v>
      </c>
      <c r="P373" s="11">
        <v>1557</v>
      </c>
      <c r="Q373" s="11">
        <v>1821</v>
      </c>
      <c r="R373" s="11">
        <v>2017</v>
      </c>
      <c r="S373" s="11">
        <v>2105</v>
      </c>
      <c r="T373" s="11">
        <v>2355</v>
      </c>
      <c r="U373" s="11">
        <v>2226</v>
      </c>
      <c r="V373" s="159">
        <f>100</f>
        <v>100</v>
      </c>
      <c r="W373" s="58">
        <f t="shared" si="48"/>
        <v>58.664868509777477</v>
      </c>
      <c r="X373" s="58">
        <f t="shared" si="48"/>
        <v>116.92515171948753</v>
      </c>
      <c r="Y373" s="58">
        <f t="shared" si="48"/>
        <v>124.74713418745786</v>
      </c>
      <c r="Z373" s="58">
        <f t="shared" si="48"/>
        <v>116.9925826028321</v>
      </c>
      <c r="AA373" s="58">
        <f t="shared" si="48"/>
        <v>136.27781523937963</v>
      </c>
      <c r="AB373" s="58">
        <f t="shared" si="48"/>
        <v>46.797033041132842</v>
      </c>
      <c r="AC373" s="58">
        <f t="shared" si="48"/>
        <v>44.47066756574511</v>
      </c>
      <c r="AD373" s="58">
        <f t="shared" si="48"/>
        <v>49.157113958192852</v>
      </c>
      <c r="AE373" s="58">
        <f t="shared" si="48"/>
        <v>51.078894133513153</v>
      </c>
      <c r="AF373" s="58">
        <f t="shared" si="48"/>
        <v>55.192178017532029</v>
      </c>
      <c r="AG373" s="58">
        <f t="shared" si="48"/>
        <v>34.490896830748483</v>
      </c>
      <c r="AH373" s="58">
        <f t="shared" si="48"/>
        <v>52.494942683749159</v>
      </c>
      <c r="AI373" s="58">
        <f t="shared" si="48"/>
        <v>61.395819285232633</v>
      </c>
      <c r="AJ373" s="58">
        <f t="shared" si="48"/>
        <v>68.004045853000676</v>
      </c>
      <c r="AK373" s="58">
        <f t="shared" si="48"/>
        <v>70.971004720161829</v>
      </c>
      <c r="AL373" s="58">
        <f t="shared" si="48"/>
        <v>79.399865138233309</v>
      </c>
      <c r="AM373" s="58">
        <f t="shared" si="49"/>
        <v>75.050573162508428</v>
      </c>
      <c r="AN373" s="160">
        <v>4</v>
      </c>
      <c r="AO373" s="118">
        <v>4</v>
      </c>
      <c r="AP373" s="118">
        <v>4</v>
      </c>
      <c r="AQ373" s="118">
        <v>4</v>
      </c>
      <c r="AR373" s="118">
        <v>1</v>
      </c>
      <c r="AS373" s="118">
        <v>1</v>
      </c>
      <c r="AT373" s="118">
        <v>1</v>
      </c>
      <c r="AU373" s="118">
        <v>1</v>
      </c>
      <c r="AV373" s="118">
        <v>1</v>
      </c>
      <c r="AW373" s="118">
        <v>1</v>
      </c>
      <c r="AX373" s="118">
        <v>1</v>
      </c>
      <c r="AY373" s="118">
        <v>4</v>
      </c>
      <c r="AZ373" s="118">
        <v>4</v>
      </c>
      <c r="BA373" s="118">
        <v>1</v>
      </c>
      <c r="BB373" s="118">
        <v>1</v>
      </c>
      <c r="BC373" s="118">
        <v>1</v>
      </c>
      <c r="BD373" s="118">
        <v>6</v>
      </c>
      <c r="BE373" s="118">
        <v>7</v>
      </c>
    </row>
    <row r="374" spans="2:57" ht="15">
      <c r="B374" s="499"/>
      <c r="C374" s="1" t="s">
        <v>207</v>
      </c>
      <c r="D374" s="196">
        <v>4546</v>
      </c>
      <c r="E374" s="11">
        <v>5260</v>
      </c>
      <c r="F374" s="11">
        <v>5033</v>
      </c>
      <c r="G374" s="11">
        <v>1875</v>
      </c>
      <c r="H374" s="11">
        <v>4826</v>
      </c>
      <c r="I374" s="11">
        <v>2580</v>
      </c>
      <c r="J374" s="11">
        <v>2659</v>
      </c>
      <c r="K374" s="11">
        <v>2613</v>
      </c>
      <c r="L374" s="11">
        <v>2206</v>
      </c>
      <c r="M374" s="11">
        <v>2939</v>
      </c>
      <c r="N374" s="11">
        <v>2808</v>
      </c>
      <c r="O374" s="11">
        <v>1463</v>
      </c>
      <c r="P374" s="11">
        <v>1663</v>
      </c>
      <c r="Q374" s="11">
        <v>1112</v>
      </c>
      <c r="R374" s="11">
        <v>1342</v>
      </c>
      <c r="S374" s="11">
        <v>1325</v>
      </c>
      <c r="T374" s="11">
        <v>1493</v>
      </c>
      <c r="U374" s="11">
        <v>1403</v>
      </c>
      <c r="V374" s="159">
        <f>100</f>
        <v>100</v>
      </c>
      <c r="W374" s="58">
        <f t="shared" ref="W374:AL391" si="50">E374*100/$D374</f>
        <v>115.70611526616806</v>
      </c>
      <c r="X374" s="58">
        <f t="shared" si="50"/>
        <v>110.71271447426309</v>
      </c>
      <c r="Y374" s="58">
        <f t="shared" si="50"/>
        <v>41.245050593928731</v>
      </c>
      <c r="Z374" s="58">
        <f t="shared" si="50"/>
        <v>106.15926088869335</v>
      </c>
      <c r="AA374" s="58">
        <f t="shared" si="50"/>
        <v>56.75318961724593</v>
      </c>
      <c r="AB374" s="58">
        <f t="shared" si="50"/>
        <v>58.490981082270125</v>
      </c>
      <c r="AC374" s="58">
        <f t="shared" si="50"/>
        <v>57.479102507699075</v>
      </c>
      <c r="AD374" s="58">
        <f t="shared" si="50"/>
        <v>48.52617685877695</v>
      </c>
      <c r="AE374" s="58">
        <f t="shared" si="50"/>
        <v>64.650241970963478</v>
      </c>
      <c r="AF374" s="58">
        <f t="shared" si="50"/>
        <v>61.768587769467665</v>
      </c>
      <c r="AG374" s="58">
        <f t="shared" si="50"/>
        <v>32.18213814342279</v>
      </c>
      <c r="AH374" s="58">
        <f t="shared" si="50"/>
        <v>36.581610206775188</v>
      </c>
      <c r="AI374" s="58">
        <f t="shared" si="50"/>
        <v>24.461064672239331</v>
      </c>
      <c r="AJ374" s="58">
        <f t="shared" si="50"/>
        <v>29.52045754509459</v>
      </c>
      <c r="AK374" s="58">
        <f t="shared" si="50"/>
        <v>29.146502419709634</v>
      </c>
      <c r="AL374" s="58">
        <f t="shared" si="50"/>
        <v>32.842058952925647</v>
      </c>
      <c r="AM374" s="58">
        <f t="shared" si="49"/>
        <v>30.862296524417069</v>
      </c>
      <c r="AN374" s="160">
        <v>4</v>
      </c>
      <c r="AO374" s="118">
        <v>1</v>
      </c>
      <c r="AP374" s="118">
        <v>4</v>
      </c>
      <c r="AQ374" s="118">
        <v>4</v>
      </c>
      <c r="AR374" s="118">
        <v>4</v>
      </c>
      <c r="AS374" s="118">
        <v>4</v>
      </c>
      <c r="AT374" s="118">
        <v>1</v>
      </c>
      <c r="AU374" s="118">
        <v>1</v>
      </c>
      <c r="AV374" s="118">
        <v>1</v>
      </c>
      <c r="AW374" s="118">
        <v>1</v>
      </c>
      <c r="AX374" s="118">
        <v>1</v>
      </c>
      <c r="AY374" s="118">
        <v>4</v>
      </c>
      <c r="AZ374" s="118">
        <v>4</v>
      </c>
      <c r="BA374" s="118">
        <v>1</v>
      </c>
      <c r="BB374" s="118">
        <v>1</v>
      </c>
      <c r="BC374" s="118">
        <v>1</v>
      </c>
      <c r="BD374" s="118">
        <v>6</v>
      </c>
      <c r="BE374" s="118">
        <v>7</v>
      </c>
    </row>
    <row r="375" spans="2:57" ht="15">
      <c r="B375" s="499"/>
      <c r="C375" s="1" t="s">
        <v>208</v>
      </c>
      <c r="D375" s="196">
        <v>5722</v>
      </c>
      <c r="E375" s="11">
        <v>6142</v>
      </c>
      <c r="F375" s="11">
        <v>1509</v>
      </c>
      <c r="G375" s="11">
        <v>1304</v>
      </c>
      <c r="H375" s="11">
        <v>1066</v>
      </c>
      <c r="I375" s="11">
        <v>2313</v>
      </c>
      <c r="J375" s="11">
        <v>4053</v>
      </c>
      <c r="K375" s="11">
        <v>11480</v>
      </c>
      <c r="L375" s="11">
        <v>1944</v>
      </c>
      <c r="M375" s="11">
        <v>3982</v>
      </c>
      <c r="N375" s="11">
        <v>6150</v>
      </c>
      <c r="O375" s="11">
        <v>1188</v>
      </c>
      <c r="P375" s="11">
        <v>0</v>
      </c>
      <c r="Q375" s="11">
        <v>0</v>
      </c>
      <c r="R375" s="11">
        <v>0</v>
      </c>
      <c r="S375" s="11">
        <v>0</v>
      </c>
      <c r="T375" s="11">
        <v>0</v>
      </c>
      <c r="U375" s="11">
        <v>0</v>
      </c>
      <c r="V375" s="159">
        <f>100</f>
        <v>100</v>
      </c>
      <c r="W375" s="58">
        <f t="shared" si="50"/>
        <v>107.34009087731562</v>
      </c>
      <c r="X375" s="58">
        <f t="shared" si="50"/>
        <v>26.371897937783991</v>
      </c>
      <c r="Y375" s="58">
        <f t="shared" si="50"/>
        <v>22.789234533379936</v>
      </c>
      <c r="Z375" s="58">
        <f t="shared" si="50"/>
        <v>18.629849702901083</v>
      </c>
      <c r="AA375" s="58">
        <f t="shared" si="50"/>
        <v>40.422929045788187</v>
      </c>
      <c r="AB375" s="58">
        <f t="shared" si="50"/>
        <v>70.831876966095777</v>
      </c>
      <c r="AC375" s="58">
        <f t="shared" si="50"/>
        <v>200.62915064662707</v>
      </c>
      <c r="AD375" s="58">
        <f t="shared" si="50"/>
        <v>33.974134917860887</v>
      </c>
      <c r="AE375" s="58">
        <f t="shared" si="50"/>
        <v>69.591052079692417</v>
      </c>
      <c r="AF375" s="58">
        <f t="shared" si="50"/>
        <v>107.47990213212164</v>
      </c>
      <c r="AG375" s="58">
        <f t="shared" si="50"/>
        <v>20.761971338692764</v>
      </c>
      <c r="AH375" s="58">
        <f t="shared" si="50"/>
        <v>0</v>
      </c>
      <c r="AI375" s="58">
        <f t="shared" si="50"/>
        <v>0</v>
      </c>
      <c r="AJ375" s="58">
        <f t="shared" si="50"/>
        <v>0</v>
      </c>
      <c r="AK375" s="58">
        <f t="shared" si="50"/>
        <v>0</v>
      </c>
      <c r="AL375" s="58">
        <f t="shared" si="50"/>
        <v>0</v>
      </c>
      <c r="AM375" s="58">
        <f t="shared" si="49"/>
        <v>0</v>
      </c>
      <c r="AN375" s="160">
        <v>4</v>
      </c>
      <c r="AO375" s="118">
        <v>1</v>
      </c>
      <c r="AP375" s="118">
        <v>4</v>
      </c>
      <c r="AQ375" s="118">
        <v>4</v>
      </c>
      <c r="AR375" s="118">
        <v>4</v>
      </c>
      <c r="AS375" s="118">
        <v>4</v>
      </c>
      <c r="AT375" s="118">
        <v>1</v>
      </c>
      <c r="AU375" s="118">
        <v>1</v>
      </c>
      <c r="AV375" s="118">
        <v>1</v>
      </c>
      <c r="AW375" s="118">
        <v>1</v>
      </c>
      <c r="AX375" s="118">
        <v>1</v>
      </c>
      <c r="AY375" s="118">
        <v>4</v>
      </c>
      <c r="AZ375" s="118">
        <v>4</v>
      </c>
      <c r="BA375" s="118">
        <v>1</v>
      </c>
      <c r="BB375" s="118">
        <v>1</v>
      </c>
      <c r="BC375" s="118">
        <v>1</v>
      </c>
      <c r="BD375" s="118">
        <v>6</v>
      </c>
      <c r="BE375" s="118">
        <v>7</v>
      </c>
    </row>
    <row r="376" spans="2:57" ht="15">
      <c r="B376" s="499"/>
      <c r="C376" s="1" t="s">
        <v>209</v>
      </c>
      <c r="D376" s="196">
        <v>17486</v>
      </c>
      <c r="E376" s="11">
        <v>16242</v>
      </c>
      <c r="F376" s="11">
        <v>14180</v>
      </c>
      <c r="G376" s="11">
        <v>10540</v>
      </c>
      <c r="H376" s="11">
        <v>12813</v>
      </c>
      <c r="I376" s="11">
        <v>13072</v>
      </c>
      <c r="J376" s="11">
        <v>16037</v>
      </c>
      <c r="K376" s="11">
        <v>22328</v>
      </c>
      <c r="L376" s="11">
        <v>11974</v>
      </c>
      <c r="M376" s="11">
        <v>13141</v>
      </c>
      <c r="N376" s="11">
        <v>15493</v>
      </c>
      <c r="O376" s="11">
        <v>9458</v>
      </c>
      <c r="P376" s="11">
        <v>10121</v>
      </c>
      <c r="Q376" s="11">
        <v>10933</v>
      </c>
      <c r="R376" s="11">
        <v>11697</v>
      </c>
      <c r="S376" s="11">
        <v>13165</v>
      </c>
      <c r="T376" s="11">
        <v>12561</v>
      </c>
      <c r="U376" s="11">
        <v>13059</v>
      </c>
      <c r="V376" s="159">
        <f>100</f>
        <v>100</v>
      </c>
      <c r="W376" s="58">
        <f t="shared" si="50"/>
        <v>92.885737161157493</v>
      </c>
      <c r="X376" s="58">
        <f t="shared" si="50"/>
        <v>81.093446185519838</v>
      </c>
      <c r="Y376" s="58">
        <f t="shared" si="50"/>
        <v>60.276792862861718</v>
      </c>
      <c r="Z376" s="58">
        <f t="shared" si="50"/>
        <v>73.275763467917187</v>
      </c>
      <c r="AA376" s="58">
        <f t="shared" si="50"/>
        <v>74.756948415875556</v>
      </c>
      <c r="AB376" s="58">
        <f t="shared" si="50"/>
        <v>91.713370696557249</v>
      </c>
      <c r="AC376" s="58">
        <f t="shared" si="50"/>
        <v>127.69072400777765</v>
      </c>
      <c r="AD376" s="58">
        <f t="shared" si="50"/>
        <v>68.477639254260552</v>
      </c>
      <c r="AE376" s="58">
        <f t="shared" si="50"/>
        <v>75.15154981127759</v>
      </c>
      <c r="AF376" s="58">
        <f t="shared" si="50"/>
        <v>88.602310419764379</v>
      </c>
      <c r="AG376" s="58">
        <f t="shared" si="50"/>
        <v>54.088985474093562</v>
      </c>
      <c r="AH376" s="58">
        <f t="shared" si="50"/>
        <v>57.880590186434866</v>
      </c>
      <c r="AI376" s="58">
        <f t="shared" si="50"/>
        <v>62.524305158412446</v>
      </c>
      <c r="AJ376" s="58">
        <f t="shared" si="50"/>
        <v>66.893514811849485</v>
      </c>
      <c r="AK376" s="58">
        <f t="shared" si="50"/>
        <v>75.288802470547864</v>
      </c>
      <c r="AL376" s="58">
        <f t="shared" si="50"/>
        <v>71.834610545579324</v>
      </c>
      <c r="AM376" s="58">
        <f t="shared" si="49"/>
        <v>74.682603225437489</v>
      </c>
      <c r="AN376" s="160"/>
      <c r="AO376" s="118"/>
      <c r="AP376" s="118"/>
      <c r="AQ376" s="118"/>
      <c r="AR376" s="118"/>
      <c r="AS376" s="118"/>
      <c r="AT376" s="118"/>
      <c r="AU376" s="118"/>
      <c r="AV376" s="118"/>
      <c r="AW376" s="118"/>
      <c r="AX376" s="118"/>
      <c r="AY376" s="118"/>
      <c r="AZ376" s="118"/>
      <c r="BA376" s="118"/>
      <c r="BB376" s="118"/>
      <c r="BC376" s="118"/>
      <c r="BD376" s="118"/>
      <c r="BE376" s="118"/>
    </row>
    <row r="377" spans="2:57" ht="15">
      <c r="B377" s="501"/>
      <c r="C377" s="8" t="s">
        <v>210</v>
      </c>
      <c r="D377" s="245">
        <v>11764</v>
      </c>
      <c r="E377" s="173">
        <v>10100</v>
      </c>
      <c r="F377" s="173">
        <v>12671</v>
      </c>
      <c r="G377" s="173">
        <v>9236</v>
      </c>
      <c r="H377" s="173">
        <v>11747</v>
      </c>
      <c r="I377" s="173">
        <v>10759</v>
      </c>
      <c r="J377" s="173">
        <v>11984</v>
      </c>
      <c r="K377" s="173">
        <v>10848</v>
      </c>
      <c r="L377" s="173">
        <v>10030</v>
      </c>
      <c r="M377" s="173">
        <v>9159</v>
      </c>
      <c r="N377" s="173">
        <v>9343</v>
      </c>
      <c r="O377" s="173">
        <v>8270</v>
      </c>
      <c r="P377" s="173">
        <v>10121</v>
      </c>
      <c r="Q377" s="173">
        <v>10933</v>
      </c>
      <c r="R377" s="173">
        <v>11697</v>
      </c>
      <c r="S377" s="173">
        <v>13165</v>
      </c>
      <c r="T377" s="173">
        <v>12561</v>
      </c>
      <c r="U377" s="173">
        <v>13059</v>
      </c>
      <c r="V377" s="159">
        <f>100</f>
        <v>100</v>
      </c>
      <c r="W377" s="58">
        <f t="shared" si="50"/>
        <v>85.855151309078551</v>
      </c>
      <c r="X377" s="58">
        <f t="shared" si="50"/>
        <v>107.70996259775586</v>
      </c>
      <c r="Y377" s="58">
        <f t="shared" si="50"/>
        <v>78.510710642638557</v>
      </c>
      <c r="Z377" s="58">
        <f t="shared" si="50"/>
        <v>99.855491329479776</v>
      </c>
      <c r="AA377" s="58">
        <f t="shared" si="50"/>
        <v>91.456987419245152</v>
      </c>
      <c r="AB377" s="58">
        <f t="shared" si="50"/>
        <v>101.8701122067324</v>
      </c>
      <c r="AC377" s="58">
        <f t="shared" si="50"/>
        <v>92.213532811968719</v>
      </c>
      <c r="AD377" s="58">
        <f t="shared" si="50"/>
        <v>85.260115606936409</v>
      </c>
      <c r="AE377" s="58">
        <f t="shared" si="50"/>
        <v>77.856171370282212</v>
      </c>
      <c r="AF377" s="58">
        <f t="shared" si="50"/>
        <v>79.420265215912949</v>
      </c>
      <c r="AG377" s="58">
        <f t="shared" si="50"/>
        <v>70.299217953077189</v>
      </c>
      <c r="AH377" s="58">
        <f t="shared" si="50"/>
        <v>86.033662019721177</v>
      </c>
      <c r="AI377" s="58">
        <f t="shared" si="50"/>
        <v>92.936076164569869</v>
      </c>
      <c r="AJ377" s="58">
        <f t="shared" si="50"/>
        <v>99.430465827949675</v>
      </c>
      <c r="AK377" s="58">
        <f t="shared" si="50"/>
        <v>111.90921455287317</v>
      </c>
      <c r="AL377" s="58">
        <f t="shared" si="50"/>
        <v>106.77490649438967</v>
      </c>
      <c r="AM377" s="58">
        <f t="shared" si="49"/>
        <v>111.00816048962938</v>
      </c>
      <c r="AN377" s="120"/>
      <c r="AO377" s="121"/>
      <c r="AP377" s="121"/>
      <c r="AQ377" s="121"/>
      <c r="AR377" s="121"/>
      <c r="AS377" s="121"/>
      <c r="AT377" s="121"/>
      <c r="AU377" s="121"/>
      <c r="AV377" s="121"/>
      <c r="AW377" s="121"/>
      <c r="AX377" s="121"/>
      <c r="AY377" s="121"/>
      <c r="AZ377" s="121"/>
      <c r="BA377" s="121"/>
      <c r="BB377" s="121"/>
      <c r="BC377" s="121"/>
      <c r="BD377" s="121"/>
      <c r="BE377" s="121"/>
    </row>
    <row r="378" spans="2:57" ht="15" customHeight="1">
      <c r="B378" s="499" t="s">
        <v>146</v>
      </c>
      <c r="C378" s="1" t="s">
        <v>205</v>
      </c>
      <c r="D378" s="246">
        <v>9124</v>
      </c>
      <c r="E378" s="11">
        <v>9706</v>
      </c>
      <c r="F378" s="11">
        <v>9157</v>
      </c>
      <c r="G378" s="11">
        <v>10340</v>
      </c>
      <c r="H378" s="11">
        <v>8911</v>
      </c>
      <c r="I378" s="11">
        <v>7602</v>
      </c>
      <c r="J378" s="11">
        <v>8287</v>
      </c>
      <c r="K378" s="11">
        <v>6822</v>
      </c>
      <c r="L378" s="11">
        <v>7126</v>
      </c>
      <c r="M378" s="11">
        <v>6282</v>
      </c>
      <c r="N378" s="11">
        <v>6687</v>
      </c>
      <c r="O378" s="11">
        <v>6514</v>
      </c>
      <c r="P378" s="11">
        <v>6706</v>
      </c>
      <c r="Q378" s="11">
        <v>7536</v>
      </c>
      <c r="R378" s="11">
        <v>7700</v>
      </c>
      <c r="S378" s="11">
        <v>8553</v>
      </c>
      <c r="T378" s="11">
        <v>7655</v>
      </c>
      <c r="U378" s="11">
        <v>8285</v>
      </c>
      <c r="V378" s="159">
        <f>100</f>
        <v>100</v>
      </c>
      <c r="W378" s="58">
        <f t="shared" si="50"/>
        <v>106.37878123629987</v>
      </c>
      <c r="X378" s="58">
        <f t="shared" si="50"/>
        <v>100.36168347216133</v>
      </c>
      <c r="Y378" s="58">
        <f t="shared" si="50"/>
        <v>113.32748794388426</v>
      </c>
      <c r="Z378" s="58">
        <f t="shared" si="50"/>
        <v>97.665497588776859</v>
      </c>
      <c r="AA378" s="58">
        <f t="shared" si="50"/>
        <v>83.318719859710654</v>
      </c>
      <c r="AB378" s="58">
        <f t="shared" si="50"/>
        <v>90.826391933362558</v>
      </c>
      <c r="AC378" s="58">
        <f t="shared" si="50"/>
        <v>74.769837790442793</v>
      </c>
      <c r="AD378" s="58">
        <f t="shared" si="50"/>
        <v>78.101709776413855</v>
      </c>
      <c r="AE378" s="58">
        <f t="shared" si="50"/>
        <v>68.851380973257349</v>
      </c>
      <c r="AF378" s="58">
        <f t="shared" si="50"/>
        <v>73.290223586146425</v>
      </c>
      <c r="AG378" s="58">
        <f t="shared" si="50"/>
        <v>71.394125383603679</v>
      </c>
      <c r="AH378" s="58">
        <f t="shared" si="50"/>
        <v>73.498465585269614</v>
      </c>
      <c r="AI378" s="58">
        <f t="shared" si="50"/>
        <v>82.595352915387991</v>
      </c>
      <c r="AJ378" s="58">
        <f t="shared" si="50"/>
        <v>84.39281017097764</v>
      </c>
      <c r="AK378" s="58">
        <f t="shared" si="50"/>
        <v>93.741779921087243</v>
      </c>
      <c r="AL378" s="58">
        <f t="shared" si="50"/>
        <v>83.899605436212184</v>
      </c>
      <c r="AM378" s="58">
        <f t="shared" si="49"/>
        <v>90.80447172292854</v>
      </c>
      <c r="AN378" s="160">
        <v>1</v>
      </c>
      <c r="AO378" s="118">
        <v>1</v>
      </c>
      <c r="AP378" s="118">
        <v>1</v>
      </c>
      <c r="AQ378" s="118">
        <v>1</v>
      </c>
      <c r="AR378" s="118">
        <v>1</v>
      </c>
      <c r="AS378" s="118">
        <v>1</v>
      </c>
      <c r="AT378" s="118">
        <v>1</v>
      </c>
      <c r="AU378" s="118">
        <v>1</v>
      </c>
      <c r="AV378" s="118">
        <v>1</v>
      </c>
      <c r="AW378" s="118">
        <v>1</v>
      </c>
      <c r="AX378" s="118">
        <v>1</v>
      </c>
      <c r="AY378" s="118">
        <v>1</v>
      </c>
      <c r="AZ378" s="118">
        <v>1</v>
      </c>
      <c r="BA378" s="118">
        <v>1</v>
      </c>
      <c r="BB378" s="118">
        <v>1</v>
      </c>
      <c r="BC378" s="118">
        <v>1</v>
      </c>
      <c r="BD378" s="118">
        <v>6</v>
      </c>
      <c r="BE378" s="118">
        <v>7</v>
      </c>
    </row>
    <row r="379" spans="2:57" ht="15">
      <c r="B379" s="499"/>
      <c r="C379" s="1" t="s">
        <v>206</v>
      </c>
      <c r="D379" s="196">
        <v>3292</v>
      </c>
      <c r="E379" s="11">
        <v>3175</v>
      </c>
      <c r="F379" s="11">
        <v>7007</v>
      </c>
      <c r="G379" s="11">
        <v>5712</v>
      </c>
      <c r="H379" s="11">
        <v>4940</v>
      </c>
      <c r="I379" s="11">
        <v>4898</v>
      </c>
      <c r="J379" s="11">
        <v>3191</v>
      </c>
      <c r="K379" s="11">
        <v>3304</v>
      </c>
      <c r="L379" s="11">
        <v>3268</v>
      </c>
      <c r="M379" s="11">
        <v>3765</v>
      </c>
      <c r="N379" s="11">
        <v>4085</v>
      </c>
      <c r="O379" s="11">
        <v>4234</v>
      </c>
      <c r="P379" s="11">
        <v>3463</v>
      </c>
      <c r="Q379" s="11">
        <v>3894</v>
      </c>
      <c r="R379" s="11">
        <v>4275</v>
      </c>
      <c r="S379" s="11">
        <v>4464</v>
      </c>
      <c r="T379" s="11">
        <v>4993</v>
      </c>
      <c r="U379" s="11">
        <v>4719</v>
      </c>
      <c r="V379" s="159">
        <f>100</f>
        <v>100</v>
      </c>
      <c r="W379" s="58">
        <f t="shared" si="50"/>
        <v>96.445929526123933</v>
      </c>
      <c r="X379" s="58">
        <f t="shared" si="50"/>
        <v>212.84933171324423</v>
      </c>
      <c r="Y379" s="58">
        <f t="shared" si="50"/>
        <v>173.51154313487243</v>
      </c>
      <c r="Z379" s="58">
        <f t="shared" si="50"/>
        <v>150.06075334143378</v>
      </c>
      <c r="AA379" s="58">
        <f t="shared" si="50"/>
        <v>148.78493317132441</v>
      </c>
      <c r="AB379" s="58">
        <f t="shared" si="50"/>
        <v>96.931956257594166</v>
      </c>
      <c r="AC379" s="58">
        <f t="shared" si="50"/>
        <v>100.36452004860267</v>
      </c>
      <c r="AD379" s="58">
        <f t="shared" si="50"/>
        <v>99.270959902794658</v>
      </c>
      <c r="AE379" s="58">
        <f t="shared" si="50"/>
        <v>114.3681652490887</v>
      </c>
      <c r="AF379" s="58">
        <f t="shared" si="50"/>
        <v>124.08869987849332</v>
      </c>
      <c r="AG379" s="58">
        <f t="shared" si="50"/>
        <v>128.61482381530985</v>
      </c>
      <c r="AH379" s="58">
        <f t="shared" si="50"/>
        <v>105.19441069258809</v>
      </c>
      <c r="AI379" s="58">
        <f t="shared" si="50"/>
        <v>118.28675577156744</v>
      </c>
      <c r="AJ379" s="58">
        <f t="shared" si="50"/>
        <v>129.8602673147023</v>
      </c>
      <c r="AK379" s="58">
        <f t="shared" si="50"/>
        <v>135.60145808019442</v>
      </c>
      <c r="AL379" s="58">
        <f t="shared" si="50"/>
        <v>151.67071688942892</v>
      </c>
      <c r="AM379" s="58">
        <f t="shared" si="49"/>
        <v>143.34750911300122</v>
      </c>
      <c r="AN379" s="160">
        <v>1</v>
      </c>
      <c r="AO379" s="118">
        <v>4</v>
      </c>
      <c r="AP379" s="118">
        <v>1</v>
      </c>
      <c r="AQ379" s="118">
        <v>4</v>
      </c>
      <c r="AR379" s="118">
        <v>4</v>
      </c>
      <c r="AS379" s="118">
        <v>1</v>
      </c>
      <c r="AT379" s="118">
        <v>1</v>
      </c>
      <c r="AU379" s="118">
        <v>1</v>
      </c>
      <c r="AV379" s="118">
        <v>1</v>
      </c>
      <c r="AW379" s="118">
        <v>1</v>
      </c>
      <c r="AX379" s="118">
        <v>1</v>
      </c>
      <c r="AY379" s="118">
        <v>1</v>
      </c>
      <c r="AZ379" s="118">
        <v>1</v>
      </c>
      <c r="BA379" s="118">
        <v>1</v>
      </c>
      <c r="BB379" s="118">
        <v>1</v>
      </c>
      <c r="BC379" s="118">
        <v>1</v>
      </c>
      <c r="BD379" s="118">
        <v>6</v>
      </c>
      <c r="BE379" s="118">
        <v>7</v>
      </c>
    </row>
    <row r="380" spans="2:57" ht="15">
      <c r="B380" s="499"/>
      <c r="C380" s="1" t="s">
        <v>207</v>
      </c>
      <c r="D380" s="196">
        <v>3093</v>
      </c>
      <c r="E380" s="11">
        <v>3840</v>
      </c>
      <c r="F380" s="11">
        <v>1737</v>
      </c>
      <c r="G380" s="11">
        <v>1411</v>
      </c>
      <c r="H380" s="11">
        <v>1986</v>
      </c>
      <c r="I380" s="11">
        <v>3366</v>
      </c>
      <c r="J380" s="11">
        <v>3707</v>
      </c>
      <c r="K380" s="11">
        <v>2291</v>
      </c>
      <c r="L380" s="11">
        <v>2930</v>
      </c>
      <c r="M380" s="11">
        <v>3468</v>
      </c>
      <c r="N380" s="11">
        <v>2850</v>
      </c>
      <c r="O380" s="11">
        <v>3647</v>
      </c>
      <c r="P380" s="11">
        <v>3376</v>
      </c>
      <c r="Q380" s="11">
        <v>4221</v>
      </c>
      <c r="R380" s="11">
        <v>4143</v>
      </c>
      <c r="S380" s="11">
        <v>4347</v>
      </c>
      <c r="T380" s="11">
        <v>4898</v>
      </c>
      <c r="U380" s="11">
        <v>4602</v>
      </c>
      <c r="V380" s="159">
        <f>100</f>
        <v>100</v>
      </c>
      <c r="W380" s="58">
        <f t="shared" si="50"/>
        <v>124.15130940834142</v>
      </c>
      <c r="X380" s="58">
        <f t="shared" si="50"/>
        <v>56.159068865179435</v>
      </c>
      <c r="Y380" s="58">
        <f t="shared" si="50"/>
        <v>45.619139993533786</v>
      </c>
      <c r="Z380" s="58">
        <f t="shared" si="50"/>
        <v>64.20950533462657</v>
      </c>
      <c r="AA380" s="58">
        <f t="shared" si="50"/>
        <v>108.82638215324927</v>
      </c>
      <c r="AB380" s="58">
        <f t="shared" si="50"/>
        <v>119.85127707727126</v>
      </c>
      <c r="AC380" s="58">
        <f t="shared" si="50"/>
        <v>74.070481732945368</v>
      </c>
      <c r="AD380" s="58">
        <f t="shared" si="50"/>
        <v>94.730035564177172</v>
      </c>
      <c r="AE380" s="58">
        <f t="shared" si="50"/>
        <v>112.12415130940835</v>
      </c>
      <c r="AF380" s="58">
        <f t="shared" si="50"/>
        <v>92.143549951503388</v>
      </c>
      <c r="AG380" s="58">
        <f t="shared" si="50"/>
        <v>117.91141286776592</v>
      </c>
      <c r="AH380" s="58">
        <f t="shared" si="50"/>
        <v>109.14969285483349</v>
      </c>
      <c r="AI380" s="58">
        <f t="shared" si="50"/>
        <v>136.4694471387003</v>
      </c>
      <c r="AJ380" s="58">
        <f t="shared" si="50"/>
        <v>133.94762366634336</v>
      </c>
      <c r="AK380" s="58">
        <f t="shared" si="50"/>
        <v>140.54316197866149</v>
      </c>
      <c r="AL380" s="58">
        <f t="shared" si="50"/>
        <v>158.35758163595216</v>
      </c>
      <c r="AM380" s="58">
        <f t="shared" si="49"/>
        <v>148.78758486905917</v>
      </c>
      <c r="AN380" s="160">
        <v>1</v>
      </c>
      <c r="AO380" s="118">
        <v>4</v>
      </c>
      <c r="AP380" s="118">
        <v>1</v>
      </c>
      <c r="AQ380" s="118">
        <v>4</v>
      </c>
      <c r="AR380" s="118">
        <v>4</v>
      </c>
      <c r="AS380" s="118">
        <v>1</v>
      </c>
      <c r="AT380" s="118">
        <v>1</v>
      </c>
      <c r="AU380" s="118">
        <v>4</v>
      </c>
      <c r="AV380" s="118">
        <v>1</v>
      </c>
      <c r="AW380" s="118">
        <v>1</v>
      </c>
      <c r="AX380" s="118">
        <v>1</v>
      </c>
      <c r="AY380" s="118">
        <v>1</v>
      </c>
      <c r="AZ380" s="118">
        <v>1</v>
      </c>
      <c r="BA380" s="118">
        <v>1</v>
      </c>
      <c r="BB380" s="118">
        <v>1</v>
      </c>
      <c r="BC380" s="118">
        <v>1</v>
      </c>
      <c r="BD380" s="118">
        <v>6</v>
      </c>
      <c r="BE380" s="118">
        <v>7</v>
      </c>
    </row>
    <row r="381" spans="2:57" ht="15">
      <c r="B381" s="499"/>
      <c r="C381" s="1" t="s">
        <v>208</v>
      </c>
      <c r="D381" s="196">
        <v>2705</v>
      </c>
      <c r="E381" s="11">
        <v>1515</v>
      </c>
      <c r="F381" s="11">
        <v>0</v>
      </c>
      <c r="G381" s="11">
        <v>0</v>
      </c>
      <c r="H381" s="11">
        <v>0</v>
      </c>
      <c r="I381" s="11">
        <v>0</v>
      </c>
      <c r="J381" s="11">
        <v>2065</v>
      </c>
      <c r="K381" s="11">
        <v>1469</v>
      </c>
      <c r="L381" s="11">
        <v>1443</v>
      </c>
      <c r="M381" s="11">
        <v>1657</v>
      </c>
      <c r="N381" s="11">
        <v>2576</v>
      </c>
      <c r="O381" s="11">
        <v>2070</v>
      </c>
      <c r="P381" s="11">
        <v>2229</v>
      </c>
      <c r="Q381" s="11">
        <v>2683</v>
      </c>
      <c r="R381" s="11">
        <v>3015</v>
      </c>
      <c r="S381" s="11">
        <v>2994</v>
      </c>
      <c r="T381" s="11">
        <v>3392</v>
      </c>
      <c r="U381" s="11">
        <v>3171</v>
      </c>
      <c r="V381" s="159">
        <f>100</f>
        <v>100</v>
      </c>
      <c r="W381" s="58">
        <f t="shared" si="50"/>
        <v>56.007393715341962</v>
      </c>
      <c r="X381" s="58">
        <f t="shared" si="50"/>
        <v>0</v>
      </c>
      <c r="Y381" s="58">
        <f t="shared" si="50"/>
        <v>0</v>
      </c>
      <c r="Z381" s="58">
        <f t="shared" si="50"/>
        <v>0</v>
      </c>
      <c r="AA381" s="58">
        <f t="shared" si="50"/>
        <v>0</v>
      </c>
      <c r="AB381" s="58">
        <f t="shared" si="50"/>
        <v>76.340110905730128</v>
      </c>
      <c r="AC381" s="58">
        <f t="shared" si="50"/>
        <v>54.306839186691313</v>
      </c>
      <c r="AD381" s="58">
        <f t="shared" si="50"/>
        <v>53.345656192236596</v>
      </c>
      <c r="AE381" s="58">
        <f t="shared" si="50"/>
        <v>61.256931608133087</v>
      </c>
      <c r="AF381" s="58">
        <f t="shared" si="50"/>
        <v>95.231053604436227</v>
      </c>
      <c r="AG381" s="58">
        <f t="shared" si="50"/>
        <v>76.52495378927911</v>
      </c>
      <c r="AH381" s="58">
        <f t="shared" si="50"/>
        <v>82.402957486136785</v>
      </c>
      <c r="AI381" s="58">
        <f t="shared" si="50"/>
        <v>99.186691312384468</v>
      </c>
      <c r="AJ381" s="58">
        <f t="shared" si="50"/>
        <v>111.46025878003697</v>
      </c>
      <c r="AK381" s="58">
        <f t="shared" si="50"/>
        <v>110.68391866913124</v>
      </c>
      <c r="AL381" s="58">
        <f t="shared" si="50"/>
        <v>125.39741219963031</v>
      </c>
      <c r="AM381" s="58">
        <f t="shared" si="49"/>
        <v>117.22735674676525</v>
      </c>
      <c r="AN381" s="160">
        <v>1</v>
      </c>
      <c r="AO381" s="118">
        <v>4</v>
      </c>
      <c r="AP381" s="118">
        <v>1</v>
      </c>
      <c r="AQ381" s="118">
        <v>4</v>
      </c>
      <c r="AR381" s="118">
        <v>4</v>
      </c>
      <c r="AS381" s="118">
        <v>1</v>
      </c>
      <c r="AT381" s="118">
        <v>1</v>
      </c>
      <c r="AU381" s="118">
        <v>4</v>
      </c>
      <c r="AV381" s="118">
        <v>1</v>
      </c>
      <c r="AW381" s="118">
        <v>1</v>
      </c>
      <c r="AX381" s="118">
        <v>1</v>
      </c>
      <c r="AY381" s="118">
        <v>1</v>
      </c>
      <c r="AZ381" s="118">
        <v>1</v>
      </c>
      <c r="BA381" s="118">
        <v>1</v>
      </c>
      <c r="BB381" s="118">
        <v>1</v>
      </c>
      <c r="BC381" s="118">
        <v>1</v>
      </c>
      <c r="BD381" s="118">
        <v>6</v>
      </c>
      <c r="BE381" s="118">
        <v>7</v>
      </c>
    </row>
    <row r="382" spans="2:57" ht="15">
      <c r="B382" s="499"/>
      <c r="C382" s="1" t="s">
        <v>209</v>
      </c>
      <c r="D382" s="196">
        <v>18214</v>
      </c>
      <c r="E382" s="11">
        <v>18236</v>
      </c>
      <c r="F382" s="11">
        <v>17901</v>
      </c>
      <c r="G382" s="11">
        <v>17463</v>
      </c>
      <c r="H382" s="11">
        <v>15837</v>
      </c>
      <c r="I382" s="11">
        <v>15866</v>
      </c>
      <c r="J382" s="11">
        <v>17250</v>
      </c>
      <c r="K382" s="11">
        <v>13886</v>
      </c>
      <c r="L382" s="11">
        <v>14767</v>
      </c>
      <c r="M382" s="11">
        <v>15172</v>
      </c>
      <c r="N382" s="11">
        <v>16198</v>
      </c>
      <c r="O382" s="11">
        <v>16465</v>
      </c>
      <c r="P382" s="11">
        <v>15774</v>
      </c>
      <c r="Q382" s="11">
        <v>18334</v>
      </c>
      <c r="R382" s="11">
        <v>19133</v>
      </c>
      <c r="S382" s="11">
        <v>20358</v>
      </c>
      <c r="T382" s="11">
        <v>20938</v>
      </c>
      <c r="U382" s="11">
        <v>20777</v>
      </c>
      <c r="V382" s="159">
        <f>100</f>
        <v>100</v>
      </c>
      <c r="W382" s="58">
        <f t="shared" si="50"/>
        <v>100.12078620841112</v>
      </c>
      <c r="X382" s="58">
        <f t="shared" si="50"/>
        <v>98.281541671241897</v>
      </c>
      <c r="Y382" s="58">
        <f t="shared" si="50"/>
        <v>95.876798067420665</v>
      </c>
      <c r="Z382" s="58">
        <f t="shared" si="50"/>
        <v>86.949599209399366</v>
      </c>
      <c r="AA382" s="58">
        <f t="shared" si="50"/>
        <v>87.108817393214011</v>
      </c>
      <c r="AB382" s="58">
        <f t="shared" si="50"/>
        <v>94.707367958713078</v>
      </c>
      <c r="AC382" s="58">
        <f t="shared" si="50"/>
        <v>76.238058636213907</v>
      </c>
      <c r="AD382" s="58">
        <f t="shared" si="50"/>
        <v>81.0749972548589</v>
      </c>
      <c r="AE382" s="58">
        <f t="shared" si="50"/>
        <v>83.298561546063468</v>
      </c>
      <c r="AF382" s="58">
        <f t="shared" si="50"/>
        <v>88.931591083781711</v>
      </c>
      <c r="AG382" s="58">
        <f t="shared" si="50"/>
        <v>90.397496431316569</v>
      </c>
      <c r="AH382" s="58">
        <f t="shared" si="50"/>
        <v>86.603711430767547</v>
      </c>
      <c r="AI382" s="58">
        <f t="shared" si="50"/>
        <v>100.65883386406061</v>
      </c>
      <c r="AJ382" s="58">
        <f t="shared" si="50"/>
        <v>105.04556934226419</v>
      </c>
      <c r="AK382" s="58">
        <f t="shared" si="50"/>
        <v>111.77116503788295</v>
      </c>
      <c r="AL382" s="58">
        <f t="shared" si="50"/>
        <v>114.95552871417591</v>
      </c>
      <c r="AM382" s="58">
        <f t="shared" si="49"/>
        <v>114.07159327989459</v>
      </c>
      <c r="AN382" s="160"/>
      <c r="AO382" s="118"/>
      <c r="AP382" s="118"/>
      <c r="AQ382" s="118"/>
      <c r="AR382" s="118"/>
      <c r="AS382" s="118"/>
      <c r="AT382" s="118"/>
      <c r="AU382" s="118"/>
      <c r="AV382" s="118"/>
      <c r="AW382" s="118"/>
      <c r="AX382" s="118"/>
      <c r="AY382" s="118"/>
      <c r="AZ382" s="118"/>
      <c r="BA382" s="118"/>
      <c r="BB382" s="118"/>
      <c r="BC382" s="118"/>
      <c r="BD382" s="118"/>
      <c r="BE382" s="118"/>
    </row>
    <row r="383" spans="2:57" ht="15">
      <c r="B383" s="501"/>
      <c r="C383" s="8" t="s">
        <v>210</v>
      </c>
      <c r="D383" s="245">
        <v>15509</v>
      </c>
      <c r="E383" s="173">
        <v>16721</v>
      </c>
      <c r="F383" s="173">
        <v>17901</v>
      </c>
      <c r="G383" s="173">
        <v>17463</v>
      </c>
      <c r="H383" s="173">
        <v>15837</v>
      </c>
      <c r="I383" s="173">
        <v>15866</v>
      </c>
      <c r="J383" s="173">
        <v>15185</v>
      </c>
      <c r="K383" s="173">
        <v>12417</v>
      </c>
      <c r="L383" s="173">
        <v>13324</v>
      </c>
      <c r="M383" s="173">
        <v>13515</v>
      </c>
      <c r="N383" s="173">
        <v>13622</v>
      </c>
      <c r="O383" s="173">
        <v>14395</v>
      </c>
      <c r="P383" s="173">
        <v>13545</v>
      </c>
      <c r="Q383" s="173">
        <v>15651</v>
      </c>
      <c r="R383" s="173">
        <v>16118</v>
      </c>
      <c r="S383" s="173">
        <v>17364</v>
      </c>
      <c r="T383" s="173">
        <v>17546</v>
      </c>
      <c r="U383" s="173">
        <v>17606</v>
      </c>
      <c r="V383" s="159">
        <f>100</f>
        <v>100</v>
      </c>
      <c r="W383" s="58">
        <f t="shared" si="50"/>
        <v>107.81481720291444</v>
      </c>
      <c r="X383" s="58">
        <f t="shared" si="50"/>
        <v>115.4233025984912</v>
      </c>
      <c r="Y383" s="58">
        <f t="shared" si="50"/>
        <v>112.59913598555677</v>
      </c>
      <c r="Z383" s="58">
        <f t="shared" si="50"/>
        <v>102.11490102521117</v>
      </c>
      <c r="AA383" s="58">
        <f t="shared" si="50"/>
        <v>102.30188922561094</v>
      </c>
      <c r="AB383" s="58">
        <f t="shared" si="50"/>
        <v>97.910890450706049</v>
      </c>
      <c r="AC383" s="58">
        <f t="shared" si="50"/>
        <v>80.063189115997162</v>
      </c>
      <c r="AD383" s="58">
        <f t="shared" si="50"/>
        <v>85.911406280224384</v>
      </c>
      <c r="AE383" s="58">
        <f t="shared" si="50"/>
        <v>87.142949255271134</v>
      </c>
      <c r="AF383" s="58">
        <f t="shared" si="50"/>
        <v>87.832871236056477</v>
      </c>
      <c r="AG383" s="58">
        <f t="shared" si="50"/>
        <v>92.81707395705719</v>
      </c>
      <c r="AH383" s="58">
        <f t="shared" si="50"/>
        <v>87.336385324650209</v>
      </c>
      <c r="AI383" s="58">
        <f t="shared" si="50"/>
        <v>100.91559739506093</v>
      </c>
      <c r="AJ383" s="58">
        <f t="shared" si="50"/>
        <v>103.92675220839513</v>
      </c>
      <c r="AK383" s="58">
        <f t="shared" si="50"/>
        <v>111.96079695660585</v>
      </c>
      <c r="AL383" s="58">
        <f t="shared" si="50"/>
        <v>113.13430911083887</v>
      </c>
      <c r="AM383" s="58">
        <f t="shared" si="49"/>
        <v>113.52118124959701</v>
      </c>
      <c r="AN383" s="120"/>
      <c r="AO383" s="121"/>
      <c r="AP383" s="121"/>
      <c r="AQ383" s="121"/>
      <c r="AR383" s="121"/>
      <c r="AS383" s="121"/>
      <c r="AT383" s="121"/>
      <c r="AU383" s="121"/>
      <c r="AV383" s="121"/>
      <c r="AW383" s="121"/>
      <c r="AX383" s="121"/>
      <c r="AY383" s="121"/>
      <c r="AZ383" s="121"/>
      <c r="BA383" s="121"/>
      <c r="BB383" s="121"/>
      <c r="BC383" s="121"/>
      <c r="BD383" s="121"/>
      <c r="BE383" s="121"/>
    </row>
    <row r="384" spans="2:57" ht="15" customHeight="1">
      <c r="B384" s="499" t="s">
        <v>147</v>
      </c>
      <c r="C384" s="1" t="s">
        <v>205</v>
      </c>
      <c r="D384" s="246">
        <v>16792</v>
      </c>
      <c r="E384" s="11">
        <v>15166</v>
      </c>
      <c r="F384" s="11">
        <v>12254</v>
      </c>
      <c r="G384" s="11">
        <v>16176</v>
      </c>
      <c r="H384" s="11">
        <v>11935</v>
      </c>
      <c r="I384" s="11">
        <v>11320</v>
      </c>
      <c r="J384" s="11">
        <v>6318</v>
      </c>
      <c r="K384" s="11">
        <v>7150</v>
      </c>
      <c r="L384" s="11">
        <v>8328</v>
      </c>
      <c r="M384" s="11">
        <v>7566</v>
      </c>
      <c r="N384" s="11">
        <v>8328</v>
      </c>
      <c r="O384" s="11">
        <v>8480</v>
      </c>
      <c r="P384" s="11">
        <v>8736</v>
      </c>
      <c r="Q384" s="11">
        <v>9669</v>
      </c>
      <c r="R384" s="11">
        <v>10187</v>
      </c>
      <c r="S384" s="11">
        <v>11541</v>
      </c>
      <c r="T384" s="11">
        <v>10330</v>
      </c>
      <c r="U384" s="11">
        <v>11181</v>
      </c>
      <c r="V384" s="159">
        <f>100</f>
        <v>100</v>
      </c>
      <c r="W384" s="58">
        <f t="shared" si="50"/>
        <v>90.316817532158169</v>
      </c>
      <c r="X384" s="58">
        <f t="shared" si="50"/>
        <v>72.97522629823726</v>
      </c>
      <c r="Y384" s="58">
        <f t="shared" si="50"/>
        <v>96.331586469747492</v>
      </c>
      <c r="Z384" s="58">
        <f t="shared" si="50"/>
        <v>71.075512148642204</v>
      </c>
      <c r="AA384" s="58">
        <f t="shared" si="50"/>
        <v>67.413053835159602</v>
      </c>
      <c r="AB384" s="58">
        <f t="shared" si="50"/>
        <v>37.625059552167698</v>
      </c>
      <c r="AC384" s="58">
        <f t="shared" si="50"/>
        <v>42.579799904716531</v>
      </c>
      <c r="AD384" s="58">
        <f t="shared" si="50"/>
        <v>49.595045259647449</v>
      </c>
      <c r="AE384" s="58">
        <f t="shared" si="50"/>
        <v>45.05717008099095</v>
      </c>
      <c r="AF384" s="58">
        <f t="shared" si="50"/>
        <v>49.595045259647449</v>
      </c>
      <c r="AG384" s="58">
        <f t="shared" si="50"/>
        <v>50.500238208670794</v>
      </c>
      <c r="AH384" s="58">
        <f t="shared" si="50"/>
        <v>52.024773701762747</v>
      </c>
      <c r="AI384" s="58">
        <f t="shared" si="50"/>
        <v>57.580990948070507</v>
      </c>
      <c r="AJ384" s="58">
        <f t="shared" si="50"/>
        <v>60.665793234873746</v>
      </c>
      <c r="AK384" s="58">
        <f t="shared" si="50"/>
        <v>68.729156741305388</v>
      </c>
      <c r="AL384" s="58">
        <f t="shared" si="50"/>
        <v>61.517389232968078</v>
      </c>
      <c r="AM384" s="58">
        <f t="shared" si="49"/>
        <v>66.585278704144827</v>
      </c>
      <c r="AN384" s="160">
        <v>1</v>
      </c>
      <c r="AO384" s="118">
        <v>1</v>
      </c>
      <c r="AP384" s="118">
        <v>1</v>
      </c>
      <c r="AQ384" s="118">
        <v>1</v>
      </c>
      <c r="AR384" s="118">
        <v>1</v>
      </c>
      <c r="AS384" s="118">
        <v>4</v>
      </c>
      <c r="AT384" s="118">
        <v>4</v>
      </c>
      <c r="AU384" s="118">
        <v>4</v>
      </c>
      <c r="AV384" s="118">
        <v>1</v>
      </c>
      <c r="AW384" s="118">
        <v>1</v>
      </c>
      <c r="AX384" s="118">
        <v>1</v>
      </c>
      <c r="AY384" s="118">
        <v>1</v>
      </c>
      <c r="AZ384" s="118">
        <v>1</v>
      </c>
      <c r="BA384" s="118">
        <v>1</v>
      </c>
      <c r="BB384" s="118">
        <v>1</v>
      </c>
      <c r="BC384" s="118">
        <v>1</v>
      </c>
      <c r="BD384" s="118">
        <v>6</v>
      </c>
      <c r="BE384" s="118">
        <v>7</v>
      </c>
    </row>
    <row r="385" spans="2:57" ht="15">
      <c r="B385" s="499"/>
      <c r="C385" s="1" t="s">
        <v>206</v>
      </c>
      <c r="D385" s="196">
        <v>5693</v>
      </c>
      <c r="E385" s="11">
        <v>7634</v>
      </c>
      <c r="F385" s="11">
        <v>9436</v>
      </c>
      <c r="G385" s="11">
        <v>1062</v>
      </c>
      <c r="H385" s="11">
        <v>9618</v>
      </c>
      <c r="I385" s="11">
        <v>3376</v>
      </c>
      <c r="J385" s="11">
        <v>2599</v>
      </c>
      <c r="K385" s="11">
        <v>1822</v>
      </c>
      <c r="L385" s="11">
        <v>1058</v>
      </c>
      <c r="M385" s="11">
        <v>1147</v>
      </c>
      <c r="N385" s="11">
        <v>1378</v>
      </c>
      <c r="O385" s="11">
        <v>1822</v>
      </c>
      <c r="P385" s="11">
        <v>1656</v>
      </c>
      <c r="Q385" s="11">
        <v>1544</v>
      </c>
      <c r="R385" s="11">
        <v>1831</v>
      </c>
      <c r="S385" s="11">
        <v>1982</v>
      </c>
      <c r="T385" s="11">
        <v>2217</v>
      </c>
      <c r="U385" s="11">
        <v>2095</v>
      </c>
      <c r="V385" s="159">
        <f>100</f>
        <v>100</v>
      </c>
      <c r="W385" s="58">
        <f t="shared" si="50"/>
        <v>134.09450202002458</v>
      </c>
      <c r="X385" s="58">
        <f t="shared" si="50"/>
        <v>165.74740909889337</v>
      </c>
      <c r="Y385" s="58">
        <f t="shared" si="50"/>
        <v>18.654487967679607</v>
      </c>
      <c r="Z385" s="58">
        <f t="shared" si="50"/>
        <v>168.94431758299666</v>
      </c>
      <c r="AA385" s="58">
        <f t="shared" si="50"/>
        <v>59.300895836992801</v>
      </c>
      <c r="AB385" s="58">
        <f t="shared" si="50"/>
        <v>45.652555770244156</v>
      </c>
      <c r="AC385" s="58">
        <f t="shared" si="50"/>
        <v>32.004215703495518</v>
      </c>
      <c r="AD385" s="58">
        <f t="shared" si="50"/>
        <v>18.584226242754259</v>
      </c>
      <c r="AE385" s="58">
        <f t="shared" si="50"/>
        <v>20.147549622343227</v>
      </c>
      <c r="AF385" s="58">
        <f t="shared" si="50"/>
        <v>24.205164236782014</v>
      </c>
      <c r="AG385" s="58">
        <f t="shared" si="50"/>
        <v>32.004215703495518</v>
      </c>
      <c r="AH385" s="58">
        <f t="shared" si="50"/>
        <v>29.088354119093623</v>
      </c>
      <c r="AI385" s="58">
        <f>Q385*100/$D385</f>
        <v>27.12102582118391</v>
      </c>
      <c r="AJ385" s="58">
        <f>R385*100/$D385</f>
        <v>32.162304584577548</v>
      </c>
      <c r="AK385" s="58">
        <f>S385*100/$D385</f>
        <v>34.814684700509396</v>
      </c>
      <c r="AL385" s="58">
        <f>T385*100/$D385</f>
        <v>38.942561039873532</v>
      </c>
      <c r="AM385" s="58">
        <f t="shared" si="49"/>
        <v>36.799578429650445</v>
      </c>
      <c r="AN385" s="160">
        <v>1</v>
      </c>
      <c r="AO385" s="118">
        <v>1</v>
      </c>
      <c r="AP385" s="118">
        <v>1</v>
      </c>
      <c r="AQ385" s="118">
        <v>1</v>
      </c>
      <c r="AR385" s="118">
        <v>1</v>
      </c>
      <c r="AS385" s="118">
        <v>4</v>
      </c>
      <c r="AT385" s="118">
        <v>4</v>
      </c>
      <c r="AU385" s="118">
        <v>4</v>
      </c>
      <c r="AV385" s="118">
        <v>4</v>
      </c>
      <c r="AW385" s="118">
        <v>1</v>
      </c>
      <c r="AX385" s="118">
        <v>1</v>
      </c>
      <c r="AY385" s="118">
        <v>4</v>
      </c>
      <c r="AZ385" s="118">
        <v>4</v>
      </c>
      <c r="BA385" s="118">
        <v>2</v>
      </c>
      <c r="BB385" s="118">
        <v>4</v>
      </c>
      <c r="BC385" s="118">
        <v>4</v>
      </c>
      <c r="BD385" s="118">
        <v>6</v>
      </c>
      <c r="BE385" s="118">
        <v>7</v>
      </c>
    </row>
    <row r="386" spans="2:57" ht="15">
      <c r="B386" s="499"/>
      <c r="C386" s="1" t="s">
        <v>207</v>
      </c>
      <c r="D386" s="196">
        <v>0</v>
      </c>
      <c r="E386" s="11">
        <v>0</v>
      </c>
      <c r="F386" s="11">
        <v>0</v>
      </c>
      <c r="G386" s="11">
        <v>6543</v>
      </c>
      <c r="H386" s="11">
        <v>2205</v>
      </c>
      <c r="I386" s="11">
        <v>4003</v>
      </c>
      <c r="J386" s="11">
        <v>664</v>
      </c>
      <c r="K386" s="11">
        <v>337</v>
      </c>
      <c r="L386" s="11">
        <v>199</v>
      </c>
      <c r="M386" s="11">
        <v>345</v>
      </c>
      <c r="N386" s="11">
        <v>374</v>
      </c>
      <c r="O386" s="11">
        <v>568</v>
      </c>
      <c r="P386" s="11">
        <v>559</v>
      </c>
      <c r="Q386" s="11">
        <v>511</v>
      </c>
      <c r="R386" s="11">
        <v>885</v>
      </c>
      <c r="S386" s="11">
        <v>972</v>
      </c>
      <c r="T386" s="11">
        <v>1095</v>
      </c>
      <c r="U386" s="11">
        <v>1029</v>
      </c>
      <c r="V386" s="159">
        <f>100</f>
        <v>100</v>
      </c>
      <c r="W386" s="58" t="e">
        <f t="shared" si="50"/>
        <v>#DIV/0!</v>
      </c>
      <c r="X386" s="58" t="e">
        <f t="shared" si="50"/>
        <v>#DIV/0!</v>
      </c>
      <c r="Y386" s="58" t="e">
        <f t="shared" si="50"/>
        <v>#DIV/0!</v>
      </c>
      <c r="Z386" s="58" t="e">
        <f t="shared" si="50"/>
        <v>#DIV/0!</v>
      </c>
      <c r="AA386" s="58" t="e">
        <f t="shared" si="50"/>
        <v>#DIV/0!</v>
      </c>
      <c r="AB386" s="58" t="e">
        <f t="shared" si="50"/>
        <v>#DIV/0!</v>
      </c>
      <c r="AC386" s="58" t="e">
        <f t="shared" si="50"/>
        <v>#DIV/0!</v>
      </c>
      <c r="AD386" s="58" t="e">
        <f t="shared" si="50"/>
        <v>#DIV/0!</v>
      </c>
      <c r="AE386" s="58" t="e">
        <f t="shared" si="50"/>
        <v>#DIV/0!</v>
      </c>
      <c r="AF386" s="58" t="e">
        <f t="shared" si="50"/>
        <v>#DIV/0!</v>
      </c>
      <c r="AG386" s="58" t="e">
        <f t="shared" si="50"/>
        <v>#DIV/0!</v>
      </c>
      <c r="AH386" s="58" t="e">
        <f t="shared" si="50"/>
        <v>#DIV/0!</v>
      </c>
      <c r="AI386" s="58" t="e">
        <f t="shared" si="50"/>
        <v>#DIV/0!</v>
      </c>
      <c r="AJ386" s="58" t="e">
        <f t="shared" si="50"/>
        <v>#DIV/0!</v>
      </c>
      <c r="AK386" s="58" t="e">
        <f t="shared" si="50"/>
        <v>#DIV/0!</v>
      </c>
      <c r="AL386" s="58" t="e">
        <f t="shared" si="50"/>
        <v>#DIV/0!</v>
      </c>
      <c r="AM386" s="58" t="e">
        <f t="shared" si="49"/>
        <v>#DIV/0!</v>
      </c>
      <c r="AN386" s="160">
        <v>1</v>
      </c>
      <c r="AO386" s="118">
        <v>1</v>
      </c>
      <c r="AP386" s="118">
        <v>1</v>
      </c>
      <c r="AQ386" s="118">
        <v>1</v>
      </c>
      <c r="AR386" s="118">
        <v>1</v>
      </c>
      <c r="AS386" s="118">
        <v>1</v>
      </c>
      <c r="AT386" s="118">
        <v>1</v>
      </c>
      <c r="AU386" s="118">
        <v>4</v>
      </c>
      <c r="AV386" s="118">
        <v>1</v>
      </c>
      <c r="AW386" s="118">
        <v>4</v>
      </c>
      <c r="AX386" s="118">
        <v>4</v>
      </c>
      <c r="AY386" s="118">
        <v>4</v>
      </c>
      <c r="AZ386" s="118">
        <v>4</v>
      </c>
      <c r="BA386" s="118">
        <v>4</v>
      </c>
      <c r="BB386" s="118">
        <v>4</v>
      </c>
      <c r="BC386" s="118">
        <v>4</v>
      </c>
      <c r="BD386" s="118">
        <v>6</v>
      </c>
      <c r="BE386" s="118">
        <v>7</v>
      </c>
    </row>
    <row r="387" spans="2:57" ht="15">
      <c r="B387" s="499"/>
      <c r="C387" s="1" t="s">
        <v>208</v>
      </c>
      <c r="D387" s="196">
        <v>0</v>
      </c>
      <c r="E387" s="11">
        <v>0</v>
      </c>
      <c r="F387" s="11">
        <v>0</v>
      </c>
      <c r="G387" s="11">
        <v>0</v>
      </c>
      <c r="H387" s="11">
        <v>0</v>
      </c>
      <c r="I387" s="11">
        <v>2200</v>
      </c>
      <c r="J387" s="11">
        <v>1970</v>
      </c>
      <c r="K387" s="11">
        <v>1753</v>
      </c>
      <c r="L387" s="11">
        <v>2221</v>
      </c>
      <c r="M387" s="11">
        <v>1458</v>
      </c>
      <c r="N387" s="11">
        <v>1350</v>
      </c>
      <c r="O387" s="11">
        <v>1083</v>
      </c>
      <c r="P387" s="11">
        <v>610</v>
      </c>
      <c r="Q387" s="11">
        <v>0</v>
      </c>
      <c r="R387" s="11">
        <v>0</v>
      </c>
      <c r="S387" s="11">
        <v>0</v>
      </c>
      <c r="T387" s="11">
        <v>0</v>
      </c>
      <c r="U387" s="11">
        <v>0</v>
      </c>
      <c r="V387" s="159">
        <f>100</f>
        <v>100</v>
      </c>
      <c r="W387" s="58" t="e">
        <f t="shared" si="50"/>
        <v>#DIV/0!</v>
      </c>
      <c r="X387" s="58" t="e">
        <f t="shared" si="50"/>
        <v>#DIV/0!</v>
      </c>
      <c r="Y387" s="58" t="e">
        <f t="shared" si="50"/>
        <v>#DIV/0!</v>
      </c>
      <c r="Z387" s="58" t="e">
        <f t="shared" si="50"/>
        <v>#DIV/0!</v>
      </c>
      <c r="AA387" s="58" t="e">
        <f t="shared" si="50"/>
        <v>#DIV/0!</v>
      </c>
      <c r="AB387" s="58" t="e">
        <f t="shared" si="50"/>
        <v>#DIV/0!</v>
      </c>
      <c r="AC387" s="58" t="e">
        <f t="shared" si="50"/>
        <v>#DIV/0!</v>
      </c>
      <c r="AD387" s="58" t="e">
        <f t="shared" si="50"/>
        <v>#DIV/0!</v>
      </c>
      <c r="AE387" s="58" t="e">
        <f t="shared" si="50"/>
        <v>#DIV/0!</v>
      </c>
      <c r="AF387" s="58" t="e">
        <f t="shared" si="50"/>
        <v>#DIV/0!</v>
      </c>
      <c r="AG387" s="58" t="e">
        <f t="shared" si="50"/>
        <v>#DIV/0!</v>
      </c>
      <c r="AH387" s="58" t="e">
        <f t="shared" si="50"/>
        <v>#DIV/0!</v>
      </c>
      <c r="AI387" s="58" t="e">
        <f t="shared" ref="AI387:AI434" si="51">Q387*100/$D387</f>
        <v>#DIV/0!</v>
      </c>
      <c r="AJ387" s="58" t="e">
        <f t="shared" ref="AJ387:AJ434" si="52">R387*100/$D387</f>
        <v>#DIV/0!</v>
      </c>
      <c r="AK387" s="58" t="e">
        <f t="shared" ref="AK387:AK434" si="53">S387*100/$D387</f>
        <v>#DIV/0!</v>
      </c>
      <c r="AL387" s="58" t="e">
        <f t="shared" ref="AL387:AL434" si="54">T387*100/$D387</f>
        <v>#DIV/0!</v>
      </c>
      <c r="AM387" s="58" t="e">
        <f t="shared" si="49"/>
        <v>#DIV/0!</v>
      </c>
      <c r="AN387" s="160">
        <v>1</v>
      </c>
      <c r="AO387" s="118">
        <v>1</v>
      </c>
      <c r="AP387" s="118">
        <v>1</v>
      </c>
      <c r="AQ387" s="118">
        <v>1</v>
      </c>
      <c r="AR387" s="118">
        <v>1</v>
      </c>
      <c r="AS387" s="118">
        <v>1</v>
      </c>
      <c r="AT387" s="118">
        <v>1</v>
      </c>
      <c r="AU387" s="118">
        <v>4</v>
      </c>
      <c r="AV387" s="118">
        <v>1</v>
      </c>
      <c r="AW387" s="118">
        <v>4</v>
      </c>
      <c r="AX387" s="118">
        <v>4</v>
      </c>
      <c r="AY387" s="118">
        <v>4</v>
      </c>
      <c r="AZ387" s="118">
        <v>4</v>
      </c>
      <c r="BA387" s="118">
        <v>1</v>
      </c>
      <c r="BB387" s="118">
        <v>1</v>
      </c>
      <c r="BC387" s="118">
        <v>1</v>
      </c>
      <c r="BD387" s="118">
        <v>6</v>
      </c>
      <c r="BE387" s="118">
        <v>7</v>
      </c>
    </row>
    <row r="388" spans="2:57" ht="15">
      <c r="B388" s="499"/>
      <c r="C388" s="1" t="s">
        <v>209</v>
      </c>
      <c r="D388" s="196">
        <v>22485</v>
      </c>
      <c r="E388" s="11">
        <v>22800</v>
      </c>
      <c r="F388" s="11">
        <v>21690</v>
      </c>
      <c r="G388" s="11">
        <v>23781</v>
      </c>
      <c r="H388" s="11">
        <v>23758</v>
      </c>
      <c r="I388" s="11">
        <v>20899</v>
      </c>
      <c r="J388" s="11">
        <v>11551</v>
      </c>
      <c r="K388" s="11">
        <v>11062</v>
      </c>
      <c r="L388" s="11">
        <v>11806</v>
      </c>
      <c r="M388" s="11">
        <v>10516</v>
      </c>
      <c r="N388" s="11">
        <v>11430</v>
      </c>
      <c r="O388" s="11">
        <v>11953</v>
      </c>
      <c r="P388" s="11">
        <v>11561</v>
      </c>
      <c r="Q388" s="11">
        <v>11724</v>
      </c>
      <c r="R388" s="11">
        <v>12903</v>
      </c>
      <c r="S388" s="11">
        <v>14495</v>
      </c>
      <c r="T388" s="11">
        <v>13642</v>
      </c>
      <c r="U388" s="11">
        <v>14305</v>
      </c>
      <c r="V388" s="159">
        <f>100</f>
        <v>100</v>
      </c>
      <c r="W388" s="58">
        <f t="shared" si="50"/>
        <v>101.40093395597064</v>
      </c>
      <c r="X388" s="58">
        <f t="shared" si="50"/>
        <v>96.464309539693133</v>
      </c>
      <c r="Y388" s="58">
        <f t="shared" si="50"/>
        <v>105.7638425617078</v>
      </c>
      <c r="Z388" s="58">
        <f t="shared" si="50"/>
        <v>105.66155214587502</v>
      </c>
      <c r="AA388" s="58">
        <f t="shared" si="50"/>
        <v>92.946408716922392</v>
      </c>
      <c r="AB388" s="58">
        <f t="shared" si="50"/>
        <v>51.372025794974427</v>
      </c>
      <c r="AC388" s="58">
        <f t="shared" si="50"/>
        <v>49.197242606181902</v>
      </c>
      <c r="AD388" s="58">
        <f t="shared" si="50"/>
        <v>52.506115187903049</v>
      </c>
      <c r="AE388" s="58">
        <f t="shared" si="50"/>
        <v>46.768957082499448</v>
      </c>
      <c r="AF388" s="58">
        <f t="shared" si="50"/>
        <v>50.833889259506336</v>
      </c>
      <c r="AG388" s="58">
        <f t="shared" si="50"/>
        <v>53.159884367356014</v>
      </c>
      <c r="AH388" s="58">
        <f t="shared" si="50"/>
        <v>51.416499888814762</v>
      </c>
      <c r="AI388" s="58">
        <f t="shared" si="51"/>
        <v>52.141427618412273</v>
      </c>
      <c r="AJ388" s="58">
        <f t="shared" si="52"/>
        <v>57.384923282188126</v>
      </c>
      <c r="AK388" s="58">
        <f t="shared" si="53"/>
        <v>64.46519902156993</v>
      </c>
      <c r="AL388" s="58">
        <f t="shared" si="54"/>
        <v>60.671558816989105</v>
      </c>
      <c r="AM388" s="58">
        <f t="shared" si="49"/>
        <v>63.62019123860351</v>
      </c>
      <c r="AN388" s="160"/>
      <c r="AO388" s="118"/>
      <c r="AP388" s="118"/>
      <c r="AQ388" s="118"/>
      <c r="AR388" s="118"/>
      <c r="AS388" s="118"/>
      <c r="AT388" s="118"/>
      <c r="AU388" s="118"/>
      <c r="AV388" s="118"/>
      <c r="AW388" s="118"/>
      <c r="AX388" s="118"/>
      <c r="AY388" s="118"/>
      <c r="AZ388" s="118"/>
      <c r="BA388" s="118"/>
      <c r="BB388" s="118"/>
      <c r="BC388" s="118"/>
      <c r="BD388" s="118"/>
      <c r="BE388" s="118"/>
    </row>
    <row r="389" spans="2:57" ht="15">
      <c r="B389" s="501"/>
      <c r="C389" s="8" t="s">
        <v>210</v>
      </c>
      <c r="D389" s="245">
        <v>22485</v>
      </c>
      <c r="E389" s="173">
        <v>22800</v>
      </c>
      <c r="F389" s="173">
        <v>21690</v>
      </c>
      <c r="G389" s="173">
        <v>23781</v>
      </c>
      <c r="H389" s="173">
        <v>23758</v>
      </c>
      <c r="I389" s="173">
        <v>18699</v>
      </c>
      <c r="J389" s="173">
        <v>9581</v>
      </c>
      <c r="K389" s="173">
        <v>9309</v>
      </c>
      <c r="L389" s="173">
        <v>9585</v>
      </c>
      <c r="M389" s="173">
        <v>9058</v>
      </c>
      <c r="N389" s="173">
        <v>10080</v>
      </c>
      <c r="O389" s="173">
        <v>10870</v>
      </c>
      <c r="P389" s="173">
        <v>10951</v>
      </c>
      <c r="Q389" s="173">
        <v>11724</v>
      </c>
      <c r="R389" s="173">
        <v>12903</v>
      </c>
      <c r="S389" s="173">
        <v>14495</v>
      </c>
      <c r="T389" s="173">
        <v>13642</v>
      </c>
      <c r="U389" s="173">
        <v>14305</v>
      </c>
      <c r="V389" s="159">
        <f>100</f>
        <v>100</v>
      </c>
      <c r="W389" s="58">
        <f t="shared" si="50"/>
        <v>101.40093395597064</v>
      </c>
      <c r="X389" s="58">
        <f t="shared" si="50"/>
        <v>96.464309539693133</v>
      </c>
      <c r="Y389" s="58">
        <f t="shared" si="50"/>
        <v>105.7638425617078</v>
      </c>
      <c r="Z389" s="58">
        <f t="shared" si="50"/>
        <v>105.66155214587502</v>
      </c>
      <c r="AA389" s="58">
        <f t="shared" si="50"/>
        <v>83.162108072048028</v>
      </c>
      <c r="AB389" s="58">
        <f t="shared" si="50"/>
        <v>42.610629308427839</v>
      </c>
      <c r="AC389" s="58">
        <f t="shared" si="50"/>
        <v>41.40093395597065</v>
      </c>
      <c r="AD389" s="58">
        <f t="shared" si="50"/>
        <v>42.628418945963979</v>
      </c>
      <c r="AE389" s="58">
        <f t="shared" si="50"/>
        <v>40.284634200578161</v>
      </c>
      <c r="AF389" s="58">
        <f t="shared" si="50"/>
        <v>44.829886591060706</v>
      </c>
      <c r="AG389" s="58">
        <f t="shared" si="50"/>
        <v>48.343340004447413</v>
      </c>
      <c r="AH389" s="58">
        <f t="shared" si="50"/>
        <v>48.703580164554147</v>
      </c>
      <c r="AI389" s="58">
        <f t="shared" si="51"/>
        <v>52.141427618412273</v>
      </c>
      <c r="AJ389" s="58">
        <f t="shared" si="52"/>
        <v>57.384923282188126</v>
      </c>
      <c r="AK389" s="58">
        <f t="shared" si="53"/>
        <v>64.46519902156993</v>
      </c>
      <c r="AL389" s="58">
        <f t="shared" si="54"/>
        <v>60.671558816989105</v>
      </c>
      <c r="AM389" s="58">
        <f t="shared" si="49"/>
        <v>63.62019123860351</v>
      </c>
      <c r="AN389" s="120"/>
      <c r="AO389" s="121"/>
      <c r="AP389" s="121"/>
      <c r="AQ389" s="121"/>
      <c r="AR389" s="121"/>
      <c r="AS389" s="121"/>
      <c r="AT389" s="121"/>
      <c r="AU389" s="121"/>
      <c r="AV389" s="121"/>
      <c r="AW389" s="121"/>
      <c r="AX389" s="121"/>
      <c r="AY389" s="121"/>
      <c r="AZ389" s="121"/>
      <c r="BA389" s="121"/>
      <c r="BB389" s="121"/>
      <c r="BC389" s="121"/>
      <c r="BD389" s="121"/>
      <c r="BE389" s="121"/>
    </row>
    <row r="390" spans="2:57" ht="15" customHeight="1">
      <c r="B390" s="499" t="s">
        <v>157</v>
      </c>
      <c r="C390" s="1" t="s">
        <v>205</v>
      </c>
      <c r="D390" s="246">
        <v>1506</v>
      </c>
      <c r="E390" s="11">
        <v>1541</v>
      </c>
      <c r="F390" s="11">
        <v>1526</v>
      </c>
      <c r="G390" s="11">
        <v>1478</v>
      </c>
      <c r="H390" s="11">
        <v>1769</v>
      </c>
      <c r="I390" s="11">
        <v>1801</v>
      </c>
      <c r="J390" s="11">
        <v>2371</v>
      </c>
      <c r="K390" s="11">
        <v>2098</v>
      </c>
      <c r="L390" s="11">
        <v>2574</v>
      </c>
      <c r="M390" s="11">
        <v>2274</v>
      </c>
      <c r="N390" s="11">
        <v>2481</v>
      </c>
      <c r="O390" s="11">
        <v>2427</v>
      </c>
      <c r="P390" s="11">
        <v>2576</v>
      </c>
      <c r="Q390" s="11">
        <v>2818</v>
      </c>
      <c r="R390" s="11">
        <v>2857</v>
      </c>
      <c r="S390" s="11">
        <v>3030</v>
      </c>
      <c r="T390" s="11">
        <v>2712</v>
      </c>
      <c r="U390" s="11">
        <v>2935</v>
      </c>
      <c r="V390" s="159">
        <f>100</f>
        <v>100</v>
      </c>
      <c r="W390" s="58">
        <f t="shared" si="50"/>
        <v>102.32403718459496</v>
      </c>
      <c r="X390" s="58">
        <f t="shared" si="50"/>
        <v>101.32802124833998</v>
      </c>
      <c r="Y390" s="58">
        <f t="shared" si="50"/>
        <v>98.140770252324032</v>
      </c>
      <c r="Z390" s="58">
        <f t="shared" si="50"/>
        <v>117.46347941567065</v>
      </c>
      <c r="AA390" s="58">
        <f t="shared" si="50"/>
        <v>119.5883134130146</v>
      </c>
      <c r="AB390" s="58">
        <f t="shared" si="50"/>
        <v>157.43691899070384</v>
      </c>
      <c r="AC390" s="58">
        <f t="shared" si="50"/>
        <v>139.30942895086321</v>
      </c>
      <c r="AD390" s="58">
        <f t="shared" si="50"/>
        <v>170.91633466135457</v>
      </c>
      <c r="AE390" s="58">
        <f t="shared" si="50"/>
        <v>150.99601593625499</v>
      </c>
      <c r="AF390" s="58">
        <f t="shared" si="50"/>
        <v>164.74103585657372</v>
      </c>
      <c r="AG390" s="58">
        <f t="shared" si="50"/>
        <v>161.15537848605578</v>
      </c>
      <c r="AH390" s="58">
        <f t="shared" si="50"/>
        <v>171.04913678618857</v>
      </c>
      <c r="AI390" s="58">
        <f t="shared" si="51"/>
        <v>187.11819389110227</v>
      </c>
      <c r="AJ390" s="58">
        <f t="shared" si="52"/>
        <v>189.70783532536521</v>
      </c>
      <c r="AK390" s="58">
        <f t="shared" si="53"/>
        <v>201.19521912350598</v>
      </c>
      <c r="AL390" s="58">
        <f t="shared" si="54"/>
        <v>180.07968127490039</v>
      </c>
      <c r="AM390" s="58">
        <f t="shared" si="49"/>
        <v>194.8871181938911</v>
      </c>
      <c r="AN390" s="160">
        <v>1</v>
      </c>
      <c r="AO390" s="118">
        <v>4</v>
      </c>
      <c r="AP390" s="118">
        <v>1</v>
      </c>
      <c r="AQ390" s="118">
        <v>1</v>
      </c>
      <c r="AR390" s="118">
        <v>1</v>
      </c>
      <c r="AS390" s="118">
        <v>4</v>
      </c>
      <c r="AT390" s="118">
        <v>4</v>
      </c>
      <c r="AU390" s="118">
        <v>4</v>
      </c>
      <c r="AV390" s="118">
        <v>1</v>
      </c>
      <c r="AW390" s="118">
        <v>1</v>
      </c>
      <c r="AX390" s="118">
        <v>1</v>
      </c>
      <c r="AY390" s="118">
        <v>1</v>
      </c>
      <c r="AZ390" s="118">
        <v>1</v>
      </c>
      <c r="BA390" s="118">
        <v>1</v>
      </c>
      <c r="BB390" s="118">
        <v>1</v>
      </c>
      <c r="BC390" s="118">
        <v>1</v>
      </c>
      <c r="BD390" s="118">
        <v>6</v>
      </c>
      <c r="BE390" s="118">
        <v>7</v>
      </c>
    </row>
    <row r="391" spans="2:57" ht="15">
      <c r="B391" s="499"/>
      <c r="C391" s="1" t="s">
        <v>206</v>
      </c>
      <c r="D391" s="196">
        <v>0</v>
      </c>
      <c r="E391" s="11">
        <v>0</v>
      </c>
      <c r="F391" s="11">
        <v>0</v>
      </c>
      <c r="G391" s="11">
        <v>0</v>
      </c>
      <c r="H391" s="11">
        <v>0</v>
      </c>
      <c r="I391" s="11">
        <v>0</v>
      </c>
      <c r="J391" s="11">
        <v>22</v>
      </c>
      <c r="K391" s="11">
        <v>38</v>
      </c>
      <c r="L391" s="11">
        <v>91</v>
      </c>
      <c r="M391" s="11">
        <v>125</v>
      </c>
      <c r="N391" s="11">
        <v>172</v>
      </c>
      <c r="O391" s="11">
        <v>234</v>
      </c>
      <c r="P391" s="11">
        <v>291</v>
      </c>
      <c r="Q391" s="11">
        <v>329</v>
      </c>
      <c r="R391" s="11">
        <v>365</v>
      </c>
      <c r="S391" s="11">
        <v>380</v>
      </c>
      <c r="T391" s="11">
        <v>425</v>
      </c>
      <c r="U391" s="11">
        <v>402</v>
      </c>
      <c r="V391" s="159">
        <f>100</f>
        <v>100</v>
      </c>
      <c r="W391" s="58" t="e">
        <f t="shared" si="50"/>
        <v>#DIV/0!</v>
      </c>
      <c r="X391" s="58" t="e">
        <f t="shared" si="50"/>
        <v>#DIV/0!</v>
      </c>
      <c r="Y391" s="58" t="e">
        <f t="shared" si="50"/>
        <v>#DIV/0!</v>
      </c>
      <c r="Z391" s="58" t="e">
        <f t="shared" ref="Z391:AH419" si="55">H391*100/$D391</f>
        <v>#DIV/0!</v>
      </c>
      <c r="AA391" s="58" t="e">
        <f t="shared" si="55"/>
        <v>#DIV/0!</v>
      </c>
      <c r="AB391" s="58" t="e">
        <f t="shared" si="55"/>
        <v>#DIV/0!</v>
      </c>
      <c r="AC391" s="58" t="e">
        <f t="shared" si="55"/>
        <v>#DIV/0!</v>
      </c>
      <c r="AD391" s="58" t="e">
        <f t="shared" si="55"/>
        <v>#DIV/0!</v>
      </c>
      <c r="AE391" s="58" t="e">
        <f t="shared" si="55"/>
        <v>#DIV/0!</v>
      </c>
      <c r="AF391" s="58" t="e">
        <f t="shared" si="55"/>
        <v>#DIV/0!</v>
      </c>
      <c r="AG391" s="58" t="e">
        <f t="shared" si="55"/>
        <v>#DIV/0!</v>
      </c>
      <c r="AH391" s="58" t="e">
        <f t="shared" si="55"/>
        <v>#DIV/0!</v>
      </c>
      <c r="AI391" s="58" t="e">
        <f t="shared" si="51"/>
        <v>#DIV/0!</v>
      </c>
      <c r="AJ391" s="58" t="e">
        <f t="shared" si="52"/>
        <v>#DIV/0!</v>
      </c>
      <c r="AK391" s="58" t="e">
        <f t="shared" si="53"/>
        <v>#DIV/0!</v>
      </c>
      <c r="AL391" s="58" t="e">
        <f t="shared" si="54"/>
        <v>#DIV/0!</v>
      </c>
      <c r="AM391" s="58" t="e">
        <f t="shared" si="49"/>
        <v>#DIV/0!</v>
      </c>
      <c r="AN391" s="160">
        <v>1</v>
      </c>
      <c r="AO391" s="118">
        <v>4</v>
      </c>
      <c r="AP391" s="118">
        <v>1</v>
      </c>
      <c r="AQ391" s="118">
        <v>1</v>
      </c>
      <c r="AR391" s="118">
        <v>1</v>
      </c>
      <c r="AS391" s="118">
        <v>4</v>
      </c>
      <c r="AT391" s="118">
        <v>4</v>
      </c>
      <c r="AU391" s="118">
        <v>4</v>
      </c>
      <c r="AV391" s="118">
        <v>4</v>
      </c>
      <c r="AW391" s="118">
        <v>1</v>
      </c>
      <c r="AX391" s="118">
        <v>1</v>
      </c>
      <c r="AY391" s="118">
        <v>1</v>
      </c>
      <c r="AZ391" s="118">
        <v>1</v>
      </c>
      <c r="BA391" s="118">
        <v>2</v>
      </c>
      <c r="BB391" s="118">
        <v>4</v>
      </c>
      <c r="BC391" s="118">
        <v>4</v>
      </c>
      <c r="BD391" s="118">
        <v>6</v>
      </c>
      <c r="BE391" s="118">
        <v>7</v>
      </c>
    </row>
    <row r="392" spans="2:57" ht="15">
      <c r="B392" s="499"/>
      <c r="C392" s="1" t="s">
        <v>207</v>
      </c>
      <c r="D392" s="196">
        <v>0</v>
      </c>
      <c r="E392" s="11">
        <v>0</v>
      </c>
      <c r="F392" s="11">
        <v>0</v>
      </c>
      <c r="G392" s="11">
        <v>0</v>
      </c>
      <c r="H392" s="11">
        <v>0</v>
      </c>
      <c r="I392" s="11">
        <v>0</v>
      </c>
      <c r="J392" s="11">
        <v>0</v>
      </c>
      <c r="K392" s="11">
        <v>0</v>
      </c>
      <c r="L392" s="11">
        <v>0</v>
      </c>
      <c r="M392" s="11">
        <v>0</v>
      </c>
      <c r="N392" s="11">
        <v>0</v>
      </c>
      <c r="O392" s="11">
        <v>0</v>
      </c>
      <c r="P392" s="11">
        <v>0</v>
      </c>
      <c r="Q392" s="11">
        <v>55</v>
      </c>
      <c r="R392" s="11">
        <v>78</v>
      </c>
      <c r="S392" s="11">
        <v>78</v>
      </c>
      <c r="T392" s="11">
        <v>90</v>
      </c>
      <c r="U392" s="11">
        <v>85</v>
      </c>
      <c r="V392" s="159">
        <f>100</f>
        <v>100</v>
      </c>
      <c r="W392" s="58" t="e">
        <f t="shared" ref="W392:AL440" si="56">E392*100/$D392</f>
        <v>#DIV/0!</v>
      </c>
      <c r="X392" s="58" t="e">
        <f t="shared" si="56"/>
        <v>#DIV/0!</v>
      </c>
      <c r="Y392" s="58" t="e">
        <f t="shared" si="56"/>
        <v>#DIV/0!</v>
      </c>
      <c r="Z392" s="58" t="e">
        <f t="shared" si="55"/>
        <v>#DIV/0!</v>
      </c>
      <c r="AA392" s="58" t="e">
        <f t="shared" si="55"/>
        <v>#DIV/0!</v>
      </c>
      <c r="AB392" s="58" t="e">
        <f t="shared" si="55"/>
        <v>#DIV/0!</v>
      </c>
      <c r="AC392" s="58" t="e">
        <f t="shared" si="55"/>
        <v>#DIV/0!</v>
      </c>
      <c r="AD392" s="58" t="e">
        <f t="shared" si="55"/>
        <v>#DIV/0!</v>
      </c>
      <c r="AE392" s="58" t="e">
        <f t="shared" si="55"/>
        <v>#DIV/0!</v>
      </c>
      <c r="AF392" s="58" t="e">
        <f t="shared" si="55"/>
        <v>#DIV/0!</v>
      </c>
      <c r="AG392" s="58" t="e">
        <f t="shared" si="55"/>
        <v>#DIV/0!</v>
      </c>
      <c r="AH392" s="58" t="e">
        <f t="shared" si="55"/>
        <v>#DIV/0!</v>
      </c>
      <c r="AI392" s="58" t="e">
        <f t="shared" si="51"/>
        <v>#DIV/0!</v>
      </c>
      <c r="AJ392" s="58" t="e">
        <f t="shared" si="52"/>
        <v>#DIV/0!</v>
      </c>
      <c r="AK392" s="58" t="e">
        <f t="shared" si="53"/>
        <v>#DIV/0!</v>
      </c>
      <c r="AL392" s="58" t="e">
        <f t="shared" si="54"/>
        <v>#DIV/0!</v>
      </c>
      <c r="AM392" s="58" t="e">
        <f t="shared" si="49"/>
        <v>#DIV/0!</v>
      </c>
      <c r="AN392" s="160">
        <v>1</v>
      </c>
      <c r="AO392" s="118">
        <v>1</v>
      </c>
      <c r="AP392" s="118">
        <v>1</v>
      </c>
      <c r="AQ392" s="118">
        <v>1</v>
      </c>
      <c r="AR392" s="118">
        <v>1</v>
      </c>
      <c r="AS392" s="118">
        <v>1</v>
      </c>
      <c r="AT392" s="118">
        <v>1</v>
      </c>
      <c r="AU392" s="118">
        <v>1</v>
      </c>
      <c r="AV392" s="118">
        <v>1</v>
      </c>
      <c r="AW392" s="118">
        <v>1</v>
      </c>
      <c r="AX392" s="118">
        <v>1</v>
      </c>
      <c r="AY392" s="118">
        <v>1</v>
      </c>
      <c r="AZ392" s="118">
        <v>1</v>
      </c>
      <c r="BA392" s="118">
        <v>4</v>
      </c>
      <c r="BB392" s="118">
        <v>4</v>
      </c>
      <c r="BC392" s="118">
        <v>4</v>
      </c>
      <c r="BD392" s="118">
        <v>6</v>
      </c>
      <c r="BE392" s="118">
        <v>7</v>
      </c>
    </row>
    <row r="393" spans="2:57" ht="15">
      <c r="B393" s="499"/>
      <c r="C393" s="1" t="s">
        <v>208</v>
      </c>
      <c r="D393" s="196">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59">
        <f>100</f>
        <v>100</v>
      </c>
      <c r="W393" s="58" t="e">
        <f t="shared" si="56"/>
        <v>#DIV/0!</v>
      </c>
      <c r="X393" s="58" t="e">
        <f t="shared" si="56"/>
        <v>#DIV/0!</v>
      </c>
      <c r="Y393" s="58" t="e">
        <f t="shared" si="56"/>
        <v>#DIV/0!</v>
      </c>
      <c r="Z393" s="58" t="e">
        <f t="shared" si="55"/>
        <v>#DIV/0!</v>
      </c>
      <c r="AA393" s="58" t="e">
        <f t="shared" si="55"/>
        <v>#DIV/0!</v>
      </c>
      <c r="AB393" s="58" t="e">
        <f t="shared" si="55"/>
        <v>#DIV/0!</v>
      </c>
      <c r="AC393" s="58" t="e">
        <f t="shared" si="55"/>
        <v>#DIV/0!</v>
      </c>
      <c r="AD393" s="58" t="e">
        <f t="shared" si="55"/>
        <v>#DIV/0!</v>
      </c>
      <c r="AE393" s="58" t="e">
        <f t="shared" si="55"/>
        <v>#DIV/0!</v>
      </c>
      <c r="AF393" s="58" t="e">
        <f t="shared" si="55"/>
        <v>#DIV/0!</v>
      </c>
      <c r="AG393" s="58" t="e">
        <f t="shared" si="55"/>
        <v>#DIV/0!</v>
      </c>
      <c r="AH393" s="58" t="e">
        <f t="shared" si="55"/>
        <v>#DIV/0!</v>
      </c>
      <c r="AI393" s="58" t="e">
        <f t="shared" si="51"/>
        <v>#DIV/0!</v>
      </c>
      <c r="AJ393" s="58" t="e">
        <f t="shared" si="52"/>
        <v>#DIV/0!</v>
      </c>
      <c r="AK393" s="58" t="e">
        <f t="shared" si="53"/>
        <v>#DIV/0!</v>
      </c>
      <c r="AL393" s="58" t="e">
        <f t="shared" si="54"/>
        <v>#DIV/0!</v>
      </c>
      <c r="AM393" s="58" t="e">
        <f t="shared" ref="AM393:AM424" si="57">U393*100/$D393</f>
        <v>#DIV/0!</v>
      </c>
      <c r="AN393" s="160">
        <v>1</v>
      </c>
      <c r="AO393" s="118">
        <v>1</v>
      </c>
      <c r="AP393" s="118">
        <v>1</v>
      </c>
      <c r="AQ393" s="118">
        <v>1</v>
      </c>
      <c r="AR393" s="118">
        <v>1</v>
      </c>
      <c r="AS393" s="118">
        <v>1</v>
      </c>
      <c r="AT393" s="118">
        <v>1</v>
      </c>
      <c r="AU393" s="118">
        <v>1</v>
      </c>
      <c r="AV393" s="118">
        <v>1</v>
      </c>
      <c r="AW393" s="118">
        <v>1</v>
      </c>
      <c r="AX393" s="118">
        <v>1</v>
      </c>
      <c r="AY393" s="118">
        <v>1</v>
      </c>
      <c r="AZ393" s="118">
        <v>1</v>
      </c>
      <c r="BA393" s="118">
        <v>1</v>
      </c>
      <c r="BB393" s="118">
        <v>1</v>
      </c>
      <c r="BC393" s="118">
        <v>1</v>
      </c>
      <c r="BD393" s="118">
        <v>6</v>
      </c>
      <c r="BE393" s="118">
        <v>7</v>
      </c>
    </row>
    <row r="394" spans="2:57" ht="15">
      <c r="B394" s="499"/>
      <c r="C394" s="1" t="s">
        <v>209</v>
      </c>
      <c r="D394" s="196">
        <v>1506</v>
      </c>
      <c r="E394" s="11">
        <v>1541</v>
      </c>
      <c r="F394" s="11">
        <v>1526</v>
      </c>
      <c r="G394" s="11">
        <v>1478</v>
      </c>
      <c r="H394" s="11">
        <v>1769</v>
      </c>
      <c r="I394" s="11">
        <v>1801</v>
      </c>
      <c r="J394" s="11">
        <v>2393</v>
      </c>
      <c r="K394" s="11">
        <v>2136</v>
      </c>
      <c r="L394" s="11">
        <v>2665</v>
      </c>
      <c r="M394" s="11">
        <v>2399</v>
      </c>
      <c r="N394" s="11">
        <v>2653</v>
      </c>
      <c r="O394" s="11">
        <v>2661</v>
      </c>
      <c r="P394" s="11">
        <v>2867</v>
      </c>
      <c r="Q394" s="11">
        <v>3202</v>
      </c>
      <c r="R394" s="11">
        <v>3300</v>
      </c>
      <c r="S394" s="11">
        <v>3488</v>
      </c>
      <c r="T394" s="11">
        <v>3227</v>
      </c>
      <c r="U394" s="11">
        <v>3422</v>
      </c>
      <c r="V394" s="159">
        <f>100</f>
        <v>100</v>
      </c>
      <c r="W394" s="58">
        <f t="shared" si="56"/>
        <v>102.32403718459496</v>
      </c>
      <c r="X394" s="58">
        <f t="shared" si="56"/>
        <v>101.32802124833998</v>
      </c>
      <c r="Y394" s="58">
        <f t="shared" si="56"/>
        <v>98.140770252324032</v>
      </c>
      <c r="Z394" s="58">
        <f t="shared" si="55"/>
        <v>117.46347941567065</v>
      </c>
      <c r="AA394" s="58">
        <f t="shared" si="55"/>
        <v>119.5883134130146</v>
      </c>
      <c r="AB394" s="58">
        <f t="shared" si="55"/>
        <v>158.89774236387782</v>
      </c>
      <c r="AC394" s="58">
        <f t="shared" si="55"/>
        <v>141.83266932270917</v>
      </c>
      <c r="AD394" s="58">
        <f t="shared" si="55"/>
        <v>176.95883134130145</v>
      </c>
      <c r="AE394" s="58">
        <f t="shared" si="55"/>
        <v>159.29614873837983</v>
      </c>
      <c r="AF394" s="58">
        <f t="shared" si="55"/>
        <v>176.16201859229747</v>
      </c>
      <c r="AG394" s="58">
        <f t="shared" si="55"/>
        <v>176.69322709163347</v>
      </c>
      <c r="AH394" s="58">
        <f t="shared" si="55"/>
        <v>190.37184594953519</v>
      </c>
      <c r="AI394" s="58">
        <f t="shared" si="51"/>
        <v>212.61620185922976</v>
      </c>
      <c r="AJ394" s="58">
        <f t="shared" si="52"/>
        <v>219.12350597609563</v>
      </c>
      <c r="AK394" s="58">
        <f t="shared" si="53"/>
        <v>231.60690571049136</v>
      </c>
      <c r="AL394" s="58">
        <f t="shared" si="54"/>
        <v>214.27622841965473</v>
      </c>
      <c r="AM394" s="58">
        <f t="shared" si="57"/>
        <v>227.22443559096945</v>
      </c>
      <c r="AN394" s="160"/>
      <c r="AO394" s="118"/>
      <c r="AP394" s="118"/>
      <c r="AQ394" s="118"/>
      <c r="AR394" s="118"/>
      <c r="AS394" s="118"/>
      <c r="AT394" s="118"/>
      <c r="AU394" s="118"/>
      <c r="AV394" s="118"/>
      <c r="AW394" s="118"/>
      <c r="AX394" s="118"/>
      <c r="AY394" s="118"/>
      <c r="AZ394" s="118"/>
      <c r="BA394" s="118"/>
      <c r="BB394" s="118"/>
      <c r="BC394" s="118"/>
      <c r="BD394" s="118"/>
      <c r="BE394" s="118"/>
    </row>
    <row r="395" spans="2:57" ht="15">
      <c r="B395" s="501"/>
      <c r="C395" s="8" t="s">
        <v>210</v>
      </c>
      <c r="D395" s="245">
        <v>1506</v>
      </c>
      <c r="E395" s="173">
        <v>1541</v>
      </c>
      <c r="F395" s="173">
        <v>1526</v>
      </c>
      <c r="G395" s="173">
        <v>1478</v>
      </c>
      <c r="H395" s="173">
        <v>1769</v>
      </c>
      <c r="I395" s="173">
        <v>1801</v>
      </c>
      <c r="J395" s="173">
        <v>2393</v>
      </c>
      <c r="K395" s="173">
        <v>2136</v>
      </c>
      <c r="L395" s="173">
        <v>2665</v>
      </c>
      <c r="M395" s="173">
        <v>2399</v>
      </c>
      <c r="N395" s="173">
        <v>2653</v>
      </c>
      <c r="O395" s="173">
        <v>2661</v>
      </c>
      <c r="P395" s="173">
        <v>2867</v>
      </c>
      <c r="Q395" s="173">
        <v>3202</v>
      </c>
      <c r="R395" s="173">
        <v>3300</v>
      </c>
      <c r="S395" s="173">
        <v>3488</v>
      </c>
      <c r="T395" s="173">
        <v>3227</v>
      </c>
      <c r="U395" s="173">
        <v>3422</v>
      </c>
      <c r="V395" s="159">
        <f>100</f>
        <v>100</v>
      </c>
      <c r="W395" s="58">
        <f t="shared" si="56"/>
        <v>102.32403718459496</v>
      </c>
      <c r="X395" s="58">
        <f t="shared" si="56"/>
        <v>101.32802124833998</v>
      </c>
      <c r="Y395" s="58">
        <f t="shared" si="56"/>
        <v>98.140770252324032</v>
      </c>
      <c r="Z395" s="58">
        <f t="shared" si="55"/>
        <v>117.46347941567065</v>
      </c>
      <c r="AA395" s="58">
        <f t="shared" si="55"/>
        <v>119.5883134130146</v>
      </c>
      <c r="AB395" s="58">
        <f t="shared" si="55"/>
        <v>158.89774236387782</v>
      </c>
      <c r="AC395" s="58">
        <f t="shared" si="55"/>
        <v>141.83266932270917</v>
      </c>
      <c r="AD395" s="58">
        <f t="shared" si="55"/>
        <v>176.95883134130145</v>
      </c>
      <c r="AE395" s="58">
        <f t="shared" si="55"/>
        <v>159.29614873837983</v>
      </c>
      <c r="AF395" s="58">
        <f t="shared" si="55"/>
        <v>176.16201859229747</v>
      </c>
      <c r="AG395" s="58">
        <f t="shared" si="55"/>
        <v>176.69322709163347</v>
      </c>
      <c r="AH395" s="58">
        <f t="shared" si="55"/>
        <v>190.37184594953519</v>
      </c>
      <c r="AI395" s="58">
        <f t="shared" si="51"/>
        <v>212.61620185922976</v>
      </c>
      <c r="AJ395" s="58">
        <f t="shared" si="52"/>
        <v>219.12350597609563</v>
      </c>
      <c r="AK395" s="58">
        <f t="shared" si="53"/>
        <v>231.60690571049136</v>
      </c>
      <c r="AL395" s="58">
        <f t="shared" si="54"/>
        <v>214.27622841965473</v>
      </c>
      <c r="AM395" s="58">
        <f t="shared" si="57"/>
        <v>227.22443559096945</v>
      </c>
      <c r="AN395" s="120"/>
      <c r="AO395" s="121"/>
      <c r="AP395" s="121"/>
      <c r="AQ395" s="121"/>
      <c r="AR395" s="121"/>
      <c r="AS395" s="121"/>
      <c r="AT395" s="121"/>
      <c r="AU395" s="121"/>
      <c r="AV395" s="121"/>
      <c r="AW395" s="121"/>
      <c r="AX395" s="121"/>
      <c r="AY395" s="121"/>
      <c r="AZ395" s="121"/>
      <c r="BA395" s="121"/>
      <c r="BB395" s="121"/>
      <c r="BC395" s="121"/>
      <c r="BD395" s="121"/>
      <c r="BE395" s="121"/>
    </row>
    <row r="396" spans="2:57" ht="15" customHeight="1">
      <c r="B396" s="499" t="s">
        <v>167</v>
      </c>
      <c r="C396" s="1" t="s">
        <v>205</v>
      </c>
      <c r="D396" s="246">
        <v>12137</v>
      </c>
      <c r="E396" s="11">
        <v>12332</v>
      </c>
      <c r="F396" s="11">
        <v>11929</v>
      </c>
      <c r="G396" s="11">
        <v>12596</v>
      </c>
      <c r="H396" s="11">
        <v>10867</v>
      </c>
      <c r="I396" s="11">
        <v>8956</v>
      </c>
      <c r="J396" s="11">
        <v>8896</v>
      </c>
      <c r="K396" s="11">
        <v>7584</v>
      </c>
      <c r="L396" s="11">
        <v>8983</v>
      </c>
      <c r="M396" s="11">
        <v>8533</v>
      </c>
      <c r="N396" s="11">
        <v>9633</v>
      </c>
      <c r="O396" s="11">
        <v>10973</v>
      </c>
      <c r="P396" s="11">
        <v>9626</v>
      </c>
      <c r="Q396" s="11">
        <v>11301</v>
      </c>
      <c r="R396" s="11">
        <v>11964</v>
      </c>
      <c r="S396" s="11">
        <v>14115</v>
      </c>
      <c r="T396" s="11">
        <v>17949</v>
      </c>
      <c r="U396" s="11">
        <v>22333</v>
      </c>
      <c r="V396" s="159">
        <f>100</f>
        <v>100</v>
      </c>
      <c r="W396" s="58">
        <f t="shared" si="56"/>
        <v>101.6066573288292</v>
      </c>
      <c r="X396" s="58">
        <f t="shared" si="56"/>
        <v>98.286232182582182</v>
      </c>
      <c r="Y396" s="58">
        <f t="shared" si="56"/>
        <v>103.78182417401335</v>
      </c>
      <c r="Z396" s="58">
        <f t="shared" si="55"/>
        <v>89.536129191727781</v>
      </c>
      <c r="AA396" s="58">
        <f t="shared" si="55"/>
        <v>73.790887369201613</v>
      </c>
      <c r="AB396" s="58">
        <f t="shared" si="55"/>
        <v>73.296531268023401</v>
      </c>
      <c r="AC396" s="58">
        <f t="shared" si="55"/>
        <v>62.486611188926425</v>
      </c>
      <c r="AD396" s="58">
        <f t="shared" si="55"/>
        <v>74.013347614731813</v>
      </c>
      <c r="AE396" s="58">
        <f t="shared" si="55"/>
        <v>70.3056768558952</v>
      </c>
      <c r="AF396" s="58">
        <f t="shared" si="55"/>
        <v>79.368872044162472</v>
      </c>
      <c r="AG396" s="58">
        <f t="shared" si="55"/>
        <v>90.409491637142622</v>
      </c>
      <c r="AH396" s="58">
        <f t="shared" si="55"/>
        <v>79.311197165691681</v>
      </c>
      <c r="AI396" s="58">
        <f t="shared" si="51"/>
        <v>93.111971656916865</v>
      </c>
      <c r="AJ396" s="58">
        <f t="shared" si="52"/>
        <v>98.574606574936141</v>
      </c>
      <c r="AK396" s="58">
        <f t="shared" si="53"/>
        <v>116.29727280217517</v>
      </c>
      <c r="AL396" s="58">
        <f t="shared" si="54"/>
        <v>147.88662766746313</v>
      </c>
      <c r="AM396" s="58">
        <f t="shared" si="57"/>
        <v>184.00758012688473</v>
      </c>
      <c r="AN396" s="160">
        <v>1</v>
      </c>
      <c r="AO396" s="118">
        <v>1</v>
      </c>
      <c r="AP396" s="118">
        <v>1</v>
      </c>
      <c r="AQ396" s="118">
        <v>1</v>
      </c>
      <c r="AR396" s="118">
        <v>1</v>
      </c>
      <c r="AS396" s="118">
        <v>1</v>
      </c>
      <c r="AT396" s="118">
        <v>1</v>
      </c>
      <c r="AU396" s="118">
        <v>4</v>
      </c>
      <c r="AV396" s="118">
        <v>1</v>
      </c>
      <c r="AW396" s="118">
        <v>1</v>
      </c>
      <c r="AX396" s="118">
        <v>1</v>
      </c>
      <c r="AY396" s="118">
        <v>1</v>
      </c>
      <c r="AZ396" s="118">
        <v>1</v>
      </c>
      <c r="BA396" s="118">
        <v>1</v>
      </c>
      <c r="BB396" s="118">
        <v>2</v>
      </c>
      <c r="BC396" s="118">
        <v>1</v>
      </c>
      <c r="BD396" s="118">
        <v>6</v>
      </c>
      <c r="BE396" s="118">
        <v>7</v>
      </c>
    </row>
    <row r="397" spans="2:57" ht="15">
      <c r="B397" s="499"/>
      <c r="C397" s="1" t="s">
        <v>206</v>
      </c>
      <c r="D397" s="196">
        <v>936</v>
      </c>
      <c r="E397" s="11">
        <v>1232</v>
      </c>
      <c r="F397" s="11">
        <v>1254</v>
      </c>
      <c r="G397" s="11">
        <v>958</v>
      </c>
      <c r="H397" s="11">
        <v>971</v>
      </c>
      <c r="I397" s="11">
        <v>1772</v>
      </c>
      <c r="J397" s="11">
        <v>1827</v>
      </c>
      <c r="K397" s="11">
        <v>2088</v>
      </c>
      <c r="L397" s="11">
        <v>2202</v>
      </c>
      <c r="M397" s="11">
        <v>2726</v>
      </c>
      <c r="N397" s="11">
        <v>3097</v>
      </c>
      <c r="O397" s="11">
        <v>3568</v>
      </c>
      <c r="P397" s="11">
        <v>2578</v>
      </c>
      <c r="Q397" s="11">
        <v>3427</v>
      </c>
      <c r="R397" s="11">
        <v>4235</v>
      </c>
      <c r="S397" s="11">
        <v>4368</v>
      </c>
      <c r="T397" s="11">
        <v>4947</v>
      </c>
      <c r="U397" s="11">
        <v>4884</v>
      </c>
      <c r="V397" s="159">
        <f>100</f>
        <v>100</v>
      </c>
      <c r="W397" s="58">
        <f t="shared" si="56"/>
        <v>131.62393162393161</v>
      </c>
      <c r="X397" s="58">
        <f t="shared" si="56"/>
        <v>133.97435897435898</v>
      </c>
      <c r="Y397" s="58">
        <f t="shared" si="56"/>
        <v>102.35042735042735</v>
      </c>
      <c r="Z397" s="58">
        <f t="shared" si="55"/>
        <v>103.73931623931624</v>
      </c>
      <c r="AA397" s="58">
        <f t="shared" si="55"/>
        <v>189.31623931623932</v>
      </c>
      <c r="AB397" s="58">
        <f t="shared" si="55"/>
        <v>195.19230769230768</v>
      </c>
      <c r="AC397" s="58">
        <f t="shared" si="55"/>
        <v>223.07692307692307</v>
      </c>
      <c r="AD397" s="58">
        <f t="shared" si="55"/>
        <v>235.25641025641025</v>
      </c>
      <c r="AE397" s="58">
        <f t="shared" si="55"/>
        <v>291.23931623931622</v>
      </c>
      <c r="AF397" s="58">
        <f t="shared" si="55"/>
        <v>330.87606837606836</v>
      </c>
      <c r="AG397" s="58">
        <f t="shared" si="55"/>
        <v>381.19658119658118</v>
      </c>
      <c r="AH397" s="58">
        <f t="shared" si="55"/>
        <v>275.4273504273504</v>
      </c>
      <c r="AI397" s="58">
        <f t="shared" si="51"/>
        <v>366.13247863247864</v>
      </c>
      <c r="AJ397" s="58">
        <f t="shared" si="52"/>
        <v>452.45726495726495</v>
      </c>
      <c r="AK397" s="58">
        <f t="shared" si="53"/>
        <v>466.66666666666669</v>
      </c>
      <c r="AL397" s="58">
        <f t="shared" si="54"/>
        <v>528.52564102564099</v>
      </c>
      <c r="AM397" s="58">
        <f t="shared" si="57"/>
        <v>521.79487179487182</v>
      </c>
      <c r="AN397" s="160">
        <v>4</v>
      </c>
      <c r="AO397" s="118">
        <v>4</v>
      </c>
      <c r="AP397" s="118">
        <v>4</v>
      </c>
      <c r="AQ397" s="118">
        <v>4</v>
      </c>
      <c r="AR397" s="118">
        <v>4</v>
      </c>
      <c r="AS397" s="118">
        <v>4</v>
      </c>
      <c r="AT397" s="118">
        <v>1</v>
      </c>
      <c r="AU397" s="118">
        <v>1</v>
      </c>
      <c r="AV397" s="118">
        <v>4</v>
      </c>
      <c r="AW397" s="118">
        <v>4</v>
      </c>
      <c r="AX397" s="118">
        <v>4</v>
      </c>
      <c r="AY397" s="118">
        <v>4</v>
      </c>
      <c r="AZ397" s="118">
        <v>1</v>
      </c>
      <c r="BA397" s="118">
        <v>1</v>
      </c>
      <c r="BB397" s="118">
        <v>1</v>
      </c>
      <c r="BC397" s="118">
        <v>1</v>
      </c>
      <c r="BD397" s="118">
        <v>6</v>
      </c>
      <c r="BE397" s="118">
        <v>7</v>
      </c>
    </row>
    <row r="398" spans="2:57" ht="15">
      <c r="B398" s="499"/>
      <c r="C398" s="1" t="s">
        <v>207</v>
      </c>
      <c r="D398" s="196">
        <v>582</v>
      </c>
      <c r="E398" s="11">
        <v>712</v>
      </c>
      <c r="F398" s="11">
        <v>543</v>
      </c>
      <c r="G398" s="11">
        <v>409</v>
      </c>
      <c r="H398" s="11">
        <v>435</v>
      </c>
      <c r="I398" s="11">
        <v>830</v>
      </c>
      <c r="J398" s="11">
        <v>1400</v>
      </c>
      <c r="K398" s="11">
        <v>1217</v>
      </c>
      <c r="L398" s="11">
        <v>1527</v>
      </c>
      <c r="M398" s="11">
        <v>1827</v>
      </c>
      <c r="N398" s="11">
        <v>2134</v>
      </c>
      <c r="O398" s="11">
        <v>2572</v>
      </c>
      <c r="P398" s="11">
        <v>1826</v>
      </c>
      <c r="Q398" s="11">
        <v>939</v>
      </c>
      <c r="R398" s="11">
        <v>1694</v>
      </c>
      <c r="S398" s="11">
        <v>1983</v>
      </c>
      <c r="T398" s="11">
        <v>2196</v>
      </c>
      <c r="U398" s="11">
        <v>2149</v>
      </c>
      <c r="V398" s="159">
        <f>100</f>
        <v>100</v>
      </c>
      <c r="W398" s="58">
        <f t="shared" si="56"/>
        <v>122.33676975945018</v>
      </c>
      <c r="X398" s="58">
        <f t="shared" si="56"/>
        <v>93.298969072164951</v>
      </c>
      <c r="Y398" s="58">
        <f t="shared" si="56"/>
        <v>70.274914089347078</v>
      </c>
      <c r="Z398" s="58">
        <f t="shared" si="55"/>
        <v>74.742268041237111</v>
      </c>
      <c r="AA398" s="58">
        <f t="shared" si="55"/>
        <v>142.61168384879724</v>
      </c>
      <c r="AB398" s="58">
        <f t="shared" si="55"/>
        <v>240.54982817869416</v>
      </c>
      <c r="AC398" s="58">
        <f t="shared" si="55"/>
        <v>209.10652920962198</v>
      </c>
      <c r="AD398" s="58">
        <f t="shared" si="55"/>
        <v>262.37113402061857</v>
      </c>
      <c r="AE398" s="58">
        <f t="shared" si="55"/>
        <v>313.91752577319585</v>
      </c>
      <c r="AF398" s="58">
        <f t="shared" si="55"/>
        <v>366.66666666666669</v>
      </c>
      <c r="AG398" s="58">
        <f t="shared" si="55"/>
        <v>441.92439862542955</v>
      </c>
      <c r="AH398" s="58">
        <f t="shared" si="55"/>
        <v>313.74570446735396</v>
      </c>
      <c r="AI398" s="58">
        <f t="shared" si="51"/>
        <v>161.34020618556701</v>
      </c>
      <c r="AJ398" s="58">
        <f t="shared" si="52"/>
        <v>291.06529209621993</v>
      </c>
      <c r="AK398" s="58">
        <f t="shared" si="53"/>
        <v>340.7216494845361</v>
      </c>
      <c r="AL398" s="58">
        <f t="shared" si="54"/>
        <v>377.31958762886597</v>
      </c>
      <c r="AM398" s="58">
        <f t="shared" si="57"/>
        <v>369.24398625429552</v>
      </c>
      <c r="AN398" s="160">
        <v>4</v>
      </c>
      <c r="AO398" s="118">
        <v>4</v>
      </c>
      <c r="AP398" s="118">
        <v>4</v>
      </c>
      <c r="AQ398" s="118">
        <v>4</v>
      </c>
      <c r="AR398" s="118">
        <v>4</v>
      </c>
      <c r="AS398" s="118">
        <v>4</v>
      </c>
      <c r="AT398" s="118">
        <v>4</v>
      </c>
      <c r="AU398" s="118">
        <v>4</v>
      </c>
      <c r="AV398" s="118">
        <v>4</v>
      </c>
      <c r="AW398" s="118">
        <v>4</v>
      </c>
      <c r="AX398" s="118">
        <v>4</v>
      </c>
      <c r="AY398" s="118">
        <v>4</v>
      </c>
      <c r="AZ398" s="118">
        <v>4</v>
      </c>
      <c r="BA398" s="118">
        <v>1</v>
      </c>
      <c r="BB398" s="118">
        <v>1</v>
      </c>
      <c r="BC398" s="118">
        <v>4</v>
      </c>
      <c r="BD398" s="118">
        <v>6</v>
      </c>
      <c r="BE398" s="118">
        <v>7</v>
      </c>
    </row>
    <row r="399" spans="2:57" ht="15">
      <c r="B399" s="499"/>
      <c r="C399" s="1" t="s">
        <v>208</v>
      </c>
      <c r="D399" s="196">
        <v>608</v>
      </c>
      <c r="E399" s="11">
        <v>824</v>
      </c>
      <c r="F399" s="11">
        <v>378</v>
      </c>
      <c r="G399" s="11">
        <v>427</v>
      </c>
      <c r="H399" s="11">
        <v>363</v>
      </c>
      <c r="I399" s="11">
        <v>0</v>
      </c>
      <c r="J399" s="11">
        <v>0</v>
      </c>
      <c r="K399" s="11">
        <v>0</v>
      </c>
      <c r="L399" s="11">
        <v>0</v>
      </c>
      <c r="M399" s="11">
        <v>0</v>
      </c>
      <c r="N399" s="11">
        <v>0</v>
      </c>
      <c r="O399" s="11">
        <v>0</v>
      </c>
      <c r="P399" s="11">
        <v>0</v>
      </c>
      <c r="Q399" s="11">
        <v>1384</v>
      </c>
      <c r="R399" s="11">
        <v>1632</v>
      </c>
      <c r="S399" s="11">
        <v>1696</v>
      </c>
      <c r="T399" s="11">
        <v>1732</v>
      </c>
      <c r="U399" s="11">
        <v>1683</v>
      </c>
      <c r="V399" s="159">
        <f>100</f>
        <v>100</v>
      </c>
      <c r="W399" s="58">
        <f t="shared" si="56"/>
        <v>135.52631578947367</v>
      </c>
      <c r="X399" s="58">
        <f t="shared" si="56"/>
        <v>62.171052631578945</v>
      </c>
      <c r="Y399" s="58">
        <f t="shared" si="56"/>
        <v>70.23026315789474</v>
      </c>
      <c r="Z399" s="58">
        <f t="shared" si="55"/>
        <v>59.703947368421055</v>
      </c>
      <c r="AA399" s="58">
        <f t="shared" si="55"/>
        <v>0</v>
      </c>
      <c r="AB399" s="58">
        <f t="shared" si="55"/>
        <v>0</v>
      </c>
      <c r="AC399" s="58">
        <f t="shared" si="55"/>
        <v>0</v>
      </c>
      <c r="AD399" s="58">
        <f t="shared" si="55"/>
        <v>0</v>
      </c>
      <c r="AE399" s="58">
        <f t="shared" si="55"/>
        <v>0</v>
      </c>
      <c r="AF399" s="58">
        <f t="shared" si="55"/>
        <v>0</v>
      </c>
      <c r="AG399" s="58">
        <f t="shared" si="55"/>
        <v>0</v>
      </c>
      <c r="AH399" s="58">
        <f t="shared" si="55"/>
        <v>0</v>
      </c>
      <c r="AI399" s="58">
        <f t="shared" si="51"/>
        <v>227.63157894736841</v>
      </c>
      <c r="AJ399" s="58">
        <f t="shared" si="52"/>
        <v>268.42105263157896</v>
      </c>
      <c r="AK399" s="58">
        <f t="shared" si="53"/>
        <v>278.94736842105266</v>
      </c>
      <c r="AL399" s="58">
        <f t="shared" si="54"/>
        <v>284.86842105263156</v>
      </c>
      <c r="AM399" s="58">
        <f t="shared" si="57"/>
        <v>276.80921052631578</v>
      </c>
      <c r="AN399" s="160">
        <v>4</v>
      </c>
      <c r="AO399" s="118">
        <v>4</v>
      </c>
      <c r="AP399" s="118">
        <v>4</v>
      </c>
      <c r="AQ399" s="118">
        <v>4</v>
      </c>
      <c r="AR399" s="118">
        <v>4</v>
      </c>
      <c r="AS399" s="118">
        <v>1</v>
      </c>
      <c r="AT399" s="118">
        <v>4</v>
      </c>
      <c r="AU399" s="118">
        <v>4</v>
      </c>
      <c r="AV399" s="118">
        <v>4</v>
      </c>
      <c r="AW399" s="118">
        <v>4</v>
      </c>
      <c r="AX399" s="118">
        <v>4</v>
      </c>
      <c r="AY399" s="118">
        <v>4</v>
      </c>
      <c r="AZ399" s="118">
        <v>4</v>
      </c>
      <c r="BA399" s="118">
        <v>1</v>
      </c>
      <c r="BB399" s="118">
        <v>4</v>
      </c>
      <c r="BC399" s="118">
        <v>4</v>
      </c>
      <c r="BD399" s="118">
        <v>6</v>
      </c>
      <c r="BE399" s="118">
        <v>7</v>
      </c>
    </row>
    <row r="400" spans="2:57" ht="15">
      <c r="B400" s="499"/>
      <c r="C400" s="1" t="s">
        <v>209</v>
      </c>
      <c r="D400" s="196">
        <v>14263</v>
      </c>
      <c r="E400" s="11">
        <v>15100</v>
      </c>
      <c r="F400" s="11">
        <v>14104</v>
      </c>
      <c r="G400" s="11">
        <v>14390</v>
      </c>
      <c r="H400" s="11">
        <v>12636</v>
      </c>
      <c r="I400" s="11">
        <v>11558</v>
      </c>
      <c r="J400" s="11">
        <v>12123</v>
      </c>
      <c r="K400" s="11">
        <v>10889</v>
      </c>
      <c r="L400" s="11">
        <v>12712</v>
      </c>
      <c r="M400" s="11">
        <v>13086</v>
      </c>
      <c r="N400" s="11">
        <v>14864</v>
      </c>
      <c r="O400" s="11">
        <v>17113</v>
      </c>
      <c r="P400" s="11">
        <v>14030</v>
      </c>
      <c r="Q400" s="11">
        <v>17051</v>
      </c>
      <c r="R400" s="11">
        <v>19525</v>
      </c>
      <c r="S400" s="11">
        <v>22162</v>
      </c>
      <c r="T400" s="11">
        <v>26824</v>
      </c>
      <c r="U400" s="11">
        <v>31049</v>
      </c>
      <c r="V400" s="159">
        <f>100</f>
        <v>100</v>
      </c>
      <c r="W400" s="58">
        <f t="shared" si="56"/>
        <v>105.8683306457267</v>
      </c>
      <c r="X400" s="58">
        <f t="shared" si="56"/>
        <v>98.885227511743679</v>
      </c>
      <c r="Y400" s="58">
        <f t="shared" si="56"/>
        <v>100.89041576106008</v>
      </c>
      <c r="Z400" s="58">
        <f t="shared" si="55"/>
        <v>88.592862651616073</v>
      </c>
      <c r="AA400" s="58">
        <f t="shared" si="55"/>
        <v>81.034845404192666</v>
      </c>
      <c r="AB400" s="58">
        <f t="shared" si="55"/>
        <v>84.996143868751318</v>
      </c>
      <c r="AC400" s="58">
        <f t="shared" si="55"/>
        <v>76.344387576246234</v>
      </c>
      <c r="AD400" s="58">
        <f t="shared" si="55"/>
        <v>89.125709878707141</v>
      </c>
      <c r="AE400" s="58">
        <f t="shared" si="55"/>
        <v>91.747879127813221</v>
      </c>
      <c r="AF400" s="58">
        <f t="shared" si="55"/>
        <v>104.21369978265442</v>
      </c>
      <c r="AG400" s="58">
        <f t="shared" si="55"/>
        <v>119.9817710159153</v>
      </c>
      <c r="AH400" s="58">
        <f t="shared" si="55"/>
        <v>98.36640258010236</v>
      </c>
      <c r="AI400" s="58">
        <f t="shared" si="51"/>
        <v>119.54707985697259</v>
      </c>
      <c r="AJ400" s="58">
        <f t="shared" si="52"/>
        <v>136.89265932833206</v>
      </c>
      <c r="AK400" s="58">
        <f t="shared" si="53"/>
        <v>155.38105587884738</v>
      </c>
      <c r="AL400" s="58">
        <f t="shared" si="54"/>
        <v>188.06702657224989</v>
      </c>
      <c r="AM400" s="58">
        <f t="shared" si="57"/>
        <v>217.68912570987871</v>
      </c>
      <c r="AN400" s="160"/>
      <c r="AO400" s="118"/>
      <c r="AP400" s="118"/>
      <c r="AQ400" s="118"/>
      <c r="AR400" s="118"/>
      <c r="AS400" s="118"/>
      <c r="AT400" s="118"/>
      <c r="AU400" s="118"/>
      <c r="AV400" s="118"/>
      <c r="AW400" s="118"/>
      <c r="AX400" s="118"/>
      <c r="AY400" s="118"/>
      <c r="AZ400" s="118"/>
      <c r="BA400" s="118"/>
      <c r="BB400" s="118"/>
      <c r="BC400" s="118"/>
      <c r="BD400" s="118"/>
      <c r="BE400" s="118"/>
    </row>
    <row r="401" spans="2:57" ht="15">
      <c r="B401" s="501"/>
      <c r="C401" s="8" t="s">
        <v>210</v>
      </c>
      <c r="D401" s="245">
        <v>13655</v>
      </c>
      <c r="E401" s="173">
        <v>14276</v>
      </c>
      <c r="F401" s="173">
        <v>13726</v>
      </c>
      <c r="G401" s="173">
        <v>13963</v>
      </c>
      <c r="H401" s="173">
        <v>12273</v>
      </c>
      <c r="I401" s="173">
        <v>11558</v>
      </c>
      <c r="J401" s="173">
        <v>12123</v>
      </c>
      <c r="K401" s="173">
        <v>10889</v>
      </c>
      <c r="L401" s="173">
        <v>12712</v>
      </c>
      <c r="M401" s="173">
        <v>13086</v>
      </c>
      <c r="N401" s="173">
        <v>14864</v>
      </c>
      <c r="O401" s="173">
        <v>17113</v>
      </c>
      <c r="P401" s="173">
        <v>14030</v>
      </c>
      <c r="Q401" s="173">
        <v>15667</v>
      </c>
      <c r="R401" s="173">
        <v>17893</v>
      </c>
      <c r="S401" s="173">
        <v>20466</v>
      </c>
      <c r="T401" s="173">
        <v>25092</v>
      </c>
      <c r="U401" s="173">
        <v>29366</v>
      </c>
      <c r="V401" s="159">
        <f>100</f>
        <v>100</v>
      </c>
      <c r="W401" s="58">
        <f t="shared" si="56"/>
        <v>104.54778469425119</v>
      </c>
      <c r="X401" s="58">
        <f t="shared" si="56"/>
        <v>100.51995606005126</v>
      </c>
      <c r="Y401" s="58">
        <f t="shared" si="56"/>
        <v>102.25558403515195</v>
      </c>
      <c r="Z401" s="58">
        <f t="shared" si="55"/>
        <v>89.879165140973996</v>
      </c>
      <c r="AA401" s="58">
        <f t="shared" si="55"/>
        <v>84.642987916514102</v>
      </c>
      <c r="AB401" s="58">
        <f t="shared" si="55"/>
        <v>88.780666422555839</v>
      </c>
      <c r="AC401" s="58">
        <f t="shared" si="55"/>
        <v>79.743683632369098</v>
      </c>
      <c r="AD401" s="58">
        <f t="shared" si="55"/>
        <v>93.09410472354449</v>
      </c>
      <c r="AE401" s="58">
        <f t="shared" si="55"/>
        <v>95.833028194800434</v>
      </c>
      <c r="AF401" s="58">
        <f t="shared" si="55"/>
        <v>108.85389967045039</v>
      </c>
      <c r="AG401" s="58">
        <f t="shared" si="55"/>
        <v>125.32405712193336</v>
      </c>
      <c r="AH401" s="58">
        <f t="shared" si="55"/>
        <v>102.7462467960454</v>
      </c>
      <c r="AI401" s="58">
        <f t="shared" si="51"/>
        <v>114.73452947638228</v>
      </c>
      <c r="AJ401" s="58">
        <f t="shared" si="52"/>
        <v>131.03625045770781</v>
      </c>
      <c r="AK401" s="58">
        <f t="shared" si="53"/>
        <v>149.87916514097401</v>
      </c>
      <c r="AL401" s="58">
        <f t="shared" si="54"/>
        <v>183.75686561699013</v>
      </c>
      <c r="AM401" s="58">
        <f t="shared" si="57"/>
        <v>215.05675576711826</v>
      </c>
      <c r="AN401" s="120"/>
      <c r="AO401" s="121"/>
      <c r="AP401" s="121"/>
      <c r="AQ401" s="121"/>
      <c r="AR401" s="121"/>
      <c r="AS401" s="121"/>
      <c r="AT401" s="121"/>
      <c r="AU401" s="121"/>
      <c r="AV401" s="121"/>
      <c r="AW401" s="121"/>
      <c r="AX401" s="121"/>
      <c r="AY401" s="121"/>
      <c r="AZ401" s="121"/>
      <c r="BA401" s="121"/>
      <c r="BB401" s="121"/>
      <c r="BC401" s="121"/>
      <c r="BD401" s="121"/>
      <c r="BE401" s="121"/>
    </row>
    <row r="402" spans="2:57" ht="15" customHeight="1">
      <c r="B402" s="499" t="s">
        <v>148</v>
      </c>
      <c r="C402" s="1" t="s">
        <v>205</v>
      </c>
      <c r="D402" s="246">
        <v>2002</v>
      </c>
      <c r="E402" s="11">
        <v>2921</v>
      </c>
      <c r="F402" s="11">
        <v>1079</v>
      </c>
      <c r="G402" s="11">
        <v>525</v>
      </c>
      <c r="H402" s="11">
        <v>506</v>
      </c>
      <c r="I402" s="11">
        <v>553</v>
      </c>
      <c r="J402" s="11">
        <v>347</v>
      </c>
      <c r="K402" s="11">
        <v>334</v>
      </c>
      <c r="L402" s="11">
        <v>386</v>
      </c>
      <c r="M402" s="11">
        <v>315</v>
      </c>
      <c r="N402" s="11">
        <v>388</v>
      </c>
      <c r="O402" s="11">
        <v>387</v>
      </c>
      <c r="P402" s="11">
        <v>474</v>
      </c>
      <c r="Q402" s="11">
        <v>496</v>
      </c>
      <c r="R402" s="11">
        <v>576</v>
      </c>
      <c r="S402" s="11">
        <v>607</v>
      </c>
      <c r="T402" s="11">
        <v>772</v>
      </c>
      <c r="U402" s="11">
        <v>961</v>
      </c>
      <c r="V402" s="159">
        <f>100</f>
        <v>100</v>
      </c>
      <c r="W402" s="58">
        <f t="shared" si="56"/>
        <v>145.9040959040959</v>
      </c>
      <c r="X402" s="58">
        <f t="shared" si="56"/>
        <v>53.896103896103895</v>
      </c>
      <c r="Y402" s="58">
        <f t="shared" si="56"/>
        <v>26.223776223776223</v>
      </c>
      <c r="Z402" s="58">
        <f t="shared" si="55"/>
        <v>25.274725274725274</v>
      </c>
      <c r="AA402" s="58">
        <f t="shared" si="55"/>
        <v>27.622377622377623</v>
      </c>
      <c r="AB402" s="58">
        <f t="shared" si="55"/>
        <v>17.332667332667334</v>
      </c>
      <c r="AC402" s="58">
        <f t="shared" si="55"/>
        <v>16.683316683316683</v>
      </c>
      <c r="AD402" s="58">
        <f t="shared" si="55"/>
        <v>19.280719280719282</v>
      </c>
      <c r="AE402" s="58">
        <f t="shared" si="55"/>
        <v>15.734265734265735</v>
      </c>
      <c r="AF402" s="58">
        <f t="shared" si="55"/>
        <v>19.380619380619379</v>
      </c>
      <c r="AG402" s="58">
        <f t="shared" si="55"/>
        <v>19.33066933066933</v>
      </c>
      <c r="AH402" s="58">
        <f t="shared" si="55"/>
        <v>23.676323676323676</v>
      </c>
      <c r="AI402" s="58">
        <f t="shared" si="51"/>
        <v>24.775224775224775</v>
      </c>
      <c r="AJ402" s="58">
        <f t="shared" si="52"/>
        <v>28.77122877122877</v>
      </c>
      <c r="AK402" s="58">
        <f t="shared" si="53"/>
        <v>30.31968031968032</v>
      </c>
      <c r="AL402" s="58">
        <f t="shared" si="54"/>
        <v>38.561438561438564</v>
      </c>
      <c r="AM402" s="58">
        <f t="shared" si="57"/>
        <v>48.001998001998004</v>
      </c>
      <c r="AN402" s="160">
        <v>4</v>
      </c>
      <c r="AO402" s="118">
        <v>1</v>
      </c>
      <c r="AP402" s="118">
        <v>4</v>
      </c>
      <c r="AQ402" s="118">
        <v>4</v>
      </c>
      <c r="AR402" s="118">
        <v>4</v>
      </c>
      <c r="AS402" s="118">
        <v>1</v>
      </c>
      <c r="AT402" s="118">
        <v>1</v>
      </c>
      <c r="AU402" s="118">
        <v>4</v>
      </c>
      <c r="AV402" s="118">
        <v>1</v>
      </c>
      <c r="AW402" s="118">
        <v>1</v>
      </c>
      <c r="AX402" s="118">
        <v>1</v>
      </c>
      <c r="AY402" s="118">
        <v>1</v>
      </c>
      <c r="AZ402" s="118">
        <v>1</v>
      </c>
      <c r="BA402" s="118">
        <v>2</v>
      </c>
      <c r="BB402" s="118">
        <v>2</v>
      </c>
      <c r="BC402" s="118">
        <v>1</v>
      </c>
      <c r="BD402" s="118">
        <v>6</v>
      </c>
      <c r="BE402" s="118">
        <v>7</v>
      </c>
    </row>
    <row r="403" spans="2:57" ht="15">
      <c r="B403" s="499"/>
      <c r="C403" s="1" t="s">
        <v>206</v>
      </c>
      <c r="D403" s="196">
        <v>0</v>
      </c>
      <c r="E403" s="11">
        <v>0</v>
      </c>
      <c r="F403" s="11">
        <v>0</v>
      </c>
      <c r="G403" s="11">
        <v>0</v>
      </c>
      <c r="H403" s="11">
        <v>0</v>
      </c>
      <c r="I403" s="11">
        <v>77</v>
      </c>
      <c r="J403" s="11">
        <v>400</v>
      </c>
      <c r="K403" s="11">
        <v>435</v>
      </c>
      <c r="L403" s="11">
        <v>615</v>
      </c>
      <c r="M403" s="11">
        <v>748</v>
      </c>
      <c r="N403" s="11">
        <v>998</v>
      </c>
      <c r="O403" s="11">
        <v>1181</v>
      </c>
      <c r="P403" s="11">
        <v>867</v>
      </c>
      <c r="Q403" s="11">
        <v>669</v>
      </c>
      <c r="R403" s="11">
        <v>768</v>
      </c>
      <c r="S403" s="11">
        <v>814</v>
      </c>
      <c r="T403" s="11">
        <v>922</v>
      </c>
      <c r="U403" s="11">
        <v>910</v>
      </c>
      <c r="V403" s="159">
        <f>100</f>
        <v>100</v>
      </c>
      <c r="W403" s="58" t="e">
        <f t="shared" si="56"/>
        <v>#DIV/0!</v>
      </c>
      <c r="X403" s="58" t="e">
        <f t="shared" si="56"/>
        <v>#DIV/0!</v>
      </c>
      <c r="Y403" s="58" t="e">
        <f t="shared" si="56"/>
        <v>#DIV/0!</v>
      </c>
      <c r="Z403" s="58" t="e">
        <f t="shared" si="55"/>
        <v>#DIV/0!</v>
      </c>
      <c r="AA403" s="58" t="e">
        <f t="shared" si="55"/>
        <v>#DIV/0!</v>
      </c>
      <c r="AB403" s="58" t="e">
        <f t="shared" si="55"/>
        <v>#DIV/0!</v>
      </c>
      <c r="AC403" s="58" t="e">
        <f t="shared" si="55"/>
        <v>#DIV/0!</v>
      </c>
      <c r="AD403" s="58" t="e">
        <f t="shared" si="55"/>
        <v>#DIV/0!</v>
      </c>
      <c r="AE403" s="58" t="e">
        <f t="shared" si="55"/>
        <v>#DIV/0!</v>
      </c>
      <c r="AF403" s="58" t="e">
        <f t="shared" si="55"/>
        <v>#DIV/0!</v>
      </c>
      <c r="AG403" s="58" t="e">
        <f t="shared" si="55"/>
        <v>#DIV/0!</v>
      </c>
      <c r="AH403" s="58" t="e">
        <f t="shared" si="55"/>
        <v>#DIV/0!</v>
      </c>
      <c r="AI403" s="58" t="e">
        <f t="shared" si="51"/>
        <v>#DIV/0!</v>
      </c>
      <c r="AJ403" s="58" t="e">
        <f t="shared" si="52"/>
        <v>#DIV/0!</v>
      </c>
      <c r="AK403" s="58" t="e">
        <f t="shared" si="53"/>
        <v>#DIV/0!</v>
      </c>
      <c r="AL403" s="58" t="e">
        <f t="shared" si="54"/>
        <v>#DIV/0!</v>
      </c>
      <c r="AM403" s="58" t="e">
        <f t="shared" si="57"/>
        <v>#DIV/0!</v>
      </c>
      <c r="AN403" s="160">
        <v>1</v>
      </c>
      <c r="AO403" s="118">
        <v>1</v>
      </c>
      <c r="AP403" s="118">
        <v>1</v>
      </c>
      <c r="AQ403" s="118">
        <v>4</v>
      </c>
      <c r="AR403" s="118">
        <v>4</v>
      </c>
      <c r="AS403" s="118">
        <v>4</v>
      </c>
      <c r="AT403" s="118">
        <v>1</v>
      </c>
      <c r="AU403" s="118">
        <v>4</v>
      </c>
      <c r="AV403" s="118">
        <v>4</v>
      </c>
      <c r="AW403" s="118">
        <v>4</v>
      </c>
      <c r="AX403" s="118">
        <v>4</v>
      </c>
      <c r="AY403" s="118">
        <v>4</v>
      </c>
      <c r="AZ403" s="118">
        <v>1</v>
      </c>
      <c r="BA403" s="118">
        <v>1</v>
      </c>
      <c r="BB403" s="118">
        <v>1</v>
      </c>
      <c r="BC403" s="118">
        <v>1</v>
      </c>
      <c r="BD403" s="118">
        <v>6</v>
      </c>
      <c r="BE403" s="118">
        <v>7</v>
      </c>
    </row>
    <row r="404" spans="2:57" ht="15">
      <c r="B404" s="499"/>
      <c r="C404" s="1" t="s">
        <v>207</v>
      </c>
      <c r="D404" s="196">
        <v>158</v>
      </c>
      <c r="E404" s="11">
        <v>155</v>
      </c>
      <c r="F404" s="11">
        <v>124</v>
      </c>
      <c r="G404" s="11">
        <v>0</v>
      </c>
      <c r="H404" s="11">
        <v>0</v>
      </c>
      <c r="I404" s="11">
        <v>119</v>
      </c>
      <c r="J404" s="11">
        <v>768</v>
      </c>
      <c r="K404" s="11">
        <v>814</v>
      </c>
      <c r="L404" s="11">
        <v>1131</v>
      </c>
      <c r="M404" s="11">
        <v>1258</v>
      </c>
      <c r="N404" s="11">
        <v>1629</v>
      </c>
      <c r="O404" s="11">
        <v>1936</v>
      </c>
      <c r="P404" s="11">
        <v>1398</v>
      </c>
      <c r="Q404" s="11">
        <v>1481</v>
      </c>
      <c r="R404" s="11">
        <v>1909</v>
      </c>
      <c r="S404" s="11">
        <v>1970</v>
      </c>
      <c r="T404" s="11">
        <v>2181</v>
      </c>
      <c r="U404" s="11">
        <v>2135</v>
      </c>
      <c r="V404" s="159">
        <f>100</f>
        <v>100</v>
      </c>
      <c r="W404" s="58">
        <f t="shared" si="56"/>
        <v>98.101265822784811</v>
      </c>
      <c r="X404" s="58">
        <f t="shared" si="56"/>
        <v>78.481012658227854</v>
      </c>
      <c r="Y404" s="58">
        <f t="shared" si="56"/>
        <v>0</v>
      </c>
      <c r="Z404" s="58">
        <f t="shared" si="55"/>
        <v>0</v>
      </c>
      <c r="AA404" s="58">
        <f t="shared" si="55"/>
        <v>75.316455696202539</v>
      </c>
      <c r="AB404" s="58">
        <f t="shared" si="55"/>
        <v>486.07594936708858</v>
      </c>
      <c r="AC404" s="58">
        <f t="shared" si="55"/>
        <v>515.18987341772151</v>
      </c>
      <c r="AD404" s="58">
        <f t="shared" si="55"/>
        <v>715.82278481012656</v>
      </c>
      <c r="AE404" s="58">
        <f t="shared" si="55"/>
        <v>796.20253164556959</v>
      </c>
      <c r="AF404" s="58">
        <f t="shared" si="55"/>
        <v>1031.0126582278481</v>
      </c>
      <c r="AG404" s="58">
        <f t="shared" si="55"/>
        <v>1225.3164556962026</v>
      </c>
      <c r="AH404" s="58">
        <f t="shared" si="55"/>
        <v>884.81012658227849</v>
      </c>
      <c r="AI404" s="58">
        <f t="shared" si="51"/>
        <v>937.34177215189868</v>
      </c>
      <c r="AJ404" s="58">
        <f t="shared" si="52"/>
        <v>1208.2278481012659</v>
      </c>
      <c r="AK404" s="58">
        <f t="shared" si="53"/>
        <v>1246.8354430379748</v>
      </c>
      <c r="AL404" s="58">
        <f t="shared" si="54"/>
        <v>1380.379746835443</v>
      </c>
      <c r="AM404" s="58">
        <f t="shared" si="57"/>
        <v>1351.2658227848101</v>
      </c>
      <c r="AN404" s="160">
        <v>4</v>
      </c>
      <c r="AO404" s="118">
        <v>4</v>
      </c>
      <c r="AP404" s="118">
        <v>4</v>
      </c>
      <c r="AQ404" s="118">
        <v>1</v>
      </c>
      <c r="AR404" s="118">
        <v>4</v>
      </c>
      <c r="AS404" s="118">
        <v>4</v>
      </c>
      <c r="AT404" s="118">
        <v>1</v>
      </c>
      <c r="AU404" s="118">
        <v>4</v>
      </c>
      <c r="AV404" s="118">
        <v>4</v>
      </c>
      <c r="AW404" s="118">
        <v>4</v>
      </c>
      <c r="AX404" s="118">
        <v>4</v>
      </c>
      <c r="AY404" s="118">
        <v>4</v>
      </c>
      <c r="AZ404" s="118">
        <v>1</v>
      </c>
      <c r="BA404" s="118">
        <v>1</v>
      </c>
      <c r="BB404" s="118">
        <v>1</v>
      </c>
      <c r="BC404" s="118">
        <v>1</v>
      </c>
      <c r="BD404" s="118">
        <v>6</v>
      </c>
      <c r="BE404" s="118">
        <v>7</v>
      </c>
    </row>
    <row r="405" spans="2:57" ht="15">
      <c r="B405" s="499"/>
      <c r="C405" s="1" t="s">
        <v>208</v>
      </c>
      <c r="D405" s="196">
        <v>6226</v>
      </c>
      <c r="E405" s="11">
        <v>6700</v>
      </c>
      <c r="F405" s="11">
        <v>7774</v>
      </c>
      <c r="G405" s="11">
        <v>3530</v>
      </c>
      <c r="H405" s="11">
        <v>1588</v>
      </c>
      <c r="I405" s="11">
        <v>4033</v>
      </c>
      <c r="J405" s="11">
        <v>9900</v>
      </c>
      <c r="K405" s="11">
        <v>10035</v>
      </c>
      <c r="L405" s="11">
        <v>13417</v>
      </c>
      <c r="M405" s="11">
        <v>14450</v>
      </c>
      <c r="N405" s="11">
        <v>18163</v>
      </c>
      <c r="O405" s="11">
        <v>21043</v>
      </c>
      <c r="P405" s="11">
        <v>19646</v>
      </c>
      <c r="Q405" s="11">
        <v>19995</v>
      </c>
      <c r="R405" s="11">
        <v>16401</v>
      </c>
      <c r="S405" s="11">
        <v>16275</v>
      </c>
      <c r="T405" s="11">
        <v>17738</v>
      </c>
      <c r="U405" s="11">
        <v>17239</v>
      </c>
      <c r="V405" s="159">
        <f>100</f>
        <v>100</v>
      </c>
      <c r="W405" s="58">
        <f t="shared" si="56"/>
        <v>107.61323482171538</v>
      </c>
      <c r="X405" s="58">
        <f t="shared" si="56"/>
        <v>124.86347574686798</v>
      </c>
      <c r="Y405" s="58">
        <f t="shared" si="56"/>
        <v>56.697719241888855</v>
      </c>
      <c r="Z405" s="58">
        <f t="shared" si="55"/>
        <v>25.505942820430452</v>
      </c>
      <c r="AA405" s="58">
        <f t="shared" si="55"/>
        <v>64.776742691937045</v>
      </c>
      <c r="AB405" s="58">
        <f t="shared" si="55"/>
        <v>159.01060070671377</v>
      </c>
      <c r="AC405" s="58">
        <f t="shared" si="55"/>
        <v>161.17892707998715</v>
      </c>
      <c r="AD405" s="58">
        <f t="shared" si="55"/>
        <v>215.49951814969484</v>
      </c>
      <c r="AE405" s="58">
        <f t="shared" si="55"/>
        <v>232.09123032444586</v>
      </c>
      <c r="AF405" s="58">
        <f t="shared" si="55"/>
        <v>291.72823642788308</v>
      </c>
      <c r="AG405" s="58">
        <f t="shared" si="55"/>
        <v>337.98586572438165</v>
      </c>
      <c r="AH405" s="58">
        <f t="shared" si="55"/>
        <v>315.54770318021201</v>
      </c>
      <c r="AI405" s="58">
        <f t="shared" si="51"/>
        <v>321.15322839704464</v>
      </c>
      <c r="AJ405" s="58">
        <f t="shared" si="52"/>
        <v>263.42756183745581</v>
      </c>
      <c r="AK405" s="58">
        <f t="shared" si="53"/>
        <v>261.40379055573402</v>
      </c>
      <c r="AL405" s="58">
        <f t="shared" si="54"/>
        <v>284.90202377128173</v>
      </c>
      <c r="AM405" s="58">
        <f t="shared" si="57"/>
        <v>276.8872470285898</v>
      </c>
      <c r="AN405" s="160">
        <v>4</v>
      </c>
      <c r="AO405" s="118">
        <v>4</v>
      </c>
      <c r="AP405" s="118">
        <v>4</v>
      </c>
      <c r="AQ405" s="118">
        <v>4</v>
      </c>
      <c r="AR405" s="118">
        <v>4</v>
      </c>
      <c r="AS405" s="118">
        <v>4</v>
      </c>
      <c r="AT405" s="118">
        <v>1</v>
      </c>
      <c r="AU405" s="118">
        <v>4</v>
      </c>
      <c r="AV405" s="118">
        <v>4</v>
      </c>
      <c r="AW405" s="118">
        <v>4</v>
      </c>
      <c r="AX405" s="118">
        <v>4</v>
      </c>
      <c r="AY405" s="118">
        <v>4</v>
      </c>
      <c r="AZ405" s="118">
        <v>1</v>
      </c>
      <c r="BA405" s="118">
        <v>4</v>
      </c>
      <c r="BB405" s="118">
        <v>4</v>
      </c>
      <c r="BC405" s="118">
        <v>1</v>
      </c>
      <c r="BD405" s="118">
        <v>6</v>
      </c>
      <c r="BE405" s="118">
        <v>7</v>
      </c>
    </row>
    <row r="406" spans="2:57" ht="15">
      <c r="B406" s="499"/>
      <c r="C406" s="1" t="s">
        <v>209</v>
      </c>
      <c r="D406" s="196">
        <v>8386</v>
      </c>
      <c r="E406" s="11">
        <v>9776</v>
      </c>
      <c r="F406" s="11">
        <v>8977</v>
      </c>
      <c r="G406" s="11">
        <v>4055</v>
      </c>
      <c r="H406" s="11">
        <v>2094</v>
      </c>
      <c r="I406" s="11">
        <v>4782</v>
      </c>
      <c r="J406" s="11">
        <v>11415</v>
      </c>
      <c r="K406" s="11">
        <v>11618</v>
      </c>
      <c r="L406" s="11">
        <v>15549</v>
      </c>
      <c r="M406" s="11">
        <v>16771</v>
      </c>
      <c r="N406" s="11">
        <v>21178</v>
      </c>
      <c r="O406" s="11">
        <v>24547</v>
      </c>
      <c r="P406" s="11">
        <v>22385</v>
      </c>
      <c r="Q406" s="11">
        <v>22641</v>
      </c>
      <c r="R406" s="11">
        <v>19654</v>
      </c>
      <c r="S406" s="11">
        <v>19666</v>
      </c>
      <c r="T406" s="11">
        <v>21613</v>
      </c>
      <c r="U406" s="11">
        <v>21245</v>
      </c>
      <c r="V406" s="159">
        <f>100</f>
        <v>100</v>
      </c>
      <c r="W406" s="58">
        <f t="shared" si="56"/>
        <v>116.57524445504413</v>
      </c>
      <c r="X406" s="58">
        <f t="shared" si="56"/>
        <v>107.0474600524684</v>
      </c>
      <c r="Y406" s="58">
        <f t="shared" si="56"/>
        <v>48.354400190794181</v>
      </c>
      <c r="Z406" s="58">
        <f t="shared" si="55"/>
        <v>24.970188409253517</v>
      </c>
      <c r="AA406" s="58">
        <f t="shared" si="55"/>
        <v>57.023610779871213</v>
      </c>
      <c r="AB406" s="58">
        <f t="shared" si="55"/>
        <v>136.11972334843787</v>
      </c>
      <c r="AC406" s="58">
        <f t="shared" si="55"/>
        <v>138.54042451705223</v>
      </c>
      <c r="AD406" s="58">
        <f t="shared" si="55"/>
        <v>185.4161698068209</v>
      </c>
      <c r="AE406" s="58">
        <f t="shared" si="55"/>
        <v>199.9880753637014</v>
      </c>
      <c r="AF406" s="58">
        <f t="shared" si="55"/>
        <v>252.53994753160029</v>
      </c>
      <c r="AG406" s="58">
        <f t="shared" si="55"/>
        <v>292.71404722155972</v>
      </c>
      <c r="AH406" s="58">
        <f t="shared" si="55"/>
        <v>266.9329835440019</v>
      </c>
      <c r="AI406" s="58">
        <f t="shared" si="51"/>
        <v>269.9856904364417</v>
      </c>
      <c r="AJ406" s="58">
        <f t="shared" si="52"/>
        <v>234.36680181254471</v>
      </c>
      <c r="AK406" s="58">
        <f t="shared" si="53"/>
        <v>234.50989744812784</v>
      </c>
      <c r="AL406" s="58">
        <f t="shared" si="54"/>
        <v>257.7271643214882</v>
      </c>
      <c r="AM406" s="58">
        <f t="shared" si="57"/>
        <v>253.33889816360602</v>
      </c>
      <c r="AN406" s="160"/>
      <c r="AO406" s="118"/>
      <c r="AP406" s="118"/>
      <c r="AQ406" s="118"/>
      <c r="AR406" s="118"/>
      <c r="AS406" s="118"/>
      <c r="AT406" s="118"/>
      <c r="AU406" s="118"/>
      <c r="AV406" s="118"/>
      <c r="AW406" s="118"/>
      <c r="AX406" s="118"/>
      <c r="AY406" s="118"/>
      <c r="AZ406" s="118"/>
      <c r="BA406" s="118"/>
      <c r="BB406" s="118"/>
      <c r="BC406" s="118"/>
      <c r="BD406" s="118"/>
      <c r="BE406" s="118"/>
    </row>
    <row r="407" spans="2:57" ht="15">
      <c r="B407" s="501"/>
      <c r="C407" s="8" t="s">
        <v>210</v>
      </c>
      <c r="D407" s="245">
        <v>2160</v>
      </c>
      <c r="E407" s="173">
        <v>3076</v>
      </c>
      <c r="F407" s="173">
        <v>1203</v>
      </c>
      <c r="G407" s="173">
        <v>525</v>
      </c>
      <c r="H407" s="173">
        <v>506</v>
      </c>
      <c r="I407" s="173">
        <v>749</v>
      </c>
      <c r="J407" s="173">
        <v>1515</v>
      </c>
      <c r="K407" s="173">
        <v>1583</v>
      </c>
      <c r="L407" s="173">
        <v>2132</v>
      </c>
      <c r="M407" s="173">
        <v>2321</v>
      </c>
      <c r="N407" s="173">
        <v>3015</v>
      </c>
      <c r="O407" s="173">
        <v>3504</v>
      </c>
      <c r="P407" s="173">
        <v>2739</v>
      </c>
      <c r="Q407" s="173">
        <v>2646</v>
      </c>
      <c r="R407" s="173">
        <v>3253</v>
      </c>
      <c r="S407" s="173">
        <v>3391</v>
      </c>
      <c r="T407" s="173">
        <v>3875</v>
      </c>
      <c r="U407" s="173">
        <v>4006</v>
      </c>
      <c r="V407" s="159">
        <f>100</f>
        <v>100</v>
      </c>
      <c r="W407" s="58">
        <f t="shared" si="56"/>
        <v>142.40740740740742</v>
      </c>
      <c r="X407" s="58">
        <f t="shared" si="56"/>
        <v>55.694444444444443</v>
      </c>
      <c r="Y407" s="58">
        <f t="shared" si="56"/>
        <v>24.305555555555557</v>
      </c>
      <c r="Z407" s="58">
        <f t="shared" si="55"/>
        <v>23.425925925925927</v>
      </c>
      <c r="AA407" s="58">
        <f t="shared" si="55"/>
        <v>34.675925925925924</v>
      </c>
      <c r="AB407" s="58">
        <f t="shared" si="55"/>
        <v>70.138888888888886</v>
      </c>
      <c r="AC407" s="58">
        <f t="shared" si="55"/>
        <v>73.287037037037038</v>
      </c>
      <c r="AD407" s="58">
        <f t="shared" si="55"/>
        <v>98.703703703703709</v>
      </c>
      <c r="AE407" s="58">
        <f t="shared" si="55"/>
        <v>107.45370370370371</v>
      </c>
      <c r="AF407" s="58">
        <f t="shared" si="55"/>
        <v>139.58333333333334</v>
      </c>
      <c r="AG407" s="58">
        <f t="shared" si="55"/>
        <v>162.22222222222223</v>
      </c>
      <c r="AH407" s="58">
        <f t="shared" si="55"/>
        <v>126.80555555555556</v>
      </c>
      <c r="AI407" s="58">
        <f t="shared" si="51"/>
        <v>122.5</v>
      </c>
      <c r="AJ407" s="58">
        <f t="shared" si="52"/>
        <v>150.60185185185185</v>
      </c>
      <c r="AK407" s="58">
        <f t="shared" si="53"/>
        <v>156.99074074074073</v>
      </c>
      <c r="AL407" s="58">
        <f t="shared" si="54"/>
        <v>179.39814814814815</v>
      </c>
      <c r="AM407" s="58">
        <f t="shared" si="57"/>
        <v>185.46296296296296</v>
      </c>
      <c r="AN407" s="120"/>
      <c r="AO407" s="121"/>
      <c r="AP407" s="121"/>
      <c r="AQ407" s="121"/>
      <c r="AR407" s="121"/>
      <c r="AS407" s="121"/>
      <c r="AT407" s="121"/>
      <c r="AU407" s="121"/>
      <c r="AV407" s="121"/>
      <c r="AW407" s="121"/>
      <c r="AX407" s="121"/>
      <c r="AY407" s="121"/>
      <c r="AZ407" s="121"/>
      <c r="BA407" s="121"/>
      <c r="BB407" s="121"/>
      <c r="BC407" s="121"/>
      <c r="BD407" s="121"/>
      <c r="BE407" s="121"/>
    </row>
    <row r="408" spans="2:57" ht="15" customHeight="1">
      <c r="B408" s="499" t="s">
        <v>168</v>
      </c>
      <c r="C408" s="1" t="s">
        <v>205</v>
      </c>
      <c r="D408" s="246">
        <v>8066</v>
      </c>
      <c r="E408" s="11">
        <v>8043</v>
      </c>
      <c r="F408" s="11">
        <v>7190</v>
      </c>
      <c r="G408" s="11">
        <v>8012</v>
      </c>
      <c r="H408" s="11">
        <v>5895</v>
      </c>
      <c r="I408" s="11">
        <v>6539</v>
      </c>
      <c r="J408" s="11">
        <v>7122</v>
      </c>
      <c r="K408" s="11">
        <v>6650</v>
      </c>
      <c r="L408" s="11">
        <v>6970</v>
      </c>
      <c r="M408" s="11">
        <v>7184</v>
      </c>
      <c r="N408" s="11">
        <v>8138</v>
      </c>
      <c r="O408" s="11">
        <v>8086</v>
      </c>
      <c r="P408" s="11">
        <v>7547</v>
      </c>
      <c r="Q408" s="11">
        <v>8275</v>
      </c>
      <c r="R408" s="11">
        <v>8597</v>
      </c>
      <c r="S408" s="11">
        <v>9997</v>
      </c>
      <c r="T408" s="11">
        <v>12712</v>
      </c>
      <c r="U408" s="11">
        <v>15817</v>
      </c>
      <c r="V408" s="159">
        <f>100</f>
        <v>100</v>
      </c>
      <c r="W408" s="58">
        <f t="shared" si="56"/>
        <v>99.714852467146045</v>
      </c>
      <c r="X408" s="58">
        <f t="shared" si="56"/>
        <v>89.139598313910241</v>
      </c>
      <c r="Y408" s="58">
        <f t="shared" si="56"/>
        <v>99.330523183734186</v>
      </c>
      <c r="Z408" s="58">
        <f t="shared" si="55"/>
        <v>73.084552442350613</v>
      </c>
      <c r="AA408" s="58">
        <f t="shared" si="55"/>
        <v>81.068683362261339</v>
      </c>
      <c r="AB408" s="58">
        <f t="shared" si="55"/>
        <v>88.296553434168118</v>
      </c>
      <c r="AC408" s="58">
        <f t="shared" si="55"/>
        <v>82.444830151252177</v>
      </c>
      <c r="AD408" s="58">
        <f t="shared" si="55"/>
        <v>86.412100173568064</v>
      </c>
      <c r="AE408" s="58">
        <f t="shared" si="55"/>
        <v>89.065212000991821</v>
      </c>
      <c r="AF408" s="58">
        <f t="shared" si="55"/>
        <v>100.89263575502108</v>
      </c>
      <c r="AG408" s="58">
        <f t="shared" si="55"/>
        <v>100.24795437639474</v>
      </c>
      <c r="AH408" s="58">
        <f t="shared" si="55"/>
        <v>93.565583932556407</v>
      </c>
      <c r="AI408" s="58">
        <f t="shared" si="51"/>
        <v>102.59112323332506</v>
      </c>
      <c r="AJ408" s="58">
        <f t="shared" si="52"/>
        <v>106.58318869328043</v>
      </c>
      <c r="AK408" s="58">
        <f t="shared" si="53"/>
        <v>123.93999504091248</v>
      </c>
      <c r="AL408" s="58">
        <f t="shared" si="54"/>
        <v>157.59980163649888</v>
      </c>
      <c r="AM408" s="58">
        <f t="shared" si="57"/>
        <v>196.09471857178278</v>
      </c>
      <c r="AN408" s="160">
        <v>4</v>
      </c>
      <c r="AO408" s="118">
        <v>1</v>
      </c>
      <c r="AP408" s="118">
        <v>1</v>
      </c>
      <c r="AQ408" s="118">
        <v>1</v>
      </c>
      <c r="AR408" s="118">
        <v>4</v>
      </c>
      <c r="AS408" s="118">
        <v>1</v>
      </c>
      <c r="AT408" s="118">
        <v>1</v>
      </c>
      <c r="AU408" s="118">
        <v>1</v>
      </c>
      <c r="AV408" s="118">
        <v>1</v>
      </c>
      <c r="AW408" s="118">
        <v>1</v>
      </c>
      <c r="AX408" s="118">
        <v>1</v>
      </c>
      <c r="AY408" s="118">
        <v>1</v>
      </c>
      <c r="AZ408" s="118">
        <v>1</v>
      </c>
      <c r="BA408" s="118">
        <v>2</v>
      </c>
      <c r="BB408" s="118">
        <v>2</v>
      </c>
      <c r="BC408" s="118">
        <v>1</v>
      </c>
      <c r="BD408" s="118">
        <v>6</v>
      </c>
      <c r="BE408" s="118">
        <v>7</v>
      </c>
    </row>
    <row r="409" spans="2:57" ht="15">
      <c r="B409" s="499"/>
      <c r="C409" s="1" t="s">
        <v>206</v>
      </c>
      <c r="D409" s="196">
        <v>5588</v>
      </c>
      <c r="E409" s="11">
        <v>6764</v>
      </c>
      <c r="F409" s="11">
        <v>6227</v>
      </c>
      <c r="G409" s="11">
        <v>5163</v>
      </c>
      <c r="H409" s="11">
        <v>4278</v>
      </c>
      <c r="I409" s="11">
        <v>3556</v>
      </c>
      <c r="J409" s="11">
        <v>4765</v>
      </c>
      <c r="K409" s="11">
        <v>4668</v>
      </c>
      <c r="L409" s="11">
        <v>5267</v>
      </c>
      <c r="M409" s="11">
        <v>6354</v>
      </c>
      <c r="N409" s="11">
        <v>7740</v>
      </c>
      <c r="O409" s="11">
        <v>8412</v>
      </c>
      <c r="P409" s="11">
        <v>4475</v>
      </c>
      <c r="Q409" s="11">
        <v>5679</v>
      </c>
      <c r="R409" s="11">
        <v>7830</v>
      </c>
      <c r="S409" s="11">
        <v>8824</v>
      </c>
      <c r="T409" s="11">
        <v>9994</v>
      </c>
      <c r="U409" s="11">
        <v>9867</v>
      </c>
      <c r="V409" s="159">
        <f>100</f>
        <v>100</v>
      </c>
      <c r="W409" s="58">
        <f t="shared" si="56"/>
        <v>121.04509663564782</v>
      </c>
      <c r="X409" s="58">
        <f t="shared" si="56"/>
        <v>111.4352183249821</v>
      </c>
      <c r="Y409" s="58">
        <f t="shared" si="56"/>
        <v>92.394416607015032</v>
      </c>
      <c r="Z409" s="58">
        <f t="shared" si="55"/>
        <v>76.556907659269868</v>
      </c>
      <c r="AA409" s="58">
        <f t="shared" si="55"/>
        <v>63.636363636363633</v>
      </c>
      <c r="AB409" s="58">
        <f t="shared" si="55"/>
        <v>85.272011453113819</v>
      </c>
      <c r="AC409" s="58">
        <f t="shared" si="55"/>
        <v>83.536148890479595</v>
      </c>
      <c r="AD409" s="58">
        <f t="shared" si="55"/>
        <v>94.255547602004299</v>
      </c>
      <c r="AE409" s="58">
        <f t="shared" si="55"/>
        <v>113.70794559770938</v>
      </c>
      <c r="AF409" s="58">
        <f t="shared" si="55"/>
        <v>138.5110952040086</v>
      </c>
      <c r="AG409" s="58">
        <f t="shared" si="55"/>
        <v>150.53686471009306</v>
      </c>
      <c r="AH409" s="58">
        <f t="shared" si="55"/>
        <v>80.082319255547603</v>
      </c>
      <c r="AI409" s="58">
        <f t="shared" si="51"/>
        <v>101.62848962061561</v>
      </c>
      <c r="AJ409" s="58">
        <f t="shared" si="52"/>
        <v>140.12168933428777</v>
      </c>
      <c r="AK409" s="58">
        <f t="shared" si="53"/>
        <v>157.90980672870435</v>
      </c>
      <c r="AL409" s="58">
        <f t="shared" si="54"/>
        <v>178.84753042233356</v>
      </c>
      <c r="AM409" s="58">
        <f t="shared" si="57"/>
        <v>176.57480314960631</v>
      </c>
      <c r="AN409" s="160">
        <v>4</v>
      </c>
      <c r="AO409" s="118">
        <v>4</v>
      </c>
      <c r="AP409" s="118">
        <v>1</v>
      </c>
      <c r="AQ409" s="118">
        <v>4</v>
      </c>
      <c r="AR409" s="118">
        <v>4</v>
      </c>
      <c r="AS409" s="118">
        <v>1</v>
      </c>
      <c r="AT409" s="118">
        <v>1</v>
      </c>
      <c r="AU409" s="118">
        <v>4</v>
      </c>
      <c r="AV409" s="118">
        <v>4</v>
      </c>
      <c r="AW409" s="118">
        <v>1</v>
      </c>
      <c r="AX409" s="118">
        <v>1</v>
      </c>
      <c r="AY409" s="118">
        <v>1</v>
      </c>
      <c r="AZ409" s="118">
        <v>1</v>
      </c>
      <c r="BA409" s="118">
        <v>1</v>
      </c>
      <c r="BB409" s="118">
        <v>1</v>
      </c>
      <c r="BC409" s="118">
        <v>1</v>
      </c>
      <c r="BD409" s="118">
        <v>6</v>
      </c>
      <c r="BE409" s="118">
        <v>7</v>
      </c>
    </row>
    <row r="410" spans="2:57" ht="15">
      <c r="B410" s="499"/>
      <c r="C410" s="1" t="s">
        <v>207</v>
      </c>
      <c r="D410" s="196">
        <v>1537</v>
      </c>
      <c r="E410" s="11">
        <v>1386</v>
      </c>
      <c r="F410" s="11">
        <v>422</v>
      </c>
      <c r="G410" s="11">
        <v>643</v>
      </c>
      <c r="H410" s="11">
        <v>957</v>
      </c>
      <c r="I410" s="11">
        <v>1509</v>
      </c>
      <c r="J410" s="11">
        <v>3933</v>
      </c>
      <c r="K410" s="11">
        <v>3655</v>
      </c>
      <c r="L410" s="11">
        <v>3868</v>
      </c>
      <c r="M410" s="11">
        <v>4083</v>
      </c>
      <c r="N410" s="11">
        <v>3793</v>
      </c>
      <c r="O410" s="11">
        <v>3319</v>
      </c>
      <c r="P410" s="11">
        <v>1009</v>
      </c>
      <c r="Q410" s="11">
        <v>2684</v>
      </c>
      <c r="R410" s="11">
        <v>4443</v>
      </c>
      <c r="S410" s="11">
        <v>4976</v>
      </c>
      <c r="T410" s="11">
        <v>5510</v>
      </c>
      <c r="U410" s="11">
        <v>5393</v>
      </c>
      <c r="V410" s="159">
        <f>100</f>
        <v>100</v>
      </c>
      <c r="W410" s="58">
        <f t="shared" si="56"/>
        <v>90.175666883539364</v>
      </c>
      <c r="X410" s="58">
        <f t="shared" si="56"/>
        <v>27.456083279115159</v>
      </c>
      <c r="Y410" s="58">
        <f t="shared" si="56"/>
        <v>41.834743005855564</v>
      </c>
      <c r="Z410" s="58">
        <f t="shared" si="55"/>
        <v>62.264150943396224</v>
      </c>
      <c r="AA410" s="58">
        <f t="shared" si="55"/>
        <v>98.178269355888091</v>
      </c>
      <c r="AB410" s="58">
        <f t="shared" si="55"/>
        <v>255.88809368900456</v>
      </c>
      <c r="AC410" s="58">
        <f t="shared" si="55"/>
        <v>237.80091086532207</v>
      </c>
      <c r="AD410" s="58">
        <f t="shared" si="55"/>
        <v>251.65907612231621</v>
      </c>
      <c r="AE410" s="58">
        <f t="shared" si="55"/>
        <v>265.64736499674689</v>
      </c>
      <c r="AF410" s="58">
        <f t="shared" si="55"/>
        <v>246.77944046844502</v>
      </c>
      <c r="AG410" s="58">
        <f t="shared" si="55"/>
        <v>215.94014313597918</v>
      </c>
      <c r="AH410" s="58">
        <f t="shared" si="55"/>
        <v>65.647364996746916</v>
      </c>
      <c r="AI410" s="58">
        <f t="shared" si="51"/>
        <v>174.62589459986987</v>
      </c>
      <c r="AJ410" s="58">
        <f t="shared" si="52"/>
        <v>289.06961613532854</v>
      </c>
      <c r="AK410" s="58">
        <f t="shared" si="53"/>
        <v>323.74756018217306</v>
      </c>
      <c r="AL410" s="58">
        <f t="shared" si="54"/>
        <v>358.49056603773585</v>
      </c>
      <c r="AM410" s="58">
        <f t="shared" si="57"/>
        <v>350.87833441769681</v>
      </c>
      <c r="AN410" s="160">
        <v>4</v>
      </c>
      <c r="AO410" s="118">
        <v>4</v>
      </c>
      <c r="AP410" s="118">
        <v>1</v>
      </c>
      <c r="AQ410" s="118">
        <v>4</v>
      </c>
      <c r="AR410" s="118">
        <v>1</v>
      </c>
      <c r="AS410" s="118">
        <v>4</v>
      </c>
      <c r="AT410" s="118">
        <v>4</v>
      </c>
      <c r="AU410" s="118">
        <v>4</v>
      </c>
      <c r="AV410" s="118">
        <v>4</v>
      </c>
      <c r="AW410" s="118">
        <v>1</v>
      </c>
      <c r="AX410" s="118">
        <v>1</v>
      </c>
      <c r="AY410" s="118">
        <v>1</v>
      </c>
      <c r="AZ410" s="118">
        <v>4</v>
      </c>
      <c r="BA410" s="118">
        <v>1</v>
      </c>
      <c r="BB410" s="118">
        <v>1</v>
      </c>
      <c r="BC410" s="118">
        <v>4</v>
      </c>
      <c r="BD410" s="118">
        <v>6</v>
      </c>
      <c r="BE410" s="118">
        <v>7</v>
      </c>
    </row>
    <row r="411" spans="2:57" ht="15">
      <c r="B411" s="499"/>
      <c r="C411" s="1" t="s">
        <v>208</v>
      </c>
      <c r="D411" s="196">
        <v>0</v>
      </c>
      <c r="E411" s="11">
        <v>0</v>
      </c>
      <c r="F411" s="11">
        <v>0</v>
      </c>
      <c r="G411" s="11">
        <v>0</v>
      </c>
      <c r="H411" s="11">
        <v>0</v>
      </c>
      <c r="I411" s="11">
        <v>0</v>
      </c>
      <c r="J411" s="11">
        <v>0</v>
      </c>
      <c r="K411" s="11">
        <v>0</v>
      </c>
      <c r="L411" s="11">
        <v>0</v>
      </c>
      <c r="M411" s="11">
        <v>1521</v>
      </c>
      <c r="N411" s="11">
        <v>2339</v>
      </c>
      <c r="O411" s="11">
        <v>2669</v>
      </c>
      <c r="P411" s="11">
        <v>1261</v>
      </c>
      <c r="Q411" s="11">
        <v>954</v>
      </c>
      <c r="R411" s="11">
        <v>967</v>
      </c>
      <c r="S411" s="11">
        <v>981</v>
      </c>
      <c r="T411" s="11">
        <v>1069</v>
      </c>
      <c r="U411" s="11">
        <v>1039</v>
      </c>
      <c r="V411" s="159">
        <f>100</f>
        <v>100</v>
      </c>
      <c r="W411" s="58" t="e">
        <f t="shared" si="56"/>
        <v>#DIV/0!</v>
      </c>
      <c r="X411" s="58" t="e">
        <f t="shared" si="56"/>
        <v>#DIV/0!</v>
      </c>
      <c r="Y411" s="58" t="e">
        <f t="shared" si="56"/>
        <v>#DIV/0!</v>
      </c>
      <c r="Z411" s="58" t="e">
        <f t="shared" si="55"/>
        <v>#DIV/0!</v>
      </c>
      <c r="AA411" s="58" t="e">
        <f t="shared" si="55"/>
        <v>#DIV/0!</v>
      </c>
      <c r="AB411" s="58" t="e">
        <f t="shared" si="55"/>
        <v>#DIV/0!</v>
      </c>
      <c r="AC411" s="58" t="e">
        <f t="shared" si="55"/>
        <v>#DIV/0!</v>
      </c>
      <c r="AD411" s="58" t="e">
        <f t="shared" si="55"/>
        <v>#DIV/0!</v>
      </c>
      <c r="AE411" s="58" t="e">
        <f t="shared" si="55"/>
        <v>#DIV/0!</v>
      </c>
      <c r="AF411" s="58" t="e">
        <f t="shared" si="55"/>
        <v>#DIV/0!</v>
      </c>
      <c r="AG411" s="58" t="e">
        <f t="shared" si="55"/>
        <v>#DIV/0!</v>
      </c>
      <c r="AH411" s="58" t="e">
        <f t="shared" si="55"/>
        <v>#DIV/0!</v>
      </c>
      <c r="AI411" s="58" t="e">
        <f t="shared" si="51"/>
        <v>#DIV/0!</v>
      </c>
      <c r="AJ411" s="58" t="e">
        <f t="shared" si="52"/>
        <v>#DIV/0!</v>
      </c>
      <c r="AK411" s="58" t="e">
        <f t="shared" si="53"/>
        <v>#DIV/0!</v>
      </c>
      <c r="AL411" s="58" t="e">
        <f t="shared" si="54"/>
        <v>#DIV/0!</v>
      </c>
      <c r="AM411" s="58" t="e">
        <f t="shared" si="57"/>
        <v>#DIV/0!</v>
      </c>
      <c r="AN411" s="160">
        <v>4</v>
      </c>
      <c r="AO411" s="118">
        <v>4</v>
      </c>
      <c r="AP411" s="118">
        <v>1</v>
      </c>
      <c r="AQ411" s="118">
        <v>4</v>
      </c>
      <c r="AR411" s="118">
        <v>4</v>
      </c>
      <c r="AS411" s="118">
        <v>4</v>
      </c>
      <c r="AT411" s="118">
        <v>4</v>
      </c>
      <c r="AU411" s="118">
        <v>4</v>
      </c>
      <c r="AV411" s="118">
        <v>4</v>
      </c>
      <c r="AW411" s="118">
        <v>1</v>
      </c>
      <c r="AX411" s="118">
        <v>1</v>
      </c>
      <c r="AY411" s="118">
        <v>1</v>
      </c>
      <c r="AZ411" s="118">
        <v>4</v>
      </c>
      <c r="BA411" s="118">
        <v>4</v>
      </c>
      <c r="BB411" s="118">
        <v>4</v>
      </c>
      <c r="BC411" s="118">
        <v>4</v>
      </c>
      <c r="BD411" s="118">
        <v>6</v>
      </c>
      <c r="BE411" s="118">
        <v>7</v>
      </c>
    </row>
    <row r="412" spans="2:57" ht="15">
      <c r="B412" s="499"/>
      <c r="C412" s="1" t="s">
        <v>209</v>
      </c>
      <c r="D412" s="196">
        <v>15191</v>
      </c>
      <c r="E412" s="11">
        <v>16193</v>
      </c>
      <c r="F412" s="11">
        <v>13839</v>
      </c>
      <c r="G412" s="11">
        <v>13818</v>
      </c>
      <c r="H412" s="11">
        <v>11130</v>
      </c>
      <c r="I412" s="11">
        <v>11604</v>
      </c>
      <c r="J412" s="11">
        <v>15820</v>
      </c>
      <c r="K412" s="11">
        <v>14973</v>
      </c>
      <c r="L412" s="11">
        <v>16105</v>
      </c>
      <c r="M412" s="11">
        <v>19142</v>
      </c>
      <c r="N412" s="11">
        <v>22010</v>
      </c>
      <c r="O412" s="11">
        <v>22486</v>
      </c>
      <c r="P412" s="11">
        <v>14292</v>
      </c>
      <c r="Q412" s="11">
        <v>17592</v>
      </c>
      <c r="R412" s="11">
        <v>21837</v>
      </c>
      <c r="S412" s="11">
        <v>24778</v>
      </c>
      <c r="T412" s="11">
        <v>29285</v>
      </c>
      <c r="U412" s="11">
        <v>32116</v>
      </c>
      <c r="V412" s="159">
        <f>100</f>
        <v>100</v>
      </c>
      <c r="W412" s="58">
        <f t="shared" si="56"/>
        <v>106.59601079586598</v>
      </c>
      <c r="X412" s="58">
        <f t="shared" si="56"/>
        <v>91.099993417154892</v>
      </c>
      <c r="Y412" s="58">
        <f t="shared" si="56"/>
        <v>90.961753669936144</v>
      </c>
      <c r="Z412" s="58">
        <f t="shared" si="55"/>
        <v>73.267066025936415</v>
      </c>
      <c r="AA412" s="58">
        <f t="shared" si="55"/>
        <v>76.387334606016722</v>
      </c>
      <c r="AB412" s="58">
        <f t="shared" si="55"/>
        <v>104.14060957145678</v>
      </c>
      <c r="AC412" s="58">
        <f t="shared" si="55"/>
        <v>98.564939766967285</v>
      </c>
      <c r="AD412" s="58">
        <f t="shared" si="55"/>
        <v>106.01672042656837</v>
      </c>
      <c r="AE412" s="58">
        <f t="shared" si="55"/>
        <v>126.00882101244157</v>
      </c>
      <c r="AF412" s="58">
        <f t="shared" si="55"/>
        <v>144.88842077545917</v>
      </c>
      <c r="AG412" s="58">
        <f t="shared" si="55"/>
        <v>148.02185504575078</v>
      </c>
      <c r="AH412" s="58">
        <f t="shared" si="55"/>
        <v>94.08202225001645</v>
      </c>
      <c r="AI412" s="58">
        <f t="shared" si="51"/>
        <v>115.80541109867684</v>
      </c>
      <c r="AJ412" s="58">
        <f t="shared" si="52"/>
        <v>143.7495885721809</v>
      </c>
      <c r="AK412" s="58">
        <f t="shared" si="53"/>
        <v>163.10973602791125</v>
      </c>
      <c r="AL412" s="58">
        <f t="shared" si="54"/>
        <v>192.77861891909683</v>
      </c>
      <c r="AM412" s="58">
        <f t="shared" si="57"/>
        <v>211.4146534132052</v>
      </c>
      <c r="AN412" s="160"/>
      <c r="AO412" s="118"/>
      <c r="AP412" s="118"/>
      <c r="AQ412" s="118"/>
      <c r="AR412" s="118"/>
      <c r="AS412" s="118"/>
      <c r="AT412" s="118"/>
      <c r="AU412" s="118"/>
      <c r="AV412" s="118"/>
      <c r="AW412" s="118"/>
      <c r="AX412" s="118"/>
      <c r="AY412" s="118"/>
      <c r="AZ412" s="118"/>
      <c r="BA412" s="118"/>
      <c r="BB412" s="118"/>
      <c r="BC412" s="118"/>
      <c r="BD412" s="118"/>
      <c r="BE412" s="118"/>
    </row>
    <row r="413" spans="2:57" ht="15">
      <c r="B413" s="501"/>
      <c r="C413" s="8" t="s">
        <v>210</v>
      </c>
      <c r="D413" s="245">
        <v>15191</v>
      </c>
      <c r="E413" s="173">
        <v>16193</v>
      </c>
      <c r="F413" s="173">
        <v>13839</v>
      </c>
      <c r="G413" s="173">
        <v>13818</v>
      </c>
      <c r="H413" s="173">
        <v>11130</v>
      </c>
      <c r="I413" s="173">
        <v>11604</v>
      </c>
      <c r="J413" s="173">
        <v>15820</v>
      </c>
      <c r="K413" s="173">
        <v>14973</v>
      </c>
      <c r="L413" s="173">
        <v>16105</v>
      </c>
      <c r="M413" s="173">
        <v>17621</v>
      </c>
      <c r="N413" s="173">
        <v>19671</v>
      </c>
      <c r="O413" s="173">
        <v>19817</v>
      </c>
      <c r="P413" s="173">
        <v>13031</v>
      </c>
      <c r="Q413" s="173">
        <v>16638</v>
      </c>
      <c r="R413" s="173">
        <v>20870</v>
      </c>
      <c r="S413" s="173">
        <v>23797</v>
      </c>
      <c r="T413" s="173">
        <v>28216</v>
      </c>
      <c r="U413" s="173">
        <v>31077</v>
      </c>
      <c r="V413" s="159">
        <f>100</f>
        <v>100</v>
      </c>
      <c r="W413" s="58">
        <f t="shared" si="56"/>
        <v>106.59601079586598</v>
      </c>
      <c r="X413" s="58">
        <f t="shared" si="56"/>
        <v>91.099993417154892</v>
      </c>
      <c r="Y413" s="58">
        <f t="shared" si="56"/>
        <v>90.961753669936144</v>
      </c>
      <c r="Z413" s="58">
        <f t="shared" si="55"/>
        <v>73.267066025936415</v>
      </c>
      <c r="AA413" s="58">
        <f t="shared" si="55"/>
        <v>76.387334606016722</v>
      </c>
      <c r="AB413" s="58">
        <f t="shared" si="55"/>
        <v>104.14060957145678</v>
      </c>
      <c r="AC413" s="58">
        <f t="shared" si="55"/>
        <v>98.564939766967285</v>
      </c>
      <c r="AD413" s="58">
        <f t="shared" si="55"/>
        <v>106.01672042656837</v>
      </c>
      <c r="AE413" s="58">
        <f t="shared" si="55"/>
        <v>115.99631360674083</v>
      </c>
      <c r="AF413" s="58">
        <f t="shared" si="55"/>
        <v>129.49114607333289</v>
      </c>
      <c r="AG413" s="58">
        <f t="shared" si="55"/>
        <v>130.45224145875846</v>
      </c>
      <c r="AH413" s="58">
        <f t="shared" si="55"/>
        <v>85.78105457178593</v>
      </c>
      <c r="AI413" s="58">
        <f t="shared" si="51"/>
        <v>109.5253768678823</v>
      </c>
      <c r="AJ413" s="58">
        <f t="shared" si="52"/>
        <v>137.38397735501283</v>
      </c>
      <c r="AK413" s="58">
        <f t="shared" si="53"/>
        <v>156.65196497926405</v>
      </c>
      <c r="AL413" s="58">
        <f t="shared" si="54"/>
        <v>185.74155750115199</v>
      </c>
      <c r="AM413" s="58">
        <f t="shared" si="57"/>
        <v>204.57507734843</v>
      </c>
      <c r="AN413" s="120"/>
      <c r="AO413" s="121"/>
      <c r="AP413" s="121"/>
      <c r="AQ413" s="121"/>
      <c r="AR413" s="121"/>
      <c r="AS413" s="121"/>
      <c r="AT413" s="121"/>
      <c r="AU413" s="121"/>
      <c r="AV413" s="121"/>
      <c r="AW413" s="121"/>
      <c r="AX413" s="121"/>
      <c r="AY413" s="121"/>
      <c r="AZ413" s="121"/>
      <c r="BA413" s="121"/>
      <c r="BB413" s="121"/>
      <c r="BC413" s="121"/>
      <c r="BD413" s="121"/>
      <c r="BE413" s="121"/>
    </row>
    <row r="414" spans="2:57" ht="15" customHeight="1">
      <c r="B414" s="499" t="s">
        <v>149</v>
      </c>
      <c r="C414" s="1" t="s">
        <v>205</v>
      </c>
      <c r="D414" s="246">
        <v>988</v>
      </c>
      <c r="E414" s="11">
        <v>4857</v>
      </c>
      <c r="F414" s="11">
        <v>4445</v>
      </c>
      <c r="G414" s="11">
        <v>2544</v>
      </c>
      <c r="H414" s="11">
        <v>3784</v>
      </c>
      <c r="I414" s="11">
        <v>2509</v>
      </c>
      <c r="J414" s="11">
        <v>2475</v>
      </c>
      <c r="K414" s="11">
        <v>2021</v>
      </c>
      <c r="L414" s="11">
        <v>2023</v>
      </c>
      <c r="M414" s="11">
        <v>1728</v>
      </c>
      <c r="N414" s="11">
        <v>2007</v>
      </c>
      <c r="O414" s="11">
        <v>2003</v>
      </c>
      <c r="P414" s="11">
        <v>2063</v>
      </c>
      <c r="Q414" s="11">
        <v>2094</v>
      </c>
      <c r="R414" s="11">
        <v>2139</v>
      </c>
      <c r="S414" s="11">
        <v>2370</v>
      </c>
      <c r="T414" s="11">
        <v>3014</v>
      </c>
      <c r="U414" s="11">
        <v>3750</v>
      </c>
      <c r="V414" s="159">
        <f>100</f>
        <v>100</v>
      </c>
      <c r="W414" s="58">
        <f t="shared" si="56"/>
        <v>491.59919028340079</v>
      </c>
      <c r="X414" s="58">
        <f t="shared" si="56"/>
        <v>449.89878542510121</v>
      </c>
      <c r="Y414" s="58">
        <f t="shared" si="56"/>
        <v>257.4898785425101</v>
      </c>
      <c r="Z414" s="58">
        <f t="shared" si="55"/>
        <v>382.99595141700405</v>
      </c>
      <c r="AA414" s="58">
        <f t="shared" si="55"/>
        <v>253.94736842105263</v>
      </c>
      <c r="AB414" s="58">
        <f t="shared" si="55"/>
        <v>250.50607287449392</v>
      </c>
      <c r="AC414" s="58">
        <f t="shared" si="55"/>
        <v>204.55465587044534</v>
      </c>
      <c r="AD414" s="58">
        <f t="shared" si="55"/>
        <v>204.75708502024293</v>
      </c>
      <c r="AE414" s="58">
        <f t="shared" si="55"/>
        <v>174.89878542510121</v>
      </c>
      <c r="AF414" s="58">
        <f t="shared" si="55"/>
        <v>203.13765182186233</v>
      </c>
      <c r="AG414" s="58">
        <f t="shared" si="55"/>
        <v>202.7327935222672</v>
      </c>
      <c r="AH414" s="58">
        <f t="shared" si="55"/>
        <v>208.80566801619435</v>
      </c>
      <c r="AI414" s="58">
        <f t="shared" si="51"/>
        <v>211.94331983805668</v>
      </c>
      <c r="AJ414" s="58">
        <f t="shared" si="52"/>
        <v>216.49797570850203</v>
      </c>
      <c r="AK414" s="58">
        <f t="shared" si="53"/>
        <v>239.87854251012146</v>
      </c>
      <c r="AL414" s="58">
        <f t="shared" si="54"/>
        <v>305.0607287449393</v>
      </c>
      <c r="AM414" s="58">
        <f t="shared" si="57"/>
        <v>379.55465587044534</v>
      </c>
      <c r="AN414" s="160">
        <v>1</v>
      </c>
      <c r="AO414" s="118">
        <v>1</v>
      </c>
      <c r="AP414" s="118">
        <v>1</v>
      </c>
      <c r="AQ414" s="118">
        <v>1</v>
      </c>
      <c r="AR414" s="118">
        <v>1</v>
      </c>
      <c r="AS414" s="118">
        <v>1</v>
      </c>
      <c r="AT414" s="118">
        <v>1</v>
      </c>
      <c r="AU414" s="118">
        <v>1</v>
      </c>
      <c r="AV414" s="118">
        <v>1</v>
      </c>
      <c r="AW414" s="118">
        <v>1</v>
      </c>
      <c r="AX414" s="118">
        <v>1</v>
      </c>
      <c r="AY414" s="118">
        <v>1</v>
      </c>
      <c r="AZ414" s="118">
        <v>1</v>
      </c>
      <c r="BA414" s="118">
        <v>1</v>
      </c>
      <c r="BB414" s="118">
        <v>1</v>
      </c>
      <c r="BC414" s="118">
        <v>1</v>
      </c>
      <c r="BD414" s="118">
        <v>6</v>
      </c>
      <c r="BE414" s="118">
        <v>7</v>
      </c>
    </row>
    <row r="415" spans="2:57" ht="15">
      <c r="B415" s="499"/>
      <c r="C415" s="1" t="s">
        <v>206</v>
      </c>
      <c r="D415" s="196">
        <v>1427</v>
      </c>
      <c r="E415" s="11">
        <v>4948</v>
      </c>
      <c r="F415" s="11">
        <v>1911</v>
      </c>
      <c r="G415" s="11">
        <v>4215</v>
      </c>
      <c r="H415" s="11">
        <v>2150</v>
      </c>
      <c r="I415" s="11">
        <v>3959</v>
      </c>
      <c r="J415" s="11">
        <v>3248</v>
      </c>
      <c r="K415" s="11">
        <v>3586</v>
      </c>
      <c r="L415" s="11">
        <v>3482</v>
      </c>
      <c r="M415" s="11">
        <v>3849</v>
      </c>
      <c r="N415" s="11">
        <v>4005</v>
      </c>
      <c r="O415" s="11">
        <v>3946</v>
      </c>
      <c r="P415" s="11">
        <v>3981</v>
      </c>
      <c r="Q415" s="11">
        <v>4888</v>
      </c>
      <c r="R415" s="11">
        <v>4647</v>
      </c>
      <c r="S415" s="11">
        <v>4811</v>
      </c>
      <c r="T415" s="11">
        <v>5449</v>
      </c>
      <c r="U415" s="11">
        <v>5380</v>
      </c>
      <c r="V415" s="159">
        <f>100</f>
        <v>100</v>
      </c>
      <c r="W415" s="58">
        <f t="shared" si="56"/>
        <v>346.74141555711282</v>
      </c>
      <c r="X415" s="58">
        <f t="shared" si="56"/>
        <v>133.91730903994394</v>
      </c>
      <c r="Y415" s="58">
        <f t="shared" si="56"/>
        <v>295.37491240364403</v>
      </c>
      <c r="Z415" s="58">
        <f t="shared" si="55"/>
        <v>150.6657323055361</v>
      </c>
      <c r="AA415" s="58">
        <f t="shared" si="55"/>
        <v>277.4351786965662</v>
      </c>
      <c r="AB415" s="58">
        <f t="shared" si="55"/>
        <v>227.61037140854941</v>
      </c>
      <c r="AC415" s="58">
        <f t="shared" si="55"/>
        <v>251.29642606867554</v>
      </c>
      <c r="AD415" s="58">
        <f t="shared" si="55"/>
        <v>244.00840925017519</v>
      </c>
      <c r="AE415" s="58">
        <f t="shared" si="55"/>
        <v>269.72669936930623</v>
      </c>
      <c r="AF415" s="58">
        <f t="shared" si="55"/>
        <v>280.65872459705679</v>
      </c>
      <c r="AG415" s="58">
        <f t="shared" si="55"/>
        <v>276.52417659425367</v>
      </c>
      <c r="AH415" s="58">
        <f t="shared" si="55"/>
        <v>278.97687456201822</v>
      </c>
      <c r="AI415" s="58">
        <f t="shared" si="51"/>
        <v>342.53679046951646</v>
      </c>
      <c r="AJ415" s="58">
        <f t="shared" si="52"/>
        <v>325.64821303433774</v>
      </c>
      <c r="AK415" s="58">
        <f t="shared" si="53"/>
        <v>337.14085494043445</v>
      </c>
      <c r="AL415" s="58">
        <f t="shared" si="54"/>
        <v>381.85003503854239</v>
      </c>
      <c r="AM415" s="58">
        <f t="shared" si="57"/>
        <v>377.01471618780658</v>
      </c>
      <c r="AN415" s="160">
        <v>1</v>
      </c>
      <c r="AO415" s="118">
        <v>1</v>
      </c>
      <c r="AP415" s="118">
        <v>4</v>
      </c>
      <c r="AQ415" s="118">
        <v>1</v>
      </c>
      <c r="AR415" s="118">
        <v>1</v>
      </c>
      <c r="AS415" s="118">
        <v>1</v>
      </c>
      <c r="AT415" s="118">
        <v>1</v>
      </c>
      <c r="AU415" s="118">
        <v>1</v>
      </c>
      <c r="AV415" s="118">
        <v>1</v>
      </c>
      <c r="AW415" s="118">
        <v>1</v>
      </c>
      <c r="AX415" s="118">
        <v>1</v>
      </c>
      <c r="AY415" s="118">
        <v>1</v>
      </c>
      <c r="AZ415" s="118">
        <v>1</v>
      </c>
      <c r="BA415" s="118">
        <v>1</v>
      </c>
      <c r="BB415" s="118">
        <v>1</v>
      </c>
      <c r="BC415" s="118">
        <v>1</v>
      </c>
      <c r="BD415" s="118">
        <v>6</v>
      </c>
      <c r="BE415" s="118">
        <v>7</v>
      </c>
    </row>
    <row r="416" spans="2:57" ht="15">
      <c r="B416" s="499"/>
      <c r="C416" s="1" t="s">
        <v>207</v>
      </c>
      <c r="D416" s="196">
        <v>5212</v>
      </c>
      <c r="E416" s="11">
        <v>4407</v>
      </c>
      <c r="F416" s="11">
        <v>5051</v>
      </c>
      <c r="G416" s="11">
        <v>32871</v>
      </c>
      <c r="H416" s="11">
        <v>3552</v>
      </c>
      <c r="I416" s="11">
        <v>2046</v>
      </c>
      <c r="J416" s="11">
        <v>4611</v>
      </c>
      <c r="K416" s="11">
        <v>3277</v>
      </c>
      <c r="L416" s="11">
        <v>6550</v>
      </c>
      <c r="M416" s="11">
        <v>7747</v>
      </c>
      <c r="N416" s="11">
        <v>7661</v>
      </c>
      <c r="O416" s="11">
        <v>7110</v>
      </c>
      <c r="P416" s="11">
        <v>6598</v>
      </c>
      <c r="Q416" s="11">
        <v>7717</v>
      </c>
      <c r="R416" s="11">
        <v>8640</v>
      </c>
      <c r="S416" s="11">
        <v>9253</v>
      </c>
      <c r="T416" s="11">
        <v>10245</v>
      </c>
      <c r="U416" s="11">
        <v>10028</v>
      </c>
      <c r="V416" s="159">
        <f>100</f>
        <v>100</v>
      </c>
      <c r="W416" s="58">
        <f t="shared" si="56"/>
        <v>84.554873369148126</v>
      </c>
      <c r="X416" s="58">
        <f t="shared" si="56"/>
        <v>96.910974673829628</v>
      </c>
      <c r="Y416" s="58">
        <f t="shared" si="56"/>
        <v>630.67920184190325</v>
      </c>
      <c r="Z416" s="58">
        <f t="shared" si="55"/>
        <v>68.150422102839599</v>
      </c>
      <c r="AA416" s="58">
        <f t="shared" si="55"/>
        <v>39.255564082885648</v>
      </c>
      <c r="AB416" s="58">
        <f t="shared" si="55"/>
        <v>88.468917881811208</v>
      </c>
      <c r="AC416" s="58">
        <f t="shared" si="55"/>
        <v>62.874136607828092</v>
      </c>
      <c r="AD416" s="58">
        <f t="shared" si="55"/>
        <v>125.67152724481964</v>
      </c>
      <c r="AE416" s="58">
        <f t="shared" si="55"/>
        <v>148.63775901765158</v>
      </c>
      <c r="AF416" s="58">
        <f t="shared" si="55"/>
        <v>146.98772064466615</v>
      </c>
      <c r="AG416" s="58">
        <f t="shared" si="55"/>
        <v>136.415963161934</v>
      </c>
      <c r="AH416" s="58">
        <f t="shared" si="55"/>
        <v>126.59247889485802</v>
      </c>
      <c r="AI416" s="58">
        <f t="shared" si="51"/>
        <v>148.06216423637758</v>
      </c>
      <c r="AJ416" s="58">
        <f t="shared" si="52"/>
        <v>165.77129700690713</v>
      </c>
      <c r="AK416" s="58">
        <f t="shared" si="53"/>
        <v>177.53261703760552</v>
      </c>
      <c r="AL416" s="58">
        <f t="shared" si="54"/>
        <v>196.56561780506524</v>
      </c>
      <c r="AM416" s="58">
        <f t="shared" si="57"/>
        <v>192.40214888718342</v>
      </c>
      <c r="AN416" s="160">
        <v>1</v>
      </c>
      <c r="AO416" s="118">
        <v>1</v>
      </c>
      <c r="AP416" s="118">
        <v>1</v>
      </c>
      <c r="AQ416" s="118">
        <v>1</v>
      </c>
      <c r="AR416" s="118">
        <v>1</v>
      </c>
      <c r="AS416" s="118">
        <v>1</v>
      </c>
      <c r="AT416" s="118">
        <v>1</v>
      </c>
      <c r="AU416" s="118">
        <v>1</v>
      </c>
      <c r="AV416" s="118">
        <v>1</v>
      </c>
      <c r="AW416" s="118">
        <v>1</v>
      </c>
      <c r="AX416" s="118">
        <v>1</v>
      </c>
      <c r="AY416" s="118">
        <v>1</v>
      </c>
      <c r="AZ416" s="118">
        <v>1</v>
      </c>
      <c r="BA416" s="118">
        <v>1</v>
      </c>
      <c r="BB416" s="118">
        <v>1</v>
      </c>
      <c r="BC416" s="118">
        <v>1</v>
      </c>
      <c r="BD416" s="118">
        <v>6</v>
      </c>
      <c r="BE416" s="118">
        <v>7</v>
      </c>
    </row>
    <row r="417" spans="2:57" ht="15">
      <c r="B417" s="499"/>
      <c r="C417" s="1" t="s">
        <v>208</v>
      </c>
      <c r="D417" s="196">
        <v>29193</v>
      </c>
      <c r="E417" s="11">
        <v>31677</v>
      </c>
      <c r="F417" s="11">
        <v>33978</v>
      </c>
      <c r="G417" s="11">
        <v>5040</v>
      </c>
      <c r="H417" s="11">
        <v>33561</v>
      </c>
      <c r="I417" s="11">
        <v>33092</v>
      </c>
      <c r="J417" s="11">
        <v>7782</v>
      </c>
      <c r="K417" s="11">
        <v>13235</v>
      </c>
      <c r="L417" s="11">
        <v>12878</v>
      </c>
      <c r="M417" s="11">
        <v>13692</v>
      </c>
      <c r="N417" s="11">
        <v>11845</v>
      </c>
      <c r="O417" s="11">
        <v>13604</v>
      </c>
      <c r="P417" s="11">
        <v>13093</v>
      </c>
      <c r="Q417" s="11">
        <v>14108</v>
      </c>
      <c r="R417" s="11">
        <v>16968</v>
      </c>
      <c r="S417" s="11">
        <v>18151</v>
      </c>
      <c r="T417" s="11">
        <v>19782</v>
      </c>
      <c r="U417" s="11">
        <v>19226</v>
      </c>
      <c r="V417" s="159">
        <f>100</f>
        <v>100</v>
      </c>
      <c r="W417" s="58">
        <f t="shared" si="56"/>
        <v>108.50888911725414</v>
      </c>
      <c r="X417" s="58">
        <f t="shared" si="56"/>
        <v>116.39091563045936</v>
      </c>
      <c r="Y417" s="58">
        <f t="shared" si="56"/>
        <v>17.264412701675059</v>
      </c>
      <c r="Z417" s="58">
        <f t="shared" si="55"/>
        <v>114.96249100811839</v>
      </c>
      <c r="AA417" s="58">
        <f t="shared" si="55"/>
        <v>113.35594149282362</v>
      </c>
      <c r="AB417" s="58">
        <f t="shared" si="55"/>
        <v>26.657075326276846</v>
      </c>
      <c r="AC417" s="58">
        <f t="shared" si="55"/>
        <v>45.33621073545028</v>
      </c>
      <c r="AD417" s="58">
        <f t="shared" si="55"/>
        <v>44.113314835748298</v>
      </c>
      <c r="AE417" s="58">
        <f t="shared" si="55"/>
        <v>46.901654506217241</v>
      </c>
      <c r="AF417" s="58">
        <f t="shared" si="55"/>
        <v>40.574795327647038</v>
      </c>
      <c r="AG417" s="58">
        <f t="shared" si="55"/>
        <v>46.600212379680059</v>
      </c>
      <c r="AH417" s="58">
        <f t="shared" si="55"/>
        <v>44.849792758538008</v>
      </c>
      <c r="AI417" s="58">
        <f t="shared" si="51"/>
        <v>48.326653649847565</v>
      </c>
      <c r="AJ417" s="58">
        <f t="shared" si="52"/>
        <v>58.123522762306031</v>
      </c>
      <c r="AK417" s="58">
        <f t="shared" si="53"/>
        <v>62.175864077004761</v>
      </c>
      <c r="AL417" s="58">
        <f t="shared" si="54"/>
        <v>67.762819854074607</v>
      </c>
      <c r="AM417" s="58">
        <f t="shared" si="57"/>
        <v>65.858253690953305</v>
      </c>
      <c r="AN417" s="160">
        <v>1</v>
      </c>
      <c r="AO417" s="118">
        <v>1</v>
      </c>
      <c r="AP417" s="118">
        <v>1</v>
      </c>
      <c r="AQ417" s="118">
        <v>1</v>
      </c>
      <c r="AR417" s="118">
        <v>1</v>
      </c>
      <c r="AS417" s="118">
        <v>1</v>
      </c>
      <c r="AT417" s="118">
        <v>1</v>
      </c>
      <c r="AU417" s="118">
        <v>1</v>
      </c>
      <c r="AV417" s="118">
        <v>1</v>
      </c>
      <c r="AW417" s="118">
        <v>1</v>
      </c>
      <c r="AX417" s="118">
        <v>1</v>
      </c>
      <c r="AY417" s="118">
        <v>1</v>
      </c>
      <c r="AZ417" s="118">
        <v>1</v>
      </c>
      <c r="BA417" s="118">
        <v>1</v>
      </c>
      <c r="BB417" s="118">
        <v>1</v>
      </c>
      <c r="BC417" s="118">
        <v>1</v>
      </c>
      <c r="BD417" s="118">
        <v>6</v>
      </c>
      <c r="BE417" s="118">
        <v>7</v>
      </c>
    </row>
    <row r="418" spans="2:57" ht="15">
      <c r="B418" s="499"/>
      <c r="C418" s="1" t="s">
        <v>209</v>
      </c>
      <c r="D418" s="196">
        <v>36820</v>
      </c>
      <c r="E418" s="11">
        <v>45889</v>
      </c>
      <c r="F418" s="11">
        <v>45385</v>
      </c>
      <c r="G418" s="11">
        <v>44670</v>
      </c>
      <c r="H418" s="11">
        <v>43047</v>
      </c>
      <c r="I418" s="11">
        <v>41606</v>
      </c>
      <c r="J418" s="11">
        <v>18116</v>
      </c>
      <c r="K418" s="11">
        <v>22119</v>
      </c>
      <c r="L418" s="11">
        <v>24933</v>
      </c>
      <c r="M418" s="11">
        <v>27016</v>
      </c>
      <c r="N418" s="11">
        <v>25518</v>
      </c>
      <c r="O418" s="11">
        <v>26663</v>
      </c>
      <c r="P418" s="11">
        <v>25735</v>
      </c>
      <c r="Q418" s="11">
        <v>28807</v>
      </c>
      <c r="R418" s="11">
        <v>32394</v>
      </c>
      <c r="S418" s="11">
        <v>34585</v>
      </c>
      <c r="T418" s="11">
        <v>38490</v>
      </c>
      <c r="U418" s="11">
        <v>38384</v>
      </c>
      <c r="V418" s="159">
        <f>100</f>
        <v>100</v>
      </c>
      <c r="W418" s="58">
        <f t="shared" si="56"/>
        <v>124.63063552417165</v>
      </c>
      <c r="X418" s="58">
        <f t="shared" si="56"/>
        <v>123.26181423139597</v>
      </c>
      <c r="Y418" s="58">
        <f t="shared" si="56"/>
        <v>121.31993481803367</v>
      </c>
      <c r="Z418" s="58">
        <f t="shared" si="55"/>
        <v>116.91200434546442</v>
      </c>
      <c r="AA418" s="58">
        <f t="shared" si="55"/>
        <v>112.99837045084193</v>
      </c>
      <c r="AB418" s="58">
        <f t="shared" si="55"/>
        <v>49.201520912547529</v>
      </c>
      <c r="AC418" s="58">
        <f t="shared" si="55"/>
        <v>60.073329712112979</v>
      </c>
      <c r="AD418" s="58">
        <f t="shared" si="55"/>
        <v>67.715915263443776</v>
      </c>
      <c r="AE418" s="58">
        <f t="shared" si="55"/>
        <v>73.373166757197168</v>
      </c>
      <c r="AF418" s="58">
        <f t="shared" si="55"/>
        <v>69.304725692558392</v>
      </c>
      <c r="AG418" s="58">
        <f t="shared" si="55"/>
        <v>72.414448669201519</v>
      </c>
      <c r="AH418" s="58">
        <f t="shared" si="55"/>
        <v>69.894079304725693</v>
      </c>
      <c r="AI418" s="58">
        <f t="shared" si="51"/>
        <v>78.237370994024985</v>
      </c>
      <c r="AJ418" s="58">
        <f t="shared" si="52"/>
        <v>87.979359043997832</v>
      </c>
      <c r="AK418" s="58">
        <f t="shared" si="53"/>
        <v>93.929929386203156</v>
      </c>
      <c r="AL418" s="58">
        <f t="shared" si="54"/>
        <v>104.53557848995111</v>
      </c>
      <c r="AM418" s="58">
        <f t="shared" si="57"/>
        <v>104.24769147202608</v>
      </c>
      <c r="AN418" s="160"/>
      <c r="AO418" s="118"/>
      <c r="AP418" s="118"/>
      <c r="AQ418" s="118"/>
      <c r="AR418" s="118"/>
      <c r="AS418" s="118"/>
      <c r="AT418" s="118"/>
      <c r="AU418" s="118"/>
      <c r="AV418" s="118"/>
      <c r="AW418" s="118"/>
      <c r="AX418" s="118"/>
      <c r="AY418" s="118"/>
      <c r="AZ418" s="118"/>
      <c r="BA418" s="118"/>
      <c r="BB418" s="118"/>
      <c r="BC418" s="118"/>
      <c r="BD418" s="118"/>
      <c r="BE418" s="118"/>
    </row>
    <row r="419" spans="2:57" ht="15">
      <c r="B419" s="501"/>
      <c r="C419" s="8" t="s">
        <v>210</v>
      </c>
      <c r="D419" s="245">
        <v>7627</v>
      </c>
      <c r="E419" s="173">
        <v>14212</v>
      </c>
      <c r="F419" s="173">
        <v>11407</v>
      </c>
      <c r="G419" s="173">
        <v>39630</v>
      </c>
      <c r="H419" s="173">
        <v>9486</v>
      </c>
      <c r="I419" s="173">
        <v>8514</v>
      </c>
      <c r="J419" s="173">
        <v>10334</v>
      </c>
      <c r="K419" s="173">
        <v>8884</v>
      </c>
      <c r="L419" s="173">
        <v>12055</v>
      </c>
      <c r="M419" s="173">
        <v>13324</v>
      </c>
      <c r="N419" s="173">
        <v>13673</v>
      </c>
      <c r="O419" s="173">
        <v>13059</v>
      </c>
      <c r="P419" s="173">
        <v>12642</v>
      </c>
      <c r="Q419" s="173">
        <v>14699</v>
      </c>
      <c r="R419" s="173">
        <v>15426</v>
      </c>
      <c r="S419" s="173">
        <v>16434</v>
      </c>
      <c r="T419" s="173">
        <v>18708</v>
      </c>
      <c r="U419" s="173">
        <v>19158</v>
      </c>
      <c r="V419" s="159">
        <f>100</f>
        <v>100</v>
      </c>
      <c r="W419" s="58">
        <f t="shared" si="56"/>
        <v>186.33800970237314</v>
      </c>
      <c r="X419" s="58">
        <f t="shared" si="56"/>
        <v>149.56077094532583</v>
      </c>
      <c r="Y419" s="58">
        <f t="shared" si="56"/>
        <v>519.60141602202702</v>
      </c>
      <c r="Z419" s="58">
        <f t="shared" si="55"/>
        <v>124.37393470565098</v>
      </c>
      <c r="AA419" s="58">
        <f t="shared" si="55"/>
        <v>111.62973646256719</v>
      </c>
      <c r="AB419" s="58">
        <f t="shared" si="55"/>
        <v>135.49232988068704</v>
      </c>
      <c r="AC419" s="58">
        <f t="shared" ref="AC419:AC434" si="58">K419*100/$D419</f>
        <v>116.48092303658056</v>
      </c>
      <c r="AD419" s="58">
        <f t="shared" ref="AD419:AD434" si="59">L419*100/$D419</f>
        <v>158.05690310738166</v>
      </c>
      <c r="AE419" s="58">
        <f t="shared" ref="AE419:AE434" si="60">M419*100/$D419</f>
        <v>174.69516192474106</v>
      </c>
      <c r="AF419" s="58">
        <f t="shared" ref="AF419:AF434" si="61">N419*100/$D419</f>
        <v>179.27101088239149</v>
      </c>
      <c r="AG419" s="58">
        <f t="shared" ref="AG419:AG434" si="62">O419*100/$D419</f>
        <v>171.2206634325423</v>
      </c>
      <c r="AH419" s="58">
        <f t="shared" ref="AH419:AH434" si="63">P419*100/$D419</f>
        <v>165.75324505047857</v>
      </c>
      <c r="AI419" s="58">
        <f t="shared" si="51"/>
        <v>192.72322013897994</v>
      </c>
      <c r="AJ419" s="58">
        <f t="shared" si="52"/>
        <v>202.25514619116296</v>
      </c>
      <c r="AK419" s="58">
        <f t="shared" si="53"/>
        <v>215.47135177658319</v>
      </c>
      <c r="AL419" s="58">
        <f t="shared" si="54"/>
        <v>245.28648223416809</v>
      </c>
      <c r="AM419" s="58">
        <f t="shared" si="57"/>
        <v>251.18657401337353</v>
      </c>
      <c r="AN419" s="120"/>
      <c r="AO419" s="121"/>
      <c r="AP419" s="121"/>
      <c r="AQ419" s="121"/>
      <c r="AR419" s="121"/>
      <c r="AS419" s="121"/>
      <c r="AT419" s="121"/>
      <c r="AU419" s="121"/>
      <c r="AV419" s="121"/>
      <c r="AW419" s="121"/>
      <c r="AX419" s="121"/>
      <c r="AY419" s="121"/>
      <c r="AZ419" s="121"/>
      <c r="BA419" s="121"/>
      <c r="BB419" s="121"/>
      <c r="BC419" s="121"/>
      <c r="BD419" s="121"/>
      <c r="BE419" s="121"/>
    </row>
    <row r="420" spans="2:57" ht="15" customHeight="1">
      <c r="B420" s="499" t="s">
        <v>169</v>
      </c>
      <c r="C420" s="1" t="s">
        <v>205</v>
      </c>
      <c r="D420" s="246">
        <v>12793</v>
      </c>
      <c r="E420" s="11">
        <v>13849</v>
      </c>
      <c r="F420" s="11">
        <v>10671</v>
      </c>
      <c r="G420" s="11">
        <v>14534</v>
      </c>
      <c r="H420" s="11">
        <v>11243</v>
      </c>
      <c r="I420" s="11">
        <v>11474</v>
      </c>
      <c r="J420" s="11">
        <v>10383</v>
      </c>
      <c r="K420" s="11">
        <v>9007</v>
      </c>
      <c r="L420" s="11">
        <v>9568</v>
      </c>
      <c r="M420" s="11">
        <v>8655</v>
      </c>
      <c r="N420" s="11">
        <v>9284</v>
      </c>
      <c r="O420" s="11">
        <v>8870</v>
      </c>
      <c r="P420" s="11">
        <v>9644</v>
      </c>
      <c r="Q420" s="11">
        <v>10499</v>
      </c>
      <c r="R420" s="11">
        <v>10665</v>
      </c>
      <c r="S420" s="11">
        <v>11439</v>
      </c>
      <c r="T420" s="11">
        <v>14546</v>
      </c>
      <c r="U420" s="11">
        <v>18099</v>
      </c>
      <c r="V420" s="159">
        <f>100</f>
        <v>100</v>
      </c>
      <c r="W420" s="58">
        <f t="shared" si="56"/>
        <v>108.25451418744626</v>
      </c>
      <c r="X420" s="58">
        <f t="shared" si="56"/>
        <v>83.412803877120297</v>
      </c>
      <c r="Y420" s="58">
        <f t="shared" si="56"/>
        <v>113.60900492456813</v>
      </c>
      <c r="Z420" s="58">
        <f t="shared" si="56"/>
        <v>87.883999061987026</v>
      </c>
      <c r="AA420" s="58">
        <f t="shared" si="56"/>
        <v>89.6896740404909</v>
      </c>
      <c r="AB420" s="58">
        <f t="shared" si="56"/>
        <v>81.161572735089507</v>
      </c>
      <c r="AC420" s="58">
        <f t="shared" si="58"/>
        <v>70.405690612053462</v>
      </c>
      <c r="AD420" s="58">
        <f t="shared" si="59"/>
        <v>74.790901274134299</v>
      </c>
      <c r="AE420" s="58">
        <f t="shared" si="60"/>
        <v>67.654185882904713</v>
      </c>
      <c r="AF420" s="58">
        <f t="shared" si="61"/>
        <v>72.570937231298373</v>
      </c>
      <c r="AG420" s="58">
        <f t="shared" si="62"/>
        <v>69.334792464629089</v>
      </c>
      <c r="AH420" s="58">
        <f t="shared" si="63"/>
        <v>75.384976158836864</v>
      </c>
      <c r="AI420" s="58">
        <f t="shared" si="51"/>
        <v>82.068318611740793</v>
      </c>
      <c r="AJ420" s="58">
        <f t="shared" si="52"/>
        <v>83.365903228327994</v>
      </c>
      <c r="AK420" s="58">
        <f t="shared" si="53"/>
        <v>89.416086922535769</v>
      </c>
      <c r="AL420" s="58">
        <f t="shared" si="54"/>
        <v>113.70280622215274</v>
      </c>
      <c r="AM420" s="58">
        <f t="shared" si="57"/>
        <v>141.47580708199797</v>
      </c>
      <c r="AN420" s="160">
        <v>1</v>
      </c>
      <c r="AO420" s="118">
        <v>1</v>
      </c>
      <c r="AP420" s="118">
        <v>1</v>
      </c>
      <c r="AQ420" s="118">
        <v>1</v>
      </c>
      <c r="AR420" s="118">
        <v>1</v>
      </c>
      <c r="AS420" s="118">
        <v>1</v>
      </c>
      <c r="AT420" s="118">
        <v>1</v>
      </c>
      <c r="AU420" s="118">
        <v>1</v>
      </c>
      <c r="AV420" s="118">
        <v>1</v>
      </c>
      <c r="AW420" s="118">
        <v>1</v>
      </c>
      <c r="AX420" s="118">
        <v>1</v>
      </c>
      <c r="AY420" s="118">
        <v>1</v>
      </c>
      <c r="AZ420" s="118">
        <v>1</v>
      </c>
      <c r="BA420" s="118">
        <v>1</v>
      </c>
      <c r="BB420" s="118">
        <v>1</v>
      </c>
      <c r="BC420" s="118">
        <v>1</v>
      </c>
      <c r="BD420" s="118">
        <v>6</v>
      </c>
      <c r="BE420" s="118">
        <v>7</v>
      </c>
    </row>
    <row r="421" spans="2:57" ht="15">
      <c r="B421" s="499"/>
      <c r="C421" s="1" t="s">
        <v>206</v>
      </c>
      <c r="D421" s="196">
        <v>8754</v>
      </c>
      <c r="E421" s="11">
        <v>13223</v>
      </c>
      <c r="F421" s="11">
        <v>10287</v>
      </c>
      <c r="G421" s="11">
        <v>3544</v>
      </c>
      <c r="H421" s="11">
        <v>8841</v>
      </c>
      <c r="I421" s="11">
        <v>7559</v>
      </c>
      <c r="J421" s="11">
        <v>5727</v>
      </c>
      <c r="K421" s="11">
        <v>5806</v>
      </c>
      <c r="L421" s="11">
        <v>6348</v>
      </c>
      <c r="M421" s="11">
        <v>6311</v>
      </c>
      <c r="N421" s="11">
        <v>6699</v>
      </c>
      <c r="O421" s="11">
        <v>7588</v>
      </c>
      <c r="P421" s="11">
        <v>7536</v>
      </c>
      <c r="Q421" s="11">
        <v>7752</v>
      </c>
      <c r="R421" s="11">
        <v>7679</v>
      </c>
      <c r="S421" s="11">
        <v>7862</v>
      </c>
      <c r="T421" s="11">
        <v>8904</v>
      </c>
      <c r="U421" s="11">
        <v>8791</v>
      </c>
      <c r="V421" s="159">
        <f>100</f>
        <v>100</v>
      </c>
      <c r="W421" s="58">
        <f t="shared" si="56"/>
        <v>151.05094813799406</v>
      </c>
      <c r="X421" s="58">
        <f t="shared" si="56"/>
        <v>117.51199451679233</v>
      </c>
      <c r="Y421" s="58">
        <f t="shared" si="56"/>
        <v>40.484350011423352</v>
      </c>
      <c r="Z421" s="58">
        <f t="shared" si="56"/>
        <v>100.99383139136395</v>
      </c>
      <c r="AA421" s="58">
        <f t="shared" si="56"/>
        <v>86.349097555403247</v>
      </c>
      <c r="AB421" s="58">
        <f t="shared" si="56"/>
        <v>65.421521590130226</v>
      </c>
      <c r="AC421" s="58">
        <f t="shared" si="58"/>
        <v>66.323966186885997</v>
      </c>
      <c r="AD421" s="58">
        <f t="shared" si="59"/>
        <v>72.515421521590127</v>
      </c>
      <c r="AE421" s="58">
        <f t="shared" si="60"/>
        <v>72.092757596527306</v>
      </c>
      <c r="AF421" s="58">
        <f t="shared" si="61"/>
        <v>76.525017135023987</v>
      </c>
      <c r="AG421" s="58">
        <f t="shared" si="62"/>
        <v>86.680374685857899</v>
      </c>
      <c r="AH421" s="58">
        <f t="shared" si="63"/>
        <v>86.086360520904734</v>
      </c>
      <c r="AI421" s="58">
        <f t="shared" si="51"/>
        <v>88.553803975325565</v>
      </c>
      <c r="AJ421" s="58">
        <f t="shared" si="52"/>
        <v>87.719899474525931</v>
      </c>
      <c r="AK421" s="58">
        <f t="shared" si="53"/>
        <v>89.810372401188033</v>
      </c>
      <c r="AL421" s="58">
        <f t="shared" si="54"/>
        <v>101.71350239890336</v>
      </c>
      <c r="AM421" s="58">
        <f t="shared" si="57"/>
        <v>100.42266392506284</v>
      </c>
      <c r="AN421" s="160">
        <v>1</v>
      </c>
      <c r="AO421" s="118">
        <v>1</v>
      </c>
      <c r="AP421" s="118">
        <v>1</v>
      </c>
      <c r="AQ421" s="118">
        <v>1</v>
      </c>
      <c r="AR421" s="118">
        <v>1</v>
      </c>
      <c r="AS421" s="118">
        <v>1</v>
      </c>
      <c r="AT421" s="118">
        <v>1</v>
      </c>
      <c r="AU421" s="118">
        <v>1</v>
      </c>
      <c r="AV421" s="118">
        <v>1</v>
      </c>
      <c r="AW421" s="118">
        <v>1</v>
      </c>
      <c r="AX421" s="118">
        <v>1</v>
      </c>
      <c r="AY421" s="118">
        <v>1</v>
      </c>
      <c r="AZ421" s="118">
        <v>1</v>
      </c>
      <c r="BA421" s="118">
        <v>1</v>
      </c>
      <c r="BB421" s="118">
        <v>1</v>
      </c>
      <c r="BC421" s="118">
        <v>1</v>
      </c>
      <c r="BD421" s="118">
        <v>6</v>
      </c>
      <c r="BE421" s="118">
        <v>7</v>
      </c>
    </row>
    <row r="422" spans="2:57" ht="15">
      <c r="B422" s="499"/>
      <c r="C422" s="1" t="s">
        <v>207</v>
      </c>
      <c r="D422" s="196">
        <v>5793</v>
      </c>
      <c r="E422" s="11">
        <v>3835</v>
      </c>
      <c r="F422" s="11">
        <v>7306</v>
      </c>
      <c r="G422" s="11">
        <v>15323</v>
      </c>
      <c r="H422" s="11">
        <v>4173</v>
      </c>
      <c r="I422" s="11">
        <v>9491</v>
      </c>
      <c r="J422" s="11">
        <v>7182</v>
      </c>
      <c r="K422" s="11">
        <v>7948</v>
      </c>
      <c r="L422" s="11">
        <v>9027</v>
      </c>
      <c r="M422" s="11">
        <v>8884</v>
      </c>
      <c r="N422" s="11">
        <v>10760</v>
      </c>
      <c r="O422" s="11">
        <v>10224</v>
      </c>
      <c r="P422" s="11">
        <v>10582</v>
      </c>
      <c r="Q422" s="11">
        <v>11170</v>
      </c>
      <c r="R422" s="11">
        <v>13176</v>
      </c>
      <c r="S422" s="11">
        <v>13601</v>
      </c>
      <c r="T422" s="11">
        <v>15060</v>
      </c>
      <c r="U422" s="11">
        <v>14741</v>
      </c>
      <c r="V422" s="159">
        <f>100</f>
        <v>100</v>
      </c>
      <c r="W422" s="58">
        <f t="shared" si="56"/>
        <v>66.200586915242539</v>
      </c>
      <c r="X422" s="58">
        <f t="shared" si="56"/>
        <v>126.11772829276713</v>
      </c>
      <c r="Y422" s="58">
        <f t="shared" si="56"/>
        <v>264.50889003970309</v>
      </c>
      <c r="Z422" s="58">
        <f t="shared" si="56"/>
        <v>72.035214914552043</v>
      </c>
      <c r="AA422" s="58">
        <f t="shared" si="56"/>
        <v>163.83566373209047</v>
      </c>
      <c r="AB422" s="58">
        <f t="shared" si="56"/>
        <v>123.97721387881927</v>
      </c>
      <c r="AC422" s="58">
        <f t="shared" si="58"/>
        <v>137.20006904885207</v>
      </c>
      <c r="AD422" s="58">
        <f t="shared" si="59"/>
        <v>155.82599689280167</v>
      </c>
      <c r="AE422" s="58">
        <f t="shared" si="60"/>
        <v>153.35750043155534</v>
      </c>
      <c r="AF422" s="58">
        <f t="shared" si="61"/>
        <v>185.74141204902469</v>
      </c>
      <c r="AG422" s="58">
        <f t="shared" si="62"/>
        <v>176.48886587260486</v>
      </c>
      <c r="AH422" s="58">
        <f t="shared" si="63"/>
        <v>182.66873813222855</v>
      </c>
      <c r="AI422" s="58">
        <f t="shared" si="51"/>
        <v>192.81891938546522</v>
      </c>
      <c r="AJ422" s="58">
        <f t="shared" si="52"/>
        <v>227.44691869497669</v>
      </c>
      <c r="AK422" s="58">
        <f t="shared" si="53"/>
        <v>234.78335922665286</v>
      </c>
      <c r="AL422" s="58">
        <f t="shared" si="54"/>
        <v>259.96892801657174</v>
      </c>
      <c r="AM422" s="58">
        <f t="shared" si="57"/>
        <v>254.46228206456067</v>
      </c>
      <c r="AN422" s="160">
        <v>1</v>
      </c>
      <c r="AO422" s="118">
        <v>1</v>
      </c>
      <c r="AP422" s="118">
        <v>1</v>
      </c>
      <c r="AQ422" s="118">
        <v>1</v>
      </c>
      <c r="AR422" s="118">
        <v>1</v>
      </c>
      <c r="AS422" s="118">
        <v>1</v>
      </c>
      <c r="AT422" s="118">
        <v>1</v>
      </c>
      <c r="AU422" s="118">
        <v>1</v>
      </c>
      <c r="AV422" s="118">
        <v>1</v>
      </c>
      <c r="AW422" s="118">
        <v>1</v>
      </c>
      <c r="AX422" s="118">
        <v>1</v>
      </c>
      <c r="AY422" s="118">
        <v>1</v>
      </c>
      <c r="AZ422" s="118">
        <v>1</v>
      </c>
      <c r="BA422" s="118">
        <v>1</v>
      </c>
      <c r="BB422" s="118">
        <v>1</v>
      </c>
      <c r="BC422" s="118">
        <v>1</v>
      </c>
      <c r="BD422" s="118">
        <v>6</v>
      </c>
      <c r="BE422" s="118">
        <v>7</v>
      </c>
    </row>
    <row r="423" spans="2:57" ht="15">
      <c r="B423" s="499"/>
      <c r="C423" s="1" t="s">
        <v>208</v>
      </c>
      <c r="D423" s="196">
        <v>10236</v>
      </c>
      <c r="E423" s="11">
        <v>14431</v>
      </c>
      <c r="F423" s="11">
        <v>15375</v>
      </c>
      <c r="G423" s="11">
        <v>3055</v>
      </c>
      <c r="H423" s="11">
        <v>13220</v>
      </c>
      <c r="I423" s="11">
        <v>4046</v>
      </c>
      <c r="J423" s="11">
        <v>11147</v>
      </c>
      <c r="K423" s="11">
        <v>11839</v>
      </c>
      <c r="L423" s="11">
        <v>11018</v>
      </c>
      <c r="M423" s="11">
        <v>11580</v>
      </c>
      <c r="N423" s="11">
        <v>10407</v>
      </c>
      <c r="O423" s="11">
        <v>12874</v>
      </c>
      <c r="P423" s="11">
        <v>10710</v>
      </c>
      <c r="Q423" s="11">
        <v>12935</v>
      </c>
      <c r="R423" s="11">
        <v>15233</v>
      </c>
      <c r="S423" s="11">
        <v>15269</v>
      </c>
      <c r="T423" s="11">
        <v>16641</v>
      </c>
      <c r="U423" s="11">
        <v>16173</v>
      </c>
      <c r="V423" s="159">
        <f>100</f>
        <v>100</v>
      </c>
      <c r="W423" s="58">
        <f t="shared" si="56"/>
        <v>140.98280578350918</v>
      </c>
      <c r="X423" s="58">
        <f t="shared" si="56"/>
        <v>150.20515826494724</v>
      </c>
      <c r="Y423" s="58">
        <f t="shared" si="56"/>
        <v>29.845642829230169</v>
      </c>
      <c r="Z423" s="58">
        <f t="shared" si="56"/>
        <v>129.15201250488471</v>
      </c>
      <c r="AA423" s="58">
        <f t="shared" si="56"/>
        <v>39.52715904650254</v>
      </c>
      <c r="AB423" s="58">
        <f t="shared" si="56"/>
        <v>108.89996092223525</v>
      </c>
      <c r="AC423" s="58">
        <f t="shared" si="58"/>
        <v>115.66041422430636</v>
      </c>
      <c r="AD423" s="58">
        <f t="shared" si="59"/>
        <v>107.63970300898788</v>
      </c>
      <c r="AE423" s="58">
        <f t="shared" si="60"/>
        <v>113.13012895662368</v>
      </c>
      <c r="AF423" s="58">
        <f t="shared" si="61"/>
        <v>101.67057444314185</v>
      </c>
      <c r="AG423" s="58">
        <f t="shared" si="62"/>
        <v>125.77178585384917</v>
      </c>
      <c r="AH423" s="58">
        <f t="shared" si="63"/>
        <v>104.63071512309496</v>
      </c>
      <c r="AI423" s="58">
        <f t="shared" si="51"/>
        <v>126.36772176631497</v>
      </c>
      <c r="AJ423" s="58">
        <f t="shared" si="52"/>
        <v>148.81789761625635</v>
      </c>
      <c r="AK423" s="58">
        <f t="shared" si="53"/>
        <v>149.16959749902307</v>
      </c>
      <c r="AL423" s="58">
        <f t="shared" si="54"/>
        <v>162.57327080890974</v>
      </c>
      <c r="AM423" s="58">
        <f t="shared" si="57"/>
        <v>158.00117233294256</v>
      </c>
      <c r="AN423" s="160">
        <v>1</v>
      </c>
      <c r="AO423" s="118">
        <v>1</v>
      </c>
      <c r="AP423" s="118">
        <v>1</v>
      </c>
      <c r="AQ423" s="118">
        <v>1</v>
      </c>
      <c r="AR423" s="118">
        <v>1</v>
      </c>
      <c r="AS423" s="118">
        <v>1</v>
      </c>
      <c r="AT423" s="118">
        <v>1</v>
      </c>
      <c r="AU423" s="118">
        <v>1</v>
      </c>
      <c r="AV423" s="118">
        <v>1</v>
      </c>
      <c r="AW423" s="118">
        <v>1</v>
      </c>
      <c r="AX423" s="118">
        <v>1</v>
      </c>
      <c r="AY423" s="118">
        <v>1</v>
      </c>
      <c r="AZ423" s="118">
        <v>1</v>
      </c>
      <c r="BA423" s="118">
        <v>1</v>
      </c>
      <c r="BB423" s="118">
        <v>1</v>
      </c>
      <c r="BC423" s="118">
        <v>1</v>
      </c>
      <c r="BD423" s="118">
        <v>6</v>
      </c>
      <c r="BE423" s="118">
        <v>7</v>
      </c>
    </row>
    <row r="424" spans="2:57" ht="15">
      <c r="B424" s="499"/>
      <c r="C424" s="1" t="s">
        <v>209</v>
      </c>
      <c r="D424" s="196">
        <v>37576</v>
      </c>
      <c r="E424" s="11">
        <v>45338</v>
      </c>
      <c r="F424" s="11">
        <v>43639</v>
      </c>
      <c r="G424" s="11">
        <v>36456</v>
      </c>
      <c r="H424" s="11">
        <v>37477</v>
      </c>
      <c r="I424" s="11">
        <v>32570</v>
      </c>
      <c r="J424" s="11">
        <v>34439</v>
      </c>
      <c r="K424" s="11">
        <v>34600</v>
      </c>
      <c r="L424" s="11">
        <v>35961</v>
      </c>
      <c r="M424" s="11">
        <v>35430</v>
      </c>
      <c r="N424" s="11">
        <v>37150</v>
      </c>
      <c r="O424" s="11">
        <v>39556</v>
      </c>
      <c r="P424" s="11">
        <v>38472</v>
      </c>
      <c r="Q424" s="11">
        <v>42356</v>
      </c>
      <c r="R424" s="11">
        <v>46753</v>
      </c>
      <c r="S424" s="11">
        <v>48171</v>
      </c>
      <c r="T424" s="11">
        <v>55151</v>
      </c>
      <c r="U424" s="11">
        <v>57804</v>
      </c>
      <c r="V424" s="159">
        <f>100</f>
        <v>100</v>
      </c>
      <c r="W424" s="58">
        <f t="shared" si="56"/>
        <v>120.65680221417927</v>
      </c>
      <c r="X424" s="58">
        <f t="shared" si="56"/>
        <v>116.1352991271024</v>
      </c>
      <c r="Y424" s="58">
        <f t="shared" si="56"/>
        <v>97.019374068554399</v>
      </c>
      <c r="Z424" s="58">
        <f t="shared" si="56"/>
        <v>99.736533957845438</v>
      </c>
      <c r="AA424" s="58">
        <f t="shared" si="56"/>
        <v>86.677666595699378</v>
      </c>
      <c r="AB424" s="58">
        <f t="shared" si="56"/>
        <v>91.65158611879923</v>
      </c>
      <c r="AC424" s="58">
        <f t="shared" si="58"/>
        <v>92.080051096444535</v>
      </c>
      <c r="AD424" s="58">
        <f t="shared" si="59"/>
        <v>95.702043857781561</v>
      </c>
      <c r="AE424" s="58">
        <f t="shared" si="60"/>
        <v>94.288907813497971</v>
      </c>
      <c r="AF424" s="58">
        <f t="shared" si="61"/>
        <v>98.86629763678944</v>
      </c>
      <c r="AG424" s="58">
        <f t="shared" si="62"/>
        <v>105.26932084309134</v>
      </c>
      <c r="AH424" s="58">
        <f t="shared" si="63"/>
        <v>102.38450074515649</v>
      </c>
      <c r="AI424" s="58">
        <f t="shared" si="51"/>
        <v>112.72088567170535</v>
      </c>
      <c r="AJ424" s="58">
        <f t="shared" si="52"/>
        <v>124.42250372578242</v>
      </c>
      <c r="AK424" s="58">
        <f t="shared" si="53"/>
        <v>128.19618905684479</v>
      </c>
      <c r="AL424" s="58">
        <f t="shared" si="54"/>
        <v>146.77187566531828</v>
      </c>
      <c r="AM424" s="58">
        <f t="shared" si="57"/>
        <v>153.83223334043007</v>
      </c>
      <c r="AN424" s="160"/>
      <c r="AO424" s="118"/>
      <c r="AP424" s="118"/>
      <c r="AQ424" s="118"/>
      <c r="AR424" s="118"/>
      <c r="AS424" s="118"/>
      <c r="AT424" s="118"/>
      <c r="AU424" s="118"/>
      <c r="AV424" s="118"/>
      <c r="AW424" s="118"/>
      <c r="AX424" s="118"/>
      <c r="AY424" s="118"/>
      <c r="AZ424" s="118"/>
      <c r="BA424" s="118"/>
      <c r="BB424" s="118"/>
      <c r="BC424" s="118"/>
      <c r="BD424" s="118"/>
      <c r="BE424" s="118"/>
    </row>
    <row r="425" spans="2:57" ht="15">
      <c r="B425" s="501"/>
      <c r="C425" s="8" t="s">
        <v>210</v>
      </c>
      <c r="D425" s="245">
        <v>27340</v>
      </c>
      <c r="E425" s="173">
        <v>30907</v>
      </c>
      <c r="F425" s="173">
        <v>28264</v>
      </c>
      <c r="G425" s="173">
        <v>33401</v>
      </c>
      <c r="H425" s="173">
        <v>24257</v>
      </c>
      <c r="I425" s="173">
        <v>28524</v>
      </c>
      <c r="J425" s="173">
        <v>23292</v>
      </c>
      <c r="K425" s="173">
        <v>22761</v>
      </c>
      <c r="L425" s="173">
        <v>24943</v>
      </c>
      <c r="M425" s="173">
        <v>23850</v>
      </c>
      <c r="N425" s="173">
        <v>26743</v>
      </c>
      <c r="O425" s="173">
        <v>26682</v>
      </c>
      <c r="P425" s="173">
        <v>27762</v>
      </c>
      <c r="Q425" s="173">
        <v>29421</v>
      </c>
      <c r="R425" s="173">
        <v>31520</v>
      </c>
      <c r="S425" s="173">
        <v>32902</v>
      </c>
      <c r="T425" s="173">
        <v>38510</v>
      </c>
      <c r="U425" s="173">
        <v>41631</v>
      </c>
      <c r="V425" s="159">
        <f>100</f>
        <v>100</v>
      </c>
      <c r="W425" s="58">
        <f t="shared" si="56"/>
        <v>113.04681784930504</v>
      </c>
      <c r="X425" s="58">
        <f t="shared" si="56"/>
        <v>103.37966349670812</v>
      </c>
      <c r="Y425" s="58">
        <f t="shared" si="56"/>
        <v>122.1689831748354</v>
      </c>
      <c r="Z425" s="58">
        <f t="shared" si="56"/>
        <v>88.723482077542059</v>
      </c>
      <c r="AA425" s="58">
        <f t="shared" si="56"/>
        <v>104.3306510607169</v>
      </c>
      <c r="AB425" s="58">
        <f t="shared" si="56"/>
        <v>85.193855157278719</v>
      </c>
      <c r="AC425" s="58">
        <f t="shared" si="58"/>
        <v>83.251645940014626</v>
      </c>
      <c r="AD425" s="58">
        <f t="shared" si="59"/>
        <v>91.232626188734457</v>
      </c>
      <c r="AE425" s="58">
        <f t="shared" si="60"/>
        <v>87.23482077542063</v>
      </c>
      <c r="AF425" s="58">
        <f t="shared" si="61"/>
        <v>97.816386247256773</v>
      </c>
      <c r="AG425" s="58">
        <f t="shared" si="62"/>
        <v>97.593269934162393</v>
      </c>
      <c r="AH425" s="58">
        <f t="shared" si="63"/>
        <v>101.54352596927579</v>
      </c>
      <c r="AI425" s="58">
        <f t="shared" si="51"/>
        <v>107.61155815654719</v>
      </c>
      <c r="AJ425" s="58">
        <f t="shared" si="52"/>
        <v>115.28895391367959</v>
      </c>
      <c r="AK425" s="58">
        <f t="shared" si="53"/>
        <v>120.34381858083394</v>
      </c>
      <c r="AL425" s="58">
        <f t="shared" si="54"/>
        <v>140.8558888076079</v>
      </c>
      <c r="AM425" s="58">
        <f t="shared" ref="AM425:AM456" si="64">U425*100/$D425</f>
        <v>152.27139722019021</v>
      </c>
      <c r="AN425" s="120"/>
      <c r="AO425" s="121"/>
      <c r="AP425" s="121"/>
      <c r="AQ425" s="121"/>
      <c r="AR425" s="121"/>
      <c r="AS425" s="121"/>
      <c r="AT425" s="121"/>
      <c r="AU425" s="121"/>
      <c r="AV425" s="121"/>
      <c r="AW425" s="121"/>
      <c r="AX425" s="121"/>
      <c r="AY425" s="121"/>
      <c r="AZ425" s="121"/>
      <c r="BA425" s="121"/>
      <c r="BB425" s="121"/>
      <c r="BC425" s="121"/>
      <c r="BD425" s="121"/>
      <c r="BE425" s="121"/>
    </row>
    <row r="426" spans="2:57" ht="15" customHeight="1">
      <c r="B426" s="499" t="s">
        <v>170</v>
      </c>
      <c r="C426" s="1" t="s">
        <v>205</v>
      </c>
      <c r="D426" s="246">
        <v>6328</v>
      </c>
      <c r="E426" s="11">
        <v>8047</v>
      </c>
      <c r="F426" s="11">
        <v>6874</v>
      </c>
      <c r="G426" s="11">
        <v>5968</v>
      </c>
      <c r="H426" s="11">
        <v>6644</v>
      </c>
      <c r="I426" s="11">
        <v>6156</v>
      </c>
      <c r="J426" s="11">
        <v>6346</v>
      </c>
      <c r="K426" s="11">
        <v>5396</v>
      </c>
      <c r="L426" s="11">
        <v>6262</v>
      </c>
      <c r="M426" s="11">
        <v>5322</v>
      </c>
      <c r="N426" s="11">
        <v>5703</v>
      </c>
      <c r="O426" s="11">
        <v>5706</v>
      </c>
      <c r="P426" s="11">
        <v>5982</v>
      </c>
      <c r="Q426" s="11">
        <v>6619</v>
      </c>
      <c r="R426" s="11">
        <v>7279</v>
      </c>
      <c r="S426" s="11">
        <v>8093</v>
      </c>
      <c r="T426" s="11">
        <v>10291</v>
      </c>
      <c r="U426" s="11">
        <v>12805</v>
      </c>
      <c r="V426" s="159">
        <f>100</f>
        <v>100</v>
      </c>
      <c r="W426" s="58">
        <f t="shared" si="56"/>
        <v>127.16498103666245</v>
      </c>
      <c r="X426" s="58">
        <f t="shared" si="56"/>
        <v>108.6283185840708</v>
      </c>
      <c r="Y426" s="58">
        <f t="shared" si="56"/>
        <v>94.310998735777503</v>
      </c>
      <c r="Z426" s="58">
        <f t="shared" si="56"/>
        <v>104.99367888748419</v>
      </c>
      <c r="AA426" s="58">
        <f t="shared" si="56"/>
        <v>97.281921618204805</v>
      </c>
      <c r="AB426" s="58">
        <f t="shared" si="56"/>
        <v>100.28445006321112</v>
      </c>
      <c r="AC426" s="58">
        <f t="shared" si="58"/>
        <v>85.271807838179527</v>
      </c>
      <c r="AD426" s="58">
        <f t="shared" si="59"/>
        <v>98.957016434892537</v>
      </c>
      <c r="AE426" s="58">
        <f t="shared" si="60"/>
        <v>84.10240202275601</v>
      </c>
      <c r="AF426" s="58">
        <f t="shared" si="61"/>
        <v>90.123261694058158</v>
      </c>
      <c r="AG426" s="58">
        <f t="shared" si="62"/>
        <v>90.170670037926669</v>
      </c>
      <c r="AH426" s="58">
        <f t="shared" si="63"/>
        <v>94.532237673830593</v>
      </c>
      <c r="AI426" s="58">
        <f t="shared" si="51"/>
        <v>104.59860935524652</v>
      </c>
      <c r="AJ426" s="58">
        <f t="shared" si="52"/>
        <v>115.02844500632111</v>
      </c>
      <c r="AK426" s="58">
        <f t="shared" si="53"/>
        <v>127.89190897597977</v>
      </c>
      <c r="AL426" s="58">
        <f t="shared" si="54"/>
        <v>162.62642225031607</v>
      </c>
      <c r="AM426" s="58">
        <f t="shared" si="64"/>
        <v>202.35461441213653</v>
      </c>
      <c r="AN426" s="160">
        <v>1</v>
      </c>
      <c r="AO426" s="118">
        <v>1</v>
      </c>
      <c r="AP426" s="118">
        <v>4</v>
      </c>
      <c r="AQ426" s="118">
        <v>4</v>
      </c>
      <c r="AR426" s="118">
        <v>1</v>
      </c>
      <c r="AS426" s="118">
        <v>1</v>
      </c>
      <c r="AT426" s="118">
        <v>1</v>
      </c>
      <c r="AU426" s="118">
        <v>1</v>
      </c>
      <c r="AV426" s="118">
        <v>1</v>
      </c>
      <c r="AW426" s="118">
        <v>1</v>
      </c>
      <c r="AX426" s="118">
        <v>1</v>
      </c>
      <c r="AY426" s="118">
        <v>1</v>
      </c>
      <c r="AZ426" s="118">
        <v>1</v>
      </c>
      <c r="BA426" s="118">
        <v>1</v>
      </c>
      <c r="BB426" s="118">
        <v>1</v>
      </c>
      <c r="BC426" s="118">
        <v>1</v>
      </c>
      <c r="BD426" s="118">
        <v>6</v>
      </c>
      <c r="BE426" s="118">
        <v>7</v>
      </c>
    </row>
    <row r="427" spans="2:57" ht="15">
      <c r="B427" s="499"/>
      <c r="C427" s="1" t="s">
        <v>206</v>
      </c>
      <c r="D427" s="196">
        <v>4667</v>
      </c>
      <c r="E427" s="11">
        <v>1988</v>
      </c>
      <c r="F427" s="11">
        <v>2390</v>
      </c>
      <c r="G427" s="11">
        <v>3198</v>
      </c>
      <c r="H427" s="11">
        <v>2212</v>
      </c>
      <c r="I427" s="11">
        <v>3031</v>
      </c>
      <c r="J427" s="11">
        <v>2622</v>
      </c>
      <c r="K427" s="11">
        <v>2591</v>
      </c>
      <c r="L427" s="11">
        <v>2708</v>
      </c>
      <c r="M427" s="11">
        <v>3388</v>
      </c>
      <c r="N427" s="11">
        <v>3993</v>
      </c>
      <c r="O427" s="11">
        <v>3905</v>
      </c>
      <c r="P427" s="11">
        <v>3480</v>
      </c>
      <c r="Q427" s="11">
        <v>3693</v>
      </c>
      <c r="R427" s="11">
        <v>3803</v>
      </c>
      <c r="S427" s="11">
        <v>3927</v>
      </c>
      <c r="T427" s="11">
        <v>4448</v>
      </c>
      <c r="U427" s="11">
        <v>4391</v>
      </c>
      <c r="V427" s="159">
        <f>100</f>
        <v>100</v>
      </c>
      <c r="W427" s="58">
        <f t="shared" si="56"/>
        <v>42.596957360188561</v>
      </c>
      <c r="X427" s="58">
        <f t="shared" si="56"/>
        <v>51.210627812299123</v>
      </c>
      <c r="Y427" s="58">
        <f t="shared" si="56"/>
        <v>68.523676880222837</v>
      </c>
      <c r="Z427" s="58">
        <f t="shared" si="56"/>
        <v>47.39661452753375</v>
      </c>
      <c r="AA427" s="58">
        <f t="shared" si="56"/>
        <v>64.945361045639601</v>
      </c>
      <c r="AB427" s="58">
        <f t="shared" si="56"/>
        <v>56.181701307049494</v>
      </c>
      <c r="AC427" s="58">
        <f t="shared" si="58"/>
        <v>55.5174630383544</v>
      </c>
      <c r="AD427" s="58">
        <f t="shared" si="59"/>
        <v>58.024426826655237</v>
      </c>
      <c r="AE427" s="58">
        <f t="shared" si="60"/>
        <v>72.594814656095991</v>
      </c>
      <c r="AF427" s="58">
        <f t="shared" si="61"/>
        <v>85.558174416113133</v>
      </c>
      <c r="AG427" s="58">
        <f t="shared" si="62"/>
        <v>83.672594814656094</v>
      </c>
      <c r="AH427" s="58">
        <f t="shared" si="63"/>
        <v>74.566102421255621</v>
      </c>
      <c r="AI427" s="58">
        <f t="shared" si="51"/>
        <v>79.13006213841868</v>
      </c>
      <c r="AJ427" s="58">
        <f t="shared" si="52"/>
        <v>81.487036640239978</v>
      </c>
      <c r="AK427" s="58">
        <f t="shared" si="53"/>
        <v>84.143989715020354</v>
      </c>
      <c r="AL427" s="58">
        <f t="shared" si="54"/>
        <v>95.307478037283047</v>
      </c>
      <c r="AM427" s="58">
        <f t="shared" si="64"/>
        <v>94.08613670452111</v>
      </c>
      <c r="AN427" s="160">
        <v>1</v>
      </c>
      <c r="AO427" s="118">
        <v>1</v>
      </c>
      <c r="AP427" s="118">
        <v>1</v>
      </c>
      <c r="AQ427" s="118">
        <v>1</v>
      </c>
      <c r="AR427" s="118">
        <v>1</v>
      </c>
      <c r="AS427" s="118">
        <v>1</v>
      </c>
      <c r="AT427" s="118">
        <v>1</v>
      </c>
      <c r="AU427" s="118">
        <v>1</v>
      </c>
      <c r="AV427" s="118">
        <v>1</v>
      </c>
      <c r="AW427" s="118">
        <v>1</v>
      </c>
      <c r="AX427" s="118">
        <v>1</v>
      </c>
      <c r="AY427" s="118">
        <v>1</v>
      </c>
      <c r="AZ427" s="118">
        <v>1</v>
      </c>
      <c r="BA427" s="118">
        <v>1</v>
      </c>
      <c r="BB427" s="118">
        <v>1</v>
      </c>
      <c r="BC427" s="118">
        <v>1</v>
      </c>
      <c r="BD427" s="118">
        <v>6</v>
      </c>
      <c r="BE427" s="118">
        <v>7</v>
      </c>
    </row>
    <row r="428" spans="2:57" ht="15">
      <c r="B428" s="499"/>
      <c r="C428" s="1" t="s">
        <v>207</v>
      </c>
      <c r="D428" s="196">
        <v>1662</v>
      </c>
      <c r="E428" s="11">
        <v>2254</v>
      </c>
      <c r="F428" s="11">
        <v>1418</v>
      </c>
      <c r="G428" s="11">
        <v>1215</v>
      </c>
      <c r="H428" s="11">
        <v>2191</v>
      </c>
      <c r="I428" s="11">
        <v>1718</v>
      </c>
      <c r="J428" s="11">
        <v>3374</v>
      </c>
      <c r="K428" s="11">
        <v>2798</v>
      </c>
      <c r="L428" s="11">
        <v>2872</v>
      </c>
      <c r="M428" s="11">
        <v>3754</v>
      </c>
      <c r="N428" s="11">
        <v>4226</v>
      </c>
      <c r="O428" s="11">
        <v>4191</v>
      </c>
      <c r="P428" s="11">
        <v>3902</v>
      </c>
      <c r="Q428" s="11">
        <v>3363</v>
      </c>
      <c r="R428" s="11">
        <v>5105</v>
      </c>
      <c r="S428" s="11">
        <v>5140</v>
      </c>
      <c r="T428" s="11">
        <v>5691</v>
      </c>
      <c r="U428" s="11">
        <v>5570</v>
      </c>
      <c r="V428" s="159">
        <f>100</f>
        <v>100</v>
      </c>
      <c r="W428" s="58">
        <f t="shared" si="56"/>
        <v>135.61973525872443</v>
      </c>
      <c r="X428" s="58">
        <f t="shared" si="56"/>
        <v>85.318892900120332</v>
      </c>
      <c r="Y428" s="58">
        <f t="shared" si="56"/>
        <v>73.104693140794225</v>
      </c>
      <c r="Z428" s="58">
        <f t="shared" si="56"/>
        <v>131.82912154031288</v>
      </c>
      <c r="AA428" s="58">
        <f t="shared" si="56"/>
        <v>103.36943441636582</v>
      </c>
      <c r="AB428" s="58">
        <f t="shared" si="56"/>
        <v>203.00842358604092</v>
      </c>
      <c r="AC428" s="58">
        <f t="shared" si="58"/>
        <v>168.35138387484957</v>
      </c>
      <c r="AD428" s="58">
        <f t="shared" si="59"/>
        <v>172.80385078219012</v>
      </c>
      <c r="AE428" s="58">
        <f t="shared" si="60"/>
        <v>225.87244283995187</v>
      </c>
      <c r="AF428" s="58">
        <f t="shared" si="61"/>
        <v>254.27196149217809</v>
      </c>
      <c r="AG428" s="58">
        <f t="shared" si="62"/>
        <v>252.16606498194946</v>
      </c>
      <c r="AH428" s="58">
        <f t="shared" si="63"/>
        <v>234.77737665463297</v>
      </c>
      <c r="AI428" s="58">
        <f t="shared" si="51"/>
        <v>202.34657039711192</v>
      </c>
      <c r="AJ428" s="58">
        <f t="shared" si="52"/>
        <v>307.16004813477736</v>
      </c>
      <c r="AK428" s="58">
        <f t="shared" si="53"/>
        <v>309.26594464500602</v>
      </c>
      <c r="AL428" s="58">
        <f t="shared" si="54"/>
        <v>342.4187725631769</v>
      </c>
      <c r="AM428" s="58">
        <f t="shared" si="64"/>
        <v>335.13838748495789</v>
      </c>
      <c r="AN428" s="160">
        <v>1</v>
      </c>
      <c r="AO428" s="118">
        <v>1</v>
      </c>
      <c r="AP428" s="118">
        <v>4</v>
      </c>
      <c r="AQ428" s="118">
        <v>4</v>
      </c>
      <c r="AR428" s="118">
        <v>1</v>
      </c>
      <c r="AS428" s="118">
        <v>1</v>
      </c>
      <c r="AT428" s="118">
        <v>1</v>
      </c>
      <c r="AU428" s="118">
        <v>1</v>
      </c>
      <c r="AV428" s="118">
        <v>1</v>
      </c>
      <c r="AW428" s="118">
        <v>1</v>
      </c>
      <c r="AX428" s="118">
        <v>1</v>
      </c>
      <c r="AY428" s="118">
        <v>1</v>
      </c>
      <c r="AZ428" s="118">
        <v>4</v>
      </c>
      <c r="BA428" s="118">
        <v>1</v>
      </c>
      <c r="BB428" s="118">
        <v>1</v>
      </c>
      <c r="BC428" s="118">
        <v>1</v>
      </c>
      <c r="BD428" s="118">
        <v>6</v>
      </c>
      <c r="BE428" s="118">
        <v>7</v>
      </c>
    </row>
    <row r="429" spans="2:57" ht="15">
      <c r="B429" s="499"/>
      <c r="C429" s="1" t="s">
        <v>208</v>
      </c>
      <c r="D429" s="196">
        <v>3988</v>
      </c>
      <c r="E429" s="11">
        <v>4240</v>
      </c>
      <c r="F429" s="11">
        <v>2928</v>
      </c>
      <c r="G429" s="11">
        <v>6053</v>
      </c>
      <c r="H429" s="11">
        <v>6049</v>
      </c>
      <c r="I429" s="11">
        <v>3858</v>
      </c>
      <c r="J429" s="11">
        <v>3611</v>
      </c>
      <c r="K429" s="11">
        <v>4543</v>
      </c>
      <c r="L429" s="11">
        <v>4420</v>
      </c>
      <c r="M429" s="11">
        <v>5389</v>
      </c>
      <c r="N429" s="11">
        <v>5620</v>
      </c>
      <c r="O429" s="11">
        <v>4904</v>
      </c>
      <c r="P429" s="11">
        <v>5003</v>
      </c>
      <c r="Q429" s="11">
        <v>6957</v>
      </c>
      <c r="R429" s="11">
        <v>13038</v>
      </c>
      <c r="S429" s="11">
        <v>13862</v>
      </c>
      <c r="T429" s="11">
        <v>15108</v>
      </c>
      <c r="U429" s="11">
        <v>14683</v>
      </c>
      <c r="V429" s="159">
        <f>100</f>
        <v>100</v>
      </c>
      <c r="W429" s="58">
        <f t="shared" si="56"/>
        <v>106.31895687061184</v>
      </c>
      <c r="X429" s="58">
        <f t="shared" si="56"/>
        <v>73.420260782347043</v>
      </c>
      <c r="Y429" s="58">
        <f t="shared" si="56"/>
        <v>151.78034102306921</v>
      </c>
      <c r="Z429" s="58">
        <f t="shared" si="56"/>
        <v>151.68004012036107</v>
      </c>
      <c r="AA429" s="58">
        <f t="shared" si="56"/>
        <v>96.740220661985958</v>
      </c>
      <c r="AB429" s="58">
        <f t="shared" si="56"/>
        <v>90.546639919759272</v>
      </c>
      <c r="AC429" s="58">
        <f t="shared" si="58"/>
        <v>113.91675025075226</v>
      </c>
      <c r="AD429" s="58">
        <f t="shared" si="59"/>
        <v>110.83249749247743</v>
      </c>
      <c r="AE429" s="58">
        <f t="shared" si="60"/>
        <v>135.13039117352056</v>
      </c>
      <c r="AF429" s="58">
        <f t="shared" si="61"/>
        <v>140.92276830491474</v>
      </c>
      <c r="AG429" s="58">
        <f t="shared" si="62"/>
        <v>122.96890672016048</v>
      </c>
      <c r="AH429" s="58">
        <f t="shared" si="63"/>
        <v>125.45135406218655</v>
      </c>
      <c r="AI429" s="58">
        <f t="shared" si="51"/>
        <v>174.44834503510532</v>
      </c>
      <c r="AJ429" s="58">
        <f t="shared" si="52"/>
        <v>326.93079237713141</v>
      </c>
      <c r="AK429" s="58">
        <f t="shared" si="53"/>
        <v>347.59277833500499</v>
      </c>
      <c r="AL429" s="58">
        <f t="shared" si="54"/>
        <v>378.83650952858574</v>
      </c>
      <c r="AM429" s="58">
        <f t="shared" si="64"/>
        <v>368.17953861584755</v>
      </c>
      <c r="AN429" s="160">
        <v>1</v>
      </c>
      <c r="AO429" s="118">
        <v>1</v>
      </c>
      <c r="AP429" s="118">
        <v>4</v>
      </c>
      <c r="AQ429" s="118">
        <v>4</v>
      </c>
      <c r="AR429" s="118">
        <v>1</v>
      </c>
      <c r="AS429" s="118">
        <v>1</v>
      </c>
      <c r="AT429" s="118">
        <v>1</v>
      </c>
      <c r="AU429" s="118">
        <v>1</v>
      </c>
      <c r="AV429" s="118">
        <v>1</v>
      </c>
      <c r="AW429" s="118">
        <v>1</v>
      </c>
      <c r="AX429" s="118">
        <v>1</v>
      </c>
      <c r="AY429" s="118">
        <v>1</v>
      </c>
      <c r="AZ429" s="118">
        <v>4</v>
      </c>
      <c r="BA429" s="118">
        <v>1</v>
      </c>
      <c r="BB429" s="118">
        <v>1</v>
      </c>
      <c r="BC429" s="118">
        <v>1</v>
      </c>
      <c r="BD429" s="118">
        <v>6</v>
      </c>
      <c r="BE429" s="118">
        <v>7</v>
      </c>
    </row>
    <row r="430" spans="2:57" ht="15">
      <c r="B430" s="499"/>
      <c r="C430" s="1" t="s">
        <v>209</v>
      </c>
      <c r="D430" s="196">
        <v>16645</v>
      </c>
      <c r="E430" s="11">
        <v>16529</v>
      </c>
      <c r="F430" s="11">
        <v>13610</v>
      </c>
      <c r="G430" s="11">
        <v>16434</v>
      </c>
      <c r="H430" s="11">
        <v>17096</v>
      </c>
      <c r="I430" s="11">
        <v>14763</v>
      </c>
      <c r="J430" s="11">
        <v>15953</v>
      </c>
      <c r="K430" s="11">
        <v>15328</v>
      </c>
      <c r="L430" s="11">
        <v>16262</v>
      </c>
      <c r="M430" s="11">
        <v>17853</v>
      </c>
      <c r="N430" s="11">
        <v>19542</v>
      </c>
      <c r="O430" s="11">
        <v>18706</v>
      </c>
      <c r="P430" s="11">
        <v>18367</v>
      </c>
      <c r="Q430" s="11">
        <v>20632</v>
      </c>
      <c r="R430" s="11">
        <v>29225</v>
      </c>
      <c r="S430" s="11">
        <v>31022</v>
      </c>
      <c r="T430" s="11">
        <v>35538</v>
      </c>
      <c r="U430" s="11">
        <v>37449</v>
      </c>
      <c r="V430" s="159">
        <f>100</f>
        <v>100</v>
      </c>
      <c r="W430" s="58">
        <f t="shared" si="56"/>
        <v>99.30309402222889</v>
      </c>
      <c r="X430" s="58">
        <f t="shared" si="56"/>
        <v>81.766296185040559</v>
      </c>
      <c r="Y430" s="58">
        <f t="shared" si="56"/>
        <v>98.732352057674973</v>
      </c>
      <c r="Z430" s="58">
        <f t="shared" si="56"/>
        <v>102.70952237909282</v>
      </c>
      <c r="AA430" s="58">
        <f t="shared" si="56"/>
        <v>88.693301291679177</v>
      </c>
      <c r="AB430" s="58">
        <f t="shared" si="56"/>
        <v>95.842595373986185</v>
      </c>
      <c r="AC430" s="58">
        <f t="shared" si="58"/>
        <v>92.087714028236704</v>
      </c>
      <c r="AD430" s="58">
        <f t="shared" si="59"/>
        <v>97.699008711324723</v>
      </c>
      <c r="AE430" s="58">
        <f t="shared" si="60"/>
        <v>107.25743466506458</v>
      </c>
      <c r="AF430" s="58">
        <f t="shared" si="61"/>
        <v>117.40462601381796</v>
      </c>
      <c r="AG430" s="58">
        <f t="shared" si="62"/>
        <v>112.38209672574347</v>
      </c>
      <c r="AH430" s="58">
        <f t="shared" si="63"/>
        <v>110.34544908380896</v>
      </c>
      <c r="AI430" s="58">
        <f t="shared" si="51"/>
        <v>123.95313908080504</v>
      </c>
      <c r="AJ430" s="58">
        <f t="shared" si="52"/>
        <v>175.57825172724543</v>
      </c>
      <c r="AK430" s="58">
        <f t="shared" si="53"/>
        <v>186.37428657254432</v>
      </c>
      <c r="AL430" s="58">
        <f t="shared" si="54"/>
        <v>213.50555722439171</v>
      </c>
      <c r="AM430" s="58">
        <f t="shared" si="64"/>
        <v>224.98648242715529</v>
      </c>
      <c r="AN430" s="160"/>
      <c r="AO430" s="118"/>
      <c r="AP430" s="118"/>
      <c r="AQ430" s="118"/>
      <c r="AR430" s="118"/>
      <c r="AS430" s="118"/>
      <c r="AT430" s="118"/>
      <c r="AU430" s="118"/>
      <c r="AV430" s="118"/>
      <c r="AW430" s="118"/>
      <c r="AX430" s="118"/>
      <c r="AY430" s="118"/>
      <c r="AZ430" s="118"/>
      <c r="BA430" s="118"/>
      <c r="BB430" s="118"/>
      <c r="BC430" s="118"/>
      <c r="BD430" s="118"/>
      <c r="BE430" s="118"/>
    </row>
    <row r="431" spans="2:57" ht="15">
      <c r="B431" s="501"/>
      <c r="C431" s="8" t="s">
        <v>210</v>
      </c>
      <c r="D431" s="245">
        <v>12657</v>
      </c>
      <c r="E431" s="173">
        <v>12289</v>
      </c>
      <c r="F431" s="173">
        <v>10682</v>
      </c>
      <c r="G431" s="173">
        <v>10381</v>
      </c>
      <c r="H431" s="173">
        <v>11047</v>
      </c>
      <c r="I431" s="173">
        <v>10905</v>
      </c>
      <c r="J431" s="173">
        <v>12342</v>
      </c>
      <c r="K431" s="173">
        <v>10785</v>
      </c>
      <c r="L431" s="173">
        <v>11842</v>
      </c>
      <c r="M431" s="173">
        <v>12464</v>
      </c>
      <c r="N431" s="173">
        <v>13922</v>
      </c>
      <c r="O431" s="173">
        <v>13802</v>
      </c>
      <c r="P431" s="173">
        <v>13364</v>
      </c>
      <c r="Q431" s="173">
        <v>13675</v>
      </c>
      <c r="R431" s="173">
        <v>16187</v>
      </c>
      <c r="S431" s="173">
        <v>17160</v>
      </c>
      <c r="T431" s="173">
        <v>20430</v>
      </c>
      <c r="U431" s="173">
        <v>22766</v>
      </c>
      <c r="V431" s="159">
        <f>100</f>
        <v>100</v>
      </c>
      <c r="W431" s="58">
        <f t="shared" si="56"/>
        <v>97.092517974243506</v>
      </c>
      <c r="X431" s="58">
        <f t="shared" si="56"/>
        <v>84.395986410681843</v>
      </c>
      <c r="Y431" s="58">
        <f t="shared" si="56"/>
        <v>82.017855732005998</v>
      </c>
      <c r="Z431" s="58">
        <f t="shared" si="56"/>
        <v>87.27976613731532</v>
      </c>
      <c r="AA431" s="58">
        <f t="shared" si="56"/>
        <v>86.15785731215928</v>
      </c>
      <c r="AB431" s="58">
        <f t="shared" si="56"/>
        <v>97.511258592083436</v>
      </c>
      <c r="AC431" s="58">
        <f t="shared" si="58"/>
        <v>85.209765347238687</v>
      </c>
      <c r="AD431" s="58">
        <f t="shared" si="59"/>
        <v>93.56087540491427</v>
      </c>
      <c r="AE431" s="58">
        <f t="shared" si="60"/>
        <v>98.475152089752712</v>
      </c>
      <c r="AF431" s="58">
        <f t="shared" si="61"/>
        <v>109.99446946353797</v>
      </c>
      <c r="AG431" s="58">
        <f t="shared" si="62"/>
        <v>109.04637749861736</v>
      </c>
      <c r="AH431" s="58">
        <f t="shared" si="63"/>
        <v>105.58584182665719</v>
      </c>
      <c r="AI431" s="58">
        <f t="shared" si="51"/>
        <v>108.0429801690764</v>
      </c>
      <c r="AJ431" s="58">
        <f t="shared" si="52"/>
        <v>127.88970530141424</v>
      </c>
      <c r="AK431" s="58">
        <f t="shared" si="53"/>
        <v>135.57715098364542</v>
      </c>
      <c r="AL431" s="58">
        <f t="shared" si="54"/>
        <v>161.41265702773168</v>
      </c>
      <c r="AM431" s="58">
        <f t="shared" si="64"/>
        <v>179.868847278186</v>
      </c>
      <c r="AN431" s="120"/>
      <c r="AO431" s="121"/>
      <c r="AP431" s="121"/>
      <c r="AQ431" s="121"/>
      <c r="AR431" s="121"/>
      <c r="AS431" s="121"/>
      <c r="AT431" s="121"/>
      <c r="AU431" s="121"/>
      <c r="AV431" s="121"/>
      <c r="AW431" s="121"/>
      <c r="AX431" s="121"/>
      <c r="AY431" s="121"/>
      <c r="AZ431" s="121"/>
      <c r="BA431" s="121"/>
      <c r="BB431" s="121"/>
      <c r="BC431" s="121"/>
      <c r="BD431" s="121"/>
      <c r="BE431" s="121"/>
    </row>
    <row r="432" spans="2:57" ht="15">
      <c r="B432" s="499" t="s">
        <v>247</v>
      </c>
      <c r="C432" s="1" t="s">
        <v>205</v>
      </c>
      <c r="D432" s="246"/>
      <c r="Q432" s="11">
        <v>42114</v>
      </c>
      <c r="R432" s="11">
        <v>42096</v>
      </c>
      <c r="S432" s="11">
        <v>44429</v>
      </c>
      <c r="V432" s="159">
        <f>100</f>
        <v>100</v>
      </c>
      <c r="W432" s="58" t="e">
        <f t="shared" si="56"/>
        <v>#DIV/0!</v>
      </c>
      <c r="X432" s="58" t="e">
        <f t="shared" si="56"/>
        <v>#DIV/0!</v>
      </c>
      <c r="Y432" s="58" t="e">
        <f t="shared" si="56"/>
        <v>#DIV/0!</v>
      </c>
      <c r="Z432" s="58" t="e">
        <f t="shared" si="56"/>
        <v>#DIV/0!</v>
      </c>
      <c r="AA432" s="58" t="e">
        <f t="shared" si="56"/>
        <v>#DIV/0!</v>
      </c>
      <c r="AB432" s="58" t="e">
        <f t="shared" si="56"/>
        <v>#DIV/0!</v>
      </c>
      <c r="AC432" s="58" t="e">
        <f t="shared" si="58"/>
        <v>#DIV/0!</v>
      </c>
      <c r="AD432" s="58" t="e">
        <f t="shared" si="59"/>
        <v>#DIV/0!</v>
      </c>
      <c r="AE432" s="58" t="e">
        <f t="shared" si="60"/>
        <v>#DIV/0!</v>
      </c>
      <c r="AF432" s="58" t="e">
        <f t="shared" si="61"/>
        <v>#DIV/0!</v>
      </c>
      <c r="AG432" s="58" t="e">
        <f t="shared" si="62"/>
        <v>#DIV/0!</v>
      </c>
      <c r="AH432" s="58" t="e">
        <f t="shared" si="63"/>
        <v>#DIV/0!</v>
      </c>
      <c r="AI432" s="58" t="e">
        <f t="shared" si="51"/>
        <v>#DIV/0!</v>
      </c>
      <c r="AJ432" s="58" t="e">
        <f t="shared" si="52"/>
        <v>#DIV/0!</v>
      </c>
      <c r="AK432" s="58" t="e">
        <f t="shared" si="53"/>
        <v>#DIV/0!</v>
      </c>
      <c r="AL432" s="58" t="e">
        <f t="shared" si="54"/>
        <v>#DIV/0!</v>
      </c>
      <c r="AM432" s="58" t="e">
        <f t="shared" si="64"/>
        <v>#DIV/0!</v>
      </c>
      <c r="AN432" s="160"/>
      <c r="AO432" s="118"/>
      <c r="AP432" s="118"/>
      <c r="AQ432" s="118"/>
      <c r="AR432" s="118"/>
      <c r="AS432" s="118"/>
      <c r="AT432" s="118"/>
      <c r="AU432" s="118"/>
      <c r="AV432" s="118"/>
      <c r="AW432" s="118"/>
      <c r="AX432" s="118"/>
      <c r="AY432" s="118"/>
      <c r="AZ432" s="118"/>
      <c r="BA432" s="118">
        <v>1</v>
      </c>
      <c r="BB432" s="118">
        <v>1</v>
      </c>
      <c r="BC432" s="118">
        <v>1</v>
      </c>
      <c r="BD432" s="118"/>
      <c r="BE432" s="118"/>
    </row>
    <row r="433" spans="2:57" ht="15">
      <c r="B433" s="499"/>
      <c r="C433" s="1" t="s">
        <v>206</v>
      </c>
      <c r="D433" s="196"/>
      <c r="Q433" s="11">
        <v>55689</v>
      </c>
      <c r="R433" s="11">
        <v>58196</v>
      </c>
      <c r="S433" s="11">
        <v>59564</v>
      </c>
      <c r="V433" s="159">
        <f>100</f>
        <v>100</v>
      </c>
      <c r="W433" s="58" t="e">
        <f t="shared" si="56"/>
        <v>#DIV/0!</v>
      </c>
      <c r="X433" s="58" t="e">
        <f t="shared" si="56"/>
        <v>#DIV/0!</v>
      </c>
      <c r="Y433" s="58" t="e">
        <f t="shared" si="56"/>
        <v>#DIV/0!</v>
      </c>
      <c r="Z433" s="58" t="e">
        <f t="shared" si="56"/>
        <v>#DIV/0!</v>
      </c>
      <c r="AA433" s="58" t="e">
        <f t="shared" si="56"/>
        <v>#DIV/0!</v>
      </c>
      <c r="AB433" s="58" t="e">
        <f t="shared" si="56"/>
        <v>#DIV/0!</v>
      </c>
      <c r="AC433" s="58" t="e">
        <f t="shared" si="58"/>
        <v>#DIV/0!</v>
      </c>
      <c r="AD433" s="58" t="e">
        <f t="shared" si="59"/>
        <v>#DIV/0!</v>
      </c>
      <c r="AE433" s="58" t="e">
        <f t="shared" si="60"/>
        <v>#DIV/0!</v>
      </c>
      <c r="AF433" s="58" t="e">
        <f t="shared" si="61"/>
        <v>#DIV/0!</v>
      </c>
      <c r="AG433" s="58" t="e">
        <f t="shared" si="62"/>
        <v>#DIV/0!</v>
      </c>
      <c r="AH433" s="58" t="e">
        <f t="shared" si="63"/>
        <v>#DIV/0!</v>
      </c>
      <c r="AI433" s="58" t="e">
        <f t="shared" si="51"/>
        <v>#DIV/0!</v>
      </c>
      <c r="AJ433" s="58" t="e">
        <f t="shared" si="52"/>
        <v>#DIV/0!</v>
      </c>
      <c r="AK433" s="58" t="e">
        <f t="shared" si="53"/>
        <v>#DIV/0!</v>
      </c>
      <c r="AL433" s="58" t="e">
        <f t="shared" si="54"/>
        <v>#DIV/0!</v>
      </c>
      <c r="AM433" s="58" t="e">
        <f t="shared" si="64"/>
        <v>#DIV/0!</v>
      </c>
      <c r="AN433" s="160"/>
      <c r="AO433" s="118"/>
      <c r="AP433" s="118"/>
      <c r="AQ433" s="118"/>
      <c r="AR433" s="118"/>
      <c r="AS433" s="118"/>
      <c r="AT433" s="118"/>
      <c r="AU433" s="118"/>
      <c r="AV433" s="118"/>
      <c r="AW433" s="118"/>
      <c r="AX433" s="118"/>
      <c r="AY433" s="118"/>
      <c r="AZ433" s="118"/>
      <c r="BA433" s="118">
        <v>1</v>
      </c>
      <c r="BB433" s="118">
        <v>1</v>
      </c>
      <c r="BC433" s="118">
        <v>1</v>
      </c>
      <c r="BD433" s="118"/>
      <c r="BE433" s="118"/>
    </row>
    <row r="434" spans="2:57" ht="15">
      <c r="B434" s="499"/>
      <c r="C434" s="1" t="s">
        <v>207</v>
      </c>
      <c r="D434" s="196"/>
      <c r="Q434" s="11">
        <v>20896</v>
      </c>
      <c r="R434" s="11">
        <v>25382</v>
      </c>
      <c r="S434" s="11">
        <v>25812</v>
      </c>
      <c r="V434" s="159">
        <f>100</f>
        <v>100</v>
      </c>
      <c r="W434" s="58" t="e">
        <f t="shared" si="56"/>
        <v>#DIV/0!</v>
      </c>
      <c r="X434" s="58" t="e">
        <f t="shared" si="56"/>
        <v>#DIV/0!</v>
      </c>
      <c r="Y434" s="58" t="e">
        <f t="shared" si="56"/>
        <v>#DIV/0!</v>
      </c>
      <c r="Z434" s="58" t="e">
        <f t="shared" si="56"/>
        <v>#DIV/0!</v>
      </c>
      <c r="AA434" s="58" t="e">
        <f t="shared" si="56"/>
        <v>#DIV/0!</v>
      </c>
      <c r="AB434" s="58" t="e">
        <f t="shared" si="56"/>
        <v>#DIV/0!</v>
      </c>
      <c r="AC434" s="58" t="e">
        <f t="shared" si="58"/>
        <v>#DIV/0!</v>
      </c>
      <c r="AD434" s="58" t="e">
        <f t="shared" si="59"/>
        <v>#DIV/0!</v>
      </c>
      <c r="AE434" s="58" t="e">
        <f t="shared" si="60"/>
        <v>#DIV/0!</v>
      </c>
      <c r="AF434" s="58" t="e">
        <f t="shared" si="61"/>
        <v>#DIV/0!</v>
      </c>
      <c r="AG434" s="58" t="e">
        <f t="shared" si="62"/>
        <v>#DIV/0!</v>
      </c>
      <c r="AH434" s="58" t="e">
        <f t="shared" si="63"/>
        <v>#DIV/0!</v>
      </c>
      <c r="AI434" s="58" t="e">
        <f t="shared" si="51"/>
        <v>#DIV/0!</v>
      </c>
      <c r="AJ434" s="58" t="e">
        <f t="shared" si="52"/>
        <v>#DIV/0!</v>
      </c>
      <c r="AK434" s="58" t="e">
        <f t="shared" si="53"/>
        <v>#DIV/0!</v>
      </c>
      <c r="AL434" s="58" t="e">
        <f t="shared" si="54"/>
        <v>#DIV/0!</v>
      </c>
      <c r="AM434" s="58" t="e">
        <f t="shared" si="64"/>
        <v>#DIV/0!</v>
      </c>
      <c r="AN434" s="160"/>
      <c r="AO434" s="118"/>
      <c r="AP434" s="118"/>
      <c r="AQ434" s="118"/>
      <c r="AR434" s="118"/>
      <c r="AS434" s="118"/>
      <c r="AT434" s="118"/>
      <c r="AU434" s="118"/>
      <c r="AV434" s="118"/>
      <c r="AW434" s="118"/>
      <c r="AX434" s="118"/>
      <c r="AY434" s="118"/>
      <c r="AZ434" s="118"/>
      <c r="BA434" s="118">
        <v>1</v>
      </c>
      <c r="BB434" s="118">
        <v>1</v>
      </c>
      <c r="BC434" s="118">
        <v>1</v>
      </c>
      <c r="BD434" s="118"/>
      <c r="BE434" s="118"/>
    </row>
    <row r="435" spans="2:57" ht="15">
      <c r="B435" s="499"/>
      <c r="C435" s="1" t="s">
        <v>208</v>
      </c>
      <c r="D435" s="196"/>
      <c r="Q435" s="11">
        <v>16331</v>
      </c>
      <c r="R435" s="11">
        <v>23949</v>
      </c>
      <c r="S435" s="11">
        <v>23568</v>
      </c>
      <c r="V435" s="159">
        <f>100</f>
        <v>100</v>
      </c>
      <c r="W435" s="58" t="e">
        <f t="shared" si="56"/>
        <v>#DIV/0!</v>
      </c>
      <c r="X435" s="58" t="e">
        <f t="shared" si="56"/>
        <v>#DIV/0!</v>
      </c>
      <c r="Y435" s="58" t="e">
        <f t="shared" si="56"/>
        <v>#DIV/0!</v>
      </c>
      <c r="Z435" s="58" t="e">
        <f t="shared" si="56"/>
        <v>#DIV/0!</v>
      </c>
      <c r="AA435" s="58" t="e">
        <f t="shared" si="56"/>
        <v>#DIV/0!</v>
      </c>
      <c r="AB435" s="58" t="e">
        <f t="shared" si="56"/>
        <v>#DIV/0!</v>
      </c>
      <c r="AC435" s="58" t="e">
        <f t="shared" si="56"/>
        <v>#DIV/0!</v>
      </c>
      <c r="AD435" s="58" t="e">
        <f t="shared" si="56"/>
        <v>#DIV/0!</v>
      </c>
      <c r="AE435" s="58" t="e">
        <f t="shared" si="56"/>
        <v>#DIV/0!</v>
      </c>
      <c r="AF435" s="58" t="e">
        <f t="shared" si="56"/>
        <v>#DIV/0!</v>
      </c>
      <c r="AG435" s="58" t="e">
        <f t="shared" si="56"/>
        <v>#DIV/0!</v>
      </c>
      <c r="AH435" s="58" t="e">
        <f t="shared" si="56"/>
        <v>#DIV/0!</v>
      </c>
      <c r="AI435" s="58" t="e">
        <f t="shared" si="56"/>
        <v>#DIV/0!</v>
      </c>
      <c r="AJ435" s="58" t="e">
        <f t="shared" si="56"/>
        <v>#DIV/0!</v>
      </c>
      <c r="AK435" s="58" t="e">
        <f t="shared" si="56"/>
        <v>#DIV/0!</v>
      </c>
      <c r="AL435" s="58" t="e">
        <f t="shared" si="56"/>
        <v>#DIV/0!</v>
      </c>
      <c r="AM435" s="58" t="e">
        <f t="shared" si="64"/>
        <v>#DIV/0!</v>
      </c>
      <c r="AN435" s="160"/>
      <c r="AO435" s="118"/>
      <c r="AP435" s="118"/>
      <c r="AQ435" s="118"/>
      <c r="AR435" s="118"/>
      <c r="AS435" s="118"/>
      <c r="AT435" s="118"/>
      <c r="AU435" s="118"/>
      <c r="AV435" s="118"/>
      <c r="AW435" s="118"/>
      <c r="AX435" s="118"/>
      <c r="AY435" s="118"/>
      <c r="AZ435" s="118"/>
      <c r="BA435" s="118">
        <v>1</v>
      </c>
      <c r="BB435" s="118">
        <v>1</v>
      </c>
      <c r="BC435" s="118">
        <v>1</v>
      </c>
      <c r="BD435" s="118"/>
      <c r="BE435" s="118"/>
    </row>
    <row r="436" spans="2:57" ht="15">
      <c r="B436" s="499"/>
      <c r="C436" s="1" t="s">
        <v>209</v>
      </c>
      <c r="D436" s="196"/>
      <c r="Q436" s="11">
        <v>135030</v>
      </c>
      <c r="R436" s="11">
        <v>149623</v>
      </c>
      <c r="S436" s="11">
        <v>153373</v>
      </c>
      <c r="V436" s="159">
        <f>100</f>
        <v>100</v>
      </c>
      <c r="W436" s="58" t="e">
        <f t="shared" si="56"/>
        <v>#DIV/0!</v>
      </c>
      <c r="X436" s="58" t="e">
        <f t="shared" si="56"/>
        <v>#DIV/0!</v>
      </c>
      <c r="Y436" s="58" t="e">
        <f t="shared" si="56"/>
        <v>#DIV/0!</v>
      </c>
      <c r="Z436" s="58" t="e">
        <f t="shared" si="56"/>
        <v>#DIV/0!</v>
      </c>
      <c r="AA436" s="58" t="e">
        <f t="shared" si="56"/>
        <v>#DIV/0!</v>
      </c>
      <c r="AB436" s="58" t="e">
        <f t="shared" si="56"/>
        <v>#DIV/0!</v>
      </c>
      <c r="AC436" s="58" t="e">
        <f t="shared" si="56"/>
        <v>#DIV/0!</v>
      </c>
      <c r="AD436" s="58" t="e">
        <f t="shared" si="56"/>
        <v>#DIV/0!</v>
      </c>
      <c r="AE436" s="58" t="e">
        <f t="shared" si="56"/>
        <v>#DIV/0!</v>
      </c>
      <c r="AF436" s="58" t="e">
        <f t="shared" si="56"/>
        <v>#DIV/0!</v>
      </c>
      <c r="AG436" s="58" t="e">
        <f t="shared" si="56"/>
        <v>#DIV/0!</v>
      </c>
      <c r="AH436" s="58" t="e">
        <f t="shared" si="56"/>
        <v>#DIV/0!</v>
      </c>
      <c r="AI436" s="58" t="e">
        <f t="shared" si="56"/>
        <v>#DIV/0!</v>
      </c>
      <c r="AJ436" s="58" t="e">
        <f t="shared" si="56"/>
        <v>#DIV/0!</v>
      </c>
      <c r="AK436" s="58" t="e">
        <f t="shared" ref="AK436:AK467" si="65">S436*100/$D436</f>
        <v>#DIV/0!</v>
      </c>
      <c r="AL436" s="58" t="e">
        <f t="shared" ref="AL436:AL467" si="66">T436*100/$D436</f>
        <v>#DIV/0!</v>
      </c>
      <c r="AM436" s="58" t="e">
        <f t="shared" si="64"/>
        <v>#DIV/0!</v>
      </c>
      <c r="AN436" s="160"/>
      <c r="AO436" s="118"/>
      <c r="AP436" s="118"/>
      <c r="AQ436" s="118"/>
      <c r="AR436" s="118"/>
      <c r="AS436" s="118"/>
      <c r="AT436" s="118"/>
      <c r="AU436" s="118"/>
      <c r="AV436" s="118"/>
      <c r="AW436" s="118"/>
      <c r="AX436" s="118"/>
      <c r="AY436" s="118"/>
      <c r="AZ436" s="118"/>
      <c r="BA436" s="118"/>
      <c r="BB436" s="118"/>
      <c r="BC436" s="118"/>
      <c r="BD436" s="118"/>
      <c r="BE436" s="118"/>
    </row>
    <row r="437" spans="2:57" ht="15">
      <c r="B437" s="501"/>
      <c r="C437" s="8" t="s">
        <v>210</v>
      </c>
      <c r="D437" s="245"/>
      <c r="E437" s="173"/>
      <c r="F437" s="173"/>
      <c r="G437" s="173"/>
      <c r="H437" s="173"/>
      <c r="I437" s="173"/>
      <c r="J437" s="173"/>
      <c r="K437" s="173"/>
      <c r="L437" s="173"/>
      <c r="M437" s="173"/>
      <c r="N437" s="173"/>
      <c r="O437" s="173"/>
      <c r="P437" s="173"/>
      <c r="Q437" s="173">
        <v>118699</v>
      </c>
      <c r="R437" s="173">
        <v>125674</v>
      </c>
      <c r="S437" s="173">
        <v>129805</v>
      </c>
      <c r="T437" s="173"/>
      <c r="U437" s="173"/>
      <c r="V437" s="159">
        <f>100</f>
        <v>100</v>
      </c>
      <c r="W437" s="58" t="e">
        <f t="shared" si="56"/>
        <v>#DIV/0!</v>
      </c>
      <c r="X437" s="58" t="e">
        <f t="shared" si="56"/>
        <v>#DIV/0!</v>
      </c>
      <c r="Y437" s="58" t="e">
        <f t="shared" si="56"/>
        <v>#DIV/0!</v>
      </c>
      <c r="Z437" s="58" t="e">
        <f t="shared" si="56"/>
        <v>#DIV/0!</v>
      </c>
      <c r="AA437" s="58" t="e">
        <f t="shared" si="56"/>
        <v>#DIV/0!</v>
      </c>
      <c r="AB437" s="58" t="e">
        <f t="shared" si="56"/>
        <v>#DIV/0!</v>
      </c>
      <c r="AC437" s="58" t="e">
        <f t="shared" si="56"/>
        <v>#DIV/0!</v>
      </c>
      <c r="AD437" s="58" t="e">
        <f t="shared" si="56"/>
        <v>#DIV/0!</v>
      </c>
      <c r="AE437" s="58" t="e">
        <f t="shared" si="56"/>
        <v>#DIV/0!</v>
      </c>
      <c r="AF437" s="58" t="e">
        <f t="shared" si="56"/>
        <v>#DIV/0!</v>
      </c>
      <c r="AG437" s="58" t="e">
        <f t="shared" si="56"/>
        <v>#DIV/0!</v>
      </c>
      <c r="AH437" s="58" t="e">
        <f t="shared" si="56"/>
        <v>#DIV/0!</v>
      </c>
      <c r="AI437" s="58" t="e">
        <f t="shared" si="56"/>
        <v>#DIV/0!</v>
      </c>
      <c r="AJ437" s="58" t="e">
        <f t="shared" si="56"/>
        <v>#DIV/0!</v>
      </c>
      <c r="AK437" s="58" t="e">
        <f t="shared" si="65"/>
        <v>#DIV/0!</v>
      </c>
      <c r="AL437" s="58" t="e">
        <f t="shared" si="66"/>
        <v>#DIV/0!</v>
      </c>
      <c r="AM437" s="58" t="e">
        <f t="shared" si="64"/>
        <v>#DIV/0!</v>
      </c>
      <c r="AN437" s="120"/>
      <c r="AO437" s="121"/>
      <c r="AP437" s="121"/>
      <c r="AQ437" s="121"/>
      <c r="AR437" s="121"/>
      <c r="AS437" s="121"/>
      <c r="AT437" s="121"/>
      <c r="AU437" s="121"/>
      <c r="AV437" s="121"/>
      <c r="AW437" s="121"/>
      <c r="AX437" s="121"/>
      <c r="AY437" s="121"/>
      <c r="AZ437" s="121"/>
      <c r="BA437" s="121"/>
      <c r="BB437" s="121"/>
      <c r="BC437" s="121"/>
      <c r="BD437" s="121"/>
      <c r="BE437" s="121"/>
    </row>
    <row r="438" spans="2:57" ht="15">
      <c r="B438" s="499" t="s">
        <v>248</v>
      </c>
      <c r="C438" s="1" t="s">
        <v>205</v>
      </c>
      <c r="D438" s="246"/>
      <c r="Q438" s="11">
        <v>89783</v>
      </c>
      <c r="R438" s="11">
        <v>91390</v>
      </c>
      <c r="S438" s="11">
        <v>102115</v>
      </c>
      <c r="V438" s="159">
        <f>100</f>
        <v>100</v>
      </c>
      <c r="W438" s="58" t="e">
        <f t="shared" si="56"/>
        <v>#DIV/0!</v>
      </c>
      <c r="X438" s="58" t="e">
        <f t="shared" si="56"/>
        <v>#DIV/0!</v>
      </c>
      <c r="Y438" s="58" t="e">
        <f t="shared" si="56"/>
        <v>#DIV/0!</v>
      </c>
      <c r="Z438" s="58" t="e">
        <f t="shared" si="56"/>
        <v>#DIV/0!</v>
      </c>
      <c r="AA438" s="58" t="e">
        <f t="shared" si="56"/>
        <v>#DIV/0!</v>
      </c>
      <c r="AB438" s="58" t="e">
        <f t="shared" si="56"/>
        <v>#DIV/0!</v>
      </c>
      <c r="AC438" s="58" t="e">
        <f t="shared" si="56"/>
        <v>#DIV/0!</v>
      </c>
      <c r="AD438" s="58" t="e">
        <f t="shared" si="56"/>
        <v>#DIV/0!</v>
      </c>
      <c r="AE438" s="58" t="e">
        <f t="shared" si="56"/>
        <v>#DIV/0!</v>
      </c>
      <c r="AF438" s="58" t="e">
        <f t="shared" si="56"/>
        <v>#DIV/0!</v>
      </c>
      <c r="AG438" s="58" t="e">
        <f t="shared" si="56"/>
        <v>#DIV/0!</v>
      </c>
      <c r="AH438" s="58" t="e">
        <f t="shared" si="56"/>
        <v>#DIV/0!</v>
      </c>
      <c r="AI438" s="58" t="e">
        <f t="shared" si="56"/>
        <v>#DIV/0!</v>
      </c>
      <c r="AJ438" s="58" t="e">
        <f t="shared" si="56"/>
        <v>#DIV/0!</v>
      </c>
      <c r="AK438" s="58" t="e">
        <f t="shared" si="65"/>
        <v>#DIV/0!</v>
      </c>
      <c r="AL438" s="58" t="e">
        <f t="shared" si="66"/>
        <v>#DIV/0!</v>
      </c>
      <c r="AM438" s="58" t="e">
        <f t="shared" si="64"/>
        <v>#DIV/0!</v>
      </c>
      <c r="AN438" s="160"/>
      <c r="AO438" s="118"/>
      <c r="AP438" s="118"/>
      <c r="AQ438" s="118"/>
      <c r="AR438" s="118"/>
      <c r="AS438" s="118"/>
      <c r="AT438" s="118"/>
      <c r="AU438" s="118"/>
      <c r="AV438" s="118"/>
      <c r="AW438" s="118"/>
      <c r="AX438" s="118"/>
      <c r="AY438" s="118"/>
      <c r="AZ438" s="118"/>
      <c r="BA438" s="118">
        <v>1</v>
      </c>
      <c r="BB438" s="118">
        <v>1</v>
      </c>
      <c r="BC438" s="118">
        <v>1</v>
      </c>
      <c r="BD438" s="118"/>
      <c r="BE438" s="118"/>
    </row>
    <row r="439" spans="2:57" ht="15">
      <c r="B439" s="499"/>
      <c r="C439" s="1" t="s">
        <v>206</v>
      </c>
      <c r="D439" s="196"/>
      <c r="Q439" s="11">
        <v>21536</v>
      </c>
      <c r="R439" s="11">
        <v>23601</v>
      </c>
      <c r="S439" s="11">
        <v>26674</v>
      </c>
      <c r="V439" s="159">
        <f>100</f>
        <v>100</v>
      </c>
      <c r="W439" s="58" t="e">
        <f t="shared" si="56"/>
        <v>#DIV/0!</v>
      </c>
      <c r="X439" s="58" t="e">
        <f t="shared" si="56"/>
        <v>#DIV/0!</v>
      </c>
      <c r="Y439" s="58" t="e">
        <f t="shared" si="56"/>
        <v>#DIV/0!</v>
      </c>
      <c r="Z439" s="58" t="e">
        <f t="shared" si="56"/>
        <v>#DIV/0!</v>
      </c>
      <c r="AA439" s="58" t="e">
        <f t="shared" si="56"/>
        <v>#DIV/0!</v>
      </c>
      <c r="AB439" s="58" t="e">
        <f t="shared" si="56"/>
        <v>#DIV/0!</v>
      </c>
      <c r="AC439" s="58" t="e">
        <f t="shared" si="56"/>
        <v>#DIV/0!</v>
      </c>
      <c r="AD439" s="58" t="e">
        <f t="shared" si="56"/>
        <v>#DIV/0!</v>
      </c>
      <c r="AE439" s="58" t="e">
        <f t="shared" si="56"/>
        <v>#DIV/0!</v>
      </c>
      <c r="AF439" s="58" t="e">
        <f t="shared" si="56"/>
        <v>#DIV/0!</v>
      </c>
      <c r="AG439" s="58" t="e">
        <f t="shared" si="56"/>
        <v>#DIV/0!</v>
      </c>
      <c r="AH439" s="58" t="e">
        <f t="shared" si="56"/>
        <v>#DIV/0!</v>
      </c>
      <c r="AI439" s="58" t="e">
        <f t="shared" si="56"/>
        <v>#DIV/0!</v>
      </c>
      <c r="AJ439" s="58" t="e">
        <f t="shared" si="56"/>
        <v>#DIV/0!</v>
      </c>
      <c r="AK439" s="58" t="e">
        <f t="shared" si="65"/>
        <v>#DIV/0!</v>
      </c>
      <c r="AL439" s="58" t="e">
        <f t="shared" si="66"/>
        <v>#DIV/0!</v>
      </c>
      <c r="AM439" s="58" t="e">
        <f t="shared" si="64"/>
        <v>#DIV/0!</v>
      </c>
      <c r="AN439" s="160"/>
      <c r="AO439" s="118"/>
      <c r="AP439" s="118"/>
      <c r="AQ439" s="118"/>
      <c r="AR439" s="118"/>
      <c r="AS439" s="118"/>
      <c r="AT439" s="118"/>
      <c r="AU439" s="118"/>
      <c r="AV439" s="118"/>
      <c r="AW439" s="118"/>
      <c r="AX439" s="118"/>
      <c r="AY439" s="118"/>
      <c r="AZ439" s="118"/>
      <c r="BA439" s="118">
        <v>2</v>
      </c>
      <c r="BB439" s="118">
        <v>1</v>
      </c>
      <c r="BC439" s="118">
        <v>1</v>
      </c>
      <c r="BD439" s="118"/>
      <c r="BE439" s="118"/>
    </row>
    <row r="440" spans="2:57" ht="15">
      <c r="B440" s="499"/>
      <c r="C440" s="1" t="s">
        <v>207</v>
      </c>
      <c r="D440" s="196"/>
      <c r="R440" s="11">
        <v>16358</v>
      </c>
      <c r="S440" s="11">
        <v>18281</v>
      </c>
      <c r="V440" s="159">
        <f>100</f>
        <v>100</v>
      </c>
      <c r="W440" s="58" t="e">
        <f t="shared" si="56"/>
        <v>#DIV/0!</v>
      </c>
      <c r="X440" s="58" t="e">
        <f t="shared" si="56"/>
        <v>#DIV/0!</v>
      </c>
      <c r="Y440" s="58" t="e">
        <f t="shared" si="56"/>
        <v>#DIV/0!</v>
      </c>
      <c r="Z440" s="58" t="e">
        <f t="shared" si="56"/>
        <v>#DIV/0!</v>
      </c>
      <c r="AA440" s="58" t="e">
        <f t="shared" si="56"/>
        <v>#DIV/0!</v>
      </c>
      <c r="AB440" s="58" t="e">
        <f t="shared" si="56"/>
        <v>#DIV/0!</v>
      </c>
      <c r="AC440" s="58" t="e">
        <f t="shared" si="56"/>
        <v>#DIV/0!</v>
      </c>
      <c r="AD440" s="58" t="e">
        <f t="shared" si="56"/>
        <v>#DIV/0!</v>
      </c>
      <c r="AE440" s="58" t="e">
        <f t="shared" si="56"/>
        <v>#DIV/0!</v>
      </c>
      <c r="AF440" s="58" t="e">
        <f t="shared" ref="AF440:AJ490" si="67">N440*100/$D440</f>
        <v>#DIV/0!</v>
      </c>
      <c r="AG440" s="58" t="e">
        <f t="shared" si="67"/>
        <v>#DIV/0!</v>
      </c>
      <c r="AH440" s="58" t="e">
        <f t="shared" si="67"/>
        <v>#DIV/0!</v>
      </c>
      <c r="AI440" s="58" t="e">
        <f t="shared" si="67"/>
        <v>#DIV/0!</v>
      </c>
      <c r="AJ440" s="58" t="e">
        <f t="shared" si="67"/>
        <v>#DIV/0!</v>
      </c>
      <c r="AK440" s="58" t="e">
        <f t="shared" si="65"/>
        <v>#DIV/0!</v>
      </c>
      <c r="AL440" s="58" t="e">
        <f t="shared" si="66"/>
        <v>#DIV/0!</v>
      </c>
      <c r="AM440" s="58" t="e">
        <f t="shared" si="64"/>
        <v>#DIV/0!</v>
      </c>
      <c r="AN440" s="160"/>
      <c r="AO440" s="118"/>
      <c r="AP440" s="118"/>
      <c r="AQ440" s="118"/>
      <c r="AR440" s="118"/>
      <c r="AS440" s="118"/>
      <c r="AT440" s="118"/>
      <c r="AU440" s="118"/>
      <c r="AV440" s="118"/>
      <c r="AW440" s="118"/>
      <c r="AX440" s="118"/>
      <c r="AY440" s="118"/>
      <c r="AZ440" s="118"/>
      <c r="BA440" s="118"/>
      <c r="BB440" s="118">
        <v>1</v>
      </c>
      <c r="BC440" s="118">
        <v>1</v>
      </c>
      <c r="BD440" s="118"/>
      <c r="BE440" s="118"/>
    </row>
    <row r="441" spans="2:57" ht="15">
      <c r="B441" s="499"/>
      <c r="C441" s="1" t="s">
        <v>208</v>
      </c>
      <c r="D441" s="196"/>
      <c r="R441" s="11">
        <v>19689</v>
      </c>
      <c r="S441" s="11">
        <v>19333</v>
      </c>
      <c r="V441" s="159">
        <f>100</f>
        <v>100</v>
      </c>
      <c r="W441" s="58" t="e">
        <f t="shared" ref="W441:AE469" si="68">E441*100/$D441</f>
        <v>#DIV/0!</v>
      </c>
      <c r="X441" s="58" t="e">
        <f t="shared" si="68"/>
        <v>#DIV/0!</v>
      </c>
      <c r="Y441" s="58" t="e">
        <f t="shared" si="68"/>
        <v>#DIV/0!</v>
      </c>
      <c r="Z441" s="58" t="e">
        <f t="shared" si="68"/>
        <v>#DIV/0!</v>
      </c>
      <c r="AA441" s="58" t="e">
        <f t="shared" si="68"/>
        <v>#DIV/0!</v>
      </c>
      <c r="AB441" s="58" t="e">
        <f t="shared" si="68"/>
        <v>#DIV/0!</v>
      </c>
      <c r="AC441" s="58" t="e">
        <f t="shared" si="68"/>
        <v>#DIV/0!</v>
      </c>
      <c r="AD441" s="58" t="e">
        <f t="shared" si="68"/>
        <v>#DIV/0!</v>
      </c>
      <c r="AE441" s="58" t="e">
        <f t="shared" si="68"/>
        <v>#DIV/0!</v>
      </c>
      <c r="AF441" s="58" t="e">
        <f t="shared" si="67"/>
        <v>#DIV/0!</v>
      </c>
      <c r="AG441" s="58" t="e">
        <f t="shared" si="67"/>
        <v>#DIV/0!</v>
      </c>
      <c r="AH441" s="58" t="e">
        <f t="shared" si="67"/>
        <v>#DIV/0!</v>
      </c>
      <c r="AI441" s="58" t="e">
        <f t="shared" si="67"/>
        <v>#DIV/0!</v>
      </c>
      <c r="AJ441" s="58" t="e">
        <f t="shared" si="67"/>
        <v>#DIV/0!</v>
      </c>
      <c r="AK441" s="58" t="e">
        <f t="shared" si="65"/>
        <v>#DIV/0!</v>
      </c>
      <c r="AL441" s="58" t="e">
        <f t="shared" si="66"/>
        <v>#DIV/0!</v>
      </c>
      <c r="AM441" s="58" t="e">
        <f t="shared" si="64"/>
        <v>#DIV/0!</v>
      </c>
      <c r="AN441" s="160"/>
      <c r="AO441" s="118"/>
      <c r="AP441" s="118"/>
      <c r="AQ441" s="118"/>
      <c r="AR441" s="118"/>
      <c r="AS441" s="118"/>
      <c r="AT441" s="118"/>
      <c r="AU441" s="118"/>
      <c r="AV441" s="118"/>
      <c r="AW441" s="118"/>
      <c r="AX441" s="118"/>
      <c r="AY441" s="118"/>
      <c r="AZ441" s="118"/>
      <c r="BA441" s="118"/>
      <c r="BB441" s="118">
        <v>1</v>
      </c>
      <c r="BC441" s="118">
        <v>1</v>
      </c>
      <c r="BD441" s="118"/>
      <c r="BE441" s="118"/>
    </row>
    <row r="442" spans="2:57" ht="15">
      <c r="B442" s="499"/>
      <c r="C442" s="1" t="s">
        <v>209</v>
      </c>
      <c r="D442" s="196"/>
      <c r="R442" s="11">
        <v>151038</v>
      </c>
      <c r="S442" s="11">
        <v>166403</v>
      </c>
      <c r="V442" s="159">
        <f>100</f>
        <v>100</v>
      </c>
      <c r="W442" s="58" t="e">
        <f t="shared" si="68"/>
        <v>#DIV/0!</v>
      </c>
      <c r="X442" s="58" t="e">
        <f t="shared" si="68"/>
        <v>#DIV/0!</v>
      </c>
      <c r="Y442" s="58" t="e">
        <f t="shared" si="68"/>
        <v>#DIV/0!</v>
      </c>
      <c r="Z442" s="58" t="e">
        <f t="shared" si="68"/>
        <v>#DIV/0!</v>
      </c>
      <c r="AA442" s="58" t="e">
        <f t="shared" si="68"/>
        <v>#DIV/0!</v>
      </c>
      <c r="AB442" s="58" t="e">
        <f t="shared" si="68"/>
        <v>#DIV/0!</v>
      </c>
      <c r="AC442" s="58" t="e">
        <f t="shared" si="68"/>
        <v>#DIV/0!</v>
      </c>
      <c r="AD442" s="58" t="e">
        <f t="shared" si="68"/>
        <v>#DIV/0!</v>
      </c>
      <c r="AE442" s="58" t="e">
        <f t="shared" si="68"/>
        <v>#DIV/0!</v>
      </c>
      <c r="AF442" s="58" t="e">
        <f t="shared" si="67"/>
        <v>#DIV/0!</v>
      </c>
      <c r="AG442" s="58" t="e">
        <f t="shared" si="67"/>
        <v>#DIV/0!</v>
      </c>
      <c r="AH442" s="58" t="e">
        <f t="shared" si="67"/>
        <v>#DIV/0!</v>
      </c>
      <c r="AI442" s="58" t="e">
        <f t="shared" si="67"/>
        <v>#DIV/0!</v>
      </c>
      <c r="AJ442" s="58" t="e">
        <f t="shared" si="67"/>
        <v>#DIV/0!</v>
      </c>
      <c r="AK442" s="58" t="e">
        <f t="shared" si="65"/>
        <v>#DIV/0!</v>
      </c>
      <c r="AL442" s="58" t="e">
        <f t="shared" si="66"/>
        <v>#DIV/0!</v>
      </c>
      <c r="AM442" s="58" t="e">
        <f t="shared" si="64"/>
        <v>#DIV/0!</v>
      </c>
      <c r="AN442" s="160"/>
      <c r="AO442" s="118"/>
      <c r="AP442" s="118"/>
      <c r="AQ442" s="118"/>
      <c r="AR442" s="118"/>
      <c r="AS442" s="118"/>
      <c r="AT442" s="118"/>
      <c r="AU442" s="118"/>
      <c r="AV442" s="118"/>
      <c r="AW442" s="118"/>
      <c r="AX442" s="118"/>
      <c r="AY442" s="118"/>
      <c r="AZ442" s="118"/>
      <c r="BA442" s="118"/>
      <c r="BB442" s="118"/>
      <c r="BC442" s="118"/>
      <c r="BD442" s="118"/>
      <c r="BE442" s="118"/>
    </row>
    <row r="443" spans="2:57" ht="15">
      <c r="B443" s="501"/>
      <c r="C443" s="8" t="s">
        <v>210</v>
      </c>
      <c r="D443" s="245"/>
      <c r="E443" s="173"/>
      <c r="F443" s="173"/>
      <c r="G443" s="173"/>
      <c r="H443" s="173"/>
      <c r="I443" s="173"/>
      <c r="J443" s="173"/>
      <c r="K443" s="173"/>
      <c r="L443" s="173"/>
      <c r="M443" s="173"/>
      <c r="N443" s="173"/>
      <c r="O443" s="173"/>
      <c r="P443" s="173"/>
      <c r="Q443" s="173"/>
      <c r="R443" s="173">
        <v>131349</v>
      </c>
      <c r="S443" s="173">
        <v>147070</v>
      </c>
      <c r="T443" s="173"/>
      <c r="U443" s="173"/>
      <c r="V443" s="159">
        <f>100</f>
        <v>100</v>
      </c>
      <c r="W443" s="58" t="e">
        <f t="shared" si="68"/>
        <v>#DIV/0!</v>
      </c>
      <c r="X443" s="58" t="e">
        <f t="shared" si="68"/>
        <v>#DIV/0!</v>
      </c>
      <c r="Y443" s="58" t="e">
        <f t="shared" si="68"/>
        <v>#DIV/0!</v>
      </c>
      <c r="Z443" s="58" t="e">
        <f t="shared" si="68"/>
        <v>#DIV/0!</v>
      </c>
      <c r="AA443" s="58" t="e">
        <f t="shared" si="68"/>
        <v>#DIV/0!</v>
      </c>
      <c r="AB443" s="58" t="e">
        <f t="shared" si="68"/>
        <v>#DIV/0!</v>
      </c>
      <c r="AC443" s="58" t="e">
        <f t="shared" si="68"/>
        <v>#DIV/0!</v>
      </c>
      <c r="AD443" s="58" t="e">
        <f t="shared" si="68"/>
        <v>#DIV/0!</v>
      </c>
      <c r="AE443" s="58" t="e">
        <f t="shared" si="68"/>
        <v>#DIV/0!</v>
      </c>
      <c r="AF443" s="58" t="e">
        <f t="shared" si="67"/>
        <v>#DIV/0!</v>
      </c>
      <c r="AG443" s="58" t="e">
        <f t="shared" si="67"/>
        <v>#DIV/0!</v>
      </c>
      <c r="AH443" s="58" t="e">
        <f t="shared" si="67"/>
        <v>#DIV/0!</v>
      </c>
      <c r="AI443" s="58" t="e">
        <f t="shared" si="67"/>
        <v>#DIV/0!</v>
      </c>
      <c r="AJ443" s="58" t="e">
        <f t="shared" si="67"/>
        <v>#DIV/0!</v>
      </c>
      <c r="AK443" s="58" t="e">
        <f t="shared" si="65"/>
        <v>#DIV/0!</v>
      </c>
      <c r="AL443" s="58" t="e">
        <f t="shared" si="66"/>
        <v>#DIV/0!</v>
      </c>
      <c r="AM443" s="58" t="e">
        <f t="shared" si="64"/>
        <v>#DIV/0!</v>
      </c>
      <c r="AN443" s="120"/>
      <c r="AO443" s="121"/>
      <c r="AP443" s="121"/>
      <c r="AQ443" s="121"/>
      <c r="AR443" s="121"/>
      <c r="AS443" s="121"/>
      <c r="AT443" s="121"/>
      <c r="AU443" s="121"/>
      <c r="AV443" s="121"/>
      <c r="AW443" s="121"/>
      <c r="AX443" s="121"/>
      <c r="AY443" s="121"/>
      <c r="AZ443" s="121"/>
      <c r="BA443" s="121"/>
      <c r="BB443" s="121"/>
      <c r="BC443" s="121"/>
      <c r="BD443" s="121"/>
      <c r="BE443" s="121"/>
    </row>
    <row r="444" spans="2:57" ht="15">
      <c r="B444" s="499" t="s">
        <v>249</v>
      </c>
      <c r="C444" s="1" t="s">
        <v>205</v>
      </c>
      <c r="D444" s="246"/>
      <c r="Q444" s="11">
        <v>350</v>
      </c>
      <c r="R444" s="11">
        <v>314</v>
      </c>
      <c r="S444" s="11">
        <v>334</v>
      </c>
      <c r="V444" s="159">
        <f>100</f>
        <v>100</v>
      </c>
      <c r="W444" s="58" t="e">
        <f t="shared" si="68"/>
        <v>#DIV/0!</v>
      </c>
      <c r="X444" s="58" t="e">
        <f t="shared" si="68"/>
        <v>#DIV/0!</v>
      </c>
      <c r="Y444" s="58" t="e">
        <f t="shared" si="68"/>
        <v>#DIV/0!</v>
      </c>
      <c r="Z444" s="58" t="e">
        <f t="shared" si="68"/>
        <v>#DIV/0!</v>
      </c>
      <c r="AA444" s="58" t="e">
        <f t="shared" si="68"/>
        <v>#DIV/0!</v>
      </c>
      <c r="AB444" s="58" t="e">
        <f t="shared" si="68"/>
        <v>#DIV/0!</v>
      </c>
      <c r="AC444" s="58" t="e">
        <f t="shared" si="68"/>
        <v>#DIV/0!</v>
      </c>
      <c r="AD444" s="58" t="e">
        <f t="shared" si="68"/>
        <v>#DIV/0!</v>
      </c>
      <c r="AE444" s="58" t="e">
        <f t="shared" si="68"/>
        <v>#DIV/0!</v>
      </c>
      <c r="AF444" s="58" t="e">
        <f t="shared" si="67"/>
        <v>#DIV/0!</v>
      </c>
      <c r="AG444" s="58" t="e">
        <f t="shared" si="67"/>
        <v>#DIV/0!</v>
      </c>
      <c r="AH444" s="58" t="e">
        <f t="shared" si="67"/>
        <v>#DIV/0!</v>
      </c>
      <c r="AI444" s="58" t="e">
        <f t="shared" si="67"/>
        <v>#DIV/0!</v>
      </c>
      <c r="AJ444" s="58" t="e">
        <f t="shared" si="67"/>
        <v>#DIV/0!</v>
      </c>
      <c r="AK444" s="58" t="e">
        <f t="shared" si="65"/>
        <v>#DIV/0!</v>
      </c>
      <c r="AL444" s="58" t="e">
        <f t="shared" si="66"/>
        <v>#DIV/0!</v>
      </c>
      <c r="AM444" s="58" t="e">
        <f t="shared" si="64"/>
        <v>#DIV/0!</v>
      </c>
      <c r="AN444" s="160"/>
      <c r="AO444" s="118"/>
      <c r="AP444" s="118"/>
      <c r="AQ444" s="118"/>
      <c r="AR444" s="118"/>
      <c r="AS444" s="118"/>
      <c r="AT444" s="118"/>
      <c r="AU444" s="118"/>
      <c r="AV444" s="118"/>
      <c r="AW444" s="118"/>
      <c r="AX444" s="118"/>
      <c r="AY444" s="118"/>
      <c r="AZ444" s="118"/>
      <c r="BA444" s="118">
        <v>1</v>
      </c>
      <c r="BB444" s="118">
        <v>1</v>
      </c>
      <c r="BC444" s="118">
        <v>1</v>
      </c>
      <c r="BD444" s="118"/>
      <c r="BE444" s="118"/>
    </row>
    <row r="445" spans="2:57" ht="15">
      <c r="B445" s="499"/>
      <c r="C445" s="1" t="s">
        <v>206</v>
      </c>
      <c r="D445" s="196"/>
      <c r="Q445" s="11">
        <v>3052</v>
      </c>
      <c r="R445" s="11">
        <v>2955</v>
      </c>
      <c r="S445" s="11">
        <v>2970</v>
      </c>
      <c r="V445" s="159">
        <f>100</f>
        <v>100</v>
      </c>
      <c r="W445" s="58" t="e">
        <f t="shared" si="68"/>
        <v>#DIV/0!</v>
      </c>
      <c r="X445" s="58" t="e">
        <f t="shared" si="68"/>
        <v>#DIV/0!</v>
      </c>
      <c r="Y445" s="58" t="e">
        <f t="shared" si="68"/>
        <v>#DIV/0!</v>
      </c>
      <c r="Z445" s="58" t="e">
        <f t="shared" si="68"/>
        <v>#DIV/0!</v>
      </c>
      <c r="AA445" s="58" t="e">
        <f t="shared" si="68"/>
        <v>#DIV/0!</v>
      </c>
      <c r="AB445" s="58" t="e">
        <f t="shared" si="68"/>
        <v>#DIV/0!</v>
      </c>
      <c r="AC445" s="58" t="e">
        <f t="shared" si="68"/>
        <v>#DIV/0!</v>
      </c>
      <c r="AD445" s="58" t="e">
        <f t="shared" si="68"/>
        <v>#DIV/0!</v>
      </c>
      <c r="AE445" s="58" t="e">
        <f t="shared" si="68"/>
        <v>#DIV/0!</v>
      </c>
      <c r="AF445" s="58" t="e">
        <f t="shared" si="67"/>
        <v>#DIV/0!</v>
      </c>
      <c r="AG445" s="58" t="e">
        <f t="shared" si="67"/>
        <v>#DIV/0!</v>
      </c>
      <c r="AH445" s="58" t="e">
        <f t="shared" si="67"/>
        <v>#DIV/0!</v>
      </c>
      <c r="AI445" s="58" t="e">
        <f t="shared" si="67"/>
        <v>#DIV/0!</v>
      </c>
      <c r="AJ445" s="58" t="e">
        <f t="shared" si="67"/>
        <v>#DIV/0!</v>
      </c>
      <c r="AK445" s="58" t="e">
        <f t="shared" si="65"/>
        <v>#DIV/0!</v>
      </c>
      <c r="AL445" s="58" t="e">
        <f t="shared" si="66"/>
        <v>#DIV/0!</v>
      </c>
      <c r="AM445" s="58" t="e">
        <f t="shared" si="64"/>
        <v>#DIV/0!</v>
      </c>
      <c r="AN445" s="160"/>
      <c r="AO445" s="118"/>
      <c r="AP445" s="118"/>
      <c r="AQ445" s="118"/>
      <c r="AR445" s="118"/>
      <c r="AS445" s="118"/>
      <c r="AT445" s="118"/>
      <c r="AU445" s="118"/>
      <c r="AV445" s="118"/>
      <c r="AW445" s="118"/>
      <c r="AX445" s="118"/>
      <c r="AY445" s="118"/>
      <c r="AZ445" s="118"/>
      <c r="BA445" s="118">
        <v>1</v>
      </c>
      <c r="BB445" s="118">
        <v>1</v>
      </c>
      <c r="BC445" s="118">
        <v>1</v>
      </c>
      <c r="BD445" s="118"/>
      <c r="BE445" s="118"/>
    </row>
    <row r="446" spans="2:57" ht="15">
      <c r="B446" s="499"/>
      <c r="C446" s="1" t="s">
        <v>207</v>
      </c>
      <c r="D446" s="196"/>
      <c r="Q446" s="11">
        <v>1052</v>
      </c>
      <c r="R446" s="11">
        <v>944</v>
      </c>
      <c r="S446" s="11">
        <v>938</v>
      </c>
      <c r="V446" s="159">
        <f>100</f>
        <v>100</v>
      </c>
      <c r="W446" s="58" t="e">
        <f t="shared" si="68"/>
        <v>#DIV/0!</v>
      </c>
      <c r="X446" s="58" t="e">
        <f t="shared" si="68"/>
        <v>#DIV/0!</v>
      </c>
      <c r="Y446" s="58" t="e">
        <f t="shared" si="68"/>
        <v>#DIV/0!</v>
      </c>
      <c r="Z446" s="58" t="e">
        <f t="shared" si="68"/>
        <v>#DIV/0!</v>
      </c>
      <c r="AA446" s="58" t="e">
        <f t="shared" si="68"/>
        <v>#DIV/0!</v>
      </c>
      <c r="AB446" s="58" t="e">
        <f t="shared" si="68"/>
        <v>#DIV/0!</v>
      </c>
      <c r="AC446" s="58" t="e">
        <f t="shared" si="68"/>
        <v>#DIV/0!</v>
      </c>
      <c r="AD446" s="58" t="e">
        <f t="shared" si="68"/>
        <v>#DIV/0!</v>
      </c>
      <c r="AE446" s="58" t="e">
        <f t="shared" si="68"/>
        <v>#DIV/0!</v>
      </c>
      <c r="AF446" s="58" t="e">
        <f t="shared" si="67"/>
        <v>#DIV/0!</v>
      </c>
      <c r="AG446" s="58" t="e">
        <f t="shared" si="67"/>
        <v>#DIV/0!</v>
      </c>
      <c r="AH446" s="58" t="e">
        <f t="shared" si="67"/>
        <v>#DIV/0!</v>
      </c>
      <c r="AI446" s="58" t="e">
        <f t="shared" si="67"/>
        <v>#DIV/0!</v>
      </c>
      <c r="AJ446" s="58" t="e">
        <f t="shared" si="67"/>
        <v>#DIV/0!</v>
      </c>
      <c r="AK446" s="58" t="e">
        <f t="shared" si="65"/>
        <v>#DIV/0!</v>
      </c>
      <c r="AL446" s="58" t="e">
        <f t="shared" si="66"/>
        <v>#DIV/0!</v>
      </c>
      <c r="AM446" s="58" t="e">
        <f t="shared" si="64"/>
        <v>#DIV/0!</v>
      </c>
      <c r="AN446" s="160"/>
      <c r="AO446" s="118"/>
      <c r="AP446" s="118"/>
      <c r="AQ446" s="118"/>
      <c r="AR446" s="118"/>
      <c r="AS446" s="118"/>
      <c r="AT446" s="118"/>
      <c r="AU446" s="118"/>
      <c r="AV446" s="118"/>
      <c r="AW446" s="118"/>
      <c r="AX446" s="118"/>
      <c r="AY446" s="118"/>
      <c r="AZ446" s="118"/>
      <c r="BA446" s="118">
        <v>1</v>
      </c>
      <c r="BB446" s="118">
        <v>1</v>
      </c>
      <c r="BC446" s="118">
        <v>1</v>
      </c>
      <c r="BD446" s="118"/>
      <c r="BE446" s="118"/>
    </row>
    <row r="447" spans="2:57" ht="15">
      <c r="B447" s="499"/>
      <c r="C447" s="1" t="s">
        <v>208</v>
      </c>
      <c r="D447" s="196"/>
      <c r="G447" s="11">
        <v>0</v>
      </c>
      <c r="H447" s="11">
        <v>0</v>
      </c>
      <c r="I447" s="11">
        <v>0</v>
      </c>
      <c r="J447" s="11">
        <v>0</v>
      </c>
      <c r="K447" s="11">
        <v>0</v>
      </c>
      <c r="L447" s="11">
        <v>0</v>
      </c>
      <c r="M447" s="11">
        <v>0</v>
      </c>
      <c r="N447" s="11">
        <v>0</v>
      </c>
      <c r="O447" s="11">
        <v>0</v>
      </c>
      <c r="P447" s="11">
        <v>0</v>
      </c>
      <c r="Q447" s="11">
        <v>0</v>
      </c>
      <c r="R447" s="11">
        <v>0</v>
      </c>
      <c r="S447" s="11">
        <v>0</v>
      </c>
      <c r="V447" s="159">
        <f>100</f>
        <v>100</v>
      </c>
      <c r="W447" s="58" t="e">
        <f t="shared" si="68"/>
        <v>#DIV/0!</v>
      </c>
      <c r="X447" s="58" t="e">
        <f t="shared" si="68"/>
        <v>#DIV/0!</v>
      </c>
      <c r="Y447" s="58" t="e">
        <f t="shared" si="68"/>
        <v>#DIV/0!</v>
      </c>
      <c r="Z447" s="58" t="e">
        <f t="shared" si="68"/>
        <v>#DIV/0!</v>
      </c>
      <c r="AA447" s="58" t="e">
        <f t="shared" si="68"/>
        <v>#DIV/0!</v>
      </c>
      <c r="AB447" s="58" t="e">
        <f t="shared" si="68"/>
        <v>#DIV/0!</v>
      </c>
      <c r="AC447" s="58" t="e">
        <f t="shared" si="68"/>
        <v>#DIV/0!</v>
      </c>
      <c r="AD447" s="58" t="e">
        <f t="shared" si="68"/>
        <v>#DIV/0!</v>
      </c>
      <c r="AE447" s="58" t="e">
        <f t="shared" si="68"/>
        <v>#DIV/0!</v>
      </c>
      <c r="AF447" s="58" t="e">
        <f t="shared" si="67"/>
        <v>#DIV/0!</v>
      </c>
      <c r="AG447" s="58" t="e">
        <f t="shared" si="67"/>
        <v>#DIV/0!</v>
      </c>
      <c r="AH447" s="58" t="e">
        <f t="shared" si="67"/>
        <v>#DIV/0!</v>
      </c>
      <c r="AI447" s="58" t="e">
        <f t="shared" si="67"/>
        <v>#DIV/0!</v>
      </c>
      <c r="AJ447" s="58" t="e">
        <f t="shared" si="67"/>
        <v>#DIV/0!</v>
      </c>
      <c r="AK447" s="58" t="e">
        <f t="shared" si="65"/>
        <v>#DIV/0!</v>
      </c>
      <c r="AL447" s="58" t="e">
        <f t="shared" si="66"/>
        <v>#DIV/0!</v>
      </c>
      <c r="AM447" s="58" t="e">
        <f t="shared" si="64"/>
        <v>#DIV/0!</v>
      </c>
      <c r="AN447" s="160"/>
      <c r="AO447" s="118"/>
      <c r="AP447" s="118"/>
      <c r="AQ447" s="118">
        <v>4</v>
      </c>
      <c r="AR447" s="118">
        <v>4</v>
      </c>
      <c r="AS447" s="118">
        <v>4</v>
      </c>
      <c r="AT447" s="118">
        <v>4</v>
      </c>
      <c r="AU447" s="118">
        <v>4</v>
      </c>
      <c r="AV447" s="118">
        <v>4</v>
      </c>
      <c r="AW447" s="118">
        <v>4</v>
      </c>
      <c r="AX447" s="118">
        <v>4</v>
      </c>
      <c r="AY447" s="118">
        <v>4</v>
      </c>
      <c r="AZ447" s="118">
        <v>4</v>
      </c>
      <c r="BA447" s="118">
        <v>1</v>
      </c>
      <c r="BB447" s="118">
        <v>1</v>
      </c>
      <c r="BC447" s="118">
        <v>1</v>
      </c>
      <c r="BD447" s="118"/>
      <c r="BE447" s="118"/>
    </row>
    <row r="448" spans="2:57" ht="15">
      <c r="B448" s="499"/>
      <c r="C448" s="1" t="s">
        <v>209</v>
      </c>
      <c r="D448" s="196"/>
      <c r="Q448" s="11">
        <v>4454</v>
      </c>
      <c r="R448" s="11">
        <v>4213</v>
      </c>
      <c r="S448" s="11">
        <v>4242</v>
      </c>
      <c r="V448" s="159">
        <f>100</f>
        <v>100</v>
      </c>
      <c r="W448" s="58" t="e">
        <f t="shared" si="68"/>
        <v>#DIV/0!</v>
      </c>
      <c r="X448" s="58" t="e">
        <f t="shared" si="68"/>
        <v>#DIV/0!</v>
      </c>
      <c r="Y448" s="58" t="e">
        <f t="shared" si="68"/>
        <v>#DIV/0!</v>
      </c>
      <c r="Z448" s="58" t="e">
        <f t="shared" si="68"/>
        <v>#DIV/0!</v>
      </c>
      <c r="AA448" s="58" t="e">
        <f t="shared" si="68"/>
        <v>#DIV/0!</v>
      </c>
      <c r="AB448" s="58" t="e">
        <f t="shared" si="68"/>
        <v>#DIV/0!</v>
      </c>
      <c r="AC448" s="58" t="e">
        <f t="shared" si="68"/>
        <v>#DIV/0!</v>
      </c>
      <c r="AD448" s="58" t="e">
        <f t="shared" si="68"/>
        <v>#DIV/0!</v>
      </c>
      <c r="AE448" s="58" t="e">
        <f t="shared" si="68"/>
        <v>#DIV/0!</v>
      </c>
      <c r="AF448" s="58" t="e">
        <f t="shared" si="67"/>
        <v>#DIV/0!</v>
      </c>
      <c r="AG448" s="58" t="e">
        <f t="shared" si="67"/>
        <v>#DIV/0!</v>
      </c>
      <c r="AH448" s="58" t="e">
        <f t="shared" si="67"/>
        <v>#DIV/0!</v>
      </c>
      <c r="AI448" s="58" t="e">
        <f t="shared" si="67"/>
        <v>#DIV/0!</v>
      </c>
      <c r="AJ448" s="58" t="e">
        <f t="shared" si="67"/>
        <v>#DIV/0!</v>
      </c>
      <c r="AK448" s="58" t="e">
        <f t="shared" si="65"/>
        <v>#DIV/0!</v>
      </c>
      <c r="AL448" s="58" t="e">
        <f t="shared" si="66"/>
        <v>#DIV/0!</v>
      </c>
      <c r="AM448" s="58" t="e">
        <f t="shared" si="64"/>
        <v>#DIV/0!</v>
      </c>
      <c r="AN448" s="160"/>
      <c r="AO448" s="118"/>
      <c r="AP448" s="118"/>
      <c r="AQ448" s="118"/>
      <c r="AR448" s="118"/>
      <c r="AS448" s="118"/>
      <c r="AT448" s="118"/>
      <c r="AU448" s="118"/>
      <c r="AV448" s="118"/>
      <c r="AW448" s="118"/>
      <c r="AX448" s="118"/>
      <c r="AY448" s="118"/>
      <c r="AZ448" s="118"/>
      <c r="BA448" s="118"/>
      <c r="BB448" s="118"/>
      <c r="BC448" s="118"/>
      <c r="BD448" s="118"/>
      <c r="BE448" s="118"/>
    </row>
    <row r="449" spans="2:57" ht="15">
      <c r="B449" s="501"/>
      <c r="C449" s="8" t="s">
        <v>210</v>
      </c>
      <c r="D449" s="245"/>
      <c r="E449" s="173"/>
      <c r="F449" s="173"/>
      <c r="G449" s="173"/>
      <c r="H449" s="173"/>
      <c r="I449" s="173"/>
      <c r="J449" s="173"/>
      <c r="K449" s="173"/>
      <c r="L449" s="173"/>
      <c r="M449" s="173"/>
      <c r="N449" s="173"/>
      <c r="O449" s="173"/>
      <c r="P449" s="173"/>
      <c r="Q449" s="173">
        <v>4454</v>
      </c>
      <c r="R449" s="173">
        <v>4213</v>
      </c>
      <c r="S449" s="173">
        <v>4242</v>
      </c>
      <c r="T449" s="173"/>
      <c r="U449" s="173"/>
      <c r="V449" s="159">
        <f>100</f>
        <v>100</v>
      </c>
      <c r="W449" s="58" t="e">
        <f t="shared" si="68"/>
        <v>#DIV/0!</v>
      </c>
      <c r="X449" s="58" t="e">
        <f t="shared" si="68"/>
        <v>#DIV/0!</v>
      </c>
      <c r="Y449" s="58" t="e">
        <f t="shared" si="68"/>
        <v>#DIV/0!</v>
      </c>
      <c r="Z449" s="58" t="e">
        <f t="shared" si="68"/>
        <v>#DIV/0!</v>
      </c>
      <c r="AA449" s="58" t="e">
        <f t="shared" si="68"/>
        <v>#DIV/0!</v>
      </c>
      <c r="AB449" s="58" t="e">
        <f t="shared" si="68"/>
        <v>#DIV/0!</v>
      </c>
      <c r="AC449" s="58" t="e">
        <f t="shared" si="68"/>
        <v>#DIV/0!</v>
      </c>
      <c r="AD449" s="58" t="e">
        <f t="shared" si="68"/>
        <v>#DIV/0!</v>
      </c>
      <c r="AE449" s="58" t="e">
        <f t="shared" si="68"/>
        <v>#DIV/0!</v>
      </c>
      <c r="AF449" s="58" t="e">
        <f t="shared" si="67"/>
        <v>#DIV/0!</v>
      </c>
      <c r="AG449" s="58" t="e">
        <f t="shared" si="67"/>
        <v>#DIV/0!</v>
      </c>
      <c r="AH449" s="58" t="e">
        <f t="shared" si="67"/>
        <v>#DIV/0!</v>
      </c>
      <c r="AI449" s="58" t="e">
        <f t="shared" si="67"/>
        <v>#DIV/0!</v>
      </c>
      <c r="AJ449" s="58" t="e">
        <f t="shared" si="67"/>
        <v>#DIV/0!</v>
      </c>
      <c r="AK449" s="58" t="e">
        <f t="shared" si="65"/>
        <v>#DIV/0!</v>
      </c>
      <c r="AL449" s="58" t="e">
        <f t="shared" si="66"/>
        <v>#DIV/0!</v>
      </c>
      <c r="AM449" s="58" t="e">
        <f t="shared" si="64"/>
        <v>#DIV/0!</v>
      </c>
      <c r="AN449" s="120"/>
      <c r="AO449" s="121"/>
      <c r="AP449" s="121"/>
      <c r="AQ449" s="121"/>
      <c r="AR449" s="121"/>
      <c r="AS449" s="121"/>
      <c r="AT449" s="121"/>
      <c r="AU449" s="121"/>
      <c r="AV449" s="121"/>
      <c r="AW449" s="121"/>
      <c r="AX449" s="121"/>
      <c r="AY449" s="121"/>
      <c r="AZ449" s="121"/>
      <c r="BA449" s="121"/>
      <c r="BB449" s="121"/>
      <c r="BC449" s="121"/>
      <c r="BD449" s="121"/>
      <c r="BE449" s="121"/>
    </row>
    <row r="450" spans="2:57" ht="15">
      <c r="B450" s="499" t="s">
        <v>250</v>
      </c>
      <c r="C450" s="1" t="s">
        <v>205</v>
      </c>
      <c r="D450" s="246"/>
      <c r="Q450" s="11">
        <v>6004</v>
      </c>
      <c r="R450" s="11">
        <v>5977</v>
      </c>
      <c r="S450" s="11">
        <v>6071</v>
      </c>
      <c r="V450" s="159">
        <f>100</f>
        <v>100</v>
      </c>
      <c r="W450" s="58" t="e">
        <f t="shared" si="68"/>
        <v>#DIV/0!</v>
      </c>
      <c r="X450" s="58" t="e">
        <f t="shared" si="68"/>
        <v>#DIV/0!</v>
      </c>
      <c r="Y450" s="58" t="e">
        <f t="shared" si="68"/>
        <v>#DIV/0!</v>
      </c>
      <c r="Z450" s="58" t="e">
        <f t="shared" si="68"/>
        <v>#DIV/0!</v>
      </c>
      <c r="AA450" s="58" t="e">
        <f t="shared" si="68"/>
        <v>#DIV/0!</v>
      </c>
      <c r="AB450" s="58" t="e">
        <f t="shared" si="68"/>
        <v>#DIV/0!</v>
      </c>
      <c r="AC450" s="58" t="e">
        <f t="shared" si="68"/>
        <v>#DIV/0!</v>
      </c>
      <c r="AD450" s="58" t="e">
        <f t="shared" si="68"/>
        <v>#DIV/0!</v>
      </c>
      <c r="AE450" s="58" t="e">
        <f t="shared" si="68"/>
        <v>#DIV/0!</v>
      </c>
      <c r="AF450" s="58" t="e">
        <f t="shared" si="67"/>
        <v>#DIV/0!</v>
      </c>
      <c r="AG450" s="58" t="e">
        <f t="shared" si="67"/>
        <v>#DIV/0!</v>
      </c>
      <c r="AH450" s="58" t="e">
        <f t="shared" si="67"/>
        <v>#DIV/0!</v>
      </c>
      <c r="AI450" s="58" t="e">
        <f t="shared" si="67"/>
        <v>#DIV/0!</v>
      </c>
      <c r="AJ450" s="58" t="e">
        <f t="shared" si="67"/>
        <v>#DIV/0!</v>
      </c>
      <c r="AK450" s="58" t="e">
        <f t="shared" si="65"/>
        <v>#DIV/0!</v>
      </c>
      <c r="AL450" s="58" t="e">
        <f t="shared" si="66"/>
        <v>#DIV/0!</v>
      </c>
      <c r="AM450" s="58" t="e">
        <f t="shared" si="64"/>
        <v>#DIV/0!</v>
      </c>
      <c r="AN450" s="160"/>
      <c r="AO450" s="118"/>
      <c r="AP450" s="118"/>
      <c r="AQ450" s="118"/>
      <c r="AR450" s="118"/>
      <c r="AS450" s="118"/>
      <c r="AT450" s="118"/>
      <c r="AU450" s="118"/>
      <c r="AV450" s="118"/>
      <c r="AW450" s="118"/>
      <c r="AX450" s="118"/>
      <c r="AY450" s="118"/>
      <c r="AZ450" s="118"/>
      <c r="BA450" s="118">
        <v>1</v>
      </c>
      <c r="BB450" s="118">
        <v>1</v>
      </c>
      <c r="BC450" s="118">
        <v>1</v>
      </c>
      <c r="BD450" s="118"/>
      <c r="BE450" s="118"/>
    </row>
    <row r="451" spans="2:57" ht="15">
      <c r="B451" s="499"/>
      <c r="C451" s="1" t="s">
        <v>206</v>
      </c>
      <c r="D451" s="196"/>
      <c r="Q451" s="11">
        <v>7806</v>
      </c>
      <c r="R451" s="11">
        <v>9196</v>
      </c>
      <c r="S451" s="11">
        <v>9172</v>
      </c>
      <c r="V451" s="159">
        <f>100</f>
        <v>100</v>
      </c>
      <c r="W451" s="58" t="e">
        <f t="shared" si="68"/>
        <v>#DIV/0!</v>
      </c>
      <c r="X451" s="58" t="e">
        <f t="shared" si="68"/>
        <v>#DIV/0!</v>
      </c>
      <c r="Y451" s="58" t="e">
        <f t="shared" si="68"/>
        <v>#DIV/0!</v>
      </c>
      <c r="Z451" s="58" t="e">
        <f t="shared" si="68"/>
        <v>#DIV/0!</v>
      </c>
      <c r="AA451" s="58" t="e">
        <f t="shared" si="68"/>
        <v>#DIV/0!</v>
      </c>
      <c r="AB451" s="58" t="e">
        <f t="shared" si="68"/>
        <v>#DIV/0!</v>
      </c>
      <c r="AC451" s="58" t="e">
        <f t="shared" si="68"/>
        <v>#DIV/0!</v>
      </c>
      <c r="AD451" s="58" t="e">
        <f t="shared" si="68"/>
        <v>#DIV/0!</v>
      </c>
      <c r="AE451" s="58" t="e">
        <f t="shared" si="68"/>
        <v>#DIV/0!</v>
      </c>
      <c r="AF451" s="58" t="e">
        <f t="shared" si="67"/>
        <v>#DIV/0!</v>
      </c>
      <c r="AG451" s="58" t="e">
        <f t="shared" si="67"/>
        <v>#DIV/0!</v>
      </c>
      <c r="AH451" s="58" t="e">
        <f t="shared" si="67"/>
        <v>#DIV/0!</v>
      </c>
      <c r="AI451" s="58" t="e">
        <f t="shared" si="67"/>
        <v>#DIV/0!</v>
      </c>
      <c r="AJ451" s="58" t="e">
        <f t="shared" si="67"/>
        <v>#DIV/0!</v>
      </c>
      <c r="AK451" s="58" t="e">
        <f t="shared" si="65"/>
        <v>#DIV/0!</v>
      </c>
      <c r="AL451" s="58" t="e">
        <f t="shared" si="66"/>
        <v>#DIV/0!</v>
      </c>
      <c r="AM451" s="58" t="e">
        <f t="shared" si="64"/>
        <v>#DIV/0!</v>
      </c>
      <c r="AN451" s="160"/>
      <c r="AO451" s="118"/>
      <c r="AP451" s="118"/>
      <c r="AQ451" s="118"/>
      <c r="AR451" s="118"/>
      <c r="AS451" s="118"/>
      <c r="AT451" s="118"/>
      <c r="AU451" s="118"/>
      <c r="AV451" s="118"/>
      <c r="AW451" s="118"/>
      <c r="AX451" s="118"/>
      <c r="AY451" s="118"/>
      <c r="AZ451" s="118"/>
      <c r="BA451" s="118">
        <v>2</v>
      </c>
      <c r="BB451" s="118">
        <v>1</v>
      </c>
      <c r="BC451" s="118">
        <v>1</v>
      </c>
      <c r="BD451" s="118"/>
      <c r="BE451" s="118"/>
    </row>
    <row r="452" spans="2:57" ht="15">
      <c r="B452" s="499"/>
      <c r="C452" s="1" t="s">
        <v>207</v>
      </c>
      <c r="D452" s="196"/>
      <c r="Q452" s="11">
        <v>1693</v>
      </c>
      <c r="R452" s="11">
        <v>1423</v>
      </c>
      <c r="S452" s="11">
        <v>1419</v>
      </c>
      <c r="V452" s="159">
        <f>100</f>
        <v>100</v>
      </c>
      <c r="W452" s="58" t="e">
        <f t="shared" si="68"/>
        <v>#DIV/0!</v>
      </c>
      <c r="X452" s="58" t="e">
        <f t="shared" si="68"/>
        <v>#DIV/0!</v>
      </c>
      <c r="Y452" s="58" t="e">
        <f t="shared" si="68"/>
        <v>#DIV/0!</v>
      </c>
      <c r="Z452" s="58" t="e">
        <f t="shared" si="68"/>
        <v>#DIV/0!</v>
      </c>
      <c r="AA452" s="58" t="e">
        <f t="shared" si="68"/>
        <v>#DIV/0!</v>
      </c>
      <c r="AB452" s="58" t="e">
        <f t="shared" si="68"/>
        <v>#DIV/0!</v>
      </c>
      <c r="AC452" s="58" t="e">
        <f t="shared" si="68"/>
        <v>#DIV/0!</v>
      </c>
      <c r="AD452" s="58" t="e">
        <f t="shared" si="68"/>
        <v>#DIV/0!</v>
      </c>
      <c r="AE452" s="58" t="e">
        <f t="shared" si="68"/>
        <v>#DIV/0!</v>
      </c>
      <c r="AF452" s="58" t="e">
        <f t="shared" si="67"/>
        <v>#DIV/0!</v>
      </c>
      <c r="AG452" s="58" t="e">
        <f t="shared" si="67"/>
        <v>#DIV/0!</v>
      </c>
      <c r="AH452" s="58" t="e">
        <f t="shared" si="67"/>
        <v>#DIV/0!</v>
      </c>
      <c r="AI452" s="58" t="e">
        <f t="shared" si="67"/>
        <v>#DIV/0!</v>
      </c>
      <c r="AJ452" s="58" t="e">
        <f t="shared" si="67"/>
        <v>#DIV/0!</v>
      </c>
      <c r="AK452" s="58" t="e">
        <f t="shared" si="65"/>
        <v>#DIV/0!</v>
      </c>
      <c r="AL452" s="58" t="e">
        <f t="shared" si="66"/>
        <v>#DIV/0!</v>
      </c>
      <c r="AM452" s="58" t="e">
        <f t="shared" si="64"/>
        <v>#DIV/0!</v>
      </c>
      <c r="AN452" s="160"/>
      <c r="AO452" s="118"/>
      <c r="AP452" s="118"/>
      <c r="AQ452" s="118"/>
      <c r="AR452" s="118"/>
      <c r="AS452" s="118"/>
      <c r="AT452" s="118"/>
      <c r="AU452" s="118"/>
      <c r="AV452" s="118"/>
      <c r="AW452" s="118"/>
      <c r="AX452" s="118"/>
      <c r="AY452" s="118"/>
      <c r="AZ452" s="118"/>
      <c r="BA452" s="118">
        <v>4</v>
      </c>
      <c r="BB452" s="118">
        <v>1</v>
      </c>
      <c r="BC452" s="118">
        <v>1</v>
      </c>
      <c r="BD452" s="118"/>
      <c r="BE452" s="118"/>
    </row>
    <row r="453" spans="2:57" ht="15">
      <c r="B453" s="499"/>
      <c r="C453" s="1" t="s">
        <v>208</v>
      </c>
      <c r="D453" s="196"/>
      <c r="H453" s="11">
        <v>0</v>
      </c>
      <c r="I453" s="11">
        <v>0</v>
      </c>
      <c r="J453" s="11">
        <v>0</v>
      </c>
      <c r="K453" s="11">
        <v>0</v>
      </c>
      <c r="L453" s="11">
        <v>0</v>
      </c>
      <c r="M453" s="11">
        <v>0</v>
      </c>
      <c r="N453" s="11">
        <v>0</v>
      </c>
      <c r="O453" s="11">
        <v>0</v>
      </c>
      <c r="P453" s="11">
        <v>0</v>
      </c>
      <c r="Q453" s="11">
        <v>0</v>
      </c>
      <c r="R453" s="11">
        <v>0</v>
      </c>
      <c r="S453" s="11">
        <v>0</v>
      </c>
      <c r="V453" s="159">
        <f>100</f>
        <v>100</v>
      </c>
      <c r="W453" s="58" t="e">
        <f t="shared" si="68"/>
        <v>#DIV/0!</v>
      </c>
      <c r="X453" s="58" t="e">
        <f t="shared" si="68"/>
        <v>#DIV/0!</v>
      </c>
      <c r="Y453" s="58" t="e">
        <f t="shared" si="68"/>
        <v>#DIV/0!</v>
      </c>
      <c r="Z453" s="58" t="e">
        <f t="shared" si="68"/>
        <v>#DIV/0!</v>
      </c>
      <c r="AA453" s="58" t="e">
        <f t="shared" si="68"/>
        <v>#DIV/0!</v>
      </c>
      <c r="AB453" s="58" t="e">
        <f t="shared" si="68"/>
        <v>#DIV/0!</v>
      </c>
      <c r="AC453" s="58" t="e">
        <f t="shared" si="68"/>
        <v>#DIV/0!</v>
      </c>
      <c r="AD453" s="58" t="e">
        <f t="shared" si="68"/>
        <v>#DIV/0!</v>
      </c>
      <c r="AE453" s="58" t="e">
        <f t="shared" si="68"/>
        <v>#DIV/0!</v>
      </c>
      <c r="AF453" s="58" t="e">
        <f t="shared" si="67"/>
        <v>#DIV/0!</v>
      </c>
      <c r="AG453" s="58" t="e">
        <f t="shared" si="67"/>
        <v>#DIV/0!</v>
      </c>
      <c r="AH453" s="58" t="e">
        <f t="shared" si="67"/>
        <v>#DIV/0!</v>
      </c>
      <c r="AI453" s="58" t="e">
        <f t="shared" si="67"/>
        <v>#DIV/0!</v>
      </c>
      <c r="AJ453" s="58" t="e">
        <f t="shared" si="67"/>
        <v>#DIV/0!</v>
      </c>
      <c r="AK453" s="58" t="e">
        <f t="shared" si="65"/>
        <v>#DIV/0!</v>
      </c>
      <c r="AL453" s="58" t="e">
        <f t="shared" si="66"/>
        <v>#DIV/0!</v>
      </c>
      <c r="AM453" s="58" t="e">
        <f t="shared" si="64"/>
        <v>#DIV/0!</v>
      </c>
      <c r="AN453" s="160"/>
      <c r="AO453" s="118"/>
      <c r="AP453" s="118"/>
      <c r="AQ453" s="118"/>
      <c r="AR453" s="118">
        <v>4</v>
      </c>
      <c r="AS453" s="118">
        <v>4</v>
      </c>
      <c r="AT453" s="118">
        <v>4</v>
      </c>
      <c r="AU453" s="118">
        <v>4</v>
      </c>
      <c r="AV453" s="118">
        <v>4</v>
      </c>
      <c r="AW453" s="118">
        <v>4</v>
      </c>
      <c r="AX453" s="118">
        <v>4</v>
      </c>
      <c r="AY453" s="118">
        <v>4</v>
      </c>
      <c r="AZ453" s="118">
        <v>4</v>
      </c>
      <c r="BA453" s="118">
        <v>4</v>
      </c>
      <c r="BB453" s="118">
        <v>1</v>
      </c>
      <c r="BC453" s="118">
        <v>1</v>
      </c>
      <c r="BD453" s="118"/>
      <c r="BE453" s="118"/>
    </row>
    <row r="454" spans="2:57" ht="15">
      <c r="B454" s="499"/>
      <c r="C454" s="1" t="s">
        <v>209</v>
      </c>
      <c r="D454" s="196"/>
      <c r="Q454" s="11">
        <v>15503</v>
      </c>
      <c r="R454" s="11">
        <v>16596</v>
      </c>
      <c r="S454" s="11">
        <v>16662</v>
      </c>
      <c r="V454" s="159">
        <f>100</f>
        <v>100</v>
      </c>
      <c r="W454" s="58" t="e">
        <f t="shared" si="68"/>
        <v>#DIV/0!</v>
      </c>
      <c r="X454" s="58" t="e">
        <f t="shared" si="68"/>
        <v>#DIV/0!</v>
      </c>
      <c r="Y454" s="58" t="e">
        <f t="shared" si="68"/>
        <v>#DIV/0!</v>
      </c>
      <c r="Z454" s="58" t="e">
        <f t="shared" si="68"/>
        <v>#DIV/0!</v>
      </c>
      <c r="AA454" s="58" t="e">
        <f t="shared" si="68"/>
        <v>#DIV/0!</v>
      </c>
      <c r="AB454" s="58" t="e">
        <f t="shared" si="68"/>
        <v>#DIV/0!</v>
      </c>
      <c r="AC454" s="58" t="e">
        <f t="shared" si="68"/>
        <v>#DIV/0!</v>
      </c>
      <c r="AD454" s="58" t="e">
        <f t="shared" si="68"/>
        <v>#DIV/0!</v>
      </c>
      <c r="AE454" s="58" t="e">
        <f t="shared" si="68"/>
        <v>#DIV/0!</v>
      </c>
      <c r="AF454" s="58" t="e">
        <f t="shared" si="67"/>
        <v>#DIV/0!</v>
      </c>
      <c r="AG454" s="58" t="e">
        <f t="shared" si="67"/>
        <v>#DIV/0!</v>
      </c>
      <c r="AH454" s="58" t="e">
        <f t="shared" si="67"/>
        <v>#DIV/0!</v>
      </c>
      <c r="AI454" s="58" t="e">
        <f t="shared" si="67"/>
        <v>#DIV/0!</v>
      </c>
      <c r="AJ454" s="58" t="e">
        <f t="shared" si="67"/>
        <v>#DIV/0!</v>
      </c>
      <c r="AK454" s="58" t="e">
        <f t="shared" si="65"/>
        <v>#DIV/0!</v>
      </c>
      <c r="AL454" s="58" t="e">
        <f t="shared" si="66"/>
        <v>#DIV/0!</v>
      </c>
      <c r="AM454" s="58" t="e">
        <f t="shared" si="64"/>
        <v>#DIV/0!</v>
      </c>
      <c r="AN454" s="160"/>
      <c r="AO454" s="118"/>
      <c r="AP454" s="118"/>
      <c r="AQ454" s="118"/>
      <c r="AR454" s="118"/>
      <c r="AS454" s="118"/>
      <c r="AT454" s="118"/>
      <c r="AU454" s="118"/>
      <c r="AV454" s="118"/>
      <c r="AW454" s="118"/>
      <c r="AX454" s="118"/>
      <c r="AY454" s="118"/>
      <c r="AZ454" s="118"/>
      <c r="BA454" s="118"/>
      <c r="BB454" s="118"/>
      <c r="BC454" s="118"/>
      <c r="BD454" s="118"/>
      <c r="BE454" s="118"/>
    </row>
    <row r="455" spans="2:57" ht="15">
      <c r="B455" s="501"/>
      <c r="C455" s="8" t="s">
        <v>210</v>
      </c>
      <c r="D455" s="245"/>
      <c r="E455" s="173"/>
      <c r="F455" s="173"/>
      <c r="G455" s="173"/>
      <c r="H455" s="173"/>
      <c r="I455" s="173"/>
      <c r="J455" s="173"/>
      <c r="K455" s="173"/>
      <c r="L455" s="173"/>
      <c r="M455" s="173"/>
      <c r="N455" s="173"/>
      <c r="O455" s="173"/>
      <c r="P455" s="173"/>
      <c r="Q455" s="173">
        <v>15503</v>
      </c>
      <c r="R455" s="173">
        <v>16596</v>
      </c>
      <c r="S455" s="173">
        <v>16662</v>
      </c>
      <c r="T455" s="173"/>
      <c r="U455" s="173"/>
      <c r="V455" s="159">
        <f>100</f>
        <v>100</v>
      </c>
      <c r="W455" s="58" t="e">
        <f t="shared" si="68"/>
        <v>#DIV/0!</v>
      </c>
      <c r="X455" s="58" t="e">
        <f t="shared" si="68"/>
        <v>#DIV/0!</v>
      </c>
      <c r="Y455" s="58" t="e">
        <f t="shared" si="68"/>
        <v>#DIV/0!</v>
      </c>
      <c r="Z455" s="58" t="e">
        <f t="shared" si="68"/>
        <v>#DIV/0!</v>
      </c>
      <c r="AA455" s="58" t="e">
        <f t="shared" si="68"/>
        <v>#DIV/0!</v>
      </c>
      <c r="AB455" s="58" t="e">
        <f t="shared" si="68"/>
        <v>#DIV/0!</v>
      </c>
      <c r="AC455" s="58" t="e">
        <f t="shared" si="68"/>
        <v>#DIV/0!</v>
      </c>
      <c r="AD455" s="58" t="e">
        <f t="shared" si="68"/>
        <v>#DIV/0!</v>
      </c>
      <c r="AE455" s="58" t="e">
        <f t="shared" si="68"/>
        <v>#DIV/0!</v>
      </c>
      <c r="AF455" s="58" t="e">
        <f t="shared" si="67"/>
        <v>#DIV/0!</v>
      </c>
      <c r="AG455" s="58" t="e">
        <f t="shared" si="67"/>
        <v>#DIV/0!</v>
      </c>
      <c r="AH455" s="58" t="e">
        <f t="shared" si="67"/>
        <v>#DIV/0!</v>
      </c>
      <c r="AI455" s="58" t="e">
        <f t="shared" si="67"/>
        <v>#DIV/0!</v>
      </c>
      <c r="AJ455" s="58" t="e">
        <f t="shared" si="67"/>
        <v>#DIV/0!</v>
      </c>
      <c r="AK455" s="58" t="e">
        <f t="shared" si="65"/>
        <v>#DIV/0!</v>
      </c>
      <c r="AL455" s="58" t="e">
        <f t="shared" si="66"/>
        <v>#DIV/0!</v>
      </c>
      <c r="AM455" s="58" t="e">
        <f t="shared" si="64"/>
        <v>#DIV/0!</v>
      </c>
      <c r="AN455" s="120"/>
      <c r="AO455" s="121"/>
      <c r="AP455" s="121"/>
      <c r="AQ455" s="121"/>
      <c r="AR455" s="121"/>
      <c r="AS455" s="121"/>
      <c r="AT455" s="121"/>
      <c r="AU455" s="121"/>
      <c r="AV455" s="121"/>
      <c r="AW455" s="121"/>
      <c r="AX455" s="121"/>
      <c r="AY455" s="121"/>
      <c r="AZ455" s="121"/>
      <c r="BA455" s="121"/>
      <c r="BB455" s="121"/>
      <c r="BC455" s="121"/>
      <c r="BD455" s="121"/>
      <c r="BE455" s="121"/>
    </row>
    <row r="456" spans="2:57" ht="15">
      <c r="B456" s="499" t="s">
        <v>251</v>
      </c>
      <c r="C456" s="1" t="s">
        <v>205</v>
      </c>
      <c r="D456" s="246"/>
      <c r="Q456" s="11">
        <v>9455</v>
      </c>
      <c r="R456" s="11">
        <v>9344</v>
      </c>
      <c r="S456" s="11">
        <v>10657</v>
      </c>
      <c r="V456" s="159">
        <f>100</f>
        <v>100</v>
      </c>
      <c r="W456" s="58" t="e">
        <f t="shared" si="68"/>
        <v>#DIV/0!</v>
      </c>
      <c r="X456" s="58" t="e">
        <f t="shared" si="68"/>
        <v>#DIV/0!</v>
      </c>
      <c r="Y456" s="58" t="e">
        <f t="shared" si="68"/>
        <v>#DIV/0!</v>
      </c>
      <c r="Z456" s="58" t="e">
        <f t="shared" si="68"/>
        <v>#DIV/0!</v>
      </c>
      <c r="AA456" s="58" t="e">
        <f t="shared" si="68"/>
        <v>#DIV/0!</v>
      </c>
      <c r="AB456" s="58" t="e">
        <f t="shared" si="68"/>
        <v>#DIV/0!</v>
      </c>
      <c r="AC456" s="58" t="e">
        <f t="shared" si="68"/>
        <v>#DIV/0!</v>
      </c>
      <c r="AD456" s="58" t="e">
        <f t="shared" si="68"/>
        <v>#DIV/0!</v>
      </c>
      <c r="AE456" s="58" t="e">
        <f t="shared" si="68"/>
        <v>#DIV/0!</v>
      </c>
      <c r="AF456" s="58" t="e">
        <f t="shared" si="67"/>
        <v>#DIV/0!</v>
      </c>
      <c r="AG456" s="58" t="e">
        <f t="shared" si="67"/>
        <v>#DIV/0!</v>
      </c>
      <c r="AH456" s="58" t="e">
        <f t="shared" si="67"/>
        <v>#DIV/0!</v>
      </c>
      <c r="AI456" s="58" t="e">
        <f t="shared" si="67"/>
        <v>#DIV/0!</v>
      </c>
      <c r="AJ456" s="58" t="e">
        <f t="shared" si="67"/>
        <v>#DIV/0!</v>
      </c>
      <c r="AK456" s="58" t="e">
        <f t="shared" si="65"/>
        <v>#DIV/0!</v>
      </c>
      <c r="AL456" s="58" t="e">
        <f t="shared" si="66"/>
        <v>#DIV/0!</v>
      </c>
      <c r="AM456" s="58" t="e">
        <f t="shared" si="64"/>
        <v>#DIV/0!</v>
      </c>
      <c r="AN456" s="160"/>
      <c r="AO456" s="118"/>
      <c r="AP456" s="118"/>
      <c r="AQ456" s="118"/>
      <c r="AR456" s="118"/>
      <c r="AS456" s="118"/>
      <c r="AT456" s="118"/>
      <c r="AU456" s="118"/>
      <c r="AV456" s="118"/>
      <c r="AW456" s="118"/>
      <c r="AX456" s="118"/>
      <c r="AY456" s="118"/>
      <c r="AZ456" s="118"/>
      <c r="BA456" s="118">
        <v>1</v>
      </c>
      <c r="BB456" s="118">
        <v>1</v>
      </c>
      <c r="BC456" s="118">
        <v>1</v>
      </c>
      <c r="BD456" s="118"/>
      <c r="BE456" s="118"/>
    </row>
    <row r="457" spans="2:57" ht="15">
      <c r="B457" s="499"/>
      <c r="C457" s="1" t="s">
        <v>206</v>
      </c>
      <c r="D457" s="196"/>
      <c r="Q457" s="11">
        <v>3816</v>
      </c>
      <c r="R457" s="11">
        <v>4811</v>
      </c>
      <c r="S457" s="11">
        <v>4825</v>
      </c>
      <c r="V457" s="159">
        <f>100</f>
        <v>100</v>
      </c>
      <c r="W457" s="58" t="e">
        <f t="shared" si="68"/>
        <v>#DIV/0!</v>
      </c>
      <c r="X457" s="58" t="e">
        <f t="shared" si="68"/>
        <v>#DIV/0!</v>
      </c>
      <c r="Y457" s="58" t="e">
        <f t="shared" si="68"/>
        <v>#DIV/0!</v>
      </c>
      <c r="Z457" s="58" t="e">
        <f t="shared" si="68"/>
        <v>#DIV/0!</v>
      </c>
      <c r="AA457" s="58" t="e">
        <f t="shared" si="68"/>
        <v>#DIV/0!</v>
      </c>
      <c r="AB457" s="58" t="e">
        <f t="shared" si="68"/>
        <v>#DIV/0!</v>
      </c>
      <c r="AC457" s="58" t="e">
        <f t="shared" si="68"/>
        <v>#DIV/0!</v>
      </c>
      <c r="AD457" s="58" t="e">
        <f t="shared" si="68"/>
        <v>#DIV/0!</v>
      </c>
      <c r="AE457" s="58" t="e">
        <f t="shared" si="68"/>
        <v>#DIV/0!</v>
      </c>
      <c r="AF457" s="58" t="e">
        <f t="shared" si="67"/>
        <v>#DIV/0!</v>
      </c>
      <c r="AG457" s="58" t="e">
        <f t="shared" si="67"/>
        <v>#DIV/0!</v>
      </c>
      <c r="AH457" s="58" t="e">
        <f t="shared" si="67"/>
        <v>#DIV/0!</v>
      </c>
      <c r="AI457" s="58" t="e">
        <f t="shared" si="67"/>
        <v>#DIV/0!</v>
      </c>
      <c r="AJ457" s="58" t="e">
        <f t="shared" si="67"/>
        <v>#DIV/0!</v>
      </c>
      <c r="AK457" s="58" t="e">
        <f t="shared" si="65"/>
        <v>#DIV/0!</v>
      </c>
      <c r="AL457" s="58" t="e">
        <f t="shared" si="66"/>
        <v>#DIV/0!</v>
      </c>
      <c r="AM457" s="58" t="e">
        <f t="shared" ref="AM457:AM491" si="69">U457*100/$D457</f>
        <v>#DIV/0!</v>
      </c>
      <c r="AN457" s="160"/>
      <c r="AO457" s="118"/>
      <c r="AP457" s="118"/>
      <c r="AQ457" s="118"/>
      <c r="AR457" s="118"/>
      <c r="AS457" s="118"/>
      <c r="AT457" s="118"/>
      <c r="AU457" s="118"/>
      <c r="AV457" s="118"/>
      <c r="AW457" s="118"/>
      <c r="AX457" s="118"/>
      <c r="AY457" s="118"/>
      <c r="AZ457" s="118"/>
      <c r="BA457" s="118">
        <v>1</v>
      </c>
      <c r="BB457" s="118">
        <v>1</v>
      </c>
      <c r="BC457" s="118">
        <v>1</v>
      </c>
      <c r="BD457" s="118"/>
      <c r="BE457" s="118"/>
    </row>
    <row r="458" spans="2:57" ht="15">
      <c r="B458" s="499"/>
      <c r="C458" s="1" t="s">
        <v>207</v>
      </c>
      <c r="D458" s="196"/>
      <c r="Q458" s="11">
        <v>1649</v>
      </c>
      <c r="R458" s="11">
        <v>2772</v>
      </c>
      <c r="S458" s="11">
        <v>2661</v>
      </c>
      <c r="V458" s="159">
        <f>100</f>
        <v>100</v>
      </c>
      <c r="W458" s="58" t="e">
        <f t="shared" si="68"/>
        <v>#DIV/0!</v>
      </c>
      <c r="X458" s="58" t="e">
        <f t="shared" si="68"/>
        <v>#DIV/0!</v>
      </c>
      <c r="Y458" s="58" t="e">
        <f t="shared" si="68"/>
        <v>#DIV/0!</v>
      </c>
      <c r="Z458" s="58" t="e">
        <f t="shared" si="68"/>
        <v>#DIV/0!</v>
      </c>
      <c r="AA458" s="58" t="e">
        <f t="shared" si="68"/>
        <v>#DIV/0!</v>
      </c>
      <c r="AB458" s="58" t="e">
        <f t="shared" si="68"/>
        <v>#DIV/0!</v>
      </c>
      <c r="AC458" s="58" t="e">
        <f t="shared" si="68"/>
        <v>#DIV/0!</v>
      </c>
      <c r="AD458" s="58" t="e">
        <f t="shared" si="68"/>
        <v>#DIV/0!</v>
      </c>
      <c r="AE458" s="58" t="e">
        <f t="shared" si="68"/>
        <v>#DIV/0!</v>
      </c>
      <c r="AF458" s="58" t="e">
        <f t="shared" si="67"/>
        <v>#DIV/0!</v>
      </c>
      <c r="AG458" s="58" t="e">
        <f t="shared" si="67"/>
        <v>#DIV/0!</v>
      </c>
      <c r="AH458" s="58" t="e">
        <f t="shared" si="67"/>
        <v>#DIV/0!</v>
      </c>
      <c r="AI458" s="58" t="e">
        <f t="shared" si="67"/>
        <v>#DIV/0!</v>
      </c>
      <c r="AJ458" s="58" t="e">
        <f t="shared" si="67"/>
        <v>#DIV/0!</v>
      </c>
      <c r="AK458" s="58" t="e">
        <f t="shared" si="65"/>
        <v>#DIV/0!</v>
      </c>
      <c r="AL458" s="58" t="e">
        <f t="shared" si="66"/>
        <v>#DIV/0!</v>
      </c>
      <c r="AM458" s="58" t="e">
        <f t="shared" si="69"/>
        <v>#DIV/0!</v>
      </c>
      <c r="AN458" s="160"/>
      <c r="AO458" s="118"/>
      <c r="AP458" s="118"/>
      <c r="AQ458" s="118"/>
      <c r="AR458" s="118"/>
      <c r="AS458" s="118"/>
      <c r="AT458" s="118"/>
      <c r="AU458" s="118"/>
      <c r="AV458" s="118"/>
      <c r="AW458" s="118"/>
      <c r="AX458" s="118"/>
      <c r="AY458" s="118"/>
      <c r="AZ458" s="118"/>
      <c r="BA458" s="118">
        <v>1</v>
      </c>
      <c r="BB458" s="118">
        <v>1</v>
      </c>
      <c r="BC458" s="118">
        <v>1</v>
      </c>
      <c r="BD458" s="118"/>
      <c r="BE458" s="118"/>
    </row>
    <row r="459" spans="2:57" ht="15">
      <c r="B459" s="499"/>
      <c r="C459" s="1" t="s">
        <v>208</v>
      </c>
      <c r="D459" s="196"/>
      <c r="G459" s="11">
        <v>0</v>
      </c>
      <c r="H459" s="11">
        <v>0</v>
      </c>
      <c r="I459" s="11">
        <v>0</v>
      </c>
      <c r="J459" s="11">
        <v>0</v>
      </c>
      <c r="K459" s="11">
        <v>0</v>
      </c>
      <c r="L459" s="11">
        <v>0</v>
      </c>
      <c r="M459" s="11">
        <v>0</v>
      </c>
      <c r="N459" s="11">
        <v>0</v>
      </c>
      <c r="O459" s="11">
        <v>0</v>
      </c>
      <c r="P459" s="11">
        <v>0</v>
      </c>
      <c r="Q459" s="11">
        <v>0</v>
      </c>
      <c r="R459" s="11">
        <v>0</v>
      </c>
      <c r="S459" s="11">
        <v>0</v>
      </c>
      <c r="V459" s="159">
        <f>100</f>
        <v>100</v>
      </c>
      <c r="W459" s="58" t="e">
        <f t="shared" si="68"/>
        <v>#DIV/0!</v>
      </c>
      <c r="X459" s="58" t="e">
        <f t="shared" si="68"/>
        <v>#DIV/0!</v>
      </c>
      <c r="Y459" s="58" t="e">
        <f t="shared" si="68"/>
        <v>#DIV/0!</v>
      </c>
      <c r="Z459" s="58" t="e">
        <f t="shared" si="68"/>
        <v>#DIV/0!</v>
      </c>
      <c r="AA459" s="58" t="e">
        <f t="shared" si="68"/>
        <v>#DIV/0!</v>
      </c>
      <c r="AB459" s="58" t="e">
        <f t="shared" si="68"/>
        <v>#DIV/0!</v>
      </c>
      <c r="AC459" s="58" t="e">
        <f t="shared" si="68"/>
        <v>#DIV/0!</v>
      </c>
      <c r="AD459" s="58" t="e">
        <f t="shared" si="68"/>
        <v>#DIV/0!</v>
      </c>
      <c r="AE459" s="58" t="e">
        <f t="shared" si="68"/>
        <v>#DIV/0!</v>
      </c>
      <c r="AF459" s="58" t="e">
        <f t="shared" si="67"/>
        <v>#DIV/0!</v>
      </c>
      <c r="AG459" s="58" t="e">
        <f t="shared" si="67"/>
        <v>#DIV/0!</v>
      </c>
      <c r="AH459" s="58" t="e">
        <f t="shared" si="67"/>
        <v>#DIV/0!</v>
      </c>
      <c r="AI459" s="58" t="e">
        <f t="shared" si="67"/>
        <v>#DIV/0!</v>
      </c>
      <c r="AJ459" s="58" t="e">
        <f t="shared" si="67"/>
        <v>#DIV/0!</v>
      </c>
      <c r="AK459" s="58" t="e">
        <f t="shared" si="65"/>
        <v>#DIV/0!</v>
      </c>
      <c r="AL459" s="58" t="e">
        <f t="shared" si="66"/>
        <v>#DIV/0!</v>
      </c>
      <c r="AM459" s="58" t="e">
        <f t="shared" si="69"/>
        <v>#DIV/0!</v>
      </c>
      <c r="AN459" s="160"/>
      <c r="AO459" s="118"/>
      <c r="AP459" s="118"/>
      <c r="AQ459" s="118">
        <v>4</v>
      </c>
      <c r="AR459" s="118">
        <v>4</v>
      </c>
      <c r="AS459" s="118">
        <v>4</v>
      </c>
      <c r="AT459" s="118">
        <v>4</v>
      </c>
      <c r="AU459" s="118">
        <v>4</v>
      </c>
      <c r="AV459" s="118">
        <v>4</v>
      </c>
      <c r="AW459" s="118">
        <v>4</v>
      </c>
      <c r="AX459" s="118">
        <v>4</v>
      </c>
      <c r="AY459" s="118">
        <v>4</v>
      </c>
      <c r="AZ459" s="118">
        <v>4</v>
      </c>
      <c r="BA459" s="118">
        <v>1</v>
      </c>
      <c r="BB459" s="118">
        <v>1</v>
      </c>
      <c r="BC459" s="118">
        <v>1</v>
      </c>
      <c r="BD459" s="118"/>
      <c r="BE459" s="118"/>
    </row>
    <row r="460" spans="2:57" ht="15">
      <c r="B460" s="499"/>
      <c r="C460" s="1" t="s">
        <v>209</v>
      </c>
      <c r="D460" s="196"/>
      <c r="Q460" s="11">
        <v>14920</v>
      </c>
      <c r="R460" s="11">
        <v>16927</v>
      </c>
      <c r="S460" s="11">
        <v>18143</v>
      </c>
      <c r="V460" s="159">
        <f>100</f>
        <v>100</v>
      </c>
      <c r="W460" s="58" t="e">
        <f t="shared" si="68"/>
        <v>#DIV/0!</v>
      </c>
      <c r="X460" s="58" t="e">
        <f t="shared" si="68"/>
        <v>#DIV/0!</v>
      </c>
      <c r="Y460" s="58" t="e">
        <f t="shared" si="68"/>
        <v>#DIV/0!</v>
      </c>
      <c r="Z460" s="58" t="e">
        <f t="shared" si="68"/>
        <v>#DIV/0!</v>
      </c>
      <c r="AA460" s="58" t="e">
        <f t="shared" si="68"/>
        <v>#DIV/0!</v>
      </c>
      <c r="AB460" s="58" t="e">
        <f t="shared" si="68"/>
        <v>#DIV/0!</v>
      </c>
      <c r="AC460" s="58" t="e">
        <f t="shared" si="68"/>
        <v>#DIV/0!</v>
      </c>
      <c r="AD460" s="58" t="e">
        <f t="shared" si="68"/>
        <v>#DIV/0!</v>
      </c>
      <c r="AE460" s="58" t="e">
        <f t="shared" si="68"/>
        <v>#DIV/0!</v>
      </c>
      <c r="AF460" s="58" t="e">
        <f t="shared" si="67"/>
        <v>#DIV/0!</v>
      </c>
      <c r="AG460" s="58" t="e">
        <f t="shared" si="67"/>
        <v>#DIV/0!</v>
      </c>
      <c r="AH460" s="58" t="e">
        <f t="shared" si="67"/>
        <v>#DIV/0!</v>
      </c>
      <c r="AI460" s="58" t="e">
        <f t="shared" si="67"/>
        <v>#DIV/0!</v>
      </c>
      <c r="AJ460" s="58" t="e">
        <f t="shared" si="67"/>
        <v>#DIV/0!</v>
      </c>
      <c r="AK460" s="58" t="e">
        <f t="shared" si="65"/>
        <v>#DIV/0!</v>
      </c>
      <c r="AL460" s="58" t="e">
        <f t="shared" si="66"/>
        <v>#DIV/0!</v>
      </c>
      <c r="AM460" s="58" t="e">
        <f t="shared" si="69"/>
        <v>#DIV/0!</v>
      </c>
      <c r="AN460" s="160"/>
      <c r="AO460" s="118"/>
      <c r="AP460" s="118"/>
      <c r="AQ460" s="118"/>
      <c r="AR460" s="118"/>
      <c r="AS460" s="118"/>
      <c r="AT460" s="118"/>
      <c r="AU460" s="118"/>
      <c r="AV460" s="118"/>
      <c r="AW460" s="118"/>
      <c r="AX460" s="118"/>
      <c r="AY460" s="118"/>
      <c r="AZ460" s="118"/>
      <c r="BA460" s="118"/>
      <c r="BB460" s="118"/>
      <c r="BC460" s="118"/>
      <c r="BD460" s="118"/>
      <c r="BE460" s="118"/>
    </row>
    <row r="461" spans="2:57" ht="15">
      <c r="B461" s="501"/>
      <c r="C461" s="8" t="s">
        <v>210</v>
      </c>
      <c r="D461" s="245"/>
      <c r="E461" s="173"/>
      <c r="F461" s="173"/>
      <c r="G461" s="173"/>
      <c r="H461" s="173"/>
      <c r="I461" s="173"/>
      <c r="J461" s="173"/>
      <c r="K461" s="173"/>
      <c r="L461" s="173"/>
      <c r="M461" s="173"/>
      <c r="N461" s="173"/>
      <c r="O461" s="173"/>
      <c r="P461" s="173"/>
      <c r="Q461" s="173">
        <v>14920</v>
      </c>
      <c r="R461" s="173">
        <v>16927</v>
      </c>
      <c r="S461" s="173">
        <v>18143</v>
      </c>
      <c r="T461" s="173"/>
      <c r="U461" s="173"/>
      <c r="V461" s="159">
        <f>100</f>
        <v>100</v>
      </c>
      <c r="W461" s="58" t="e">
        <f t="shared" si="68"/>
        <v>#DIV/0!</v>
      </c>
      <c r="X461" s="58" t="e">
        <f t="shared" si="68"/>
        <v>#DIV/0!</v>
      </c>
      <c r="Y461" s="58" t="e">
        <f t="shared" si="68"/>
        <v>#DIV/0!</v>
      </c>
      <c r="Z461" s="58" t="e">
        <f t="shared" si="68"/>
        <v>#DIV/0!</v>
      </c>
      <c r="AA461" s="58" t="e">
        <f t="shared" si="68"/>
        <v>#DIV/0!</v>
      </c>
      <c r="AB461" s="58" t="e">
        <f t="shared" si="68"/>
        <v>#DIV/0!</v>
      </c>
      <c r="AC461" s="58" t="e">
        <f t="shared" si="68"/>
        <v>#DIV/0!</v>
      </c>
      <c r="AD461" s="58" t="e">
        <f t="shared" si="68"/>
        <v>#DIV/0!</v>
      </c>
      <c r="AE461" s="58" t="e">
        <f t="shared" si="68"/>
        <v>#DIV/0!</v>
      </c>
      <c r="AF461" s="58" t="e">
        <f t="shared" si="67"/>
        <v>#DIV/0!</v>
      </c>
      <c r="AG461" s="58" t="e">
        <f t="shared" si="67"/>
        <v>#DIV/0!</v>
      </c>
      <c r="AH461" s="58" t="e">
        <f t="shared" si="67"/>
        <v>#DIV/0!</v>
      </c>
      <c r="AI461" s="58" t="e">
        <f t="shared" si="67"/>
        <v>#DIV/0!</v>
      </c>
      <c r="AJ461" s="58" t="e">
        <f t="shared" si="67"/>
        <v>#DIV/0!</v>
      </c>
      <c r="AK461" s="58" t="e">
        <f t="shared" si="65"/>
        <v>#DIV/0!</v>
      </c>
      <c r="AL461" s="58" t="e">
        <f t="shared" si="66"/>
        <v>#DIV/0!</v>
      </c>
      <c r="AM461" s="58" t="e">
        <f t="shared" si="69"/>
        <v>#DIV/0!</v>
      </c>
      <c r="AN461" s="120"/>
      <c r="AO461" s="121"/>
      <c r="AP461" s="121"/>
      <c r="AQ461" s="121"/>
      <c r="AR461" s="121"/>
      <c r="AS461" s="121"/>
      <c r="AT461" s="121"/>
      <c r="AU461" s="121"/>
      <c r="AV461" s="121"/>
      <c r="AW461" s="121"/>
      <c r="AX461" s="121"/>
      <c r="AY461" s="121"/>
      <c r="AZ461" s="121"/>
      <c r="BA461" s="121"/>
      <c r="BB461" s="121"/>
      <c r="BC461" s="121"/>
      <c r="BD461" s="121"/>
      <c r="BE461" s="121"/>
    </row>
    <row r="462" spans="2:57" ht="15">
      <c r="B462" s="499" t="s">
        <v>252</v>
      </c>
      <c r="C462" s="1" t="s">
        <v>205</v>
      </c>
      <c r="D462" s="246"/>
      <c r="Q462" s="11">
        <v>727</v>
      </c>
      <c r="R462" s="11">
        <v>588</v>
      </c>
      <c r="S462" s="11">
        <v>621</v>
      </c>
      <c r="V462" s="159">
        <f>100</f>
        <v>100</v>
      </c>
      <c r="W462" s="58" t="e">
        <f t="shared" si="68"/>
        <v>#DIV/0!</v>
      </c>
      <c r="X462" s="58" t="e">
        <f t="shared" si="68"/>
        <v>#DIV/0!</v>
      </c>
      <c r="Y462" s="58" t="e">
        <f t="shared" si="68"/>
        <v>#DIV/0!</v>
      </c>
      <c r="Z462" s="58" t="e">
        <f t="shared" si="68"/>
        <v>#DIV/0!</v>
      </c>
      <c r="AA462" s="58" t="e">
        <f t="shared" si="68"/>
        <v>#DIV/0!</v>
      </c>
      <c r="AB462" s="58" t="e">
        <f t="shared" si="68"/>
        <v>#DIV/0!</v>
      </c>
      <c r="AC462" s="58" t="e">
        <f t="shared" si="68"/>
        <v>#DIV/0!</v>
      </c>
      <c r="AD462" s="58" t="e">
        <f t="shared" si="68"/>
        <v>#DIV/0!</v>
      </c>
      <c r="AE462" s="58" t="e">
        <f t="shared" si="68"/>
        <v>#DIV/0!</v>
      </c>
      <c r="AF462" s="58" t="e">
        <f t="shared" si="67"/>
        <v>#DIV/0!</v>
      </c>
      <c r="AG462" s="58" t="e">
        <f t="shared" si="67"/>
        <v>#DIV/0!</v>
      </c>
      <c r="AH462" s="58" t="e">
        <f t="shared" si="67"/>
        <v>#DIV/0!</v>
      </c>
      <c r="AI462" s="58" t="e">
        <f t="shared" si="67"/>
        <v>#DIV/0!</v>
      </c>
      <c r="AJ462" s="58" t="e">
        <f t="shared" si="67"/>
        <v>#DIV/0!</v>
      </c>
      <c r="AK462" s="58" t="e">
        <f t="shared" si="65"/>
        <v>#DIV/0!</v>
      </c>
      <c r="AL462" s="58" t="e">
        <f t="shared" si="66"/>
        <v>#DIV/0!</v>
      </c>
      <c r="AM462" s="58" t="e">
        <f t="shared" si="69"/>
        <v>#DIV/0!</v>
      </c>
      <c r="AN462" s="160"/>
      <c r="AO462" s="118"/>
      <c r="AP462" s="118"/>
      <c r="AQ462" s="118"/>
      <c r="AR462" s="118"/>
      <c r="AS462" s="118"/>
      <c r="AT462" s="118"/>
      <c r="AU462" s="118"/>
      <c r="AV462" s="118"/>
      <c r="AW462" s="118"/>
      <c r="AX462" s="118"/>
      <c r="AY462" s="118"/>
      <c r="AZ462" s="118"/>
      <c r="BA462" s="118">
        <v>1</v>
      </c>
      <c r="BB462" s="118">
        <v>2</v>
      </c>
      <c r="BC462" s="118">
        <v>1</v>
      </c>
      <c r="BD462" s="118"/>
      <c r="BE462" s="118"/>
    </row>
    <row r="463" spans="2:57" ht="15">
      <c r="B463" s="499"/>
      <c r="C463" s="1" t="s">
        <v>206</v>
      </c>
      <c r="D463" s="196"/>
      <c r="Q463" s="11">
        <v>241</v>
      </c>
      <c r="V463" s="159">
        <f>100</f>
        <v>100</v>
      </c>
      <c r="W463" s="58" t="e">
        <f t="shared" si="68"/>
        <v>#DIV/0!</v>
      </c>
      <c r="X463" s="58" t="e">
        <f t="shared" si="68"/>
        <v>#DIV/0!</v>
      </c>
      <c r="Y463" s="58" t="e">
        <f t="shared" si="68"/>
        <v>#DIV/0!</v>
      </c>
      <c r="Z463" s="58" t="e">
        <f t="shared" si="68"/>
        <v>#DIV/0!</v>
      </c>
      <c r="AA463" s="58" t="e">
        <f t="shared" si="68"/>
        <v>#DIV/0!</v>
      </c>
      <c r="AB463" s="58" t="e">
        <f t="shared" si="68"/>
        <v>#DIV/0!</v>
      </c>
      <c r="AC463" s="58" t="e">
        <f t="shared" si="68"/>
        <v>#DIV/0!</v>
      </c>
      <c r="AD463" s="58" t="e">
        <f t="shared" si="68"/>
        <v>#DIV/0!</v>
      </c>
      <c r="AE463" s="58" t="e">
        <f t="shared" si="68"/>
        <v>#DIV/0!</v>
      </c>
      <c r="AF463" s="58" t="e">
        <f t="shared" si="67"/>
        <v>#DIV/0!</v>
      </c>
      <c r="AG463" s="58" t="e">
        <f t="shared" si="67"/>
        <v>#DIV/0!</v>
      </c>
      <c r="AH463" s="58" t="e">
        <f t="shared" si="67"/>
        <v>#DIV/0!</v>
      </c>
      <c r="AI463" s="58" t="e">
        <f t="shared" si="67"/>
        <v>#DIV/0!</v>
      </c>
      <c r="AJ463" s="58" t="e">
        <f t="shared" si="67"/>
        <v>#DIV/0!</v>
      </c>
      <c r="AK463" s="58" t="e">
        <f t="shared" si="65"/>
        <v>#DIV/0!</v>
      </c>
      <c r="AL463" s="58" t="e">
        <f t="shared" si="66"/>
        <v>#DIV/0!</v>
      </c>
      <c r="AM463" s="58" t="e">
        <f t="shared" si="69"/>
        <v>#DIV/0!</v>
      </c>
      <c r="AN463" s="160"/>
      <c r="AO463" s="118"/>
      <c r="AP463" s="118"/>
      <c r="AQ463" s="118"/>
      <c r="AR463" s="118"/>
      <c r="AS463" s="118"/>
      <c r="AT463" s="118"/>
      <c r="AU463" s="118"/>
      <c r="AV463" s="118"/>
      <c r="AW463" s="118"/>
      <c r="AX463" s="118"/>
      <c r="AY463" s="118"/>
      <c r="AZ463" s="118"/>
      <c r="BA463" s="118">
        <v>2</v>
      </c>
      <c r="BB463" s="118"/>
      <c r="BC463" s="118"/>
      <c r="BD463" s="118"/>
      <c r="BE463" s="118"/>
    </row>
    <row r="464" spans="2:57" ht="15">
      <c r="B464" s="499"/>
      <c r="C464" s="1" t="s">
        <v>207</v>
      </c>
      <c r="D464" s="196"/>
      <c r="Q464" s="11">
        <v>299</v>
      </c>
      <c r="V464" s="159">
        <f>100</f>
        <v>100</v>
      </c>
      <c r="W464" s="58" t="e">
        <f t="shared" si="68"/>
        <v>#DIV/0!</v>
      </c>
      <c r="X464" s="58" t="e">
        <f t="shared" si="68"/>
        <v>#DIV/0!</v>
      </c>
      <c r="Y464" s="58" t="e">
        <f t="shared" si="68"/>
        <v>#DIV/0!</v>
      </c>
      <c r="Z464" s="58" t="e">
        <f t="shared" si="68"/>
        <v>#DIV/0!</v>
      </c>
      <c r="AA464" s="58" t="e">
        <f t="shared" si="68"/>
        <v>#DIV/0!</v>
      </c>
      <c r="AB464" s="58" t="e">
        <f t="shared" si="68"/>
        <v>#DIV/0!</v>
      </c>
      <c r="AC464" s="58" t="e">
        <f t="shared" si="68"/>
        <v>#DIV/0!</v>
      </c>
      <c r="AD464" s="58" t="e">
        <f t="shared" si="68"/>
        <v>#DIV/0!</v>
      </c>
      <c r="AE464" s="58" t="e">
        <f t="shared" si="68"/>
        <v>#DIV/0!</v>
      </c>
      <c r="AF464" s="58" t="e">
        <f t="shared" si="67"/>
        <v>#DIV/0!</v>
      </c>
      <c r="AG464" s="58" t="e">
        <f t="shared" si="67"/>
        <v>#DIV/0!</v>
      </c>
      <c r="AH464" s="58" t="e">
        <f t="shared" si="67"/>
        <v>#DIV/0!</v>
      </c>
      <c r="AI464" s="58" t="e">
        <f t="shared" si="67"/>
        <v>#DIV/0!</v>
      </c>
      <c r="AJ464" s="58" t="e">
        <f t="shared" si="67"/>
        <v>#DIV/0!</v>
      </c>
      <c r="AK464" s="58" t="e">
        <f t="shared" si="65"/>
        <v>#DIV/0!</v>
      </c>
      <c r="AL464" s="58" t="e">
        <f t="shared" si="66"/>
        <v>#DIV/0!</v>
      </c>
      <c r="AM464" s="58" t="e">
        <f t="shared" si="69"/>
        <v>#DIV/0!</v>
      </c>
      <c r="AN464" s="160"/>
      <c r="AO464" s="118"/>
      <c r="AP464" s="118"/>
      <c r="AQ464" s="118"/>
      <c r="AR464" s="118"/>
      <c r="AS464" s="118"/>
      <c r="AT464" s="118"/>
      <c r="AU464" s="118"/>
      <c r="AV464" s="118"/>
      <c r="AW464" s="118"/>
      <c r="AX464" s="118"/>
      <c r="AY464" s="118"/>
      <c r="AZ464" s="118"/>
      <c r="BA464" s="118">
        <v>4</v>
      </c>
      <c r="BB464" s="118"/>
      <c r="BC464" s="118"/>
      <c r="BD464" s="118"/>
      <c r="BE464" s="118"/>
    </row>
    <row r="465" spans="2:57" ht="15">
      <c r="B465" s="499"/>
      <c r="C465" s="1" t="s">
        <v>208</v>
      </c>
      <c r="D465" s="196"/>
      <c r="G465" s="11">
        <v>0</v>
      </c>
      <c r="H465" s="11">
        <v>0</v>
      </c>
      <c r="I465" s="11">
        <v>0</v>
      </c>
      <c r="J465" s="11">
        <v>0</v>
      </c>
      <c r="K465" s="11">
        <v>0</v>
      </c>
      <c r="L465" s="11">
        <v>0</v>
      </c>
      <c r="M465" s="11">
        <v>0</v>
      </c>
      <c r="N465" s="11">
        <v>0</v>
      </c>
      <c r="O465" s="11">
        <v>0</v>
      </c>
      <c r="P465" s="11">
        <v>0</v>
      </c>
      <c r="Q465" s="11">
        <v>0</v>
      </c>
      <c r="V465" s="159">
        <f>100</f>
        <v>100</v>
      </c>
      <c r="W465" s="58" t="e">
        <f t="shared" si="68"/>
        <v>#DIV/0!</v>
      </c>
      <c r="X465" s="58" t="e">
        <f t="shared" si="68"/>
        <v>#DIV/0!</v>
      </c>
      <c r="Y465" s="58" t="e">
        <f t="shared" si="68"/>
        <v>#DIV/0!</v>
      </c>
      <c r="Z465" s="58" t="e">
        <f t="shared" si="68"/>
        <v>#DIV/0!</v>
      </c>
      <c r="AA465" s="58" t="e">
        <f t="shared" si="68"/>
        <v>#DIV/0!</v>
      </c>
      <c r="AB465" s="58" t="e">
        <f t="shared" si="68"/>
        <v>#DIV/0!</v>
      </c>
      <c r="AC465" s="58" t="e">
        <f t="shared" si="68"/>
        <v>#DIV/0!</v>
      </c>
      <c r="AD465" s="58" t="e">
        <f t="shared" si="68"/>
        <v>#DIV/0!</v>
      </c>
      <c r="AE465" s="58" t="e">
        <f t="shared" si="68"/>
        <v>#DIV/0!</v>
      </c>
      <c r="AF465" s="58" t="e">
        <f t="shared" si="67"/>
        <v>#DIV/0!</v>
      </c>
      <c r="AG465" s="58" t="e">
        <f t="shared" si="67"/>
        <v>#DIV/0!</v>
      </c>
      <c r="AH465" s="58" t="e">
        <f t="shared" si="67"/>
        <v>#DIV/0!</v>
      </c>
      <c r="AI465" s="58" t="e">
        <f t="shared" si="67"/>
        <v>#DIV/0!</v>
      </c>
      <c r="AJ465" s="58" t="e">
        <f t="shared" si="67"/>
        <v>#DIV/0!</v>
      </c>
      <c r="AK465" s="58" t="e">
        <f t="shared" si="65"/>
        <v>#DIV/0!</v>
      </c>
      <c r="AL465" s="58" t="e">
        <f t="shared" si="66"/>
        <v>#DIV/0!</v>
      </c>
      <c r="AM465" s="58" t="e">
        <f t="shared" si="69"/>
        <v>#DIV/0!</v>
      </c>
      <c r="AN465" s="160"/>
      <c r="AO465" s="118"/>
      <c r="AP465" s="118"/>
      <c r="AQ465" s="118">
        <v>4</v>
      </c>
      <c r="AR465" s="118">
        <v>4</v>
      </c>
      <c r="AS465" s="118">
        <v>4</v>
      </c>
      <c r="AT465" s="118">
        <v>4</v>
      </c>
      <c r="AU465" s="118">
        <v>4</v>
      </c>
      <c r="AV465" s="118">
        <v>4</v>
      </c>
      <c r="AW465" s="118">
        <v>4</v>
      </c>
      <c r="AX465" s="118">
        <v>4</v>
      </c>
      <c r="AY465" s="118">
        <v>4</v>
      </c>
      <c r="AZ465" s="118">
        <v>4</v>
      </c>
      <c r="BA465" s="118">
        <v>1</v>
      </c>
      <c r="BB465" s="118"/>
      <c r="BC465" s="118"/>
      <c r="BD465" s="118"/>
      <c r="BE465" s="118"/>
    </row>
    <row r="466" spans="2:57" ht="15">
      <c r="B466" s="499"/>
      <c r="C466" s="1" t="s">
        <v>209</v>
      </c>
      <c r="D466" s="196"/>
      <c r="Q466" s="11">
        <v>1267</v>
      </c>
      <c r="V466" s="159">
        <f>100</f>
        <v>100</v>
      </c>
      <c r="W466" s="58" t="e">
        <f t="shared" si="68"/>
        <v>#DIV/0!</v>
      </c>
      <c r="X466" s="58" t="e">
        <f t="shared" si="68"/>
        <v>#DIV/0!</v>
      </c>
      <c r="Y466" s="58" t="e">
        <f t="shared" si="68"/>
        <v>#DIV/0!</v>
      </c>
      <c r="Z466" s="58" t="e">
        <f t="shared" si="68"/>
        <v>#DIV/0!</v>
      </c>
      <c r="AA466" s="58" t="e">
        <f t="shared" si="68"/>
        <v>#DIV/0!</v>
      </c>
      <c r="AB466" s="58" t="e">
        <f t="shared" si="68"/>
        <v>#DIV/0!</v>
      </c>
      <c r="AC466" s="58" t="e">
        <f t="shared" si="68"/>
        <v>#DIV/0!</v>
      </c>
      <c r="AD466" s="58" t="e">
        <f t="shared" si="68"/>
        <v>#DIV/0!</v>
      </c>
      <c r="AE466" s="58" t="e">
        <f t="shared" si="68"/>
        <v>#DIV/0!</v>
      </c>
      <c r="AF466" s="58" t="e">
        <f t="shared" si="67"/>
        <v>#DIV/0!</v>
      </c>
      <c r="AG466" s="58" t="e">
        <f t="shared" si="67"/>
        <v>#DIV/0!</v>
      </c>
      <c r="AH466" s="58" t="e">
        <f t="shared" si="67"/>
        <v>#DIV/0!</v>
      </c>
      <c r="AI466" s="58" t="e">
        <f t="shared" si="67"/>
        <v>#DIV/0!</v>
      </c>
      <c r="AJ466" s="58" t="e">
        <f t="shared" si="67"/>
        <v>#DIV/0!</v>
      </c>
      <c r="AK466" s="58" t="e">
        <f t="shared" si="65"/>
        <v>#DIV/0!</v>
      </c>
      <c r="AL466" s="58" t="e">
        <f t="shared" si="66"/>
        <v>#DIV/0!</v>
      </c>
      <c r="AM466" s="58" t="e">
        <f t="shared" si="69"/>
        <v>#DIV/0!</v>
      </c>
      <c r="AN466" s="160"/>
      <c r="AO466" s="118"/>
      <c r="AP466" s="118"/>
      <c r="AQ466" s="118"/>
      <c r="AR466" s="118"/>
      <c r="AS466" s="118"/>
      <c r="AT466" s="118"/>
      <c r="AU466" s="118"/>
      <c r="AV466" s="118"/>
      <c r="AW466" s="118"/>
      <c r="AX466" s="118"/>
      <c r="AY466" s="118"/>
      <c r="AZ466" s="118"/>
      <c r="BA466" s="118"/>
      <c r="BB466" s="118"/>
      <c r="BC466" s="118"/>
      <c r="BD466" s="118"/>
      <c r="BE466" s="118"/>
    </row>
    <row r="467" spans="2:57" ht="15">
      <c r="B467" s="501"/>
      <c r="C467" s="8" t="s">
        <v>210</v>
      </c>
      <c r="D467" s="245"/>
      <c r="E467" s="173"/>
      <c r="F467" s="173"/>
      <c r="G467" s="173"/>
      <c r="H467" s="173"/>
      <c r="I467" s="173"/>
      <c r="J467" s="173"/>
      <c r="K467" s="173"/>
      <c r="L467" s="173"/>
      <c r="M467" s="173"/>
      <c r="N467" s="173"/>
      <c r="O467" s="173"/>
      <c r="P467" s="173"/>
      <c r="Q467" s="173">
        <v>1267</v>
      </c>
      <c r="R467" s="173"/>
      <c r="S467" s="173"/>
      <c r="T467" s="173"/>
      <c r="U467" s="173"/>
      <c r="V467" s="159">
        <f>100</f>
        <v>100</v>
      </c>
      <c r="W467" s="58" t="e">
        <f t="shared" si="68"/>
        <v>#DIV/0!</v>
      </c>
      <c r="X467" s="58" t="e">
        <f t="shared" si="68"/>
        <v>#DIV/0!</v>
      </c>
      <c r="Y467" s="58" t="e">
        <f t="shared" si="68"/>
        <v>#DIV/0!</v>
      </c>
      <c r="Z467" s="58" t="e">
        <f t="shared" si="68"/>
        <v>#DIV/0!</v>
      </c>
      <c r="AA467" s="58" t="e">
        <f t="shared" si="68"/>
        <v>#DIV/0!</v>
      </c>
      <c r="AB467" s="58" t="e">
        <f t="shared" si="68"/>
        <v>#DIV/0!</v>
      </c>
      <c r="AC467" s="58" t="e">
        <f t="shared" si="68"/>
        <v>#DIV/0!</v>
      </c>
      <c r="AD467" s="58" t="e">
        <f t="shared" si="68"/>
        <v>#DIV/0!</v>
      </c>
      <c r="AE467" s="58" t="e">
        <f t="shared" si="68"/>
        <v>#DIV/0!</v>
      </c>
      <c r="AF467" s="58" t="e">
        <f t="shared" si="67"/>
        <v>#DIV/0!</v>
      </c>
      <c r="AG467" s="58" t="e">
        <f t="shared" si="67"/>
        <v>#DIV/0!</v>
      </c>
      <c r="AH467" s="58" t="e">
        <f t="shared" si="67"/>
        <v>#DIV/0!</v>
      </c>
      <c r="AI467" s="58" t="e">
        <f t="shared" si="67"/>
        <v>#DIV/0!</v>
      </c>
      <c r="AJ467" s="58" t="e">
        <f t="shared" si="67"/>
        <v>#DIV/0!</v>
      </c>
      <c r="AK467" s="58" t="e">
        <f t="shared" si="65"/>
        <v>#DIV/0!</v>
      </c>
      <c r="AL467" s="58" t="e">
        <f t="shared" si="66"/>
        <v>#DIV/0!</v>
      </c>
      <c r="AM467" s="58" t="e">
        <f t="shared" si="69"/>
        <v>#DIV/0!</v>
      </c>
      <c r="AN467" s="120"/>
      <c r="AO467" s="121"/>
      <c r="AP467" s="121"/>
      <c r="AQ467" s="121"/>
      <c r="AR467" s="121"/>
      <c r="AS467" s="121"/>
      <c r="AT467" s="121"/>
      <c r="AU467" s="121"/>
      <c r="AV467" s="121"/>
      <c r="AW467" s="121"/>
      <c r="AX467" s="121"/>
      <c r="AY467" s="121"/>
      <c r="AZ467" s="121"/>
      <c r="BA467" s="121"/>
      <c r="BB467" s="121"/>
      <c r="BC467" s="121"/>
      <c r="BD467" s="121"/>
      <c r="BE467" s="121"/>
    </row>
    <row r="468" spans="2:57" ht="14.25" customHeight="1">
      <c r="B468" s="499" t="s">
        <v>253</v>
      </c>
      <c r="C468" s="1" t="s">
        <v>205</v>
      </c>
      <c r="D468" s="246"/>
      <c r="Q468" s="11">
        <v>10713</v>
      </c>
      <c r="R468" s="11">
        <v>10398</v>
      </c>
      <c r="S468" s="11">
        <v>10392</v>
      </c>
      <c r="V468" s="159">
        <f>100</f>
        <v>100</v>
      </c>
      <c r="W468" s="58" t="e">
        <f t="shared" si="68"/>
        <v>#DIV/0!</v>
      </c>
      <c r="X468" s="58" t="e">
        <f t="shared" si="68"/>
        <v>#DIV/0!</v>
      </c>
      <c r="Y468" s="58" t="e">
        <f t="shared" si="68"/>
        <v>#DIV/0!</v>
      </c>
      <c r="Z468" s="58" t="e">
        <f t="shared" si="68"/>
        <v>#DIV/0!</v>
      </c>
      <c r="AA468" s="58" t="e">
        <f t="shared" si="68"/>
        <v>#DIV/0!</v>
      </c>
      <c r="AB468" s="58" t="e">
        <f t="shared" si="68"/>
        <v>#DIV/0!</v>
      </c>
      <c r="AC468" s="58" t="e">
        <f t="shared" si="68"/>
        <v>#DIV/0!</v>
      </c>
      <c r="AD468" s="58" t="e">
        <f t="shared" si="68"/>
        <v>#DIV/0!</v>
      </c>
      <c r="AE468" s="58" t="e">
        <f t="shared" si="68"/>
        <v>#DIV/0!</v>
      </c>
      <c r="AF468" s="58" t="e">
        <f t="shared" si="67"/>
        <v>#DIV/0!</v>
      </c>
      <c r="AG468" s="58" t="e">
        <f t="shared" si="67"/>
        <v>#DIV/0!</v>
      </c>
      <c r="AH468" s="58" t="e">
        <f t="shared" si="67"/>
        <v>#DIV/0!</v>
      </c>
      <c r="AI468" s="58" t="e">
        <f t="shared" si="67"/>
        <v>#DIV/0!</v>
      </c>
      <c r="AJ468" s="58" t="e">
        <f t="shared" si="67"/>
        <v>#DIV/0!</v>
      </c>
      <c r="AK468" s="58" t="e">
        <f t="shared" ref="AK468:AK491" si="70">S468*100/$D468</f>
        <v>#DIV/0!</v>
      </c>
      <c r="AL468" s="58" t="e">
        <f t="shared" ref="AL468:AL491" si="71">T468*100/$D468</f>
        <v>#DIV/0!</v>
      </c>
      <c r="AM468" s="58" t="e">
        <f t="shared" si="69"/>
        <v>#DIV/0!</v>
      </c>
      <c r="AN468" s="160"/>
      <c r="AO468" s="118"/>
      <c r="AP468" s="118"/>
      <c r="AQ468" s="118"/>
      <c r="AR468" s="118"/>
      <c r="AS468" s="118"/>
      <c r="AT468" s="118"/>
      <c r="AU468" s="118"/>
      <c r="AV468" s="118"/>
      <c r="AW468" s="118"/>
      <c r="AX468" s="118"/>
      <c r="AY468" s="118"/>
      <c r="AZ468" s="118"/>
      <c r="BA468" s="118">
        <v>1</v>
      </c>
      <c r="BB468" s="118">
        <v>2</v>
      </c>
      <c r="BC468" s="118">
        <v>1</v>
      </c>
      <c r="BD468" s="118"/>
      <c r="BE468" s="118"/>
    </row>
    <row r="469" spans="2:57" ht="15">
      <c r="B469" s="499"/>
      <c r="C469" s="1" t="s">
        <v>206</v>
      </c>
      <c r="D469" s="196"/>
      <c r="Q469" s="11">
        <v>1683</v>
      </c>
      <c r="R469" s="11">
        <v>1713</v>
      </c>
      <c r="S469" s="11">
        <v>1783</v>
      </c>
      <c r="V469" s="159">
        <f>100</f>
        <v>100</v>
      </c>
      <c r="W469" s="58" t="e">
        <f t="shared" si="68"/>
        <v>#DIV/0!</v>
      </c>
      <c r="X469" s="58" t="e">
        <f t="shared" si="68"/>
        <v>#DIV/0!</v>
      </c>
      <c r="Y469" s="58" t="e">
        <f t="shared" si="68"/>
        <v>#DIV/0!</v>
      </c>
      <c r="Z469" s="58" t="e">
        <f t="shared" ref="Z469:AJ491" si="72">H469*100/$D469</f>
        <v>#DIV/0!</v>
      </c>
      <c r="AA469" s="58" t="e">
        <f t="shared" si="72"/>
        <v>#DIV/0!</v>
      </c>
      <c r="AB469" s="58" t="e">
        <f t="shared" si="72"/>
        <v>#DIV/0!</v>
      </c>
      <c r="AC469" s="58" t="e">
        <f t="shared" si="72"/>
        <v>#DIV/0!</v>
      </c>
      <c r="AD469" s="58" t="e">
        <f t="shared" si="72"/>
        <v>#DIV/0!</v>
      </c>
      <c r="AE469" s="58" t="e">
        <f t="shared" si="72"/>
        <v>#DIV/0!</v>
      </c>
      <c r="AF469" s="58" t="e">
        <f t="shared" si="67"/>
        <v>#DIV/0!</v>
      </c>
      <c r="AG469" s="58" t="e">
        <f t="shared" si="67"/>
        <v>#DIV/0!</v>
      </c>
      <c r="AH469" s="58" t="e">
        <f t="shared" si="67"/>
        <v>#DIV/0!</v>
      </c>
      <c r="AI469" s="58" t="e">
        <f t="shared" si="67"/>
        <v>#DIV/0!</v>
      </c>
      <c r="AJ469" s="58" t="e">
        <f t="shared" si="67"/>
        <v>#DIV/0!</v>
      </c>
      <c r="AK469" s="58" t="e">
        <f t="shared" si="70"/>
        <v>#DIV/0!</v>
      </c>
      <c r="AL469" s="58" t="e">
        <f t="shared" si="71"/>
        <v>#DIV/0!</v>
      </c>
      <c r="AM469" s="58" t="e">
        <f t="shared" si="69"/>
        <v>#DIV/0!</v>
      </c>
      <c r="AN469" s="160"/>
      <c r="AO469" s="118"/>
      <c r="AP469" s="118"/>
      <c r="AQ469" s="118"/>
      <c r="AR469" s="118"/>
      <c r="AS469" s="118"/>
      <c r="AT469" s="118"/>
      <c r="AU469" s="118"/>
      <c r="AV469" s="118"/>
      <c r="AW469" s="118"/>
      <c r="AX469" s="118"/>
      <c r="AY469" s="118"/>
      <c r="AZ469" s="118"/>
      <c r="BA469" s="118">
        <v>2</v>
      </c>
      <c r="BB469" s="118">
        <v>1</v>
      </c>
      <c r="BC469" s="118">
        <v>1</v>
      </c>
      <c r="BD469" s="118"/>
      <c r="BE469" s="118"/>
    </row>
    <row r="470" spans="2:57" ht="15">
      <c r="B470" s="499"/>
      <c r="C470" s="1" t="s">
        <v>207</v>
      </c>
      <c r="D470" s="196"/>
      <c r="Q470" s="11">
        <v>943</v>
      </c>
      <c r="V470" s="159">
        <f>100</f>
        <v>100</v>
      </c>
      <c r="W470" s="58" t="e">
        <f t="shared" ref="W470:Y491" si="73">E470*100/$D470</f>
        <v>#DIV/0!</v>
      </c>
      <c r="X470" s="58" t="e">
        <f t="shared" si="73"/>
        <v>#DIV/0!</v>
      </c>
      <c r="Y470" s="58" t="e">
        <f t="shared" si="73"/>
        <v>#DIV/0!</v>
      </c>
      <c r="Z470" s="58" t="e">
        <f t="shared" si="72"/>
        <v>#DIV/0!</v>
      </c>
      <c r="AA470" s="58" t="e">
        <f t="shared" si="72"/>
        <v>#DIV/0!</v>
      </c>
      <c r="AB470" s="58" t="e">
        <f t="shared" si="72"/>
        <v>#DIV/0!</v>
      </c>
      <c r="AC470" s="58" t="e">
        <f t="shared" si="72"/>
        <v>#DIV/0!</v>
      </c>
      <c r="AD470" s="58" t="e">
        <f t="shared" si="72"/>
        <v>#DIV/0!</v>
      </c>
      <c r="AE470" s="58" t="e">
        <f t="shared" si="72"/>
        <v>#DIV/0!</v>
      </c>
      <c r="AF470" s="58" t="e">
        <f t="shared" si="67"/>
        <v>#DIV/0!</v>
      </c>
      <c r="AG470" s="58" t="e">
        <f t="shared" si="67"/>
        <v>#DIV/0!</v>
      </c>
      <c r="AH470" s="58" t="e">
        <f t="shared" si="67"/>
        <v>#DIV/0!</v>
      </c>
      <c r="AI470" s="58" t="e">
        <f t="shared" si="67"/>
        <v>#DIV/0!</v>
      </c>
      <c r="AJ470" s="58" t="e">
        <f t="shared" si="67"/>
        <v>#DIV/0!</v>
      </c>
      <c r="AK470" s="58" t="e">
        <f t="shared" si="70"/>
        <v>#DIV/0!</v>
      </c>
      <c r="AL470" s="58" t="e">
        <f t="shared" si="71"/>
        <v>#DIV/0!</v>
      </c>
      <c r="AM470" s="58" t="e">
        <f t="shared" si="69"/>
        <v>#DIV/0!</v>
      </c>
      <c r="AN470" s="160"/>
      <c r="AO470" s="118"/>
      <c r="AP470" s="118"/>
      <c r="AQ470" s="118"/>
      <c r="AR470" s="118"/>
      <c r="AS470" s="118"/>
      <c r="AT470" s="118"/>
      <c r="AU470" s="118"/>
      <c r="AV470" s="118"/>
      <c r="AW470" s="118"/>
      <c r="AX470" s="118"/>
      <c r="AY470" s="118"/>
      <c r="AZ470" s="118"/>
      <c r="BA470" s="118">
        <v>1</v>
      </c>
      <c r="BB470" s="118"/>
      <c r="BC470" s="118"/>
      <c r="BD470" s="118"/>
      <c r="BE470" s="118"/>
    </row>
    <row r="471" spans="2:57" ht="15">
      <c r="B471" s="499"/>
      <c r="C471" s="1" t="s">
        <v>208</v>
      </c>
      <c r="D471" s="196"/>
      <c r="Q471" s="11">
        <v>4616</v>
      </c>
      <c r="V471" s="159">
        <f>100</f>
        <v>100</v>
      </c>
      <c r="W471" s="58" t="e">
        <f t="shared" si="73"/>
        <v>#DIV/0!</v>
      </c>
      <c r="X471" s="58" t="e">
        <f t="shared" si="73"/>
        <v>#DIV/0!</v>
      </c>
      <c r="Y471" s="58" t="e">
        <f t="shared" si="73"/>
        <v>#DIV/0!</v>
      </c>
      <c r="Z471" s="58" t="e">
        <f t="shared" si="72"/>
        <v>#DIV/0!</v>
      </c>
      <c r="AA471" s="58" t="e">
        <f t="shared" si="72"/>
        <v>#DIV/0!</v>
      </c>
      <c r="AB471" s="58" t="e">
        <f t="shared" si="72"/>
        <v>#DIV/0!</v>
      </c>
      <c r="AC471" s="58" t="e">
        <f t="shared" si="72"/>
        <v>#DIV/0!</v>
      </c>
      <c r="AD471" s="58" t="e">
        <f t="shared" si="72"/>
        <v>#DIV/0!</v>
      </c>
      <c r="AE471" s="58" t="e">
        <f t="shared" si="72"/>
        <v>#DIV/0!</v>
      </c>
      <c r="AF471" s="58" t="e">
        <f t="shared" si="67"/>
        <v>#DIV/0!</v>
      </c>
      <c r="AG471" s="58" t="e">
        <f t="shared" si="67"/>
        <v>#DIV/0!</v>
      </c>
      <c r="AH471" s="58" t="e">
        <f t="shared" si="67"/>
        <v>#DIV/0!</v>
      </c>
      <c r="AI471" s="58" t="e">
        <f t="shared" si="67"/>
        <v>#DIV/0!</v>
      </c>
      <c r="AJ471" s="58" t="e">
        <f t="shared" si="67"/>
        <v>#DIV/0!</v>
      </c>
      <c r="AK471" s="58" t="e">
        <f t="shared" si="70"/>
        <v>#DIV/0!</v>
      </c>
      <c r="AL471" s="58" t="e">
        <f t="shared" si="71"/>
        <v>#DIV/0!</v>
      </c>
      <c r="AM471" s="58" t="e">
        <f t="shared" si="69"/>
        <v>#DIV/0!</v>
      </c>
      <c r="AN471" s="160"/>
      <c r="AO471" s="118"/>
      <c r="AP471" s="118"/>
      <c r="AQ471" s="118"/>
      <c r="AR471" s="118"/>
      <c r="AS471" s="118"/>
      <c r="AT471" s="118"/>
      <c r="AU471" s="118"/>
      <c r="AV471" s="118"/>
      <c r="AW471" s="118"/>
      <c r="AX471" s="118"/>
      <c r="AY471" s="118"/>
      <c r="AZ471" s="118"/>
      <c r="BA471" s="118">
        <v>4</v>
      </c>
      <c r="BB471" s="118"/>
      <c r="BC471" s="118"/>
      <c r="BD471" s="118"/>
      <c r="BE471" s="118"/>
    </row>
    <row r="472" spans="2:57" ht="15">
      <c r="B472" s="499"/>
      <c r="C472" s="1" t="s">
        <v>209</v>
      </c>
      <c r="D472" s="196"/>
      <c r="Q472" s="11">
        <v>17955</v>
      </c>
      <c r="V472" s="159">
        <f>100</f>
        <v>100</v>
      </c>
      <c r="W472" s="58" t="e">
        <f t="shared" si="73"/>
        <v>#DIV/0!</v>
      </c>
      <c r="X472" s="58" t="e">
        <f t="shared" si="73"/>
        <v>#DIV/0!</v>
      </c>
      <c r="Y472" s="58" t="e">
        <f t="shared" si="73"/>
        <v>#DIV/0!</v>
      </c>
      <c r="Z472" s="58" t="e">
        <f t="shared" si="72"/>
        <v>#DIV/0!</v>
      </c>
      <c r="AA472" s="58" t="e">
        <f t="shared" si="72"/>
        <v>#DIV/0!</v>
      </c>
      <c r="AB472" s="58" t="e">
        <f t="shared" si="72"/>
        <v>#DIV/0!</v>
      </c>
      <c r="AC472" s="58" t="e">
        <f t="shared" si="72"/>
        <v>#DIV/0!</v>
      </c>
      <c r="AD472" s="58" t="e">
        <f t="shared" si="72"/>
        <v>#DIV/0!</v>
      </c>
      <c r="AE472" s="58" t="e">
        <f t="shared" si="72"/>
        <v>#DIV/0!</v>
      </c>
      <c r="AF472" s="58" t="e">
        <f t="shared" si="67"/>
        <v>#DIV/0!</v>
      </c>
      <c r="AG472" s="58" t="e">
        <f t="shared" si="67"/>
        <v>#DIV/0!</v>
      </c>
      <c r="AH472" s="58" t="e">
        <f t="shared" si="67"/>
        <v>#DIV/0!</v>
      </c>
      <c r="AI472" s="58" t="e">
        <f t="shared" si="67"/>
        <v>#DIV/0!</v>
      </c>
      <c r="AJ472" s="58" t="e">
        <f t="shared" si="67"/>
        <v>#DIV/0!</v>
      </c>
      <c r="AK472" s="58" t="e">
        <f t="shared" si="70"/>
        <v>#DIV/0!</v>
      </c>
      <c r="AL472" s="58" t="e">
        <f t="shared" si="71"/>
        <v>#DIV/0!</v>
      </c>
      <c r="AM472" s="58" t="e">
        <f t="shared" si="69"/>
        <v>#DIV/0!</v>
      </c>
      <c r="AN472" s="160"/>
      <c r="AO472" s="118"/>
      <c r="AP472" s="118"/>
      <c r="AQ472" s="118"/>
      <c r="AR472" s="118"/>
      <c r="AS472" s="118"/>
      <c r="AT472" s="118"/>
      <c r="AU472" s="118"/>
      <c r="AV472" s="118"/>
      <c r="AW472" s="118"/>
      <c r="AX472" s="118"/>
      <c r="AY472" s="118"/>
      <c r="AZ472" s="118"/>
      <c r="BA472" s="118"/>
      <c r="BB472" s="118"/>
      <c r="BC472" s="118"/>
      <c r="BD472" s="118"/>
      <c r="BE472" s="118"/>
    </row>
    <row r="473" spans="2:57" ht="15">
      <c r="B473" s="501"/>
      <c r="C473" s="8" t="s">
        <v>210</v>
      </c>
      <c r="D473" s="245"/>
      <c r="E473" s="173"/>
      <c r="F473" s="173"/>
      <c r="G473" s="173"/>
      <c r="H473" s="173"/>
      <c r="I473" s="173"/>
      <c r="J473" s="173"/>
      <c r="K473" s="173"/>
      <c r="L473" s="173"/>
      <c r="M473" s="173"/>
      <c r="N473" s="173"/>
      <c r="O473" s="173"/>
      <c r="P473" s="173"/>
      <c r="Q473" s="173">
        <v>13339</v>
      </c>
      <c r="R473" s="173"/>
      <c r="S473" s="173"/>
      <c r="T473" s="173"/>
      <c r="U473" s="173"/>
      <c r="V473" s="159">
        <f>100</f>
        <v>100</v>
      </c>
      <c r="W473" s="58" t="e">
        <f t="shared" si="73"/>
        <v>#DIV/0!</v>
      </c>
      <c r="X473" s="58" t="e">
        <f t="shared" si="73"/>
        <v>#DIV/0!</v>
      </c>
      <c r="Y473" s="58" t="e">
        <f t="shared" si="73"/>
        <v>#DIV/0!</v>
      </c>
      <c r="Z473" s="58" t="e">
        <f t="shared" si="72"/>
        <v>#DIV/0!</v>
      </c>
      <c r="AA473" s="58" t="e">
        <f t="shared" si="72"/>
        <v>#DIV/0!</v>
      </c>
      <c r="AB473" s="58" t="e">
        <f t="shared" si="72"/>
        <v>#DIV/0!</v>
      </c>
      <c r="AC473" s="58" t="e">
        <f t="shared" si="72"/>
        <v>#DIV/0!</v>
      </c>
      <c r="AD473" s="58" t="e">
        <f t="shared" si="72"/>
        <v>#DIV/0!</v>
      </c>
      <c r="AE473" s="58" t="e">
        <f t="shared" si="72"/>
        <v>#DIV/0!</v>
      </c>
      <c r="AF473" s="58" t="e">
        <f t="shared" si="67"/>
        <v>#DIV/0!</v>
      </c>
      <c r="AG473" s="58" t="e">
        <f t="shared" si="67"/>
        <v>#DIV/0!</v>
      </c>
      <c r="AH473" s="58" t="e">
        <f t="shared" si="67"/>
        <v>#DIV/0!</v>
      </c>
      <c r="AI473" s="58" t="e">
        <f t="shared" si="67"/>
        <v>#DIV/0!</v>
      </c>
      <c r="AJ473" s="58" t="e">
        <f t="shared" si="67"/>
        <v>#DIV/0!</v>
      </c>
      <c r="AK473" s="58" t="e">
        <f t="shared" si="70"/>
        <v>#DIV/0!</v>
      </c>
      <c r="AL473" s="58" t="e">
        <f t="shared" si="71"/>
        <v>#DIV/0!</v>
      </c>
      <c r="AM473" s="58" t="e">
        <f t="shared" si="69"/>
        <v>#DIV/0!</v>
      </c>
      <c r="AN473" s="120"/>
      <c r="AO473" s="121"/>
      <c r="AP473" s="121"/>
      <c r="AQ473" s="121"/>
      <c r="AR473" s="121"/>
      <c r="AS473" s="121"/>
      <c r="AT473" s="121"/>
      <c r="AU473" s="121"/>
      <c r="AV473" s="121"/>
      <c r="AW473" s="121"/>
      <c r="AX473" s="121"/>
      <c r="AY473" s="121"/>
      <c r="AZ473" s="121"/>
      <c r="BA473" s="121"/>
      <c r="BB473" s="121"/>
      <c r="BC473" s="121"/>
      <c r="BD473" s="121"/>
      <c r="BE473" s="121"/>
    </row>
    <row r="474" spans="2:57" ht="15">
      <c r="B474" s="499" t="s">
        <v>254</v>
      </c>
      <c r="C474" s="1" t="s">
        <v>205</v>
      </c>
      <c r="D474" s="246"/>
      <c r="Q474" s="11">
        <v>14536</v>
      </c>
      <c r="R474" s="11">
        <v>14502</v>
      </c>
      <c r="S474" s="11">
        <v>16059</v>
      </c>
      <c r="V474" s="159">
        <f>100</f>
        <v>100</v>
      </c>
      <c r="W474" s="58" t="e">
        <f t="shared" si="73"/>
        <v>#DIV/0!</v>
      </c>
      <c r="X474" s="58" t="e">
        <f t="shared" si="73"/>
        <v>#DIV/0!</v>
      </c>
      <c r="Y474" s="58" t="e">
        <f t="shared" si="73"/>
        <v>#DIV/0!</v>
      </c>
      <c r="Z474" s="58" t="e">
        <f t="shared" si="72"/>
        <v>#DIV/0!</v>
      </c>
      <c r="AA474" s="58" t="e">
        <f t="shared" si="72"/>
        <v>#DIV/0!</v>
      </c>
      <c r="AB474" s="58" t="e">
        <f t="shared" si="72"/>
        <v>#DIV/0!</v>
      </c>
      <c r="AC474" s="58" t="e">
        <f t="shared" si="72"/>
        <v>#DIV/0!</v>
      </c>
      <c r="AD474" s="58" t="e">
        <f t="shared" si="72"/>
        <v>#DIV/0!</v>
      </c>
      <c r="AE474" s="58" t="e">
        <f t="shared" si="72"/>
        <v>#DIV/0!</v>
      </c>
      <c r="AF474" s="58" t="e">
        <f t="shared" si="67"/>
        <v>#DIV/0!</v>
      </c>
      <c r="AG474" s="58" t="e">
        <f t="shared" si="67"/>
        <v>#DIV/0!</v>
      </c>
      <c r="AH474" s="58" t="e">
        <f t="shared" si="67"/>
        <v>#DIV/0!</v>
      </c>
      <c r="AI474" s="58" t="e">
        <f t="shared" si="67"/>
        <v>#DIV/0!</v>
      </c>
      <c r="AJ474" s="58" t="e">
        <f t="shared" si="67"/>
        <v>#DIV/0!</v>
      </c>
      <c r="AK474" s="58" t="e">
        <f t="shared" si="70"/>
        <v>#DIV/0!</v>
      </c>
      <c r="AL474" s="58" t="e">
        <f t="shared" si="71"/>
        <v>#DIV/0!</v>
      </c>
      <c r="AM474" s="58" t="e">
        <f t="shared" si="69"/>
        <v>#DIV/0!</v>
      </c>
      <c r="AN474" s="160"/>
      <c r="AO474" s="118"/>
      <c r="AP474" s="118"/>
      <c r="AQ474" s="118"/>
      <c r="AR474" s="118"/>
      <c r="AS474" s="118"/>
      <c r="AT474" s="118"/>
      <c r="AU474" s="118"/>
      <c r="AV474" s="118"/>
      <c r="AW474" s="118"/>
      <c r="AX474" s="118"/>
      <c r="AY474" s="118"/>
      <c r="AZ474" s="118"/>
      <c r="BA474" s="118">
        <v>1</v>
      </c>
      <c r="BB474" s="118">
        <v>2</v>
      </c>
      <c r="BC474" s="118">
        <v>1</v>
      </c>
      <c r="BD474" s="118"/>
      <c r="BE474" s="118"/>
    </row>
    <row r="475" spans="2:57" ht="15">
      <c r="B475" s="499"/>
      <c r="C475" s="1" t="s">
        <v>206</v>
      </c>
      <c r="D475" s="196"/>
      <c r="Q475" s="11">
        <v>9928</v>
      </c>
      <c r="R475" s="11">
        <v>11436</v>
      </c>
      <c r="V475" s="159">
        <f>100</f>
        <v>100</v>
      </c>
      <c r="W475" s="58" t="e">
        <f t="shared" si="73"/>
        <v>#DIV/0!</v>
      </c>
      <c r="X475" s="58" t="e">
        <f t="shared" si="73"/>
        <v>#DIV/0!</v>
      </c>
      <c r="Y475" s="58" t="e">
        <f t="shared" si="73"/>
        <v>#DIV/0!</v>
      </c>
      <c r="Z475" s="58" t="e">
        <f t="shared" si="72"/>
        <v>#DIV/0!</v>
      </c>
      <c r="AA475" s="58" t="e">
        <f t="shared" si="72"/>
        <v>#DIV/0!</v>
      </c>
      <c r="AB475" s="58" t="e">
        <f t="shared" si="72"/>
        <v>#DIV/0!</v>
      </c>
      <c r="AC475" s="58" t="e">
        <f t="shared" si="72"/>
        <v>#DIV/0!</v>
      </c>
      <c r="AD475" s="58" t="e">
        <f t="shared" si="72"/>
        <v>#DIV/0!</v>
      </c>
      <c r="AE475" s="58" t="e">
        <f t="shared" si="72"/>
        <v>#DIV/0!</v>
      </c>
      <c r="AF475" s="58" t="e">
        <f t="shared" si="67"/>
        <v>#DIV/0!</v>
      </c>
      <c r="AG475" s="58" t="e">
        <f t="shared" si="67"/>
        <v>#DIV/0!</v>
      </c>
      <c r="AH475" s="58" t="e">
        <f t="shared" si="67"/>
        <v>#DIV/0!</v>
      </c>
      <c r="AI475" s="58" t="e">
        <f t="shared" si="67"/>
        <v>#DIV/0!</v>
      </c>
      <c r="AJ475" s="58" t="e">
        <f t="shared" si="67"/>
        <v>#DIV/0!</v>
      </c>
      <c r="AK475" s="58" t="e">
        <f t="shared" si="70"/>
        <v>#DIV/0!</v>
      </c>
      <c r="AL475" s="58" t="e">
        <f t="shared" si="71"/>
        <v>#DIV/0!</v>
      </c>
      <c r="AM475" s="58" t="e">
        <f t="shared" si="69"/>
        <v>#DIV/0!</v>
      </c>
      <c r="AN475" s="160"/>
      <c r="AO475" s="118"/>
      <c r="AP475" s="118"/>
      <c r="AQ475" s="118"/>
      <c r="AR475" s="118"/>
      <c r="AS475" s="118"/>
      <c r="AT475" s="118"/>
      <c r="AU475" s="118"/>
      <c r="AV475" s="118"/>
      <c r="AW475" s="118"/>
      <c r="AX475" s="118"/>
      <c r="AY475" s="118"/>
      <c r="AZ475" s="118"/>
      <c r="BA475" s="118">
        <v>1</v>
      </c>
      <c r="BB475" s="118">
        <v>1</v>
      </c>
      <c r="BC475" s="118"/>
      <c r="BD475" s="118"/>
      <c r="BE475" s="118"/>
    </row>
    <row r="476" spans="2:57" ht="15">
      <c r="B476" s="499"/>
      <c r="C476" s="1" t="s">
        <v>207</v>
      </c>
      <c r="D476" s="196"/>
      <c r="Q476" s="11">
        <v>2188</v>
      </c>
      <c r="R476" s="11">
        <v>3436</v>
      </c>
      <c r="V476" s="159">
        <f>100</f>
        <v>100</v>
      </c>
      <c r="W476" s="58" t="e">
        <f t="shared" si="73"/>
        <v>#DIV/0!</v>
      </c>
      <c r="X476" s="58" t="e">
        <f t="shared" si="73"/>
        <v>#DIV/0!</v>
      </c>
      <c r="Y476" s="58" t="e">
        <f t="shared" si="73"/>
        <v>#DIV/0!</v>
      </c>
      <c r="Z476" s="58" t="e">
        <f t="shared" si="72"/>
        <v>#DIV/0!</v>
      </c>
      <c r="AA476" s="58" t="e">
        <f t="shared" si="72"/>
        <v>#DIV/0!</v>
      </c>
      <c r="AB476" s="58" t="e">
        <f t="shared" si="72"/>
        <v>#DIV/0!</v>
      </c>
      <c r="AC476" s="58" t="e">
        <f t="shared" si="72"/>
        <v>#DIV/0!</v>
      </c>
      <c r="AD476" s="58" t="e">
        <f t="shared" si="72"/>
        <v>#DIV/0!</v>
      </c>
      <c r="AE476" s="58" t="e">
        <f t="shared" si="72"/>
        <v>#DIV/0!</v>
      </c>
      <c r="AF476" s="58" t="e">
        <f t="shared" si="67"/>
        <v>#DIV/0!</v>
      </c>
      <c r="AG476" s="58" t="e">
        <f t="shared" si="67"/>
        <v>#DIV/0!</v>
      </c>
      <c r="AH476" s="58" t="e">
        <f t="shared" si="67"/>
        <v>#DIV/0!</v>
      </c>
      <c r="AI476" s="58" t="e">
        <f t="shared" si="67"/>
        <v>#DIV/0!</v>
      </c>
      <c r="AJ476" s="58" t="e">
        <f t="shared" si="67"/>
        <v>#DIV/0!</v>
      </c>
      <c r="AK476" s="58" t="e">
        <f t="shared" si="70"/>
        <v>#DIV/0!</v>
      </c>
      <c r="AL476" s="58" t="e">
        <f t="shared" si="71"/>
        <v>#DIV/0!</v>
      </c>
      <c r="AM476" s="58" t="e">
        <f t="shared" si="69"/>
        <v>#DIV/0!</v>
      </c>
      <c r="AN476" s="160"/>
      <c r="AO476" s="118"/>
      <c r="AP476" s="118"/>
      <c r="AQ476" s="118"/>
      <c r="AR476" s="118"/>
      <c r="AS476" s="118"/>
      <c r="AT476" s="118"/>
      <c r="AU476" s="118"/>
      <c r="AV476" s="118"/>
      <c r="AW476" s="118"/>
      <c r="AX476" s="118"/>
      <c r="AY476" s="118"/>
      <c r="AZ476" s="118"/>
      <c r="BA476" s="118">
        <v>1</v>
      </c>
      <c r="BB476" s="118">
        <v>1</v>
      </c>
      <c r="BC476" s="118"/>
      <c r="BD476" s="118"/>
      <c r="BE476" s="118"/>
    </row>
    <row r="477" spans="2:57" ht="15">
      <c r="B477" s="499"/>
      <c r="C477" s="1" t="s">
        <v>208</v>
      </c>
      <c r="D477" s="196"/>
      <c r="G477" s="11">
        <v>0</v>
      </c>
      <c r="H477" s="11">
        <v>0</v>
      </c>
      <c r="I477" s="11">
        <v>0</v>
      </c>
      <c r="J477" s="11">
        <v>0</v>
      </c>
      <c r="K477" s="11">
        <v>0</v>
      </c>
      <c r="L477" s="11">
        <v>0</v>
      </c>
      <c r="M477" s="11">
        <v>0</v>
      </c>
      <c r="N477" s="11">
        <v>0</v>
      </c>
      <c r="O477" s="11">
        <v>0</v>
      </c>
      <c r="P477" s="11">
        <v>0</v>
      </c>
      <c r="Q477" s="11">
        <v>0</v>
      </c>
      <c r="R477" s="11">
        <v>518</v>
      </c>
      <c r="V477" s="159">
        <f>100</f>
        <v>100</v>
      </c>
      <c r="W477" s="58" t="e">
        <f t="shared" si="73"/>
        <v>#DIV/0!</v>
      </c>
      <c r="X477" s="58" t="e">
        <f t="shared" si="73"/>
        <v>#DIV/0!</v>
      </c>
      <c r="Y477" s="58" t="e">
        <f t="shared" si="73"/>
        <v>#DIV/0!</v>
      </c>
      <c r="Z477" s="58" t="e">
        <f t="shared" si="72"/>
        <v>#DIV/0!</v>
      </c>
      <c r="AA477" s="58" t="e">
        <f t="shared" si="72"/>
        <v>#DIV/0!</v>
      </c>
      <c r="AB477" s="58" t="e">
        <f t="shared" si="72"/>
        <v>#DIV/0!</v>
      </c>
      <c r="AC477" s="58" t="e">
        <f t="shared" si="72"/>
        <v>#DIV/0!</v>
      </c>
      <c r="AD477" s="58" t="e">
        <f t="shared" si="72"/>
        <v>#DIV/0!</v>
      </c>
      <c r="AE477" s="58" t="e">
        <f t="shared" si="72"/>
        <v>#DIV/0!</v>
      </c>
      <c r="AF477" s="58" t="e">
        <f t="shared" si="67"/>
        <v>#DIV/0!</v>
      </c>
      <c r="AG477" s="58" t="e">
        <f t="shared" si="67"/>
        <v>#DIV/0!</v>
      </c>
      <c r="AH477" s="58" t="e">
        <f t="shared" si="67"/>
        <v>#DIV/0!</v>
      </c>
      <c r="AI477" s="58" t="e">
        <f t="shared" si="67"/>
        <v>#DIV/0!</v>
      </c>
      <c r="AJ477" s="58" t="e">
        <f t="shared" si="67"/>
        <v>#DIV/0!</v>
      </c>
      <c r="AK477" s="58" t="e">
        <f t="shared" si="70"/>
        <v>#DIV/0!</v>
      </c>
      <c r="AL477" s="58" t="e">
        <f t="shared" si="71"/>
        <v>#DIV/0!</v>
      </c>
      <c r="AM477" s="58" t="e">
        <f t="shared" si="69"/>
        <v>#DIV/0!</v>
      </c>
      <c r="AN477" s="160"/>
      <c r="AO477" s="118"/>
      <c r="AP477" s="118"/>
      <c r="AQ477" s="118">
        <v>4</v>
      </c>
      <c r="AR477" s="118">
        <v>4</v>
      </c>
      <c r="AS477" s="118">
        <v>4</v>
      </c>
      <c r="AT477" s="118">
        <v>4</v>
      </c>
      <c r="AU477" s="118">
        <v>4</v>
      </c>
      <c r="AV477" s="118">
        <v>4</v>
      </c>
      <c r="AW477" s="118">
        <v>4</v>
      </c>
      <c r="AX477" s="118">
        <v>4</v>
      </c>
      <c r="AY477" s="118">
        <v>4</v>
      </c>
      <c r="AZ477" s="118">
        <v>4</v>
      </c>
      <c r="BA477" s="118">
        <v>1</v>
      </c>
      <c r="BB477" s="118">
        <v>4</v>
      </c>
      <c r="BC477" s="118"/>
      <c r="BD477" s="118"/>
      <c r="BE477" s="118"/>
    </row>
    <row r="478" spans="2:57" ht="15">
      <c r="B478" s="499"/>
      <c r="C478" s="1" t="s">
        <v>209</v>
      </c>
      <c r="D478" s="196"/>
      <c r="Q478" s="11">
        <v>26652</v>
      </c>
      <c r="R478" s="11">
        <v>29892</v>
      </c>
      <c r="V478" s="159">
        <f>100</f>
        <v>100</v>
      </c>
      <c r="W478" s="58" t="e">
        <f t="shared" si="73"/>
        <v>#DIV/0!</v>
      </c>
      <c r="X478" s="58" t="e">
        <f t="shared" si="73"/>
        <v>#DIV/0!</v>
      </c>
      <c r="Y478" s="58" t="e">
        <f t="shared" si="73"/>
        <v>#DIV/0!</v>
      </c>
      <c r="Z478" s="58" t="e">
        <f t="shared" si="72"/>
        <v>#DIV/0!</v>
      </c>
      <c r="AA478" s="58" t="e">
        <f t="shared" si="72"/>
        <v>#DIV/0!</v>
      </c>
      <c r="AB478" s="58" t="e">
        <f t="shared" si="72"/>
        <v>#DIV/0!</v>
      </c>
      <c r="AC478" s="58" t="e">
        <f t="shared" si="72"/>
        <v>#DIV/0!</v>
      </c>
      <c r="AD478" s="58" t="e">
        <f t="shared" si="72"/>
        <v>#DIV/0!</v>
      </c>
      <c r="AE478" s="58" t="e">
        <f t="shared" si="72"/>
        <v>#DIV/0!</v>
      </c>
      <c r="AF478" s="58" t="e">
        <f t="shared" si="67"/>
        <v>#DIV/0!</v>
      </c>
      <c r="AG478" s="58" t="e">
        <f t="shared" si="67"/>
        <v>#DIV/0!</v>
      </c>
      <c r="AH478" s="58" t="e">
        <f t="shared" si="67"/>
        <v>#DIV/0!</v>
      </c>
      <c r="AI478" s="58" t="e">
        <f t="shared" si="67"/>
        <v>#DIV/0!</v>
      </c>
      <c r="AJ478" s="58" t="e">
        <f t="shared" si="67"/>
        <v>#DIV/0!</v>
      </c>
      <c r="AK478" s="58" t="e">
        <f t="shared" si="70"/>
        <v>#DIV/0!</v>
      </c>
      <c r="AL478" s="58" t="e">
        <f t="shared" si="71"/>
        <v>#DIV/0!</v>
      </c>
      <c r="AM478" s="58" t="e">
        <f t="shared" si="69"/>
        <v>#DIV/0!</v>
      </c>
      <c r="AN478" s="160"/>
      <c r="AO478" s="118"/>
      <c r="AP478" s="118"/>
      <c r="AQ478" s="118"/>
      <c r="AR478" s="118"/>
      <c r="AS478" s="118"/>
      <c r="AT478" s="118"/>
      <c r="AU478" s="118"/>
      <c r="AV478" s="118"/>
      <c r="AW478" s="118"/>
      <c r="AX478" s="118"/>
      <c r="AY478" s="118"/>
      <c r="AZ478" s="118"/>
      <c r="BA478" s="118"/>
      <c r="BB478" s="118"/>
      <c r="BC478" s="118"/>
      <c r="BD478" s="118"/>
      <c r="BE478" s="118"/>
    </row>
    <row r="479" spans="2:57" ht="15">
      <c r="B479" s="501"/>
      <c r="C479" s="8" t="s">
        <v>210</v>
      </c>
      <c r="D479" s="245"/>
      <c r="E479" s="173"/>
      <c r="F479" s="173"/>
      <c r="G479" s="173"/>
      <c r="H479" s="173"/>
      <c r="I479" s="173"/>
      <c r="J479" s="173"/>
      <c r="K479" s="173"/>
      <c r="L479" s="173"/>
      <c r="M479" s="173"/>
      <c r="N479" s="173"/>
      <c r="O479" s="173"/>
      <c r="P479" s="173"/>
      <c r="Q479" s="173">
        <v>26652</v>
      </c>
      <c r="R479" s="173">
        <v>29374</v>
      </c>
      <c r="S479" s="173"/>
      <c r="T479" s="173"/>
      <c r="U479" s="173"/>
      <c r="V479" s="159">
        <f>100</f>
        <v>100</v>
      </c>
      <c r="W479" s="58" t="e">
        <f t="shared" si="73"/>
        <v>#DIV/0!</v>
      </c>
      <c r="X479" s="58" t="e">
        <f t="shared" si="73"/>
        <v>#DIV/0!</v>
      </c>
      <c r="Y479" s="58" t="e">
        <f t="shared" si="73"/>
        <v>#DIV/0!</v>
      </c>
      <c r="Z479" s="58" t="e">
        <f t="shared" si="72"/>
        <v>#DIV/0!</v>
      </c>
      <c r="AA479" s="58" t="e">
        <f t="shared" si="72"/>
        <v>#DIV/0!</v>
      </c>
      <c r="AB479" s="58" t="e">
        <f t="shared" si="72"/>
        <v>#DIV/0!</v>
      </c>
      <c r="AC479" s="58" t="e">
        <f t="shared" si="72"/>
        <v>#DIV/0!</v>
      </c>
      <c r="AD479" s="58" t="e">
        <f t="shared" si="72"/>
        <v>#DIV/0!</v>
      </c>
      <c r="AE479" s="58" t="e">
        <f t="shared" si="72"/>
        <v>#DIV/0!</v>
      </c>
      <c r="AF479" s="58" t="e">
        <f t="shared" si="67"/>
        <v>#DIV/0!</v>
      </c>
      <c r="AG479" s="58" t="e">
        <f t="shared" si="67"/>
        <v>#DIV/0!</v>
      </c>
      <c r="AH479" s="58" t="e">
        <f t="shared" si="67"/>
        <v>#DIV/0!</v>
      </c>
      <c r="AI479" s="58" t="e">
        <f t="shared" si="67"/>
        <v>#DIV/0!</v>
      </c>
      <c r="AJ479" s="58" t="e">
        <f t="shared" si="67"/>
        <v>#DIV/0!</v>
      </c>
      <c r="AK479" s="58" t="e">
        <f t="shared" si="70"/>
        <v>#DIV/0!</v>
      </c>
      <c r="AL479" s="58" t="e">
        <f t="shared" si="71"/>
        <v>#DIV/0!</v>
      </c>
      <c r="AM479" s="58" t="e">
        <f t="shared" si="69"/>
        <v>#DIV/0!</v>
      </c>
      <c r="AN479" s="120"/>
      <c r="AO479" s="121"/>
      <c r="AP479" s="121"/>
      <c r="AQ479" s="121"/>
      <c r="AR479" s="121"/>
      <c r="AS479" s="121"/>
      <c r="AT479" s="121"/>
      <c r="AU479" s="121"/>
      <c r="AV479" s="121"/>
      <c r="AW479" s="121"/>
      <c r="AX479" s="121"/>
      <c r="AY479" s="121"/>
      <c r="AZ479" s="121"/>
      <c r="BA479" s="121"/>
      <c r="BB479" s="121"/>
      <c r="BC479" s="121"/>
      <c r="BD479" s="121"/>
      <c r="BE479" s="121"/>
    </row>
    <row r="480" spans="2:57" ht="15">
      <c r="B480" s="499" t="s">
        <v>255</v>
      </c>
      <c r="C480" s="1" t="s">
        <v>205</v>
      </c>
      <c r="D480" s="246">
        <v>12703</v>
      </c>
      <c r="E480" s="11">
        <v>12248</v>
      </c>
      <c r="G480" s="11">
        <v>9483</v>
      </c>
      <c r="H480" s="11">
        <v>9591</v>
      </c>
      <c r="I480" s="11">
        <v>9276</v>
      </c>
      <c r="J480" s="11">
        <v>10378</v>
      </c>
      <c r="K480" s="11">
        <v>8254</v>
      </c>
      <c r="L480" s="11">
        <v>10035</v>
      </c>
      <c r="M480" s="11">
        <v>8426</v>
      </c>
      <c r="N480" s="11">
        <v>9048</v>
      </c>
      <c r="O480" s="11">
        <v>8813</v>
      </c>
      <c r="P480" s="11">
        <v>8940</v>
      </c>
      <c r="Q480" s="11">
        <v>9418</v>
      </c>
      <c r="R480" s="11">
        <v>9417</v>
      </c>
      <c r="S480" s="11">
        <v>9923</v>
      </c>
      <c r="T480" s="11">
        <v>9277</v>
      </c>
      <c r="U480" s="11">
        <v>9516</v>
      </c>
      <c r="V480" s="159">
        <f>100</f>
        <v>100</v>
      </c>
      <c r="W480" s="58">
        <f t="shared" si="73"/>
        <v>96.418168936471702</v>
      </c>
      <c r="X480" s="58">
        <f t="shared" si="73"/>
        <v>0</v>
      </c>
      <c r="Y480" s="58">
        <f t="shared" si="73"/>
        <v>74.651657088876647</v>
      </c>
      <c r="Z480" s="58">
        <f t="shared" si="72"/>
        <v>75.50184995670314</v>
      </c>
      <c r="AA480" s="58">
        <f t="shared" si="72"/>
        <v>73.022120758875857</v>
      </c>
      <c r="AB480" s="58">
        <f t="shared" si="72"/>
        <v>81.697236873179563</v>
      </c>
      <c r="AC480" s="58">
        <f t="shared" si="72"/>
        <v>64.976777139258445</v>
      </c>
      <c r="AD480" s="58">
        <f t="shared" si="72"/>
        <v>78.99708730221208</v>
      </c>
      <c r="AE480" s="58">
        <f t="shared" si="72"/>
        <v>66.33078800283397</v>
      </c>
      <c r="AF480" s="58">
        <f t="shared" si="67"/>
        <v>71.227269149019918</v>
      </c>
      <c r="AG480" s="58">
        <f t="shared" si="67"/>
        <v>69.377312445878928</v>
      </c>
      <c r="AH480" s="58">
        <f t="shared" si="67"/>
        <v>70.377076281193425</v>
      </c>
      <c r="AI480" s="58">
        <f t="shared" si="67"/>
        <v>74.139966936944035</v>
      </c>
      <c r="AJ480" s="58">
        <f t="shared" si="67"/>
        <v>74.132094780760454</v>
      </c>
      <c r="AK480" s="58">
        <f t="shared" si="70"/>
        <v>78.115405809651264</v>
      </c>
      <c r="AL480" s="58">
        <f t="shared" si="71"/>
        <v>73.029992915059438</v>
      </c>
      <c r="AM480" s="58">
        <f t="shared" si="69"/>
        <v>74.911438242934736</v>
      </c>
      <c r="AN480" s="160">
        <v>1</v>
      </c>
      <c r="AO480" s="118">
        <v>1</v>
      </c>
      <c r="AP480" s="118"/>
      <c r="AQ480" s="118">
        <v>1</v>
      </c>
      <c r="AR480" s="118">
        <v>1</v>
      </c>
      <c r="AS480" s="118">
        <v>1</v>
      </c>
      <c r="AT480" s="118">
        <v>1</v>
      </c>
      <c r="AU480" s="118">
        <v>1</v>
      </c>
      <c r="AV480" s="118">
        <v>1</v>
      </c>
      <c r="AW480" s="118">
        <v>1</v>
      </c>
      <c r="AX480" s="118">
        <v>1</v>
      </c>
      <c r="AY480" s="118">
        <v>1</v>
      </c>
      <c r="AZ480" s="118">
        <v>1</v>
      </c>
      <c r="BA480" s="118">
        <v>1</v>
      </c>
      <c r="BB480" s="118">
        <v>1</v>
      </c>
      <c r="BC480" s="118">
        <v>1</v>
      </c>
      <c r="BD480" s="118">
        <v>6</v>
      </c>
      <c r="BE480" s="118">
        <v>7</v>
      </c>
    </row>
    <row r="481" spans="2:57" ht="15">
      <c r="B481" s="499"/>
      <c r="C481" s="1" t="s">
        <v>206</v>
      </c>
      <c r="D481" s="196">
        <v>756</v>
      </c>
      <c r="E481" s="11">
        <v>720</v>
      </c>
      <c r="I481" s="11">
        <v>188</v>
      </c>
      <c r="J481" s="11">
        <v>343</v>
      </c>
      <c r="K481" s="11">
        <v>442</v>
      </c>
      <c r="L481" s="11">
        <v>593</v>
      </c>
      <c r="M481" s="11">
        <v>540</v>
      </c>
      <c r="N481" s="11">
        <v>747</v>
      </c>
      <c r="O481" s="11">
        <v>874</v>
      </c>
      <c r="P481" s="11">
        <v>810</v>
      </c>
      <c r="Q481" s="11">
        <v>1001</v>
      </c>
      <c r="R481" s="11">
        <v>1107</v>
      </c>
      <c r="S481" s="11">
        <v>1128</v>
      </c>
      <c r="T481" s="11">
        <v>1359</v>
      </c>
      <c r="U481" s="11">
        <v>1272</v>
      </c>
      <c r="V481" s="159">
        <f>100</f>
        <v>100</v>
      </c>
      <c r="W481" s="58">
        <f t="shared" si="73"/>
        <v>95.238095238095241</v>
      </c>
      <c r="X481" s="58">
        <f t="shared" si="73"/>
        <v>0</v>
      </c>
      <c r="Y481" s="58">
        <f t="shared" si="73"/>
        <v>0</v>
      </c>
      <c r="Z481" s="58">
        <f t="shared" si="72"/>
        <v>0</v>
      </c>
      <c r="AA481" s="58">
        <f t="shared" si="72"/>
        <v>24.867724867724867</v>
      </c>
      <c r="AB481" s="58">
        <f t="shared" si="72"/>
        <v>45.370370370370374</v>
      </c>
      <c r="AC481" s="58">
        <f t="shared" si="72"/>
        <v>58.465608465608469</v>
      </c>
      <c r="AD481" s="58">
        <f t="shared" si="72"/>
        <v>78.439153439153444</v>
      </c>
      <c r="AE481" s="58">
        <f t="shared" si="72"/>
        <v>71.428571428571431</v>
      </c>
      <c r="AF481" s="58">
        <f t="shared" si="67"/>
        <v>98.80952380952381</v>
      </c>
      <c r="AG481" s="58">
        <f t="shared" si="67"/>
        <v>115.60846560846561</v>
      </c>
      <c r="AH481" s="58">
        <f t="shared" si="67"/>
        <v>107.14285714285714</v>
      </c>
      <c r="AI481" s="58">
        <f t="shared" si="67"/>
        <v>132.40740740740742</v>
      </c>
      <c r="AJ481" s="58">
        <f t="shared" si="67"/>
        <v>146.42857142857142</v>
      </c>
      <c r="AK481" s="58">
        <f t="shared" si="70"/>
        <v>149.20634920634922</v>
      </c>
      <c r="AL481" s="58">
        <f t="shared" si="71"/>
        <v>179.76190476190476</v>
      </c>
      <c r="AM481" s="58">
        <f t="shared" si="69"/>
        <v>168.25396825396825</v>
      </c>
      <c r="AN481" s="160">
        <v>1</v>
      </c>
      <c r="AO481" s="118">
        <v>1</v>
      </c>
      <c r="AP481" s="118"/>
      <c r="AQ481" s="118"/>
      <c r="AR481" s="118"/>
      <c r="AS481" s="118">
        <v>4</v>
      </c>
      <c r="AT481" s="118">
        <v>1</v>
      </c>
      <c r="AU481" s="118">
        <v>4</v>
      </c>
      <c r="AV481" s="118">
        <v>4</v>
      </c>
      <c r="AW481" s="118">
        <v>4</v>
      </c>
      <c r="AX481" s="118">
        <v>1</v>
      </c>
      <c r="AY481" s="118">
        <v>4</v>
      </c>
      <c r="AZ481" s="118">
        <v>1</v>
      </c>
      <c r="BA481" s="118">
        <v>4</v>
      </c>
      <c r="BB481" s="118">
        <v>1</v>
      </c>
      <c r="BC481" s="118">
        <v>1</v>
      </c>
      <c r="BD481" s="118">
        <v>6</v>
      </c>
      <c r="BE481" s="118">
        <v>7</v>
      </c>
    </row>
    <row r="482" spans="2:57" ht="15">
      <c r="B482" s="499"/>
      <c r="C482" s="1" t="s">
        <v>207</v>
      </c>
      <c r="D482" s="196">
        <v>399</v>
      </c>
      <c r="E482" s="11">
        <v>549</v>
      </c>
      <c r="I482" s="11">
        <v>452</v>
      </c>
      <c r="J482" s="11">
        <v>997</v>
      </c>
      <c r="K482" s="11">
        <v>774</v>
      </c>
      <c r="L482" s="11">
        <v>656</v>
      </c>
      <c r="M482" s="11">
        <v>380</v>
      </c>
      <c r="N482" s="11">
        <v>270</v>
      </c>
      <c r="O482" s="11">
        <v>262</v>
      </c>
      <c r="P482" s="11">
        <v>241</v>
      </c>
      <c r="Q482" s="11">
        <v>303</v>
      </c>
      <c r="R482" s="11">
        <v>262</v>
      </c>
      <c r="S482" s="11">
        <v>268</v>
      </c>
      <c r="T482" s="11">
        <v>325</v>
      </c>
      <c r="U482" s="11">
        <v>304</v>
      </c>
      <c r="V482" s="159">
        <f>100</f>
        <v>100</v>
      </c>
      <c r="W482" s="58">
        <f t="shared" si="73"/>
        <v>137.59398496240601</v>
      </c>
      <c r="X482" s="58">
        <f t="shared" si="73"/>
        <v>0</v>
      </c>
      <c r="Y482" s="58">
        <f t="shared" si="73"/>
        <v>0</v>
      </c>
      <c r="Z482" s="58">
        <f t="shared" si="72"/>
        <v>0</v>
      </c>
      <c r="AA482" s="58">
        <f t="shared" si="72"/>
        <v>113.28320802005013</v>
      </c>
      <c r="AB482" s="58">
        <f t="shared" si="72"/>
        <v>249.87468671679198</v>
      </c>
      <c r="AC482" s="58">
        <f t="shared" si="72"/>
        <v>193.98496240601503</v>
      </c>
      <c r="AD482" s="58">
        <f t="shared" si="72"/>
        <v>164.41102756892229</v>
      </c>
      <c r="AE482" s="58">
        <f t="shared" si="72"/>
        <v>95.238095238095241</v>
      </c>
      <c r="AF482" s="58">
        <f t="shared" si="67"/>
        <v>67.669172932330824</v>
      </c>
      <c r="AG482" s="58">
        <f t="shared" si="67"/>
        <v>65.664160401002505</v>
      </c>
      <c r="AH482" s="58">
        <f t="shared" si="67"/>
        <v>60.401002506265662</v>
      </c>
      <c r="AI482" s="58">
        <f t="shared" si="67"/>
        <v>75.939849624060145</v>
      </c>
      <c r="AJ482" s="58">
        <f t="shared" si="67"/>
        <v>65.664160401002505</v>
      </c>
      <c r="AK482" s="58">
        <f t="shared" si="70"/>
        <v>67.167919799498748</v>
      </c>
      <c r="AL482" s="58">
        <f t="shared" si="71"/>
        <v>81.453634085213039</v>
      </c>
      <c r="AM482" s="58">
        <f t="shared" si="69"/>
        <v>76.19047619047619</v>
      </c>
      <c r="AN482" s="160">
        <v>1</v>
      </c>
      <c r="AO482" s="118">
        <v>1</v>
      </c>
      <c r="AP482" s="118"/>
      <c r="AQ482" s="118"/>
      <c r="AR482" s="118"/>
      <c r="AS482" s="118">
        <v>4</v>
      </c>
      <c r="AT482" s="118">
        <v>4</v>
      </c>
      <c r="AU482" s="118">
        <v>4</v>
      </c>
      <c r="AV482" s="118">
        <v>4</v>
      </c>
      <c r="AW482" s="118">
        <v>4</v>
      </c>
      <c r="AX482" s="118">
        <v>1</v>
      </c>
      <c r="AY482" s="118">
        <v>4</v>
      </c>
      <c r="AZ482" s="118">
        <v>1</v>
      </c>
      <c r="BA482" s="118">
        <v>4</v>
      </c>
      <c r="BB482" s="118">
        <v>1</v>
      </c>
      <c r="BC482" s="118">
        <v>1</v>
      </c>
      <c r="BD482" s="118">
        <v>6</v>
      </c>
      <c r="BE482" s="118">
        <v>7</v>
      </c>
    </row>
    <row r="483" spans="2:57" ht="15">
      <c r="B483" s="499"/>
      <c r="C483" s="1" t="s">
        <v>208</v>
      </c>
      <c r="D483" s="196">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59">
        <f>100</f>
        <v>100</v>
      </c>
      <c r="W483" s="58" t="e">
        <f t="shared" si="73"/>
        <v>#DIV/0!</v>
      </c>
      <c r="X483" s="58" t="e">
        <f t="shared" si="73"/>
        <v>#DIV/0!</v>
      </c>
      <c r="Y483" s="58" t="e">
        <f t="shared" si="73"/>
        <v>#DIV/0!</v>
      </c>
      <c r="Z483" s="58" t="e">
        <f t="shared" si="72"/>
        <v>#DIV/0!</v>
      </c>
      <c r="AA483" s="58" t="e">
        <f t="shared" si="72"/>
        <v>#DIV/0!</v>
      </c>
      <c r="AB483" s="58" t="e">
        <f t="shared" si="72"/>
        <v>#DIV/0!</v>
      </c>
      <c r="AC483" s="58" t="e">
        <f t="shared" si="72"/>
        <v>#DIV/0!</v>
      </c>
      <c r="AD483" s="58" t="e">
        <f t="shared" si="72"/>
        <v>#DIV/0!</v>
      </c>
      <c r="AE483" s="58" t="e">
        <f t="shared" si="72"/>
        <v>#DIV/0!</v>
      </c>
      <c r="AF483" s="58" t="e">
        <f t="shared" si="67"/>
        <v>#DIV/0!</v>
      </c>
      <c r="AG483" s="58" t="e">
        <f t="shared" si="67"/>
        <v>#DIV/0!</v>
      </c>
      <c r="AH483" s="58" t="e">
        <f t="shared" si="67"/>
        <v>#DIV/0!</v>
      </c>
      <c r="AI483" s="58" t="e">
        <f t="shared" si="67"/>
        <v>#DIV/0!</v>
      </c>
      <c r="AJ483" s="58" t="e">
        <f t="shared" si="67"/>
        <v>#DIV/0!</v>
      </c>
      <c r="AK483" s="58" t="e">
        <f t="shared" si="70"/>
        <v>#DIV/0!</v>
      </c>
      <c r="AL483" s="58" t="e">
        <f t="shared" si="71"/>
        <v>#DIV/0!</v>
      </c>
      <c r="AM483" s="58" t="e">
        <f t="shared" si="69"/>
        <v>#DIV/0!</v>
      </c>
      <c r="AN483" s="160">
        <v>1</v>
      </c>
      <c r="AO483" s="118">
        <v>1</v>
      </c>
      <c r="AP483" s="118">
        <v>1</v>
      </c>
      <c r="AQ483" s="118">
        <v>1</v>
      </c>
      <c r="AR483" s="118">
        <v>1</v>
      </c>
      <c r="AS483" s="118">
        <v>1</v>
      </c>
      <c r="AT483" s="118">
        <v>4</v>
      </c>
      <c r="AU483" s="118">
        <v>4</v>
      </c>
      <c r="AV483" s="118">
        <v>4</v>
      </c>
      <c r="AW483" s="118">
        <v>1</v>
      </c>
      <c r="AX483" s="118">
        <v>1</v>
      </c>
      <c r="AY483" s="118">
        <v>1</v>
      </c>
      <c r="AZ483" s="118">
        <v>1</v>
      </c>
      <c r="BA483" s="118">
        <v>1</v>
      </c>
      <c r="BB483" s="118">
        <v>1</v>
      </c>
      <c r="BC483" s="118">
        <v>1</v>
      </c>
      <c r="BD483" s="118">
        <v>6</v>
      </c>
      <c r="BE483" s="118">
        <v>7</v>
      </c>
    </row>
    <row r="484" spans="2:57" ht="15">
      <c r="B484" s="499"/>
      <c r="C484" s="1" t="s">
        <v>209</v>
      </c>
      <c r="D484" s="196">
        <v>13858</v>
      </c>
      <c r="E484" s="11">
        <v>13517</v>
      </c>
      <c r="I484" s="11">
        <v>9916</v>
      </c>
      <c r="J484" s="11">
        <v>11718</v>
      </c>
      <c r="K484" s="11">
        <v>9470</v>
      </c>
      <c r="L484" s="11">
        <v>11284</v>
      </c>
      <c r="M484" s="11">
        <v>9346</v>
      </c>
      <c r="N484" s="11">
        <v>10065</v>
      </c>
      <c r="O484" s="11">
        <v>9949</v>
      </c>
      <c r="P484" s="11">
        <v>9991</v>
      </c>
      <c r="Q484" s="11">
        <v>10722</v>
      </c>
      <c r="R484" s="11">
        <v>10786</v>
      </c>
      <c r="S484" s="11">
        <v>11319</v>
      </c>
      <c r="T484" s="11">
        <v>10961</v>
      </c>
      <c r="U484" s="11">
        <v>11092</v>
      </c>
      <c r="V484" s="159">
        <f>100</f>
        <v>100</v>
      </c>
      <c r="W484" s="58">
        <f t="shared" si="73"/>
        <v>97.539327464280561</v>
      </c>
      <c r="X484" s="58">
        <f t="shared" si="73"/>
        <v>0</v>
      </c>
      <c r="Y484" s="58">
        <f t="shared" si="73"/>
        <v>0</v>
      </c>
      <c r="Z484" s="58">
        <f t="shared" si="72"/>
        <v>0</v>
      </c>
      <c r="AA484" s="58">
        <f t="shared" si="72"/>
        <v>71.554336845143595</v>
      </c>
      <c r="AB484" s="58">
        <f t="shared" si="72"/>
        <v>84.557656227449854</v>
      </c>
      <c r="AC484" s="58">
        <f t="shared" si="72"/>
        <v>68.335979217780348</v>
      </c>
      <c r="AD484" s="58">
        <f t="shared" si="72"/>
        <v>81.425891181988746</v>
      </c>
      <c r="AE484" s="58">
        <f t="shared" si="72"/>
        <v>67.441189204791456</v>
      </c>
      <c r="AF484" s="58">
        <f t="shared" si="67"/>
        <v>72.629528070428634</v>
      </c>
      <c r="AG484" s="58">
        <f t="shared" si="67"/>
        <v>71.792466445374515</v>
      </c>
      <c r="AH484" s="58">
        <f t="shared" si="67"/>
        <v>72.095540482032035</v>
      </c>
      <c r="AI484" s="58">
        <f t="shared" si="67"/>
        <v>77.370471929571366</v>
      </c>
      <c r="AJ484" s="58">
        <f t="shared" si="67"/>
        <v>77.832299033049509</v>
      </c>
      <c r="AK484" s="58">
        <f t="shared" si="70"/>
        <v>81.678452879203348</v>
      </c>
      <c r="AL484" s="58">
        <f t="shared" si="71"/>
        <v>79.095107519122521</v>
      </c>
      <c r="AM484" s="58">
        <f t="shared" si="69"/>
        <v>80.040409871554331</v>
      </c>
      <c r="AN484" s="160"/>
      <c r="AO484" s="118"/>
      <c r="AP484" s="118"/>
      <c r="AQ484" s="118"/>
      <c r="AR484" s="118"/>
      <c r="AS484" s="118"/>
      <c r="AT484" s="118"/>
      <c r="AU484" s="118"/>
      <c r="AV484" s="118"/>
      <c r="AW484" s="118"/>
      <c r="AX484" s="118"/>
      <c r="AY484" s="118"/>
      <c r="AZ484" s="118"/>
      <c r="BA484" s="118"/>
      <c r="BB484" s="118"/>
      <c r="BC484" s="118"/>
      <c r="BD484" s="118"/>
      <c r="BE484" s="118"/>
    </row>
    <row r="485" spans="2:57" ht="15">
      <c r="B485" s="501"/>
      <c r="C485" s="8" t="s">
        <v>210</v>
      </c>
      <c r="D485" s="245">
        <v>13858</v>
      </c>
      <c r="E485" s="173">
        <v>13517</v>
      </c>
      <c r="F485" s="173"/>
      <c r="G485" s="173"/>
      <c r="H485" s="173"/>
      <c r="I485" s="173">
        <v>9916</v>
      </c>
      <c r="J485" s="173">
        <v>11718</v>
      </c>
      <c r="K485" s="173">
        <v>9470</v>
      </c>
      <c r="L485" s="173">
        <v>11284</v>
      </c>
      <c r="M485" s="173">
        <v>9346</v>
      </c>
      <c r="N485" s="173">
        <v>10065</v>
      </c>
      <c r="O485" s="173">
        <v>9949</v>
      </c>
      <c r="P485" s="173">
        <v>9991</v>
      </c>
      <c r="Q485" s="173">
        <v>10722</v>
      </c>
      <c r="R485" s="173">
        <v>10786</v>
      </c>
      <c r="S485" s="173">
        <v>11319</v>
      </c>
      <c r="T485" s="173">
        <v>10961</v>
      </c>
      <c r="U485" s="173">
        <v>11092</v>
      </c>
      <c r="V485" s="159">
        <f>100</f>
        <v>100</v>
      </c>
      <c r="W485" s="58">
        <f t="shared" si="73"/>
        <v>97.539327464280561</v>
      </c>
      <c r="X485" s="58">
        <f t="shared" si="73"/>
        <v>0</v>
      </c>
      <c r="Y485" s="58">
        <f t="shared" si="73"/>
        <v>0</v>
      </c>
      <c r="Z485" s="58">
        <f t="shared" si="72"/>
        <v>0</v>
      </c>
      <c r="AA485" s="58">
        <f t="shared" si="72"/>
        <v>71.554336845143595</v>
      </c>
      <c r="AB485" s="58">
        <f t="shared" si="72"/>
        <v>84.557656227449854</v>
      </c>
      <c r="AC485" s="58">
        <f t="shared" si="72"/>
        <v>68.335979217780348</v>
      </c>
      <c r="AD485" s="58">
        <f t="shared" si="72"/>
        <v>81.425891181988746</v>
      </c>
      <c r="AE485" s="58">
        <f t="shared" si="72"/>
        <v>67.441189204791456</v>
      </c>
      <c r="AF485" s="58">
        <f t="shared" si="67"/>
        <v>72.629528070428634</v>
      </c>
      <c r="AG485" s="58">
        <f t="shared" si="67"/>
        <v>71.792466445374515</v>
      </c>
      <c r="AH485" s="58">
        <f t="shared" si="67"/>
        <v>72.095540482032035</v>
      </c>
      <c r="AI485" s="58">
        <f t="shared" si="67"/>
        <v>77.370471929571366</v>
      </c>
      <c r="AJ485" s="58">
        <f t="shared" si="67"/>
        <v>77.832299033049509</v>
      </c>
      <c r="AK485" s="58">
        <f t="shared" si="70"/>
        <v>81.678452879203348</v>
      </c>
      <c r="AL485" s="58">
        <f t="shared" si="71"/>
        <v>79.095107519122521</v>
      </c>
      <c r="AM485" s="58">
        <f t="shared" si="69"/>
        <v>80.040409871554331</v>
      </c>
      <c r="AN485" s="120"/>
      <c r="AO485" s="121"/>
      <c r="AP485" s="121"/>
      <c r="AQ485" s="121"/>
      <c r="AR485" s="121"/>
      <c r="AS485" s="121"/>
      <c r="AT485" s="121"/>
      <c r="AU485" s="121"/>
      <c r="AV485" s="121"/>
      <c r="AW485" s="121"/>
      <c r="AX485" s="121"/>
      <c r="AY485" s="121"/>
      <c r="AZ485" s="121"/>
      <c r="BA485" s="121"/>
      <c r="BB485" s="121"/>
      <c r="BC485" s="121"/>
      <c r="BD485" s="121"/>
      <c r="BE485" s="121"/>
    </row>
    <row r="486" spans="2:57" ht="15">
      <c r="B486" s="499" t="s">
        <v>256</v>
      </c>
      <c r="C486" s="1" t="s">
        <v>205</v>
      </c>
      <c r="D486" s="246"/>
      <c r="Q486" s="11">
        <v>51397</v>
      </c>
      <c r="R486" s="11">
        <v>53368</v>
      </c>
      <c r="S486" s="11">
        <v>57503</v>
      </c>
      <c r="V486" s="159">
        <f>100</f>
        <v>100</v>
      </c>
      <c r="W486" s="58" t="e">
        <f t="shared" si="73"/>
        <v>#DIV/0!</v>
      </c>
      <c r="X486" s="58" t="e">
        <f t="shared" si="73"/>
        <v>#DIV/0!</v>
      </c>
      <c r="Y486" s="58" t="e">
        <f t="shared" si="73"/>
        <v>#DIV/0!</v>
      </c>
      <c r="Z486" s="58" t="e">
        <f t="shared" si="72"/>
        <v>#DIV/0!</v>
      </c>
      <c r="AA486" s="58" t="e">
        <f t="shared" si="72"/>
        <v>#DIV/0!</v>
      </c>
      <c r="AB486" s="58" t="e">
        <f t="shared" si="72"/>
        <v>#DIV/0!</v>
      </c>
      <c r="AC486" s="58" t="e">
        <f t="shared" si="72"/>
        <v>#DIV/0!</v>
      </c>
      <c r="AD486" s="58" t="e">
        <f t="shared" si="72"/>
        <v>#DIV/0!</v>
      </c>
      <c r="AE486" s="58" t="e">
        <f t="shared" si="72"/>
        <v>#DIV/0!</v>
      </c>
      <c r="AF486" s="58" t="e">
        <f t="shared" si="67"/>
        <v>#DIV/0!</v>
      </c>
      <c r="AG486" s="58" t="e">
        <f t="shared" si="67"/>
        <v>#DIV/0!</v>
      </c>
      <c r="AH486" s="58" t="e">
        <f t="shared" si="67"/>
        <v>#DIV/0!</v>
      </c>
      <c r="AI486" s="58" t="e">
        <f t="shared" si="67"/>
        <v>#DIV/0!</v>
      </c>
      <c r="AJ486" s="58" t="e">
        <f t="shared" si="67"/>
        <v>#DIV/0!</v>
      </c>
      <c r="AK486" s="58" t="e">
        <f t="shared" si="70"/>
        <v>#DIV/0!</v>
      </c>
      <c r="AL486" s="58" t="e">
        <f t="shared" si="71"/>
        <v>#DIV/0!</v>
      </c>
      <c r="AM486" s="58" t="e">
        <f t="shared" si="69"/>
        <v>#DIV/0!</v>
      </c>
      <c r="AN486" s="160"/>
      <c r="AO486" s="118"/>
      <c r="AP486" s="118"/>
      <c r="AQ486" s="118"/>
      <c r="AR486" s="118"/>
      <c r="AS486" s="118"/>
      <c r="AT486" s="118"/>
      <c r="AU486" s="118"/>
      <c r="AV486" s="118"/>
      <c r="AW486" s="118"/>
      <c r="AX486" s="118"/>
      <c r="AY486" s="118"/>
      <c r="AZ486" s="118"/>
      <c r="BA486" s="118">
        <v>1</v>
      </c>
      <c r="BB486" s="118">
        <v>1</v>
      </c>
      <c r="BC486" s="118">
        <v>1</v>
      </c>
      <c r="BD486" s="118"/>
      <c r="BE486" s="118"/>
    </row>
    <row r="487" spans="2:57" ht="15">
      <c r="B487" s="499"/>
      <c r="C487" s="1" t="s">
        <v>206</v>
      </c>
      <c r="D487" s="196"/>
      <c r="Q487" s="11">
        <v>10613</v>
      </c>
      <c r="R487" s="11">
        <v>11670</v>
      </c>
      <c r="S487" s="11">
        <v>12007</v>
      </c>
      <c r="V487" s="159">
        <f>100</f>
        <v>100</v>
      </c>
      <c r="W487" s="58" t="e">
        <f t="shared" si="73"/>
        <v>#DIV/0!</v>
      </c>
      <c r="X487" s="58" t="e">
        <f t="shared" si="73"/>
        <v>#DIV/0!</v>
      </c>
      <c r="Y487" s="58" t="e">
        <f t="shared" si="73"/>
        <v>#DIV/0!</v>
      </c>
      <c r="Z487" s="58" t="e">
        <f t="shared" si="72"/>
        <v>#DIV/0!</v>
      </c>
      <c r="AA487" s="58" t="e">
        <f t="shared" si="72"/>
        <v>#DIV/0!</v>
      </c>
      <c r="AB487" s="58" t="e">
        <f t="shared" si="72"/>
        <v>#DIV/0!</v>
      </c>
      <c r="AC487" s="58" t="e">
        <f t="shared" si="72"/>
        <v>#DIV/0!</v>
      </c>
      <c r="AD487" s="58" t="e">
        <f t="shared" si="72"/>
        <v>#DIV/0!</v>
      </c>
      <c r="AE487" s="58" t="e">
        <f t="shared" si="72"/>
        <v>#DIV/0!</v>
      </c>
      <c r="AF487" s="58" t="e">
        <f t="shared" si="67"/>
        <v>#DIV/0!</v>
      </c>
      <c r="AG487" s="58" t="e">
        <f t="shared" si="67"/>
        <v>#DIV/0!</v>
      </c>
      <c r="AH487" s="58" t="e">
        <f t="shared" si="67"/>
        <v>#DIV/0!</v>
      </c>
      <c r="AI487" s="58" t="e">
        <f t="shared" si="67"/>
        <v>#DIV/0!</v>
      </c>
      <c r="AJ487" s="58" t="e">
        <f t="shared" si="67"/>
        <v>#DIV/0!</v>
      </c>
      <c r="AK487" s="58" t="e">
        <f t="shared" si="70"/>
        <v>#DIV/0!</v>
      </c>
      <c r="AL487" s="58" t="e">
        <f t="shared" si="71"/>
        <v>#DIV/0!</v>
      </c>
      <c r="AM487" s="58" t="e">
        <f t="shared" si="69"/>
        <v>#DIV/0!</v>
      </c>
      <c r="AN487" s="160"/>
      <c r="AO487" s="118"/>
      <c r="AP487" s="118"/>
      <c r="AQ487" s="118"/>
      <c r="AR487" s="118"/>
      <c r="AS487" s="118"/>
      <c r="AT487" s="118"/>
      <c r="AU487" s="118"/>
      <c r="AV487" s="118"/>
      <c r="AW487" s="118"/>
      <c r="AX487" s="118"/>
      <c r="AY487" s="118"/>
      <c r="AZ487" s="118"/>
      <c r="BA487" s="118">
        <v>1</v>
      </c>
      <c r="BB487" s="118">
        <v>1</v>
      </c>
      <c r="BC487" s="118">
        <v>1</v>
      </c>
      <c r="BD487" s="118"/>
      <c r="BE487" s="118"/>
    </row>
    <row r="488" spans="2:57" ht="15">
      <c r="B488" s="499"/>
      <c r="C488" s="1" t="s">
        <v>207</v>
      </c>
      <c r="D488" s="196"/>
      <c r="Q488" s="11">
        <v>1441</v>
      </c>
      <c r="R488" s="11">
        <v>1298</v>
      </c>
      <c r="S488" s="11">
        <v>1438</v>
      </c>
      <c r="V488" s="159">
        <f>100</f>
        <v>100</v>
      </c>
      <c r="W488" s="58" t="e">
        <f t="shared" si="73"/>
        <v>#DIV/0!</v>
      </c>
      <c r="X488" s="58" t="e">
        <f t="shared" si="73"/>
        <v>#DIV/0!</v>
      </c>
      <c r="Y488" s="58" t="e">
        <f t="shared" si="73"/>
        <v>#DIV/0!</v>
      </c>
      <c r="Z488" s="58" t="e">
        <f t="shared" si="72"/>
        <v>#DIV/0!</v>
      </c>
      <c r="AA488" s="58" t="e">
        <f t="shared" si="72"/>
        <v>#DIV/0!</v>
      </c>
      <c r="AB488" s="58" t="e">
        <f t="shared" si="72"/>
        <v>#DIV/0!</v>
      </c>
      <c r="AC488" s="58" t="e">
        <f t="shared" si="72"/>
        <v>#DIV/0!</v>
      </c>
      <c r="AD488" s="58" t="e">
        <f t="shared" si="72"/>
        <v>#DIV/0!</v>
      </c>
      <c r="AE488" s="58" t="e">
        <f t="shared" si="72"/>
        <v>#DIV/0!</v>
      </c>
      <c r="AF488" s="58" t="e">
        <f t="shared" si="67"/>
        <v>#DIV/0!</v>
      </c>
      <c r="AG488" s="58" t="e">
        <f t="shared" si="67"/>
        <v>#DIV/0!</v>
      </c>
      <c r="AH488" s="58" t="e">
        <f t="shared" si="67"/>
        <v>#DIV/0!</v>
      </c>
      <c r="AI488" s="58" t="e">
        <f t="shared" si="67"/>
        <v>#DIV/0!</v>
      </c>
      <c r="AJ488" s="58" t="e">
        <f t="shared" si="67"/>
        <v>#DIV/0!</v>
      </c>
      <c r="AK488" s="58" t="e">
        <f t="shared" si="70"/>
        <v>#DIV/0!</v>
      </c>
      <c r="AL488" s="58" t="e">
        <f t="shared" si="71"/>
        <v>#DIV/0!</v>
      </c>
      <c r="AM488" s="58" t="e">
        <f t="shared" si="69"/>
        <v>#DIV/0!</v>
      </c>
      <c r="AN488" s="160"/>
      <c r="AO488" s="118"/>
      <c r="AP488" s="118"/>
      <c r="AQ488" s="118"/>
      <c r="AR488" s="118"/>
      <c r="AS488" s="118"/>
      <c r="AT488" s="118"/>
      <c r="AU488" s="118"/>
      <c r="AV488" s="118"/>
      <c r="AW488" s="118"/>
      <c r="AX488" s="118"/>
      <c r="AY488" s="118"/>
      <c r="AZ488" s="118"/>
      <c r="BA488" s="118">
        <v>1</v>
      </c>
      <c r="BB488" s="118">
        <v>1</v>
      </c>
      <c r="BC488" s="118">
        <v>1</v>
      </c>
      <c r="BD488" s="118"/>
      <c r="BE488" s="118"/>
    </row>
    <row r="489" spans="2:57" ht="15">
      <c r="B489" s="499"/>
      <c r="C489" s="1" t="s">
        <v>208</v>
      </c>
      <c r="D489" s="196"/>
      <c r="G489" s="11">
        <v>0</v>
      </c>
      <c r="H489" s="11">
        <v>0</v>
      </c>
      <c r="I489" s="11">
        <v>0</v>
      </c>
      <c r="J489" s="11">
        <v>0</v>
      </c>
      <c r="K489" s="11">
        <v>0</v>
      </c>
      <c r="L489" s="11">
        <v>0</v>
      </c>
      <c r="M489" s="11">
        <v>0</v>
      </c>
      <c r="N489" s="11">
        <v>0</v>
      </c>
      <c r="O489" s="11">
        <v>0</v>
      </c>
      <c r="P489" s="11">
        <v>0</v>
      </c>
      <c r="Q489" s="11">
        <v>0</v>
      </c>
      <c r="R489" s="11">
        <v>0</v>
      </c>
      <c r="S489" s="11">
        <v>0</v>
      </c>
      <c r="V489" s="159">
        <f>100</f>
        <v>100</v>
      </c>
      <c r="W489" s="58" t="e">
        <f t="shared" si="73"/>
        <v>#DIV/0!</v>
      </c>
      <c r="X489" s="58" t="e">
        <f t="shared" si="73"/>
        <v>#DIV/0!</v>
      </c>
      <c r="Y489" s="58" t="e">
        <f t="shared" si="73"/>
        <v>#DIV/0!</v>
      </c>
      <c r="Z489" s="58" t="e">
        <f t="shared" si="72"/>
        <v>#DIV/0!</v>
      </c>
      <c r="AA489" s="58" t="e">
        <f t="shared" si="72"/>
        <v>#DIV/0!</v>
      </c>
      <c r="AB489" s="58" t="e">
        <f t="shared" si="72"/>
        <v>#DIV/0!</v>
      </c>
      <c r="AC489" s="58" t="e">
        <f t="shared" si="72"/>
        <v>#DIV/0!</v>
      </c>
      <c r="AD489" s="58" t="e">
        <f t="shared" si="72"/>
        <v>#DIV/0!</v>
      </c>
      <c r="AE489" s="58" t="e">
        <f t="shared" si="72"/>
        <v>#DIV/0!</v>
      </c>
      <c r="AF489" s="58" t="e">
        <f t="shared" si="67"/>
        <v>#DIV/0!</v>
      </c>
      <c r="AG489" s="58" t="e">
        <f t="shared" si="67"/>
        <v>#DIV/0!</v>
      </c>
      <c r="AH489" s="58" t="e">
        <f t="shared" si="67"/>
        <v>#DIV/0!</v>
      </c>
      <c r="AI489" s="58" t="e">
        <f t="shared" si="67"/>
        <v>#DIV/0!</v>
      </c>
      <c r="AJ489" s="58" t="e">
        <f t="shared" si="67"/>
        <v>#DIV/0!</v>
      </c>
      <c r="AK489" s="58" t="e">
        <f t="shared" si="70"/>
        <v>#DIV/0!</v>
      </c>
      <c r="AL489" s="58" t="e">
        <f t="shared" si="71"/>
        <v>#DIV/0!</v>
      </c>
      <c r="AM489" s="58" t="e">
        <f t="shared" si="69"/>
        <v>#DIV/0!</v>
      </c>
      <c r="AN489" s="160"/>
      <c r="AO489" s="118"/>
      <c r="AP489" s="118"/>
      <c r="AQ489" s="118">
        <v>4</v>
      </c>
      <c r="AR489" s="118">
        <v>4</v>
      </c>
      <c r="AS489" s="118">
        <v>4</v>
      </c>
      <c r="AT489" s="118">
        <v>4</v>
      </c>
      <c r="AU489" s="118">
        <v>4</v>
      </c>
      <c r="AV489" s="118">
        <v>4</v>
      </c>
      <c r="AW489" s="118">
        <v>4</v>
      </c>
      <c r="AX489" s="118">
        <v>4</v>
      </c>
      <c r="AY489" s="118">
        <v>4</v>
      </c>
      <c r="AZ489" s="118">
        <v>4</v>
      </c>
      <c r="BA489" s="118">
        <v>1</v>
      </c>
      <c r="BB489" s="118">
        <v>1</v>
      </c>
      <c r="BC489" s="118">
        <v>1</v>
      </c>
      <c r="BD489" s="118"/>
      <c r="BE489" s="118"/>
    </row>
    <row r="490" spans="2:57" ht="15">
      <c r="B490" s="499"/>
      <c r="C490" s="1" t="s">
        <v>209</v>
      </c>
      <c r="D490" s="196"/>
      <c r="Q490" s="11">
        <v>63451</v>
      </c>
      <c r="R490" s="11">
        <v>66336</v>
      </c>
      <c r="S490" s="11">
        <v>70948</v>
      </c>
      <c r="V490" s="159">
        <f>100</f>
        <v>100</v>
      </c>
      <c r="W490" s="58" t="e">
        <f t="shared" si="73"/>
        <v>#DIV/0!</v>
      </c>
      <c r="X490" s="58" t="e">
        <f t="shared" si="73"/>
        <v>#DIV/0!</v>
      </c>
      <c r="Y490" s="58" t="e">
        <f t="shared" si="73"/>
        <v>#DIV/0!</v>
      </c>
      <c r="Z490" s="58" t="e">
        <f t="shared" si="72"/>
        <v>#DIV/0!</v>
      </c>
      <c r="AA490" s="58" t="e">
        <f t="shared" si="72"/>
        <v>#DIV/0!</v>
      </c>
      <c r="AB490" s="58" t="e">
        <f t="shared" si="72"/>
        <v>#DIV/0!</v>
      </c>
      <c r="AC490" s="58" t="e">
        <f t="shared" si="72"/>
        <v>#DIV/0!</v>
      </c>
      <c r="AD490" s="58" t="e">
        <f t="shared" si="72"/>
        <v>#DIV/0!</v>
      </c>
      <c r="AE490" s="58" t="e">
        <f t="shared" si="72"/>
        <v>#DIV/0!</v>
      </c>
      <c r="AF490" s="58" t="e">
        <f t="shared" si="67"/>
        <v>#DIV/0!</v>
      </c>
      <c r="AG490" s="58" t="e">
        <f t="shared" si="67"/>
        <v>#DIV/0!</v>
      </c>
      <c r="AH490" s="58" t="e">
        <f t="shared" si="67"/>
        <v>#DIV/0!</v>
      </c>
      <c r="AI490" s="58" t="e">
        <f t="shared" si="67"/>
        <v>#DIV/0!</v>
      </c>
      <c r="AJ490" s="58" t="e">
        <f t="shared" si="67"/>
        <v>#DIV/0!</v>
      </c>
      <c r="AK490" s="58" t="e">
        <f t="shared" si="70"/>
        <v>#DIV/0!</v>
      </c>
      <c r="AL490" s="58" t="e">
        <f t="shared" si="71"/>
        <v>#DIV/0!</v>
      </c>
      <c r="AM490" s="58" t="e">
        <f t="shared" si="69"/>
        <v>#DIV/0!</v>
      </c>
      <c r="AN490" s="160"/>
      <c r="AO490" s="118"/>
      <c r="AP490" s="118"/>
      <c r="AQ490" s="118"/>
      <c r="AR490" s="118"/>
      <c r="AS490" s="118"/>
      <c r="AT490" s="118"/>
      <c r="AU490" s="118"/>
      <c r="AV490" s="118"/>
      <c r="AW490" s="118"/>
      <c r="AX490" s="118"/>
      <c r="AY490" s="118"/>
      <c r="AZ490" s="118"/>
      <c r="BA490" s="118"/>
      <c r="BB490" s="118"/>
      <c r="BC490" s="118"/>
      <c r="BD490" s="118"/>
      <c r="BE490" s="118"/>
    </row>
    <row r="491" spans="2:57" ht="15.75" thickBot="1">
      <c r="B491" s="508"/>
      <c r="C491" s="9" t="s">
        <v>210</v>
      </c>
      <c r="D491" s="214"/>
      <c r="E491" s="215"/>
      <c r="F491" s="215"/>
      <c r="G491" s="215"/>
      <c r="H491" s="215"/>
      <c r="I491" s="215"/>
      <c r="J491" s="215"/>
      <c r="K491" s="215"/>
      <c r="L491" s="215"/>
      <c r="M491" s="215"/>
      <c r="N491" s="215"/>
      <c r="O491" s="215"/>
      <c r="P491" s="215"/>
      <c r="Q491" s="215">
        <v>63451</v>
      </c>
      <c r="R491" s="215">
        <v>66336</v>
      </c>
      <c r="S491" s="215">
        <v>70948</v>
      </c>
      <c r="T491" s="215"/>
      <c r="U491" s="215"/>
      <c r="V491" s="47">
        <f>100</f>
        <v>100</v>
      </c>
      <c r="W491" s="59" t="e">
        <f t="shared" si="73"/>
        <v>#DIV/0!</v>
      </c>
      <c r="X491" s="59" t="e">
        <f t="shared" si="73"/>
        <v>#DIV/0!</v>
      </c>
      <c r="Y491" s="59" t="e">
        <f t="shared" si="73"/>
        <v>#DIV/0!</v>
      </c>
      <c r="Z491" s="59" t="e">
        <f t="shared" si="72"/>
        <v>#DIV/0!</v>
      </c>
      <c r="AA491" s="59" t="e">
        <f t="shared" si="72"/>
        <v>#DIV/0!</v>
      </c>
      <c r="AB491" s="59" t="e">
        <f t="shared" si="72"/>
        <v>#DIV/0!</v>
      </c>
      <c r="AC491" s="59" t="e">
        <f t="shared" si="72"/>
        <v>#DIV/0!</v>
      </c>
      <c r="AD491" s="59" t="e">
        <f t="shared" si="72"/>
        <v>#DIV/0!</v>
      </c>
      <c r="AE491" s="59" t="e">
        <f t="shared" si="72"/>
        <v>#DIV/0!</v>
      </c>
      <c r="AF491" s="59" t="e">
        <f t="shared" si="72"/>
        <v>#DIV/0!</v>
      </c>
      <c r="AG491" s="59" t="e">
        <f t="shared" si="72"/>
        <v>#DIV/0!</v>
      </c>
      <c r="AH491" s="59" t="e">
        <f t="shared" si="72"/>
        <v>#DIV/0!</v>
      </c>
      <c r="AI491" s="59" t="e">
        <f t="shared" si="72"/>
        <v>#DIV/0!</v>
      </c>
      <c r="AJ491" s="59" t="e">
        <f t="shared" si="72"/>
        <v>#DIV/0!</v>
      </c>
      <c r="AK491" s="59" t="e">
        <f t="shared" si="70"/>
        <v>#DIV/0!</v>
      </c>
      <c r="AL491" s="59" t="e">
        <f t="shared" si="71"/>
        <v>#DIV/0!</v>
      </c>
      <c r="AM491" s="59" t="e">
        <f t="shared" si="69"/>
        <v>#DIV/0!</v>
      </c>
      <c r="AN491" s="122"/>
      <c r="AO491" s="123"/>
      <c r="AP491" s="123"/>
      <c r="AQ491" s="123"/>
      <c r="AR491" s="123"/>
      <c r="AS491" s="123"/>
      <c r="AT491" s="123"/>
      <c r="AU491" s="123"/>
      <c r="AV491" s="123"/>
      <c r="AW491" s="123"/>
      <c r="AX491" s="123"/>
      <c r="AY491" s="123"/>
      <c r="AZ491" s="123"/>
      <c r="BA491" s="123"/>
      <c r="BB491" s="123"/>
      <c r="BC491" s="123"/>
      <c r="BD491" s="123"/>
      <c r="BE491" s="123"/>
    </row>
  </sheetData>
  <mergeCells count="85">
    <mergeCell ref="B486:B491"/>
    <mergeCell ref="B450:B455"/>
    <mergeCell ref="B456:B461"/>
    <mergeCell ref="B462:B467"/>
    <mergeCell ref="B468:B473"/>
    <mergeCell ref="B474:B479"/>
    <mergeCell ref="B480:B485"/>
    <mergeCell ref="B444:B449"/>
    <mergeCell ref="B378:B383"/>
    <mergeCell ref="B384:B389"/>
    <mergeCell ref="B390:B395"/>
    <mergeCell ref="B396:B401"/>
    <mergeCell ref="B402:B407"/>
    <mergeCell ref="B408:B413"/>
    <mergeCell ref="B414:B419"/>
    <mergeCell ref="B420:B425"/>
    <mergeCell ref="B426:B431"/>
    <mergeCell ref="B432:B437"/>
    <mergeCell ref="B438:B443"/>
    <mergeCell ref="B372:B377"/>
    <mergeCell ref="B306:B311"/>
    <mergeCell ref="B312:B317"/>
    <mergeCell ref="B318:B323"/>
    <mergeCell ref="B324:B329"/>
    <mergeCell ref="B330:B335"/>
    <mergeCell ref="B336:B341"/>
    <mergeCell ref="B342:B347"/>
    <mergeCell ref="B348:B353"/>
    <mergeCell ref="B354:B359"/>
    <mergeCell ref="B360:B365"/>
    <mergeCell ref="B366:B371"/>
    <mergeCell ref="B300:B305"/>
    <mergeCell ref="B234:B239"/>
    <mergeCell ref="B240:B245"/>
    <mergeCell ref="B246:B251"/>
    <mergeCell ref="B252:B257"/>
    <mergeCell ref="B258:B263"/>
    <mergeCell ref="B264:B269"/>
    <mergeCell ref="B270:B275"/>
    <mergeCell ref="B276:B281"/>
    <mergeCell ref="B282:B287"/>
    <mergeCell ref="B288:B293"/>
    <mergeCell ref="B294:B299"/>
    <mergeCell ref="B84:B89"/>
    <mergeCell ref="B18:B23"/>
    <mergeCell ref="B24:B29"/>
    <mergeCell ref="B228:B233"/>
    <mergeCell ref="B162:B167"/>
    <mergeCell ref="B168:B173"/>
    <mergeCell ref="B174:B179"/>
    <mergeCell ref="B180:B185"/>
    <mergeCell ref="B186:B191"/>
    <mergeCell ref="B192:B197"/>
    <mergeCell ref="B198:B203"/>
    <mergeCell ref="B204:B209"/>
    <mergeCell ref="B210:B215"/>
    <mergeCell ref="B216:B221"/>
    <mergeCell ref="B222:B227"/>
    <mergeCell ref="B156:B161"/>
    <mergeCell ref="B90:B95"/>
    <mergeCell ref="B96:B101"/>
    <mergeCell ref="B102:B107"/>
    <mergeCell ref="B108:B113"/>
    <mergeCell ref="B114:B119"/>
    <mergeCell ref="B150:B155"/>
    <mergeCell ref="B66:B71"/>
    <mergeCell ref="B72:B77"/>
    <mergeCell ref="B78:B83"/>
    <mergeCell ref="X5:Z5"/>
    <mergeCell ref="B30:B35"/>
    <mergeCell ref="B36:B41"/>
    <mergeCell ref="B42:B47"/>
    <mergeCell ref="B48:B53"/>
    <mergeCell ref="B54:B59"/>
    <mergeCell ref="B12:B17"/>
    <mergeCell ref="B120:B125"/>
    <mergeCell ref="B126:B131"/>
    <mergeCell ref="B132:B137"/>
    <mergeCell ref="B138:B143"/>
    <mergeCell ref="B144:B149"/>
    <mergeCell ref="AC5:AE5"/>
    <mergeCell ref="AN5:AQ5"/>
    <mergeCell ref="AN6:AR6"/>
    <mergeCell ref="AS6:AV6"/>
    <mergeCell ref="B60:B65"/>
  </mergeCells>
  <conditionalFormatting sqref="V12:AC491">
    <cfRule type="cellIs" dxfId="2463" priority="1165" stopIfTrue="1" operator="greaterThan">
      <formula>110</formula>
    </cfRule>
    <cfRule type="cellIs" dxfId="2462" priority="1167" stopIfTrue="1" operator="between">
      <formula>80</formula>
      <formula>100</formula>
    </cfRule>
    <cfRule type="cellIs" dxfId="2461" priority="1168" stopIfTrue="1" operator="lessThan">
      <formula>80</formula>
    </cfRule>
  </conditionalFormatting>
  <conditionalFormatting sqref="AD12:AF491 AH12:AH491">
    <cfRule type="cellIs" dxfId="2460" priority="1161" stopIfTrue="1" operator="greaterThan">
      <formula>110</formula>
    </cfRule>
    <cfRule type="cellIs" dxfId="2459" priority="1162" stopIfTrue="1" operator="between">
      <formula>100</formula>
      <formula>110</formula>
    </cfRule>
    <cfRule type="cellIs" dxfId="2458" priority="1163" stopIfTrue="1" operator="between">
      <formula>80</formula>
      <formula>100</formula>
    </cfRule>
    <cfRule type="cellIs" dxfId="2457" priority="1164" stopIfTrue="1" operator="lessThan">
      <formula>80</formula>
    </cfRule>
  </conditionalFormatting>
  <conditionalFormatting sqref="AH12:AH491 V12:AF491">
    <cfRule type="cellIs" dxfId="2456" priority="1166" stopIfTrue="1" operator="between">
      <formula>100</formula>
      <formula>110</formula>
    </cfRule>
  </conditionalFormatting>
  <conditionalFormatting sqref="AG12:AG491">
    <cfRule type="cellIs" dxfId="2455" priority="1156" stopIfTrue="1" operator="greaterThan">
      <formula>110</formula>
    </cfRule>
    <cfRule type="cellIs" dxfId="2454" priority="1157" stopIfTrue="1" operator="between">
      <formula>100</formula>
      <formula>110</formula>
    </cfRule>
    <cfRule type="cellIs" dxfId="2453" priority="1158" stopIfTrue="1" operator="between">
      <formula>80</formula>
      <formula>100</formula>
    </cfRule>
    <cfRule type="cellIs" dxfId="2452" priority="1159" stopIfTrue="1" operator="lessThan">
      <formula>80</formula>
    </cfRule>
  </conditionalFormatting>
  <conditionalFormatting sqref="AG12:AG491">
    <cfRule type="cellIs" dxfId="2451" priority="1160" stopIfTrue="1" operator="between">
      <formula>100</formula>
      <formula>110</formula>
    </cfRule>
  </conditionalFormatting>
  <conditionalFormatting sqref="AH12:AH491">
    <cfRule type="cellIs" dxfId="2450" priority="1151" stopIfTrue="1" operator="greaterThan">
      <formula>110</formula>
    </cfRule>
    <cfRule type="cellIs" dxfId="2449" priority="1152" stopIfTrue="1" operator="between">
      <formula>100</formula>
      <formula>110</formula>
    </cfRule>
    <cfRule type="cellIs" dxfId="2448" priority="1153" stopIfTrue="1" operator="between">
      <formula>80</formula>
      <formula>100</formula>
    </cfRule>
    <cfRule type="cellIs" dxfId="2447" priority="1154" stopIfTrue="1" operator="lessThan">
      <formula>80</formula>
    </cfRule>
  </conditionalFormatting>
  <conditionalFormatting sqref="AH12:AH491">
    <cfRule type="cellIs" dxfId="2446" priority="1155" stopIfTrue="1" operator="between">
      <formula>100</formula>
      <formula>110</formula>
    </cfRule>
  </conditionalFormatting>
  <conditionalFormatting sqref="AI12:AI491">
    <cfRule type="cellIs" dxfId="2445" priority="1146" stopIfTrue="1" operator="greaterThan">
      <formula>110</formula>
    </cfRule>
    <cfRule type="cellIs" dxfId="2444" priority="1147" stopIfTrue="1" operator="between">
      <formula>100</formula>
      <formula>110</formula>
    </cfRule>
    <cfRule type="cellIs" dxfId="2443" priority="1148" stopIfTrue="1" operator="between">
      <formula>80</formula>
      <formula>100</formula>
    </cfRule>
    <cfRule type="cellIs" dxfId="2442" priority="1149" stopIfTrue="1" operator="lessThan">
      <formula>80</formula>
    </cfRule>
  </conditionalFormatting>
  <conditionalFormatting sqref="AI12:AI491">
    <cfRule type="cellIs" dxfId="2441" priority="1150" stopIfTrue="1" operator="between">
      <formula>100</formula>
      <formula>110</formula>
    </cfRule>
  </conditionalFormatting>
  <conditionalFormatting sqref="AI12:AI491">
    <cfRule type="cellIs" dxfId="2440" priority="1141" stopIfTrue="1" operator="greaterThan">
      <formula>110</formula>
    </cfRule>
    <cfRule type="cellIs" dxfId="2439" priority="1142" stopIfTrue="1" operator="between">
      <formula>100</formula>
      <formula>110</formula>
    </cfRule>
    <cfRule type="cellIs" dxfId="2438" priority="1143" stopIfTrue="1" operator="between">
      <formula>80</formula>
      <formula>100</formula>
    </cfRule>
    <cfRule type="cellIs" dxfId="2437" priority="1144" stopIfTrue="1" operator="lessThan">
      <formula>80</formula>
    </cfRule>
  </conditionalFormatting>
  <conditionalFormatting sqref="AI12:AI491">
    <cfRule type="cellIs" dxfId="2436" priority="1145" stopIfTrue="1" operator="between">
      <formula>100</formula>
      <formula>110</formula>
    </cfRule>
  </conditionalFormatting>
  <conditionalFormatting sqref="AJ12:AJ491">
    <cfRule type="cellIs" dxfId="2435" priority="1136" stopIfTrue="1" operator="greaterThan">
      <formula>110</formula>
    </cfRule>
    <cfRule type="cellIs" dxfId="2434" priority="1137" stopIfTrue="1" operator="between">
      <formula>100</formula>
      <formula>110</formula>
    </cfRule>
    <cfRule type="cellIs" dxfId="2433" priority="1138" stopIfTrue="1" operator="between">
      <formula>80</formula>
      <formula>100</formula>
    </cfRule>
    <cfRule type="cellIs" dxfId="2432" priority="1139" stopIfTrue="1" operator="lessThan">
      <formula>80</formula>
    </cfRule>
  </conditionalFormatting>
  <conditionalFormatting sqref="AJ12:AJ491">
    <cfRule type="cellIs" dxfId="2431" priority="1140" stopIfTrue="1" operator="between">
      <formula>100</formula>
      <formula>110</formula>
    </cfRule>
  </conditionalFormatting>
  <conditionalFormatting sqref="AJ12:AJ491">
    <cfRule type="cellIs" dxfId="2430" priority="1131" stopIfTrue="1" operator="greaterThan">
      <formula>110</formula>
    </cfRule>
    <cfRule type="cellIs" dxfId="2429" priority="1132" stopIfTrue="1" operator="between">
      <formula>100</formula>
      <formula>110</formula>
    </cfRule>
    <cfRule type="cellIs" dxfId="2428" priority="1133" stopIfTrue="1" operator="between">
      <formula>80</formula>
      <formula>100</formula>
    </cfRule>
    <cfRule type="cellIs" dxfId="2427" priority="1134" stopIfTrue="1" operator="lessThan">
      <formula>80</formula>
    </cfRule>
  </conditionalFormatting>
  <conditionalFormatting sqref="AJ12:AJ491">
    <cfRule type="cellIs" dxfId="2426" priority="1135" stopIfTrue="1" operator="between">
      <formula>100</formula>
      <formula>110</formula>
    </cfRule>
  </conditionalFormatting>
  <conditionalFormatting sqref="AK12:AM491">
    <cfRule type="cellIs" dxfId="2425" priority="1126" stopIfTrue="1" operator="greaterThan">
      <formula>110</formula>
    </cfRule>
    <cfRule type="cellIs" dxfId="2424" priority="1127" stopIfTrue="1" operator="between">
      <formula>100</formula>
      <formula>110</formula>
    </cfRule>
    <cfRule type="cellIs" dxfId="2423" priority="1128" stopIfTrue="1" operator="between">
      <formula>80</formula>
      <formula>100</formula>
    </cfRule>
    <cfRule type="cellIs" dxfId="2422" priority="1129" stopIfTrue="1" operator="lessThan">
      <formula>80</formula>
    </cfRule>
  </conditionalFormatting>
  <conditionalFormatting sqref="AK12:AM491">
    <cfRule type="cellIs" dxfId="2421" priority="1130" stopIfTrue="1" operator="between">
      <formula>100</formula>
      <formula>110</formula>
    </cfRule>
  </conditionalFormatting>
  <conditionalFormatting sqref="AK12:AM491">
    <cfRule type="cellIs" dxfId="2420" priority="1121" stopIfTrue="1" operator="greaterThan">
      <formula>110</formula>
    </cfRule>
    <cfRule type="cellIs" dxfId="2419" priority="1122" stopIfTrue="1" operator="between">
      <formula>100</formula>
      <formula>110</formula>
    </cfRule>
    <cfRule type="cellIs" dxfId="2418" priority="1123" stopIfTrue="1" operator="between">
      <formula>80</formula>
      <formula>100</formula>
    </cfRule>
    <cfRule type="cellIs" dxfId="2417" priority="1124" stopIfTrue="1" operator="lessThan">
      <formula>80</formula>
    </cfRule>
  </conditionalFormatting>
  <conditionalFormatting sqref="AK12:AM491">
    <cfRule type="cellIs" dxfId="2416" priority="1125" stopIfTrue="1" operator="between">
      <formula>100</formula>
      <formula>110</formula>
    </cfRule>
  </conditionalFormatting>
  <conditionalFormatting sqref="D12:U17">
    <cfRule type="expression" dxfId="2415" priority="1116">
      <formula>AN12=1</formula>
    </cfRule>
    <cfRule type="expression" dxfId="2414" priority="1117">
      <formula>AN12=2</formula>
    </cfRule>
    <cfRule type="expression" dxfId="2413" priority="1119">
      <formula>AN12=6</formula>
    </cfRule>
  </conditionalFormatting>
  <conditionalFormatting sqref="D12:U17">
    <cfRule type="expression" dxfId="2412" priority="1118">
      <formula>AN12=4</formula>
    </cfRule>
  </conditionalFormatting>
  <conditionalFormatting sqref="D12">
    <cfRule type="expression" dxfId="2411" priority="1120">
      <formula>AN12=7</formula>
    </cfRule>
  </conditionalFormatting>
  <conditionalFormatting sqref="D13:D17">
    <cfRule type="expression" dxfId="2410" priority="1115">
      <formula>AN13=7</formula>
    </cfRule>
  </conditionalFormatting>
  <conditionalFormatting sqref="E12:U12">
    <cfRule type="expression" dxfId="2409" priority="1114">
      <formula>AO12=7</formula>
    </cfRule>
  </conditionalFormatting>
  <conditionalFormatting sqref="E13:U17">
    <cfRule type="expression" dxfId="2408" priority="1113">
      <formula>AO13=7</formula>
    </cfRule>
  </conditionalFormatting>
  <conditionalFormatting sqref="D18:U23">
    <cfRule type="expression" dxfId="2407" priority="1108">
      <formula>AN18=1</formula>
    </cfRule>
    <cfRule type="expression" dxfId="2406" priority="1109">
      <formula>AN18=2</formula>
    </cfRule>
    <cfRule type="expression" dxfId="2405" priority="1111">
      <formula>AN18=6</formula>
    </cfRule>
  </conditionalFormatting>
  <conditionalFormatting sqref="D18:U23">
    <cfRule type="expression" dxfId="2404" priority="1110">
      <formula>AN18=4</formula>
    </cfRule>
  </conditionalFormatting>
  <conditionalFormatting sqref="D18">
    <cfRule type="expression" dxfId="2403" priority="1112">
      <formula>AN18=7</formula>
    </cfRule>
  </conditionalFormatting>
  <conditionalFormatting sqref="D19:D23">
    <cfRule type="expression" dxfId="2402" priority="1107">
      <formula>AN19=7</formula>
    </cfRule>
  </conditionalFormatting>
  <conditionalFormatting sqref="E18:U18">
    <cfRule type="expression" dxfId="2401" priority="1106">
      <formula>AO18=7</formula>
    </cfRule>
  </conditionalFormatting>
  <conditionalFormatting sqref="E19:U23">
    <cfRule type="expression" dxfId="2400" priority="1105">
      <formula>AO19=7</formula>
    </cfRule>
  </conditionalFormatting>
  <conditionalFormatting sqref="D24:U29">
    <cfRule type="expression" dxfId="2399" priority="1100">
      <formula>AN24=1</formula>
    </cfRule>
    <cfRule type="expression" dxfId="2398" priority="1101">
      <formula>AN24=2</formula>
    </cfRule>
    <cfRule type="expression" dxfId="2397" priority="1103">
      <formula>AN24=6</formula>
    </cfRule>
  </conditionalFormatting>
  <conditionalFormatting sqref="D24:U29">
    <cfRule type="expression" dxfId="2396" priority="1102">
      <formula>AN24=4</formula>
    </cfRule>
  </conditionalFormatting>
  <conditionalFormatting sqref="D24">
    <cfRule type="expression" dxfId="2395" priority="1104">
      <formula>AN24=7</formula>
    </cfRule>
  </conditionalFormatting>
  <conditionalFormatting sqref="D25:D29">
    <cfRule type="expression" dxfId="2394" priority="1099">
      <formula>AN25=7</formula>
    </cfRule>
  </conditionalFormatting>
  <conditionalFormatting sqref="E24:U24">
    <cfRule type="expression" dxfId="2393" priority="1098">
      <formula>AO24=7</formula>
    </cfRule>
  </conditionalFormatting>
  <conditionalFormatting sqref="E25:U29">
    <cfRule type="expression" dxfId="2392" priority="1097">
      <formula>AO25=7</formula>
    </cfRule>
  </conditionalFormatting>
  <conditionalFormatting sqref="D30:U35">
    <cfRule type="expression" dxfId="2391" priority="1092">
      <formula>AN30=1</formula>
    </cfRule>
    <cfRule type="expression" dxfId="2390" priority="1093">
      <formula>AN30=2</formula>
    </cfRule>
    <cfRule type="expression" dxfId="2389" priority="1095">
      <formula>AN30=6</formula>
    </cfRule>
  </conditionalFormatting>
  <conditionalFormatting sqref="D30:U35">
    <cfRule type="expression" dxfId="2388" priority="1094">
      <formula>AN30=4</formula>
    </cfRule>
  </conditionalFormatting>
  <conditionalFormatting sqref="D30">
    <cfRule type="expression" dxfId="2387" priority="1096">
      <formula>AN30=7</formula>
    </cfRule>
  </conditionalFormatting>
  <conditionalFormatting sqref="D31:D35">
    <cfRule type="expression" dxfId="2386" priority="1091">
      <formula>AN31=7</formula>
    </cfRule>
  </conditionalFormatting>
  <conditionalFormatting sqref="E30:U30">
    <cfRule type="expression" dxfId="2385" priority="1090">
      <formula>AO30=7</formula>
    </cfRule>
  </conditionalFormatting>
  <conditionalFormatting sqref="E31:U35">
    <cfRule type="expression" dxfId="2384" priority="1089">
      <formula>AO31=7</formula>
    </cfRule>
  </conditionalFormatting>
  <conditionalFormatting sqref="D36:U41">
    <cfRule type="expression" dxfId="2383" priority="1084">
      <formula>AN36=1</formula>
    </cfRule>
    <cfRule type="expression" dxfId="2382" priority="1085">
      <formula>AN36=2</formula>
    </cfRule>
    <cfRule type="expression" dxfId="2381" priority="1087">
      <formula>AN36=6</formula>
    </cfRule>
  </conditionalFormatting>
  <conditionalFormatting sqref="D36:U41">
    <cfRule type="expression" dxfId="2380" priority="1086">
      <formula>AN36=4</formula>
    </cfRule>
  </conditionalFormatting>
  <conditionalFormatting sqref="D36">
    <cfRule type="expression" dxfId="2379" priority="1088">
      <formula>AN36=7</formula>
    </cfRule>
  </conditionalFormatting>
  <conditionalFormatting sqref="D37:D41">
    <cfRule type="expression" dxfId="2378" priority="1083">
      <formula>AN37=7</formula>
    </cfRule>
  </conditionalFormatting>
  <conditionalFormatting sqref="E36:U36">
    <cfRule type="expression" dxfId="2377" priority="1082">
      <formula>AO36=7</formula>
    </cfRule>
  </conditionalFormatting>
  <conditionalFormatting sqref="E37:U41">
    <cfRule type="expression" dxfId="2376" priority="1081">
      <formula>AO37=7</formula>
    </cfRule>
  </conditionalFormatting>
  <conditionalFormatting sqref="D42:U47">
    <cfRule type="expression" dxfId="2375" priority="1076">
      <formula>AN42=1</formula>
    </cfRule>
    <cfRule type="expression" dxfId="2374" priority="1077">
      <formula>AN42=2</formula>
    </cfRule>
    <cfRule type="expression" dxfId="2373" priority="1079">
      <formula>AN42=6</formula>
    </cfRule>
  </conditionalFormatting>
  <conditionalFormatting sqref="D42:U47">
    <cfRule type="expression" dxfId="2372" priority="1078">
      <formula>AN42=4</formula>
    </cfRule>
  </conditionalFormatting>
  <conditionalFormatting sqref="D42">
    <cfRule type="expression" dxfId="2371" priority="1080">
      <formula>AN42=7</formula>
    </cfRule>
  </conditionalFormatting>
  <conditionalFormatting sqref="D43:D47">
    <cfRule type="expression" dxfId="2370" priority="1075">
      <formula>AN43=7</formula>
    </cfRule>
  </conditionalFormatting>
  <conditionalFormatting sqref="E42:U42">
    <cfRule type="expression" dxfId="2369" priority="1074">
      <formula>AO42=7</formula>
    </cfRule>
  </conditionalFormatting>
  <conditionalFormatting sqref="E43:U47">
    <cfRule type="expression" dxfId="2368" priority="1073">
      <formula>AO43=7</formula>
    </cfRule>
  </conditionalFormatting>
  <conditionalFormatting sqref="D48:U53">
    <cfRule type="expression" dxfId="2367" priority="1068">
      <formula>AN48=1</formula>
    </cfRule>
    <cfRule type="expression" dxfId="2366" priority="1069">
      <formula>AN48=2</formula>
    </cfRule>
    <cfRule type="expression" dxfId="2365" priority="1071">
      <formula>AN48=6</formula>
    </cfRule>
  </conditionalFormatting>
  <conditionalFormatting sqref="D48:U53">
    <cfRule type="expression" dxfId="2364" priority="1070">
      <formula>AN48=4</formula>
    </cfRule>
  </conditionalFormatting>
  <conditionalFormatting sqref="D48">
    <cfRule type="expression" dxfId="2363" priority="1072">
      <formula>AN48=7</formula>
    </cfRule>
  </conditionalFormatting>
  <conditionalFormatting sqref="D49:D53">
    <cfRule type="expression" dxfId="2362" priority="1067">
      <formula>AN49=7</formula>
    </cfRule>
  </conditionalFormatting>
  <conditionalFormatting sqref="E48:U48">
    <cfRule type="expression" dxfId="2361" priority="1066">
      <formula>AO48=7</formula>
    </cfRule>
  </conditionalFormatting>
  <conditionalFormatting sqref="E49:U53">
    <cfRule type="expression" dxfId="2360" priority="1065">
      <formula>AO49=7</formula>
    </cfRule>
  </conditionalFormatting>
  <conditionalFormatting sqref="D54:U59">
    <cfRule type="expression" dxfId="2359" priority="1060">
      <formula>AN54=1</formula>
    </cfRule>
    <cfRule type="expression" dxfId="2358" priority="1061">
      <formula>AN54=2</formula>
    </cfRule>
    <cfRule type="expression" dxfId="2357" priority="1063">
      <formula>AN54=6</formula>
    </cfRule>
  </conditionalFormatting>
  <conditionalFormatting sqref="D54:U59">
    <cfRule type="expression" dxfId="2356" priority="1062">
      <formula>AN54=4</formula>
    </cfRule>
  </conditionalFormatting>
  <conditionalFormatting sqref="D54">
    <cfRule type="expression" dxfId="2355" priority="1064">
      <formula>AN54=7</formula>
    </cfRule>
  </conditionalFormatting>
  <conditionalFormatting sqref="D55:D59">
    <cfRule type="expression" dxfId="2354" priority="1059">
      <formula>AN55=7</formula>
    </cfRule>
  </conditionalFormatting>
  <conditionalFormatting sqref="E54:U54">
    <cfRule type="expression" dxfId="2353" priority="1058">
      <formula>AO54=7</formula>
    </cfRule>
  </conditionalFormatting>
  <conditionalFormatting sqref="E55:U59">
    <cfRule type="expression" dxfId="2352" priority="1057">
      <formula>AO55=7</formula>
    </cfRule>
  </conditionalFormatting>
  <conditionalFormatting sqref="D60:U65">
    <cfRule type="expression" dxfId="2351" priority="1052">
      <formula>AN60=1</formula>
    </cfRule>
    <cfRule type="expression" dxfId="2350" priority="1053">
      <formula>AN60=2</formula>
    </cfRule>
    <cfRule type="expression" dxfId="2349" priority="1055">
      <formula>AN60=6</formula>
    </cfRule>
  </conditionalFormatting>
  <conditionalFormatting sqref="D60:U65">
    <cfRule type="expression" dxfId="2348" priority="1054">
      <formula>AN60=4</formula>
    </cfRule>
  </conditionalFormatting>
  <conditionalFormatting sqref="D60">
    <cfRule type="expression" dxfId="2347" priority="1056">
      <formula>AN60=7</formula>
    </cfRule>
  </conditionalFormatting>
  <conditionalFormatting sqref="D61:D65">
    <cfRule type="expression" dxfId="2346" priority="1051">
      <formula>AN61=7</formula>
    </cfRule>
  </conditionalFormatting>
  <conditionalFormatting sqref="E60:U60">
    <cfRule type="expression" dxfId="2345" priority="1050">
      <formula>AO60=7</formula>
    </cfRule>
  </conditionalFormatting>
  <conditionalFormatting sqref="E61:U65">
    <cfRule type="expression" dxfId="2344" priority="1049">
      <formula>AO61=7</formula>
    </cfRule>
  </conditionalFormatting>
  <conditionalFormatting sqref="D66:U71">
    <cfRule type="expression" dxfId="2343" priority="1044">
      <formula>AN66=1</formula>
    </cfRule>
    <cfRule type="expression" dxfId="2342" priority="1045">
      <formula>AN66=2</formula>
    </cfRule>
    <cfRule type="expression" dxfId="2341" priority="1047">
      <formula>AN66=6</formula>
    </cfRule>
  </conditionalFormatting>
  <conditionalFormatting sqref="D66:U71">
    <cfRule type="expression" dxfId="2340" priority="1046">
      <formula>AN66=4</formula>
    </cfRule>
  </conditionalFormatting>
  <conditionalFormatting sqref="D66">
    <cfRule type="expression" dxfId="2339" priority="1048">
      <formula>AN66=7</formula>
    </cfRule>
  </conditionalFormatting>
  <conditionalFormatting sqref="D67:D71">
    <cfRule type="expression" dxfId="2338" priority="1043">
      <formula>AN67=7</formula>
    </cfRule>
  </conditionalFormatting>
  <conditionalFormatting sqref="E66:U66">
    <cfRule type="expression" dxfId="2337" priority="1042">
      <formula>AO66=7</formula>
    </cfRule>
  </conditionalFormatting>
  <conditionalFormatting sqref="E67:U71">
    <cfRule type="expression" dxfId="2336" priority="1041">
      <formula>AO67=7</formula>
    </cfRule>
  </conditionalFormatting>
  <conditionalFormatting sqref="D72:U77">
    <cfRule type="expression" dxfId="2335" priority="1036">
      <formula>AN72=1</formula>
    </cfRule>
    <cfRule type="expression" dxfId="2334" priority="1037">
      <formula>AN72=2</formula>
    </cfRule>
    <cfRule type="expression" dxfId="2333" priority="1039">
      <formula>AN72=6</formula>
    </cfRule>
  </conditionalFormatting>
  <conditionalFormatting sqref="D72:U77">
    <cfRule type="expression" dxfId="2332" priority="1038">
      <formula>AN72=4</formula>
    </cfRule>
  </conditionalFormatting>
  <conditionalFormatting sqref="D72">
    <cfRule type="expression" dxfId="2331" priority="1040">
      <formula>AN72=7</formula>
    </cfRule>
  </conditionalFormatting>
  <conditionalFormatting sqref="D73:D77">
    <cfRule type="expression" dxfId="2330" priority="1035">
      <formula>AN73=7</formula>
    </cfRule>
  </conditionalFormatting>
  <conditionalFormatting sqref="E72:U72">
    <cfRule type="expression" dxfId="2329" priority="1034">
      <formula>AO72=7</formula>
    </cfRule>
  </conditionalFormatting>
  <conditionalFormatting sqref="E73:U77">
    <cfRule type="expression" dxfId="2328" priority="1033">
      <formula>AO73=7</formula>
    </cfRule>
  </conditionalFormatting>
  <conditionalFormatting sqref="D78:U83">
    <cfRule type="expression" dxfId="2327" priority="1028">
      <formula>AN78=1</formula>
    </cfRule>
    <cfRule type="expression" dxfId="2326" priority="1029">
      <formula>AN78=2</formula>
    </cfRule>
    <cfRule type="expression" dxfId="2325" priority="1031">
      <formula>AN78=6</formula>
    </cfRule>
  </conditionalFormatting>
  <conditionalFormatting sqref="D78:U83">
    <cfRule type="expression" dxfId="2324" priority="1030">
      <formula>AN78=4</formula>
    </cfRule>
  </conditionalFormatting>
  <conditionalFormatting sqref="D78">
    <cfRule type="expression" dxfId="2323" priority="1032">
      <formula>AN78=7</formula>
    </cfRule>
  </conditionalFormatting>
  <conditionalFormatting sqref="D79:D83">
    <cfRule type="expression" dxfId="2322" priority="1027">
      <formula>AN79=7</formula>
    </cfRule>
  </conditionalFormatting>
  <conditionalFormatting sqref="E78:U78">
    <cfRule type="expression" dxfId="2321" priority="1026">
      <formula>AO78=7</formula>
    </cfRule>
  </conditionalFormatting>
  <conditionalFormatting sqref="E79:U83">
    <cfRule type="expression" dxfId="2320" priority="1025">
      <formula>AO79=7</formula>
    </cfRule>
  </conditionalFormatting>
  <conditionalFormatting sqref="D84:U89">
    <cfRule type="expression" dxfId="2319" priority="1020">
      <formula>AN84=1</formula>
    </cfRule>
    <cfRule type="expression" dxfId="2318" priority="1021">
      <formula>AN84=2</formula>
    </cfRule>
    <cfRule type="expression" dxfId="2317" priority="1023">
      <formula>AN84=6</formula>
    </cfRule>
  </conditionalFormatting>
  <conditionalFormatting sqref="D84:U89">
    <cfRule type="expression" dxfId="2316" priority="1022">
      <formula>AN84=4</formula>
    </cfRule>
  </conditionalFormatting>
  <conditionalFormatting sqref="D84">
    <cfRule type="expression" dxfId="2315" priority="1024">
      <formula>AN84=7</formula>
    </cfRule>
  </conditionalFormatting>
  <conditionalFormatting sqref="D85:D89">
    <cfRule type="expression" dxfId="2314" priority="1019">
      <formula>AN85=7</formula>
    </cfRule>
  </conditionalFormatting>
  <conditionalFormatting sqref="E84:U84">
    <cfRule type="expression" dxfId="2313" priority="1018">
      <formula>AO84=7</formula>
    </cfRule>
  </conditionalFormatting>
  <conditionalFormatting sqref="E85:U89">
    <cfRule type="expression" dxfId="2312" priority="1017">
      <formula>AO85=7</formula>
    </cfRule>
  </conditionalFormatting>
  <conditionalFormatting sqref="D90:U95">
    <cfRule type="expression" dxfId="2311" priority="1012">
      <formula>AN90=1</formula>
    </cfRule>
    <cfRule type="expression" dxfId="2310" priority="1013">
      <formula>AN90=2</formula>
    </cfRule>
    <cfRule type="expression" dxfId="2309" priority="1015">
      <formula>AN90=6</formula>
    </cfRule>
  </conditionalFormatting>
  <conditionalFormatting sqref="D90:U95">
    <cfRule type="expression" dxfId="2308" priority="1014">
      <formula>AN90=4</formula>
    </cfRule>
  </conditionalFormatting>
  <conditionalFormatting sqref="D90">
    <cfRule type="expression" dxfId="2307" priority="1016">
      <formula>AN90=7</formula>
    </cfRule>
  </conditionalFormatting>
  <conditionalFormatting sqref="D91:D95">
    <cfRule type="expression" dxfId="2306" priority="1011">
      <formula>AN91=7</formula>
    </cfRule>
  </conditionalFormatting>
  <conditionalFormatting sqref="E90:U90">
    <cfRule type="expression" dxfId="2305" priority="1010">
      <formula>AO90=7</formula>
    </cfRule>
  </conditionalFormatting>
  <conditionalFormatting sqref="E91:U95">
    <cfRule type="expression" dxfId="2304" priority="1009">
      <formula>AO91=7</formula>
    </cfRule>
  </conditionalFormatting>
  <conditionalFormatting sqref="D96:U101">
    <cfRule type="expression" dxfId="2303" priority="1004">
      <formula>AN96=1</formula>
    </cfRule>
    <cfRule type="expression" dxfId="2302" priority="1005">
      <formula>AN96=2</formula>
    </cfRule>
    <cfRule type="expression" dxfId="2301" priority="1007">
      <formula>AN96=6</formula>
    </cfRule>
  </conditionalFormatting>
  <conditionalFormatting sqref="D96:U101">
    <cfRule type="expression" dxfId="2300" priority="1006">
      <formula>AN96=4</formula>
    </cfRule>
  </conditionalFormatting>
  <conditionalFormatting sqref="D96">
    <cfRule type="expression" dxfId="2299" priority="1008">
      <formula>AN96=7</formula>
    </cfRule>
  </conditionalFormatting>
  <conditionalFormatting sqref="D97:D101">
    <cfRule type="expression" dxfId="2298" priority="1003">
      <formula>AN97=7</formula>
    </cfRule>
  </conditionalFormatting>
  <conditionalFormatting sqref="E96:U96">
    <cfRule type="expression" dxfId="2297" priority="1002">
      <formula>AO96=7</formula>
    </cfRule>
  </conditionalFormatting>
  <conditionalFormatting sqref="E97:U101">
    <cfRule type="expression" dxfId="2296" priority="1001">
      <formula>AO97=7</formula>
    </cfRule>
  </conditionalFormatting>
  <conditionalFormatting sqref="D102:U107">
    <cfRule type="expression" dxfId="2295" priority="996">
      <formula>AN102=1</formula>
    </cfRule>
    <cfRule type="expression" dxfId="2294" priority="997">
      <formula>AN102=2</formula>
    </cfRule>
    <cfRule type="expression" dxfId="2293" priority="999">
      <formula>AN102=6</formula>
    </cfRule>
  </conditionalFormatting>
  <conditionalFormatting sqref="D102:U107">
    <cfRule type="expression" dxfId="2292" priority="998">
      <formula>AN102=4</formula>
    </cfRule>
  </conditionalFormatting>
  <conditionalFormatting sqref="D102">
    <cfRule type="expression" dxfId="2291" priority="1000">
      <formula>AN102=7</formula>
    </cfRule>
  </conditionalFormatting>
  <conditionalFormatting sqref="D103:D107">
    <cfRule type="expression" dxfId="2290" priority="995">
      <formula>AN103=7</formula>
    </cfRule>
  </conditionalFormatting>
  <conditionalFormatting sqref="E102:U102">
    <cfRule type="expression" dxfId="2289" priority="994">
      <formula>AO102=7</formula>
    </cfRule>
  </conditionalFormatting>
  <conditionalFormatting sqref="E103:U107">
    <cfRule type="expression" dxfId="2288" priority="993">
      <formula>AO103=7</formula>
    </cfRule>
  </conditionalFormatting>
  <conditionalFormatting sqref="D108:U113">
    <cfRule type="expression" dxfId="2287" priority="988">
      <formula>AN108=1</formula>
    </cfRule>
    <cfRule type="expression" dxfId="2286" priority="989">
      <formula>AN108=2</formula>
    </cfRule>
    <cfRule type="expression" dxfId="2285" priority="991">
      <formula>AN108=6</formula>
    </cfRule>
  </conditionalFormatting>
  <conditionalFormatting sqref="D108:U113">
    <cfRule type="expression" dxfId="2284" priority="990">
      <formula>AN108=4</formula>
    </cfRule>
  </conditionalFormatting>
  <conditionalFormatting sqref="D108">
    <cfRule type="expression" dxfId="2283" priority="992">
      <formula>AN108=7</formula>
    </cfRule>
  </conditionalFormatting>
  <conditionalFormatting sqref="D109:D113">
    <cfRule type="expression" dxfId="2282" priority="987">
      <formula>AN109=7</formula>
    </cfRule>
  </conditionalFormatting>
  <conditionalFormatting sqref="E108:U108">
    <cfRule type="expression" dxfId="2281" priority="986">
      <formula>AO108=7</formula>
    </cfRule>
  </conditionalFormatting>
  <conditionalFormatting sqref="E109:U113">
    <cfRule type="expression" dxfId="2280" priority="985">
      <formula>AO109=7</formula>
    </cfRule>
  </conditionalFormatting>
  <conditionalFormatting sqref="D114:U119">
    <cfRule type="expression" dxfId="2279" priority="980">
      <formula>AN114=1</formula>
    </cfRule>
    <cfRule type="expression" dxfId="2278" priority="981">
      <formula>AN114=2</formula>
    </cfRule>
    <cfRule type="expression" dxfId="2277" priority="983">
      <formula>AN114=6</formula>
    </cfRule>
  </conditionalFormatting>
  <conditionalFormatting sqref="D114:U119">
    <cfRule type="expression" dxfId="2276" priority="982">
      <formula>AN114=4</formula>
    </cfRule>
  </conditionalFormatting>
  <conditionalFormatting sqref="D114">
    <cfRule type="expression" dxfId="2275" priority="984">
      <formula>AN114=7</formula>
    </cfRule>
  </conditionalFormatting>
  <conditionalFormatting sqref="D115:D119">
    <cfRule type="expression" dxfId="2274" priority="979">
      <formula>AN115=7</formula>
    </cfRule>
  </conditionalFormatting>
  <conditionalFormatting sqref="E114:U114">
    <cfRule type="expression" dxfId="2273" priority="978">
      <formula>AO114=7</formula>
    </cfRule>
  </conditionalFormatting>
  <conditionalFormatting sqref="E115:U119">
    <cfRule type="expression" dxfId="2272" priority="977">
      <formula>AO115=7</formula>
    </cfRule>
  </conditionalFormatting>
  <conditionalFormatting sqref="D120:U125">
    <cfRule type="expression" dxfId="2271" priority="972">
      <formula>AN120=1</formula>
    </cfRule>
    <cfRule type="expression" dxfId="2270" priority="973">
      <formula>AN120=2</formula>
    </cfRule>
    <cfRule type="expression" dxfId="2269" priority="975">
      <formula>AN120=6</formula>
    </cfRule>
  </conditionalFormatting>
  <conditionalFormatting sqref="D120:U125">
    <cfRule type="expression" dxfId="2268" priority="974">
      <formula>AN120=4</formula>
    </cfRule>
  </conditionalFormatting>
  <conditionalFormatting sqref="D120">
    <cfRule type="expression" dxfId="2267" priority="976">
      <formula>AN120=7</formula>
    </cfRule>
  </conditionalFormatting>
  <conditionalFormatting sqref="D121:D125">
    <cfRule type="expression" dxfId="2266" priority="971">
      <formula>AN121=7</formula>
    </cfRule>
  </conditionalFormatting>
  <conditionalFormatting sqref="E120:U120">
    <cfRule type="expression" dxfId="2265" priority="970">
      <formula>AO120=7</formula>
    </cfRule>
  </conditionalFormatting>
  <conditionalFormatting sqref="E121:U125">
    <cfRule type="expression" dxfId="2264" priority="969">
      <formula>AO121=7</formula>
    </cfRule>
  </conditionalFormatting>
  <conditionalFormatting sqref="D126:U131">
    <cfRule type="expression" dxfId="2263" priority="964">
      <formula>AN126=1</formula>
    </cfRule>
    <cfRule type="expression" dxfId="2262" priority="965">
      <formula>AN126=2</formula>
    </cfRule>
    <cfRule type="expression" dxfId="2261" priority="967">
      <formula>AN126=6</formula>
    </cfRule>
  </conditionalFormatting>
  <conditionalFormatting sqref="D126:U131">
    <cfRule type="expression" dxfId="2260" priority="966">
      <formula>AN126=4</formula>
    </cfRule>
  </conditionalFormatting>
  <conditionalFormatting sqref="D126">
    <cfRule type="expression" dxfId="2259" priority="968">
      <formula>AN126=7</formula>
    </cfRule>
  </conditionalFormatting>
  <conditionalFormatting sqref="D127:D131">
    <cfRule type="expression" dxfId="2258" priority="963">
      <formula>AN127=7</formula>
    </cfRule>
  </conditionalFormatting>
  <conditionalFormatting sqref="E126:U126">
    <cfRule type="expression" dxfId="2257" priority="962">
      <formula>AO126=7</formula>
    </cfRule>
  </conditionalFormatting>
  <conditionalFormatting sqref="E127:U131">
    <cfRule type="expression" dxfId="2256" priority="961">
      <formula>AO127=7</formula>
    </cfRule>
  </conditionalFormatting>
  <conditionalFormatting sqref="D132:U137">
    <cfRule type="expression" dxfId="2255" priority="956">
      <formula>AN132=1</formula>
    </cfRule>
    <cfRule type="expression" dxfId="2254" priority="957">
      <formula>AN132=2</formula>
    </cfRule>
    <cfRule type="expression" dxfId="2253" priority="959">
      <formula>AN132=6</formula>
    </cfRule>
  </conditionalFormatting>
  <conditionalFormatting sqref="D132:U137">
    <cfRule type="expression" dxfId="2252" priority="958">
      <formula>AN132=4</formula>
    </cfRule>
  </conditionalFormatting>
  <conditionalFormatting sqref="D132">
    <cfRule type="expression" dxfId="2251" priority="960">
      <formula>AN132=7</formula>
    </cfRule>
  </conditionalFormatting>
  <conditionalFormatting sqref="D133:D137">
    <cfRule type="expression" dxfId="2250" priority="955">
      <formula>AN133=7</formula>
    </cfRule>
  </conditionalFormatting>
  <conditionalFormatting sqref="E132:U132">
    <cfRule type="expression" dxfId="2249" priority="954">
      <formula>AO132=7</formula>
    </cfRule>
  </conditionalFormatting>
  <conditionalFormatting sqref="E133:U137">
    <cfRule type="expression" dxfId="2248" priority="953">
      <formula>AO133=7</formula>
    </cfRule>
  </conditionalFormatting>
  <conditionalFormatting sqref="D138:U143">
    <cfRule type="expression" dxfId="2247" priority="948">
      <formula>AN138=1</formula>
    </cfRule>
    <cfRule type="expression" dxfId="2246" priority="949">
      <formula>AN138=2</formula>
    </cfRule>
    <cfRule type="expression" dxfId="2245" priority="951">
      <formula>AN138=6</formula>
    </cfRule>
  </conditionalFormatting>
  <conditionalFormatting sqref="D138:U143">
    <cfRule type="expression" dxfId="2244" priority="950">
      <formula>AN138=4</formula>
    </cfRule>
  </conditionalFormatting>
  <conditionalFormatting sqref="D138">
    <cfRule type="expression" dxfId="2243" priority="952">
      <formula>AN138=7</formula>
    </cfRule>
  </conditionalFormatting>
  <conditionalFormatting sqref="D139:D143">
    <cfRule type="expression" dxfId="2242" priority="947">
      <formula>AN139=7</formula>
    </cfRule>
  </conditionalFormatting>
  <conditionalFormatting sqref="E138:U138">
    <cfRule type="expression" dxfId="2241" priority="946">
      <formula>AO138=7</formula>
    </cfRule>
  </conditionalFormatting>
  <conditionalFormatting sqref="E139:U143">
    <cfRule type="expression" dxfId="2240" priority="945">
      <formula>AO139=7</formula>
    </cfRule>
  </conditionalFormatting>
  <conditionalFormatting sqref="D144:U149">
    <cfRule type="expression" dxfId="2239" priority="940">
      <formula>AN144=1</formula>
    </cfRule>
    <cfRule type="expression" dxfId="2238" priority="941">
      <formula>AN144=2</formula>
    </cfRule>
    <cfRule type="expression" dxfId="2237" priority="943">
      <formula>AN144=6</formula>
    </cfRule>
  </conditionalFormatting>
  <conditionalFormatting sqref="D144:U149">
    <cfRule type="expression" dxfId="2236" priority="942">
      <formula>AN144=4</formula>
    </cfRule>
  </conditionalFormatting>
  <conditionalFormatting sqref="D144">
    <cfRule type="expression" dxfId="2235" priority="944">
      <formula>AN144=7</formula>
    </cfRule>
  </conditionalFormatting>
  <conditionalFormatting sqref="D145:D149">
    <cfRule type="expression" dxfId="2234" priority="939">
      <formula>AN145=7</formula>
    </cfRule>
  </conditionalFormatting>
  <conditionalFormatting sqref="E144:U144">
    <cfRule type="expression" dxfId="2233" priority="938">
      <formula>AO144=7</formula>
    </cfRule>
  </conditionalFormatting>
  <conditionalFormatting sqref="E145:U149">
    <cfRule type="expression" dxfId="2232" priority="937">
      <formula>AO145=7</formula>
    </cfRule>
  </conditionalFormatting>
  <conditionalFormatting sqref="D150:U155">
    <cfRule type="expression" dxfId="2231" priority="932">
      <formula>AN150=1</formula>
    </cfRule>
    <cfRule type="expression" dxfId="2230" priority="933">
      <formula>AN150=2</formula>
    </cfRule>
    <cfRule type="expression" dxfId="2229" priority="935">
      <formula>AN150=6</formula>
    </cfRule>
  </conditionalFormatting>
  <conditionalFormatting sqref="D150:U155">
    <cfRule type="expression" dxfId="2228" priority="934">
      <formula>AN150=4</formula>
    </cfRule>
  </conditionalFormatting>
  <conditionalFormatting sqref="D150">
    <cfRule type="expression" dxfId="2227" priority="936">
      <formula>AN150=7</formula>
    </cfRule>
  </conditionalFormatting>
  <conditionalFormatting sqref="D151:D155">
    <cfRule type="expression" dxfId="2226" priority="931">
      <formula>AN151=7</formula>
    </cfRule>
  </conditionalFormatting>
  <conditionalFormatting sqref="E150:U150">
    <cfRule type="expression" dxfId="2225" priority="930">
      <formula>AO150=7</formula>
    </cfRule>
  </conditionalFormatting>
  <conditionalFormatting sqref="E151:U155">
    <cfRule type="expression" dxfId="2224" priority="929">
      <formula>AO151=7</formula>
    </cfRule>
  </conditionalFormatting>
  <conditionalFormatting sqref="D156:U161">
    <cfRule type="expression" dxfId="2223" priority="924">
      <formula>AN156=1</formula>
    </cfRule>
    <cfRule type="expression" dxfId="2222" priority="925">
      <formula>AN156=2</formula>
    </cfRule>
    <cfRule type="expression" dxfId="2221" priority="927">
      <formula>AN156=6</formula>
    </cfRule>
  </conditionalFormatting>
  <conditionalFormatting sqref="D156:U161">
    <cfRule type="expression" dxfId="2220" priority="926">
      <formula>AN156=4</formula>
    </cfRule>
  </conditionalFormatting>
  <conditionalFormatting sqref="D156">
    <cfRule type="expression" dxfId="2219" priority="928">
      <formula>AN156=7</formula>
    </cfRule>
  </conditionalFormatting>
  <conditionalFormatting sqref="D157:D161">
    <cfRule type="expression" dxfId="2218" priority="923">
      <formula>AN157=7</formula>
    </cfRule>
  </conditionalFormatting>
  <conditionalFormatting sqref="E156:U156">
    <cfRule type="expression" dxfId="2217" priority="922">
      <formula>AO156=7</formula>
    </cfRule>
  </conditionalFormatting>
  <conditionalFormatting sqref="E157:U161">
    <cfRule type="expression" dxfId="2216" priority="921">
      <formula>AO157=7</formula>
    </cfRule>
  </conditionalFormatting>
  <conditionalFormatting sqref="D162:U167">
    <cfRule type="expression" dxfId="2215" priority="916">
      <formula>AN162=1</formula>
    </cfRule>
    <cfRule type="expression" dxfId="2214" priority="917">
      <formula>AN162=2</formula>
    </cfRule>
    <cfRule type="expression" dxfId="2213" priority="919">
      <formula>AN162=6</formula>
    </cfRule>
  </conditionalFormatting>
  <conditionalFormatting sqref="D162:U167">
    <cfRule type="expression" dxfId="2212" priority="918">
      <formula>AN162=4</formula>
    </cfRule>
  </conditionalFormatting>
  <conditionalFormatting sqref="D162">
    <cfRule type="expression" dxfId="2211" priority="920">
      <formula>AN162=7</formula>
    </cfRule>
  </conditionalFormatting>
  <conditionalFormatting sqref="D163:D167">
    <cfRule type="expression" dxfId="2210" priority="915">
      <formula>AN163=7</formula>
    </cfRule>
  </conditionalFormatting>
  <conditionalFormatting sqref="E162:U162">
    <cfRule type="expression" dxfId="2209" priority="914">
      <formula>AO162=7</formula>
    </cfRule>
  </conditionalFormatting>
  <conditionalFormatting sqref="E163:U167">
    <cfRule type="expression" dxfId="2208" priority="913">
      <formula>AO163=7</formula>
    </cfRule>
  </conditionalFormatting>
  <conditionalFormatting sqref="D168:U173">
    <cfRule type="expression" dxfId="2207" priority="908">
      <formula>AN168=1</formula>
    </cfRule>
    <cfRule type="expression" dxfId="2206" priority="909">
      <formula>AN168=2</formula>
    </cfRule>
    <cfRule type="expression" dxfId="2205" priority="911">
      <formula>AN168=6</formula>
    </cfRule>
  </conditionalFormatting>
  <conditionalFormatting sqref="D168:U173">
    <cfRule type="expression" dxfId="2204" priority="910">
      <formula>AN168=4</formula>
    </cfRule>
  </conditionalFormatting>
  <conditionalFormatting sqref="D168">
    <cfRule type="expression" dxfId="2203" priority="912">
      <formula>AN168=7</formula>
    </cfRule>
  </conditionalFormatting>
  <conditionalFormatting sqref="D169:D173">
    <cfRule type="expression" dxfId="2202" priority="907">
      <formula>AN169=7</formula>
    </cfRule>
  </conditionalFormatting>
  <conditionalFormatting sqref="E168:U168">
    <cfRule type="expression" dxfId="2201" priority="906">
      <formula>AO168=7</formula>
    </cfRule>
  </conditionalFormatting>
  <conditionalFormatting sqref="E169:U173">
    <cfRule type="expression" dxfId="2200" priority="905">
      <formula>AO169=7</formula>
    </cfRule>
  </conditionalFormatting>
  <conditionalFormatting sqref="D174:U179">
    <cfRule type="expression" dxfId="2199" priority="900">
      <formula>AN174=1</formula>
    </cfRule>
    <cfRule type="expression" dxfId="2198" priority="901">
      <formula>AN174=2</formula>
    </cfRule>
    <cfRule type="expression" dxfId="2197" priority="903">
      <formula>AN174=6</formula>
    </cfRule>
  </conditionalFormatting>
  <conditionalFormatting sqref="D174:U179">
    <cfRule type="expression" dxfId="2196" priority="902">
      <formula>AN174=4</formula>
    </cfRule>
  </conditionalFormatting>
  <conditionalFormatting sqref="D174">
    <cfRule type="expression" dxfId="2195" priority="904">
      <formula>AN174=7</formula>
    </cfRule>
  </conditionalFormatting>
  <conditionalFormatting sqref="D175:D179">
    <cfRule type="expression" dxfId="2194" priority="899">
      <formula>AN175=7</formula>
    </cfRule>
  </conditionalFormatting>
  <conditionalFormatting sqref="E174:U174">
    <cfRule type="expression" dxfId="2193" priority="898">
      <formula>AO174=7</formula>
    </cfRule>
  </conditionalFormatting>
  <conditionalFormatting sqref="E175:U179">
    <cfRule type="expression" dxfId="2192" priority="897">
      <formula>AO175=7</formula>
    </cfRule>
  </conditionalFormatting>
  <conditionalFormatting sqref="D180:U185">
    <cfRule type="expression" dxfId="2191" priority="892">
      <formula>AN180=1</formula>
    </cfRule>
    <cfRule type="expression" dxfId="2190" priority="893">
      <formula>AN180=2</formula>
    </cfRule>
    <cfRule type="expression" dxfId="2189" priority="895">
      <formula>AN180=6</formula>
    </cfRule>
  </conditionalFormatting>
  <conditionalFormatting sqref="D180:U185">
    <cfRule type="expression" dxfId="2188" priority="894">
      <formula>AN180=4</formula>
    </cfRule>
  </conditionalFormatting>
  <conditionalFormatting sqref="D180">
    <cfRule type="expression" dxfId="2187" priority="896">
      <formula>AN180=7</formula>
    </cfRule>
  </conditionalFormatting>
  <conditionalFormatting sqref="D181:D185">
    <cfRule type="expression" dxfId="2186" priority="891">
      <formula>AN181=7</formula>
    </cfRule>
  </conditionalFormatting>
  <conditionalFormatting sqref="E180:U180">
    <cfRule type="expression" dxfId="2185" priority="890">
      <formula>AO180=7</formula>
    </cfRule>
  </conditionalFormatting>
  <conditionalFormatting sqref="E181:U185">
    <cfRule type="expression" dxfId="2184" priority="889">
      <formula>AO181=7</formula>
    </cfRule>
  </conditionalFormatting>
  <conditionalFormatting sqref="D186:U191">
    <cfRule type="expression" dxfId="2183" priority="884">
      <formula>AN186=1</formula>
    </cfRule>
    <cfRule type="expression" dxfId="2182" priority="885">
      <formula>AN186=2</formula>
    </cfRule>
    <cfRule type="expression" dxfId="2181" priority="887">
      <formula>AN186=6</formula>
    </cfRule>
  </conditionalFormatting>
  <conditionalFormatting sqref="D186:U191">
    <cfRule type="expression" dxfId="2180" priority="886">
      <formula>AN186=4</formula>
    </cfRule>
  </conditionalFormatting>
  <conditionalFormatting sqref="D186">
    <cfRule type="expression" dxfId="2179" priority="888">
      <formula>AN186=7</formula>
    </cfRule>
  </conditionalFormatting>
  <conditionalFormatting sqref="D187:D191">
    <cfRule type="expression" dxfId="2178" priority="883">
      <formula>AN187=7</formula>
    </cfRule>
  </conditionalFormatting>
  <conditionalFormatting sqref="E186:U186">
    <cfRule type="expression" dxfId="2177" priority="882">
      <formula>AO186=7</formula>
    </cfRule>
  </conditionalFormatting>
  <conditionalFormatting sqref="E187:U191">
    <cfRule type="expression" dxfId="2176" priority="881">
      <formula>AO187=7</formula>
    </cfRule>
  </conditionalFormatting>
  <conditionalFormatting sqref="D192:U197">
    <cfRule type="expression" dxfId="2175" priority="876">
      <formula>AN192=1</formula>
    </cfRule>
    <cfRule type="expression" dxfId="2174" priority="877">
      <formula>AN192=2</formula>
    </cfRule>
    <cfRule type="expression" dxfId="2173" priority="879">
      <formula>AN192=6</formula>
    </cfRule>
  </conditionalFormatting>
  <conditionalFormatting sqref="D192:U197">
    <cfRule type="expression" dxfId="2172" priority="878">
      <formula>AN192=4</formula>
    </cfRule>
  </conditionalFormatting>
  <conditionalFormatting sqref="D192">
    <cfRule type="expression" dxfId="2171" priority="880">
      <formula>AN192=7</formula>
    </cfRule>
  </conditionalFormatting>
  <conditionalFormatting sqref="D193:D197">
    <cfRule type="expression" dxfId="2170" priority="875">
      <formula>AN193=7</formula>
    </cfRule>
  </conditionalFormatting>
  <conditionalFormatting sqref="E192:U192">
    <cfRule type="expression" dxfId="2169" priority="874">
      <formula>AO192=7</formula>
    </cfRule>
  </conditionalFormatting>
  <conditionalFormatting sqref="E193:U197">
    <cfRule type="expression" dxfId="2168" priority="873">
      <formula>AO193=7</formula>
    </cfRule>
  </conditionalFormatting>
  <conditionalFormatting sqref="D198:U203">
    <cfRule type="expression" dxfId="2167" priority="868">
      <formula>AN198=1</formula>
    </cfRule>
    <cfRule type="expression" dxfId="2166" priority="869">
      <formula>AN198=2</formula>
    </cfRule>
    <cfRule type="expression" dxfId="2165" priority="871">
      <formula>AN198=6</formula>
    </cfRule>
  </conditionalFormatting>
  <conditionalFormatting sqref="D198:U203">
    <cfRule type="expression" dxfId="2164" priority="870">
      <formula>AN198=4</formula>
    </cfRule>
  </conditionalFormatting>
  <conditionalFormatting sqref="D198">
    <cfRule type="expression" dxfId="2163" priority="872">
      <formula>AN198=7</formula>
    </cfRule>
  </conditionalFormatting>
  <conditionalFormatting sqref="D199:D203">
    <cfRule type="expression" dxfId="2162" priority="867">
      <formula>AN199=7</formula>
    </cfRule>
  </conditionalFormatting>
  <conditionalFormatting sqref="E198:U198">
    <cfRule type="expression" dxfId="2161" priority="866">
      <formula>AO198=7</formula>
    </cfRule>
  </conditionalFormatting>
  <conditionalFormatting sqref="E199:U203">
    <cfRule type="expression" dxfId="2160" priority="865">
      <formula>AO199=7</formula>
    </cfRule>
  </conditionalFormatting>
  <conditionalFormatting sqref="D204:U209">
    <cfRule type="expression" dxfId="2159" priority="860">
      <formula>AN204=1</formula>
    </cfRule>
    <cfRule type="expression" dxfId="2158" priority="861">
      <formula>AN204=2</formula>
    </cfRule>
    <cfRule type="expression" dxfId="2157" priority="863">
      <formula>AN204=6</formula>
    </cfRule>
  </conditionalFormatting>
  <conditionalFormatting sqref="D204:U209">
    <cfRule type="expression" dxfId="2156" priority="862">
      <formula>AN204=4</formula>
    </cfRule>
  </conditionalFormatting>
  <conditionalFormatting sqref="D204">
    <cfRule type="expression" dxfId="2155" priority="864">
      <formula>AN204=7</formula>
    </cfRule>
  </conditionalFormatting>
  <conditionalFormatting sqref="D205:D209">
    <cfRule type="expression" dxfId="2154" priority="859">
      <formula>AN205=7</formula>
    </cfRule>
  </conditionalFormatting>
  <conditionalFormatting sqref="E204:U204">
    <cfRule type="expression" dxfId="2153" priority="858">
      <formula>AO204=7</formula>
    </cfRule>
  </conditionalFormatting>
  <conditionalFormatting sqref="E205:U209">
    <cfRule type="expression" dxfId="2152" priority="857">
      <formula>AO205=7</formula>
    </cfRule>
  </conditionalFormatting>
  <conditionalFormatting sqref="D210:U215">
    <cfRule type="expression" dxfId="2151" priority="852">
      <formula>AN210=1</formula>
    </cfRule>
    <cfRule type="expression" dxfId="2150" priority="853">
      <formula>AN210=2</formula>
    </cfRule>
    <cfRule type="expression" dxfId="2149" priority="855">
      <formula>AN210=6</formula>
    </cfRule>
  </conditionalFormatting>
  <conditionalFormatting sqref="D210:U215">
    <cfRule type="expression" dxfId="2148" priority="854">
      <formula>AN210=4</formula>
    </cfRule>
  </conditionalFormatting>
  <conditionalFormatting sqref="D210">
    <cfRule type="expression" dxfId="2147" priority="856">
      <formula>AN210=7</formula>
    </cfRule>
  </conditionalFormatting>
  <conditionalFormatting sqref="D211:D215">
    <cfRule type="expression" dxfId="2146" priority="851">
      <formula>AN211=7</formula>
    </cfRule>
  </conditionalFormatting>
  <conditionalFormatting sqref="E210:U210">
    <cfRule type="expression" dxfId="2145" priority="850">
      <formula>AO210=7</formula>
    </cfRule>
  </conditionalFormatting>
  <conditionalFormatting sqref="E211:U215">
    <cfRule type="expression" dxfId="2144" priority="849">
      <formula>AO211=7</formula>
    </cfRule>
  </conditionalFormatting>
  <conditionalFormatting sqref="D216:U221">
    <cfRule type="expression" dxfId="2143" priority="844">
      <formula>AN216=1</formula>
    </cfRule>
    <cfRule type="expression" dxfId="2142" priority="845">
      <formula>AN216=2</formula>
    </cfRule>
    <cfRule type="expression" dxfId="2141" priority="847">
      <formula>AN216=6</formula>
    </cfRule>
  </conditionalFormatting>
  <conditionalFormatting sqref="D216:U221">
    <cfRule type="expression" dxfId="2140" priority="846">
      <formula>AN216=4</formula>
    </cfRule>
  </conditionalFormatting>
  <conditionalFormatting sqref="D216">
    <cfRule type="expression" dxfId="2139" priority="848">
      <formula>AN216=7</formula>
    </cfRule>
  </conditionalFormatting>
  <conditionalFormatting sqref="D217:D221">
    <cfRule type="expression" dxfId="2138" priority="843">
      <formula>AN217=7</formula>
    </cfRule>
  </conditionalFormatting>
  <conditionalFormatting sqref="E216:U216">
    <cfRule type="expression" dxfId="2137" priority="842">
      <formula>AO216=7</formula>
    </cfRule>
  </conditionalFormatting>
  <conditionalFormatting sqref="E217:U221">
    <cfRule type="expression" dxfId="2136" priority="841">
      <formula>AO217=7</formula>
    </cfRule>
  </conditionalFormatting>
  <conditionalFormatting sqref="D222:U227">
    <cfRule type="expression" dxfId="2135" priority="836">
      <formula>AN222=1</formula>
    </cfRule>
    <cfRule type="expression" dxfId="2134" priority="837">
      <formula>AN222=2</formula>
    </cfRule>
    <cfRule type="expression" dxfId="2133" priority="839">
      <formula>AN222=6</formula>
    </cfRule>
  </conditionalFormatting>
  <conditionalFormatting sqref="D222:U227">
    <cfRule type="expression" dxfId="2132" priority="838">
      <formula>AN222=4</formula>
    </cfRule>
  </conditionalFormatting>
  <conditionalFormatting sqref="D222">
    <cfRule type="expression" dxfId="2131" priority="840">
      <formula>AN222=7</formula>
    </cfRule>
  </conditionalFormatting>
  <conditionalFormatting sqref="D223:D227">
    <cfRule type="expression" dxfId="2130" priority="835">
      <formula>AN223=7</formula>
    </cfRule>
  </conditionalFormatting>
  <conditionalFormatting sqref="E222:U222">
    <cfRule type="expression" dxfId="2129" priority="834">
      <formula>AO222=7</formula>
    </cfRule>
  </conditionalFormatting>
  <conditionalFormatting sqref="E223:U227">
    <cfRule type="expression" dxfId="2128" priority="833">
      <formula>AO223=7</formula>
    </cfRule>
  </conditionalFormatting>
  <conditionalFormatting sqref="D228:U233">
    <cfRule type="expression" dxfId="2127" priority="828">
      <formula>AN228=1</formula>
    </cfRule>
    <cfRule type="expression" dxfId="2126" priority="829">
      <formula>AN228=2</formula>
    </cfRule>
    <cfRule type="expression" dxfId="2125" priority="831">
      <formula>AN228=6</formula>
    </cfRule>
  </conditionalFormatting>
  <conditionalFormatting sqref="D228:U233">
    <cfRule type="expression" dxfId="2124" priority="830">
      <formula>AN228=4</formula>
    </cfRule>
  </conditionalFormatting>
  <conditionalFormatting sqref="D228">
    <cfRule type="expression" dxfId="2123" priority="832">
      <formula>AN228=7</formula>
    </cfRule>
  </conditionalFormatting>
  <conditionalFormatting sqref="D229:D233">
    <cfRule type="expression" dxfId="2122" priority="827">
      <formula>AN229=7</formula>
    </cfRule>
  </conditionalFormatting>
  <conditionalFormatting sqref="E228:U228">
    <cfRule type="expression" dxfId="2121" priority="826">
      <formula>AO228=7</formula>
    </cfRule>
  </conditionalFormatting>
  <conditionalFormatting sqref="E229:U233">
    <cfRule type="expression" dxfId="2120" priority="825">
      <formula>AO229=7</formula>
    </cfRule>
  </conditionalFormatting>
  <conditionalFormatting sqref="D234:U239">
    <cfRule type="expression" dxfId="2119" priority="820">
      <formula>AN234=1</formula>
    </cfRule>
    <cfRule type="expression" dxfId="2118" priority="821">
      <formula>AN234=2</formula>
    </cfRule>
    <cfRule type="expression" dxfId="2117" priority="823">
      <formula>AN234=6</formula>
    </cfRule>
  </conditionalFormatting>
  <conditionalFormatting sqref="D234:U239">
    <cfRule type="expression" dxfId="2116" priority="822">
      <formula>AN234=4</formula>
    </cfRule>
  </conditionalFormatting>
  <conditionalFormatting sqref="D234">
    <cfRule type="expression" dxfId="2115" priority="824">
      <formula>AN234=7</formula>
    </cfRule>
  </conditionalFormatting>
  <conditionalFormatting sqref="D235:D239">
    <cfRule type="expression" dxfId="2114" priority="819">
      <formula>AN235=7</formula>
    </cfRule>
  </conditionalFormatting>
  <conditionalFormatting sqref="E234:U234">
    <cfRule type="expression" dxfId="2113" priority="818">
      <formula>AO234=7</formula>
    </cfRule>
  </conditionalFormatting>
  <conditionalFormatting sqref="E235:U239">
    <cfRule type="expression" dxfId="2112" priority="817">
      <formula>AO235=7</formula>
    </cfRule>
  </conditionalFormatting>
  <conditionalFormatting sqref="D240:U245">
    <cfRule type="expression" dxfId="2111" priority="812">
      <formula>AN240=1</formula>
    </cfRule>
    <cfRule type="expression" dxfId="2110" priority="813">
      <formula>AN240=2</formula>
    </cfRule>
    <cfRule type="expression" dxfId="2109" priority="815">
      <formula>AN240=6</formula>
    </cfRule>
  </conditionalFormatting>
  <conditionalFormatting sqref="D240:U245">
    <cfRule type="expression" dxfId="2108" priority="814">
      <formula>AN240=4</formula>
    </cfRule>
  </conditionalFormatting>
  <conditionalFormatting sqref="D240">
    <cfRule type="expression" dxfId="2107" priority="816">
      <formula>AN240=7</formula>
    </cfRule>
  </conditionalFormatting>
  <conditionalFormatting sqref="D241:D245">
    <cfRule type="expression" dxfId="2106" priority="811">
      <formula>AN241=7</formula>
    </cfRule>
  </conditionalFormatting>
  <conditionalFormatting sqref="E240:U240">
    <cfRule type="expression" dxfId="2105" priority="810">
      <formula>AO240=7</formula>
    </cfRule>
  </conditionalFormatting>
  <conditionalFormatting sqref="E241:U245">
    <cfRule type="expression" dxfId="2104" priority="809">
      <formula>AO241=7</formula>
    </cfRule>
  </conditionalFormatting>
  <conditionalFormatting sqref="D246:U251">
    <cfRule type="expression" dxfId="2103" priority="804">
      <formula>AN246=1</formula>
    </cfRule>
    <cfRule type="expression" dxfId="2102" priority="805">
      <formula>AN246=2</formula>
    </cfRule>
    <cfRule type="expression" dxfId="2101" priority="807">
      <formula>AN246=6</formula>
    </cfRule>
  </conditionalFormatting>
  <conditionalFormatting sqref="D246:U251">
    <cfRule type="expression" dxfId="2100" priority="806">
      <formula>AN246=4</formula>
    </cfRule>
  </conditionalFormatting>
  <conditionalFormatting sqref="D246">
    <cfRule type="expression" dxfId="2099" priority="808">
      <formula>AN246=7</formula>
    </cfRule>
  </conditionalFormatting>
  <conditionalFormatting sqref="D247:D251">
    <cfRule type="expression" dxfId="2098" priority="803">
      <formula>AN247=7</formula>
    </cfRule>
  </conditionalFormatting>
  <conditionalFormatting sqref="E246:U246">
    <cfRule type="expression" dxfId="2097" priority="802">
      <formula>AO246=7</formula>
    </cfRule>
  </conditionalFormatting>
  <conditionalFormatting sqref="E247:U251">
    <cfRule type="expression" dxfId="2096" priority="801">
      <formula>AO247=7</formula>
    </cfRule>
  </conditionalFormatting>
  <conditionalFormatting sqref="D252:U257">
    <cfRule type="expression" dxfId="2095" priority="796">
      <formula>AN252=1</formula>
    </cfRule>
    <cfRule type="expression" dxfId="2094" priority="797">
      <formula>AN252=2</formula>
    </cfRule>
    <cfRule type="expression" dxfId="2093" priority="799">
      <formula>AN252=6</formula>
    </cfRule>
  </conditionalFormatting>
  <conditionalFormatting sqref="D252:U257">
    <cfRule type="expression" dxfId="2092" priority="798">
      <formula>AN252=4</formula>
    </cfRule>
  </conditionalFormatting>
  <conditionalFormatting sqref="D252">
    <cfRule type="expression" dxfId="2091" priority="800">
      <formula>AN252=7</formula>
    </cfRule>
  </conditionalFormatting>
  <conditionalFormatting sqref="D253:D257">
    <cfRule type="expression" dxfId="2090" priority="795">
      <formula>AN253=7</formula>
    </cfRule>
  </conditionalFormatting>
  <conditionalFormatting sqref="E252:U252">
    <cfRule type="expression" dxfId="2089" priority="794">
      <formula>AO252=7</formula>
    </cfRule>
  </conditionalFormatting>
  <conditionalFormatting sqref="E253:U257">
    <cfRule type="expression" dxfId="2088" priority="793">
      <formula>AO253=7</formula>
    </cfRule>
  </conditionalFormatting>
  <conditionalFormatting sqref="D258:U263">
    <cfRule type="expression" dxfId="2087" priority="788">
      <formula>AN258=1</formula>
    </cfRule>
    <cfRule type="expression" dxfId="2086" priority="789">
      <formula>AN258=2</formula>
    </cfRule>
    <cfRule type="expression" dxfId="2085" priority="791">
      <formula>AN258=6</formula>
    </cfRule>
  </conditionalFormatting>
  <conditionalFormatting sqref="D258:U263">
    <cfRule type="expression" dxfId="2084" priority="790">
      <formula>AN258=4</formula>
    </cfRule>
  </conditionalFormatting>
  <conditionalFormatting sqref="D258">
    <cfRule type="expression" dxfId="2083" priority="792">
      <formula>AN258=7</formula>
    </cfRule>
  </conditionalFormatting>
  <conditionalFormatting sqref="D259:D263">
    <cfRule type="expression" dxfId="2082" priority="787">
      <formula>AN259=7</formula>
    </cfRule>
  </conditionalFormatting>
  <conditionalFormatting sqref="E258:U258">
    <cfRule type="expression" dxfId="2081" priority="786">
      <formula>AO258=7</formula>
    </cfRule>
  </conditionalFormatting>
  <conditionalFormatting sqref="E259:U263">
    <cfRule type="expression" dxfId="2080" priority="785">
      <formula>AO259=7</formula>
    </cfRule>
  </conditionalFormatting>
  <conditionalFormatting sqref="D264:U269">
    <cfRule type="expression" dxfId="2079" priority="780">
      <formula>AN264=1</formula>
    </cfRule>
    <cfRule type="expression" dxfId="2078" priority="781">
      <formula>AN264=2</formula>
    </cfRule>
    <cfRule type="expression" dxfId="2077" priority="783">
      <formula>AN264=6</formula>
    </cfRule>
  </conditionalFormatting>
  <conditionalFormatting sqref="D264:U269">
    <cfRule type="expression" dxfId="2076" priority="782">
      <formula>AN264=4</formula>
    </cfRule>
  </conditionalFormatting>
  <conditionalFormatting sqref="D264">
    <cfRule type="expression" dxfId="2075" priority="784">
      <formula>AN264=7</formula>
    </cfRule>
  </conditionalFormatting>
  <conditionalFormatting sqref="D265:D269">
    <cfRule type="expression" dxfId="2074" priority="779">
      <formula>AN265=7</formula>
    </cfRule>
  </conditionalFormatting>
  <conditionalFormatting sqref="E264:U264">
    <cfRule type="expression" dxfId="2073" priority="778">
      <formula>AO264=7</formula>
    </cfRule>
  </conditionalFormatting>
  <conditionalFormatting sqref="E265:U269">
    <cfRule type="expression" dxfId="2072" priority="777">
      <formula>AO265=7</formula>
    </cfRule>
  </conditionalFormatting>
  <conditionalFormatting sqref="D270:U275">
    <cfRule type="expression" dxfId="2071" priority="772">
      <formula>AN270=1</formula>
    </cfRule>
    <cfRule type="expression" dxfId="2070" priority="773">
      <formula>AN270=2</formula>
    </cfRule>
    <cfRule type="expression" dxfId="2069" priority="775">
      <formula>AN270=6</formula>
    </cfRule>
  </conditionalFormatting>
  <conditionalFormatting sqref="D270:U275">
    <cfRule type="expression" dxfId="2068" priority="774">
      <formula>AN270=4</formula>
    </cfRule>
  </conditionalFormatting>
  <conditionalFormatting sqref="D270">
    <cfRule type="expression" dxfId="2067" priority="776">
      <formula>AN270=7</formula>
    </cfRule>
  </conditionalFormatting>
  <conditionalFormatting sqref="D271:D275">
    <cfRule type="expression" dxfId="2066" priority="771">
      <formula>AN271=7</formula>
    </cfRule>
  </conditionalFormatting>
  <conditionalFormatting sqref="E270:U270">
    <cfRule type="expression" dxfId="2065" priority="770">
      <formula>AO270=7</formula>
    </cfRule>
  </conditionalFormatting>
  <conditionalFormatting sqref="E271:U275">
    <cfRule type="expression" dxfId="2064" priority="769">
      <formula>AO271=7</formula>
    </cfRule>
  </conditionalFormatting>
  <conditionalFormatting sqref="D276:U281">
    <cfRule type="expression" dxfId="2063" priority="764">
      <formula>AN276=1</formula>
    </cfRule>
    <cfRule type="expression" dxfId="2062" priority="765">
      <formula>AN276=2</formula>
    </cfRule>
    <cfRule type="expression" dxfId="2061" priority="767">
      <formula>AN276=6</formula>
    </cfRule>
  </conditionalFormatting>
  <conditionalFormatting sqref="D276:U281">
    <cfRule type="expression" dxfId="2060" priority="766">
      <formula>AN276=4</formula>
    </cfRule>
  </conditionalFormatting>
  <conditionalFormatting sqref="D276">
    <cfRule type="expression" dxfId="2059" priority="768">
      <formula>AN276=7</formula>
    </cfRule>
  </conditionalFormatting>
  <conditionalFormatting sqref="D277:D281">
    <cfRule type="expression" dxfId="2058" priority="763">
      <formula>AN277=7</formula>
    </cfRule>
  </conditionalFormatting>
  <conditionalFormatting sqref="E276:U276">
    <cfRule type="expression" dxfId="2057" priority="762">
      <formula>AO276=7</formula>
    </cfRule>
  </conditionalFormatting>
  <conditionalFormatting sqref="E277:U281">
    <cfRule type="expression" dxfId="2056" priority="761">
      <formula>AO277=7</formula>
    </cfRule>
  </conditionalFormatting>
  <conditionalFormatting sqref="D282:U287">
    <cfRule type="expression" dxfId="2055" priority="756">
      <formula>AN282=1</formula>
    </cfRule>
    <cfRule type="expression" dxfId="2054" priority="757">
      <formula>AN282=2</formula>
    </cfRule>
    <cfRule type="expression" dxfId="2053" priority="759">
      <formula>AN282=6</formula>
    </cfRule>
  </conditionalFormatting>
  <conditionalFormatting sqref="D282:U287">
    <cfRule type="expression" dxfId="2052" priority="758">
      <formula>AN282=4</formula>
    </cfRule>
  </conditionalFormatting>
  <conditionalFormatting sqref="D282">
    <cfRule type="expression" dxfId="2051" priority="760">
      <formula>AN282=7</formula>
    </cfRule>
  </conditionalFormatting>
  <conditionalFormatting sqref="D283:D287">
    <cfRule type="expression" dxfId="2050" priority="755">
      <formula>AN283=7</formula>
    </cfRule>
  </conditionalFormatting>
  <conditionalFormatting sqref="E282:U282">
    <cfRule type="expression" dxfId="2049" priority="754">
      <formula>AO282=7</formula>
    </cfRule>
  </conditionalFormatting>
  <conditionalFormatting sqref="E283:U287">
    <cfRule type="expression" dxfId="2048" priority="753">
      <formula>AO283=7</formula>
    </cfRule>
  </conditionalFormatting>
  <conditionalFormatting sqref="D288:U293">
    <cfRule type="expression" dxfId="2047" priority="748">
      <formula>AN288=1</formula>
    </cfRule>
    <cfRule type="expression" dxfId="2046" priority="749">
      <formula>AN288=2</formula>
    </cfRule>
    <cfRule type="expression" dxfId="2045" priority="751">
      <formula>AN288=6</formula>
    </cfRule>
  </conditionalFormatting>
  <conditionalFormatting sqref="D288:U293">
    <cfRule type="expression" dxfId="2044" priority="750">
      <formula>AN288=4</formula>
    </cfRule>
  </conditionalFormatting>
  <conditionalFormatting sqref="D288">
    <cfRule type="expression" dxfId="2043" priority="752">
      <formula>AN288=7</formula>
    </cfRule>
  </conditionalFormatting>
  <conditionalFormatting sqref="D289:D293">
    <cfRule type="expression" dxfId="2042" priority="747">
      <formula>AN289=7</formula>
    </cfRule>
  </conditionalFormatting>
  <conditionalFormatting sqref="E288:U288">
    <cfRule type="expression" dxfId="2041" priority="746">
      <formula>AO288=7</formula>
    </cfRule>
  </conditionalFormatting>
  <conditionalFormatting sqref="E289:U293">
    <cfRule type="expression" dxfId="2040" priority="745">
      <formula>AO289=7</formula>
    </cfRule>
  </conditionalFormatting>
  <conditionalFormatting sqref="D294:U299">
    <cfRule type="expression" dxfId="2039" priority="740">
      <formula>AN294=1</formula>
    </cfRule>
    <cfRule type="expression" dxfId="2038" priority="741">
      <formula>AN294=2</formula>
    </cfRule>
    <cfRule type="expression" dxfId="2037" priority="743">
      <formula>AN294=6</formula>
    </cfRule>
  </conditionalFormatting>
  <conditionalFormatting sqref="D294:U299">
    <cfRule type="expression" dxfId="2036" priority="742">
      <formula>AN294=4</formula>
    </cfRule>
  </conditionalFormatting>
  <conditionalFormatting sqref="D294">
    <cfRule type="expression" dxfId="2035" priority="744">
      <formula>AN294=7</formula>
    </cfRule>
  </conditionalFormatting>
  <conditionalFormatting sqref="D295:D299">
    <cfRule type="expression" dxfId="2034" priority="739">
      <formula>AN295=7</formula>
    </cfRule>
  </conditionalFormatting>
  <conditionalFormatting sqref="E294:U294">
    <cfRule type="expression" dxfId="2033" priority="738">
      <formula>AO294=7</formula>
    </cfRule>
  </conditionalFormatting>
  <conditionalFormatting sqref="E295:U299">
    <cfRule type="expression" dxfId="2032" priority="737">
      <formula>AO295=7</formula>
    </cfRule>
  </conditionalFormatting>
  <conditionalFormatting sqref="D300:U305">
    <cfRule type="expression" dxfId="2031" priority="732">
      <formula>AN300=1</formula>
    </cfRule>
    <cfRule type="expression" dxfId="2030" priority="733">
      <formula>AN300=2</formula>
    </cfRule>
    <cfRule type="expression" dxfId="2029" priority="735">
      <formula>AN300=6</formula>
    </cfRule>
  </conditionalFormatting>
  <conditionalFormatting sqref="D300:U305">
    <cfRule type="expression" dxfId="2028" priority="734">
      <formula>AN300=4</formula>
    </cfRule>
  </conditionalFormatting>
  <conditionalFormatting sqref="D300">
    <cfRule type="expression" dxfId="2027" priority="736">
      <formula>AN300=7</formula>
    </cfRule>
  </conditionalFormatting>
  <conditionalFormatting sqref="D301:D305">
    <cfRule type="expression" dxfId="2026" priority="731">
      <formula>AN301=7</formula>
    </cfRule>
  </conditionalFormatting>
  <conditionalFormatting sqref="E300:U300">
    <cfRule type="expression" dxfId="2025" priority="730">
      <formula>AO300=7</formula>
    </cfRule>
  </conditionalFormatting>
  <conditionalFormatting sqref="E301:U305">
    <cfRule type="expression" dxfId="2024" priority="729">
      <formula>AO301=7</formula>
    </cfRule>
  </conditionalFormatting>
  <conditionalFormatting sqref="D306:U311">
    <cfRule type="expression" dxfId="2023" priority="724">
      <formula>AN306=1</formula>
    </cfRule>
    <cfRule type="expression" dxfId="2022" priority="725">
      <formula>AN306=2</formula>
    </cfRule>
    <cfRule type="expression" dxfId="2021" priority="727">
      <formula>AN306=6</formula>
    </cfRule>
  </conditionalFormatting>
  <conditionalFormatting sqref="D306:U311">
    <cfRule type="expression" dxfId="2020" priority="726">
      <formula>AN306=4</formula>
    </cfRule>
  </conditionalFormatting>
  <conditionalFormatting sqref="D306">
    <cfRule type="expression" dxfId="2019" priority="728">
      <formula>AN306=7</formula>
    </cfRule>
  </conditionalFormatting>
  <conditionalFormatting sqref="D307:D311">
    <cfRule type="expression" dxfId="2018" priority="723">
      <formula>AN307=7</formula>
    </cfRule>
  </conditionalFormatting>
  <conditionalFormatting sqref="E306:U306">
    <cfRule type="expression" dxfId="2017" priority="722">
      <formula>AO306=7</formula>
    </cfRule>
  </conditionalFormatting>
  <conditionalFormatting sqref="E307:U311">
    <cfRule type="expression" dxfId="2016" priority="721">
      <formula>AO307=7</formula>
    </cfRule>
  </conditionalFormatting>
  <conditionalFormatting sqref="D312:U317">
    <cfRule type="expression" dxfId="2015" priority="716">
      <formula>AN312=1</formula>
    </cfRule>
    <cfRule type="expression" dxfId="2014" priority="717">
      <formula>AN312=2</formula>
    </cfRule>
    <cfRule type="expression" dxfId="2013" priority="719">
      <formula>AN312=6</formula>
    </cfRule>
  </conditionalFormatting>
  <conditionalFormatting sqref="D312:U317">
    <cfRule type="expression" dxfId="2012" priority="718">
      <formula>AN312=4</formula>
    </cfRule>
  </conditionalFormatting>
  <conditionalFormatting sqref="D312">
    <cfRule type="expression" dxfId="2011" priority="720">
      <formula>AN312=7</formula>
    </cfRule>
  </conditionalFormatting>
  <conditionalFormatting sqref="D313:D317">
    <cfRule type="expression" dxfId="2010" priority="715">
      <formula>AN313=7</formula>
    </cfRule>
  </conditionalFormatting>
  <conditionalFormatting sqref="E312:U312">
    <cfRule type="expression" dxfId="2009" priority="714">
      <formula>AO312=7</formula>
    </cfRule>
  </conditionalFormatting>
  <conditionalFormatting sqref="E313:U317">
    <cfRule type="expression" dxfId="2008" priority="713">
      <formula>AO313=7</formula>
    </cfRule>
  </conditionalFormatting>
  <conditionalFormatting sqref="D318:U323">
    <cfRule type="expression" dxfId="2007" priority="708">
      <formula>AN318=1</formula>
    </cfRule>
    <cfRule type="expression" dxfId="2006" priority="709">
      <formula>AN318=2</formula>
    </cfRule>
    <cfRule type="expression" dxfId="2005" priority="711">
      <formula>AN318=6</formula>
    </cfRule>
  </conditionalFormatting>
  <conditionalFormatting sqref="D318:U323">
    <cfRule type="expression" dxfId="2004" priority="710">
      <formula>AN318=4</formula>
    </cfRule>
  </conditionalFormatting>
  <conditionalFormatting sqref="D318">
    <cfRule type="expression" dxfId="2003" priority="712">
      <formula>AN318=7</formula>
    </cfRule>
  </conditionalFormatting>
  <conditionalFormatting sqref="D319:D323">
    <cfRule type="expression" dxfId="2002" priority="707">
      <formula>AN319=7</formula>
    </cfRule>
  </conditionalFormatting>
  <conditionalFormatting sqref="E318:U318">
    <cfRule type="expression" dxfId="2001" priority="706">
      <formula>AO318=7</formula>
    </cfRule>
  </conditionalFormatting>
  <conditionalFormatting sqref="E319:U323">
    <cfRule type="expression" dxfId="2000" priority="705">
      <formula>AO319=7</formula>
    </cfRule>
  </conditionalFormatting>
  <conditionalFormatting sqref="D324:U329">
    <cfRule type="expression" dxfId="1999" priority="700">
      <formula>AN324=1</formula>
    </cfRule>
    <cfRule type="expression" dxfId="1998" priority="701">
      <formula>AN324=2</formula>
    </cfRule>
    <cfRule type="expression" dxfId="1997" priority="703">
      <formula>AN324=6</formula>
    </cfRule>
  </conditionalFormatting>
  <conditionalFormatting sqref="D324:U329">
    <cfRule type="expression" dxfId="1996" priority="702">
      <formula>AN324=4</formula>
    </cfRule>
  </conditionalFormatting>
  <conditionalFormatting sqref="D324">
    <cfRule type="expression" dxfId="1995" priority="704">
      <formula>AN324=7</formula>
    </cfRule>
  </conditionalFormatting>
  <conditionalFormatting sqref="D325:D329">
    <cfRule type="expression" dxfId="1994" priority="699">
      <formula>AN325=7</formula>
    </cfRule>
  </conditionalFormatting>
  <conditionalFormatting sqref="E324:U324">
    <cfRule type="expression" dxfId="1993" priority="698">
      <formula>AO324=7</formula>
    </cfRule>
  </conditionalFormatting>
  <conditionalFormatting sqref="E325:U329">
    <cfRule type="expression" dxfId="1992" priority="697">
      <formula>AO325=7</formula>
    </cfRule>
  </conditionalFormatting>
  <conditionalFormatting sqref="D330:U335">
    <cfRule type="expression" dxfId="1991" priority="692">
      <formula>AN330=1</formula>
    </cfRule>
    <cfRule type="expression" dxfId="1990" priority="693">
      <formula>AN330=2</formula>
    </cfRule>
    <cfRule type="expression" dxfId="1989" priority="695">
      <formula>AN330=6</formula>
    </cfRule>
  </conditionalFormatting>
  <conditionalFormatting sqref="D330:U335">
    <cfRule type="expression" dxfId="1988" priority="694">
      <formula>AN330=4</formula>
    </cfRule>
  </conditionalFormatting>
  <conditionalFormatting sqref="D330">
    <cfRule type="expression" dxfId="1987" priority="696">
      <formula>AN330=7</formula>
    </cfRule>
  </conditionalFormatting>
  <conditionalFormatting sqref="D331:D335">
    <cfRule type="expression" dxfId="1986" priority="691">
      <formula>AN331=7</formula>
    </cfRule>
  </conditionalFormatting>
  <conditionalFormatting sqref="E330:U330">
    <cfRule type="expression" dxfId="1985" priority="690">
      <formula>AO330=7</formula>
    </cfRule>
  </conditionalFormatting>
  <conditionalFormatting sqref="E331:U335">
    <cfRule type="expression" dxfId="1984" priority="689">
      <formula>AO331=7</formula>
    </cfRule>
  </conditionalFormatting>
  <conditionalFormatting sqref="D336:U341">
    <cfRule type="expression" dxfId="1983" priority="684">
      <formula>AN336=1</formula>
    </cfRule>
    <cfRule type="expression" dxfId="1982" priority="685">
      <formula>AN336=2</formula>
    </cfRule>
    <cfRule type="expression" dxfId="1981" priority="687">
      <formula>AN336=6</formula>
    </cfRule>
  </conditionalFormatting>
  <conditionalFormatting sqref="D336:U341">
    <cfRule type="expression" dxfId="1980" priority="686">
      <formula>AN336=4</formula>
    </cfRule>
  </conditionalFormatting>
  <conditionalFormatting sqref="D336">
    <cfRule type="expression" dxfId="1979" priority="688">
      <formula>AN336=7</formula>
    </cfRule>
  </conditionalFormatting>
  <conditionalFormatting sqref="D337:D341">
    <cfRule type="expression" dxfId="1978" priority="683">
      <formula>AN337=7</formula>
    </cfRule>
  </conditionalFormatting>
  <conditionalFormatting sqref="E336:U336">
    <cfRule type="expression" dxfId="1977" priority="682">
      <formula>AO336=7</formula>
    </cfRule>
  </conditionalFormatting>
  <conditionalFormatting sqref="E337:U341">
    <cfRule type="expression" dxfId="1976" priority="681">
      <formula>AO337=7</formula>
    </cfRule>
  </conditionalFormatting>
  <conditionalFormatting sqref="D342:U347">
    <cfRule type="expression" dxfId="1975" priority="676">
      <formula>AN342=1</formula>
    </cfRule>
    <cfRule type="expression" dxfId="1974" priority="677">
      <formula>AN342=2</formula>
    </cfRule>
    <cfRule type="expression" dxfId="1973" priority="679">
      <formula>AN342=6</formula>
    </cfRule>
  </conditionalFormatting>
  <conditionalFormatting sqref="D342:U347">
    <cfRule type="expression" dxfId="1972" priority="678">
      <formula>AN342=4</formula>
    </cfRule>
  </conditionalFormatting>
  <conditionalFormatting sqref="D342">
    <cfRule type="expression" dxfId="1971" priority="680">
      <formula>AN342=7</formula>
    </cfRule>
  </conditionalFormatting>
  <conditionalFormatting sqref="D343:D347">
    <cfRule type="expression" dxfId="1970" priority="675">
      <formula>AN343=7</formula>
    </cfRule>
  </conditionalFormatting>
  <conditionalFormatting sqref="E342:U342">
    <cfRule type="expression" dxfId="1969" priority="674">
      <formula>AO342=7</formula>
    </cfRule>
  </conditionalFormatting>
  <conditionalFormatting sqref="E343:U347">
    <cfRule type="expression" dxfId="1968" priority="673">
      <formula>AO343=7</formula>
    </cfRule>
  </conditionalFormatting>
  <conditionalFormatting sqref="D348:U353">
    <cfRule type="expression" dxfId="1967" priority="668">
      <formula>AN348=1</formula>
    </cfRule>
    <cfRule type="expression" dxfId="1966" priority="669">
      <formula>AN348=2</formula>
    </cfRule>
    <cfRule type="expression" dxfId="1965" priority="671">
      <formula>AN348=6</formula>
    </cfRule>
  </conditionalFormatting>
  <conditionalFormatting sqref="D348:U353">
    <cfRule type="expression" dxfId="1964" priority="670">
      <formula>AN348=4</formula>
    </cfRule>
  </conditionalFormatting>
  <conditionalFormatting sqref="D348">
    <cfRule type="expression" dxfId="1963" priority="672">
      <formula>AN348=7</formula>
    </cfRule>
  </conditionalFormatting>
  <conditionalFormatting sqref="D349:D353">
    <cfRule type="expression" dxfId="1962" priority="667">
      <formula>AN349=7</formula>
    </cfRule>
  </conditionalFormatting>
  <conditionalFormatting sqref="E348:U348">
    <cfRule type="expression" dxfId="1961" priority="666">
      <formula>AO348=7</formula>
    </cfRule>
  </conditionalFormatting>
  <conditionalFormatting sqref="E349:U353">
    <cfRule type="expression" dxfId="1960" priority="665">
      <formula>AO349=7</formula>
    </cfRule>
  </conditionalFormatting>
  <conditionalFormatting sqref="D354:U359">
    <cfRule type="expression" dxfId="1959" priority="660">
      <formula>AN354=1</formula>
    </cfRule>
    <cfRule type="expression" dxfId="1958" priority="661">
      <formula>AN354=2</formula>
    </cfRule>
    <cfRule type="expression" dxfId="1957" priority="663">
      <formula>AN354=6</formula>
    </cfRule>
  </conditionalFormatting>
  <conditionalFormatting sqref="D354:U359">
    <cfRule type="expression" dxfId="1956" priority="662">
      <formula>AN354=4</formula>
    </cfRule>
  </conditionalFormatting>
  <conditionalFormatting sqref="D354">
    <cfRule type="expression" dxfId="1955" priority="664">
      <formula>AN354=7</formula>
    </cfRule>
  </conditionalFormatting>
  <conditionalFormatting sqref="D355:D359">
    <cfRule type="expression" dxfId="1954" priority="659">
      <formula>AN355=7</formula>
    </cfRule>
  </conditionalFormatting>
  <conditionalFormatting sqref="E354:U354">
    <cfRule type="expression" dxfId="1953" priority="658">
      <formula>AO354=7</formula>
    </cfRule>
  </conditionalFormatting>
  <conditionalFormatting sqref="E355:U359">
    <cfRule type="expression" dxfId="1952" priority="657">
      <formula>AO355=7</formula>
    </cfRule>
  </conditionalFormatting>
  <conditionalFormatting sqref="D360:U365">
    <cfRule type="expression" dxfId="1951" priority="652">
      <formula>AN360=1</formula>
    </cfRule>
    <cfRule type="expression" dxfId="1950" priority="653">
      <formula>AN360=2</formula>
    </cfRule>
    <cfRule type="expression" dxfId="1949" priority="655">
      <formula>AN360=6</formula>
    </cfRule>
  </conditionalFormatting>
  <conditionalFormatting sqref="D360:U365">
    <cfRule type="expression" dxfId="1948" priority="654">
      <formula>AN360=4</formula>
    </cfRule>
  </conditionalFormatting>
  <conditionalFormatting sqref="D360">
    <cfRule type="expression" dxfId="1947" priority="656">
      <formula>AN360=7</formula>
    </cfRule>
  </conditionalFormatting>
  <conditionalFormatting sqref="D361:D365">
    <cfRule type="expression" dxfId="1946" priority="651">
      <formula>AN361=7</formula>
    </cfRule>
  </conditionalFormatting>
  <conditionalFormatting sqref="E360:U360">
    <cfRule type="expression" dxfId="1945" priority="650">
      <formula>AO360=7</formula>
    </cfRule>
  </conditionalFormatting>
  <conditionalFormatting sqref="E361:U365">
    <cfRule type="expression" dxfId="1944" priority="649">
      <formula>AO361=7</formula>
    </cfRule>
  </conditionalFormatting>
  <conditionalFormatting sqref="D366:U371">
    <cfRule type="expression" dxfId="1943" priority="644">
      <formula>AN366=1</formula>
    </cfRule>
    <cfRule type="expression" dxfId="1942" priority="645">
      <formula>AN366=2</formula>
    </cfRule>
    <cfRule type="expression" dxfId="1941" priority="647">
      <formula>AN366=6</formula>
    </cfRule>
  </conditionalFormatting>
  <conditionalFormatting sqref="D366:U371">
    <cfRule type="expression" dxfId="1940" priority="646">
      <formula>AN366=4</formula>
    </cfRule>
  </conditionalFormatting>
  <conditionalFormatting sqref="D366">
    <cfRule type="expression" dxfId="1939" priority="648">
      <formula>AN366=7</formula>
    </cfRule>
  </conditionalFormatting>
  <conditionalFormatting sqref="D367:D371">
    <cfRule type="expression" dxfId="1938" priority="643">
      <formula>AN367=7</formula>
    </cfRule>
  </conditionalFormatting>
  <conditionalFormatting sqref="E366:U366">
    <cfRule type="expression" dxfId="1937" priority="642">
      <formula>AO366=7</formula>
    </cfRule>
  </conditionalFormatting>
  <conditionalFormatting sqref="E367:U371">
    <cfRule type="expression" dxfId="1936" priority="641">
      <formula>AO367=7</formula>
    </cfRule>
  </conditionalFormatting>
  <conditionalFormatting sqref="D372:U377">
    <cfRule type="expression" dxfId="1935" priority="636">
      <formula>AN372=1</formula>
    </cfRule>
    <cfRule type="expression" dxfId="1934" priority="637">
      <formula>AN372=2</formula>
    </cfRule>
    <cfRule type="expression" dxfId="1933" priority="639">
      <formula>AN372=6</formula>
    </cfRule>
  </conditionalFormatting>
  <conditionalFormatting sqref="D372:U377">
    <cfRule type="expression" dxfId="1932" priority="638">
      <formula>AN372=4</formula>
    </cfRule>
  </conditionalFormatting>
  <conditionalFormatting sqref="D372">
    <cfRule type="expression" dxfId="1931" priority="640">
      <formula>AN372=7</formula>
    </cfRule>
  </conditionalFormatting>
  <conditionalFormatting sqref="D373:D377">
    <cfRule type="expression" dxfId="1930" priority="635">
      <formula>AN373=7</formula>
    </cfRule>
  </conditionalFormatting>
  <conditionalFormatting sqref="E372:U372">
    <cfRule type="expression" dxfId="1929" priority="634">
      <formula>AO372=7</formula>
    </cfRule>
  </conditionalFormatting>
  <conditionalFormatting sqref="E373:U377">
    <cfRule type="expression" dxfId="1928" priority="633">
      <formula>AO373=7</formula>
    </cfRule>
  </conditionalFormatting>
  <conditionalFormatting sqref="D378:U383">
    <cfRule type="expression" dxfId="1927" priority="628">
      <formula>AN378=1</formula>
    </cfRule>
    <cfRule type="expression" dxfId="1926" priority="629">
      <formula>AN378=2</formula>
    </cfRule>
    <cfRule type="expression" dxfId="1925" priority="631">
      <formula>AN378=6</formula>
    </cfRule>
  </conditionalFormatting>
  <conditionalFormatting sqref="D378:U383">
    <cfRule type="expression" dxfId="1924" priority="630">
      <formula>AN378=4</formula>
    </cfRule>
  </conditionalFormatting>
  <conditionalFormatting sqref="D378">
    <cfRule type="expression" dxfId="1923" priority="632">
      <formula>AN378=7</formula>
    </cfRule>
  </conditionalFormatting>
  <conditionalFormatting sqref="D379:D383">
    <cfRule type="expression" dxfId="1922" priority="627">
      <formula>AN379=7</formula>
    </cfRule>
  </conditionalFormatting>
  <conditionalFormatting sqref="E378:U378">
    <cfRule type="expression" dxfId="1921" priority="626">
      <formula>AO378=7</formula>
    </cfRule>
  </conditionalFormatting>
  <conditionalFormatting sqref="E379:U383">
    <cfRule type="expression" dxfId="1920" priority="625">
      <formula>AO379=7</formula>
    </cfRule>
  </conditionalFormatting>
  <conditionalFormatting sqref="D384:U389">
    <cfRule type="expression" dxfId="1919" priority="620">
      <formula>AN384=1</formula>
    </cfRule>
    <cfRule type="expression" dxfId="1918" priority="621">
      <formula>AN384=2</formula>
    </cfRule>
    <cfRule type="expression" dxfId="1917" priority="623">
      <formula>AN384=6</formula>
    </cfRule>
  </conditionalFormatting>
  <conditionalFormatting sqref="D384:U389">
    <cfRule type="expression" dxfId="1916" priority="622">
      <formula>AN384=4</formula>
    </cfRule>
  </conditionalFormatting>
  <conditionalFormatting sqref="D384">
    <cfRule type="expression" dxfId="1915" priority="624">
      <formula>AN384=7</formula>
    </cfRule>
  </conditionalFormatting>
  <conditionalFormatting sqref="D385:D389">
    <cfRule type="expression" dxfId="1914" priority="619">
      <formula>AN385=7</formula>
    </cfRule>
  </conditionalFormatting>
  <conditionalFormatting sqref="E384:U384">
    <cfRule type="expression" dxfId="1913" priority="618">
      <formula>AO384=7</formula>
    </cfRule>
  </conditionalFormatting>
  <conditionalFormatting sqref="E385:U389">
    <cfRule type="expression" dxfId="1912" priority="617">
      <formula>AO385=7</formula>
    </cfRule>
  </conditionalFormatting>
  <conditionalFormatting sqref="D390:U395">
    <cfRule type="expression" dxfId="1911" priority="612">
      <formula>AN390=1</formula>
    </cfRule>
    <cfRule type="expression" dxfId="1910" priority="613">
      <formula>AN390=2</formula>
    </cfRule>
    <cfRule type="expression" dxfId="1909" priority="615">
      <formula>AN390=6</formula>
    </cfRule>
  </conditionalFormatting>
  <conditionalFormatting sqref="D390:U395">
    <cfRule type="expression" dxfId="1908" priority="614">
      <formula>AN390=4</formula>
    </cfRule>
  </conditionalFormatting>
  <conditionalFormatting sqref="D390">
    <cfRule type="expression" dxfId="1907" priority="616">
      <formula>AN390=7</formula>
    </cfRule>
  </conditionalFormatting>
  <conditionalFormatting sqref="D391:D395">
    <cfRule type="expression" dxfId="1906" priority="611">
      <formula>AN391=7</formula>
    </cfRule>
  </conditionalFormatting>
  <conditionalFormatting sqref="E390:U390">
    <cfRule type="expression" dxfId="1905" priority="610">
      <formula>AO390=7</formula>
    </cfRule>
  </conditionalFormatting>
  <conditionalFormatting sqref="E391:U395">
    <cfRule type="expression" dxfId="1904" priority="609">
      <formula>AO391=7</formula>
    </cfRule>
  </conditionalFormatting>
  <conditionalFormatting sqref="D396:U401">
    <cfRule type="expression" dxfId="1903" priority="604">
      <formula>AN396=1</formula>
    </cfRule>
    <cfRule type="expression" dxfId="1902" priority="605">
      <formula>AN396=2</formula>
    </cfRule>
    <cfRule type="expression" dxfId="1901" priority="607">
      <formula>AN396=6</formula>
    </cfRule>
  </conditionalFormatting>
  <conditionalFormatting sqref="D396:U401">
    <cfRule type="expression" dxfId="1900" priority="606">
      <formula>AN396=4</formula>
    </cfRule>
  </conditionalFormatting>
  <conditionalFormatting sqref="D396">
    <cfRule type="expression" dxfId="1899" priority="608">
      <formula>AN396=7</formula>
    </cfRule>
  </conditionalFormatting>
  <conditionalFormatting sqref="D397:D401">
    <cfRule type="expression" dxfId="1898" priority="603">
      <formula>AN397=7</formula>
    </cfRule>
  </conditionalFormatting>
  <conditionalFormatting sqref="E396:U396">
    <cfRule type="expression" dxfId="1897" priority="602">
      <formula>AO396=7</formula>
    </cfRule>
  </conditionalFormatting>
  <conditionalFormatting sqref="E397:U401">
    <cfRule type="expression" dxfId="1896" priority="601">
      <formula>AO397=7</formula>
    </cfRule>
  </conditionalFormatting>
  <conditionalFormatting sqref="D402:U407">
    <cfRule type="expression" dxfId="1895" priority="596">
      <formula>AN402=1</formula>
    </cfRule>
    <cfRule type="expression" dxfId="1894" priority="597">
      <formula>AN402=2</formula>
    </cfRule>
    <cfRule type="expression" dxfId="1893" priority="599">
      <formula>AN402=6</formula>
    </cfRule>
  </conditionalFormatting>
  <conditionalFormatting sqref="D402:U407">
    <cfRule type="expression" dxfId="1892" priority="598">
      <formula>AN402=4</formula>
    </cfRule>
  </conditionalFormatting>
  <conditionalFormatting sqref="D402">
    <cfRule type="expression" dxfId="1891" priority="600">
      <formula>AN402=7</formula>
    </cfRule>
  </conditionalFormatting>
  <conditionalFormatting sqref="D403:D407">
    <cfRule type="expression" dxfId="1890" priority="595">
      <formula>AN403=7</formula>
    </cfRule>
  </conditionalFormatting>
  <conditionalFormatting sqref="E402:U402">
    <cfRule type="expression" dxfId="1889" priority="594">
      <formula>AO402=7</formula>
    </cfRule>
  </conditionalFormatting>
  <conditionalFormatting sqref="E403:U407">
    <cfRule type="expression" dxfId="1888" priority="593">
      <formula>AO403=7</formula>
    </cfRule>
  </conditionalFormatting>
  <conditionalFormatting sqref="D408:U413">
    <cfRule type="expression" dxfId="1887" priority="588">
      <formula>AN408=1</formula>
    </cfRule>
    <cfRule type="expression" dxfId="1886" priority="589">
      <formula>AN408=2</formula>
    </cfRule>
    <cfRule type="expression" dxfId="1885" priority="591">
      <formula>AN408=6</formula>
    </cfRule>
  </conditionalFormatting>
  <conditionalFormatting sqref="D408:U413">
    <cfRule type="expression" dxfId="1884" priority="590">
      <formula>AN408=4</formula>
    </cfRule>
  </conditionalFormatting>
  <conditionalFormatting sqref="D408">
    <cfRule type="expression" dxfId="1883" priority="592">
      <formula>AN408=7</formula>
    </cfRule>
  </conditionalFormatting>
  <conditionalFormatting sqref="D409:D413">
    <cfRule type="expression" dxfId="1882" priority="587">
      <formula>AN409=7</formula>
    </cfRule>
  </conditionalFormatting>
  <conditionalFormatting sqref="E408:U408">
    <cfRule type="expression" dxfId="1881" priority="586">
      <formula>AO408=7</formula>
    </cfRule>
  </conditionalFormatting>
  <conditionalFormatting sqref="E409:U413">
    <cfRule type="expression" dxfId="1880" priority="585">
      <formula>AO409=7</formula>
    </cfRule>
  </conditionalFormatting>
  <conditionalFormatting sqref="D414:U419">
    <cfRule type="expression" dxfId="1879" priority="580">
      <formula>AN414=1</formula>
    </cfRule>
    <cfRule type="expression" dxfId="1878" priority="581">
      <formula>AN414=2</formula>
    </cfRule>
    <cfRule type="expression" dxfId="1877" priority="583">
      <formula>AN414=6</formula>
    </cfRule>
  </conditionalFormatting>
  <conditionalFormatting sqref="D414:U419">
    <cfRule type="expression" dxfId="1876" priority="582">
      <formula>AN414=4</formula>
    </cfRule>
  </conditionalFormatting>
  <conditionalFormatting sqref="D414">
    <cfRule type="expression" dxfId="1875" priority="584">
      <formula>AN414=7</formula>
    </cfRule>
  </conditionalFormatting>
  <conditionalFormatting sqref="D415:D419">
    <cfRule type="expression" dxfId="1874" priority="579">
      <formula>AN415=7</formula>
    </cfRule>
  </conditionalFormatting>
  <conditionalFormatting sqref="E414:U414">
    <cfRule type="expression" dxfId="1873" priority="578">
      <formula>AO414=7</formula>
    </cfRule>
  </conditionalFormatting>
  <conditionalFormatting sqref="E415:U419">
    <cfRule type="expression" dxfId="1872" priority="577">
      <formula>AO415=7</formula>
    </cfRule>
  </conditionalFormatting>
  <conditionalFormatting sqref="D420:U425">
    <cfRule type="expression" dxfId="1871" priority="572">
      <formula>AN420=1</formula>
    </cfRule>
    <cfRule type="expression" dxfId="1870" priority="573">
      <formula>AN420=2</formula>
    </cfRule>
    <cfRule type="expression" dxfId="1869" priority="575">
      <formula>AN420=6</formula>
    </cfRule>
  </conditionalFormatting>
  <conditionalFormatting sqref="D420:U425">
    <cfRule type="expression" dxfId="1868" priority="574">
      <formula>AN420=4</formula>
    </cfRule>
  </conditionalFormatting>
  <conditionalFormatting sqref="D420">
    <cfRule type="expression" dxfId="1867" priority="576">
      <formula>AN420=7</formula>
    </cfRule>
  </conditionalFormatting>
  <conditionalFormatting sqref="D421:D425">
    <cfRule type="expression" dxfId="1866" priority="571">
      <formula>AN421=7</formula>
    </cfRule>
  </conditionalFormatting>
  <conditionalFormatting sqref="E420:U420">
    <cfRule type="expression" dxfId="1865" priority="570">
      <formula>AO420=7</formula>
    </cfRule>
  </conditionalFormatting>
  <conditionalFormatting sqref="E421:U425">
    <cfRule type="expression" dxfId="1864" priority="569">
      <formula>AO421=7</formula>
    </cfRule>
  </conditionalFormatting>
  <conditionalFormatting sqref="D426:U431">
    <cfRule type="expression" dxfId="1863" priority="564">
      <formula>AN426=1</formula>
    </cfRule>
    <cfRule type="expression" dxfId="1862" priority="565">
      <formula>AN426=2</formula>
    </cfRule>
    <cfRule type="expression" dxfId="1861" priority="567">
      <formula>AN426=6</formula>
    </cfRule>
  </conditionalFormatting>
  <conditionalFormatting sqref="D426:U431">
    <cfRule type="expression" dxfId="1860" priority="566">
      <formula>AN426=4</formula>
    </cfRule>
  </conditionalFormatting>
  <conditionalFormatting sqref="D426">
    <cfRule type="expression" dxfId="1859" priority="568">
      <formula>AN426=7</formula>
    </cfRule>
  </conditionalFormatting>
  <conditionalFormatting sqref="D427:D431">
    <cfRule type="expression" dxfId="1858" priority="563">
      <formula>AN427=7</formula>
    </cfRule>
  </conditionalFormatting>
  <conditionalFormatting sqref="E426:U426">
    <cfRule type="expression" dxfId="1857" priority="562">
      <formula>AO426=7</formula>
    </cfRule>
  </conditionalFormatting>
  <conditionalFormatting sqref="E427:U431">
    <cfRule type="expression" dxfId="1856" priority="561">
      <formula>AO427=7</formula>
    </cfRule>
  </conditionalFormatting>
  <conditionalFormatting sqref="D432:U437">
    <cfRule type="expression" dxfId="1855" priority="556">
      <formula>AN432=1</formula>
    </cfRule>
    <cfRule type="expression" dxfId="1854" priority="557">
      <formula>AN432=2</formula>
    </cfRule>
    <cfRule type="expression" dxfId="1853" priority="559">
      <formula>AN432=6</formula>
    </cfRule>
  </conditionalFormatting>
  <conditionalFormatting sqref="D432:U437">
    <cfRule type="expression" dxfId="1852" priority="558">
      <formula>AN432=4</formula>
    </cfRule>
  </conditionalFormatting>
  <conditionalFormatting sqref="D432">
    <cfRule type="expression" dxfId="1851" priority="560">
      <formula>AN432=7</formula>
    </cfRule>
  </conditionalFormatting>
  <conditionalFormatting sqref="D433:D437">
    <cfRule type="expression" dxfId="1850" priority="555">
      <formula>AN433=7</formula>
    </cfRule>
  </conditionalFormatting>
  <conditionalFormatting sqref="E432:U432">
    <cfRule type="expression" dxfId="1849" priority="554">
      <formula>AO432=7</formula>
    </cfRule>
  </conditionalFormatting>
  <conditionalFormatting sqref="E433:U437">
    <cfRule type="expression" dxfId="1848" priority="553">
      <formula>AO433=7</formula>
    </cfRule>
  </conditionalFormatting>
  <conditionalFormatting sqref="D438:U443">
    <cfRule type="expression" dxfId="1847" priority="548">
      <formula>AN438=1</formula>
    </cfRule>
    <cfRule type="expression" dxfId="1846" priority="549">
      <formula>AN438=2</formula>
    </cfRule>
    <cfRule type="expression" dxfId="1845" priority="551">
      <formula>AN438=6</formula>
    </cfRule>
  </conditionalFormatting>
  <conditionalFormatting sqref="D438:U443">
    <cfRule type="expression" dxfId="1844" priority="550">
      <formula>AN438=4</formula>
    </cfRule>
  </conditionalFormatting>
  <conditionalFormatting sqref="D438">
    <cfRule type="expression" dxfId="1843" priority="552">
      <formula>AN438=7</formula>
    </cfRule>
  </conditionalFormatting>
  <conditionalFormatting sqref="D439:D443">
    <cfRule type="expression" dxfId="1842" priority="547">
      <formula>AN439=7</formula>
    </cfRule>
  </conditionalFormatting>
  <conditionalFormatting sqref="E438:U438">
    <cfRule type="expression" dxfId="1841" priority="546">
      <formula>AO438=7</formula>
    </cfRule>
  </conditionalFormatting>
  <conditionalFormatting sqref="E439:U443">
    <cfRule type="expression" dxfId="1840" priority="545">
      <formula>AO439=7</formula>
    </cfRule>
  </conditionalFormatting>
  <conditionalFormatting sqref="D444:U449">
    <cfRule type="expression" dxfId="1839" priority="540">
      <formula>AN444=1</formula>
    </cfRule>
    <cfRule type="expression" dxfId="1838" priority="541">
      <formula>AN444=2</formula>
    </cfRule>
    <cfRule type="expression" dxfId="1837" priority="543">
      <formula>AN444=6</formula>
    </cfRule>
  </conditionalFormatting>
  <conditionalFormatting sqref="D444:U449">
    <cfRule type="expression" dxfId="1836" priority="542">
      <formula>AN444=4</formula>
    </cfRule>
  </conditionalFormatting>
  <conditionalFormatting sqref="D444">
    <cfRule type="expression" dxfId="1835" priority="544">
      <formula>AN444=7</formula>
    </cfRule>
  </conditionalFormatting>
  <conditionalFormatting sqref="D445:D449">
    <cfRule type="expression" dxfId="1834" priority="539">
      <formula>AN445=7</formula>
    </cfRule>
  </conditionalFormatting>
  <conditionalFormatting sqref="E444:U444">
    <cfRule type="expression" dxfId="1833" priority="538">
      <formula>AO444=7</formula>
    </cfRule>
  </conditionalFormatting>
  <conditionalFormatting sqref="E445:U449">
    <cfRule type="expression" dxfId="1832" priority="537">
      <formula>AO445=7</formula>
    </cfRule>
  </conditionalFormatting>
  <conditionalFormatting sqref="D450:U455">
    <cfRule type="expression" dxfId="1831" priority="532">
      <formula>AN450=1</formula>
    </cfRule>
    <cfRule type="expression" dxfId="1830" priority="533">
      <formula>AN450=2</formula>
    </cfRule>
    <cfRule type="expression" dxfId="1829" priority="535">
      <formula>AN450=6</formula>
    </cfRule>
  </conditionalFormatting>
  <conditionalFormatting sqref="D450:U455">
    <cfRule type="expression" dxfId="1828" priority="534">
      <formula>AN450=4</formula>
    </cfRule>
  </conditionalFormatting>
  <conditionalFormatting sqref="D450">
    <cfRule type="expression" dxfId="1827" priority="536">
      <formula>AN450=7</formula>
    </cfRule>
  </conditionalFormatting>
  <conditionalFormatting sqref="D451:D455">
    <cfRule type="expression" dxfId="1826" priority="531">
      <formula>AN451=7</formula>
    </cfRule>
  </conditionalFormatting>
  <conditionalFormatting sqref="E450:U450">
    <cfRule type="expression" dxfId="1825" priority="530">
      <formula>AO450=7</formula>
    </cfRule>
  </conditionalFormatting>
  <conditionalFormatting sqref="E451:U455">
    <cfRule type="expression" dxfId="1824" priority="529">
      <formula>AO451=7</formula>
    </cfRule>
  </conditionalFormatting>
  <conditionalFormatting sqref="D456:U461">
    <cfRule type="expression" dxfId="1823" priority="524">
      <formula>AN456=1</formula>
    </cfRule>
    <cfRule type="expression" dxfId="1822" priority="525">
      <formula>AN456=2</formula>
    </cfRule>
    <cfRule type="expression" dxfId="1821" priority="527">
      <formula>AN456=6</formula>
    </cfRule>
  </conditionalFormatting>
  <conditionalFormatting sqref="D456:U461">
    <cfRule type="expression" dxfId="1820" priority="526">
      <formula>AN456=4</formula>
    </cfRule>
  </conditionalFormatting>
  <conditionalFormatting sqref="D456">
    <cfRule type="expression" dxfId="1819" priority="528">
      <formula>AN456=7</formula>
    </cfRule>
  </conditionalFormatting>
  <conditionalFormatting sqref="D457:D461">
    <cfRule type="expression" dxfId="1818" priority="523">
      <formula>AN457=7</formula>
    </cfRule>
  </conditionalFormatting>
  <conditionalFormatting sqref="E456:U456">
    <cfRule type="expression" dxfId="1817" priority="522">
      <formula>AO456=7</formula>
    </cfRule>
  </conditionalFormatting>
  <conditionalFormatting sqref="E457:U461">
    <cfRule type="expression" dxfId="1816" priority="521">
      <formula>AO457=7</formula>
    </cfRule>
  </conditionalFormatting>
  <conditionalFormatting sqref="D462:U467">
    <cfRule type="expression" dxfId="1815" priority="516">
      <formula>AN462=1</formula>
    </cfRule>
    <cfRule type="expression" dxfId="1814" priority="517">
      <formula>AN462=2</formula>
    </cfRule>
    <cfRule type="expression" dxfId="1813" priority="519">
      <formula>AN462=6</formula>
    </cfRule>
  </conditionalFormatting>
  <conditionalFormatting sqref="D462:U467">
    <cfRule type="expression" dxfId="1812" priority="518">
      <formula>AN462=4</formula>
    </cfRule>
  </conditionalFormatting>
  <conditionalFormatting sqref="D462">
    <cfRule type="expression" dxfId="1811" priority="520">
      <formula>AN462=7</formula>
    </cfRule>
  </conditionalFormatting>
  <conditionalFormatting sqref="D463:D467">
    <cfRule type="expression" dxfId="1810" priority="515">
      <formula>AN463=7</formula>
    </cfRule>
  </conditionalFormatting>
  <conditionalFormatting sqref="E462:U462">
    <cfRule type="expression" dxfId="1809" priority="514">
      <formula>AO462=7</formula>
    </cfRule>
  </conditionalFormatting>
  <conditionalFormatting sqref="E463:U467">
    <cfRule type="expression" dxfId="1808" priority="513">
      <formula>AO463=7</formula>
    </cfRule>
  </conditionalFormatting>
  <conditionalFormatting sqref="D468:U473">
    <cfRule type="expression" dxfId="1807" priority="508">
      <formula>AN468=1</formula>
    </cfRule>
    <cfRule type="expression" dxfId="1806" priority="509">
      <formula>AN468=2</formula>
    </cfRule>
    <cfRule type="expression" dxfId="1805" priority="511">
      <formula>AN468=6</formula>
    </cfRule>
  </conditionalFormatting>
  <conditionalFormatting sqref="D468:U473">
    <cfRule type="expression" dxfId="1804" priority="510">
      <formula>AN468=4</formula>
    </cfRule>
  </conditionalFormatting>
  <conditionalFormatting sqref="D468">
    <cfRule type="expression" dxfId="1803" priority="512">
      <formula>AN468=7</formula>
    </cfRule>
  </conditionalFormatting>
  <conditionalFormatting sqref="D469:D473">
    <cfRule type="expression" dxfId="1802" priority="507">
      <formula>AN469=7</formula>
    </cfRule>
  </conditionalFormatting>
  <conditionalFormatting sqref="E468:U468">
    <cfRule type="expression" dxfId="1801" priority="506">
      <formula>AO468=7</formula>
    </cfRule>
  </conditionalFormatting>
  <conditionalFormatting sqref="E469:U473">
    <cfRule type="expression" dxfId="1800" priority="505">
      <formula>AO469=7</formula>
    </cfRule>
  </conditionalFormatting>
  <conditionalFormatting sqref="D474:U479">
    <cfRule type="expression" dxfId="1799" priority="500">
      <formula>AN474=1</formula>
    </cfRule>
    <cfRule type="expression" dxfId="1798" priority="501">
      <formula>AN474=2</formula>
    </cfRule>
    <cfRule type="expression" dxfId="1797" priority="503">
      <formula>AN474=6</formula>
    </cfRule>
  </conditionalFormatting>
  <conditionalFormatting sqref="D474:U479">
    <cfRule type="expression" dxfId="1796" priority="502">
      <formula>AN474=4</formula>
    </cfRule>
  </conditionalFormatting>
  <conditionalFormatting sqref="D474">
    <cfRule type="expression" dxfId="1795" priority="504">
      <formula>AN474=7</formula>
    </cfRule>
  </conditionalFormatting>
  <conditionalFormatting sqref="D475:D479">
    <cfRule type="expression" dxfId="1794" priority="499">
      <formula>AN475=7</formula>
    </cfRule>
  </conditionalFormatting>
  <conditionalFormatting sqref="E474:U474">
    <cfRule type="expression" dxfId="1793" priority="498">
      <formula>AO474=7</formula>
    </cfRule>
  </conditionalFormatting>
  <conditionalFormatting sqref="E475:U479">
    <cfRule type="expression" dxfId="1792" priority="497">
      <formula>AO475=7</formula>
    </cfRule>
  </conditionalFormatting>
  <conditionalFormatting sqref="D480:U485">
    <cfRule type="expression" dxfId="1791" priority="492">
      <formula>AN480=1</formula>
    </cfRule>
    <cfRule type="expression" dxfId="1790" priority="493">
      <formula>AN480=2</formula>
    </cfRule>
    <cfRule type="expression" dxfId="1789" priority="495">
      <formula>AN480=6</formula>
    </cfRule>
  </conditionalFormatting>
  <conditionalFormatting sqref="D480:U485">
    <cfRule type="expression" dxfId="1788" priority="494">
      <formula>AN480=4</formula>
    </cfRule>
  </conditionalFormatting>
  <conditionalFormatting sqref="D480">
    <cfRule type="expression" dxfId="1787" priority="496">
      <formula>AN480=7</formula>
    </cfRule>
  </conditionalFormatting>
  <conditionalFormatting sqref="D481:D485">
    <cfRule type="expression" dxfId="1786" priority="491">
      <formula>AN481=7</formula>
    </cfRule>
  </conditionalFormatting>
  <conditionalFormatting sqref="E480:U480">
    <cfRule type="expression" dxfId="1785" priority="490">
      <formula>AO480=7</formula>
    </cfRule>
  </conditionalFormatting>
  <conditionalFormatting sqref="E481:U485">
    <cfRule type="expression" dxfId="1784" priority="489">
      <formula>AO481=7</formula>
    </cfRule>
  </conditionalFormatting>
  <conditionalFormatting sqref="D486:U491">
    <cfRule type="expression" dxfId="1783" priority="484">
      <formula>AN486=1</formula>
    </cfRule>
    <cfRule type="expression" dxfId="1782" priority="485">
      <formula>AN486=2</formula>
    </cfRule>
    <cfRule type="expression" dxfId="1781" priority="487">
      <formula>AN486=6</formula>
    </cfRule>
  </conditionalFormatting>
  <conditionalFormatting sqref="D486:U491">
    <cfRule type="expression" dxfId="1780" priority="486">
      <formula>AN486=4</formula>
    </cfRule>
  </conditionalFormatting>
  <conditionalFormatting sqref="D486">
    <cfRule type="expression" dxfId="1779" priority="488">
      <formula>AN486=7</formula>
    </cfRule>
  </conditionalFormatting>
  <conditionalFormatting sqref="D487:D491">
    <cfRule type="expression" dxfId="1778" priority="483">
      <formula>AN487=7</formula>
    </cfRule>
  </conditionalFormatting>
  <conditionalFormatting sqref="E486:U486">
    <cfRule type="expression" dxfId="1777" priority="482">
      <formula>AO486=7</formula>
    </cfRule>
  </conditionalFormatting>
  <conditionalFormatting sqref="E487:U491">
    <cfRule type="expression" dxfId="1776" priority="481">
      <formula>AO487=7</formula>
    </cfRule>
  </conditionalFormatting>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BL119"/>
  <sheetViews>
    <sheetView zoomScale="40" zoomScaleNormal="40" zoomScalePageLayoutView="85" workbookViewId="0">
      <selection activeCell="BJ29" sqref="BJ29"/>
    </sheetView>
  </sheetViews>
  <sheetFormatPr defaultColWidth="11.42578125" defaultRowHeight="14.25"/>
  <cols>
    <col min="1" max="1" width="3.42578125" style="11" customWidth="1"/>
    <col min="2" max="2" width="27.28515625" style="10" customWidth="1"/>
    <col min="3" max="3" width="11.42578125" style="11"/>
    <col min="4" max="17" width="10.7109375" style="11" customWidth="1"/>
    <col min="18" max="21" width="13.140625" style="11" customWidth="1"/>
    <col min="22" max="22" width="8.85546875" style="11" customWidth="1"/>
    <col min="23" max="23" width="7.42578125" style="11" customWidth="1"/>
    <col min="24" max="33" width="6.42578125" style="11" customWidth="1"/>
    <col min="34" max="37" width="7.42578125" style="11" bestFit="1" customWidth="1"/>
    <col min="38" max="39" width="6.85546875" style="11" customWidth="1"/>
    <col min="40" max="41" width="7.140625" style="11" customWidth="1"/>
    <col min="42" max="51" width="5.7109375" style="11" customWidth="1"/>
    <col min="52" max="52" width="7.28515625" style="11" customWidth="1"/>
    <col min="53" max="54" width="5.85546875" style="11" bestFit="1" customWidth="1"/>
    <col min="55" max="58" width="5.85546875" style="11" customWidth="1"/>
    <col min="59" max="59" width="11.42578125" style="11" customWidth="1"/>
    <col min="60" max="16384" width="11.42578125" style="11"/>
  </cols>
  <sheetData>
    <row r="1" spans="1:64" ht="36.75" customHeight="1">
      <c r="A1" s="101" t="s">
        <v>184</v>
      </c>
    </row>
    <row r="2" spans="1:64">
      <c r="D2" s="93"/>
      <c r="AN2" s="61"/>
    </row>
    <row r="3" spans="1:64" ht="20.25">
      <c r="A3" s="102"/>
      <c r="B3" s="12" t="s">
        <v>257</v>
      </c>
      <c r="S3" s="11">
        <v>2023</v>
      </c>
      <c r="T3" s="11">
        <v>2024</v>
      </c>
      <c r="U3" s="11">
        <v>2025</v>
      </c>
    </row>
    <row r="4" spans="1:64" ht="15">
      <c r="B4" s="10" t="str">
        <f>Translateupd!B7</f>
        <v>Greece</v>
      </c>
      <c r="D4" s="61"/>
      <c r="S4" s="382">
        <f t="shared" ref="S4:U9" si="0">(S11/R11-1)*100</f>
        <v>22.297688751478017</v>
      </c>
      <c r="T4" s="382">
        <f t="shared" si="0"/>
        <v>10.589359362524897</v>
      </c>
      <c r="U4" s="382">
        <f t="shared" si="0"/>
        <v>18.423841649195595</v>
      </c>
      <c r="V4" s="61" t="s">
        <v>185</v>
      </c>
      <c r="AB4" s="94"/>
      <c r="AN4" s="61" t="s">
        <v>186</v>
      </c>
      <c r="AO4" s="89"/>
      <c r="AP4" s="89"/>
      <c r="AQ4" s="89"/>
      <c r="AR4" s="89"/>
      <c r="AS4" s="89"/>
      <c r="AT4" s="89"/>
      <c r="AU4" s="89"/>
      <c r="AV4" s="89"/>
      <c r="AW4" s="89"/>
      <c r="AX4" s="89"/>
      <c r="AY4" s="89"/>
      <c r="AZ4" s="89"/>
    </row>
    <row r="5" spans="1:64" ht="14.25" customHeight="1">
      <c r="B5" s="10" t="s">
        <v>258</v>
      </c>
      <c r="E5" s="13"/>
      <c r="F5" s="93" t="s">
        <v>188</v>
      </c>
      <c r="S5" s="382">
        <f t="shared" si="0"/>
        <v>0.87003489304984249</v>
      </c>
      <c r="T5" s="382">
        <f t="shared" si="0"/>
        <v>-0.75218299213559714</v>
      </c>
      <c r="U5" s="382">
        <f t="shared" si="0"/>
        <v>3.8055643597565858</v>
      </c>
      <c r="V5" s="96"/>
      <c r="W5" s="97"/>
      <c r="X5" s="502" t="s">
        <v>189</v>
      </c>
      <c r="Y5" s="502"/>
      <c r="Z5" s="502"/>
      <c r="AA5" s="98"/>
      <c r="AB5" s="99"/>
      <c r="AC5" s="502" t="s">
        <v>190</v>
      </c>
      <c r="AD5" s="502"/>
      <c r="AE5" s="502"/>
      <c r="AN5" s="503" t="s">
        <v>191</v>
      </c>
      <c r="AO5" s="503"/>
      <c r="AP5" s="503"/>
      <c r="AQ5" s="503"/>
      <c r="AW5" s="89"/>
      <c r="AX5" s="89"/>
      <c r="AY5" s="89"/>
      <c r="AZ5" s="89"/>
    </row>
    <row r="6" spans="1:64" ht="15">
      <c r="B6" s="11"/>
      <c r="E6" s="14"/>
      <c r="F6" s="93" t="s">
        <v>192</v>
      </c>
      <c r="S6" s="382">
        <f t="shared" si="0"/>
        <v>-1.2883692006804282E-2</v>
      </c>
      <c r="T6" s="382">
        <f t="shared" si="0"/>
        <v>1.361925758439142</v>
      </c>
      <c r="U6" s="382">
        <f t="shared" si="0"/>
        <v>3.9725589746384626</v>
      </c>
      <c r="V6" s="96"/>
      <c r="W6" s="95"/>
      <c r="X6" s="98" t="s">
        <v>193</v>
      </c>
      <c r="Y6" s="98"/>
      <c r="Z6" s="98"/>
      <c r="AA6" s="98"/>
      <c r="AB6" s="100"/>
      <c r="AC6" s="98" t="s">
        <v>194</v>
      </c>
      <c r="AD6" s="98"/>
      <c r="AE6" s="98"/>
      <c r="AN6" s="723" t="s">
        <v>195</v>
      </c>
      <c r="AO6" s="724"/>
      <c r="AP6" s="724"/>
      <c r="AQ6" s="724"/>
      <c r="AR6" s="724"/>
      <c r="AS6" s="724" t="s">
        <v>196</v>
      </c>
      <c r="AT6" s="724"/>
      <c r="AU6" s="724"/>
      <c r="AV6" s="725"/>
      <c r="AW6" s="89"/>
      <c r="AX6" s="89"/>
      <c r="AY6" s="89"/>
      <c r="AZ6" s="89"/>
    </row>
    <row r="7" spans="1:64" ht="14.25" customHeight="1">
      <c r="E7" s="15"/>
      <c r="F7" s="93" t="s">
        <v>197</v>
      </c>
      <c r="S7" s="382">
        <f t="shared" si="0"/>
        <v>4.8066792904004396</v>
      </c>
      <c r="T7" s="382">
        <f t="shared" si="0"/>
        <v>6.3319093698778195</v>
      </c>
      <c r="U7" s="382">
        <f t="shared" si="0"/>
        <v>3.1114593797354262</v>
      </c>
      <c r="AN7" s="726" t="s">
        <v>198</v>
      </c>
      <c r="AO7" s="727"/>
      <c r="AP7" s="727"/>
      <c r="AQ7" s="727"/>
      <c r="AR7" s="727"/>
      <c r="AS7" s="727" t="s">
        <v>199</v>
      </c>
      <c r="AT7" s="727"/>
      <c r="AU7" s="727"/>
      <c r="AV7" s="728"/>
      <c r="AW7" s="89"/>
      <c r="AX7" s="89"/>
      <c r="AY7" s="89"/>
      <c r="AZ7" s="89"/>
    </row>
    <row r="8" spans="1:64" ht="15.75">
      <c r="B8" s="16"/>
      <c r="C8" s="17"/>
      <c r="D8" s="17"/>
      <c r="E8" s="17"/>
      <c r="F8" s="17"/>
      <c r="G8" s="17"/>
      <c r="H8" s="17"/>
      <c r="I8" s="17"/>
      <c r="J8" s="17"/>
      <c r="K8" s="17"/>
      <c r="L8" s="17"/>
      <c r="M8" s="17"/>
      <c r="N8" s="17"/>
      <c r="O8" s="17"/>
      <c r="P8" s="17"/>
      <c r="Q8" s="17"/>
      <c r="R8" s="17"/>
      <c r="S8" s="382">
        <f t="shared" si="0"/>
        <v>6.5396586728948547</v>
      </c>
      <c r="T8" s="382">
        <f t="shared" si="0"/>
        <v>4.9241770522472361</v>
      </c>
      <c r="U8" s="382">
        <f t="shared" si="0"/>
        <v>7.2000966396613908</v>
      </c>
      <c r="V8" s="18"/>
      <c r="AI8" s="17"/>
      <c r="AJ8" s="17"/>
      <c r="AK8" s="17"/>
      <c r="AL8" s="17"/>
      <c r="AM8" s="17"/>
      <c r="AN8" s="729" t="s">
        <v>200</v>
      </c>
      <c r="AO8" s="730"/>
      <c r="AP8" s="730"/>
      <c r="AQ8" s="730"/>
      <c r="AR8" s="730"/>
      <c r="AS8" s="731"/>
      <c r="AT8" s="731"/>
      <c r="AU8" s="731"/>
      <c r="AV8" s="732"/>
      <c r="AW8" s="89"/>
      <c r="AX8" s="89"/>
      <c r="AY8" s="89"/>
      <c r="AZ8" s="89"/>
    </row>
    <row r="9" spans="1:64" ht="18.75" thickBot="1">
      <c r="B9" s="16"/>
      <c r="C9" s="17"/>
      <c r="D9" s="17"/>
      <c r="E9" s="17"/>
      <c r="F9" s="17"/>
      <c r="G9" s="17"/>
      <c r="H9" s="17"/>
      <c r="I9" s="17"/>
      <c r="J9" s="17"/>
      <c r="K9" s="17"/>
      <c r="L9" s="17"/>
      <c r="M9" s="17"/>
      <c r="N9" s="17"/>
      <c r="O9" s="17"/>
      <c r="P9" s="17"/>
      <c r="Q9" s="17"/>
      <c r="R9" s="17"/>
      <c r="S9" s="382">
        <f t="shared" si="0"/>
        <v>7.5691711167911846</v>
      </c>
      <c r="T9" s="382">
        <f>(T16/S16-1)*100</f>
        <v>4.1093612851462291</v>
      </c>
      <c r="U9" s="382">
        <f>(U16/T16-1)*100</f>
        <v>9.6171807075515545</v>
      </c>
      <c r="V9" s="18"/>
      <c r="AI9" s="17"/>
      <c r="AJ9" s="17"/>
      <c r="AK9" s="17"/>
      <c r="AL9" s="17"/>
      <c r="AM9" s="17"/>
      <c r="AN9" s="90"/>
      <c r="AO9" s="90"/>
      <c r="AP9" s="90"/>
      <c r="AQ9" s="90"/>
      <c r="AR9" s="91"/>
      <c r="AS9" s="92"/>
      <c r="AT9" s="89"/>
      <c r="AU9" s="89"/>
      <c r="AV9" s="89"/>
      <c r="AW9" s="89"/>
      <c r="AX9" s="89"/>
      <c r="AY9" s="89"/>
      <c r="AZ9" s="89"/>
    </row>
    <row r="10" spans="1:64" ht="36.75" customHeight="1" thickBot="1">
      <c r="B10" s="19" t="s">
        <v>201</v>
      </c>
      <c r="C10" s="20" t="s">
        <v>202</v>
      </c>
      <c r="D10" s="21">
        <v>2008</v>
      </c>
      <c r="E10" s="22">
        <v>2009</v>
      </c>
      <c r="F10" s="22">
        <v>2010</v>
      </c>
      <c r="G10" s="22">
        <v>2011</v>
      </c>
      <c r="H10" s="22">
        <v>2012</v>
      </c>
      <c r="I10" s="22">
        <v>2013</v>
      </c>
      <c r="J10" s="22">
        <v>2014</v>
      </c>
      <c r="K10" s="22">
        <v>2015</v>
      </c>
      <c r="L10" s="22">
        <v>2016</v>
      </c>
      <c r="M10" s="22">
        <v>2017</v>
      </c>
      <c r="N10" s="22">
        <v>2018</v>
      </c>
      <c r="O10" s="22">
        <v>2019</v>
      </c>
      <c r="P10" s="22">
        <v>2020</v>
      </c>
      <c r="Q10" s="22">
        <v>2021</v>
      </c>
      <c r="R10" s="22">
        <v>2022</v>
      </c>
      <c r="S10" s="22">
        <v>2023</v>
      </c>
      <c r="T10" s="22">
        <v>2024</v>
      </c>
      <c r="U10" s="22">
        <v>2025</v>
      </c>
      <c r="V10" s="161" t="s">
        <v>203</v>
      </c>
      <c r="W10" s="56">
        <v>2009</v>
      </c>
      <c r="X10" s="56">
        <v>2010</v>
      </c>
      <c r="Y10" s="56">
        <v>2011</v>
      </c>
      <c r="Z10" s="56">
        <v>2012</v>
      </c>
      <c r="AA10" s="56">
        <v>2013</v>
      </c>
      <c r="AB10" s="56">
        <v>2014</v>
      </c>
      <c r="AC10" s="56">
        <v>2015</v>
      </c>
      <c r="AD10" s="56">
        <v>2016</v>
      </c>
      <c r="AE10" s="56">
        <v>2017</v>
      </c>
      <c r="AF10" s="56">
        <v>2018</v>
      </c>
      <c r="AG10" s="56">
        <v>2019</v>
      </c>
      <c r="AH10" s="56">
        <v>2020</v>
      </c>
      <c r="AI10" s="56">
        <v>2021</v>
      </c>
      <c r="AJ10" s="56">
        <v>2022</v>
      </c>
      <c r="AK10" s="56">
        <v>2023</v>
      </c>
      <c r="AL10" s="56">
        <v>2024</v>
      </c>
      <c r="AM10" s="56">
        <v>2025</v>
      </c>
      <c r="AN10" s="116">
        <v>2008</v>
      </c>
      <c r="AO10" s="117">
        <v>2009</v>
      </c>
      <c r="AP10" s="117">
        <v>2010</v>
      </c>
      <c r="AQ10" s="117">
        <v>2011</v>
      </c>
      <c r="AR10" s="117">
        <v>2012</v>
      </c>
      <c r="AS10" s="117">
        <v>2013</v>
      </c>
      <c r="AT10" s="117">
        <v>2014</v>
      </c>
      <c r="AU10" s="117">
        <v>2015</v>
      </c>
      <c r="AV10" s="117">
        <v>2016</v>
      </c>
      <c r="AW10" s="117">
        <v>2017</v>
      </c>
      <c r="AX10" s="117">
        <v>2018</v>
      </c>
      <c r="AY10" s="117">
        <v>2019</v>
      </c>
      <c r="AZ10" s="117">
        <v>2020</v>
      </c>
      <c r="BA10" s="117">
        <v>2021</v>
      </c>
      <c r="BB10" s="117">
        <v>2022</v>
      </c>
      <c r="BC10" s="117">
        <v>2023</v>
      </c>
      <c r="BD10" s="117">
        <v>2024</v>
      </c>
      <c r="BE10" s="117">
        <v>2025</v>
      </c>
      <c r="BF10" s="243"/>
      <c r="BG10" s="11">
        <v>2023</v>
      </c>
      <c r="BH10" s="11">
        <v>2024</v>
      </c>
      <c r="BI10" s="11">
        <v>2025</v>
      </c>
      <c r="BJ10" s="11">
        <v>2023</v>
      </c>
      <c r="BK10" s="11">
        <v>2024</v>
      </c>
      <c r="BL10" s="11">
        <v>2025</v>
      </c>
    </row>
    <row r="11" spans="1:64" ht="15.75" customHeight="1" thickTop="1">
      <c r="B11" s="507" t="s">
        <v>204</v>
      </c>
      <c r="C11" s="6" t="s">
        <v>205</v>
      </c>
      <c r="D11" s="11">
        <v>25225.116000000002</v>
      </c>
      <c r="E11" s="11">
        <v>26001.7</v>
      </c>
      <c r="F11" s="11">
        <v>24100.7</v>
      </c>
      <c r="G11" s="11">
        <v>21162.7</v>
      </c>
      <c r="H11" s="11">
        <v>19656.3</v>
      </c>
      <c r="I11" s="11">
        <v>17140.7</v>
      </c>
      <c r="J11" s="11">
        <v>10290.6</v>
      </c>
      <c r="K11" s="11">
        <v>10298.9</v>
      </c>
      <c r="L11" s="11">
        <v>8433.1</v>
      </c>
      <c r="M11" s="11">
        <v>8754.9</v>
      </c>
      <c r="N11" s="11">
        <v>8583.6</v>
      </c>
      <c r="O11" s="11">
        <v>9906.9</v>
      </c>
      <c r="P11" s="11">
        <v>9177.4</v>
      </c>
      <c r="Q11" s="11">
        <v>13233.42</v>
      </c>
      <c r="R11" s="11">
        <v>15107.96</v>
      </c>
      <c r="S11" s="11">
        <v>18476.685897497799</v>
      </c>
      <c r="T11" s="11">
        <v>20433.248565468799</v>
      </c>
      <c r="U11" s="11">
        <v>24197.837924957301</v>
      </c>
      <c r="V11" s="159">
        <f>100</f>
        <v>100</v>
      </c>
      <c r="W11" s="58">
        <f t="shared" ref="W11:W42" si="1">E11*100/$D11</f>
        <v>103.07861418754229</v>
      </c>
      <c r="X11" s="58">
        <f t="shared" ref="X11:X42" si="2">F11*100/$D11</f>
        <v>95.542474413199912</v>
      </c>
      <c r="Y11" s="58">
        <f t="shared" ref="Y11:Y42" si="3">G11*100/$D11</f>
        <v>83.895352552590836</v>
      </c>
      <c r="Z11" s="58">
        <f t="shared" ref="Z11:Z42" si="4">H11*100/$D11</f>
        <v>77.923526694584865</v>
      </c>
      <c r="AA11" s="58">
        <f t="shared" ref="AA11:AA42" si="5">I11*100/$D11</f>
        <v>67.950926370368322</v>
      </c>
      <c r="AB11" s="58">
        <f t="shared" ref="AB11:AB42" si="6">J11*100/$D11</f>
        <v>40.795055214017644</v>
      </c>
      <c r="AC11" s="58">
        <f t="shared" ref="AC11:AC42" si="7">K11*100/$D11</f>
        <v>40.827958927919298</v>
      </c>
      <c r="AD11" s="58">
        <f t="shared" ref="AD11:AD42" si="8">L11*100/$D11</f>
        <v>33.431362614942977</v>
      </c>
      <c r="AE11" s="58">
        <f t="shared" ref="AE11:AE42" si="9">M11*100/$D11</f>
        <v>34.707075281635966</v>
      </c>
      <c r="AF11" s="58">
        <f t="shared" ref="AF11:AF42" si="10">N11*100/$D11</f>
        <v>34.027990198340412</v>
      </c>
      <c r="AG11" s="58">
        <f t="shared" ref="AG11:AG42" si="11">O11*100/$D11</f>
        <v>39.273952199070159</v>
      </c>
      <c r="AH11" s="58">
        <f t="shared" ref="AH11:AH42" si="12">P11*100/$D11</f>
        <v>36.381993248316476</v>
      </c>
      <c r="AI11" s="58">
        <f t="shared" ref="AI11:AI42" si="13">Q11*100/$D11</f>
        <v>52.461285014506963</v>
      </c>
      <c r="AJ11" s="58">
        <f t="shared" ref="AJ11:AJ42" si="14">R11*100/$D11</f>
        <v>59.892529334652018</v>
      </c>
      <c r="AK11" s="58">
        <f t="shared" ref="AK11:AK42" si="15">S11*100/$D11</f>
        <v>73.247179111080385</v>
      </c>
      <c r="AL11" s="58">
        <f t="shared" ref="AL11:AL42" si="16">T11*100/$D11</f>
        <v>81.00358613006496</v>
      </c>
      <c r="AM11" s="58">
        <f t="shared" ref="AM11:AM42" si="17">U11*100/$D11</f>
        <v>95.927558568837881</v>
      </c>
      <c r="AN11" s="160"/>
      <c r="AO11" s="118"/>
      <c r="AP11" s="119"/>
      <c r="AQ11" s="118"/>
      <c r="AR11" s="118"/>
      <c r="AS11" s="118"/>
      <c r="AT11" s="118"/>
      <c r="AU11" s="118"/>
      <c r="AV11" s="118"/>
      <c r="AW11" s="118"/>
      <c r="AX11" s="118"/>
      <c r="AY11" s="118"/>
      <c r="AZ11" s="118"/>
      <c r="BA11" s="118"/>
      <c r="BB11" s="118"/>
      <c r="BC11" s="118"/>
      <c r="BD11" s="118"/>
      <c r="BE11" s="118"/>
      <c r="BF11" s="118"/>
      <c r="BG11" s="242">
        <f t="shared" ref="BG11:BI16" si="18">S11/S$15*100</f>
        <v>23.500324595009051</v>
      </c>
      <c r="BH11" s="242">
        <f t="shared" si="18"/>
        <v>24.76918013356747</v>
      </c>
      <c r="BI11" s="242">
        <f t="shared" si="18"/>
        <v>27.362489007614954</v>
      </c>
      <c r="BJ11" s="242">
        <f t="shared" ref="BJ11:BL13" si="19">S11/S$16*100</f>
        <v>37.102651381279571</v>
      </c>
      <c r="BK11" s="242">
        <f t="shared" si="19"/>
        <v>39.412002880976516</v>
      </c>
      <c r="BL11" s="242">
        <f t="shared" si="19"/>
        <v>42.578369176510584</v>
      </c>
    </row>
    <row r="12" spans="1:64">
      <c r="B12" s="499"/>
      <c r="C12" s="2" t="s">
        <v>206</v>
      </c>
      <c r="D12" s="11">
        <v>16643.9732</v>
      </c>
      <c r="E12" s="11">
        <v>17192.900000000001</v>
      </c>
      <c r="F12" s="11">
        <v>14758.6</v>
      </c>
      <c r="G12" s="11">
        <v>11942.618920000001</v>
      </c>
      <c r="H12" s="11">
        <v>10983.421249797901</v>
      </c>
      <c r="I12" s="11">
        <v>9822.5047363960603</v>
      </c>
      <c r="J12" s="11">
        <v>9556.7999999999993</v>
      </c>
      <c r="K12" s="11">
        <v>9919.9144133352893</v>
      </c>
      <c r="L12" s="11">
        <v>8461.2534213256095</v>
      </c>
      <c r="M12" s="11">
        <v>9922.4101234040209</v>
      </c>
      <c r="N12" s="11">
        <v>10037.4</v>
      </c>
      <c r="O12" s="11">
        <v>11441.1708250628</v>
      </c>
      <c r="P12" s="11">
        <v>9599.6918435978205</v>
      </c>
      <c r="Q12" s="11">
        <v>13090.385234285999</v>
      </c>
      <c r="R12" s="11">
        <v>15790.5206158935</v>
      </c>
      <c r="S12" s="11">
        <v>15927.903655046</v>
      </c>
      <c r="T12" s="11">
        <v>15808.096672748999</v>
      </c>
      <c r="U12" s="11">
        <v>16409.683965683002</v>
      </c>
      <c r="V12" s="159">
        <f>100</f>
        <v>100</v>
      </c>
      <c r="W12" s="58">
        <f t="shared" si="1"/>
        <v>103.29805145324316</v>
      </c>
      <c r="X12" s="58">
        <f t="shared" si="2"/>
        <v>88.672336963388048</v>
      </c>
      <c r="Y12" s="58">
        <f t="shared" si="3"/>
        <v>71.753413541905971</v>
      </c>
      <c r="Z12" s="58">
        <f t="shared" si="4"/>
        <v>65.990380528838514</v>
      </c>
      <c r="AA12" s="58">
        <f t="shared" si="5"/>
        <v>59.015384237677459</v>
      </c>
      <c r="AB12" s="58">
        <f t="shared" si="6"/>
        <v>57.418982145441085</v>
      </c>
      <c r="AC12" s="58">
        <f t="shared" si="7"/>
        <v>59.60063918713405</v>
      </c>
      <c r="AD12" s="58">
        <f t="shared" si="8"/>
        <v>50.836740240158576</v>
      </c>
      <c r="AE12" s="58">
        <f t="shared" si="9"/>
        <v>59.615633864418989</v>
      </c>
      <c r="AF12" s="58">
        <f t="shared" si="10"/>
        <v>60.306513831685329</v>
      </c>
      <c r="AG12" s="58">
        <f t="shared" si="11"/>
        <v>68.740622732213964</v>
      </c>
      <c r="AH12" s="58">
        <f t="shared" si="12"/>
        <v>57.676684096065593</v>
      </c>
      <c r="AI12" s="58">
        <f t="shared" si="13"/>
        <v>78.649401059393668</v>
      </c>
      <c r="AJ12" s="58">
        <f t="shared" si="14"/>
        <v>94.872302581534441</v>
      </c>
      <c r="AK12" s="58">
        <f t="shared" si="15"/>
        <v>95.697724717833609</v>
      </c>
      <c r="AL12" s="58">
        <f t="shared" si="16"/>
        <v>94.977902708645317</v>
      </c>
      <c r="AM12" s="58">
        <f t="shared" si="17"/>
        <v>98.592347923769793</v>
      </c>
      <c r="AN12" s="160"/>
      <c r="AO12" s="118"/>
      <c r="AP12" s="118"/>
      <c r="AQ12" s="118"/>
      <c r="AR12" s="118"/>
      <c r="AS12" s="118"/>
      <c r="AT12" s="118"/>
      <c r="AU12" s="118"/>
      <c r="AV12" s="118"/>
      <c r="AW12" s="118"/>
      <c r="AX12" s="118"/>
      <c r="AY12" s="118"/>
      <c r="AZ12" s="118"/>
      <c r="BA12" s="118"/>
      <c r="BB12" s="118"/>
      <c r="BC12" s="118"/>
      <c r="BD12" s="118"/>
      <c r="BE12" s="118"/>
      <c r="BF12" s="118"/>
      <c r="BG12" s="242">
        <f t="shared" si="18"/>
        <v>20.258552214837565</v>
      </c>
      <c r="BH12" s="242">
        <f t="shared" si="18"/>
        <v>19.162571864264166</v>
      </c>
      <c r="BI12" s="242">
        <f t="shared" si="18"/>
        <v>18.555781657927973</v>
      </c>
      <c r="BJ12" s="242">
        <f t="shared" si="19"/>
        <v>31.984494396141255</v>
      </c>
      <c r="BK12" s="242">
        <f t="shared" si="19"/>
        <v>30.490929996419037</v>
      </c>
      <c r="BL12" s="242">
        <f t="shared" si="19"/>
        <v>28.874380600759807</v>
      </c>
    </row>
    <row r="13" spans="1:64">
      <c r="B13" s="499"/>
      <c r="C13" s="2" t="s">
        <v>207</v>
      </c>
      <c r="D13" s="11">
        <v>13255.060100000001</v>
      </c>
      <c r="E13" s="11">
        <v>12007.3</v>
      </c>
      <c r="F13" s="11">
        <v>10909.9</v>
      </c>
      <c r="G13" s="11">
        <v>10488.494790000001</v>
      </c>
      <c r="H13" s="11">
        <v>8776.7248500000005</v>
      </c>
      <c r="I13" s="11">
        <v>9236.4952545738106</v>
      </c>
      <c r="J13" s="11">
        <v>9993.3227645376792</v>
      </c>
      <c r="K13" s="11">
        <v>10048.494378326401</v>
      </c>
      <c r="L13" s="11">
        <v>10464.6658058189</v>
      </c>
      <c r="M13" s="11">
        <v>11248.469531880801</v>
      </c>
      <c r="N13" s="11">
        <v>11127.506021184599</v>
      </c>
      <c r="O13" s="11">
        <v>11492.3291963047</v>
      </c>
      <c r="P13" s="11">
        <v>9659.2000000000007</v>
      </c>
      <c r="Q13" s="11">
        <v>12420.4367659207</v>
      </c>
      <c r="R13" s="11">
        <v>15396.223</v>
      </c>
      <c r="S13" s="11">
        <v>15394.239398047999</v>
      </c>
      <c r="T13" s="11">
        <v>15603.897509725801</v>
      </c>
      <c r="U13" s="11">
        <v>16223.771540641799</v>
      </c>
      <c r="V13" s="159">
        <f>100</f>
        <v>100</v>
      </c>
      <c r="W13" s="58">
        <f t="shared" si="1"/>
        <v>90.586537589520248</v>
      </c>
      <c r="X13" s="58">
        <f t="shared" si="2"/>
        <v>82.307435180923846</v>
      </c>
      <c r="Y13" s="58">
        <f t="shared" si="3"/>
        <v>79.128232621140668</v>
      </c>
      <c r="Z13" s="58">
        <f t="shared" si="4"/>
        <v>66.214146022619701</v>
      </c>
      <c r="AA13" s="58">
        <f t="shared" si="5"/>
        <v>69.68278668592238</v>
      </c>
      <c r="AB13" s="58">
        <f t="shared" si="6"/>
        <v>75.392511909754973</v>
      </c>
      <c r="AC13" s="58">
        <f t="shared" si="7"/>
        <v>75.808742491679837</v>
      </c>
      <c r="AD13" s="58">
        <f t="shared" si="8"/>
        <v>78.948459885284862</v>
      </c>
      <c r="AE13" s="58">
        <f t="shared" si="9"/>
        <v>84.861701471129507</v>
      </c>
      <c r="AF13" s="58">
        <f t="shared" si="10"/>
        <v>83.949117825460476</v>
      </c>
      <c r="AG13" s="58">
        <f t="shared" si="11"/>
        <v>86.701449179432231</v>
      </c>
      <c r="AH13" s="58">
        <f t="shared" si="12"/>
        <v>72.871793316123856</v>
      </c>
      <c r="AI13" s="58">
        <f t="shared" si="13"/>
        <v>93.703360620150633</v>
      </c>
      <c r="AJ13" s="58">
        <f t="shared" si="14"/>
        <v>116.15355105028908</v>
      </c>
      <c r="AK13" s="58">
        <f t="shared" si="15"/>
        <v>116.1385861845168</v>
      </c>
      <c r="AL13" s="58">
        <f t="shared" si="16"/>
        <v>117.72030750525077</v>
      </c>
      <c r="AM13" s="58">
        <f t="shared" si="17"/>
        <v>122.39681614602259</v>
      </c>
      <c r="AN13" s="160"/>
      <c r="AO13" s="118"/>
      <c r="AP13" s="118"/>
      <c r="AQ13" s="118"/>
      <c r="AR13" s="118"/>
      <c r="AS13" s="118"/>
      <c r="AT13" s="118"/>
      <c r="AU13" s="118"/>
      <c r="AV13" s="118"/>
      <c r="AW13" s="118"/>
      <c r="AX13" s="118"/>
      <c r="AY13" s="118"/>
      <c r="AZ13" s="118"/>
      <c r="BA13" s="118"/>
      <c r="BB13" s="118"/>
      <c r="BC13" s="118"/>
      <c r="BD13" s="118"/>
      <c r="BE13" s="118"/>
      <c r="BF13" s="118"/>
      <c r="BG13" s="242">
        <f t="shared" si="18"/>
        <v>19.579789619977102</v>
      </c>
      <c r="BH13" s="242">
        <f t="shared" si="18"/>
        <v>18.915041676597735</v>
      </c>
      <c r="BI13" s="242">
        <f t="shared" si="18"/>
        <v>18.345555161563095</v>
      </c>
      <c r="BJ13" s="242">
        <f t="shared" si="19"/>
        <v>30.912854222579185</v>
      </c>
      <c r="BK13" s="242">
        <f t="shared" si="19"/>
        <v>30.09706712260445</v>
      </c>
      <c r="BL13" s="242">
        <f t="shared" si="19"/>
        <v>28.547250222729616</v>
      </c>
    </row>
    <row r="14" spans="1:64">
      <c r="B14" s="499"/>
      <c r="C14" s="2" t="s">
        <v>208</v>
      </c>
      <c r="D14" s="11">
        <v>22111.947840000001</v>
      </c>
      <c r="E14" s="11">
        <v>20668.599999999999</v>
      </c>
      <c r="F14" s="11">
        <v>20223.099999999999</v>
      </c>
      <c r="G14" s="11">
        <v>17113.186300000001</v>
      </c>
      <c r="H14" s="11">
        <v>14869.1538796845</v>
      </c>
      <c r="I14" s="11">
        <v>13553</v>
      </c>
      <c r="J14" s="11">
        <v>16441.877232570601</v>
      </c>
      <c r="K14" s="11">
        <v>17442.591180373602</v>
      </c>
      <c r="L14" s="11">
        <v>18852.280951155699</v>
      </c>
      <c r="M14" s="11">
        <v>19431.220114678399</v>
      </c>
      <c r="N14" s="11">
        <v>19331.393922276198</v>
      </c>
      <c r="O14" s="11">
        <v>18180.099999999999</v>
      </c>
      <c r="P14" s="11">
        <v>18597.2081605934</v>
      </c>
      <c r="Q14" s="11">
        <v>22340.298037109402</v>
      </c>
      <c r="R14" s="11">
        <v>27502.331499438798</v>
      </c>
      <c r="S14" s="11">
        <v>28824.280371999601</v>
      </c>
      <c r="T14" s="11">
        <v>30649.4076816741</v>
      </c>
      <c r="U14" s="11">
        <v>31603.051551818899</v>
      </c>
      <c r="V14" s="159">
        <f>100</f>
        <v>100</v>
      </c>
      <c r="W14" s="58">
        <f t="shared" si="1"/>
        <v>93.472543213090347</v>
      </c>
      <c r="X14" s="58">
        <f t="shared" si="2"/>
        <v>91.457795334596796</v>
      </c>
      <c r="Y14" s="58">
        <f t="shared" si="3"/>
        <v>77.393391228260057</v>
      </c>
      <c r="Z14" s="58">
        <f t="shared" si="4"/>
        <v>67.244884925002154</v>
      </c>
      <c r="AA14" s="58">
        <f t="shared" si="5"/>
        <v>61.292655437088797</v>
      </c>
      <c r="AB14" s="58">
        <f t="shared" si="6"/>
        <v>74.357434955719398</v>
      </c>
      <c r="AC14" s="58">
        <f t="shared" si="7"/>
        <v>78.883105670231188</v>
      </c>
      <c r="AD14" s="58">
        <f t="shared" si="8"/>
        <v>85.258345793726775</v>
      </c>
      <c r="AE14" s="58">
        <f t="shared" si="9"/>
        <v>87.876564540043688</v>
      </c>
      <c r="AF14" s="58">
        <f t="shared" si="10"/>
        <v>87.425106382107842</v>
      </c>
      <c r="AG14" s="58">
        <f t="shared" si="11"/>
        <v>82.218446477666788</v>
      </c>
      <c r="AH14" s="58">
        <f t="shared" si="12"/>
        <v>84.104793911242325</v>
      </c>
      <c r="AI14" s="58">
        <f t="shared" si="13"/>
        <v>101.03270050545399</v>
      </c>
      <c r="AJ14" s="58">
        <f t="shared" si="14"/>
        <v>124.37769706424379</v>
      </c>
      <c r="AK14" s="58">
        <f t="shared" si="15"/>
        <v>130.35613407090779</v>
      </c>
      <c r="AL14" s="58">
        <f t="shared" si="16"/>
        <v>138.61016633835411</v>
      </c>
      <c r="AM14" s="58">
        <f t="shared" si="17"/>
        <v>142.9229653601557</v>
      </c>
      <c r="AN14" s="160"/>
      <c r="AO14" s="118"/>
      <c r="AP14" s="118"/>
      <c r="AQ14" s="118"/>
      <c r="AR14" s="118"/>
      <c r="AS14" s="118"/>
      <c r="AT14" s="118"/>
      <c r="AU14" s="118"/>
      <c r="AV14" s="118"/>
      <c r="AW14" s="118"/>
      <c r="AX14" s="118"/>
      <c r="AY14" s="118"/>
      <c r="AZ14" s="118"/>
      <c r="BA14" s="118"/>
      <c r="BB14" s="118"/>
      <c r="BC14" s="118"/>
      <c r="BD14" s="118"/>
      <c r="BE14" s="118"/>
      <c r="BF14" s="118"/>
      <c r="BG14" s="242">
        <f t="shared" si="18"/>
        <v>36.661333570176282</v>
      </c>
      <c r="BH14" s="242">
        <f t="shared" si="18"/>
        <v>37.153206325570629</v>
      </c>
      <c r="BI14" s="242">
        <f t="shared" si="18"/>
        <v>35.736174172893968</v>
      </c>
      <c r="BJ14" s="242"/>
      <c r="BK14" s="242"/>
      <c r="BL14" s="242"/>
    </row>
    <row r="15" spans="1:64">
      <c r="B15" s="499"/>
      <c r="C15" s="2" t="s">
        <v>209</v>
      </c>
      <c r="D15" s="11">
        <f>SUM(D11:D14)</f>
        <v>77236.097139999998</v>
      </c>
      <c r="E15" s="11">
        <f t="shared" ref="E15:U15" si="20">SUM(E11:E14)</f>
        <v>75870.5</v>
      </c>
      <c r="F15" s="11">
        <f t="shared" si="20"/>
        <v>69992.3</v>
      </c>
      <c r="G15" s="11">
        <f t="shared" si="20"/>
        <v>60707.000010000003</v>
      </c>
      <c r="H15" s="11">
        <f t="shared" si="20"/>
        <v>54285.599979482395</v>
      </c>
      <c r="I15" s="11">
        <f t="shared" si="20"/>
        <v>49752.699990969872</v>
      </c>
      <c r="J15" s="11">
        <f t="shared" si="20"/>
        <v>46282.599997108278</v>
      </c>
      <c r="K15" s="11">
        <f t="shared" si="20"/>
        <v>47709.899972035295</v>
      </c>
      <c r="L15" s="11">
        <f t="shared" si="20"/>
        <v>46211.300178300211</v>
      </c>
      <c r="M15" s="11">
        <f t="shared" si="20"/>
        <v>49356.999769963222</v>
      </c>
      <c r="N15" s="11">
        <f t="shared" si="20"/>
        <v>49079.899943460798</v>
      </c>
      <c r="O15" s="11">
        <f t="shared" si="20"/>
        <v>51020.500021367501</v>
      </c>
      <c r="P15" s="11">
        <f t="shared" si="20"/>
        <v>47033.500004191221</v>
      </c>
      <c r="Q15" s="11">
        <f t="shared" si="20"/>
        <v>61084.540037316103</v>
      </c>
      <c r="R15" s="11">
        <f t="shared" si="20"/>
        <v>73797.035115332299</v>
      </c>
      <c r="S15" s="11">
        <f t="shared" si="20"/>
        <v>78623.109322591394</v>
      </c>
      <c r="T15" s="11">
        <f t="shared" si="20"/>
        <v>82494.650429617701</v>
      </c>
      <c r="U15" s="11">
        <f t="shared" si="20"/>
        <v>88434.344983101008</v>
      </c>
      <c r="V15" s="159">
        <f>100</f>
        <v>100</v>
      </c>
      <c r="W15" s="58">
        <f t="shared" si="1"/>
        <v>98.231918506285112</v>
      </c>
      <c r="X15" s="58">
        <f t="shared" si="2"/>
        <v>90.621228404550635</v>
      </c>
      <c r="Y15" s="58">
        <f t="shared" si="3"/>
        <v>78.599258970790615</v>
      </c>
      <c r="Z15" s="58">
        <f t="shared" si="4"/>
        <v>70.285270734334262</v>
      </c>
      <c r="AA15" s="58">
        <f t="shared" si="5"/>
        <v>64.416382796747143</v>
      </c>
      <c r="AB15" s="58">
        <f t="shared" si="6"/>
        <v>59.923535381669183</v>
      </c>
      <c r="AC15" s="58">
        <f t="shared" si="7"/>
        <v>61.771505473088823</v>
      </c>
      <c r="AD15" s="58">
        <f t="shared" si="8"/>
        <v>59.831221267610786</v>
      </c>
      <c r="AE15" s="58">
        <f t="shared" si="9"/>
        <v>63.904057296548196</v>
      </c>
      <c r="AF15" s="58">
        <f t="shared" si="10"/>
        <v>63.545287450888921</v>
      </c>
      <c r="AG15" s="58">
        <f t="shared" si="11"/>
        <v>66.057843302059297</v>
      </c>
      <c r="AH15" s="58">
        <f t="shared" si="12"/>
        <v>60.895749197343797</v>
      </c>
      <c r="AI15" s="58">
        <f t="shared" si="13"/>
        <v>79.08807189803079</v>
      </c>
      <c r="AJ15" s="58">
        <f t="shared" si="14"/>
        <v>95.547338418157025</v>
      </c>
      <c r="AK15" s="58">
        <f t="shared" si="15"/>
        <v>101.79580822174024</v>
      </c>
      <c r="AL15" s="58">
        <f t="shared" si="16"/>
        <v>106.80841405034478</v>
      </c>
      <c r="AM15" s="58">
        <f t="shared" si="17"/>
        <v>114.49872308125926</v>
      </c>
      <c r="AN15" s="160"/>
      <c r="AO15" s="118"/>
      <c r="AP15" s="118"/>
      <c r="AQ15" s="118"/>
      <c r="AR15" s="118"/>
      <c r="AS15" s="118"/>
      <c r="AT15" s="118"/>
      <c r="AU15" s="118"/>
      <c r="AV15" s="118"/>
      <c r="AW15" s="118"/>
      <c r="AX15" s="118"/>
      <c r="AY15" s="118"/>
      <c r="AZ15" s="118"/>
      <c r="BA15" s="118"/>
      <c r="BB15" s="118"/>
      <c r="BC15" s="118"/>
      <c r="BD15" s="118"/>
      <c r="BE15" s="118"/>
      <c r="BF15" s="118"/>
      <c r="BG15" s="242">
        <f t="shared" si="18"/>
        <v>100</v>
      </c>
      <c r="BH15" s="242">
        <f t="shared" si="18"/>
        <v>100</v>
      </c>
      <c r="BI15" s="242">
        <f t="shared" si="18"/>
        <v>100</v>
      </c>
      <c r="BJ15" s="242"/>
      <c r="BK15" s="242"/>
      <c r="BL15" s="242"/>
    </row>
    <row r="16" spans="1:64" ht="15">
      <c r="B16" s="501"/>
      <c r="C16" s="4" t="s">
        <v>210</v>
      </c>
      <c r="D16" s="245">
        <f>SUM(D11:D13)</f>
        <v>55124.149300000005</v>
      </c>
      <c r="E16" s="173">
        <f t="shared" ref="E16:U16" si="21">SUM(E11:E13)</f>
        <v>55201.900000000009</v>
      </c>
      <c r="F16" s="173">
        <f t="shared" si="21"/>
        <v>49769.200000000004</v>
      </c>
      <c r="G16" s="173">
        <f t="shared" si="21"/>
        <v>43593.813710000002</v>
      </c>
      <c r="H16" s="173">
        <f t="shared" si="21"/>
        <v>39416.446099797897</v>
      </c>
      <c r="I16" s="173">
        <f t="shared" si="21"/>
        <v>36199.699990969872</v>
      </c>
      <c r="J16" s="173">
        <f t="shared" si="21"/>
        <v>29840.722764537681</v>
      </c>
      <c r="K16" s="173">
        <f t="shared" si="21"/>
        <v>30267.308791661693</v>
      </c>
      <c r="L16" s="173">
        <f t="shared" si="21"/>
        <v>27359.019227144512</v>
      </c>
      <c r="M16" s="173">
        <f t="shared" si="21"/>
        <v>29925.779655284823</v>
      </c>
      <c r="N16" s="173">
        <f t="shared" si="21"/>
        <v>29748.506021184599</v>
      </c>
      <c r="O16" s="173">
        <f t="shared" si="21"/>
        <v>32840.400021367503</v>
      </c>
      <c r="P16" s="173">
        <f t="shared" si="21"/>
        <v>28436.291843597821</v>
      </c>
      <c r="Q16" s="173">
        <f t="shared" si="21"/>
        <v>38744.242000206701</v>
      </c>
      <c r="R16" s="173">
        <f t="shared" si="21"/>
        <v>46294.703615893501</v>
      </c>
      <c r="S16" s="173">
        <f t="shared" si="21"/>
        <v>49798.828950591793</v>
      </c>
      <c r="T16" s="173">
        <f t="shared" si="21"/>
        <v>51845.242747943601</v>
      </c>
      <c r="U16" s="173">
        <f t="shared" si="21"/>
        <v>56831.293431282102</v>
      </c>
      <c r="V16" s="159">
        <f>100</f>
        <v>100</v>
      </c>
      <c r="W16" s="58">
        <f t="shared" si="1"/>
        <v>100.14104653039971</v>
      </c>
      <c r="X16" s="58">
        <f t="shared" si="2"/>
        <v>90.285656344813646</v>
      </c>
      <c r="Y16" s="58">
        <f t="shared" si="3"/>
        <v>79.082968650910317</v>
      </c>
      <c r="Z16" s="58">
        <f t="shared" si="4"/>
        <v>71.504860574415957</v>
      </c>
      <c r="AA16" s="58">
        <f t="shared" si="5"/>
        <v>65.669403429632368</v>
      </c>
      <c r="AB16" s="58">
        <f t="shared" si="6"/>
        <v>54.133665813392746</v>
      </c>
      <c r="AC16" s="58">
        <f t="shared" si="7"/>
        <v>54.90752995921823</v>
      </c>
      <c r="AD16" s="58">
        <f t="shared" si="8"/>
        <v>49.631639806810611</v>
      </c>
      <c r="AE16" s="58">
        <f t="shared" si="9"/>
        <v>54.287966409097614</v>
      </c>
      <c r="AF16" s="58">
        <f t="shared" si="10"/>
        <v>53.966376622495282</v>
      </c>
      <c r="AG16" s="58">
        <f t="shared" si="11"/>
        <v>59.575341186022619</v>
      </c>
      <c r="AH16" s="58">
        <f t="shared" si="12"/>
        <v>51.585906004354094</v>
      </c>
      <c r="AI16" s="58">
        <f t="shared" si="13"/>
        <v>70.285423888086555</v>
      </c>
      <c r="AJ16" s="58">
        <f t="shared" si="14"/>
        <v>83.982617788703891</v>
      </c>
      <c r="AK16" s="58">
        <f t="shared" si="15"/>
        <v>90.339405837491611</v>
      </c>
      <c r="AL16" s="58">
        <f t="shared" si="16"/>
        <v>94.051778406208612</v>
      </c>
      <c r="AM16" s="58">
        <f t="shared" si="17"/>
        <v>103.09690789419963</v>
      </c>
      <c r="AN16" s="120"/>
      <c r="AO16" s="121"/>
      <c r="AP16" s="121"/>
      <c r="AQ16" s="121"/>
      <c r="AR16" s="121"/>
      <c r="AS16" s="121"/>
      <c r="AT16" s="121"/>
      <c r="AU16" s="121"/>
      <c r="AV16" s="121"/>
      <c r="AW16" s="121"/>
      <c r="AX16" s="121"/>
      <c r="AY16" s="121"/>
      <c r="AZ16" s="121"/>
      <c r="BA16" s="121"/>
      <c r="BB16" s="121"/>
      <c r="BC16" s="121"/>
      <c r="BD16" s="121"/>
      <c r="BE16" s="121"/>
      <c r="BF16" s="118"/>
      <c r="BG16" s="242">
        <f t="shared" si="18"/>
        <v>63.338666429823711</v>
      </c>
      <c r="BH16" s="242">
        <f t="shared" si="18"/>
        <v>62.846793674429371</v>
      </c>
      <c r="BI16" s="242">
        <f t="shared" si="18"/>
        <v>64.263825827106018</v>
      </c>
      <c r="BJ16" s="242"/>
      <c r="BK16" s="242"/>
      <c r="BL16" s="242"/>
    </row>
    <row r="17" spans="2:58" ht="15" customHeight="1">
      <c r="B17" s="500" t="s">
        <v>211</v>
      </c>
      <c r="C17" s="2" t="s">
        <v>205</v>
      </c>
      <c r="D17" s="11">
        <v>27.6</v>
      </c>
      <c r="E17" s="11">
        <v>39.5</v>
      </c>
      <c r="F17" s="11">
        <v>54.2</v>
      </c>
      <c r="G17" s="11">
        <v>64.099999999999994</v>
      </c>
      <c r="H17" s="11">
        <v>54.9</v>
      </c>
      <c r="I17" s="11">
        <v>27.9</v>
      </c>
      <c r="J17" s="11">
        <v>25.8</v>
      </c>
      <c r="K17" s="11">
        <v>22</v>
      </c>
      <c r="L17" s="11">
        <v>23.3</v>
      </c>
      <c r="M17" s="11">
        <v>16.2</v>
      </c>
      <c r="N17" s="11">
        <v>8.6</v>
      </c>
      <c r="O17" s="11">
        <v>-2</v>
      </c>
      <c r="P17" s="11">
        <v>7.7</v>
      </c>
      <c r="Q17" s="11">
        <v>16.41</v>
      </c>
      <c r="R17" s="11">
        <v>25.3</v>
      </c>
      <c r="S17" s="11">
        <v>13.005024428572099</v>
      </c>
      <c r="T17" s="11">
        <v>16.6826668229929</v>
      </c>
      <c r="U17" s="11">
        <v>22.6408805847168</v>
      </c>
      <c r="V17" s="159">
        <f>100</f>
        <v>100</v>
      </c>
      <c r="W17" s="58">
        <f t="shared" si="1"/>
        <v>143.1159420289855</v>
      </c>
      <c r="X17" s="58">
        <f t="shared" si="2"/>
        <v>196.37681159420288</v>
      </c>
      <c r="Y17" s="58">
        <f t="shared" si="3"/>
        <v>232.24637681159416</v>
      </c>
      <c r="Z17" s="58">
        <f t="shared" si="4"/>
        <v>198.91304347826085</v>
      </c>
      <c r="AA17" s="58">
        <f t="shared" si="5"/>
        <v>101.08695652173913</v>
      </c>
      <c r="AB17" s="58">
        <f t="shared" si="6"/>
        <v>93.478260869565219</v>
      </c>
      <c r="AC17" s="58">
        <f t="shared" si="7"/>
        <v>79.710144927536234</v>
      </c>
      <c r="AD17" s="58">
        <f t="shared" si="8"/>
        <v>84.420289855072454</v>
      </c>
      <c r="AE17" s="58">
        <f t="shared" si="9"/>
        <v>58.695652173913039</v>
      </c>
      <c r="AF17" s="58">
        <f t="shared" si="10"/>
        <v>31.159420289855071</v>
      </c>
      <c r="AG17" s="58">
        <f t="shared" si="11"/>
        <v>-7.2463768115942022</v>
      </c>
      <c r="AH17" s="58">
        <f t="shared" si="12"/>
        <v>27.89855072463768</v>
      </c>
      <c r="AI17" s="58">
        <f t="shared" si="13"/>
        <v>59.45652173913043</v>
      </c>
      <c r="AJ17" s="58">
        <f t="shared" si="14"/>
        <v>91.666666666666657</v>
      </c>
      <c r="AK17" s="58">
        <f t="shared" si="15"/>
        <v>47.119653726710503</v>
      </c>
      <c r="AL17" s="58">
        <f t="shared" si="16"/>
        <v>60.444445010843843</v>
      </c>
      <c r="AM17" s="58">
        <f t="shared" si="17"/>
        <v>82.032176031582608</v>
      </c>
      <c r="AN17" s="160">
        <v>1</v>
      </c>
      <c r="AO17">
        <v>1</v>
      </c>
      <c r="AP17">
        <v>1</v>
      </c>
      <c r="AQ17">
        <v>1</v>
      </c>
      <c r="AR17">
        <v>1</v>
      </c>
      <c r="AS17">
        <v>1</v>
      </c>
      <c r="AT17">
        <v>1</v>
      </c>
      <c r="AU17">
        <v>1</v>
      </c>
      <c r="AV17">
        <v>1</v>
      </c>
      <c r="AW17">
        <v>1</v>
      </c>
      <c r="AX17">
        <v>1</v>
      </c>
      <c r="AY17">
        <v>1</v>
      </c>
      <c r="AZ17">
        <v>1</v>
      </c>
      <c r="BA17">
        <v>1</v>
      </c>
      <c r="BB17">
        <v>1</v>
      </c>
      <c r="BC17">
        <v>4</v>
      </c>
      <c r="BD17">
        <v>6</v>
      </c>
      <c r="BE17" s="340">
        <v>7</v>
      </c>
      <c r="BF17"/>
    </row>
    <row r="18" spans="2:58" ht="15">
      <c r="B18" s="499"/>
      <c r="C18" s="2" t="s">
        <v>206</v>
      </c>
      <c r="D18" s="11">
        <v>92.4</v>
      </c>
      <c r="E18" s="11">
        <v>95.9</v>
      </c>
      <c r="F18" s="11">
        <v>84.9</v>
      </c>
      <c r="G18" s="11">
        <v>70.5</v>
      </c>
      <c r="H18" s="11">
        <v>50.446109797925097</v>
      </c>
      <c r="I18" s="11">
        <v>58.5</v>
      </c>
      <c r="J18" s="11">
        <v>57.2</v>
      </c>
      <c r="K18" s="11">
        <v>46.1</v>
      </c>
      <c r="L18" s="11">
        <v>29.5</v>
      </c>
      <c r="M18" s="11">
        <v>41.6</v>
      </c>
      <c r="N18" s="11">
        <v>42.6</v>
      </c>
      <c r="O18" s="11">
        <v>44.7</v>
      </c>
      <c r="P18" s="11">
        <v>66.114064477974594</v>
      </c>
      <c r="Q18" s="11">
        <v>49.64</v>
      </c>
      <c r="R18" s="11">
        <v>15.9907138503741</v>
      </c>
      <c r="S18" s="11">
        <v>17.546664313180401</v>
      </c>
      <c r="T18" s="11">
        <v>18.317647626942701</v>
      </c>
      <c r="U18" s="11">
        <v>19.74951171875</v>
      </c>
      <c r="V18" s="159">
        <f>100</f>
        <v>100</v>
      </c>
      <c r="W18" s="58">
        <f t="shared" si="1"/>
        <v>103.78787878787878</v>
      </c>
      <c r="X18" s="58">
        <f t="shared" si="2"/>
        <v>91.883116883116884</v>
      </c>
      <c r="Y18" s="58">
        <f t="shared" si="3"/>
        <v>76.298701298701289</v>
      </c>
      <c r="Z18" s="58">
        <f t="shared" si="4"/>
        <v>54.595356924161358</v>
      </c>
      <c r="AA18" s="58">
        <f t="shared" si="5"/>
        <v>63.311688311688307</v>
      </c>
      <c r="AB18" s="58">
        <f t="shared" si="6"/>
        <v>61.904761904761898</v>
      </c>
      <c r="AC18" s="58">
        <f t="shared" si="7"/>
        <v>49.891774891774887</v>
      </c>
      <c r="AD18" s="58">
        <f t="shared" si="8"/>
        <v>31.926406926406923</v>
      </c>
      <c r="AE18" s="58">
        <f t="shared" si="9"/>
        <v>45.021645021645021</v>
      </c>
      <c r="AF18" s="58">
        <f t="shared" si="10"/>
        <v>46.103896103896098</v>
      </c>
      <c r="AG18" s="58">
        <f t="shared" si="11"/>
        <v>48.376623376623371</v>
      </c>
      <c r="AH18" s="58">
        <f t="shared" si="12"/>
        <v>71.55201783330584</v>
      </c>
      <c r="AI18" s="58">
        <f t="shared" si="13"/>
        <v>53.722943722943718</v>
      </c>
      <c r="AJ18" s="58">
        <f t="shared" si="14"/>
        <v>17.305967370534738</v>
      </c>
      <c r="AK18" s="58">
        <f t="shared" si="15"/>
        <v>18.989896442835928</v>
      </c>
      <c r="AL18" s="58">
        <f t="shared" si="16"/>
        <v>19.824293968552706</v>
      </c>
      <c r="AM18" s="58">
        <f t="shared" si="17"/>
        <v>21.373930431547617</v>
      </c>
      <c r="AN18" s="160">
        <v>1</v>
      </c>
      <c r="AO18">
        <v>1</v>
      </c>
      <c r="AP18">
        <v>1</v>
      </c>
      <c r="AQ18">
        <v>1</v>
      </c>
      <c r="AR18">
        <v>4</v>
      </c>
      <c r="AS18">
        <v>1</v>
      </c>
      <c r="AT18">
        <v>1</v>
      </c>
      <c r="AU18">
        <v>1</v>
      </c>
      <c r="AV18">
        <v>1</v>
      </c>
      <c r="AW18">
        <v>1</v>
      </c>
      <c r="AX18">
        <v>1</v>
      </c>
      <c r="AY18">
        <v>1</v>
      </c>
      <c r="AZ18">
        <v>4</v>
      </c>
      <c r="BA18">
        <v>1</v>
      </c>
      <c r="BB18">
        <v>4</v>
      </c>
      <c r="BC18">
        <v>4</v>
      </c>
      <c r="BD18">
        <v>6</v>
      </c>
      <c r="BE18">
        <v>7</v>
      </c>
      <c r="BF18"/>
    </row>
    <row r="19" spans="2:58" ht="15">
      <c r="B19" s="499"/>
      <c r="C19" s="2" t="s">
        <v>207</v>
      </c>
      <c r="D19" s="11">
        <v>100.7</v>
      </c>
      <c r="E19" s="11">
        <v>81.8</v>
      </c>
      <c r="F19" s="11">
        <v>64.900000000000006</v>
      </c>
      <c r="G19" s="11">
        <v>65.099999999999994</v>
      </c>
      <c r="H19" s="11">
        <v>49.1</v>
      </c>
      <c r="I19" s="11">
        <v>69.900000000000006</v>
      </c>
      <c r="J19" s="11">
        <v>94.5</v>
      </c>
      <c r="K19" s="11">
        <v>82.1</v>
      </c>
      <c r="L19" s="11">
        <v>224.6</v>
      </c>
      <c r="M19" s="11">
        <v>447.1</v>
      </c>
      <c r="N19" s="11">
        <v>47.6</v>
      </c>
      <c r="O19" s="11">
        <v>45.4</v>
      </c>
      <c r="P19" s="11">
        <v>59.8</v>
      </c>
      <c r="Q19" s="11">
        <v>70.459999999999994</v>
      </c>
      <c r="R19" s="11">
        <v>75.989999999999995</v>
      </c>
      <c r="S19" s="11">
        <v>59.508188735948401</v>
      </c>
      <c r="T19" s="11">
        <v>60.082431828616798</v>
      </c>
      <c r="U19" s="11">
        <v>62.745025634765597</v>
      </c>
      <c r="V19" s="159">
        <f>100</f>
        <v>100</v>
      </c>
      <c r="W19" s="58">
        <f t="shared" si="1"/>
        <v>81.231380337636537</v>
      </c>
      <c r="X19" s="58">
        <f t="shared" si="2"/>
        <v>64.448857994041717</v>
      </c>
      <c r="Y19" s="58">
        <f t="shared" si="3"/>
        <v>64.64746772591856</v>
      </c>
      <c r="Z19" s="58">
        <f t="shared" si="4"/>
        <v>48.758689175769611</v>
      </c>
      <c r="AA19" s="58">
        <f t="shared" si="5"/>
        <v>69.414101290963259</v>
      </c>
      <c r="AB19" s="58">
        <f t="shared" si="6"/>
        <v>93.843098311817272</v>
      </c>
      <c r="AC19" s="58">
        <f t="shared" si="7"/>
        <v>81.52929493545183</v>
      </c>
      <c r="AD19" s="58">
        <f t="shared" si="8"/>
        <v>223.03872889771597</v>
      </c>
      <c r="AE19" s="58">
        <f t="shared" si="9"/>
        <v>443.99205561072489</v>
      </c>
      <c r="AF19" s="58">
        <f t="shared" si="10"/>
        <v>47.269116186693147</v>
      </c>
      <c r="AG19" s="58">
        <f t="shared" si="11"/>
        <v>45.084409136047668</v>
      </c>
      <c r="AH19" s="58">
        <f t="shared" si="12"/>
        <v>59.384309831181724</v>
      </c>
      <c r="AI19" s="58">
        <f t="shared" si="13"/>
        <v>69.970208540218465</v>
      </c>
      <c r="AJ19" s="58">
        <f t="shared" si="14"/>
        <v>75.461767626613693</v>
      </c>
      <c r="AK19" s="58">
        <f t="shared" si="15"/>
        <v>59.094527046622041</v>
      </c>
      <c r="AL19" s="58">
        <f t="shared" si="16"/>
        <v>59.664778379957099</v>
      </c>
      <c r="AM19" s="58">
        <f t="shared" si="17"/>
        <v>62.308863589638129</v>
      </c>
      <c r="AN19" s="160">
        <v>1</v>
      </c>
      <c r="AO19">
        <v>1</v>
      </c>
      <c r="AP19">
        <v>1</v>
      </c>
      <c r="AQ19">
        <v>1</v>
      </c>
      <c r="AR19">
        <v>1</v>
      </c>
      <c r="AS19">
        <v>1</v>
      </c>
      <c r="AT19">
        <v>1</v>
      </c>
      <c r="AU19">
        <v>1</v>
      </c>
      <c r="AV19">
        <v>1</v>
      </c>
      <c r="AW19">
        <v>1</v>
      </c>
      <c r="AX19">
        <v>1</v>
      </c>
      <c r="AY19">
        <v>1</v>
      </c>
      <c r="AZ19">
        <v>1</v>
      </c>
      <c r="BA19">
        <v>1</v>
      </c>
      <c r="BB19">
        <v>1</v>
      </c>
      <c r="BC19">
        <v>4</v>
      </c>
      <c r="BD19">
        <v>6</v>
      </c>
      <c r="BE19">
        <v>7</v>
      </c>
      <c r="BF19"/>
    </row>
    <row r="20" spans="2:58" ht="15">
      <c r="B20" s="499"/>
      <c r="C20" s="2" t="s">
        <v>208</v>
      </c>
      <c r="D20" s="11">
        <v>136.6</v>
      </c>
      <c r="E20" s="11">
        <v>131.69999999999999</v>
      </c>
      <c r="F20" s="11">
        <v>154.30000000000001</v>
      </c>
      <c r="G20" s="11">
        <v>129.19999999999999</v>
      </c>
      <c r="H20" s="11">
        <v>100.453879684499</v>
      </c>
      <c r="I20" s="11">
        <v>142.4</v>
      </c>
      <c r="J20" s="11">
        <v>172.6</v>
      </c>
      <c r="K20" s="11">
        <v>207</v>
      </c>
      <c r="L20" s="11">
        <v>197.4</v>
      </c>
      <c r="M20" s="11">
        <v>275.10000000000002</v>
      </c>
      <c r="N20" s="11">
        <v>357.6</v>
      </c>
      <c r="O20" s="11">
        <v>213.5</v>
      </c>
      <c r="P20" s="11">
        <v>241.085934991317</v>
      </c>
      <c r="Q20" s="11">
        <v>78.510000000000005</v>
      </c>
      <c r="R20" s="11">
        <v>39.639291008305001</v>
      </c>
      <c r="S20" s="11">
        <v>46.565093099608902</v>
      </c>
      <c r="T20" s="11">
        <v>47.668152118455097</v>
      </c>
      <c r="U20" s="11">
        <v>48.611328125</v>
      </c>
      <c r="V20" s="159">
        <f>100</f>
        <v>100</v>
      </c>
      <c r="W20" s="58">
        <f t="shared" si="1"/>
        <v>96.412884333821367</v>
      </c>
      <c r="X20" s="58">
        <f t="shared" si="2"/>
        <v>112.95754026354321</v>
      </c>
      <c r="Y20" s="58">
        <f t="shared" si="3"/>
        <v>94.582723279648604</v>
      </c>
      <c r="Z20" s="58">
        <f t="shared" si="4"/>
        <v>73.538711335650817</v>
      </c>
      <c r="AA20" s="58">
        <f t="shared" si="5"/>
        <v>104.24597364568082</v>
      </c>
      <c r="AB20" s="58">
        <f t="shared" si="6"/>
        <v>126.35431918008786</v>
      </c>
      <c r="AC20" s="58">
        <f t="shared" si="7"/>
        <v>151.53733528550512</v>
      </c>
      <c r="AD20" s="58">
        <f t="shared" si="8"/>
        <v>144.5095168374817</v>
      </c>
      <c r="AE20" s="58">
        <f t="shared" si="9"/>
        <v>201.39092240117134</v>
      </c>
      <c r="AF20" s="58">
        <f t="shared" si="10"/>
        <v>261.78623718887263</v>
      </c>
      <c r="AG20" s="58">
        <f t="shared" si="11"/>
        <v>156.29575402635433</v>
      </c>
      <c r="AH20" s="58">
        <f t="shared" si="12"/>
        <v>176.49043557197439</v>
      </c>
      <c r="AI20" s="58">
        <f t="shared" si="13"/>
        <v>57.47437774524159</v>
      </c>
      <c r="AJ20" s="58">
        <f t="shared" si="14"/>
        <v>29.018514647368228</v>
      </c>
      <c r="AK20" s="58">
        <f t="shared" si="15"/>
        <v>34.088647949933311</v>
      </c>
      <c r="AL20" s="58">
        <f t="shared" si="16"/>
        <v>34.896158212631846</v>
      </c>
      <c r="AM20" s="58">
        <f t="shared" si="17"/>
        <v>35.586623810395317</v>
      </c>
      <c r="AN20" s="160">
        <v>1</v>
      </c>
      <c r="AO20">
        <v>1</v>
      </c>
      <c r="AP20">
        <v>1</v>
      </c>
      <c r="AQ20">
        <v>1</v>
      </c>
      <c r="AR20">
        <v>4</v>
      </c>
      <c r="AS20">
        <v>1</v>
      </c>
      <c r="AT20">
        <v>1</v>
      </c>
      <c r="AU20">
        <v>1</v>
      </c>
      <c r="AV20">
        <v>1</v>
      </c>
      <c r="AW20">
        <v>1</v>
      </c>
      <c r="AX20">
        <v>1</v>
      </c>
      <c r="AY20">
        <v>1</v>
      </c>
      <c r="AZ20">
        <v>4</v>
      </c>
      <c r="BA20">
        <v>1</v>
      </c>
      <c r="BB20">
        <v>4</v>
      </c>
      <c r="BC20">
        <v>4</v>
      </c>
      <c r="BD20">
        <v>6</v>
      </c>
      <c r="BE20">
        <v>7</v>
      </c>
      <c r="BF20"/>
    </row>
    <row r="21" spans="2:58" ht="15">
      <c r="B21" s="499"/>
      <c r="C21" s="2" t="s">
        <v>209</v>
      </c>
      <c r="D21" s="11">
        <v>357.3</v>
      </c>
      <c r="E21" s="11">
        <v>348.9</v>
      </c>
      <c r="F21" s="11">
        <v>358.3</v>
      </c>
      <c r="G21" s="11">
        <v>328.9</v>
      </c>
      <c r="H21" s="11">
        <v>254.89998948242399</v>
      </c>
      <c r="I21" s="11">
        <v>298.7</v>
      </c>
      <c r="J21" s="11">
        <v>350.1</v>
      </c>
      <c r="K21" s="11">
        <v>357.2</v>
      </c>
      <c r="L21" s="11">
        <v>474.8</v>
      </c>
      <c r="M21" s="11">
        <v>780</v>
      </c>
      <c r="N21" s="11">
        <v>456.4</v>
      </c>
      <c r="O21" s="11">
        <v>301.60000000000002</v>
      </c>
      <c r="P21" s="11">
        <v>374.69999946929198</v>
      </c>
      <c r="Q21" s="11">
        <v>215.02</v>
      </c>
      <c r="R21" s="11">
        <v>156.92000485867899</v>
      </c>
      <c r="S21" s="11">
        <v>136.62497057730999</v>
      </c>
      <c r="T21" s="11">
        <v>142.750898397008</v>
      </c>
      <c r="U21" s="11">
        <v>153.746746063232</v>
      </c>
      <c r="V21" s="159">
        <f>100</f>
        <v>100</v>
      </c>
      <c r="W21" s="58">
        <f t="shared" si="1"/>
        <v>97.649034424853056</v>
      </c>
      <c r="X21" s="58">
        <f t="shared" si="2"/>
        <v>100.27987685418415</v>
      </c>
      <c r="Y21" s="58">
        <f t="shared" si="3"/>
        <v>92.051497341169878</v>
      </c>
      <c r="Z21" s="58">
        <f t="shared" si="4"/>
        <v>71.340607187916035</v>
      </c>
      <c r="AA21" s="58">
        <f t="shared" si="5"/>
        <v>83.599216344808283</v>
      </c>
      <c r="AB21" s="58">
        <f t="shared" si="6"/>
        <v>97.984886649874056</v>
      </c>
      <c r="AC21" s="58">
        <f t="shared" si="7"/>
        <v>99.972012314581576</v>
      </c>
      <c r="AD21" s="58">
        <f t="shared" si="8"/>
        <v>132.88553036663868</v>
      </c>
      <c r="AE21" s="58">
        <f t="shared" si="9"/>
        <v>218.30394626364398</v>
      </c>
      <c r="AF21" s="58">
        <f t="shared" si="10"/>
        <v>127.73579624965015</v>
      </c>
      <c r="AG21" s="58">
        <f t="shared" si="11"/>
        <v>84.41085922194236</v>
      </c>
      <c r="AH21" s="58">
        <f t="shared" si="12"/>
        <v>104.86985711427148</v>
      </c>
      <c r="AI21" s="58">
        <f t="shared" si="13"/>
        <v>60.179121186677861</v>
      </c>
      <c r="AJ21" s="58">
        <f t="shared" si="14"/>
        <v>43.918277318410013</v>
      </c>
      <c r="AK21" s="58">
        <f t="shared" si="15"/>
        <v>38.238166968180799</v>
      </c>
      <c r="AL21" s="58">
        <f t="shared" si="16"/>
        <v>39.9526723753171</v>
      </c>
      <c r="AM21" s="58">
        <f t="shared" si="17"/>
        <v>43.030155629228098</v>
      </c>
      <c r="AN21" s="160"/>
      <c r="AO21"/>
      <c r="AP21"/>
      <c r="AQ21"/>
      <c r="AR21"/>
      <c r="AS21"/>
      <c r="AT21"/>
      <c r="AU21"/>
      <c r="AV21"/>
      <c r="AW21"/>
      <c r="AX21"/>
      <c r="AY21"/>
      <c r="AZ21"/>
      <c r="BA21"/>
      <c r="BB21"/>
      <c r="BC21"/>
      <c r="BD21"/>
      <c r="BE21"/>
      <c r="BF21"/>
    </row>
    <row r="22" spans="2:58" ht="15">
      <c r="B22" s="501"/>
      <c r="C22" s="4" t="s">
        <v>210</v>
      </c>
      <c r="D22" s="245">
        <v>220.7</v>
      </c>
      <c r="E22" s="173">
        <v>217.2</v>
      </c>
      <c r="F22" s="173">
        <v>204</v>
      </c>
      <c r="G22" s="173">
        <v>199.7</v>
      </c>
      <c r="H22" s="173">
        <v>154.446109797925</v>
      </c>
      <c r="I22" s="173">
        <v>156.30000000000001</v>
      </c>
      <c r="J22" s="173">
        <v>177.5</v>
      </c>
      <c r="K22" s="173">
        <v>150.19999999999999</v>
      </c>
      <c r="L22" s="173">
        <v>277.39999999999998</v>
      </c>
      <c r="M22" s="173">
        <v>504.9</v>
      </c>
      <c r="N22" s="173">
        <v>98.8</v>
      </c>
      <c r="O22" s="173">
        <v>88.1</v>
      </c>
      <c r="P22" s="173">
        <v>133.61406447797501</v>
      </c>
      <c r="Q22" s="173">
        <v>136.51</v>
      </c>
      <c r="R22" s="173">
        <v>117.280713850374</v>
      </c>
      <c r="S22" s="173">
        <v>90.059877477700894</v>
      </c>
      <c r="T22" s="173">
        <v>95.082746278552506</v>
      </c>
      <c r="U22" s="173">
        <v>105.135417938232</v>
      </c>
      <c r="V22" s="159">
        <f>100</f>
        <v>100</v>
      </c>
      <c r="W22" s="58">
        <f t="shared" si="1"/>
        <v>98.414136837335761</v>
      </c>
      <c r="X22" s="58">
        <f t="shared" si="2"/>
        <v>92.433167195287723</v>
      </c>
      <c r="Y22" s="58">
        <f t="shared" si="3"/>
        <v>90.484821024014508</v>
      </c>
      <c r="Z22" s="58">
        <f t="shared" si="4"/>
        <v>69.980113184379249</v>
      </c>
      <c r="AA22" s="58">
        <f t="shared" si="5"/>
        <v>70.820117806977805</v>
      </c>
      <c r="AB22" s="58">
        <f t="shared" si="6"/>
        <v>80.425917535115545</v>
      </c>
      <c r="AC22" s="58">
        <f t="shared" si="7"/>
        <v>68.056184866334391</v>
      </c>
      <c r="AD22" s="58">
        <f t="shared" si="8"/>
        <v>125.69098323516084</v>
      </c>
      <c r="AE22" s="58">
        <f t="shared" si="9"/>
        <v>228.77208880833712</v>
      </c>
      <c r="AF22" s="58">
        <f t="shared" si="10"/>
        <v>44.766651563207979</v>
      </c>
      <c r="AG22" s="58">
        <f t="shared" si="11"/>
        <v>39.918441323062986</v>
      </c>
      <c r="AH22" s="58">
        <f t="shared" si="12"/>
        <v>60.541035105561853</v>
      </c>
      <c r="AI22" s="58">
        <f t="shared" si="13"/>
        <v>61.853194381513369</v>
      </c>
      <c r="AJ22" s="58">
        <f t="shared" si="14"/>
        <v>53.140332510364296</v>
      </c>
      <c r="AK22" s="58">
        <f t="shared" si="15"/>
        <v>40.806469178840466</v>
      </c>
      <c r="AL22" s="58">
        <f t="shared" si="16"/>
        <v>43.082349922316503</v>
      </c>
      <c r="AM22" s="58">
        <f t="shared" si="17"/>
        <v>47.637253257014954</v>
      </c>
      <c r="AN22" s="120"/>
      <c r="AO22" s="121"/>
      <c r="AP22" s="121"/>
      <c r="AQ22" s="121"/>
      <c r="AR22" s="121"/>
      <c r="AS22" s="121"/>
      <c r="AT22" s="121"/>
      <c r="AU22" s="121"/>
      <c r="AV22" s="121"/>
      <c r="AW22" s="121"/>
      <c r="AX22" s="121"/>
      <c r="AY22" s="121"/>
      <c r="AZ22" s="121"/>
      <c r="BA22" s="121"/>
      <c r="BB22" s="121"/>
      <c r="BC22" s="121"/>
      <c r="BD22" s="121"/>
      <c r="BE22" s="121"/>
      <c r="BF22"/>
    </row>
    <row r="23" spans="2:58" ht="15">
      <c r="B23" s="499" t="s">
        <v>212</v>
      </c>
      <c r="C23" s="2" t="s">
        <v>205</v>
      </c>
      <c r="D23" s="11">
        <v>3786.3</v>
      </c>
      <c r="E23" s="11">
        <v>4796.5</v>
      </c>
      <c r="F23" s="11">
        <v>4553.1000000000004</v>
      </c>
      <c r="G23" s="11">
        <v>3726.3</v>
      </c>
      <c r="H23" s="11">
        <v>3157.7</v>
      </c>
      <c r="I23" s="11">
        <v>2496.6999999999998</v>
      </c>
      <c r="J23" s="11">
        <v>1074.0999999999999</v>
      </c>
      <c r="K23" s="11">
        <v>1132.9000000000001</v>
      </c>
      <c r="L23" s="11">
        <v>952.7</v>
      </c>
      <c r="M23" s="11">
        <v>965.4</v>
      </c>
      <c r="N23" s="11">
        <v>949.1</v>
      </c>
      <c r="O23" s="11">
        <v>998</v>
      </c>
      <c r="P23" s="11">
        <v>890.9</v>
      </c>
      <c r="Q23" s="11">
        <v>1120.1300000000001</v>
      </c>
      <c r="R23" s="11">
        <v>1367.05</v>
      </c>
      <c r="S23" s="11">
        <v>1320.40719966906</v>
      </c>
      <c r="T23" s="11">
        <v>1441.9003682305299</v>
      </c>
      <c r="U23" s="11">
        <v>1688.32141113281</v>
      </c>
      <c r="V23" s="159">
        <f>100</f>
        <v>100</v>
      </c>
      <c r="W23" s="58">
        <f t="shared" si="1"/>
        <v>126.68040039088291</v>
      </c>
      <c r="X23" s="58">
        <f t="shared" si="2"/>
        <v>120.25196101735204</v>
      </c>
      <c r="Y23" s="58">
        <f t="shared" si="3"/>
        <v>98.415339513509224</v>
      </c>
      <c r="Z23" s="58">
        <f t="shared" si="4"/>
        <v>83.398040303198371</v>
      </c>
      <c r="AA23" s="58">
        <f t="shared" si="5"/>
        <v>65.940363943691722</v>
      </c>
      <c r="AB23" s="58">
        <f t="shared" si="6"/>
        <v>28.368063808995583</v>
      </c>
      <c r="AC23" s="58">
        <f t="shared" si="7"/>
        <v>29.921031085756546</v>
      </c>
      <c r="AD23" s="58">
        <f t="shared" si="8"/>
        <v>25.1617674246626</v>
      </c>
      <c r="AE23" s="58">
        <f t="shared" si="9"/>
        <v>25.497187227636477</v>
      </c>
      <c r="AF23" s="58">
        <f t="shared" si="10"/>
        <v>25.06668779547315</v>
      </c>
      <c r="AG23" s="58">
        <f t="shared" si="11"/>
        <v>26.35818609196313</v>
      </c>
      <c r="AH23" s="58">
        <f t="shared" si="12"/>
        <v>23.529567123577106</v>
      </c>
      <c r="AI23" s="58">
        <f t="shared" si="13"/>
        <v>29.583762512215095</v>
      </c>
      <c r="AJ23" s="58">
        <f t="shared" si="14"/>
        <v>36.10516863428677</v>
      </c>
      <c r="AK23" s="58">
        <f t="shared" si="15"/>
        <v>34.87328525655812</v>
      </c>
      <c r="AL23" s="58">
        <f t="shared" si="16"/>
        <v>38.08204231652352</v>
      </c>
      <c r="AM23" s="58">
        <f t="shared" si="17"/>
        <v>44.590270478641678</v>
      </c>
      <c r="AN23" s="160">
        <v>1</v>
      </c>
      <c r="AO23">
        <v>1</v>
      </c>
      <c r="AP23">
        <v>1</v>
      </c>
      <c r="AQ23">
        <v>1</v>
      </c>
      <c r="AR23">
        <v>1</v>
      </c>
      <c r="AS23">
        <v>1</v>
      </c>
      <c r="AT23">
        <v>1</v>
      </c>
      <c r="AU23">
        <v>1</v>
      </c>
      <c r="AV23">
        <v>1</v>
      </c>
      <c r="AW23">
        <v>1</v>
      </c>
      <c r="AX23">
        <v>1</v>
      </c>
      <c r="AY23">
        <v>1</v>
      </c>
      <c r="AZ23">
        <v>1</v>
      </c>
      <c r="BA23">
        <v>1</v>
      </c>
      <c r="BB23">
        <v>1</v>
      </c>
      <c r="BC23">
        <v>4</v>
      </c>
      <c r="BD23">
        <v>6</v>
      </c>
      <c r="BE23" s="340">
        <v>7</v>
      </c>
      <c r="BF23"/>
    </row>
    <row r="24" spans="2:58" ht="15">
      <c r="B24" s="499"/>
      <c r="C24" s="2" t="s">
        <v>206</v>
      </c>
      <c r="D24" s="11">
        <v>2377.5</v>
      </c>
      <c r="E24" s="11">
        <v>2343.8000000000002</v>
      </c>
      <c r="F24" s="11">
        <v>2192.4</v>
      </c>
      <c r="G24" s="11">
        <v>1925.9</v>
      </c>
      <c r="H24" s="11">
        <v>1695.2</v>
      </c>
      <c r="I24" s="11">
        <v>1292.7</v>
      </c>
      <c r="J24" s="11">
        <v>1997</v>
      </c>
      <c r="K24" s="11">
        <v>1913</v>
      </c>
      <c r="L24" s="11">
        <v>1843.5</v>
      </c>
      <c r="M24" s="11">
        <v>1983.9</v>
      </c>
      <c r="N24" s="11">
        <v>2047.6</v>
      </c>
      <c r="O24" s="11">
        <v>2207.9</v>
      </c>
      <c r="P24" s="11">
        <v>2108.3000000000002</v>
      </c>
      <c r="Q24" s="11">
        <v>2361.86</v>
      </c>
      <c r="R24" s="11">
        <v>2773.2</v>
      </c>
      <c r="S24" s="11">
        <v>2392.15279012677</v>
      </c>
      <c r="T24" s="11">
        <v>2162.4865575273998</v>
      </c>
      <c r="U24" s="11">
        <v>2350.27490234375</v>
      </c>
      <c r="V24" s="159">
        <f>100</f>
        <v>100</v>
      </c>
      <c r="W24" s="58">
        <f t="shared" si="1"/>
        <v>98.582544689800216</v>
      </c>
      <c r="X24" s="58">
        <f t="shared" si="2"/>
        <v>92.214511041009459</v>
      </c>
      <c r="Y24" s="58">
        <f t="shared" si="3"/>
        <v>81.005257623554158</v>
      </c>
      <c r="Z24" s="58">
        <f t="shared" si="4"/>
        <v>71.301787592008409</v>
      </c>
      <c r="AA24" s="58">
        <f t="shared" si="5"/>
        <v>54.372239747634069</v>
      </c>
      <c r="AB24" s="58">
        <f t="shared" si="6"/>
        <v>83.995793901156674</v>
      </c>
      <c r="AC24" s="58">
        <f t="shared" si="7"/>
        <v>80.462670872765514</v>
      </c>
      <c r="AD24" s="58">
        <f t="shared" si="8"/>
        <v>77.539432176656149</v>
      </c>
      <c r="AE24" s="58">
        <f t="shared" si="9"/>
        <v>83.444794952681391</v>
      </c>
      <c r="AF24" s="58">
        <f t="shared" si="10"/>
        <v>86.124079915878028</v>
      </c>
      <c r="AG24" s="58">
        <f t="shared" si="11"/>
        <v>92.866456361724502</v>
      </c>
      <c r="AH24" s="58">
        <f t="shared" si="12"/>
        <v>88.677181913774987</v>
      </c>
      <c r="AI24" s="58">
        <f t="shared" si="13"/>
        <v>99.342166140904311</v>
      </c>
      <c r="AJ24" s="58">
        <f t="shared" si="14"/>
        <v>116.64353312302839</v>
      </c>
      <c r="AK24" s="58">
        <f t="shared" si="15"/>
        <v>100.61631083603659</v>
      </c>
      <c r="AL24" s="58">
        <f t="shared" si="16"/>
        <v>90.956322083171386</v>
      </c>
      <c r="AM24" s="58">
        <f t="shared" si="17"/>
        <v>98.854885482386962</v>
      </c>
      <c r="AN24" s="160">
        <v>1</v>
      </c>
      <c r="AO24">
        <v>1</v>
      </c>
      <c r="AP24">
        <v>1</v>
      </c>
      <c r="AQ24">
        <v>1</v>
      </c>
      <c r="AR24">
        <v>1</v>
      </c>
      <c r="AS24">
        <v>1</v>
      </c>
      <c r="AT24">
        <v>1</v>
      </c>
      <c r="AU24">
        <v>1</v>
      </c>
      <c r="AV24">
        <v>1</v>
      </c>
      <c r="AW24">
        <v>1</v>
      </c>
      <c r="AX24">
        <v>1</v>
      </c>
      <c r="AY24">
        <v>1</v>
      </c>
      <c r="AZ24">
        <v>1</v>
      </c>
      <c r="BA24">
        <v>1</v>
      </c>
      <c r="BB24">
        <v>1</v>
      </c>
      <c r="BC24">
        <v>4</v>
      </c>
      <c r="BD24">
        <v>6</v>
      </c>
      <c r="BE24">
        <v>7</v>
      </c>
      <c r="BF24"/>
    </row>
    <row r="25" spans="2:58" ht="15">
      <c r="B25" s="499"/>
      <c r="C25" s="2" t="s">
        <v>207</v>
      </c>
      <c r="D25" s="11">
        <v>3493.7</v>
      </c>
      <c r="E25" s="11">
        <v>3253.7</v>
      </c>
      <c r="F25" s="11">
        <v>3037.8</v>
      </c>
      <c r="G25" s="11">
        <v>2658.1</v>
      </c>
      <c r="H25" s="11">
        <v>2600.1999999999998</v>
      </c>
      <c r="I25" s="11">
        <v>2587.1999999999998</v>
      </c>
      <c r="J25" s="11">
        <v>2738.9</v>
      </c>
      <c r="K25" s="11">
        <v>2786.5</v>
      </c>
      <c r="L25" s="11">
        <v>2886.2</v>
      </c>
      <c r="M25" s="11">
        <v>2887</v>
      </c>
      <c r="N25" s="11">
        <v>2864.2</v>
      </c>
      <c r="O25" s="11">
        <v>2873.4</v>
      </c>
      <c r="P25" s="11">
        <v>2937.3</v>
      </c>
      <c r="Q25" s="11">
        <v>3312.48</v>
      </c>
      <c r="R25" s="11">
        <v>3605.96</v>
      </c>
      <c r="S25" s="11">
        <v>3654.47572814982</v>
      </c>
      <c r="T25" s="11">
        <v>3710.3767869670701</v>
      </c>
      <c r="U25" s="11">
        <v>3917.87426757813</v>
      </c>
      <c r="V25" s="159">
        <f>100</f>
        <v>100</v>
      </c>
      <c r="W25" s="58">
        <f t="shared" si="1"/>
        <v>93.130492028508456</v>
      </c>
      <c r="X25" s="58">
        <f t="shared" si="2"/>
        <v>86.950797149154198</v>
      </c>
      <c r="Y25" s="58">
        <f t="shared" si="3"/>
        <v>76.082663079256946</v>
      </c>
      <c r="Z25" s="58">
        <f t="shared" si="4"/>
        <v>74.425394281134615</v>
      </c>
      <c r="AA25" s="58">
        <f t="shared" si="5"/>
        <v>74.053295932678822</v>
      </c>
      <c r="AB25" s="58">
        <f t="shared" si="6"/>
        <v>78.395397429659099</v>
      </c>
      <c r="AC25" s="58">
        <f t="shared" si="7"/>
        <v>79.757849844004923</v>
      </c>
      <c r="AD25" s="58">
        <f t="shared" si="8"/>
        <v>82.611557947162041</v>
      </c>
      <c r="AE25" s="58">
        <f t="shared" si="9"/>
        <v>82.634456307067012</v>
      </c>
      <c r="AF25" s="58">
        <f t="shared" si="10"/>
        <v>81.98185304977531</v>
      </c>
      <c r="AG25" s="58">
        <f t="shared" si="11"/>
        <v>82.245184188682487</v>
      </c>
      <c r="AH25" s="58">
        <f t="shared" si="12"/>
        <v>84.074190686092109</v>
      </c>
      <c r="AI25" s="58">
        <f t="shared" si="13"/>
        <v>94.812949022526269</v>
      </c>
      <c r="AJ25" s="58">
        <f t="shared" si="14"/>
        <v>103.21321235366517</v>
      </c>
      <c r="AK25" s="58">
        <f t="shared" si="15"/>
        <v>104.60187560894811</v>
      </c>
      <c r="AL25" s="58">
        <f t="shared" si="16"/>
        <v>106.20192881378109</v>
      </c>
      <c r="AM25" s="58">
        <f t="shared" si="17"/>
        <v>112.1411188017898</v>
      </c>
      <c r="AN25" s="160">
        <v>1</v>
      </c>
      <c r="AO25">
        <v>1</v>
      </c>
      <c r="AP25">
        <v>1</v>
      </c>
      <c r="AQ25">
        <v>1</v>
      </c>
      <c r="AR25">
        <v>1</v>
      </c>
      <c r="AS25">
        <v>1</v>
      </c>
      <c r="AT25">
        <v>1</v>
      </c>
      <c r="AU25">
        <v>1</v>
      </c>
      <c r="AV25">
        <v>1</v>
      </c>
      <c r="AW25">
        <v>1</v>
      </c>
      <c r="AX25">
        <v>1</v>
      </c>
      <c r="AY25">
        <v>1</v>
      </c>
      <c r="AZ25">
        <v>1</v>
      </c>
      <c r="BA25">
        <v>1</v>
      </c>
      <c r="BB25">
        <v>1</v>
      </c>
      <c r="BC25">
        <v>4</v>
      </c>
      <c r="BD25">
        <v>6</v>
      </c>
      <c r="BE25">
        <v>7</v>
      </c>
      <c r="BF25"/>
    </row>
    <row r="26" spans="2:58" ht="15">
      <c r="B26" s="499"/>
      <c r="C26" s="2" t="s">
        <v>208</v>
      </c>
      <c r="D26" s="11">
        <v>7383.5</v>
      </c>
      <c r="E26" s="11">
        <v>6507.1</v>
      </c>
      <c r="F26" s="11">
        <v>6089.9</v>
      </c>
      <c r="G26" s="11">
        <v>5213.2</v>
      </c>
      <c r="H26" s="11">
        <v>4420.3999999999996</v>
      </c>
      <c r="I26" s="11">
        <v>3911.8</v>
      </c>
      <c r="J26" s="11">
        <v>3836.3</v>
      </c>
      <c r="K26" s="11">
        <v>5119</v>
      </c>
      <c r="L26" s="11">
        <v>5160.2</v>
      </c>
      <c r="M26" s="11">
        <v>5696.8</v>
      </c>
      <c r="N26" s="11">
        <v>5989</v>
      </c>
      <c r="O26" s="11">
        <v>5871.9</v>
      </c>
      <c r="P26" s="11">
        <v>4430.1000000000004</v>
      </c>
      <c r="Q26" s="11">
        <v>6305.82</v>
      </c>
      <c r="R26" s="11">
        <v>9209.49</v>
      </c>
      <c r="S26" s="11">
        <v>10152.5335314722</v>
      </c>
      <c r="T26" s="11">
        <v>11303.8224665493</v>
      </c>
      <c r="U26" s="11">
        <v>11688.3935546875</v>
      </c>
      <c r="V26" s="159">
        <f>100</f>
        <v>100</v>
      </c>
      <c r="W26" s="58">
        <f t="shared" si="1"/>
        <v>88.130290512629514</v>
      </c>
      <c r="X26" s="58">
        <f t="shared" si="2"/>
        <v>82.479853727906814</v>
      </c>
      <c r="Y26" s="58">
        <f t="shared" si="3"/>
        <v>70.60608112683687</v>
      </c>
      <c r="Z26" s="58">
        <f t="shared" si="4"/>
        <v>59.868625990383954</v>
      </c>
      <c r="AA26" s="58">
        <f t="shared" si="5"/>
        <v>52.980293898557598</v>
      </c>
      <c r="AB26" s="58">
        <f t="shared" si="6"/>
        <v>51.957743617525566</v>
      </c>
      <c r="AC26" s="58">
        <f t="shared" si="7"/>
        <v>69.330263425204848</v>
      </c>
      <c r="AD26" s="58">
        <f t="shared" si="8"/>
        <v>69.888264373264718</v>
      </c>
      <c r="AE26" s="58">
        <f t="shared" si="9"/>
        <v>77.155820410374488</v>
      </c>
      <c r="AF26" s="58">
        <f t="shared" si="10"/>
        <v>81.113293153653416</v>
      </c>
      <c r="AG26" s="58">
        <f t="shared" si="11"/>
        <v>79.527324439628899</v>
      </c>
      <c r="AH26" s="58">
        <f t="shared" si="12"/>
        <v>60.000000000000007</v>
      </c>
      <c r="AI26" s="58">
        <f t="shared" si="13"/>
        <v>85.404212094535112</v>
      </c>
      <c r="AJ26" s="58">
        <f t="shared" si="14"/>
        <v>124.73068328028712</v>
      </c>
      <c r="AK26" s="58">
        <f t="shared" si="15"/>
        <v>137.5029935866757</v>
      </c>
      <c r="AL26" s="58">
        <f t="shared" si="16"/>
        <v>153.09571973385658</v>
      </c>
      <c r="AM26" s="58">
        <f t="shared" si="17"/>
        <v>158.30423992263155</v>
      </c>
      <c r="AN26" s="160">
        <v>1</v>
      </c>
      <c r="AO26">
        <v>1</v>
      </c>
      <c r="AP26">
        <v>1</v>
      </c>
      <c r="AQ26">
        <v>1</v>
      </c>
      <c r="AR26">
        <v>1</v>
      </c>
      <c r="AS26">
        <v>1</v>
      </c>
      <c r="AT26">
        <v>1</v>
      </c>
      <c r="AU26">
        <v>1</v>
      </c>
      <c r="AV26">
        <v>1</v>
      </c>
      <c r="AW26">
        <v>1</v>
      </c>
      <c r="AX26">
        <v>1</v>
      </c>
      <c r="AY26">
        <v>1</v>
      </c>
      <c r="AZ26">
        <v>1</v>
      </c>
      <c r="BA26">
        <v>1</v>
      </c>
      <c r="BB26">
        <v>1</v>
      </c>
      <c r="BC26">
        <v>4</v>
      </c>
      <c r="BD26">
        <v>6</v>
      </c>
      <c r="BE26">
        <v>7</v>
      </c>
      <c r="BF26"/>
    </row>
    <row r="27" spans="2:58" ht="15">
      <c r="B27" s="499"/>
      <c r="C27" s="2" t="s">
        <v>209</v>
      </c>
      <c r="D27" s="11">
        <v>17041</v>
      </c>
      <c r="E27" s="11">
        <v>16901.099999999999</v>
      </c>
      <c r="F27" s="11">
        <v>15873.2</v>
      </c>
      <c r="G27" s="11">
        <v>13523.5</v>
      </c>
      <c r="H27" s="11">
        <v>11873.5</v>
      </c>
      <c r="I27" s="11">
        <v>10288.4</v>
      </c>
      <c r="J27" s="11">
        <v>9646.2999999999993</v>
      </c>
      <c r="K27" s="11">
        <v>10951.4</v>
      </c>
      <c r="L27" s="11">
        <v>10842.6</v>
      </c>
      <c r="M27" s="11">
        <v>11533.1</v>
      </c>
      <c r="N27" s="11">
        <v>11849.9</v>
      </c>
      <c r="O27" s="11">
        <v>11951.2</v>
      </c>
      <c r="P27" s="11">
        <v>10366.6</v>
      </c>
      <c r="Q27" s="11">
        <v>13100.29</v>
      </c>
      <c r="R27" s="11">
        <v>16955.7</v>
      </c>
      <c r="S27" s="11">
        <v>17519.569249417898</v>
      </c>
      <c r="T27" s="11">
        <v>18618.5861792744</v>
      </c>
      <c r="U27" s="11">
        <v>19644.864135742198</v>
      </c>
      <c r="V27" s="159">
        <f>100</f>
        <v>100</v>
      </c>
      <c r="W27" s="58">
        <f t="shared" si="1"/>
        <v>99.179038788803467</v>
      </c>
      <c r="X27" s="58">
        <f t="shared" si="2"/>
        <v>93.147115779590393</v>
      </c>
      <c r="Y27" s="58">
        <f t="shared" si="3"/>
        <v>79.358605715627021</v>
      </c>
      <c r="Z27" s="58">
        <f t="shared" si="4"/>
        <v>69.676075347690869</v>
      </c>
      <c r="AA27" s="58">
        <f t="shared" si="5"/>
        <v>60.374391174226865</v>
      </c>
      <c r="AB27" s="58">
        <f t="shared" si="6"/>
        <v>56.606419811043949</v>
      </c>
      <c r="AC27" s="58">
        <f t="shared" si="7"/>
        <v>64.265007922070296</v>
      </c>
      <c r="AD27" s="58">
        <f t="shared" si="8"/>
        <v>63.626547737808814</v>
      </c>
      <c r="AE27" s="58">
        <f t="shared" si="9"/>
        <v>67.678539991784518</v>
      </c>
      <c r="AF27" s="58">
        <f t="shared" si="10"/>
        <v>69.537585822428255</v>
      </c>
      <c r="AG27" s="58">
        <f t="shared" si="11"/>
        <v>70.132034505017316</v>
      </c>
      <c r="AH27" s="58">
        <f t="shared" si="12"/>
        <v>60.833284431664808</v>
      </c>
      <c r="AI27" s="58">
        <f t="shared" si="13"/>
        <v>76.875124699254741</v>
      </c>
      <c r="AJ27" s="58">
        <f t="shared" si="14"/>
        <v>99.499442520978818</v>
      </c>
      <c r="AK27" s="58">
        <f t="shared" si="15"/>
        <v>102.80834017615103</v>
      </c>
      <c r="AL27" s="58">
        <f t="shared" si="16"/>
        <v>109.25759156900651</v>
      </c>
      <c r="AM27" s="58">
        <f t="shared" si="17"/>
        <v>115.27999610200223</v>
      </c>
      <c r="AN27" s="160"/>
      <c r="AO27"/>
      <c r="AP27"/>
      <c r="AQ27"/>
      <c r="AR27"/>
      <c r="AS27"/>
      <c r="AT27"/>
      <c r="AU27"/>
      <c r="AV27"/>
      <c r="AW27"/>
      <c r="AX27"/>
      <c r="AY27"/>
      <c r="AZ27"/>
      <c r="BA27"/>
      <c r="BB27"/>
      <c r="BC27"/>
      <c r="BD27"/>
      <c r="BE27"/>
      <c r="BF27"/>
    </row>
    <row r="28" spans="2:58" ht="15">
      <c r="B28" s="499"/>
      <c r="C28" s="2" t="s">
        <v>210</v>
      </c>
      <c r="D28" s="245">
        <v>9657.5</v>
      </c>
      <c r="E28" s="173">
        <v>10394</v>
      </c>
      <c r="F28" s="173">
        <v>9783.2999999999993</v>
      </c>
      <c r="G28" s="173">
        <v>8310.2999999999993</v>
      </c>
      <c r="H28" s="173">
        <v>7453.1</v>
      </c>
      <c r="I28" s="173">
        <v>6376.6</v>
      </c>
      <c r="J28" s="173">
        <v>5810</v>
      </c>
      <c r="K28" s="173">
        <v>5832.4</v>
      </c>
      <c r="L28" s="173">
        <v>5682.4</v>
      </c>
      <c r="M28" s="173">
        <v>5836.3</v>
      </c>
      <c r="N28" s="173">
        <v>5860.9</v>
      </c>
      <c r="O28" s="173">
        <v>6079.3</v>
      </c>
      <c r="P28" s="173">
        <v>5936.5</v>
      </c>
      <c r="Q28" s="173">
        <v>6794.47</v>
      </c>
      <c r="R28" s="173">
        <v>7746.21</v>
      </c>
      <c r="S28" s="173">
        <v>7367.0357179456496</v>
      </c>
      <c r="T28" s="173">
        <v>7314.76371272501</v>
      </c>
      <c r="U28" s="173">
        <v>7956.4705810546902</v>
      </c>
      <c r="V28" s="159">
        <f>100</f>
        <v>100</v>
      </c>
      <c r="W28" s="58">
        <f t="shared" si="1"/>
        <v>107.62619725601864</v>
      </c>
      <c r="X28" s="58">
        <f t="shared" si="2"/>
        <v>101.30261454827853</v>
      </c>
      <c r="Y28" s="58">
        <f t="shared" si="3"/>
        <v>86.050220036241257</v>
      </c>
      <c r="Z28" s="58">
        <f t="shared" si="4"/>
        <v>77.174216929847276</v>
      </c>
      <c r="AA28" s="58">
        <f t="shared" si="5"/>
        <v>66.027439813616354</v>
      </c>
      <c r="AB28" s="58">
        <f t="shared" si="6"/>
        <v>60.160497023039092</v>
      </c>
      <c r="AC28" s="58">
        <f t="shared" si="7"/>
        <v>60.392441107947192</v>
      </c>
      <c r="AD28" s="58">
        <f t="shared" si="8"/>
        <v>58.839244110794716</v>
      </c>
      <c r="AE28" s="58">
        <f t="shared" si="9"/>
        <v>60.432824229873155</v>
      </c>
      <c r="AF28" s="58">
        <f t="shared" si="10"/>
        <v>60.687548537406158</v>
      </c>
      <c r="AG28" s="58">
        <f t="shared" si="11"/>
        <v>62.949003365260161</v>
      </c>
      <c r="AH28" s="58">
        <f t="shared" si="12"/>
        <v>61.470359823971009</v>
      </c>
      <c r="AI28" s="58">
        <f t="shared" si="13"/>
        <v>70.354336008283724</v>
      </c>
      <c r="AJ28" s="58">
        <f t="shared" si="14"/>
        <v>80.209267408749682</v>
      </c>
      <c r="AK28" s="58">
        <f t="shared" si="15"/>
        <v>76.283051700187926</v>
      </c>
      <c r="AL28" s="58">
        <f t="shared" si="16"/>
        <v>75.741793556562357</v>
      </c>
      <c r="AM28" s="58">
        <f t="shared" si="17"/>
        <v>82.386441429507528</v>
      </c>
      <c r="AN28" s="120"/>
      <c r="AO28" s="121"/>
      <c r="AP28" s="121"/>
      <c r="AQ28" s="121"/>
      <c r="AR28" s="121"/>
      <c r="AS28" s="121"/>
      <c r="AT28" s="121"/>
      <c r="AU28" s="121"/>
      <c r="AV28" s="121"/>
      <c r="AW28" s="121"/>
      <c r="AX28" s="121"/>
      <c r="AY28" s="121"/>
      <c r="AZ28" s="121"/>
      <c r="BA28" s="121"/>
      <c r="BB28" s="121"/>
      <c r="BC28" s="121"/>
      <c r="BD28" s="121"/>
      <c r="BE28" s="121"/>
      <c r="BF28"/>
    </row>
    <row r="29" spans="2:58" ht="15" customHeight="1">
      <c r="B29" s="500" t="s">
        <v>213</v>
      </c>
      <c r="C29" s="3" t="s">
        <v>205</v>
      </c>
      <c r="D29" s="11">
        <v>0</v>
      </c>
      <c r="E29" s="11">
        <v>0</v>
      </c>
      <c r="F29" s="11">
        <v>0</v>
      </c>
      <c r="G29" s="11">
        <v>0</v>
      </c>
      <c r="H29" s="11">
        <v>0</v>
      </c>
      <c r="I29" s="11">
        <v>0</v>
      </c>
      <c r="J29" s="11">
        <v>679.9</v>
      </c>
      <c r="K29" s="11">
        <v>721</v>
      </c>
      <c r="L29" s="11">
        <v>686.2</v>
      </c>
      <c r="M29" s="11">
        <v>781.4</v>
      </c>
      <c r="N29" s="11">
        <v>565.79999999999995</v>
      </c>
      <c r="O29" s="11">
        <v>703.4</v>
      </c>
      <c r="P29" s="11">
        <v>477.1</v>
      </c>
      <c r="Q29" s="11">
        <v>888.9</v>
      </c>
      <c r="R29" s="11">
        <v>1056.73</v>
      </c>
      <c r="S29" s="11">
        <v>424.41640069318601</v>
      </c>
      <c r="T29" s="11">
        <v>14.361840510507299</v>
      </c>
      <c r="U29" s="11">
        <v>29.703598022460898</v>
      </c>
      <c r="V29" s="159">
        <f>100</f>
        <v>100</v>
      </c>
      <c r="W29" s="58" t="e">
        <f t="shared" si="1"/>
        <v>#DIV/0!</v>
      </c>
      <c r="X29" s="58" t="e">
        <f t="shared" si="2"/>
        <v>#DIV/0!</v>
      </c>
      <c r="Y29" s="58" t="e">
        <f t="shared" si="3"/>
        <v>#DIV/0!</v>
      </c>
      <c r="Z29" s="58" t="e">
        <f t="shared" si="4"/>
        <v>#DIV/0!</v>
      </c>
      <c r="AA29" s="58" t="e">
        <f t="shared" si="5"/>
        <v>#DIV/0!</v>
      </c>
      <c r="AB29" s="58" t="e">
        <f t="shared" si="6"/>
        <v>#DIV/0!</v>
      </c>
      <c r="AC29" s="58" t="e">
        <f t="shared" si="7"/>
        <v>#DIV/0!</v>
      </c>
      <c r="AD29" s="58" t="e">
        <f t="shared" si="8"/>
        <v>#DIV/0!</v>
      </c>
      <c r="AE29" s="58" t="e">
        <f t="shared" si="9"/>
        <v>#DIV/0!</v>
      </c>
      <c r="AF29" s="58" t="e">
        <f t="shared" si="10"/>
        <v>#DIV/0!</v>
      </c>
      <c r="AG29" s="58" t="e">
        <f t="shared" si="11"/>
        <v>#DIV/0!</v>
      </c>
      <c r="AH29" s="58" t="e">
        <f t="shared" si="12"/>
        <v>#DIV/0!</v>
      </c>
      <c r="AI29" s="58" t="e">
        <f t="shared" si="13"/>
        <v>#DIV/0!</v>
      </c>
      <c r="AJ29" s="58" t="e">
        <f t="shared" si="14"/>
        <v>#DIV/0!</v>
      </c>
      <c r="AK29" s="58" t="e">
        <f t="shared" si="15"/>
        <v>#DIV/0!</v>
      </c>
      <c r="AL29" s="58" t="e">
        <f t="shared" si="16"/>
        <v>#DIV/0!</v>
      </c>
      <c r="AM29" s="58" t="e">
        <f t="shared" si="17"/>
        <v>#DIV/0!</v>
      </c>
      <c r="AN29" s="160">
        <v>4</v>
      </c>
      <c r="AO29">
        <v>4</v>
      </c>
      <c r="AP29">
        <v>1</v>
      </c>
      <c r="AQ29">
        <v>4</v>
      </c>
      <c r="AR29">
        <v>1</v>
      </c>
      <c r="AS29">
        <v>1</v>
      </c>
      <c r="AT29">
        <v>1</v>
      </c>
      <c r="AU29">
        <v>1</v>
      </c>
      <c r="AV29">
        <v>1</v>
      </c>
      <c r="AW29">
        <v>1</v>
      </c>
      <c r="AX29">
        <v>1</v>
      </c>
      <c r="AY29">
        <v>1</v>
      </c>
      <c r="AZ29">
        <v>1</v>
      </c>
      <c r="BA29">
        <v>1</v>
      </c>
      <c r="BB29">
        <v>1</v>
      </c>
      <c r="BC29">
        <v>4</v>
      </c>
      <c r="BD29">
        <v>6</v>
      </c>
      <c r="BE29" s="340">
        <v>7</v>
      </c>
      <c r="BF29"/>
    </row>
    <row r="30" spans="2:58" ht="15">
      <c r="B30" s="499"/>
      <c r="C30" s="2" t="s">
        <v>206</v>
      </c>
      <c r="D30" s="11">
        <v>5</v>
      </c>
      <c r="E30" s="11">
        <v>217.2</v>
      </c>
      <c r="F30" s="11">
        <v>11</v>
      </c>
      <c r="G30" s="11">
        <v>39</v>
      </c>
      <c r="H30" s="11">
        <v>65</v>
      </c>
      <c r="I30" s="11">
        <v>156.4</v>
      </c>
      <c r="J30" s="11">
        <v>129.4</v>
      </c>
      <c r="K30" s="11">
        <v>155</v>
      </c>
      <c r="L30" s="11">
        <v>-2.2999999999999998</v>
      </c>
      <c r="M30" s="11">
        <v>347.5</v>
      </c>
      <c r="N30" s="11">
        <v>201</v>
      </c>
      <c r="O30" s="11">
        <v>99.7</v>
      </c>
      <c r="P30" s="11">
        <v>57.6</v>
      </c>
      <c r="Q30" s="11">
        <v>86.82</v>
      </c>
      <c r="R30" s="11">
        <v>26.29</v>
      </c>
      <c r="S30" s="11">
        <v>24.856788163043799</v>
      </c>
      <c r="T30" s="11">
        <v>29.870335777621499</v>
      </c>
      <c r="U30" s="11">
        <v>34.240726470947301</v>
      </c>
      <c r="V30" s="159">
        <f>100</f>
        <v>100</v>
      </c>
      <c r="W30" s="58">
        <f t="shared" si="1"/>
        <v>4344</v>
      </c>
      <c r="X30" s="58">
        <f t="shared" si="2"/>
        <v>220</v>
      </c>
      <c r="Y30" s="58">
        <f t="shared" si="3"/>
        <v>780</v>
      </c>
      <c r="Z30" s="58">
        <f t="shared" si="4"/>
        <v>1300</v>
      </c>
      <c r="AA30" s="58">
        <f t="shared" si="5"/>
        <v>3128</v>
      </c>
      <c r="AB30" s="58">
        <f t="shared" si="6"/>
        <v>2588</v>
      </c>
      <c r="AC30" s="58">
        <f t="shared" si="7"/>
        <v>3100</v>
      </c>
      <c r="AD30" s="58">
        <f t="shared" si="8"/>
        <v>-45.999999999999993</v>
      </c>
      <c r="AE30" s="58">
        <f t="shared" si="9"/>
        <v>6950</v>
      </c>
      <c r="AF30" s="58">
        <f t="shared" si="10"/>
        <v>4020</v>
      </c>
      <c r="AG30" s="58">
        <f t="shared" si="11"/>
        <v>1994</v>
      </c>
      <c r="AH30" s="58">
        <f t="shared" si="12"/>
        <v>1152</v>
      </c>
      <c r="AI30" s="58">
        <f t="shared" si="13"/>
        <v>1736.4</v>
      </c>
      <c r="AJ30" s="58">
        <f t="shared" si="14"/>
        <v>525.79999999999995</v>
      </c>
      <c r="AK30" s="58">
        <f t="shared" si="15"/>
        <v>497.13576326087593</v>
      </c>
      <c r="AL30" s="58">
        <f t="shared" si="16"/>
        <v>597.40671555243</v>
      </c>
      <c r="AM30" s="58">
        <f t="shared" si="17"/>
        <v>684.81452941894599</v>
      </c>
      <c r="AN30" s="160">
        <v>4</v>
      </c>
      <c r="AO30">
        <v>4</v>
      </c>
      <c r="AP30">
        <v>4</v>
      </c>
      <c r="AQ30">
        <v>4</v>
      </c>
      <c r="AR30">
        <v>4</v>
      </c>
      <c r="AS30">
        <v>1</v>
      </c>
      <c r="AT30">
        <v>1</v>
      </c>
      <c r="AU30">
        <v>1</v>
      </c>
      <c r="AV30">
        <v>1</v>
      </c>
      <c r="AW30">
        <v>1</v>
      </c>
      <c r="AX30">
        <v>1</v>
      </c>
      <c r="AY30">
        <v>1</v>
      </c>
      <c r="AZ30">
        <v>1</v>
      </c>
      <c r="BA30">
        <v>1</v>
      </c>
      <c r="BB30">
        <v>1</v>
      </c>
      <c r="BC30">
        <v>4</v>
      </c>
      <c r="BD30">
        <v>6</v>
      </c>
      <c r="BE30">
        <v>7</v>
      </c>
      <c r="BF30"/>
    </row>
    <row r="31" spans="2:58" ht="15">
      <c r="B31" s="499"/>
      <c r="C31" s="2" t="s">
        <v>207</v>
      </c>
      <c r="D31" s="11">
        <v>47.8</v>
      </c>
      <c r="E31" s="11">
        <v>310</v>
      </c>
      <c r="F31" s="11">
        <v>56</v>
      </c>
      <c r="G31" s="11">
        <v>80</v>
      </c>
      <c r="H31" s="11">
        <v>202</v>
      </c>
      <c r="I31" s="11">
        <v>289.10000000000002</v>
      </c>
      <c r="J31" s="11">
        <v>361.16774587030199</v>
      </c>
      <c r="K31" s="11">
        <v>194.8</v>
      </c>
      <c r="L31" s="11">
        <v>221.662707479196</v>
      </c>
      <c r="M31" s="11">
        <v>176.3</v>
      </c>
      <c r="N31" s="11">
        <v>373.4</v>
      </c>
      <c r="O31" s="11">
        <v>343.4</v>
      </c>
      <c r="P31" s="11">
        <v>413.3</v>
      </c>
      <c r="Q31" s="11">
        <v>690.1</v>
      </c>
      <c r="R31" s="11">
        <v>846.97</v>
      </c>
      <c r="S31" s="11">
        <v>896.083530224794</v>
      </c>
      <c r="T31" s="11">
        <v>1041.4519076367101</v>
      </c>
      <c r="U31" s="11">
        <v>1154.79711914063</v>
      </c>
      <c r="V31" s="159">
        <f>100</f>
        <v>100</v>
      </c>
      <c r="W31" s="58">
        <f t="shared" si="1"/>
        <v>648.53556485355648</v>
      </c>
      <c r="X31" s="58">
        <f t="shared" si="2"/>
        <v>117.15481171548117</v>
      </c>
      <c r="Y31" s="58">
        <f t="shared" si="3"/>
        <v>167.36401673640168</v>
      </c>
      <c r="Z31" s="58">
        <f t="shared" si="4"/>
        <v>422.59414225941424</v>
      </c>
      <c r="AA31" s="58">
        <f t="shared" si="5"/>
        <v>604.81171548117163</v>
      </c>
      <c r="AB31" s="58">
        <f t="shared" si="6"/>
        <v>755.5810583060711</v>
      </c>
      <c r="AC31" s="58">
        <f t="shared" si="7"/>
        <v>407.53138075313808</v>
      </c>
      <c r="AD31" s="58">
        <f t="shared" si="8"/>
        <v>463.72951355480336</v>
      </c>
      <c r="AE31" s="58">
        <f t="shared" si="9"/>
        <v>368.82845188284523</v>
      </c>
      <c r="AF31" s="58">
        <f t="shared" si="10"/>
        <v>781.17154811715488</v>
      </c>
      <c r="AG31" s="58">
        <f t="shared" si="11"/>
        <v>718.41004184100427</v>
      </c>
      <c r="AH31" s="58">
        <f t="shared" si="12"/>
        <v>864.6443514644352</v>
      </c>
      <c r="AI31" s="58">
        <f t="shared" si="13"/>
        <v>1443.7238493723851</v>
      </c>
      <c r="AJ31" s="58">
        <f t="shared" si="14"/>
        <v>1771.9037656903768</v>
      </c>
      <c r="AK31" s="58">
        <f t="shared" si="15"/>
        <v>1874.651736871954</v>
      </c>
      <c r="AL31" s="58">
        <f t="shared" si="16"/>
        <v>2178.7696812483478</v>
      </c>
      <c r="AM31" s="58">
        <f t="shared" si="17"/>
        <v>2415.8935546875105</v>
      </c>
      <c r="AN31" s="160">
        <v>1</v>
      </c>
      <c r="AO31">
        <v>4</v>
      </c>
      <c r="AP31">
        <v>4</v>
      </c>
      <c r="AQ31">
        <v>4</v>
      </c>
      <c r="AR31">
        <v>1</v>
      </c>
      <c r="AS31">
        <v>1</v>
      </c>
      <c r="AT31">
        <v>4</v>
      </c>
      <c r="AU31">
        <v>1</v>
      </c>
      <c r="AV31">
        <v>4</v>
      </c>
      <c r="AW31">
        <v>1</v>
      </c>
      <c r="AX31">
        <v>1</v>
      </c>
      <c r="AY31">
        <v>1</v>
      </c>
      <c r="AZ31">
        <v>1</v>
      </c>
      <c r="BA31">
        <v>1</v>
      </c>
      <c r="BB31">
        <v>1</v>
      </c>
      <c r="BC31">
        <v>4</v>
      </c>
      <c r="BD31">
        <v>6</v>
      </c>
      <c r="BE31">
        <v>7</v>
      </c>
      <c r="BF31"/>
    </row>
    <row r="32" spans="2:58" ht="15">
      <c r="B32" s="499"/>
      <c r="C32" s="2" t="s">
        <v>208</v>
      </c>
      <c r="D32" s="11">
        <v>1600</v>
      </c>
      <c r="E32" s="11">
        <v>2540</v>
      </c>
      <c r="F32" s="11">
        <v>2882</v>
      </c>
      <c r="G32" s="11">
        <v>2048</v>
      </c>
      <c r="H32" s="11">
        <v>2035</v>
      </c>
      <c r="I32" s="11">
        <v>1687.7</v>
      </c>
      <c r="J32" s="11">
        <v>2578.3323030766601</v>
      </c>
      <c r="K32" s="11">
        <v>2171.5</v>
      </c>
      <c r="L32" s="11">
        <v>2611.53746523477</v>
      </c>
      <c r="M32" s="11">
        <v>2474.8000000000002</v>
      </c>
      <c r="N32" s="11">
        <v>1274.5999999999999</v>
      </c>
      <c r="O32" s="11">
        <v>-652.70000000000005</v>
      </c>
      <c r="P32" s="11">
        <v>2274.3000000000002</v>
      </c>
      <c r="Q32" s="11">
        <v>2000.03</v>
      </c>
      <c r="R32" s="11">
        <v>2367.23</v>
      </c>
      <c r="S32" s="11">
        <v>2396.0881978625298</v>
      </c>
      <c r="T32" s="11">
        <v>2823.5181747414199</v>
      </c>
      <c r="U32" s="11">
        <v>3052.61401367188</v>
      </c>
      <c r="V32" s="159">
        <f>100</f>
        <v>100</v>
      </c>
      <c r="W32" s="58">
        <f t="shared" si="1"/>
        <v>158.75</v>
      </c>
      <c r="X32" s="58">
        <f t="shared" si="2"/>
        <v>180.125</v>
      </c>
      <c r="Y32" s="58">
        <f t="shared" si="3"/>
        <v>128</v>
      </c>
      <c r="Z32" s="58">
        <f t="shared" si="4"/>
        <v>127.1875</v>
      </c>
      <c r="AA32" s="58">
        <f t="shared" si="5"/>
        <v>105.48125</v>
      </c>
      <c r="AB32" s="58">
        <f t="shared" si="6"/>
        <v>161.14576894229126</v>
      </c>
      <c r="AC32" s="58">
        <f t="shared" si="7"/>
        <v>135.71875</v>
      </c>
      <c r="AD32" s="58">
        <f t="shared" si="8"/>
        <v>163.22109157717313</v>
      </c>
      <c r="AE32" s="58">
        <f t="shared" si="9"/>
        <v>154.67500000000001</v>
      </c>
      <c r="AF32" s="58">
        <f t="shared" si="10"/>
        <v>79.662499999999994</v>
      </c>
      <c r="AG32" s="58">
        <f t="shared" si="11"/>
        <v>-40.793750000000003</v>
      </c>
      <c r="AH32" s="58">
        <f t="shared" si="12"/>
        <v>142.14375000000001</v>
      </c>
      <c r="AI32" s="58">
        <f t="shared" si="13"/>
        <v>125.001875</v>
      </c>
      <c r="AJ32" s="58">
        <f t="shared" si="14"/>
        <v>147.951875</v>
      </c>
      <c r="AK32" s="58">
        <f t="shared" si="15"/>
        <v>149.75551236640811</v>
      </c>
      <c r="AL32" s="58">
        <f t="shared" si="16"/>
        <v>176.46988592133874</v>
      </c>
      <c r="AM32" s="58">
        <f t="shared" si="17"/>
        <v>190.78837585449253</v>
      </c>
      <c r="AN32" s="160">
        <v>4</v>
      </c>
      <c r="AO32">
        <v>4</v>
      </c>
      <c r="AP32">
        <v>4</v>
      </c>
      <c r="AQ32">
        <v>4</v>
      </c>
      <c r="AR32">
        <v>4</v>
      </c>
      <c r="AS32">
        <v>1</v>
      </c>
      <c r="AT32">
        <v>4</v>
      </c>
      <c r="AU32">
        <v>1</v>
      </c>
      <c r="AV32">
        <v>4</v>
      </c>
      <c r="AW32">
        <v>1</v>
      </c>
      <c r="AX32">
        <v>1</v>
      </c>
      <c r="AY32">
        <v>1</v>
      </c>
      <c r="AZ32">
        <v>1</v>
      </c>
      <c r="BA32">
        <v>1</v>
      </c>
      <c r="BB32">
        <v>1</v>
      </c>
      <c r="BC32">
        <v>4</v>
      </c>
      <c r="BD32">
        <v>6</v>
      </c>
      <c r="BE32">
        <v>7</v>
      </c>
      <c r="BF32"/>
    </row>
    <row r="33" spans="2:58" ht="15">
      <c r="B33" s="499"/>
      <c r="C33" s="2" t="s">
        <v>209</v>
      </c>
      <c r="D33" s="11">
        <v>1652.8</v>
      </c>
      <c r="E33" s="11">
        <v>3067.2</v>
      </c>
      <c r="F33" s="11">
        <v>2949</v>
      </c>
      <c r="G33" s="11">
        <v>2167</v>
      </c>
      <c r="H33" s="11">
        <v>2302</v>
      </c>
      <c r="I33" s="11">
        <v>2133.1999999999998</v>
      </c>
      <c r="J33" s="11">
        <v>3748.80004894696</v>
      </c>
      <c r="K33" s="11">
        <v>3242.3</v>
      </c>
      <c r="L33" s="11">
        <v>3517.1001727139601</v>
      </c>
      <c r="M33" s="11">
        <v>3780</v>
      </c>
      <c r="N33" s="11">
        <v>2414.8000000000002</v>
      </c>
      <c r="O33" s="11">
        <v>493.8</v>
      </c>
      <c r="P33" s="11">
        <v>3222.3</v>
      </c>
      <c r="Q33" s="11">
        <v>3665.85</v>
      </c>
      <c r="R33" s="11">
        <v>4297.22</v>
      </c>
      <c r="S33" s="11">
        <v>3741.4449169435502</v>
      </c>
      <c r="T33" s="11">
        <v>3909.2022586662601</v>
      </c>
      <c r="U33" s="11">
        <v>4271.35545730591</v>
      </c>
      <c r="V33" s="159">
        <f>100</f>
        <v>100</v>
      </c>
      <c r="W33" s="58">
        <f t="shared" si="1"/>
        <v>185.57599225556632</v>
      </c>
      <c r="X33" s="58">
        <f t="shared" si="2"/>
        <v>178.42449177153921</v>
      </c>
      <c r="Y33" s="58">
        <f t="shared" si="3"/>
        <v>131.11084220716361</v>
      </c>
      <c r="Z33" s="58">
        <f t="shared" si="4"/>
        <v>139.27879961277833</v>
      </c>
      <c r="AA33" s="58">
        <f t="shared" si="5"/>
        <v>129.06582768635042</v>
      </c>
      <c r="AB33" s="58">
        <f t="shared" si="6"/>
        <v>226.8151046071491</v>
      </c>
      <c r="AC33" s="58">
        <f t="shared" si="7"/>
        <v>196.17013552758954</v>
      </c>
      <c r="AD33" s="58">
        <f t="shared" si="8"/>
        <v>212.79647705190951</v>
      </c>
      <c r="AE33" s="58">
        <f t="shared" si="9"/>
        <v>228.70280735721201</v>
      </c>
      <c r="AF33" s="58">
        <f t="shared" si="10"/>
        <v>146.10358180058086</v>
      </c>
      <c r="AG33" s="58">
        <f t="shared" si="11"/>
        <v>29.876573088092933</v>
      </c>
      <c r="AH33" s="58">
        <f t="shared" si="12"/>
        <v>194.96006776379477</v>
      </c>
      <c r="AI33" s="58">
        <f t="shared" si="13"/>
        <v>221.79634559535336</v>
      </c>
      <c r="AJ33" s="58">
        <f t="shared" si="14"/>
        <v>259.99636979670862</v>
      </c>
      <c r="AK33" s="58">
        <f t="shared" si="15"/>
        <v>226.37009420036003</v>
      </c>
      <c r="AL33" s="58">
        <f t="shared" si="16"/>
        <v>236.51998176828778</v>
      </c>
      <c r="AM33" s="58">
        <f t="shared" si="17"/>
        <v>258.43147732973802</v>
      </c>
      <c r="AN33" s="160"/>
      <c r="AO33"/>
      <c r="AP33"/>
      <c r="AQ33"/>
      <c r="AR33"/>
      <c r="AS33"/>
      <c r="AT33"/>
      <c r="AU33"/>
      <c r="AV33"/>
      <c r="AW33"/>
      <c r="AX33"/>
      <c r="AY33"/>
      <c r="AZ33"/>
      <c r="BA33"/>
      <c r="BB33"/>
      <c r="BC33"/>
      <c r="BD33"/>
      <c r="BE33"/>
      <c r="BF33"/>
    </row>
    <row r="34" spans="2:58" ht="15">
      <c r="B34" s="501"/>
      <c r="C34" s="4" t="s">
        <v>210</v>
      </c>
      <c r="D34" s="245">
        <v>52.8</v>
      </c>
      <c r="E34" s="173">
        <v>527.20000000000005</v>
      </c>
      <c r="F34" s="173">
        <v>67</v>
      </c>
      <c r="G34" s="173">
        <v>119</v>
      </c>
      <c r="H34" s="173">
        <v>267</v>
      </c>
      <c r="I34" s="173">
        <v>445.5</v>
      </c>
      <c r="J34" s="173">
        <v>1170.4677458703</v>
      </c>
      <c r="K34" s="173">
        <v>1070.8</v>
      </c>
      <c r="L34" s="173">
        <v>905.56270747919598</v>
      </c>
      <c r="M34" s="173">
        <v>1305.2</v>
      </c>
      <c r="N34" s="173">
        <v>1140.2</v>
      </c>
      <c r="O34" s="173">
        <v>1146.5</v>
      </c>
      <c r="P34" s="173">
        <v>948</v>
      </c>
      <c r="Q34" s="173">
        <v>1665.82</v>
      </c>
      <c r="R34" s="173">
        <v>1929.99</v>
      </c>
      <c r="S34" s="173">
        <v>1345.3567190810199</v>
      </c>
      <c r="T34" s="173">
        <v>1085.68408392484</v>
      </c>
      <c r="U34" s="173">
        <v>1218.74144363403</v>
      </c>
      <c r="V34" s="159">
        <f>100</f>
        <v>100</v>
      </c>
      <c r="W34" s="58">
        <f t="shared" si="1"/>
        <v>998.48484848484873</v>
      </c>
      <c r="X34" s="58">
        <f t="shared" si="2"/>
        <v>126.89393939393941</v>
      </c>
      <c r="Y34" s="58">
        <f t="shared" si="3"/>
        <v>225.3787878787879</v>
      </c>
      <c r="Z34" s="58">
        <f t="shared" si="4"/>
        <v>505.68181818181819</v>
      </c>
      <c r="AA34" s="58">
        <f t="shared" si="5"/>
        <v>843.75</v>
      </c>
      <c r="AB34" s="58">
        <f t="shared" si="6"/>
        <v>2216.7949732392049</v>
      </c>
      <c r="AC34" s="58">
        <f t="shared" si="7"/>
        <v>2028.0303030303032</v>
      </c>
      <c r="AD34" s="58">
        <f t="shared" si="8"/>
        <v>1715.0808853772651</v>
      </c>
      <c r="AE34" s="58">
        <f t="shared" si="9"/>
        <v>2471.969696969697</v>
      </c>
      <c r="AF34" s="58">
        <f t="shared" si="10"/>
        <v>2159.469696969697</v>
      </c>
      <c r="AG34" s="58">
        <f t="shared" si="11"/>
        <v>2171.4015151515155</v>
      </c>
      <c r="AH34" s="58">
        <f t="shared" si="12"/>
        <v>1795.4545454545455</v>
      </c>
      <c r="AI34" s="58">
        <f t="shared" si="13"/>
        <v>3154.9621212121215</v>
      </c>
      <c r="AJ34" s="58">
        <f t="shared" si="14"/>
        <v>3655.284090909091</v>
      </c>
      <c r="AK34" s="58">
        <f t="shared" si="15"/>
        <v>2548.0240891685985</v>
      </c>
      <c r="AL34" s="58">
        <f t="shared" si="16"/>
        <v>2056.219855918258</v>
      </c>
      <c r="AM34" s="58">
        <f t="shared" si="17"/>
        <v>2308.222431125057</v>
      </c>
      <c r="AN34" s="120"/>
      <c r="AO34" s="121"/>
      <c r="AP34" s="121"/>
      <c r="AQ34" s="121"/>
      <c r="AR34" s="121"/>
      <c r="AS34" s="121"/>
      <c r="AT34" s="121"/>
      <c r="AU34" s="121"/>
      <c r="AV34" s="121"/>
      <c r="AW34" s="121"/>
      <c r="AX34" s="121"/>
      <c r="AY34" s="121"/>
      <c r="AZ34" s="121"/>
      <c r="BA34" s="121"/>
      <c r="BB34" s="121"/>
      <c r="BC34" s="121"/>
      <c r="BD34" s="121"/>
      <c r="BE34" s="121"/>
      <c r="BF34"/>
    </row>
    <row r="35" spans="2:58" ht="15" customHeight="1">
      <c r="B35" s="499" t="s">
        <v>214</v>
      </c>
      <c r="C35" s="2" t="s">
        <v>205</v>
      </c>
      <c r="D35" s="11">
        <v>0</v>
      </c>
      <c r="E35" s="11">
        <v>0</v>
      </c>
      <c r="F35" s="11">
        <v>0</v>
      </c>
      <c r="G35" s="11">
        <v>10.6</v>
      </c>
      <c r="H35" s="11">
        <v>10</v>
      </c>
      <c r="I35" s="11">
        <v>10.7</v>
      </c>
      <c r="J35" s="11">
        <v>48.4</v>
      </c>
      <c r="K35" s="11">
        <v>46.7</v>
      </c>
      <c r="L35" s="11">
        <v>44.2</v>
      </c>
      <c r="M35" s="11">
        <v>46.3</v>
      </c>
      <c r="N35" s="11">
        <v>44.1</v>
      </c>
      <c r="O35" s="11">
        <v>54.1</v>
      </c>
      <c r="P35" s="11">
        <v>49.4</v>
      </c>
      <c r="Q35" s="11">
        <v>98</v>
      </c>
      <c r="R35" s="11">
        <v>69.98</v>
      </c>
      <c r="S35" s="11">
        <v>13.869454163701899</v>
      </c>
      <c r="T35" s="11">
        <v>14.2304138682423</v>
      </c>
      <c r="U35" s="11">
        <v>19.8724670410156</v>
      </c>
      <c r="V35" s="159">
        <f>100</f>
        <v>100</v>
      </c>
      <c r="W35" s="58" t="e">
        <f t="shared" si="1"/>
        <v>#DIV/0!</v>
      </c>
      <c r="X35" s="58" t="e">
        <f t="shared" si="2"/>
        <v>#DIV/0!</v>
      </c>
      <c r="Y35" s="58" t="e">
        <f t="shared" si="3"/>
        <v>#DIV/0!</v>
      </c>
      <c r="Z35" s="58" t="e">
        <f t="shared" si="4"/>
        <v>#DIV/0!</v>
      </c>
      <c r="AA35" s="58" t="e">
        <f t="shared" si="5"/>
        <v>#DIV/0!</v>
      </c>
      <c r="AB35" s="58" t="e">
        <f t="shared" si="6"/>
        <v>#DIV/0!</v>
      </c>
      <c r="AC35" s="58" t="e">
        <f t="shared" si="7"/>
        <v>#DIV/0!</v>
      </c>
      <c r="AD35" s="58" t="e">
        <f t="shared" si="8"/>
        <v>#DIV/0!</v>
      </c>
      <c r="AE35" s="58" t="e">
        <f t="shared" si="9"/>
        <v>#DIV/0!</v>
      </c>
      <c r="AF35" s="58" t="e">
        <f t="shared" si="10"/>
        <v>#DIV/0!</v>
      </c>
      <c r="AG35" s="58" t="e">
        <f t="shared" si="11"/>
        <v>#DIV/0!</v>
      </c>
      <c r="AH35" s="58" t="e">
        <f t="shared" si="12"/>
        <v>#DIV/0!</v>
      </c>
      <c r="AI35" s="58" t="e">
        <f t="shared" si="13"/>
        <v>#DIV/0!</v>
      </c>
      <c r="AJ35" s="58" t="e">
        <f t="shared" si="14"/>
        <v>#DIV/0!</v>
      </c>
      <c r="AK35" s="58" t="e">
        <f t="shared" si="15"/>
        <v>#DIV/0!</v>
      </c>
      <c r="AL35" s="58" t="e">
        <f t="shared" si="16"/>
        <v>#DIV/0!</v>
      </c>
      <c r="AM35" s="58" t="e">
        <f t="shared" si="17"/>
        <v>#DIV/0!</v>
      </c>
      <c r="AN35" s="160">
        <v>4</v>
      </c>
      <c r="AO35">
        <v>4</v>
      </c>
      <c r="AP35">
        <v>1</v>
      </c>
      <c r="AQ35">
        <v>1</v>
      </c>
      <c r="AR35">
        <v>1</v>
      </c>
      <c r="AS35">
        <v>1</v>
      </c>
      <c r="AT35">
        <v>1</v>
      </c>
      <c r="AU35">
        <v>1</v>
      </c>
      <c r="AV35">
        <v>1</v>
      </c>
      <c r="AW35">
        <v>1</v>
      </c>
      <c r="AX35">
        <v>1</v>
      </c>
      <c r="AY35">
        <v>1</v>
      </c>
      <c r="AZ35">
        <v>1</v>
      </c>
      <c r="BA35">
        <v>1</v>
      </c>
      <c r="BB35">
        <v>1</v>
      </c>
      <c r="BC35">
        <v>4</v>
      </c>
      <c r="BD35">
        <v>6</v>
      </c>
      <c r="BE35" s="340">
        <v>7</v>
      </c>
      <c r="BF35"/>
    </row>
    <row r="36" spans="2:58" ht="15">
      <c r="B36" s="499"/>
      <c r="C36" s="2" t="s">
        <v>206</v>
      </c>
      <c r="D36" s="11">
        <v>82.9</v>
      </c>
      <c r="E36" s="11">
        <v>94.4</v>
      </c>
      <c r="F36" s="11">
        <v>77.900000000000006</v>
      </c>
      <c r="G36" s="11">
        <v>104.2012</v>
      </c>
      <c r="H36" s="11">
        <v>95.7</v>
      </c>
      <c r="I36" s="11">
        <v>107</v>
      </c>
      <c r="J36" s="11">
        <v>124.8</v>
      </c>
      <c r="K36" s="11">
        <v>114.7</v>
      </c>
      <c r="L36" s="11">
        <v>136.80000000000001</v>
      </c>
      <c r="M36" s="11">
        <v>93.4</v>
      </c>
      <c r="N36" s="11">
        <v>88.3</v>
      </c>
      <c r="O36" s="11">
        <v>77.400000000000006</v>
      </c>
      <c r="P36" s="11">
        <v>47.977779119841699</v>
      </c>
      <c r="Q36" s="11">
        <v>108.36</v>
      </c>
      <c r="R36" s="11">
        <v>123.55</v>
      </c>
      <c r="S36" s="11">
        <v>87.671346067389095</v>
      </c>
      <c r="T36" s="11">
        <v>77.343676493119403</v>
      </c>
      <c r="U36" s="11">
        <v>91.280326843261705</v>
      </c>
      <c r="V36" s="159">
        <f>100</f>
        <v>100</v>
      </c>
      <c r="W36" s="58">
        <f t="shared" si="1"/>
        <v>113.87213510253316</v>
      </c>
      <c r="X36" s="58">
        <f t="shared" si="2"/>
        <v>93.968636911942099</v>
      </c>
      <c r="Y36" s="58">
        <f t="shared" si="3"/>
        <v>125.69505428226779</v>
      </c>
      <c r="Z36" s="58">
        <f t="shared" si="4"/>
        <v>115.44028950542823</v>
      </c>
      <c r="AA36" s="58">
        <f t="shared" si="5"/>
        <v>129.07117008443907</v>
      </c>
      <c r="AB36" s="58">
        <f t="shared" si="6"/>
        <v>150.54282267792519</v>
      </c>
      <c r="AC36" s="58">
        <f t="shared" si="7"/>
        <v>138.35946924004824</v>
      </c>
      <c r="AD36" s="58">
        <f t="shared" si="8"/>
        <v>165.0180940892642</v>
      </c>
      <c r="AE36" s="58">
        <f t="shared" si="9"/>
        <v>112.66586248492159</v>
      </c>
      <c r="AF36" s="58">
        <f t="shared" si="10"/>
        <v>106.51387213510253</v>
      </c>
      <c r="AG36" s="58">
        <f t="shared" si="11"/>
        <v>93.365500603136311</v>
      </c>
      <c r="AH36" s="58">
        <f t="shared" si="12"/>
        <v>57.874281206081662</v>
      </c>
      <c r="AI36" s="58">
        <f t="shared" si="13"/>
        <v>130.71170084439083</v>
      </c>
      <c r="AJ36" s="58">
        <f t="shared" si="14"/>
        <v>149.03498190591071</v>
      </c>
      <c r="AK36" s="58">
        <f t="shared" si="15"/>
        <v>105.75554411024015</v>
      </c>
      <c r="AL36" s="58">
        <f t="shared" si="16"/>
        <v>93.297559099058375</v>
      </c>
      <c r="AM36" s="58">
        <f t="shared" si="17"/>
        <v>110.10895879766187</v>
      </c>
      <c r="AN36" s="160">
        <v>1</v>
      </c>
      <c r="AO36">
        <v>1</v>
      </c>
      <c r="AP36">
        <v>1</v>
      </c>
      <c r="AQ36">
        <v>4</v>
      </c>
      <c r="AR36">
        <v>1</v>
      </c>
      <c r="AS36">
        <v>1</v>
      </c>
      <c r="AT36">
        <v>1</v>
      </c>
      <c r="AU36">
        <v>1</v>
      </c>
      <c r="AV36">
        <v>1</v>
      </c>
      <c r="AW36">
        <v>1</v>
      </c>
      <c r="AX36">
        <v>1</v>
      </c>
      <c r="AY36">
        <v>1</v>
      </c>
      <c r="AZ36">
        <v>4</v>
      </c>
      <c r="BA36">
        <v>1</v>
      </c>
      <c r="BB36">
        <v>1</v>
      </c>
      <c r="BC36">
        <v>4</v>
      </c>
      <c r="BD36">
        <v>6</v>
      </c>
      <c r="BE36">
        <v>7</v>
      </c>
      <c r="BF36"/>
    </row>
    <row r="37" spans="2:58" ht="15">
      <c r="B37" s="499"/>
      <c r="C37" s="2" t="s">
        <v>207</v>
      </c>
      <c r="D37" s="11">
        <v>95.4</v>
      </c>
      <c r="E37" s="11">
        <v>98.4</v>
      </c>
      <c r="F37" s="11">
        <v>146.69999999999999</v>
      </c>
      <c r="G37" s="11">
        <v>212.01249999999999</v>
      </c>
      <c r="H37" s="11">
        <v>218.9</v>
      </c>
      <c r="I37" s="11">
        <v>272.3</v>
      </c>
      <c r="J37" s="11">
        <v>286.45506749550299</v>
      </c>
      <c r="K37" s="11">
        <v>288.28070245796101</v>
      </c>
      <c r="L37" s="11">
        <v>316.7</v>
      </c>
      <c r="M37" s="11">
        <v>236.7</v>
      </c>
      <c r="N37" s="11">
        <v>231.6</v>
      </c>
      <c r="O37" s="11">
        <v>190.3</v>
      </c>
      <c r="P37" s="11">
        <v>124.1</v>
      </c>
      <c r="Q37" s="11">
        <v>174.95</v>
      </c>
      <c r="R37" s="11">
        <v>174.82</v>
      </c>
      <c r="S37" s="11">
        <v>177.189801049164</v>
      </c>
      <c r="T37" s="11">
        <v>181.63678412714199</v>
      </c>
      <c r="U37" s="11">
        <v>206.28047180175801</v>
      </c>
      <c r="V37" s="159">
        <f>100</f>
        <v>100</v>
      </c>
      <c r="W37" s="58">
        <f t="shared" si="1"/>
        <v>103.1446540880503</v>
      </c>
      <c r="X37" s="58">
        <f t="shared" si="2"/>
        <v>153.77358490566036</v>
      </c>
      <c r="Y37" s="58">
        <f t="shared" si="3"/>
        <v>222.23532494758908</v>
      </c>
      <c r="Z37" s="58">
        <f t="shared" si="4"/>
        <v>229.45492662473794</v>
      </c>
      <c r="AA37" s="58">
        <f t="shared" si="5"/>
        <v>285.42976939203351</v>
      </c>
      <c r="AB37" s="58">
        <f t="shared" si="6"/>
        <v>300.26736634748738</v>
      </c>
      <c r="AC37" s="58">
        <f t="shared" si="7"/>
        <v>302.18102983014779</v>
      </c>
      <c r="AD37" s="58">
        <f t="shared" si="8"/>
        <v>331.97064989517816</v>
      </c>
      <c r="AE37" s="58">
        <f t="shared" si="9"/>
        <v>248.11320754716979</v>
      </c>
      <c r="AF37" s="58">
        <f t="shared" si="10"/>
        <v>242.76729559748426</v>
      </c>
      <c r="AG37" s="58">
        <f t="shared" si="11"/>
        <v>199.47589098532492</v>
      </c>
      <c r="AH37" s="58">
        <f t="shared" si="12"/>
        <v>130.08385744234801</v>
      </c>
      <c r="AI37" s="58">
        <f t="shared" si="13"/>
        <v>183.38574423480082</v>
      </c>
      <c r="AJ37" s="58">
        <f t="shared" si="14"/>
        <v>183.24947589098531</v>
      </c>
      <c r="AK37" s="58">
        <f t="shared" si="15"/>
        <v>185.73354407669183</v>
      </c>
      <c r="AL37" s="58">
        <f t="shared" si="16"/>
        <v>190.39495191524315</v>
      </c>
      <c r="AM37" s="58">
        <f t="shared" si="17"/>
        <v>216.22690964544861</v>
      </c>
      <c r="AN37" s="160">
        <v>4</v>
      </c>
      <c r="AO37">
        <v>1</v>
      </c>
      <c r="AP37">
        <v>1</v>
      </c>
      <c r="AQ37">
        <v>4</v>
      </c>
      <c r="AR37">
        <v>1</v>
      </c>
      <c r="AS37">
        <v>1</v>
      </c>
      <c r="AT37">
        <v>4</v>
      </c>
      <c r="AU37">
        <v>4</v>
      </c>
      <c r="AV37">
        <v>1</v>
      </c>
      <c r="AW37">
        <v>1</v>
      </c>
      <c r="AX37">
        <v>1</v>
      </c>
      <c r="AY37">
        <v>1</v>
      </c>
      <c r="AZ37">
        <v>1</v>
      </c>
      <c r="BA37">
        <v>1</v>
      </c>
      <c r="BB37">
        <v>1</v>
      </c>
      <c r="BC37">
        <v>4</v>
      </c>
      <c r="BD37">
        <v>6</v>
      </c>
      <c r="BE37">
        <v>7</v>
      </c>
      <c r="BF37"/>
    </row>
    <row r="38" spans="2:58" ht="15">
      <c r="B38" s="499"/>
      <c r="C38" s="2" t="s">
        <v>208</v>
      </c>
      <c r="D38" s="11">
        <v>330.7</v>
      </c>
      <c r="E38" s="11">
        <v>311</v>
      </c>
      <c r="F38" s="11">
        <v>337.8</v>
      </c>
      <c r="G38" s="11">
        <v>326.08629999999999</v>
      </c>
      <c r="H38" s="11">
        <v>340</v>
      </c>
      <c r="I38" s="11">
        <v>454.3</v>
      </c>
      <c r="J38" s="11">
        <v>284.84492949397901</v>
      </c>
      <c r="K38" s="11">
        <v>259.91926679151902</v>
      </c>
      <c r="L38" s="11">
        <v>257.89999999999998</v>
      </c>
      <c r="M38" s="11">
        <v>277.89999999999998</v>
      </c>
      <c r="N38" s="11">
        <v>316.89999999999998</v>
      </c>
      <c r="O38" s="11">
        <v>324.7</v>
      </c>
      <c r="P38" s="11">
        <v>166.72222560207001</v>
      </c>
      <c r="Q38" s="11">
        <v>270.57</v>
      </c>
      <c r="R38" s="11">
        <v>230.39</v>
      </c>
      <c r="S38" s="11">
        <v>242.563457755634</v>
      </c>
      <c r="T38" s="11">
        <v>271.45672420073601</v>
      </c>
      <c r="U38" s="11">
        <v>299.35110473632801</v>
      </c>
      <c r="V38" s="159">
        <f>100</f>
        <v>100</v>
      </c>
      <c r="W38" s="58">
        <f t="shared" si="1"/>
        <v>94.042939219836711</v>
      </c>
      <c r="X38" s="58">
        <f t="shared" si="2"/>
        <v>102.1469609918355</v>
      </c>
      <c r="Y38" s="58">
        <f t="shared" si="3"/>
        <v>98.604868460840649</v>
      </c>
      <c r="Z38" s="58">
        <f t="shared" si="4"/>
        <v>102.81221651043242</v>
      </c>
      <c r="AA38" s="58">
        <f t="shared" si="5"/>
        <v>137.37526459026307</v>
      </c>
      <c r="AB38" s="58">
        <f t="shared" si="6"/>
        <v>86.133936950099482</v>
      </c>
      <c r="AC38" s="58">
        <f t="shared" si="7"/>
        <v>78.596693919419124</v>
      </c>
      <c r="AD38" s="58">
        <f t="shared" si="8"/>
        <v>77.986090111883868</v>
      </c>
      <c r="AE38" s="58">
        <f t="shared" si="9"/>
        <v>84.033867553674014</v>
      </c>
      <c r="AF38" s="58">
        <f t="shared" si="10"/>
        <v>95.827033565164797</v>
      </c>
      <c r="AG38" s="58">
        <f t="shared" si="11"/>
        <v>98.185666767462962</v>
      </c>
      <c r="AH38" s="58">
        <f t="shared" si="12"/>
        <v>50.414945752062302</v>
      </c>
      <c r="AI38" s="58">
        <f t="shared" si="13"/>
        <v>81.817357121257942</v>
      </c>
      <c r="AJ38" s="58">
        <f t="shared" si="14"/>
        <v>69.667372240701539</v>
      </c>
      <c r="AK38" s="58">
        <f t="shared" si="15"/>
        <v>73.348490400856974</v>
      </c>
      <c r="AL38" s="58">
        <f t="shared" si="16"/>
        <v>82.08549265217296</v>
      </c>
      <c r="AM38" s="58">
        <f t="shared" si="17"/>
        <v>90.520442919966143</v>
      </c>
      <c r="AN38" s="160">
        <v>4</v>
      </c>
      <c r="AO38">
        <v>4</v>
      </c>
      <c r="AP38">
        <v>1</v>
      </c>
      <c r="AQ38">
        <v>4</v>
      </c>
      <c r="AR38">
        <v>1</v>
      </c>
      <c r="AS38">
        <v>1</v>
      </c>
      <c r="AT38">
        <v>4</v>
      </c>
      <c r="AU38">
        <v>4</v>
      </c>
      <c r="AV38">
        <v>1</v>
      </c>
      <c r="AW38">
        <v>1</v>
      </c>
      <c r="AX38">
        <v>1</v>
      </c>
      <c r="AY38">
        <v>1</v>
      </c>
      <c r="AZ38">
        <v>4</v>
      </c>
      <c r="BA38">
        <v>1</v>
      </c>
      <c r="BB38">
        <v>1</v>
      </c>
      <c r="BC38">
        <v>4</v>
      </c>
      <c r="BD38">
        <v>6</v>
      </c>
      <c r="BE38">
        <v>7</v>
      </c>
      <c r="BF38"/>
    </row>
    <row r="39" spans="2:58" ht="15">
      <c r="B39" s="499"/>
      <c r="C39" s="2" t="s">
        <v>209</v>
      </c>
      <c r="D39" s="11">
        <v>509</v>
      </c>
      <c r="E39" s="11">
        <v>503.8</v>
      </c>
      <c r="F39" s="11">
        <v>562.4</v>
      </c>
      <c r="G39" s="11">
        <v>652.9</v>
      </c>
      <c r="H39" s="11">
        <v>664.6</v>
      </c>
      <c r="I39" s="11">
        <v>844.3</v>
      </c>
      <c r="J39" s="11">
        <v>744.49999698948204</v>
      </c>
      <c r="K39" s="11">
        <v>709.59996924948098</v>
      </c>
      <c r="L39" s="11">
        <v>755.6</v>
      </c>
      <c r="M39" s="11">
        <v>654.29999999999995</v>
      </c>
      <c r="N39" s="11">
        <v>680.9</v>
      </c>
      <c r="O39" s="11">
        <v>646.5</v>
      </c>
      <c r="P39" s="11">
        <v>388.20000472191202</v>
      </c>
      <c r="Q39" s="11">
        <v>651.88</v>
      </c>
      <c r="R39" s="11">
        <v>598.74</v>
      </c>
      <c r="S39" s="11">
        <v>521.29405903588895</v>
      </c>
      <c r="T39" s="11">
        <v>544.66759868923998</v>
      </c>
      <c r="U39" s="11">
        <v>616.78437042236305</v>
      </c>
      <c r="V39" s="159">
        <f>100</f>
        <v>100</v>
      </c>
      <c r="W39" s="58">
        <f t="shared" si="1"/>
        <v>98.978388998035356</v>
      </c>
      <c r="X39" s="58">
        <f t="shared" si="2"/>
        <v>110.49115913555993</v>
      </c>
      <c r="Y39" s="58">
        <f t="shared" si="3"/>
        <v>128.27111984282908</v>
      </c>
      <c r="Z39" s="58">
        <f t="shared" si="4"/>
        <v>130.5697445972495</v>
      </c>
      <c r="AA39" s="58">
        <f t="shared" si="5"/>
        <v>165.87426326129665</v>
      </c>
      <c r="AB39" s="58">
        <f t="shared" si="6"/>
        <v>146.26718997828723</v>
      </c>
      <c r="AC39" s="58">
        <f t="shared" si="7"/>
        <v>139.41060299596876</v>
      </c>
      <c r="AD39" s="58">
        <f t="shared" si="8"/>
        <v>148.44793713163065</v>
      </c>
      <c r="AE39" s="58">
        <f t="shared" si="9"/>
        <v>128.54616895874261</v>
      </c>
      <c r="AF39" s="58">
        <f t="shared" si="10"/>
        <v>133.77210216110021</v>
      </c>
      <c r="AG39" s="58">
        <f t="shared" si="11"/>
        <v>127.01375245579568</v>
      </c>
      <c r="AH39" s="58">
        <f t="shared" si="12"/>
        <v>76.267191497428698</v>
      </c>
      <c r="AI39" s="58">
        <f t="shared" si="13"/>
        <v>128.07072691552062</v>
      </c>
      <c r="AJ39" s="58">
        <f t="shared" si="14"/>
        <v>117.63064833005893</v>
      </c>
      <c r="AK39" s="58">
        <f t="shared" si="15"/>
        <v>102.41533576343593</v>
      </c>
      <c r="AL39" s="58">
        <f t="shared" si="16"/>
        <v>107.00738677588211</v>
      </c>
      <c r="AM39" s="58">
        <f t="shared" si="17"/>
        <v>121.17571128140729</v>
      </c>
      <c r="AN39" s="160"/>
      <c r="AO39"/>
      <c r="AP39"/>
      <c r="AQ39"/>
      <c r="AR39"/>
      <c r="AS39"/>
      <c r="AT39"/>
      <c r="AU39"/>
      <c r="AV39"/>
      <c r="AW39"/>
      <c r="AX39"/>
      <c r="AY39"/>
      <c r="AZ39"/>
      <c r="BA39"/>
      <c r="BB39"/>
      <c r="BC39"/>
      <c r="BD39"/>
      <c r="BE39"/>
      <c r="BF39"/>
    </row>
    <row r="40" spans="2:58" ht="15">
      <c r="B40" s="499"/>
      <c r="C40" s="2" t="s">
        <v>210</v>
      </c>
      <c r="D40" s="245">
        <v>178.3</v>
      </c>
      <c r="E40" s="173">
        <v>192.8</v>
      </c>
      <c r="F40" s="173">
        <v>224.6</v>
      </c>
      <c r="G40" s="173">
        <v>326.81369999999998</v>
      </c>
      <c r="H40" s="173">
        <v>324.60000000000002</v>
      </c>
      <c r="I40" s="173">
        <v>390</v>
      </c>
      <c r="J40" s="173">
        <v>459.65506749550298</v>
      </c>
      <c r="K40" s="173">
        <v>449.68070245796099</v>
      </c>
      <c r="L40" s="173">
        <v>497.7</v>
      </c>
      <c r="M40" s="173">
        <v>376.4</v>
      </c>
      <c r="N40" s="173">
        <v>364</v>
      </c>
      <c r="O40" s="173">
        <v>321.8</v>
      </c>
      <c r="P40" s="173">
        <v>221.47777911984201</v>
      </c>
      <c r="Q40" s="173">
        <v>381.31</v>
      </c>
      <c r="R40" s="173">
        <v>368.35</v>
      </c>
      <c r="S40" s="173">
        <v>278.73060128025497</v>
      </c>
      <c r="T40" s="173">
        <v>273.21087448850398</v>
      </c>
      <c r="U40" s="173">
        <v>317.43326568603499</v>
      </c>
      <c r="V40" s="159">
        <f>100</f>
        <v>100</v>
      </c>
      <c r="W40" s="58">
        <f t="shared" si="1"/>
        <v>108.13236118900728</v>
      </c>
      <c r="X40" s="58">
        <f t="shared" si="2"/>
        <v>125.96747055524396</v>
      </c>
      <c r="Y40" s="58">
        <f t="shared" si="3"/>
        <v>183.2942793045429</v>
      </c>
      <c r="Z40" s="58">
        <f t="shared" si="4"/>
        <v>182.05272013460461</v>
      </c>
      <c r="AA40" s="58">
        <f t="shared" si="5"/>
        <v>218.73247335950643</v>
      </c>
      <c r="AB40" s="58">
        <f t="shared" si="6"/>
        <v>257.79869180903137</v>
      </c>
      <c r="AC40" s="58">
        <f t="shared" si="7"/>
        <v>252.20454428376948</v>
      </c>
      <c r="AD40" s="58">
        <f t="shared" si="8"/>
        <v>279.13628715647781</v>
      </c>
      <c r="AE40" s="58">
        <f t="shared" si="9"/>
        <v>211.1048794167134</v>
      </c>
      <c r="AF40" s="58">
        <f t="shared" si="10"/>
        <v>204.15030846887268</v>
      </c>
      <c r="AG40" s="58">
        <f t="shared" si="11"/>
        <v>180.4823331463825</v>
      </c>
      <c r="AH40" s="58">
        <f t="shared" si="12"/>
        <v>124.21636518218845</v>
      </c>
      <c r="AI40" s="58">
        <f t="shared" si="13"/>
        <v>213.85866517106001</v>
      </c>
      <c r="AJ40" s="58">
        <f t="shared" si="14"/>
        <v>206.59001682557485</v>
      </c>
      <c r="AK40" s="58">
        <f t="shared" si="15"/>
        <v>156.32675338208352</v>
      </c>
      <c r="AL40" s="58">
        <f t="shared" si="16"/>
        <v>153.23100083483115</v>
      </c>
      <c r="AM40" s="58">
        <f t="shared" si="17"/>
        <v>178.03323930792763</v>
      </c>
      <c r="AN40" s="120"/>
      <c r="AO40" s="121"/>
      <c r="AP40" s="121"/>
      <c r="AQ40" s="121"/>
      <c r="AR40" s="121"/>
      <c r="AS40" s="121"/>
      <c r="AT40" s="121"/>
      <c r="AU40" s="121"/>
      <c r="AV40" s="121"/>
      <c r="AW40" s="121"/>
      <c r="AX40" s="121"/>
      <c r="AY40" s="121"/>
      <c r="AZ40" s="121"/>
      <c r="BA40" s="121"/>
      <c r="BB40" s="121"/>
      <c r="BC40" s="121"/>
      <c r="BD40" s="121"/>
      <c r="BE40" s="121"/>
      <c r="BF40"/>
    </row>
    <row r="41" spans="2:58" ht="15">
      <c r="B41" s="500" t="s">
        <v>215</v>
      </c>
      <c r="C41" s="3" t="s">
        <v>205</v>
      </c>
      <c r="D41" s="11">
        <v>2030.316</v>
      </c>
      <c r="E41" s="11">
        <v>2012</v>
      </c>
      <c r="F41" s="11">
        <v>2668.7</v>
      </c>
      <c r="G41" s="11">
        <v>1936.6</v>
      </c>
      <c r="H41" s="11">
        <v>2354.4</v>
      </c>
      <c r="I41" s="11">
        <v>2026.5</v>
      </c>
      <c r="J41" s="11">
        <v>890.7</v>
      </c>
      <c r="K41" s="11">
        <v>856.5</v>
      </c>
      <c r="L41" s="11">
        <v>745.8</v>
      </c>
      <c r="M41" s="11">
        <v>618.4</v>
      </c>
      <c r="N41" s="11">
        <v>619.6</v>
      </c>
      <c r="O41" s="11">
        <v>758.9</v>
      </c>
      <c r="P41" s="11">
        <v>867</v>
      </c>
      <c r="Q41" s="11">
        <v>941.59</v>
      </c>
      <c r="R41" s="11">
        <v>1353.61</v>
      </c>
      <c r="S41" s="11">
        <v>2026.3508902351</v>
      </c>
      <c r="T41" s="11">
        <v>2099.1351642058298</v>
      </c>
      <c r="U41" s="11">
        <v>2334.64819335938</v>
      </c>
      <c r="V41" s="159">
        <f>100</f>
        <v>100</v>
      </c>
      <c r="W41" s="58">
        <f t="shared" si="1"/>
        <v>99.097874419548489</v>
      </c>
      <c r="X41" s="58">
        <f t="shared" si="2"/>
        <v>131.44259317268839</v>
      </c>
      <c r="Y41" s="58">
        <f t="shared" si="3"/>
        <v>95.384166799650885</v>
      </c>
      <c r="Z41" s="58">
        <f t="shared" si="4"/>
        <v>115.96224430088715</v>
      </c>
      <c r="AA41" s="58">
        <f t="shared" si="5"/>
        <v>99.812048961836481</v>
      </c>
      <c r="AB41" s="58">
        <f t="shared" si="6"/>
        <v>43.870018263166912</v>
      </c>
      <c r="AC41" s="58">
        <f t="shared" si="7"/>
        <v>42.185551411701432</v>
      </c>
      <c r="AD41" s="58">
        <f t="shared" si="8"/>
        <v>36.733198181957881</v>
      </c>
      <c r="AE41" s="58">
        <f t="shared" si="9"/>
        <v>30.458312893165399</v>
      </c>
      <c r="AF41" s="58">
        <f t="shared" si="10"/>
        <v>30.51741699321682</v>
      </c>
      <c r="AG41" s="58">
        <f t="shared" si="11"/>
        <v>37.378417940852557</v>
      </c>
      <c r="AH41" s="58">
        <f t="shared" si="12"/>
        <v>42.702712287151357</v>
      </c>
      <c r="AI41" s="58">
        <f t="shared" si="13"/>
        <v>46.376524639514244</v>
      </c>
      <c r="AJ41" s="58">
        <f t="shared" si="14"/>
        <v>66.669917392169495</v>
      </c>
      <c r="AK41" s="58">
        <f t="shared" si="15"/>
        <v>99.804704796450395</v>
      </c>
      <c r="AL41" s="58">
        <f t="shared" si="16"/>
        <v>103.38957897223042</v>
      </c>
      <c r="AM41" s="58">
        <f t="shared" si="17"/>
        <v>114.98940033765088</v>
      </c>
      <c r="AN41" s="160">
        <v>4</v>
      </c>
      <c r="AO41">
        <v>1</v>
      </c>
      <c r="AP41">
        <v>1</v>
      </c>
      <c r="AQ41">
        <v>1</v>
      </c>
      <c r="AR41">
        <v>1</v>
      </c>
      <c r="AS41">
        <v>1</v>
      </c>
      <c r="AT41">
        <v>1</v>
      </c>
      <c r="AU41">
        <v>1</v>
      </c>
      <c r="AV41">
        <v>1</v>
      </c>
      <c r="AW41">
        <v>1</v>
      </c>
      <c r="AX41">
        <v>1</v>
      </c>
      <c r="AY41">
        <v>1</v>
      </c>
      <c r="AZ41">
        <v>1</v>
      </c>
      <c r="BA41">
        <v>1</v>
      </c>
      <c r="BB41">
        <v>1</v>
      </c>
      <c r="BC41">
        <v>4</v>
      </c>
      <c r="BD41">
        <v>6</v>
      </c>
      <c r="BE41" s="340">
        <v>7</v>
      </c>
      <c r="BF41"/>
    </row>
    <row r="42" spans="2:58" ht="15">
      <c r="B42" s="499"/>
      <c r="C42" s="2" t="s">
        <v>206</v>
      </c>
      <c r="D42" s="11">
        <v>1492.1732</v>
      </c>
      <c r="E42" s="11">
        <v>1210.4000000000001</v>
      </c>
      <c r="F42" s="11">
        <v>1170.5999999999999</v>
      </c>
      <c r="G42" s="11">
        <v>1005.2</v>
      </c>
      <c r="H42" s="11">
        <v>1299.5</v>
      </c>
      <c r="I42" s="11">
        <v>847.1</v>
      </c>
      <c r="J42" s="11">
        <v>589.6</v>
      </c>
      <c r="K42" s="11">
        <v>934.4</v>
      </c>
      <c r="L42" s="11">
        <v>471.1</v>
      </c>
      <c r="M42" s="11">
        <v>517.70000000000005</v>
      </c>
      <c r="N42" s="11">
        <v>568.1</v>
      </c>
      <c r="O42" s="11">
        <v>703.6</v>
      </c>
      <c r="P42" s="11">
        <v>632.9</v>
      </c>
      <c r="Q42" s="11">
        <v>870.42</v>
      </c>
      <c r="R42" s="11">
        <v>1102.8499999999999</v>
      </c>
      <c r="S42" s="11">
        <v>1041.6693133692199</v>
      </c>
      <c r="T42" s="11">
        <v>970.07861820432697</v>
      </c>
      <c r="U42" s="11">
        <v>941.38824462890602</v>
      </c>
      <c r="V42" s="159">
        <f>100</f>
        <v>100</v>
      </c>
      <c r="W42" s="58">
        <f t="shared" si="1"/>
        <v>81.11658887855647</v>
      </c>
      <c r="X42" s="58">
        <f t="shared" si="2"/>
        <v>78.449338186746672</v>
      </c>
      <c r="Y42" s="58">
        <f t="shared" si="3"/>
        <v>67.364834055456839</v>
      </c>
      <c r="Z42" s="58">
        <f t="shared" si="4"/>
        <v>87.08774557806025</v>
      </c>
      <c r="AA42" s="58">
        <f t="shared" si="5"/>
        <v>56.769549272162244</v>
      </c>
      <c r="AB42" s="58">
        <f t="shared" si="6"/>
        <v>39.512839394247266</v>
      </c>
      <c r="AC42" s="58">
        <f t="shared" si="7"/>
        <v>62.620076543393225</v>
      </c>
      <c r="AD42" s="58">
        <f t="shared" si="8"/>
        <v>31.571402032954353</v>
      </c>
      <c r="AE42" s="58">
        <f t="shared" si="9"/>
        <v>34.694363898239168</v>
      </c>
      <c r="AF42" s="58">
        <f t="shared" si="10"/>
        <v>38.071987889877661</v>
      </c>
      <c r="AG42" s="58">
        <f t="shared" si="11"/>
        <v>47.152703184858169</v>
      </c>
      <c r="AH42" s="58">
        <f t="shared" si="12"/>
        <v>42.414647307698601</v>
      </c>
      <c r="AI42" s="58">
        <f t="shared" si="13"/>
        <v>58.332370531785458</v>
      </c>
      <c r="AJ42" s="58">
        <f t="shared" si="14"/>
        <v>73.908980539256433</v>
      </c>
      <c r="AK42" s="58">
        <f t="shared" si="15"/>
        <v>69.808874289473891</v>
      </c>
      <c r="AL42" s="58">
        <f t="shared" si="16"/>
        <v>65.01112727425523</v>
      </c>
      <c r="AM42" s="58">
        <f t="shared" si="17"/>
        <v>63.088403184624006</v>
      </c>
      <c r="AN42" s="160">
        <v>4</v>
      </c>
      <c r="AO42">
        <v>1</v>
      </c>
      <c r="AP42">
        <v>1</v>
      </c>
      <c r="AQ42">
        <v>1</v>
      </c>
      <c r="AR42">
        <v>1</v>
      </c>
      <c r="AS42">
        <v>1</v>
      </c>
      <c r="AT42">
        <v>1</v>
      </c>
      <c r="AU42">
        <v>1</v>
      </c>
      <c r="AV42">
        <v>1</v>
      </c>
      <c r="AW42">
        <v>1</v>
      </c>
      <c r="AX42">
        <v>1</v>
      </c>
      <c r="AY42">
        <v>1</v>
      </c>
      <c r="AZ42">
        <v>1</v>
      </c>
      <c r="BA42">
        <v>1</v>
      </c>
      <c r="BB42">
        <v>1</v>
      </c>
      <c r="BC42">
        <v>4</v>
      </c>
      <c r="BD42">
        <v>6</v>
      </c>
      <c r="BE42">
        <v>7</v>
      </c>
      <c r="BF42"/>
    </row>
    <row r="43" spans="2:58" ht="15">
      <c r="B43" s="499"/>
      <c r="C43" s="2" t="s">
        <v>207</v>
      </c>
      <c r="D43" s="11">
        <v>958.16010000000006</v>
      </c>
      <c r="E43" s="11">
        <v>513.29999999999995</v>
      </c>
      <c r="F43" s="11">
        <v>1003.5</v>
      </c>
      <c r="G43" s="11">
        <v>602.5</v>
      </c>
      <c r="H43" s="11">
        <v>545.6</v>
      </c>
      <c r="I43" s="11">
        <v>899</v>
      </c>
      <c r="J43" s="11">
        <v>452.9</v>
      </c>
      <c r="K43" s="11">
        <v>418.1</v>
      </c>
      <c r="L43" s="11">
        <v>368.2</v>
      </c>
      <c r="M43" s="11">
        <v>387.5</v>
      </c>
      <c r="N43" s="11">
        <v>369.5</v>
      </c>
      <c r="O43" s="11">
        <v>414.5</v>
      </c>
      <c r="P43" s="11">
        <v>452.1</v>
      </c>
      <c r="Q43" s="11">
        <v>488.33</v>
      </c>
      <c r="R43" s="11">
        <v>636.72</v>
      </c>
      <c r="S43" s="11">
        <v>619.30710033430296</v>
      </c>
      <c r="T43" s="11">
        <v>679.09295918850296</v>
      </c>
      <c r="U43" s="11">
        <v>642.099853515625</v>
      </c>
      <c r="V43" s="159">
        <f>100</f>
        <v>100</v>
      </c>
      <c r="W43" s="58">
        <f t="shared" ref="W43:W74" si="22">E43*100/$D43</f>
        <v>53.571422980355777</v>
      </c>
      <c r="X43" s="58">
        <f t="shared" ref="X43:X74" si="23">F43*100/$D43</f>
        <v>104.73197537655763</v>
      </c>
      <c r="Y43" s="58">
        <f t="shared" ref="Y43:Y74" si="24">G43*100/$D43</f>
        <v>62.880931902716462</v>
      </c>
      <c r="Z43" s="58">
        <f t="shared" ref="Z43:Z74" si="25">H43*100/$D43</f>
        <v>56.942467130493114</v>
      </c>
      <c r="AA43" s="58">
        <f t="shared" ref="AA43:AA74" si="26">I43*100/$D43</f>
        <v>93.825656067289799</v>
      </c>
      <c r="AB43" s="58">
        <f t="shared" ref="AB43:AB74" si="27">J43*100/$D43</f>
        <v>47.267674786290932</v>
      </c>
      <c r="AC43" s="58">
        <f t="shared" ref="AC43:AC74" si="28">K43*100/$D43</f>
        <v>43.635713906266808</v>
      </c>
      <c r="AD43" s="58">
        <f t="shared" ref="AD43:AD74" si="29">L43*100/$D43</f>
        <v>38.427815977726475</v>
      </c>
      <c r="AE43" s="58">
        <f t="shared" ref="AE43:AE74" si="30">M43*100/$D43</f>
        <v>40.442093132452499</v>
      </c>
      <c r="AF43" s="58">
        <f t="shared" ref="AF43:AF74" si="31">N43*100/$D43</f>
        <v>38.563492677267604</v>
      </c>
      <c r="AG43" s="58">
        <f t="shared" ref="AG43:AG74" si="32">O43*100/$D43</f>
        <v>43.259993815229834</v>
      </c>
      <c r="AH43" s="58">
        <f t="shared" ref="AH43:AH74" si="33">P43*100/$D43</f>
        <v>47.184181432727158</v>
      </c>
      <c r="AI43" s="58">
        <f t="shared" ref="AI43:AI74" si="34">Q43*100/$D43</f>
        <v>50.965386682246525</v>
      </c>
      <c r="AJ43" s="58">
        <f t="shared" ref="AJ43:AJ74" si="35">R43*100/$D43</f>
        <v>66.452360101406853</v>
      </c>
      <c r="AK43" s="58">
        <f t="shared" ref="AK43:AK74" si="36">S43*100/$D43</f>
        <v>64.635033365958662</v>
      </c>
      <c r="AL43" s="58">
        <f t="shared" ref="AL43:AL74" si="37">T43*100/$D43</f>
        <v>70.874685680243104</v>
      </c>
      <c r="AM43" s="58">
        <f t="shared" ref="AM43:AM74" si="38">U43*100/$D43</f>
        <v>67.013837616033584</v>
      </c>
      <c r="AN43" s="160">
        <v>4</v>
      </c>
      <c r="AO43">
        <v>1</v>
      </c>
      <c r="AP43">
        <v>1</v>
      </c>
      <c r="AQ43">
        <v>1</v>
      </c>
      <c r="AR43">
        <v>1</v>
      </c>
      <c r="AS43">
        <v>1</v>
      </c>
      <c r="AT43">
        <v>1</v>
      </c>
      <c r="AU43">
        <v>1</v>
      </c>
      <c r="AV43">
        <v>1</v>
      </c>
      <c r="AW43">
        <v>1</v>
      </c>
      <c r="AX43">
        <v>1</v>
      </c>
      <c r="AY43">
        <v>1</v>
      </c>
      <c r="AZ43">
        <v>1</v>
      </c>
      <c r="BA43">
        <v>1</v>
      </c>
      <c r="BB43">
        <v>1</v>
      </c>
      <c r="BC43">
        <v>4</v>
      </c>
      <c r="BD43">
        <v>6</v>
      </c>
      <c r="BE43">
        <v>7</v>
      </c>
      <c r="BF43"/>
    </row>
    <row r="44" spans="2:58" ht="15">
      <c r="B44" s="499"/>
      <c r="C44" s="2" t="s">
        <v>208</v>
      </c>
      <c r="D44" s="11">
        <v>471.74784</v>
      </c>
      <c r="E44" s="11">
        <v>348.9</v>
      </c>
      <c r="F44" s="11">
        <v>526.79999999999995</v>
      </c>
      <c r="G44" s="11">
        <v>348.9</v>
      </c>
      <c r="H44" s="11">
        <v>342.3</v>
      </c>
      <c r="I44" s="11">
        <v>564.6</v>
      </c>
      <c r="J44" s="11">
        <v>294</v>
      </c>
      <c r="K44" s="11">
        <v>413.7</v>
      </c>
      <c r="L44" s="11">
        <v>556.9</v>
      </c>
      <c r="M44" s="11">
        <v>785.9</v>
      </c>
      <c r="N44" s="11">
        <v>186.1</v>
      </c>
      <c r="O44" s="11">
        <v>223.4</v>
      </c>
      <c r="P44" s="11">
        <v>395.5</v>
      </c>
      <c r="Q44" s="11">
        <v>328.59</v>
      </c>
      <c r="R44" s="11">
        <v>313.14999999999998</v>
      </c>
      <c r="S44" s="11">
        <v>343.171180829126</v>
      </c>
      <c r="T44" s="11">
        <v>409.42314092488601</v>
      </c>
      <c r="U44" s="11">
        <v>380.03872680664102</v>
      </c>
      <c r="V44" s="159">
        <f>100</f>
        <v>100</v>
      </c>
      <c r="W44" s="58">
        <f t="shared" si="22"/>
        <v>73.959003182717282</v>
      </c>
      <c r="X44" s="58">
        <f t="shared" si="23"/>
        <v>111.66982767743036</v>
      </c>
      <c r="Y44" s="58">
        <f t="shared" si="24"/>
        <v>73.959003182717282</v>
      </c>
      <c r="Z44" s="58">
        <f t="shared" si="25"/>
        <v>72.559950671952208</v>
      </c>
      <c r="AA44" s="58">
        <f t="shared" si="26"/>
        <v>119.68258296635761</v>
      </c>
      <c r="AB44" s="58">
        <f t="shared" si="27"/>
        <v>62.321430024989624</v>
      </c>
      <c r="AC44" s="58">
        <f t="shared" si="28"/>
        <v>87.695155106592537</v>
      </c>
      <c r="AD44" s="58">
        <f t="shared" si="29"/>
        <v>118.05035503713171</v>
      </c>
      <c r="AE44" s="58">
        <f t="shared" si="30"/>
        <v>166.59323760761683</v>
      </c>
      <c r="AF44" s="58">
        <f t="shared" si="31"/>
        <v>39.449041250512138</v>
      </c>
      <c r="AG44" s="58">
        <f t="shared" si="32"/>
        <v>47.355807712866266</v>
      </c>
      <c r="AH44" s="58">
        <f t="shared" si="33"/>
        <v>83.837161819331271</v>
      </c>
      <c r="AI44" s="58">
        <f t="shared" si="34"/>
        <v>69.653737047317478</v>
      </c>
      <c r="AJ44" s="58">
        <f t="shared" si="35"/>
        <v>66.380802082739791</v>
      </c>
      <c r="AK44" s="58">
        <f t="shared" si="36"/>
        <v>72.744621539576315</v>
      </c>
      <c r="AL44" s="58">
        <f t="shared" si="37"/>
        <v>86.788556557012754</v>
      </c>
      <c r="AM44" s="58">
        <f t="shared" si="38"/>
        <v>80.559717413150423</v>
      </c>
      <c r="AN44" s="160">
        <v>4</v>
      </c>
      <c r="AO44">
        <v>1</v>
      </c>
      <c r="AP44">
        <v>1</v>
      </c>
      <c r="AQ44">
        <v>1</v>
      </c>
      <c r="AR44">
        <v>1</v>
      </c>
      <c r="AS44">
        <v>1</v>
      </c>
      <c r="AT44">
        <v>1</v>
      </c>
      <c r="AU44">
        <v>1</v>
      </c>
      <c r="AV44">
        <v>1</v>
      </c>
      <c r="AW44">
        <v>1</v>
      </c>
      <c r="AX44">
        <v>1</v>
      </c>
      <c r="AY44">
        <v>1</v>
      </c>
      <c r="AZ44">
        <v>1</v>
      </c>
      <c r="BA44">
        <v>1</v>
      </c>
      <c r="BB44">
        <v>1</v>
      </c>
      <c r="BC44">
        <v>4</v>
      </c>
      <c r="BD44">
        <v>6</v>
      </c>
      <c r="BE44">
        <v>7</v>
      </c>
      <c r="BF44"/>
    </row>
    <row r="45" spans="2:58" ht="15">
      <c r="B45" s="499"/>
      <c r="C45" s="2" t="s">
        <v>209</v>
      </c>
      <c r="D45" s="11">
        <v>4952.39714</v>
      </c>
      <c r="E45" s="11">
        <v>4084.6</v>
      </c>
      <c r="F45" s="11">
        <v>5369.6</v>
      </c>
      <c r="G45" s="11">
        <v>3893.2</v>
      </c>
      <c r="H45" s="11">
        <v>4541.8</v>
      </c>
      <c r="I45" s="11">
        <v>4337.2</v>
      </c>
      <c r="J45" s="11">
        <v>2227.1999999999998</v>
      </c>
      <c r="K45" s="11">
        <v>2622.7</v>
      </c>
      <c r="L45" s="11">
        <v>2142</v>
      </c>
      <c r="M45" s="11">
        <v>2309.5</v>
      </c>
      <c r="N45" s="11">
        <v>1743.3</v>
      </c>
      <c r="O45" s="11">
        <v>2100.4</v>
      </c>
      <c r="P45" s="11">
        <v>2347.5</v>
      </c>
      <c r="Q45" s="11">
        <v>2628.93</v>
      </c>
      <c r="R45" s="11">
        <v>3406.33</v>
      </c>
      <c r="S45" s="11">
        <v>4030.4984847677601</v>
      </c>
      <c r="T45" s="11">
        <v>4157.7298825235403</v>
      </c>
      <c r="U45" s="11">
        <v>4298.1750183105496</v>
      </c>
      <c r="V45" s="159">
        <f>100</f>
        <v>100</v>
      </c>
      <c r="W45" s="58">
        <f t="shared" si="22"/>
        <v>82.4772304104836</v>
      </c>
      <c r="X45" s="58">
        <f t="shared" si="23"/>
        <v>108.4242609832377</v>
      </c>
      <c r="Y45" s="58">
        <f t="shared" si="24"/>
        <v>78.612435350853147</v>
      </c>
      <c r="Z45" s="58">
        <f t="shared" si="25"/>
        <v>91.709123311544431</v>
      </c>
      <c r="AA45" s="58">
        <f t="shared" si="26"/>
        <v>87.577790661594634</v>
      </c>
      <c r="AB45" s="58">
        <f t="shared" si="27"/>
        <v>44.972160693881662</v>
      </c>
      <c r="AC45" s="58">
        <f t="shared" si="28"/>
        <v>52.958192282616494</v>
      </c>
      <c r="AD45" s="58">
        <f t="shared" si="29"/>
        <v>43.251781701820462</v>
      </c>
      <c r="AE45" s="58">
        <f t="shared" si="30"/>
        <v>46.633982185039386</v>
      </c>
      <c r="AF45" s="58">
        <f t="shared" si="31"/>
        <v>35.201134939674887</v>
      </c>
      <c r="AG45" s="58">
        <f t="shared" si="32"/>
        <v>42.41178444748072</v>
      </c>
      <c r="AH45" s="58">
        <f t="shared" si="33"/>
        <v>47.401287369292035</v>
      </c>
      <c r="AI45" s="58">
        <f t="shared" si="34"/>
        <v>53.083989948350549</v>
      </c>
      <c r="AJ45" s="58">
        <f t="shared" si="35"/>
        <v>68.781438638824511</v>
      </c>
      <c r="AK45" s="58">
        <f t="shared" si="36"/>
        <v>81.384799539072517</v>
      </c>
      <c r="AL45" s="58">
        <f t="shared" si="37"/>
        <v>83.953886673223067</v>
      </c>
      <c r="AM45" s="58">
        <f t="shared" si="38"/>
        <v>86.789788799339902</v>
      </c>
      <c r="AN45" s="160"/>
      <c r="AO45"/>
      <c r="AP45"/>
      <c r="AQ45"/>
      <c r="AR45"/>
      <c r="AS45"/>
      <c r="AT45"/>
      <c r="AU45"/>
      <c r="AV45"/>
      <c r="AW45"/>
      <c r="AX45"/>
      <c r="AY45"/>
      <c r="AZ45"/>
      <c r="BA45"/>
      <c r="BB45"/>
      <c r="BC45"/>
      <c r="BD45"/>
      <c r="BE45"/>
      <c r="BF45"/>
    </row>
    <row r="46" spans="2:58" ht="15">
      <c r="B46" s="501"/>
      <c r="C46" s="4" t="s">
        <v>210</v>
      </c>
      <c r="D46" s="245">
        <v>4480.6493</v>
      </c>
      <c r="E46" s="173">
        <v>3735.7</v>
      </c>
      <c r="F46" s="173">
        <v>4842.8</v>
      </c>
      <c r="G46" s="173">
        <v>3544.3</v>
      </c>
      <c r="H46" s="173">
        <v>4199.5</v>
      </c>
      <c r="I46" s="173">
        <v>3772.6</v>
      </c>
      <c r="J46" s="173">
        <v>1933.2</v>
      </c>
      <c r="K46" s="173">
        <v>2209</v>
      </c>
      <c r="L46" s="173">
        <v>1585.1</v>
      </c>
      <c r="M46" s="173">
        <v>1523.6</v>
      </c>
      <c r="N46" s="173">
        <v>1557.2</v>
      </c>
      <c r="O46" s="173">
        <v>1877</v>
      </c>
      <c r="P46" s="173">
        <v>1952</v>
      </c>
      <c r="Q46" s="173">
        <v>2300.34</v>
      </c>
      <c r="R46" s="173">
        <v>3093.18</v>
      </c>
      <c r="S46" s="173">
        <v>3687.3273039386299</v>
      </c>
      <c r="T46" s="173">
        <v>3748.3067415986602</v>
      </c>
      <c r="U46" s="173">
        <v>3918.1362915039099</v>
      </c>
      <c r="V46" s="159">
        <f>100</f>
        <v>100</v>
      </c>
      <c r="W46" s="58">
        <f t="shared" si="22"/>
        <v>83.374077056198075</v>
      </c>
      <c r="X46" s="58">
        <f t="shared" si="23"/>
        <v>108.08254955369972</v>
      </c>
      <c r="Y46" s="58">
        <f t="shared" si="24"/>
        <v>79.102374738411243</v>
      </c>
      <c r="Z46" s="58">
        <f t="shared" si="25"/>
        <v>93.72525539992607</v>
      </c>
      <c r="AA46" s="58">
        <f t="shared" si="26"/>
        <v>84.197618412135043</v>
      </c>
      <c r="AB46" s="58">
        <f t="shared" si="27"/>
        <v>43.145532501282794</v>
      </c>
      <c r="AC46" s="58">
        <f t="shared" si="28"/>
        <v>49.300890386578573</v>
      </c>
      <c r="AD46" s="58">
        <f t="shared" si="29"/>
        <v>35.376569195004841</v>
      </c>
      <c r="AE46" s="58">
        <f t="shared" si="30"/>
        <v>34.004000268443235</v>
      </c>
      <c r="AF46" s="58">
        <f t="shared" si="31"/>
        <v>34.753891584418355</v>
      </c>
      <c r="AG46" s="58">
        <f t="shared" si="32"/>
        <v>41.891250002538698</v>
      </c>
      <c r="AH46" s="58">
        <f t="shared" si="33"/>
        <v>43.565114547126015</v>
      </c>
      <c r="AI46" s="58">
        <f t="shared" si="34"/>
        <v>51.339434219946646</v>
      </c>
      <c r="AJ46" s="58">
        <f t="shared" si="35"/>
        <v>69.034191093688136</v>
      </c>
      <c r="AK46" s="58">
        <f t="shared" si="36"/>
        <v>82.294485844688396</v>
      </c>
      <c r="AL46" s="58">
        <f t="shared" si="37"/>
        <v>83.655436759995027</v>
      </c>
      <c r="AM46" s="58">
        <f t="shared" si="38"/>
        <v>87.445725589456643</v>
      </c>
      <c r="AN46" s="120"/>
      <c r="AO46" s="121"/>
      <c r="AP46" s="121"/>
      <c r="AQ46" s="121"/>
      <c r="AR46" s="121"/>
      <c r="AS46" s="121"/>
      <c r="AT46" s="121"/>
      <c r="AU46" s="121"/>
      <c r="AV46" s="121"/>
      <c r="AW46" s="121"/>
      <c r="AX46" s="121"/>
      <c r="AY46" s="121"/>
      <c r="AZ46" s="121"/>
      <c r="BA46" s="121"/>
      <c r="BB46" s="121"/>
      <c r="BC46" s="121"/>
      <c r="BD46" s="121"/>
      <c r="BE46" s="121"/>
      <c r="BF46"/>
    </row>
    <row r="47" spans="2:58" ht="15" customHeight="1">
      <c r="B47" s="499" t="s">
        <v>216</v>
      </c>
      <c r="C47" s="2" t="s">
        <v>205</v>
      </c>
      <c r="D47" s="11">
        <v>9420.6</v>
      </c>
      <c r="E47" s="11">
        <v>9178</v>
      </c>
      <c r="F47" s="11">
        <v>9352.2000000000007</v>
      </c>
      <c r="G47" s="11">
        <v>7228.2</v>
      </c>
      <c r="H47" s="11">
        <v>6767.1</v>
      </c>
      <c r="I47" s="11">
        <v>6356.9</v>
      </c>
      <c r="J47" s="11">
        <v>2313.4</v>
      </c>
      <c r="K47" s="11">
        <v>2513.4</v>
      </c>
      <c r="L47" s="11">
        <v>2186.1999999999998</v>
      </c>
      <c r="M47" s="11">
        <v>2272.6999999999998</v>
      </c>
      <c r="N47" s="11">
        <v>2324.6999999999998</v>
      </c>
      <c r="O47" s="11">
        <v>2602.5</v>
      </c>
      <c r="P47" s="11">
        <v>2491.1</v>
      </c>
      <c r="Q47" s="11">
        <v>3413.02</v>
      </c>
      <c r="R47" s="11">
        <v>2973</v>
      </c>
      <c r="S47" s="11">
        <v>3921.4591329362302</v>
      </c>
      <c r="T47" s="11">
        <v>4699.8124070926297</v>
      </c>
      <c r="U47" s="11">
        <v>5574.61767578125</v>
      </c>
      <c r="V47" s="159">
        <f>100</f>
        <v>100</v>
      </c>
      <c r="W47" s="58">
        <f t="shared" si="22"/>
        <v>97.424792476063089</v>
      </c>
      <c r="X47" s="58">
        <f t="shared" si="23"/>
        <v>99.273931596713595</v>
      </c>
      <c r="Y47" s="58">
        <f t="shared" si="24"/>
        <v>76.727596968345964</v>
      </c>
      <c r="Z47" s="58">
        <f t="shared" si="25"/>
        <v>71.833004267244121</v>
      </c>
      <c r="AA47" s="58">
        <f t="shared" si="26"/>
        <v>67.478716854552786</v>
      </c>
      <c r="AB47" s="58">
        <f t="shared" si="27"/>
        <v>24.556822283081758</v>
      </c>
      <c r="AC47" s="58">
        <f t="shared" si="28"/>
        <v>26.679829310235014</v>
      </c>
      <c r="AD47" s="58">
        <f t="shared" si="29"/>
        <v>23.206589813812279</v>
      </c>
      <c r="AE47" s="58">
        <f t="shared" si="30"/>
        <v>24.124790353056063</v>
      </c>
      <c r="AF47" s="58">
        <f t="shared" si="31"/>
        <v>24.676772180115911</v>
      </c>
      <c r="AG47" s="58">
        <f t="shared" si="32"/>
        <v>27.625628940831792</v>
      </c>
      <c r="AH47" s="58">
        <f t="shared" si="33"/>
        <v>26.443114026707427</v>
      </c>
      <c r="AI47" s="58">
        <f t="shared" si="34"/>
        <v>36.229327219073092</v>
      </c>
      <c r="AJ47" s="58">
        <f t="shared" si="35"/>
        <v>31.558499458633207</v>
      </c>
      <c r="AK47" s="58">
        <f t="shared" si="36"/>
        <v>41.626426479589732</v>
      </c>
      <c r="AL47" s="58">
        <f t="shared" si="37"/>
        <v>49.888673832798645</v>
      </c>
      <c r="AM47" s="58">
        <f t="shared" si="38"/>
        <v>59.174762496881833</v>
      </c>
      <c r="AN47" s="160">
        <v>1</v>
      </c>
      <c r="AO47">
        <v>1</v>
      </c>
      <c r="AP47">
        <v>1</v>
      </c>
      <c r="AQ47">
        <v>1</v>
      </c>
      <c r="AR47">
        <v>1</v>
      </c>
      <c r="AS47">
        <v>1</v>
      </c>
      <c r="AT47">
        <v>1</v>
      </c>
      <c r="AU47">
        <v>1</v>
      </c>
      <c r="AV47">
        <v>1</v>
      </c>
      <c r="AW47">
        <v>1</v>
      </c>
      <c r="AX47">
        <v>1</v>
      </c>
      <c r="AY47">
        <v>1</v>
      </c>
      <c r="AZ47">
        <v>1</v>
      </c>
      <c r="BA47">
        <v>1</v>
      </c>
      <c r="BB47">
        <v>1</v>
      </c>
      <c r="BC47">
        <v>4</v>
      </c>
      <c r="BD47">
        <v>6</v>
      </c>
      <c r="BE47" s="340">
        <v>7</v>
      </c>
      <c r="BF47"/>
    </row>
    <row r="48" spans="2:58" ht="15">
      <c r="B48" s="499"/>
      <c r="C48" s="2" t="s">
        <v>206</v>
      </c>
      <c r="D48" s="11">
        <v>7359.9</v>
      </c>
      <c r="E48" s="11">
        <v>7951.9</v>
      </c>
      <c r="F48" s="11">
        <v>6057.1</v>
      </c>
      <c r="G48" s="11">
        <v>5028.3999999999996</v>
      </c>
      <c r="H48" s="11">
        <v>3810.5</v>
      </c>
      <c r="I48" s="11">
        <v>3643.3</v>
      </c>
      <c r="J48" s="11">
        <v>2851.6</v>
      </c>
      <c r="K48" s="11">
        <v>2895.6</v>
      </c>
      <c r="L48" s="11">
        <v>2783.7</v>
      </c>
      <c r="M48" s="11">
        <v>3128.9</v>
      </c>
      <c r="N48" s="11">
        <v>3181.5</v>
      </c>
      <c r="O48" s="11">
        <v>3697.9</v>
      </c>
      <c r="P48" s="11">
        <v>3410</v>
      </c>
      <c r="Q48" s="11">
        <v>4377.45</v>
      </c>
      <c r="R48" s="11">
        <v>5184.38</v>
      </c>
      <c r="S48" s="11">
        <v>5476.8976805140801</v>
      </c>
      <c r="T48" s="11">
        <v>5636.5504749717102</v>
      </c>
      <c r="U48" s="11">
        <v>5762.4072265625</v>
      </c>
      <c r="V48" s="159">
        <f>100</f>
        <v>100</v>
      </c>
      <c r="W48" s="58">
        <f t="shared" si="22"/>
        <v>108.04358754874387</v>
      </c>
      <c r="X48" s="58">
        <f t="shared" si="23"/>
        <v>82.298672536311642</v>
      </c>
      <c r="Y48" s="58">
        <f t="shared" si="24"/>
        <v>68.3215804562562</v>
      </c>
      <c r="Z48" s="58">
        <f t="shared" si="25"/>
        <v>51.77380127447384</v>
      </c>
      <c r="AA48" s="58">
        <f t="shared" si="26"/>
        <v>49.502031277598881</v>
      </c>
      <c r="AB48" s="58">
        <f t="shared" si="27"/>
        <v>38.745091645266925</v>
      </c>
      <c r="AC48" s="58">
        <f t="shared" si="28"/>
        <v>39.342925854970858</v>
      </c>
      <c r="AD48" s="58">
        <f t="shared" si="29"/>
        <v>37.822524762564711</v>
      </c>
      <c r="AE48" s="58">
        <f t="shared" si="30"/>
        <v>42.512805880514684</v>
      </c>
      <c r="AF48" s="58">
        <f t="shared" si="31"/>
        <v>43.227489503933477</v>
      </c>
      <c r="AG48" s="58">
        <f t="shared" si="32"/>
        <v>50.243889183276949</v>
      </c>
      <c r="AH48" s="58">
        <f t="shared" si="33"/>
        <v>46.332151252055056</v>
      </c>
      <c r="AI48" s="58">
        <f t="shared" si="34"/>
        <v>59.477030937920354</v>
      </c>
      <c r="AJ48" s="58">
        <f t="shared" si="35"/>
        <v>70.440902729656656</v>
      </c>
      <c r="AK48" s="58">
        <f t="shared" si="36"/>
        <v>74.415381737714924</v>
      </c>
      <c r="AL48" s="58">
        <f t="shared" si="37"/>
        <v>76.584606787751326</v>
      </c>
      <c r="AM48" s="58">
        <f t="shared" si="38"/>
        <v>78.294640233732792</v>
      </c>
      <c r="AN48" s="160">
        <v>1</v>
      </c>
      <c r="AO48">
        <v>1</v>
      </c>
      <c r="AP48">
        <v>1</v>
      </c>
      <c r="AQ48">
        <v>1</v>
      </c>
      <c r="AR48">
        <v>1</v>
      </c>
      <c r="AS48">
        <v>1</v>
      </c>
      <c r="AT48">
        <v>1</v>
      </c>
      <c r="AU48">
        <v>1</v>
      </c>
      <c r="AV48">
        <v>1</v>
      </c>
      <c r="AW48">
        <v>1</v>
      </c>
      <c r="AX48">
        <v>1</v>
      </c>
      <c r="AY48">
        <v>1</v>
      </c>
      <c r="AZ48">
        <v>1</v>
      </c>
      <c r="BA48">
        <v>1</v>
      </c>
      <c r="BB48">
        <v>1</v>
      </c>
      <c r="BC48">
        <v>4</v>
      </c>
      <c r="BD48">
        <v>6</v>
      </c>
      <c r="BE48">
        <v>7</v>
      </c>
      <c r="BF48"/>
    </row>
    <row r="49" spans="2:58" ht="15">
      <c r="B49" s="499"/>
      <c r="C49" s="2" t="s">
        <v>207</v>
      </c>
      <c r="D49" s="11">
        <v>4632.6000000000004</v>
      </c>
      <c r="E49" s="11">
        <v>3640.2</v>
      </c>
      <c r="F49" s="11">
        <v>3420.9</v>
      </c>
      <c r="G49" s="11">
        <v>3139</v>
      </c>
      <c r="H49" s="11">
        <v>2316.5</v>
      </c>
      <c r="I49" s="11">
        <v>2146.6999999999998</v>
      </c>
      <c r="J49" s="11">
        <v>2268</v>
      </c>
      <c r="K49" s="11">
        <v>2327.4</v>
      </c>
      <c r="L49" s="11">
        <v>2547.1999999999998</v>
      </c>
      <c r="M49" s="11">
        <v>2531</v>
      </c>
      <c r="N49" s="11">
        <v>2864</v>
      </c>
      <c r="O49" s="11">
        <v>2724.4</v>
      </c>
      <c r="P49" s="11">
        <v>2811.1</v>
      </c>
      <c r="Q49" s="11">
        <v>3245.52</v>
      </c>
      <c r="R49" s="11">
        <v>3716.82</v>
      </c>
      <c r="S49" s="11">
        <v>3706.7183235285302</v>
      </c>
      <c r="T49" s="11">
        <v>3671.6195903458902</v>
      </c>
      <c r="U49" s="11">
        <v>3741.31005859375</v>
      </c>
      <c r="V49" s="159">
        <f>100</f>
        <v>100</v>
      </c>
      <c r="W49" s="58">
        <f t="shared" si="22"/>
        <v>78.577904416526351</v>
      </c>
      <c r="X49" s="58">
        <f t="shared" si="23"/>
        <v>73.844061650045319</v>
      </c>
      <c r="Y49" s="58">
        <f t="shared" si="24"/>
        <v>67.758925873159782</v>
      </c>
      <c r="Z49" s="58">
        <f t="shared" si="25"/>
        <v>50.004317230065183</v>
      </c>
      <c r="AA49" s="58">
        <f t="shared" si="26"/>
        <v>46.338988904718725</v>
      </c>
      <c r="AB49" s="58">
        <f t="shared" si="27"/>
        <v>48.957388939256568</v>
      </c>
      <c r="AC49" s="58">
        <f t="shared" si="28"/>
        <v>50.239606268618054</v>
      </c>
      <c r="AD49" s="58">
        <f t="shared" si="29"/>
        <v>54.984242110262045</v>
      </c>
      <c r="AE49" s="58">
        <f t="shared" si="30"/>
        <v>54.634546474981647</v>
      </c>
      <c r="AF49" s="58">
        <f t="shared" si="31"/>
        <v>61.822734533523288</v>
      </c>
      <c r="AG49" s="58">
        <f t="shared" si="32"/>
        <v>58.809307948020546</v>
      </c>
      <c r="AH49" s="58">
        <f t="shared" si="33"/>
        <v>60.680827181280485</v>
      </c>
      <c r="AI49" s="58">
        <f t="shared" si="34"/>
        <v>70.058282605880066</v>
      </c>
      <c r="AJ49" s="58">
        <f t="shared" si="35"/>
        <v>80.231835254500709</v>
      </c>
      <c r="AK49" s="58">
        <f t="shared" si="36"/>
        <v>80.013778947643445</v>
      </c>
      <c r="AL49" s="58">
        <f t="shared" si="37"/>
        <v>79.256132416912521</v>
      </c>
      <c r="AM49" s="58">
        <f t="shared" si="38"/>
        <v>80.760481340796744</v>
      </c>
      <c r="AN49" s="160">
        <v>1</v>
      </c>
      <c r="AO49">
        <v>1</v>
      </c>
      <c r="AP49">
        <v>1</v>
      </c>
      <c r="AQ49">
        <v>1</v>
      </c>
      <c r="AR49">
        <v>1</v>
      </c>
      <c r="AS49">
        <v>1</v>
      </c>
      <c r="AT49">
        <v>1</v>
      </c>
      <c r="AU49">
        <v>1</v>
      </c>
      <c r="AV49">
        <v>1</v>
      </c>
      <c r="AW49">
        <v>1</v>
      </c>
      <c r="AX49">
        <v>1</v>
      </c>
      <c r="AY49">
        <v>1</v>
      </c>
      <c r="AZ49">
        <v>1</v>
      </c>
      <c r="BA49">
        <v>1</v>
      </c>
      <c r="BB49">
        <v>1</v>
      </c>
      <c r="BC49">
        <v>4</v>
      </c>
      <c r="BD49">
        <v>6</v>
      </c>
      <c r="BE49">
        <v>7</v>
      </c>
      <c r="BF49"/>
    </row>
    <row r="50" spans="2:58" ht="15">
      <c r="B50" s="499"/>
      <c r="C50" s="2" t="s">
        <v>208</v>
      </c>
      <c r="D50" s="11">
        <v>3365.8</v>
      </c>
      <c r="E50" s="11">
        <v>2684.4</v>
      </c>
      <c r="F50" s="11">
        <v>2797.5</v>
      </c>
      <c r="G50" s="11">
        <v>3538.3</v>
      </c>
      <c r="H50" s="11">
        <v>2260.4</v>
      </c>
      <c r="I50" s="11">
        <v>1906.2</v>
      </c>
      <c r="J50" s="11">
        <v>3248.9</v>
      </c>
      <c r="K50" s="11">
        <v>2904.9</v>
      </c>
      <c r="L50" s="11">
        <v>3233</v>
      </c>
      <c r="M50" s="11">
        <v>3226.2</v>
      </c>
      <c r="N50" s="11">
        <v>3522.7</v>
      </c>
      <c r="O50" s="11">
        <v>4317.5</v>
      </c>
      <c r="P50" s="11">
        <v>4021.9</v>
      </c>
      <c r="Q50" s="11">
        <v>4767.5600000000004</v>
      </c>
      <c r="R50" s="11">
        <v>4890.49</v>
      </c>
      <c r="S50" s="11">
        <v>4994.9343953398102</v>
      </c>
      <c r="T50" s="11">
        <v>5026.6151934690397</v>
      </c>
      <c r="U50" s="11">
        <v>5108.28662109375</v>
      </c>
      <c r="V50" s="159">
        <f>100</f>
        <v>100</v>
      </c>
      <c r="W50" s="58">
        <f t="shared" si="22"/>
        <v>79.755184502941347</v>
      </c>
      <c r="X50" s="58">
        <f t="shared" si="23"/>
        <v>83.115455463782752</v>
      </c>
      <c r="Y50" s="58">
        <f t="shared" si="24"/>
        <v>105.12508170420108</v>
      </c>
      <c r="Z50" s="58">
        <f t="shared" si="25"/>
        <v>67.157882227107962</v>
      </c>
      <c r="AA50" s="58">
        <f t="shared" si="26"/>
        <v>56.634381127815075</v>
      </c>
      <c r="AB50" s="58">
        <f t="shared" si="27"/>
        <v>96.526828688573289</v>
      </c>
      <c r="AC50" s="58">
        <f t="shared" si="28"/>
        <v>86.306375898746211</v>
      </c>
      <c r="AD50" s="58">
        <f t="shared" si="29"/>
        <v>96.054429853229536</v>
      </c>
      <c r="AE50" s="58">
        <f t="shared" si="30"/>
        <v>95.852397646919002</v>
      </c>
      <c r="AF50" s="58">
        <f t="shared" si="31"/>
        <v>104.66159605442985</v>
      </c>
      <c r="AG50" s="58">
        <f t="shared" si="32"/>
        <v>128.27559569790242</v>
      </c>
      <c r="AH50" s="58">
        <f t="shared" si="33"/>
        <v>119.49313684710916</v>
      </c>
      <c r="AI50" s="58">
        <f t="shared" si="34"/>
        <v>141.64715669380237</v>
      </c>
      <c r="AJ50" s="58">
        <f t="shared" si="35"/>
        <v>145.29948303523679</v>
      </c>
      <c r="AK50" s="58">
        <f t="shared" si="36"/>
        <v>148.40259062748262</v>
      </c>
      <c r="AL50" s="58">
        <f t="shared" si="37"/>
        <v>149.3438467368542</v>
      </c>
      <c r="AM50" s="58">
        <f t="shared" si="38"/>
        <v>151.77035537149413</v>
      </c>
      <c r="AN50" s="160">
        <v>1</v>
      </c>
      <c r="AO50">
        <v>1</v>
      </c>
      <c r="AP50">
        <v>1</v>
      </c>
      <c r="AQ50">
        <v>1</v>
      </c>
      <c r="AR50">
        <v>1</v>
      </c>
      <c r="AS50">
        <v>1</v>
      </c>
      <c r="AT50">
        <v>1</v>
      </c>
      <c r="AU50">
        <v>1</v>
      </c>
      <c r="AV50">
        <v>1</v>
      </c>
      <c r="AW50">
        <v>1</v>
      </c>
      <c r="AX50">
        <v>1</v>
      </c>
      <c r="AY50">
        <v>1</v>
      </c>
      <c r="AZ50">
        <v>1</v>
      </c>
      <c r="BA50">
        <v>1</v>
      </c>
      <c r="BB50">
        <v>1</v>
      </c>
      <c r="BC50">
        <v>4</v>
      </c>
      <c r="BD50">
        <v>6</v>
      </c>
      <c r="BE50">
        <v>7</v>
      </c>
      <c r="BF50"/>
    </row>
    <row r="51" spans="2:58" ht="15">
      <c r="B51" s="499"/>
      <c r="C51" s="2" t="s">
        <v>209</v>
      </c>
      <c r="D51" s="11">
        <v>24778.9</v>
      </c>
      <c r="E51" s="11">
        <v>23454.5</v>
      </c>
      <c r="F51" s="11">
        <v>21627.7</v>
      </c>
      <c r="G51" s="11">
        <v>18933.900000000001</v>
      </c>
      <c r="H51" s="11">
        <v>15154.5</v>
      </c>
      <c r="I51" s="11">
        <v>14053.1</v>
      </c>
      <c r="J51" s="11">
        <v>10681.9</v>
      </c>
      <c r="K51" s="11">
        <v>10641.3</v>
      </c>
      <c r="L51" s="11">
        <v>10750.1</v>
      </c>
      <c r="M51" s="11">
        <v>11158.8</v>
      </c>
      <c r="N51" s="11">
        <v>11892.9</v>
      </c>
      <c r="O51" s="11">
        <v>13342.3</v>
      </c>
      <c r="P51" s="11">
        <v>12734.1</v>
      </c>
      <c r="Q51" s="11">
        <v>15803.55</v>
      </c>
      <c r="R51" s="11">
        <v>16764.689999999999</v>
      </c>
      <c r="S51" s="11">
        <v>18100.009532318702</v>
      </c>
      <c r="T51" s="11">
        <v>19034.597665879301</v>
      </c>
      <c r="U51" s="11">
        <v>20186.621582031301</v>
      </c>
      <c r="V51" s="159">
        <f>100</f>
        <v>100</v>
      </c>
      <c r="W51" s="58">
        <f t="shared" si="22"/>
        <v>94.655129969449803</v>
      </c>
      <c r="X51" s="58">
        <f t="shared" si="23"/>
        <v>87.282728450415476</v>
      </c>
      <c r="Y51" s="58">
        <f t="shared" si="24"/>
        <v>76.411382264749449</v>
      </c>
      <c r="Z51" s="58">
        <f t="shared" si="25"/>
        <v>61.158889216228317</v>
      </c>
      <c r="AA51" s="58">
        <f t="shared" si="26"/>
        <v>56.713978425192401</v>
      </c>
      <c r="AB51" s="58">
        <f t="shared" si="27"/>
        <v>43.108854711064652</v>
      </c>
      <c r="AC51" s="58">
        <f t="shared" si="28"/>
        <v>42.945005629789861</v>
      </c>
      <c r="AD51" s="58">
        <f t="shared" si="29"/>
        <v>43.384088882073051</v>
      </c>
      <c r="AE51" s="58">
        <f t="shared" si="30"/>
        <v>45.03347606229493</v>
      </c>
      <c r="AF51" s="58">
        <f t="shared" si="31"/>
        <v>47.996077307709378</v>
      </c>
      <c r="AG51" s="58">
        <f t="shared" si="32"/>
        <v>53.845408795386398</v>
      </c>
      <c r="AH51" s="58">
        <f t="shared" si="33"/>
        <v>51.390901129590091</v>
      </c>
      <c r="AI51" s="58">
        <f t="shared" si="34"/>
        <v>63.778254886213666</v>
      </c>
      <c r="AJ51" s="58">
        <f t="shared" si="35"/>
        <v>67.657119565436716</v>
      </c>
      <c r="AK51" s="58">
        <f t="shared" si="36"/>
        <v>73.046057461463988</v>
      </c>
      <c r="AL51" s="58">
        <f t="shared" si="37"/>
        <v>76.81776699481938</v>
      </c>
      <c r="AM51" s="58">
        <f t="shared" si="38"/>
        <v>81.466980301915342</v>
      </c>
      <c r="AN51" s="160"/>
      <c r="AO51"/>
      <c r="AP51"/>
      <c r="AQ51"/>
      <c r="AR51"/>
      <c r="AS51"/>
      <c r="AT51"/>
      <c r="AU51"/>
      <c r="AV51"/>
      <c r="AW51"/>
      <c r="AX51"/>
      <c r="AY51"/>
      <c r="AZ51"/>
      <c r="BA51"/>
      <c r="BB51"/>
      <c r="BC51"/>
      <c r="BD51"/>
      <c r="BE51"/>
      <c r="BF51"/>
    </row>
    <row r="52" spans="2:58" ht="15">
      <c r="B52" s="499"/>
      <c r="C52" s="2" t="s">
        <v>210</v>
      </c>
      <c r="D52" s="245">
        <v>21413.1</v>
      </c>
      <c r="E52" s="173">
        <v>20770.099999999999</v>
      </c>
      <c r="F52" s="173">
        <v>18830.2</v>
      </c>
      <c r="G52" s="173">
        <v>15395.6</v>
      </c>
      <c r="H52" s="173">
        <v>12894.1</v>
      </c>
      <c r="I52" s="173">
        <v>12146.9</v>
      </c>
      <c r="J52" s="173">
        <v>7433</v>
      </c>
      <c r="K52" s="173">
        <v>7736.4</v>
      </c>
      <c r="L52" s="173">
        <v>7517.1</v>
      </c>
      <c r="M52" s="173">
        <v>7932.6</v>
      </c>
      <c r="N52" s="173">
        <v>8370.2000000000007</v>
      </c>
      <c r="O52" s="173">
        <v>9024.7999999999993</v>
      </c>
      <c r="P52" s="173">
        <v>8712.2000000000007</v>
      </c>
      <c r="Q52" s="173">
        <v>11035.99</v>
      </c>
      <c r="R52" s="173">
        <v>11874.2</v>
      </c>
      <c r="S52" s="173">
        <v>13105.0751369789</v>
      </c>
      <c r="T52" s="173">
        <v>14007.9824724102</v>
      </c>
      <c r="U52" s="173">
        <v>15078.3349609375</v>
      </c>
      <c r="V52" s="159">
        <f>100</f>
        <v>100</v>
      </c>
      <c r="W52" s="58">
        <f t="shared" si="22"/>
        <v>96.99716528667031</v>
      </c>
      <c r="X52" s="58">
        <f t="shared" si="23"/>
        <v>87.937757727746103</v>
      </c>
      <c r="Y52" s="58">
        <f t="shared" si="24"/>
        <v>71.898043720899821</v>
      </c>
      <c r="Z52" s="58">
        <f t="shared" si="25"/>
        <v>60.215942577207414</v>
      </c>
      <c r="AA52" s="58">
        <f t="shared" si="26"/>
        <v>56.726489859011544</v>
      </c>
      <c r="AB52" s="58">
        <f t="shared" si="27"/>
        <v>34.712395683016474</v>
      </c>
      <c r="AC52" s="58">
        <f t="shared" si="28"/>
        <v>36.129285344018385</v>
      </c>
      <c r="AD52" s="58">
        <f t="shared" si="29"/>
        <v>35.105145915350889</v>
      </c>
      <c r="AE52" s="58">
        <f t="shared" si="30"/>
        <v>37.045546884850864</v>
      </c>
      <c r="AF52" s="58">
        <f t="shared" si="31"/>
        <v>39.089155703751452</v>
      </c>
      <c r="AG52" s="58">
        <f t="shared" si="32"/>
        <v>42.146162862920356</v>
      </c>
      <c r="AH52" s="58">
        <f t="shared" si="33"/>
        <v>40.686308848321829</v>
      </c>
      <c r="AI52" s="58">
        <f t="shared" si="34"/>
        <v>51.538497461834112</v>
      </c>
      <c r="AJ52" s="58">
        <f t="shared" si="35"/>
        <v>55.452970377946215</v>
      </c>
      <c r="AK52" s="58">
        <f t="shared" si="36"/>
        <v>61.201204575605118</v>
      </c>
      <c r="AL52" s="58">
        <f t="shared" si="37"/>
        <v>65.417816534785715</v>
      </c>
      <c r="AM52" s="58">
        <f t="shared" si="38"/>
        <v>70.416403794581356</v>
      </c>
      <c r="AN52" s="120"/>
      <c r="AO52" s="121"/>
      <c r="AP52" s="121"/>
      <c r="AQ52" s="121"/>
      <c r="AR52" s="121"/>
      <c r="AS52" s="121"/>
      <c r="AT52" s="121"/>
      <c r="AU52" s="121"/>
      <c r="AV52" s="121"/>
      <c r="AW52" s="121"/>
      <c r="AX52" s="121"/>
      <c r="AY52" s="121"/>
      <c r="AZ52" s="121"/>
      <c r="BA52" s="121"/>
      <c r="BB52" s="121"/>
      <c r="BC52" s="121"/>
      <c r="BD52" s="121"/>
      <c r="BE52" s="121"/>
      <c r="BF52"/>
    </row>
    <row r="53" spans="2:58" ht="15" customHeight="1">
      <c r="B53" s="500" t="s">
        <v>217</v>
      </c>
      <c r="C53" s="3" t="s">
        <v>205</v>
      </c>
      <c r="D53" s="11">
        <v>2383.8000000000002</v>
      </c>
      <c r="E53" s="11">
        <v>2624.8</v>
      </c>
      <c r="F53" s="11">
        <v>2098</v>
      </c>
      <c r="G53" s="11">
        <v>1942.9</v>
      </c>
      <c r="H53" s="11">
        <v>2023.3</v>
      </c>
      <c r="I53" s="11">
        <v>1650.7</v>
      </c>
      <c r="J53" s="11">
        <v>1168.8</v>
      </c>
      <c r="K53" s="11">
        <v>1179.2</v>
      </c>
      <c r="L53" s="11">
        <v>1034.9000000000001</v>
      </c>
      <c r="M53" s="11">
        <v>989.1</v>
      </c>
      <c r="N53" s="11">
        <v>875.2</v>
      </c>
      <c r="O53" s="11">
        <v>933.9</v>
      </c>
      <c r="P53" s="11">
        <v>896.4</v>
      </c>
      <c r="Q53" s="11">
        <v>1305.48</v>
      </c>
      <c r="R53" s="11">
        <v>1721.63</v>
      </c>
      <c r="S53" s="11">
        <v>2259.4249537095902</v>
      </c>
      <c r="T53" s="11">
        <v>3270.4302964091198</v>
      </c>
      <c r="U53" s="11">
        <v>3824.76928710938</v>
      </c>
      <c r="V53" s="159">
        <f>100</f>
        <v>100</v>
      </c>
      <c r="W53" s="58">
        <f t="shared" si="22"/>
        <v>110.10990854937494</v>
      </c>
      <c r="X53" s="58">
        <f t="shared" si="23"/>
        <v>88.010739155969461</v>
      </c>
      <c r="Y53" s="58">
        <f t="shared" si="24"/>
        <v>81.504320832284577</v>
      </c>
      <c r="Z53" s="58">
        <f t="shared" si="25"/>
        <v>84.877087003943274</v>
      </c>
      <c r="AA53" s="58">
        <f t="shared" si="26"/>
        <v>69.246581089017525</v>
      </c>
      <c r="AB53" s="58">
        <f t="shared" si="27"/>
        <v>49.030958973068209</v>
      </c>
      <c r="AC53" s="58">
        <f t="shared" si="28"/>
        <v>49.467237184327537</v>
      </c>
      <c r="AD53" s="58">
        <f t="shared" si="29"/>
        <v>43.41387700310429</v>
      </c>
      <c r="AE53" s="58">
        <f t="shared" si="30"/>
        <v>41.492574880442987</v>
      </c>
      <c r="AF53" s="58">
        <f t="shared" si="31"/>
        <v>36.714489470593165</v>
      </c>
      <c r="AG53" s="58">
        <f t="shared" si="32"/>
        <v>39.176944374528063</v>
      </c>
      <c r="AH53" s="58">
        <f t="shared" si="33"/>
        <v>37.603825824314114</v>
      </c>
      <c r="AI53" s="58">
        <f t="shared" si="34"/>
        <v>54.764661464887993</v>
      </c>
      <c r="AJ53" s="58">
        <f t="shared" si="35"/>
        <v>72.222082389462201</v>
      </c>
      <c r="AK53" s="58">
        <f t="shared" si="36"/>
        <v>94.782488199915676</v>
      </c>
      <c r="AL53" s="58">
        <f t="shared" si="37"/>
        <v>137.19398843900996</v>
      </c>
      <c r="AM53" s="58">
        <f t="shared" si="38"/>
        <v>160.44841375574208</v>
      </c>
      <c r="AN53" s="160">
        <v>1</v>
      </c>
      <c r="AO53">
        <v>1</v>
      </c>
      <c r="AP53">
        <v>1</v>
      </c>
      <c r="AQ53">
        <v>1</v>
      </c>
      <c r="AR53">
        <v>1</v>
      </c>
      <c r="AS53">
        <v>1</v>
      </c>
      <c r="AT53">
        <v>1</v>
      </c>
      <c r="AU53">
        <v>1</v>
      </c>
      <c r="AV53">
        <v>1</v>
      </c>
      <c r="AW53">
        <v>1</v>
      </c>
      <c r="AX53">
        <v>1</v>
      </c>
      <c r="AY53">
        <v>1</v>
      </c>
      <c r="AZ53">
        <v>1</v>
      </c>
      <c r="BA53">
        <v>1</v>
      </c>
      <c r="BB53">
        <v>1</v>
      </c>
      <c r="BC53">
        <v>4</v>
      </c>
      <c r="BD53">
        <v>6</v>
      </c>
      <c r="BE53" s="340">
        <v>7</v>
      </c>
      <c r="BF53"/>
    </row>
    <row r="54" spans="2:58" ht="15">
      <c r="B54" s="499"/>
      <c r="C54" s="2" t="s">
        <v>206</v>
      </c>
      <c r="D54" s="11">
        <v>1214.0999999999999</v>
      </c>
      <c r="E54" s="11">
        <v>1014.3</v>
      </c>
      <c r="F54" s="11">
        <v>1091.5999999999999</v>
      </c>
      <c r="G54" s="11">
        <v>938</v>
      </c>
      <c r="H54" s="11">
        <v>865.4</v>
      </c>
      <c r="I54" s="11">
        <v>853.6</v>
      </c>
      <c r="J54" s="11">
        <v>936</v>
      </c>
      <c r="K54" s="11">
        <v>990.1</v>
      </c>
      <c r="L54" s="11">
        <v>1039.4000000000001</v>
      </c>
      <c r="M54" s="11">
        <v>1351.6</v>
      </c>
      <c r="N54" s="11">
        <v>877.9</v>
      </c>
      <c r="O54" s="11">
        <v>995</v>
      </c>
      <c r="P54" s="11">
        <v>888.9</v>
      </c>
      <c r="Q54" s="11">
        <v>1100.69</v>
      </c>
      <c r="R54" s="11">
        <v>1075.18</v>
      </c>
      <c r="S54" s="11">
        <v>1117.2540737848001</v>
      </c>
      <c r="T54" s="11">
        <v>1193.33260452126</v>
      </c>
      <c r="U54" s="11">
        <v>1189.24719238281</v>
      </c>
      <c r="V54" s="159">
        <f>100</f>
        <v>100</v>
      </c>
      <c r="W54" s="58">
        <f t="shared" si="22"/>
        <v>83.543365455893266</v>
      </c>
      <c r="X54" s="58">
        <f t="shared" si="23"/>
        <v>89.91022156329791</v>
      </c>
      <c r="Y54" s="58">
        <f t="shared" si="24"/>
        <v>77.258874886747392</v>
      </c>
      <c r="Z54" s="58">
        <f t="shared" si="25"/>
        <v>71.279136809159056</v>
      </c>
      <c r="AA54" s="58">
        <f t="shared" si="26"/>
        <v>70.307223457705305</v>
      </c>
      <c r="AB54" s="58">
        <f t="shared" si="27"/>
        <v>77.094143810229809</v>
      </c>
      <c r="AC54" s="58">
        <f t="shared" si="28"/>
        <v>81.550119430030477</v>
      </c>
      <c r="AD54" s="58">
        <f t="shared" si="29"/>
        <v>85.610740466188972</v>
      </c>
      <c r="AE54" s="58">
        <f t="shared" si="30"/>
        <v>111.32526151058399</v>
      </c>
      <c r="AF54" s="58">
        <f t="shared" si="31"/>
        <v>72.308706037393961</v>
      </c>
      <c r="AG54" s="58">
        <f t="shared" si="32"/>
        <v>81.953710567498561</v>
      </c>
      <c r="AH54" s="58">
        <f t="shared" si="33"/>
        <v>73.214726958240675</v>
      </c>
      <c r="AI54" s="58">
        <f t="shared" si="34"/>
        <v>90.658924306070347</v>
      </c>
      <c r="AJ54" s="58">
        <f t="shared" si="35"/>
        <v>88.557779425088555</v>
      </c>
      <c r="AK54" s="58">
        <f t="shared" si="36"/>
        <v>92.023233159113758</v>
      </c>
      <c r="AL54" s="58">
        <f t="shared" si="37"/>
        <v>98.289482293160376</v>
      </c>
      <c r="AM54" s="58">
        <f t="shared" si="38"/>
        <v>97.952985123367938</v>
      </c>
      <c r="AN54" s="160">
        <v>1</v>
      </c>
      <c r="AO54">
        <v>1</v>
      </c>
      <c r="AP54">
        <v>1</v>
      </c>
      <c r="AQ54">
        <v>1</v>
      </c>
      <c r="AR54">
        <v>1</v>
      </c>
      <c r="AS54">
        <v>1</v>
      </c>
      <c r="AT54">
        <v>1</v>
      </c>
      <c r="AU54">
        <v>1</v>
      </c>
      <c r="AV54">
        <v>1</v>
      </c>
      <c r="AW54">
        <v>1</v>
      </c>
      <c r="AX54">
        <v>1</v>
      </c>
      <c r="AY54">
        <v>1</v>
      </c>
      <c r="AZ54">
        <v>1</v>
      </c>
      <c r="BA54">
        <v>1</v>
      </c>
      <c r="BB54">
        <v>1</v>
      </c>
      <c r="BC54">
        <v>4</v>
      </c>
      <c r="BD54">
        <v>6</v>
      </c>
      <c r="BE54">
        <v>7</v>
      </c>
      <c r="BF54"/>
    </row>
    <row r="55" spans="2:58" ht="15">
      <c r="B55" s="499"/>
      <c r="C55" s="2" t="s">
        <v>207</v>
      </c>
      <c r="D55" s="11">
        <v>471.2</v>
      </c>
      <c r="E55" s="11">
        <v>699.3</v>
      </c>
      <c r="F55" s="11">
        <v>519.5</v>
      </c>
      <c r="G55" s="11">
        <v>590.20000000000005</v>
      </c>
      <c r="H55" s="11">
        <v>462.6</v>
      </c>
      <c r="I55" s="11">
        <v>675</v>
      </c>
      <c r="J55" s="11">
        <v>1025.5</v>
      </c>
      <c r="K55" s="11">
        <v>1101.5</v>
      </c>
      <c r="L55" s="11">
        <v>1070</v>
      </c>
      <c r="M55" s="11">
        <v>1325</v>
      </c>
      <c r="N55" s="11">
        <v>1006.9</v>
      </c>
      <c r="O55" s="11">
        <v>1264.4000000000001</v>
      </c>
      <c r="P55" s="11">
        <v>799.1</v>
      </c>
      <c r="Q55" s="11">
        <v>1035.06</v>
      </c>
      <c r="R55" s="11">
        <v>1069.19</v>
      </c>
      <c r="S55" s="11">
        <v>1045.2344322701699</v>
      </c>
      <c r="T55" s="11">
        <v>1008.2523547452899</v>
      </c>
      <c r="U55" s="11">
        <v>1001.22845458984</v>
      </c>
      <c r="V55" s="159">
        <f>100</f>
        <v>100</v>
      </c>
      <c r="W55" s="58">
        <f t="shared" si="22"/>
        <v>148.40831918505944</v>
      </c>
      <c r="X55" s="58">
        <f t="shared" si="23"/>
        <v>110.25042444821732</v>
      </c>
      <c r="Y55" s="58">
        <f t="shared" si="24"/>
        <v>125.25466893039051</v>
      </c>
      <c r="Z55" s="58">
        <f t="shared" si="25"/>
        <v>98.174872665534807</v>
      </c>
      <c r="AA55" s="58">
        <f t="shared" si="26"/>
        <v>143.25127334465196</v>
      </c>
      <c r="AB55" s="58">
        <f t="shared" si="27"/>
        <v>217.6358234295416</v>
      </c>
      <c r="AC55" s="58">
        <f t="shared" si="28"/>
        <v>233.76485568760611</v>
      </c>
      <c r="AD55" s="58">
        <f t="shared" si="29"/>
        <v>227.0797962648557</v>
      </c>
      <c r="AE55" s="58">
        <f t="shared" si="30"/>
        <v>281.1969439728353</v>
      </c>
      <c r="AF55" s="58">
        <f t="shared" si="31"/>
        <v>213.68845500848897</v>
      </c>
      <c r="AG55" s="58">
        <f t="shared" si="32"/>
        <v>268.33616298811546</v>
      </c>
      <c r="AH55" s="58">
        <f t="shared" si="33"/>
        <v>169.58828522920203</v>
      </c>
      <c r="AI55" s="58">
        <f t="shared" si="34"/>
        <v>219.6646859083192</v>
      </c>
      <c r="AJ55" s="58">
        <f t="shared" si="35"/>
        <v>226.90789473684211</v>
      </c>
      <c r="AK55" s="58">
        <f t="shared" si="36"/>
        <v>221.82394572796477</v>
      </c>
      <c r="AL55" s="58">
        <f t="shared" si="37"/>
        <v>213.97545728889855</v>
      </c>
      <c r="AM55" s="58">
        <f t="shared" si="38"/>
        <v>212.48481633910018</v>
      </c>
      <c r="AN55" s="160">
        <v>1</v>
      </c>
      <c r="AO55">
        <v>1</v>
      </c>
      <c r="AP55">
        <v>1</v>
      </c>
      <c r="AQ55">
        <v>1</v>
      </c>
      <c r="AR55">
        <v>1</v>
      </c>
      <c r="AS55">
        <v>1</v>
      </c>
      <c r="AT55">
        <v>1</v>
      </c>
      <c r="AU55">
        <v>1</v>
      </c>
      <c r="AV55">
        <v>1</v>
      </c>
      <c r="AW55">
        <v>1</v>
      </c>
      <c r="AX55">
        <v>1</v>
      </c>
      <c r="AY55">
        <v>1</v>
      </c>
      <c r="AZ55">
        <v>1</v>
      </c>
      <c r="BA55">
        <v>1</v>
      </c>
      <c r="BB55">
        <v>1</v>
      </c>
      <c r="BC55">
        <v>4</v>
      </c>
      <c r="BD55">
        <v>6</v>
      </c>
      <c r="BE55">
        <v>7</v>
      </c>
      <c r="BF55"/>
    </row>
    <row r="56" spans="2:58" ht="15">
      <c r="B56" s="499"/>
      <c r="C56" s="2" t="s">
        <v>208</v>
      </c>
      <c r="D56" s="11">
        <v>2008.9</v>
      </c>
      <c r="E56" s="11">
        <v>1881</v>
      </c>
      <c r="F56" s="11">
        <v>1878</v>
      </c>
      <c r="G56" s="11">
        <v>1837</v>
      </c>
      <c r="H56" s="11">
        <v>1665.8</v>
      </c>
      <c r="I56" s="11">
        <v>1659.4</v>
      </c>
      <c r="J56" s="11">
        <v>2361.9</v>
      </c>
      <c r="K56" s="11">
        <v>2501.5</v>
      </c>
      <c r="L56" s="11">
        <v>3011.3</v>
      </c>
      <c r="M56" s="11">
        <v>2638.9</v>
      </c>
      <c r="N56" s="11">
        <v>2598.1</v>
      </c>
      <c r="O56" s="11">
        <v>2968.2</v>
      </c>
      <c r="P56" s="11">
        <v>1940.5</v>
      </c>
      <c r="Q56" s="11">
        <v>2082.11</v>
      </c>
      <c r="R56" s="11">
        <v>2780.9</v>
      </c>
      <c r="S56" s="11">
        <v>2788.2550109243002</v>
      </c>
      <c r="T56" s="11">
        <v>2807.72691172027</v>
      </c>
      <c r="U56" s="11">
        <v>2780.10498046875</v>
      </c>
      <c r="V56" s="159">
        <f>100</f>
        <v>100</v>
      </c>
      <c r="W56" s="58">
        <f t="shared" si="22"/>
        <v>93.633331674050467</v>
      </c>
      <c r="X56" s="58">
        <f t="shared" si="23"/>
        <v>93.483996216835081</v>
      </c>
      <c r="Y56" s="58">
        <f t="shared" si="24"/>
        <v>91.44307830155806</v>
      </c>
      <c r="Z56" s="58">
        <f t="shared" si="25"/>
        <v>82.921001543133059</v>
      </c>
      <c r="AA56" s="58">
        <f t="shared" si="26"/>
        <v>82.602419234406881</v>
      </c>
      <c r="AB56" s="58">
        <f t="shared" si="27"/>
        <v>117.57180546567773</v>
      </c>
      <c r="AC56" s="58">
        <f t="shared" si="28"/>
        <v>124.52088207476729</v>
      </c>
      <c r="AD56" s="58">
        <f t="shared" si="29"/>
        <v>149.89795410423613</v>
      </c>
      <c r="AE56" s="58">
        <f t="shared" si="30"/>
        <v>131.36044601523221</v>
      </c>
      <c r="AF56" s="58">
        <f t="shared" si="31"/>
        <v>129.32948379710288</v>
      </c>
      <c r="AG56" s="58">
        <f t="shared" si="32"/>
        <v>147.75250136890836</v>
      </c>
      <c r="AH56" s="58">
        <f t="shared" si="33"/>
        <v>96.595151575489069</v>
      </c>
      <c r="AI56" s="58">
        <f t="shared" si="34"/>
        <v>103.64428294091293</v>
      </c>
      <c r="AJ56" s="58">
        <f t="shared" si="35"/>
        <v>138.42899099009406</v>
      </c>
      <c r="AK56" s="58">
        <f t="shared" si="36"/>
        <v>138.7951122964956</v>
      </c>
      <c r="AL56" s="58">
        <f t="shared" si="37"/>
        <v>139.76439403256856</v>
      </c>
      <c r="AM56" s="58">
        <f t="shared" si="38"/>
        <v>138.38941612169594</v>
      </c>
      <c r="AN56" s="160">
        <v>1</v>
      </c>
      <c r="AO56">
        <v>1</v>
      </c>
      <c r="AP56">
        <v>1</v>
      </c>
      <c r="AQ56">
        <v>1</v>
      </c>
      <c r="AR56">
        <v>1</v>
      </c>
      <c r="AS56">
        <v>1</v>
      </c>
      <c r="AT56">
        <v>1</v>
      </c>
      <c r="AU56">
        <v>1</v>
      </c>
      <c r="AV56">
        <v>1</v>
      </c>
      <c r="AW56">
        <v>1</v>
      </c>
      <c r="AX56">
        <v>1</v>
      </c>
      <c r="AY56">
        <v>1</v>
      </c>
      <c r="AZ56">
        <v>1</v>
      </c>
      <c r="BA56">
        <v>1</v>
      </c>
      <c r="BB56">
        <v>1</v>
      </c>
      <c r="BC56">
        <v>4</v>
      </c>
      <c r="BD56">
        <v>6</v>
      </c>
      <c r="BE56">
        <v>7</v>
      </c>
      <c r="BF56"/>
    </row>
    <row r="57" spans="2:58" ht="15">
      <c r="B57" s="499"/>
      <c r="C57" s="2" t="s">
        <v>209</v>
      </c>
      <c r="D57" s="11">
        <v>6078</v>
      </c>
      <c r="E57" s="11">
        <v>6219.4</v>
      </c>
      <c r="F57" s="11">
        <v>5587.1</v>
      </c>
      <c r="G57" s="11">
        <v>5308.1</v>
      </c>
      <c r="H57" s="11">
        <v>5017.1000000000004</v>
      </c>
      <c r="I57" s="11">
        <v>4838.7</v>
      </c>
      <c r="J57" s="11">
        <v>5492.2</v>
      </c>
      <c r="K57" s="11">
        <v>5772.3</v>
      </c>
      <c r="L57" s="11">
        <v>6155.6</v>
      </c>
      <c r="M57" s="11">
        <v>6304.6</v>
      </c>
      <c r="N57" s="11">
        <v>5358.1</v>
      </c>
      <c r="O57" s="11">
        <v>6161.5</v>
      </c>
      <c r="P57" s="11">
        <v>4524.8999999999996</v>
      </c>
      <c r="Q57" s="11">
        <v>5523.34</v>
      </c>
      <c r="R57" s="11">
        <v>6646.9</v>
      </c>
      <c r="S57" s="11">
        <v>7210.16847068886</v>
      </c>
      <c r="T57" s="11">
        <v>8279.7421673959398</v>
      </c>
      <c r="U57" s="11">
        <v>8795.3499145507794</v>
      </c>
      <c r="V57" s="159">
        <f>100</f>
        <v>100</v>
      </c>
      <c r="W57" s="58">
        <f t="shared" si="22"/>
        <v>102.32642316551497</v>
      </c>
      <c r="X57" s="58">
        <f t="shared" si="23"/>
        <v>91.923330042777224</v>
      </c>
      <c r="Y57" s="58">
        <f t="shared" si="24"/>
        <v>87.333004277722935</v>
      </c>
      <c r="Z57" s="58">
        <f t="shared" si="25"/>
        <v>82.54524514642975</v>
      </c>
      <c r="AA57" s="58">
        <f t="shared" si="26"/>
        <v>79.610069101678178</v>
      </c>
      <c r="AB57" s="58">
        <f t="shared" si="27"/>
        <v>90.361961171437969</v>
      </c>
      <c r="AC57" s="58">
        <f t="shared" si="28"/>
        <v>94.970384995064165</v>
      </c>
      <c r="AD57" s="58">
        <f t="shared" si="29"/>
        <v>101.27673576834485</v>
      </c>
      <c r="AE57" s="58">
        <f t="shared" si="30"/>
        <v>103.72820006581112</v>
      </c>
      <c r="AF57" s="58">
        <f t="shared" si="31"/>
        <v>88.155643303718335</v>
      </c>
      <c r="AG57" s="58">
        <f t="shared" si="32"/>
        <v>101.3738071734123</v>
      </c>
      <c r="AH57" s="58">
        <f t="shared" si="33"/>
        <v>74.447186574531088</v>
      </c>
      <c r="AI57" s="58">
        <f t="shared" si="34"/>
        <v>90.874300756827907</v>
      </c>
      <c r="AJ57" s="58">
        <f t="shared" si="35"/>
        <v>109.35998683777558</v>
      </c>
      <c r="AK57" s="58">
        <f t="shared" si="36"/>
        <v>118.62731935980356</v>
      </c>
      <c r="AL57" s="58">
        <f t="shared" si="37"/>
        <v>136.22478064159165</v>
      </c>
      <c r="AM57" s="58">
        <f t="shared" si="38"/>
        <v>144.70796173989436</v>
      </c>
      <c r="AN57" s="160"/>
      <c r="AO57"/>
      <c r="AP57"/>
      <c r="AQ57"/>
      <c r="AR57"/>
      <c r="AS57"/>
      <c r="AT57"/>
      <c r="AU57"/>
      <c r="AV57"/>
      <c r="AW57"/>
      <c r="AX57"/>
      <c r="AY57"/>
      <c r="AZ57"/>
      <c r="BA57"/>
      <c r="BB57"/>
      <c r="BC57"/>
      <c r="BD57"/>
      <c r="BE57"/>
      <c r="BF57"/>
    </row>
    <row r="58" spans="2:58" ht="15">
      <c r="B58" s="501"/>
      <c r="C58" s="4" t="s">
        <v>210</v>
      </c>
      <c r="D58" s="245">
        <v>4069.1</v>
      </c>
      <c r="E58" s="173">
        <v>4338.3999999999996</v>
      </c>
      <c r="F58" s="173">
        <v>3709.1</v>
      </c>
      <c r="G58" s="173">
        <v>3471.1</v>
      </c>
      <c r="H58" s="173">
        <v>3351.3</v>
      </c>
      <c r="I58" s="173">
        <v>3179.3</v>
      </c>
      <c r="J58" s="173">
        <v>3130.3</v>
      </c>
      <c r="K58" s="173">
        <v>3270.8</v>
      </c>
      <c r="L58" s="173">
        <v>3144.3</v>
      </c>
      <c r="M58" s="173">
        <v>3665.7</v>
      </c>
      <c r="N58" s="173">
        <v>2760</v>
      </c>
      <c r="O58" s="173">
        <v>3193.3</v>
      </c>
      <c r="P58" s="173">
        <v>2584.4</v>
      </c>
      <c r="Q58" s="173">
        <v>3441.23</v>
      </c>
      <c r="R58" s="173">
        <v>3866</v>
      </c>
      <c r="S58" s="173">
        <v>4421.9134597645598</v>
      </c>
      <c r="T58" s="173">
        <v>5472.0152556756702</v>
      </c>
      <c r="U58" s="173">
        <v>6015.2449340820303</v>
      </c>
      <c r="V58" s="159">
        <f>100</f>
        <v>100</v>
      </c>
      <c r="W58" s="58">
        <f t="shared" si="22"/>
        <v>106.61817109434517</v>
      </c>
      <c r="X58" s="58">
        <f t="shared" si="23"/>
        <v>91.152834779189504</v>
      </c>
      <c r="Y58" s="58">
        <f t="shared" si="24"/>
        <v>85.303875549875897</v>
      </c>
      <c r="Z58" s="58">
        <f t="shared" si="25"/>
        <v>82.359735568061737</v>
      </c>
      <c r="AA58" s="58">
        <f t="shared" si="26"/>
        <v>78.132756629230059</v>
      </c>
      <c r="AB58" s="58">
        <f t="shared" si="27"/>
        <v>76.928559140841955</v>
      </c>
      <c r="AC58" s="58">
        <f t="shared" si="28"/>
        <v>80.381411122852725</v>
      </c>
      <c r="AD58" s="58">
        <f t="shared" si="29"/>
        <v>77.272615566095695</v>
      </c>
      <c r="AE58" s="58">
        <f t="shared" si="30"/>
        <v>90.086259860902899</v>
      </c>
      <c r="AF58" s="58">
        <f t="shared" si="31"/>
        <v>67.82826669288049</v>
      </c>
      <c r="AG58" s="58">
        <f t="shared" si="32"/>
        <v>78.476813054483799</v>
      </c>
      <c r="AH58" s="58">
        <f t="shared" si="33"/>
        <v>63.512816101840706</v>
      </c>
      <c r="AI58" s="58">
        <f t="shared" si="34"/>
        <v>84.569806591138089</v>
      </c>
      <c r="AJ58" s="58">
        <f t="shared" si="35"/>
        <v>95.008724287926086</v>
      </c>
      <c r="AK58" s="58">
        <f t="shared" si="36"/>
        <v>108.67055269628565</v>
      </c>
      <c r="AL58" s="58">
        <f t="shared" si="37"/>
        <v>134.4772862715507</v>
      </c>
      <c r="AM58" s="58">
        <f t="shared" si="38"/>
        <v>147.82740493185298</v>
      </c>
      <c r="AN58" s="120"/>
      <c r="AO58" s="121"/>
      <c r="AP58" s="121"/>
      <c r="AQ58" s="121"/>
      <c r="AR58" s="121"/>
      <c r="AS58" s="121"/>
      <c r="AT58" s="121"/>
      <c r="AU58" s="121"/>
      <c r="AV58" s="121"/>
      <c r="AW58" s="121"/>
      <c r="AX58" s="121"/>
      <c r="AY58" s="121"/>
      <c r="AZ58" s="121"/>
      <c r="BA58" s="121"/>
      <c r="BB58" s="121"/>
      <c r="BC58" s="121"/>
      <c r="BD58" s="121"/>
      <c r="BE58" s="121"/>
      <c r="BF58"/>
    </row>
    <row r="59" spans="2:58" ht="15" customHeight="1">
      <c r="B59" s="499" t="s">
        <v>218</v>
      </c>
      <c r="C59" s="2" t="s">
        <v>205</v>
      </c>
      <c r="D59" s="11">
        <v>2034.1</v>
      </c>
      <c r="E59" s="11">
        <v>1936.6</v>
      </c>
      <c r="F59" s="11">
        <v>1870.2</v>
      </c>
      <c r="G59" s="11">
        <v>1609.3</v>
      </c>
      <c r="H59" s="11">
        <v>1335.3</v>
      </c>
      <c r="I59" s="11">
        <v>1351</v>
      </c>
      <c r="J59" s="11">
        <v>725.9</v>
      </c>
      <c r="K59" s="11">
        <v>610.20000000000005</v>
      </c>
      <c r="L59" s="11">
        <v>242.2</v>
      </c>
      <c r="M59" s="11">
        <v>306.7</v>
      </c>
      <c r="N59" s="11">
        <v>347.5</v>
      </c>
      <c r="O59" s="11">
        <v>495.5</v>
      </c>
      <c r="P59" s="11">
        <v>-10.3</v>
      </c>
      <c r="Q59" s="11">
        <v>785.1</v>
      </c>
      <c r="R59" s="11">
        <v>1240.22</v>
      </c>
      <c r="S59" s="11">
        <v>1693.5061096045799</v>
      </c>
      <c r="T59" s="11">
        <v>851.79292981563401</v>
      </c>
      <c r="U59" s="11">
        <v>1032.537109375</v>
      </c>
      <c r="V59" s="159">
        <f>100</f>
        <v>100</v>
      </c>
      <c r="W59" s="58">
        <f t="shared" si="22"/>
        <v>95.206725333071148</v>
      </c>
      <c r="X59" s="58">
        <f t="shared" si="23"/>
        <v>91.942382380413946</v>
      </c>
      <c r="Y59" s="58">
        <f t="shared" si="24"/>
        <v>79.116070989626863</v>
      </c>
      <c r="Z59" s="58">
        <f t="shared" si="25"/>
        <v>65.645740130770363</v>
      </c>
      <c r="AA59" s="58">
        <f t="shared" si="26"/>
        <v>66.417580256624561</v>
      </c>
      <c r="AB59" s="58">
        <f t="shared" si="27"/>
        <v>35.686544417678583</v>
      </c>
      <c r="AC59" s="58">
        <f t="shared" si="28"/>
        <v>29.998525146256334</v>
      </c>
      <c r="AD59" s="58">
        <f t="shared" si="29"/>
        <v>11.906985890565853</v>
      </c>
      <c r="AE59" s="58">
        <f t="shared" si="30"/>
        <v>15.077921439457254</v>
      </c>
      <c r="AF59" s="58">
        <f t="shared" si="31"/>
        <v>17.083722530849023</v>
      </c>
      <c r="AG59" s="58">
        <f t="shared" si="32"/>
        <v>24.359667666289759</v>
      </c>
      <c r="AH59" s="58">
        <f t="shared" si="33"/>
        <v>-0.50636645199351071</v>
      </c>
      <c r="AI59" s="58">
        <f t="shared" si="34"/>
        <v>38.596922471854874</v>
      </c>
      <c r="AJ59" s="58">
        <f t="shared" si="35"/>
        <v>60.971436999164254</v>
      </c>
      <c r="AK59" s="58">
        <f t="shared" si="36"/>
        <v>83.255794189301412</v>
      </c>
      <c r="AL59" s="58">
        <f t="shared" si="37"/>
        <v>41.875666379019421</v>
      </c>
      <c r="AM59" s="58">
        <f t="shared" si="38"/>
        <v>50.761374041345071</v>
      </c>
      <c r="AN59" s="160">
        <v>1</v>
      </c>
      <c r="AO59">
        <v>1</v>
      </c>
      <c r="AP59">
        <v>1</v>
      </c>
      <c r="AQ59">
        <v>1</v>
      </c>
      <c r="AR59">
        <v>1</v>
      </c>
      <c r="AS59">
        <v>1</v>
      </c>
      <c r="AT59">
        <v>1</v>
      </c>
      <c r="AU59">
        <v>1</v>
      </c>
      <c r="AV59">
        <v>1</v>
      </c>
      <c r="AW59">
        <v>1</v>
      </c>
      <c r="AX59">
        <v>1</v>
      </c>
      <c r="AY59">
        <v>1</v>
      </c>
      <c r="AZ59">
        <v>1</v>
      </c>
      <c r="BA59">
        <v>1</v>
      </c>
      <c r="BB59">
        <v>1</v>
      </c>
      <c r="BC59">
        <v>4</v>
      </c>
      <c r="BD59">
        <v>6</v>
      </c>
      <c r="BE59" s="340">
        <v>7</v>
      </c>
      <c r="BF59"/>
    </row>
    <row r="60" spans="2:58" ht="15">
      <c r="B60" s="499"/>
      <c r="C60" s="2" t="s">
        <v>206</v>
      </c>
      <c r="D60" s="11">
        <v>1418.3</v>
      </c>
      <c r="E60" s="11">
        <v>1531.6</v>
      </c>
      <c r="F60" s="11">
        <v>1525.4</v>
      </c>
      <c r="G60" s="11">
        <v>1195.5</v>
      </c>
      <c r="H60" s="11">
        <v>870.2</v>
      </c>
      <c r="I60" s="11">
        <v>798.4</v>
      </c>
      <c r="J60" s="11">
        <v>1268.5999999999999</v>
      </c>
      <c r="K60" s="11">
        <v>1245.5999999999999</v>
      </c>
      <c r="L60" s="11">
        <v>911.4</v>
      </c>
      <c r="M60" s="11">
        <v>1080</v>
      </c>
      <c r="N60" s="11">
        <v>1195.8</v>
      </c>
      <c r="O60" s="11">
        <v>1483</v>
      </c>
      <c r="P60" s="11">
        <v>540.5</v>
      </c>
      <c r="Q60" s="11">
        <v>1620.64</v>
      </c>
      <c r="R60" s="11">
        <v>2295.38</v>
      </c>
      <c r="S60" s="11">
        <v>2456.4704060920099</v>
      </c>
      <c r="T60" s="11">
        <v>2289.1079059313502</v>
      </c>
      <c r="U60" s="11">
        <v>2557.642578125</v>
      </c>
      <c r="V60" s="159">
        <f>100</f>
        <v>100</v>
      </c>
      <c r="W60" s="58">
        <f t="shared" si="22"/>
        <v>107.98843686103082</v>
      </c>
      <c r="X60" s="58">
        <f t="shared" si="23"/>
        <v>107.55129380243955</v>
      </c>
      <c r="Y60" s="58">
        <f t="shared" si="24"/>
        <v>84.291052668687868</v>
      </c>
      <c r="Z60" s="58">
        <f t="shared" si="25"/>
        <v>61.355143481632943</v>
      </c>
      <c r="AA60" s="58">
        <f t="shared" si="26"/>
        <v>56.292744835366285</v>
      </c>
      <c r="AB60" s="58">
        <f t="shared" si="27"/>
        <v>89.44511034336881</v>
      </c>
      <c r="AC60" s="58">
        <f t="shared" si="28"/>
        <v>87.823450609885072</v>
      </c>
      <c r="AD60" s="58">
        <f t="shared" si="29"/>
        <v>64.260029612916881</v>
      </c>
      <c r="AE60" s="58">
        <f t="shared" si="30"/>
        <v>76.147500528802084</v>
      </c>
      <c r="AF60" s="58">
        <f t="shared" si="31"/>
        <v>84.312204752168086</v>
      </c>
      <c r="AG60" s="58">
        <f t="shared" si="32"/>
        <v>104.56179933723472</v>
      </c>
      <c r="AH60" s="58">
        <f t="shared" si="33"/>
        <v>38.109003736868083</v>
      </c>
      <c r="AI60" s="58">
        <f t="shared" si="34"/>
        <v>114.26637523796094</v>
      </c>
      <c r="AJ60" s="58">
        <f t="shared" si="35"/>
        <v>161.84023126277938</v>
      </c>
      <c r="AK60" s="58">
        <f t="shared" si="36"/>
        <v>173.19822365451665</v>
      </c>
      <c r="AL60" s="58">
        <f t="shared" si="37"/>
        <v>161.39800507165975</v>
      </c>
      <c r="AM60" s="58">
        <f t="shared" si="38"/>
        <v>180.33156441690758</v>
      </c>
      <c r="AN60" s="160">
        <v>1</v>
      </c>
      <c r="AO60">
        <v>1</v>
      </c>
      <c r="AP60">
        <v>1</v>
      </c>
      <c r="AQ60">
        <v>1</v>
      </c>
      <c r="AR60">
        <v>1</v>
      </c>
      <c r="AS60">
        <v>1</v>
      </c>
      <c r="AT60">
        <v>1</v>
      </c>
      <c r="AU60">
        <v>1</v>
      </c>
      <c r="AV60">
        <v>1</v>
      </c>
      <c r="AW60">
        <v>1</v>
      </c>
      <c r="AX60">
        <v>1</v>
      </c>
      <c r="AY60">
        <v>1</v>
      </c>
      <c r="AZ60">
        <v>1</v>
      </c>
      <c r="BA60">
        <v>1</v>
      </c>
      <c r="BB60">
        <v>1</v>
      </c>
      <c r="BC60">
        <v>4</v>
      </c>
      <c r="BD60">
        <v>6</v>
      </c>
      <c r="BE60">
        <v>7</v>
      </c>
      <c r="BF60"/>
    </row>
    <row r="61" spans="2:58" ht="15">
      <c r="B61" s="499"/>
      <c r="C61" s="2" t="s">
        <v>207</v>
      </c>
      <c r="D61" s="11">
        <v>622</v>
      </c>
      <c r="E61" s="11">
        <v>717.3</v>
      </c>
      <c r="F61" s="11">
        <v>547.70000000000005</v>
      </c>
      <c r="G61" s="11">
        <v>679.7</v>
      </c>
      <c r="H61" s="11">
        <v>581.9</v>
      </c>
      <c r="I61" s="11">
        <v>615.6</v>
      </c>
      <c r="J61" s="11">
        <v>1139</v>
      </c>
      <c r="K61" s="11">
        <v>1311.4</v>
      </c>
      <c r="L61" s="11">
        <v>1256.3</v>
      </c>
      <c r="M61" s="11">
        <v>1467.6</v>
      </c>
      <c r="N61" s="11">
        <v>1546.8</v>
      </c>
      <c r="O61" s="11">
        <v>1691.3</v>
      </c>
      <c r="P61" s="11">
        <v>346</v>
      </c>
      <c r="Q61" s="11">
        <v>1436.42</v>
      </c>
      <c r="R61" s="11">
        <v>2133.14</v>
      </c>
      <c r="S61" s="11">
        <v>2140.9762831060798</v>
      </c>
      <c r="T61" s="11">
        <v>2204.5277170664099</v>
      </c>
      <c r="U61" s="11">
        <v>2434.232421875</v>
      </c>
      <c r="V61" s="159">
        <f>100</f>
        <v>100</v>
      </c>
      <c r="W61" s="58">
        <f t="shared" si="22"/>
        <v>115.32154340836013</v>
      </c>
      <c r="X61" s="58">
        <f t="shared" si="23"/>
        <v>88.054662379421231</v>
      </c>
      <c r="Y61" s="58">
        <f t="shared" si="24"/>
        <v>109.27652733118971</v>
      </c>
      <c r="Z61" s="58">
        <f t="shared" si="25"/>
        <v>93.553054662379424</v>
      </c>
      <c r="AA61" s="58">
        <f t="shared" si="26"/>
        <v>98.971061093247584</v>
      </c>
      <c r="AB61" s="58">
        <f t="shared" si="27"/>
        <v>183.11897106109325</v>
      </c>
      <c r="AC61" s="58">
        <f t="shared" si="28"/>
        <v>210.83601286173632</v>
      </c>
      <c r="AD61" s="58">
        <f t="shared" si="29"/>
        <v>201.97749196141478</v>
      </c>
      <c r="AE61" s="58">
        <f t="shared" si="30"/>
        <v>235.94855305466237</v>
      </c>
      <c r="AF61" s="58">
        <f t="shared" si="31"/>
        <v>248.68167202572349</v>
      </c>
      <c r="AG61" s="58">
        <f t="shared" si="32"/>
        <v>271.91318327974278</v>
      </c>
      <c r="AH61" s="58">
        <f t="shared" si="33"/>
        <v>55.627009646302248</v>
      </c>
      <c r="AI61" s="58">
        <f t="shared" si="34"/>
        <v>230.93569131832797</v>
      </c>
      <c r="AJ61" s="58">
        <f t="shared" si="35"/>
        <v>342.9485530546624</v>
      </c>
      <c r="AK61" s="58">
        <f t="shared" si="36"/>
        <v>344.20840564406427</v>
      </c>
      <c r="AL61" s="58">
        <f t="shared" si="37"/>
        <v>354.42567798495332</v>
      </c>
      <c r="AM61" s="58">
        <f t="shared" si="38"/>
        <v>391.35569483520902</v>
      </c>
      <c r="AN61" s="160">
        <v>1</v>
      </c>
      <c r="AO61">
        <v>1</v>
      </c>
      <c r="AP61">
        <v>1</v>
      </c>
      <c r="AQ61">
        <v>1</v>
      </c>
      <c r="AR61">
        <v>1</v>
      </c>
      <c r="AS61">
        <v>1</v>
      </c>
      <c r="AT61">
        <v>1</v>
      </c>
      <c r="AU61">
        <v>1</v>
      </c>
      <c r="AV61">
        <v>1</v>
      </c>
      <c r="AW61">
        <v>1</v>
      </c>
      <c r="AX61">
        <v>1</v>
      </c>
      <c r="AY61">
        <v>1</v>
      </c>
      <c r="AZ61">
        <v>1</v>
      </c>
      <c r="BA61">
        <v>1</v>
      </c>
      <c r="BB61">
        <v>1</v>
      </c>
      <c r="BC61">
        <v>4</v>
      </c>
      <c r="BD61">
        <v>6</v>
      </c>
      <c r="BE61">
        <v>7</v>
      </c>
      <c r="BF61"/>
    </row>
    <row r="62" spans="2:58" ht="15">
      <c r="B62" s="499"/>
      <c r="C62" s="2" t="s">
        <v>208</v>
      </c>
      <c r="D62" s="11">
        <v>201</v>
      </c>
      <c r="E62" s="11">
        <v>211.3</v>
      </c>
      <c r="F62" s="11">
        <v>142.4</v>
      </c>
      <c r="G62" s="11">
        <v>168</v>
      </c>
      <c r="H62" s="11">
        <v>159.19999999999999</v>
      </c>
      <c r="I62" s="11">
        <v>204.6</v>
      </c>
      <c r="J62" s="11">
        <v>591</v>
      </c>
      <c r="K62" s="11">
        <v>525.79999999999995</v>
      </c>
      <c r="L62" s="11">
        <v>615.79999999999995</v>
      </c>
      <c r="M62" s="11">
        <v>885.1</v>
      </c>
      <c r="N62" s="11">
        <v>1097.5999999999999</v>
      </c>
      <c r="O62" s="11">
        <v>1085.0999999999999</v>
      </c>
      <c r="P62" s="11">
        <v>372.5</v>
      </c>
      <c r="Q62" s="11">
        <v>1015.56</v>
      </c>
      <c r="R62" s="11">
        <v>1969.19</v>
      </c>
      <c r="S62" s="11">
        <v>2029.7356730363001</v>
      </c>
      <c r="T62" s="11">
        <v>2008.6995986562799</v>
      </c>
      <c r="U62" s="11">
        <v>2196.4365234375</v>
      </c>
      <c r="V62" s="159">
        <f>100</f>
        <v>100</v>
      </c>
      <c r="W62" s="58">
        <f t="shared" si="22"/>
        <v>105.12437810945273</v>
      </c>
      <c r="X62" s="58">
        <f t="shared" si="23"/>
        <v>70.845771144278601</v>
      </c>
      <c r="Y62" s="58">
        <f t="shared" si="24"/>
        <v>83.582089552238813</v>
      </c>
      <c r="Z62" s="58">
        <f t="shared" si="25"/>
        <v>79.203980099502473</v>
      </c>
      <c r="AA62" s="58">
        <f t="shared" si="26"/>
        <v>101.79104477611941</v>
      </c>
      <c r="AB62" s="58">
        <f t="shared" si="27"/>
        <v>294.02985074626866</v>
      </c>
      <c r="AC62" s="58">
        <f t="shared" si="28"/>
        <v>261.592039800995</v>
      </c>
      <c r="AD62" s="58">
        <f t="shared" si="29"/>
        <v>306.36815920398004</v>
      </c>
      <c r="AE62" s="58">
        <f t="shared" si="30"/>
        <v>440.34825870646767</v>
      </c>
      <c r="AF62" s="58">
        <f t="shared" si="31"/>
        <v>546.06965174129346</v>
      </c>
      <c r="AG62" s="58">
        <f t="shared" si="32"/>
        <v>539.85074626865662</v>
      </c>
      <c r="AH62" s="58">
        <f t="shared" si="33"/>
        <v>185.3233830845771</v>
      </c>
      <c r="AI62" s="58">
        <f t="shared" si="34"/>
        <v>505.25373134328356</v>
      </c>
      <c r="AJ62" s="58">
        <f t="shared" si="35"/>
        <v>979.69651741293535</v>
      </c>
      <c r="AK62" s="58">
        <f t="shared" si="36"/>
        <v>1009.8187428041293</v>
      </c>
      <c r="AL62" s="58">
        <f t="shared" si="37"/>
        <v>999.35303415735314</v>
      </c>
      <c r="AM62" s="58">
        <f t="shared" si="38"/>
        <v>1092.7544892723881</v>
      </c>
      <c r="AN62" s="160">
        <v>1</v>
      </c>
      <c r="AO62">
        <v>1</v>
      </c>
      <c r="AP62">
        <v>1</v>
      </c>
      <c r="AQ62">
        <v>1</v>
      </c>
      <c r="AR62">
        <v>1</v>
      </c>
      <c r="AS62">
        <v>1</v>
      </c>
      <c r="AT62">
        <v>1</v>
      </c>
      <c r="AU62">
        <v>1</v>
      </c>
      <c r="AV62">
        <v>1</v>
      </c>
      <c r="AW62">
        <v>1</v>
      </c>
      <c r="AX62">
        <v>1</v>
      </c>
      <c r="AY62">
        <v>1</v>
      </c>
      <c r="AZ62">
        <v>1</v>
      </c>
      <c r="BA62">
        <v>1</v>
      </c>
      <c r="BB62">
        <v>1</v>
      </c>
      <c r="BC62">
        <v>4</v>
      </c>
      <c r="BD62">
        <v>6</v>
      </c>
      <c r="BE62">
        <v>7</v>
      </c>
      <c r="BF62"/>
    </row>
    <row r="63" spans="2:58" ht="15">
      <c r="B63" s="499"/>
      <c r="C63" s="2" t="s">
        <v>209</v>
      </c>
      <c r="D63" s="11">
        <v>4275.3999999999996</v>
      </c>
      <c r="E63" s="11">
        <v>4396.8</v>
      </c>
      <c r="F63" s="11">
        <v>4085.7</v>
      </c>
      <c r="G63" s="11">
        <v>3652.5</v>
      </c>
      <c r="H63" s="11">
        <v>2946.6</v>
      </c>
      <c r="I63" s="11">
        <v>2969.6</v>
      </c>
      <c r="J63" s="11">
        <v>3724.5</v>
      </c>
      <c r="K63" s="11">
        <v>3693</v>
      </c>
      <c r="L63" s="11">
        <v>3025.7</v>
      </c>
      <c r="M63" s="11">
        <v>3739.4</v>
      </c>
      <c r="N63" s="11">
        <v>4187.7</v>
      </c>
      <c r="O63" s="11">
        <v>4754.8999999999996</v>
      </c>
      <c r="P63" s="11">
        <v>1248.7</v>
      </c>
      <c r="Q63" s="11">
        <v>4857.72</v>
      </c>
      <c r="R63" s="11">
        <v>7637.93</v>
      </c>
      <c r="S63" s="11">
        <v>8320.6884718389592</v>
      </c>
      <c r="T63" s="11">
        <v>7354.1281514696702</v>
      </c>
      <c r="U63" s="11">
        <v>8220.8486328125</v>
      </c>
      <c r="V63" s="159">
        <f>100</f>
        <v>100</v>
      </c>
      <c r="W63" s="58">
        <f t="shared" si="22"/>
        <v>102.83950039762362</v>
      </c>
      <c r="X63" s="58">
        <f t="shared" si="23"/>
        <v>95.562988258408581</v>
      </c>
      <c r="Y63" s="58">
        <f t="shared" si="24"/>
        <v>85.430602984516071</v>
      </c>
      <c r="Z63" s="58">
        <f t="shared" si="25"/>
        <v>68.919867146933626</v>
      </c>
      <c r="AA63" s="58">
        <f t="shared" si="26"/>
        <v>69.457828507274172</v>
      </c>
      <c r="AB63" s="58">
        <f t="shared" si="27"/>
        <v>87.114655938625631</v>
      </c>
      <c r="AC63" s="58">
        <f t="shared" si="28"/>
        <v>86.377882771202707</v>
      </c>
      <c r="AD63" s="58">
        <f t="shared" si="29"/>
        <v>70.769986434017881</v>
      </c>
      <c r="AE63" s="58">
        <f t="shared" si="30"/>
        <v>87.463161341628862</v>
      </c>
      <c r="AF63" s="58">
        <f t="shared" si="31"/>
        <v>97.948729943397112</v>
      </c>
      <c r="AG63" s="58">
        <f t="shared" si="32"/>
        <v>111.2153248818824</v>
      </c>
      <c r="AH63" s="58">
        <f t="shared" si="33"/>
        <v>29.206623941619501</v>
      </c>
      <c r="AI63" s="58">
        <f t="shared" si="34"/>
        <v>113.62024605884831</v>
      </c>
      <c r="AJ63" s="58">
        <f t="shared" si="35"/>
        <v>178.64831360808347</v>
      </c>
      <c r="AK63" s="58">
        <f t="shared" si="36"/>
        <v>194.61777779480187</v>
      </c>
      <c r="AL63" s="58">
        <f t="shared" si="37"/>
        <v>172.01029497753828</v>
      </c>
      <c r="AM63" s="58">
        <f t="shared" si="38"/>
        <v>192.2825614635473</v>
      </c>
      <c r="AN63" s="160"/>
      <c r="AO63"/>
      <c r="AP63"/>
      <c r="AQ63"/>
      <c r="AR63"/>
      <c r="AS63"/>
      <c r="AT63"/>
      <c r="AU63"/>
      <c r="AV63"/>
      <c r="AW63"/>
      <c r="AX63"/>
      <c r="AY63"/>
      <c r="AZ63"/>
      <c r="BA63"/>
      <c r="BB63"/>
      <c r="BC63"/>
      <c r="BD63"/>
      <c r="BE63"/>
      <c r="BF63"/>
    </row>
    <row r="64" spans="2:58" ht="15">
      <c r="B64" s="499"/>
      <c r="C64" s="2" t="s">
        <v>210</v>
      </c>
      <c r="D64" s="245">
        <v>4074.4</v>
      </c>
      <c r="E64" s="173">
        <v>4185.5</v>
      </c>
      <c r="F64" s="173">
        <v>3943.3</v>
      </c>
      <c r="G64" s="173">
        <v>3484.5</v>
      </c>
      <c r="H64" s="173">
        <v>2787.4</v>
      </c>
      <c r="I64" s="173">
        <v>2765</v>
      </c>
      <c r="J64" s="173">
        <v>3133.5</v>
      </c>
      <c r="K64" s="173">
        <v>3167.2</v>
      </c>
      <c r="L64" s="173">
        <v>2409.9</v>
      </c>
      <c r="M64" s="173">
        <v>2854.3</v>
      </c>
      <c r="N64" s="173">
        <v>3090.1</v>
      </c>
      <c r="O64" s="173">
        <v>3669.8</v>
      </c>
      <c r="P64" s="173">
        <v>876.2</v>
      </c>
      <c r="Q64" s="173">
        <v>3842.16</v>
      </c>
      <c r="R64" s="173">
        <v>5668.74</v>
      </c>
      <c r="S64" s="173">
        <v>6290.9527988026703</v>
      </c>
      <c r="T64" s="173">
        <v>5345.4285528133896</v>
      </c>
      <c r="U64" s="173">
        <v>6024.412109375</v>
      </c>
      <c r="V64" s="159">
        <f>100</f>
        <v>100</v>
      </c>
      <c r="W64" s="58">
        <f t="shared" si="22"/>
        <v>102.7267818574514</v>
      </c>
      <c r="X64" s="58">
        <f t="shared" si="23"/>
        <v>96.782348321225214</v>
      </c>
      <c r="Y64" s="58">
        <f t="shared" si="24"/>
        <v>85.521794620066757</v>
      </c>
      <c r="Z64" s="58">
        <f t="shared" si="25"/>
        <v>68.412526997840175</v>
      </c>
      <c r="AA64" s="58">
        <f t="shared" si="26"/>
        <v>67.862752797957981</v>
      </c>
      <c r="AB64" s="58">
        <f t="shared" si="27"/>
        <v>76.907029255841351</v>
      </c>
      <c r="AC64" s="58">
        <f t="shared" si="28"/>
        <v>77.734144904771256</v>
      </c>
      <c r="AD64" s="58">
        <f t="shared" si="29"/>
        <v>59.14735912036128</v>
      </c>
      <c r="AE64" s="58">
        <f t="shared" si="30"/>
        <v>70.054486550166899</v>
      </c>
      <c r="AF64" s="58">
        <f t="shared" si="31"/>
        <v>75.841841743569603</v>
      </c>
      <c r="AG64" s="58">
        <f t="shared" si="32"/>
        <v>90.069703514627918</v>
      </c>
      <c r="AH64" s="58">
        <f t="shared" si="33"/>
        <v>21.505006872177496</v>
      </c>
      <c r="AI64" s="58">
        <f t="shared" si="34"/>
        <v>94.300019634792847</v>
      </c>
      <c r="AJ64" s="58">
        <f t="shared" si="35"/>
        <v>139.13066954643628</v>
      </c>
      <c r="AK64" s="58">
        <f t="shared" si="36"/>
        <v>154.40194381510577</v>
      </c>
      <c r="AL64" s="58">
        <f t="shared" si="37"/>
        <v>131.19547793082145</v>
      </c>
      <c r="AM64" s="58">
        <f t="shared" si="38"/>
        <v>147.86010478536716</v>
      </c>
      <c r="AN64" s="120"/>
      <c r="AO64" s="121"/>
      <c r="AP64" s="121"/>
      <c r="AQ64" s="121"/>
      <c r="AR64" s="121"/>
      <c r="AS64" s="121"/>
      <c r="AT64" s="121"/>
      <c r="AU64" s="121"/>
      <c r="AV64" s="121"/>
      <c r="AW64" s="121"/>
      <c r="AX64" s="121"/>
      <c r="AY64" s="121"/>
      <c r="AZ64" s="121"/>
      <c r="BA64" s="121"/>
      <c r="BB64" s="121"/>
      <c r="BC64" s="121"/>
      <c r="BD64" s="121"/>
      <c r="BE64" s="121"/>
      <c r="BF64"/>
    </row>
    <row r="65" spans="2:58" ht="15" customHeight="1">
      <c r="B65" s="500" t="s">
        <v>219</v>
      </c>
      <c r="C65" s="3" t="s">
        <v>205</v>
      </c>
      <c r="D65" s="11">
        <v>505.4</v>
      </c>
      <c r="E65" s="11">
        <v>703.8</v>
      </c>
      <c r="F65" s="11">
        <v>354.4</v>
      </c>
      <c r="G65" s="11">
        <v>570.6</v>
      </c>
      <c r="H65" s="11">
        <v>456.8</v>
      </c>
      <c r="I65" s="11">
        <v>361.9</v>
      </c>
      <c r="J65" s="11">
        <v>414</v>
      </c>
      <c r="K65" s="11">
        <v>374.4</v>
      </c>
      <c r="L65" s="11">
        <v>279.10000000000002</v>
      </c>
      <c r="M65" s="11">
        <v>291.7</v>
      </c>
      <c r="N65" s="11">
        <v>367.1</v>
      </c>
      <c r="O65" s="11">
        <v>386.3</v>
      </c>
      <c r="P65" s="11">
        <v>624.4</v>
      </c>
      <c r="Q65" s="11">
        <v>598.78</v>
      </c>
      <c r="R65" s="11">
        <v>728.2</v>
      </c>
      <c r="S65" s="11">
        <v>879.16806716378005</v>
      </c>
      <c r="T65" s="11">
        <v>1114.0197018974</v>
      </c>
      <c r="U65" s="11">
        <v>1337.0458984375</v>
      </c>
      <c r="V65" s="159">
        <f>100</f>
        <v>100</v>
      </c>
      <c r="W65" s="58">
        <f t="shared" si="22"/>
        <v>139.25603482390187</v>
      </c>
      <c r="X65" s="58">
        <f t="shared" si="23"/>
        <v>70.122675108824694</v>
      </c>
      <c r="Y65" s="58">
        <f t="shared" si="24"/>
        <v>112.90067273446775</v>
      </c>
      <c r="Z65" s="58">
        <f t="shared" si="25"/>
        <v>90.383854372774039</v>
      </c>
      <c r="AA65" s="58">
        <f t="shared" si="26"/>
        <v>71.606648199445985</v>
      </c>
      <c r="AB65" s="58">
        <f t="shared" si="27"/>
        <v>81.915314602295211</v>
      </c>
      <c r="AC65" s="58">
        <f t="shared" si="28"/>
        <v>74.079936683814807</v>
      </c>
      <c r="AD65" s="58">
        <f t="shared" si="29"/>
        <v>55.223585278986953</v>
      </c>
      <c r="AE65" s="58">
        <f t="shared" si="30"/>
        <v>57.716660071230713</v>
      </c>
      <c r="AF65" s="58">
        <f t="shared" si="31"/>
        <v>72.635536208943421</v>
      </c>
      <c r="AG65" s="58">
        <f t="shared" si="32"/>
        <v>76.434507320933918</v>
      </c>
      <c r="AH65" s="58">
        <f t="shared" si="33"/>
        <v>123.54570637119114</v>
      </c>
      <c r="AI65" s="58">
        <f t="shared" si="34"/>
        <v>118.47645429362882</v>
      </c>
      <c r="AJ65" s="58">
        <f t="shared" si="35"/>
        <v>144.0838939453898</v>
      </c>
      <c r="AK65" s="58">
        <f t="shared" si="36"/>
        <v>173.95490050727742</v>
      </c>
      <c r="AL65" s="58">
        <f t="shared" si="37"/>
        <v>220.42336800502571</v>
      </c>
      <c r="AM65" s="58">
        <f t="shared" si="38"/>
        <v>264.55201789424217</v>
      </c>
      <c r="AN65" s="160">
        <v>1</v>
      </c>
      <c r="AO65">
        <v>1</v>
      </c>
      <c r="AP65">
        <v>1</v>
      </c>
      <c r="AQ65">
        <v>1</v>
      </c>
      <c r="AR65">
        <v>1</v>
      </c>
      <c r="AS65">
        <v>1</v>
      </c>
      <c r="AT65">
        <v>1</v>
      </c>
      <c r="AU65">
        <v>1</v>
      </c>
      <c r="AV65">
        <v>1</v>
      </c>
      <c r="AW65">
        <v>1</v>
      </c>
      <c r="AX65">
        <v>1</v>
      </c>
      <c r="AY65">
        <v>1</v>
      </c>
      <c r="AZ65">
        <v>1</v>
      </c>
      <c r="BA65">
        <v>1</v>
      </c>
      <c r="BB65">
        <v>1</v>
      </c>
      <c r="BC65">
        <v>4</v>
      </c>
      <c r="BD65">
        <v>6</v>
      </c>
      <c r="BE65" s="340">
        <v>7</v>
      </c>
      <c r="BF65"/>
    </row>
    <row r="66" spans="2:58" ht="15">
      <c r="B66" s="499"/>
      <c r="C66" s="2" t="s">
        <v>206</v>
      </c>
      <c r="D66" s="11">
        <v>731.4</v>
      </c>
      <c r="E66" s="11">
        <v>660</v>
      </c>
      <c r="F66" s="11">
        <v>710.5</v>
      </c>
      <c r="G66" s="11">
        <v>474.8</v>
      </c>
      <c r="H66" s="11">
        <v>480.6</v>
      </c>
      <c r="I66" s="11">
        <v>534.70000000000005</v>
      </c>
      <c r="J66" s="11">
        <v>370.3</v>
      </c>
      <c r="K66" s="11">
        <v>378.8</v>
      </c>
      <c r="L66" s="11">
        <v>330.1</v>
      </c>
      <c r="M66" s="11">
        <v>406.1</v>
      </c>
      <c r="N66" s="11">
        <v>444.6</v>
      </c>
      <c r="O66" s="11">
        <v>472.4</v>
      </c>
      <c r="P66" s="11">
        <v>503</v>
      </c>
      <c r="Q66" s="11">
        <v>615.39</v>
      </c>
      <c r="R66" s="11">
        <v>710.47</v>
      </c>
      <c r="S66" s="11">
        <v>742.50656702756498</v>
      </c>
      <c r="T66" s="11">
        <v>783.66297272982797</v>
      </c>
      <c r="U66" s="11">
        <v>820.931396484375</v>
      </c>
      <c r="V66" s="159">
        <f>100</f>
        <v>100</v>
      </c>
      <c r="W66" s="58">
        <f t="shared" si="22"/>
        <v>90.237899917965549</v>
      </c>
      <c r="X66" s="58">
        <f t="shared" si="23"/>
        <v>97.142466502597756</v>
      </c>
      <c r="Y66" s="58">
        <f t="shared" si="24"/>
        <v>64.916598304621274</v>
      </c>
      <c r="Z66" s="58">
        <f t="shared" si="25"/>
        <v>65.709598031173101</v>
      </c>
      <c r="AA66" s="58">
        <f t="shared" si="26"/>
        <v>73.106371342630581</v>
      </c>
      <c r="AB66" s="58">
        <f t="shared" si="27"/>
        <v>50.628930817610062</v>
      </c>
      <c r="AC66" s="58">
        <f t="shared" si="28"/>
        <v>51.791085589280833</v>
      </c>
      <c r="AD66" s="58">
        <f t="shared" si="29"/>
        <v>45.132622368061256</v>
      </c>
      <c r="AE66" s="58">
        <f t="shared" si="30"/>
        <v>55.523653267705768</v>
      </c>
      <c r="AF66" s="58">
        <f t="shared" si="31"/>
        <v>60.787530762920426</v>
      </c>
      <c r="AG66" s="58">
        <f t="shared" si="32"/>
        <v>64.588460486737759</v>
      </c>
      <c r="AH66" s="58">
        <f t="shared" si="33"/>
        <v>68.772217664752532</v>
      </c>
      <c r="AI66" s="58">
        <f t="shared" si="34"/>
        <v>84.138638228055783</v>
      </c>
      <c r="AJ66" s="58">
        <f t="shared" si="35"/>
        <v>97.138364779874223</v>
      </c>
      <c r="AK66" s="58">
        <f t="shared" si="36"/>
        <v>101.51853527858422</v>
      </c>
      <c r="AL66" s="58">
        <f t="shared" si="37"/>
        <v>107.14560742819634</v>
      </c>
      <c r="AM66" s="58">
        <f t="shared" si="38"/>
        <v>112.24109878101928</v>
      </c>
      <c r="AN66" s="160">
        <v>1</v>
      </c>
      <c r="AO66">
        <v>1</v>
      </c>
      <c r="AP66">
        <v>1</v>
      </c>
      <c r="AQ66">
        <v>1</v>
      </c>
      <c r="AR66">
        <v>1</v>
      </c>
      <c r="AS66">
        <v>1</v>
      </c>
      <c r="AT66">
        <v>1</v>
      </c>
      <c r="AU66">
        <v>1</v>
      </c>
      <c r="AV66">
        <v>1</v>
      </c>
      <c r="AW66">
        <v>1</v>
      </c>
      <c r="AX66">
        <v>1</v>
      </c>
      <c r="AY66">
        <v>1</v>
      </c>
      <c r="AZ66">
        <v>1</v>
      </c>
      <c r="BA66">
        <v>1</v>
      </c>
      <c r="BB66">
        <v>1</v>
      </c>
      <c r="BC66">
        <v>4</v>
      </c>
      <c r="BD66">
        <v>6</v>
      </c>
      <c r="BE66">
        <v>7</v>
      </c>
      <c r="BF66"/>
    </row>
    <row r="67" spans="2:58" ht="15">
      <c r="B67" s="499"/>
      <c r="C67" s="2" t="s">
        <v>207</v>
      </c>
      <c r="D67" s="11">
        <v>866.1</v>
      </c>
      <c r="E67" s="11">
        <v>1020.9</v>
      </c>
      <c r="F67" s="11">
        <v>631.1</v>
      </c>
      <c r="G67" s="11">
        <v>531.6</v>
      </c>
      <c r="H67" s="11">
        <v>472.5</v>
      </c>
      <c r="I67" s="11">
        <v>368.6</v>
      </c>
      <c r="J67" s="11">
        <v>480.7</v>
      </c>
      <c r="K67" s="11">
        <v>555.82808556888403</v>
      </c>
      <c r="L67" s="11">
        <v>534.45654236133805</v>
      </c>
      <c r="M67" s="11">
        <v>483.17964562654799</v>
      </c>
      <c r="N67" s="11">
        <v>595.10603339161798</v>
      </c>
      <c r="O67" s="11">
        <v>543</v>
      </c>
      <c r="P67" s="11">
        <v>631.6</v>
      </c>
      <c r="Q67" s="11">
        <v>585.25</v>
      </c>
      <c r="R67" s="11">
        <v>906.87</v>
      </c>
      <c r="S67" s="11">
        <v>914.63033701562404</v>
      </c>
      <c r="T67" s="11">
        <v>921.16800864099105</v>
      </c>
      <c r="U67" s="11">
        <v>960.44635009765602</v>
      </c>
      <c r="V67" s="159">
        <f>100</f>
        <v>100</v>
      </c>
      <c r="W67" s="58">
        <f t="shared" si="22"/>
        <v>117.87322480083131</v>
      </c>
      <c r="X67" s="58">
        <f t="shared" si="23"/>
        <v>72.866874494862017</v>
      </c>
      <c r="Y67" s="58">
        <f t="shared" si="24"/>
        <v>61.378593695878074</v>
      </c>
      <c r="Z67" s="58">
        <f t="shared" si="25"/>
        <v>54.554901281607201</v>
      </c>
      <c r="AA67" s="58">
        <f t="shared" si="26"/>
        <v>42.558596005080247</v>
      </c>
      <c r="AB67" s="58">
        <f t="shared" si="27"/>
        <v>55.501674171573718</v>
      </c>
      <c r="AC67" s="58">
        <f t="shared" si="28"/>
        <v>64.175971085196167</v>
      </c>
      <c r="AD67" s="58">
        <f t="shared" si="29"/>
        <v>61.708410386945857</v>
      </c>
      <c r="AE67" s="58">
        <f t="shared" si="30"/>
        <v>55.7879743247371</v>
      </c>
      <c r="AF67" s="58">
        <f t="shared" si="31"/>
        <v>68.71100720374298</v>
      </c>
      <c r="AG67" s="58">
        <f t="shared" si="32"/>
        <v>62.694838933148596</v>
      </c>
      <c r="AH67" s="58">
        <f t="shared" si="33"/>
        <v>72.924604549128276</v>
      </c>
      <c r="AI67" s="58">
        <f t="shared" si="34"/>
        <v>67.573028518646808</v>
      </c>
      <c r="AJ67" s="58">
        <f t="shared" si="35"/>
        <v>104.70730862487011</v>
      </c>
      <c r="AK67" s="58">
        <f t="shared" si="36"/>
        <v>105.60331797894285</v>
      </c>
      <c r="AL67" s="58">
        <f t="shared" si="37"/>
        <v>106.35815825435758</v>
      </c>
      <c r="AM67" s="58">
        <f t="shared" si="38"/>
        <v>110.89323982192079</v>
      </c>
      <c r="AN67" s="160">
        <v>1</v>
      </c>
      <c r="AO67">
        <v>1</v>
      </c>
      <c r="AP67">
        <v>1</v>
      </c>
      <c r="AQ67">
        <v>1</v>
      </c>
      <c r="AR67">
        <v>1</v>
      </c>
      <c r="AS67">
        <v>1</v>
      </c>
      <c r="AT67">
        <v>1</v>
      </c>
      <c r="AU67">
        <v>4</v>
      </c>
      <c r="AV67">
        <v>4</v>
      </c>
      <c r="AW67">
        <v>4</v>
      </c>
      <c r="AX67">
        <v>4</v>
      </c>
      <c r="AY67">
        <v>1</v>
      </c>
      <c r="AZ67">
        <v>1</v>
      </c>
      <c r="BA67">
        <v>1</v>
      </c>
      <c r="BB67">
        <v>1</v>
      </c>
      <c r="BC67">
        <v>4</v>
      </c>
      <c r="BD67">
        <v>6</v>
      </c>
      <c r="BE67">
        <v>7</v>
      </c>
      <c r="BF67"/>
    </row>
    <row r="68" spans="2:58" ht="15">
      <c r="B68" s="499"/>
      <c r="C68" s="2" t="s">
        <v>208</v>
      </c>
      <c r="D68" s="11">
        <v>4707.8</v>
      </c>
      <c r="E68" s="11">
        <v>4153.7</v>
      </c>
      <c r="F68" s="11">
        <v>3444.4</v>
      </c>
      <c r="G68" s="11">
        <v>2597.8000000000002</v>
      </c>
      <c r="H68" s="11">
        <v>2240.6999999999998</v>
      </c>
      <c r="I68" s="11">
        <v>2086.3000000000002</v>
      </c>
      <c r="J68" s="11">
        <v>2116.8000000000002</v>
      </c>
      <c r="K68" s="11">
        <v>2360.1719135820599</v>
      </c>
      <c r="L68" s="11">
        <v>2276.0434859209499</v>
      </c>
      <c r="M68" s="11">
        <v>2032.4201146783601</v>
      </c>
      <c r="N68" s="11">
        <v>2466.6939222762198</v>
      </c>
      <c r="O68" s="11">
        <v>2240.6</v>
      </c>
      <c r="P68" s="11">
        <v>3069.4</v>
      </c>
      <c r="Q68" s="11">
        <v>3543.09</v>
      </c>
      <c r="R68" s="11">
        <v>3191.79</v>
      </c>
      <c r="S68" s="11">
        <v>3266.5721614413501</v>
      </c>
      <c r="T68" s="11">
        <v>3354.4925763751398</v>
      </c>
      <c r="U68" s="11">
        <v>3484.16259765625</v>
      </c>
      <c r="V68" s="159">
        <f>100</f>
        <v>100</v>
      </c>
      <c r="W68" s="58">
        <f t="shared" si="22"/>
        <v>88.230171205233859</v>
      </c>
      <c r="X68" s="58">
        <f t="shared" si="23"/>
        <v>73.163685798037292</v>
      </c>
      <c r="Y68" s="58">
        <f t="shared" si="24"/>
        <v>55.180763838735722</v>
      </c>
      <c r="Z68" s="58">
        <f t="shared" si="25"/>
        <v>47.595479841964391</v>
      </c>
      <c r="AA68" s="58">
        <f t="shared" si="26"/>
        <v>44.315816304855773</v>
      </c>
      <c r="AB68" s="58">
        <f t="shared" si="27"/>
        <v>44.963677301499644</v>
      </c>
      <c r="AC68" s="58">
        <f t="shared" si="28"/>
        <v>50.133223874889751</v>
      </c>
      <c r="AD68" s="58">
        <f t="shared" si="29"/>
        <v>48.346222989951777</v>
      </c>
      <c r="AE68" s="58">
        <f t="shared" si="30"/>
        <v>43.171335117854625</v>
      </c>
      <c r="AF68" s="58">
        <f t="shared" si="31"/>
        <v>52.395894521352218</v>
      </c>
      <c r="AG68" s="58">
        <f t="shared" si="32"/>
        <v>47.593355707549172</v>
      </c>
      <c r="AH68" s="58">
        <f t="shared" si="33"/>
        <v>65.198181740940569</v>
      </c>
      <c r="AI68" s="58">
        <f t="shared" si="34"/>
        <v>75.259994052423636</v>
      </c>
      <c r="AJ68" s="58">
        <f t="shared" si="35"/>
        <v>67.797909851735412</v>
      </c>
      <c r="AK68" s="58">
        <f t="shared" si="36"/>
        <v>69.386383479360845</v>
      </c>
      <c r="AL68" s="58">
        <f t="shared" si="37"/>
        <v>71.253931270978796</v>
      </c>
      <c r="AM68" s="58">
        <f t="shared" si="38"/>
        <v>74.008296819241465</v>
      </c>
      <c r="AN68" s="160">
        <v>1</v>
      </c>
      <c r="AO68">
        <v>1</v>
      </c>
      <c r="AP68">
        <v>1</v>
      </c>
      <c r="AQ68">
        <v>1</v>
      </c>
      <c r="AR68">
        <v>1</v>
      </c>
      <c r="AS68">
        <v>1</v>
      </c>
      <c r="AT68">
        <v>1</v>
      </c>
      <c r="AU68">
        <v>4</v>
      </c>
      <c r="AV68">
        <v>4</v>
      </c>
      <c r="AW68">
        <v>4</v>
      </c>
      <c r="AX68">
        <v>4</v>
      </c>
      <c r="AY68">
        <v>1</v>
      </c>
      <c r="AZ68">
        <v>1</v>
      </c>
      <c r="BA68">
        <v>1</v>
      </c>
      <c r="BB68">
        <v>1</v>
      </c>
      <c r="BC68">
        <v>4</v>
      </c>
      <c r="BD68">
        <v>6</v>
      </c>
      <c r="BE68">
        <v>7</v>
      </c>
      <c r="BF68"/>
    </row>
    <row r="69" spans="2:58" ht="15">
      <c r="B69" s="499"/>
      <c r="C69" s="2" t="s">
        <v>209</v>
      </c>
      <c r="D69" s="11">
        <v>6810.7</v>
      </c>
      <c r="E69" s="11">
        <v>6538.4</v>
      </c>
      <c r="F69" s="11">
        <v>5140.3999999999996</v>
      </c>
      <c r="G69" s="11">
        <v>4174.8</v>
      </c>
      <c r="H69" s="11">
        <v>3650.6</v>
      </c>
      <c r="I69" s="11">
        <v>3351.5</v>
      </c>
      <c r="J69" s="11">
        <v>3381.8</v>
      </c>
      <c r="K69" s="11">
        <v>3669.1999991509501</v>
      </c>
      <c r="L69" s="11">
        <v>3419.7000282822901</v>
      </c>
      <c r="M69" s="11">
        <v>3213.3997603049102</v>
      </c>
      <c r="N69" s="11">
        <v>3873.4999556678399</v>
      </c>
      <c r="O69" s="11">
        <v>3642.3</v>
      </c>
      <c r="P69" s="11">
        <v>4828.3999999999996</v>
      </c>
      <c r="Q69" s="11">
        <v>5342.51</v>
      </c>
      <c r="R69" s="11">
        <v>5537.33</v>
      </c>
      <c r="S69" s="11">
        <v>5802.8771326483202</v>
      </c>
      <c r="T69" s="11">
        <v>6173.3432596433604</v>
      </c>
      <c r="U69" s="11">
        <v>6602.5862426757803</v>
      </c>
      <c r="V69" s="159">
        <f>100</f>
        <v>100</v>
      </c>
      <c r="W69" s="58">
        <f t="shared" si="22"/>
        <v>96.001879395656843</v>
      </c>
      <c r="X69" s="58">
        <f t="shared" si="23"/>
        <v>75.475354956171898</v>
      </c>
      <c r="Y69" s="58">
        <f t="shared" si="24"/>
        <v>61.297663969929673</v>
      </c>
      <c r="Z69" s="58">
        <f t="shared" si="25"/>
        <v>53.600951444051276</v>
      </c>
      <c r="AA69" s="58">
        <f t="shared" si="26"/>
        <v>49.209332374058469</v>
      </c>
      <c r="AB69" s="58">
        <f t="shared" si="27"/>
        <v>49.654220564699663</v>
      </c>
      <c r="AC69" s="58">
        <f t="shared" si="28"/>
        <v>53.874051112968566</v>
      </c>
      <c r="AD69" s="58">
        <f t="shared" si="29"/>
        <v>50.210698287727986</v>
      </c>
      <c r="AE69" s="58">
        <f t="shared" si="30"/>
        <v>47.181637134287371</v>
      </c>
      <c r="AF69" s="58">
        <f t="shared" si="31"/>
        <v>56.873742136165738</v>
      </c>
      <c r="AG69" s="58">
        <f t="shared" si="32"/>
        <v>53.479084381928438</v>
      </c>
      <c r="AH69" s="58">
        <f t="shared" si="33"/>
        <v>70.894328042638776</v>
      </c>
      <c r="AI69" s="58">
        <f t="shared" si="34"/>
        <v>78.442891332755806</v>
      </c>
      <c r="AJ69" s="58">
        <f t="shared" si="35"/>
        <v>81.303390253571592</v>
      </c>
      <c r="AK69" s="58">
        <f t="shared" si="36"/>
        <v>85.202360001884102</v>
      </c>
      <c r="AL69" s="58">
        <f t="shared" si="37"/>
        <v>90.641832111873384</v>
      </c>
      <c r="AM69" s="58">
        <f t="shared" si="38"/>
        <v>96.944311784042469</v>
      </c>
      <c r="AN69" s="160"/>
      <c r="AO69"/>
      <c r="AP69"/>
      <c r="AQ69"/>
      <c r="AR69"/>
      <c r="AS69"/>
      <c r="AT69"/>
      <c r="AU69"/>
      <c r="AV69"/>
      <c r="AW69"/>
      <c r="AX69"/>
      <c r="AY69"/>
      <c r="AZ69"/>
      <c r="BA69"/>
      <c r="BB69"/>
      <c r="BC69"/>
      <c r="BD69"/>
      <c r="BE69"/>
      <c r="BF69"/>
    </row>
    <row r="70" spans="2:58" ht="15">
      <c r="B70" s="501"/>
      <c r="C70" s="4" t="s">
        <v>210</v>
      </c>
      <c r="D70" s="245">
        <v>2102.9</v>
      </c>
      <c r="E70" s="173">
        <v>2384.6999999999998</v>
      </c>
      <c r="F70" s="173">
        <v>1696</v>
      </c>
      <c r="G70" s="173">
        <v>1577</v>
      </c>
      <c r="H70" s="173">
        <v>1409.9</v>
      </c>
      <c r="I70" s="173">
        <v>1265.2</v>
      </c>
      <c r="J70" s="173">
        <v>1265</v>
      </c>
      <c r="K70" s="173">
        <v>1309.02808556888</v>
      </c>
      <c r="L70" s="173">
        <v>1143.6565423613399</v>
      </c>
      <c r="M70" s="173">
        <v>1180.9796456265501</v>
      </c>
      <c r="N70" s="173">
        <v>1406.8060333916201</v>
      </c>
      <c r="O70" s="173">
        <v>1401.7</v>
      </c>
      <c r="P70" s="173">
        <v>1759</v>
      </c>
      <c r="Q70" s="173">
        <v>1799.42</v>
      </c>
      <c r="R70" s="173">
        <v>2345.54</v>
      </c>
      <c r="S70" s="173">
        <v>2536.3049712069701</v>
      </c>
      <c r="T70" s="173">
        <v>2818.8506832682201</v>
      </c>
      <c r="U70" s="173">
        <v>3118.4236450195299</v>
      </c>
      <c r="V70" s="159">
        <f>100</f>
        <v>100</v>
      </c>
      <c r="W70" s="58">
        <f t="shared" si="22"/>
        <v>113.40054210851679</v>
      </c>
      <c r="X70" s="58">
        <f t="shared" si="23"/>
        <v>80.650530220172143</v>
      </c>
      <c r="Y70" s="58">
        <f t="shared" si="24"/>
        <v>74.99167815873318</v>
      </c>
      <c r="Z70" s="58">
        <f t="shared" si="25"/>
        <v>67.045508583384844</v>
      </c>
      <c r="AA70" s="58">
        <f t="shared" si="26"/>
        <v>60.164534690189733</v>
      </c>
      <c r="AB70" s="58">
        <f t="shared" si="27"/>
        <v>60.155024014456224</v>
      </c>
      <c r="AC70" s="58">
        <f t="shared" si="28"/>
        <v>62.24870823952066</v>
      </c>
      <c r="AD70" s="58">
        <f t="shared" si="29"/>
        <v>54.384732624534685</v>
      </c>
      <c r="AE70" s="58">
        <f t="shared" si="30"/>
        <v>56.159572287153452</v>
      </c>
      <c r="AF70" s="58">
        <f t="shared" si="31"/>
        <v>66.898380017671798</v>
      </c>
      <c r="AG70" s="58">
        <f t="shared" si="32"/>
        <v>66.655570878310897</v>
      </c>
      <c r="AH70" s="58">
        <f t="shared" si="33"/>
        <v>83.646393076228065</v>
      </c>
      <c r="AI70" s="58">
        <f t="shared" si="34"/>
        <v>85.568500641970601</v>
      </c>
      <c r="AJ70" s="58">
        <f t="shared" si="35"/>
        <v>111.53835179989538</v>
      </c>
      <c r="AK70" s="58">
        <f t="shared" si="36"/>
        <v>120.60987071220553</v>
      </c>
      <c r="AL70" s="58">
        <f t="shared" si="37"/>
        <v>134.04587394874792</v>
      </c>
      <c r="AM70" s="58">
        <f t="shared" si="38"/>
        <v>148.29158043746872</v>
      </c>
      <c r="AN70" s="120"/>
      <c r="AO70" s="121"/>
      <c r="AP70" s="121"/>
      <c r="AQ70" s="121"/>
      <c r="AR70" s="121"/>
      <c r="AS70" s="121"/>
      <c r="AT70" s="121"/>
      <c r="AU70" s="121"/>
      <c r="AV70" s="121"/>
      <c r="AW70" s="121"/>
      <c r="AX70" s="121"/>
      <c r="AY70" s="121"/>
      <c r="AZ70" s="121"/>
      <c r="BA70" s="121"/>
      <c r="BB70" s="121"/>
      <c r="BC70" s="121"/>
      <c r="BD70" s="121"/>
      <c r="BE70" s="121"/>
      <c r="BF70"/>
    </row>
    <row r="71" spans="2:58" ht="15">
      <c r="B71" s="500" t="s">
        <v>220</v>
      </c>
      <c r="C71" s="3" t="s">
        <v>205</v>
      </c>
      <c r="Q71" s="11">
        <v>541.09</v>
      </c>
      <c r="R71" s="11">
        <v>359.86</v>
      </c>
      <c r="V71" s="159">
        <f>100</f>
        <v>100</v>
      </c>
      <c r="W71" s="58" t="e">
        <f t="shared" si="22"/>
        <v>#DIV/0!</v>
      </c>
      <c r="X71" s="58" t="e">
        <f t="shared" si="23"/>
        <v>#DIV/0!</v>
      </c>
      <c r="Y71" s="58" t="e">
        <f t="shared" si="24"/>
        <v>#DIV/0!</v>
      </c>
      <c r="Z71" s="58" t="e">
        <f t="shared" si="25"/>
        <v>#DIV/0!</v>
      </c>
      <c r="AA71" s="58" t="e">
        <f t="shared" si="26"/>
        <v>#DIV/0!</v>
      </c>
      <c r="AB71" s="58" t="e">
        <f t="shared" si="27"/>
        <v>#DIV/0!</v>
      </c>
      <c r="AC71" s="58" t="e">
        <f t="shared" si="28"/>
        <v>#DIV/0!</v>
      </c>
      <c r="AD71" s="58" t="e">
        <f t="shared" si="29"/>
        <v>#DIV/0!</v>
      </c>
      <c r="AE71" s="58" t="e">
        <f t="shared" si="30"/>
        <v>#DIV/0!</v>
      </c>
      <c r="AF71" s="58" t="e">
        <f t="shared" si="31"/>
        <v>#DIV/0!</v>
      </c>
      <c r="AG71" s="58" t="e">
        <f t="shared" si="32"/>
        <v>#DIV/0!</v>
      </c>
      <c r="AH71" s="58" t="e">
        <f t="shared" si="33"/>
        <v>#DIV/0!</v>
      </c>
      <c r="AI71" s="58" t="e">
        <f t="shared" si="34"/>
        <v>#DIV/0!</v>
      </c>
      <c r="AJ71" s="58" t="e">
        <f t="shared" si="35"/>
        <v>#DIV/0!</v>
      </c>
      <c r="AK71" s="58" t="e">
        <f t="shared" si="36"/>
        <v>#DIV/0!</v>
      </c>
      <c r="AL71" s="58" t="e">
        <f t="shared" si="37"/>
        <v>#DIV/0!</v>
      </c>
      <c r="AM71" s="58" t="e">
        <f t="shared" si="38"/>
        <v>#DIV/0!</v>
      </c>
      <c r="AN71" s="160"/>
      <c r="AO71"/>
      <c r="AP71"/>
      <c r="AQ71"/>
      <c r="AR71"/>
      <c r="AS71"/>
      <c r="AT71"/>
      <c r="AU71"/>
      <c r="AV71"/>
      <c r="AW71"/>
      <c r="AX71"/>
      <c r="AY71"/>
      <c r="AZ71"/>
      <c r="BA71">
        <v>1</v>
      </c>
      <c r="BB71">
        <v>1</v>
      </c>
      <c r="BC71"/>
      <c r="BD71"/>
      <c r="BE71" s="340"/>
      <c r="BF71"/>
    </row>
    <row r="72" spans="2:58" ht="15">
      <c r="B72" s="499"/>
      <c r="C72" s="2" t="s">
        <v>206</v>
      </c>
      <c r="Q72" s="11">
        <v>98.11</v>
      </c>
      <c r="R72" s="11">
        <v>212.49</v>
      </c>
      <c r="V72" s="159">
        <f>100</f>
        <v>100</v>
      </c>
      <c r="W72" s="58" t="e">
        <f t="shared" si="22"/>
        <v>#DIV/0!</v>
      </c>
      <c r="X72" s="58" t="e">
        <f t="shared" si="23"/>
        <v>#DIV/0!</v>
      </c>
      <c r="Y72" s="58" t="e">
        <f t="shared" si="24"/>
        <v>#DIV/0!</v>
      </c>
      <c r="Z72" s="58" t="e">
        <f t="shared" si="25"/>
        <v>#DIV/0!</v>
      </c>
      <c r="AA72" s="58" t="e">
        <f t="shared" si="26"/>
        <v>#DIV/0!</v>
      </c>
      <c r="AB72" s="58" t="e">
        <f t="shared" si="27"/>
        <v>#DIV/0!</v>
      </c>
      <c r="AC72" s="58" t="e">
        <f t="shared" si="28"/>
        <v>#DIV/0!</v>
      </c>
      <c r="AD72" s="58" t="e">
        <f t="shared" si="29"/>
        <v>#DIV/0!</v>
      </c>
      <c r="AE72" s="58" t="e">
        <f t="shared" si="30"/>
        <v>#DIV/0!</v>
      </c>
      <c r="AF72" s="58" t="e">
        <f t="shared" si="31"/>
        <v>#DIV/0!</v>
      </c>
      <c r="AG72" s="58" t="e">
        <f t="shared" si="32"/>
        <v>#DIV/0!</v>
      </c>
      <c r="AH72" s="58" t="e">
        <f t="shared" si="33"/>
        <v>#DIV/0!</v>
      </c>
      <c r="AI72" s="58" t="e">
        <f t="shared" si="34"/>
        <v>#DIV/0!</v>
      </c>
      <c r="AJ72" s="58" t="e">
        <f t="shared" si="35"/>
        <v>#DIV/0!</v>
      </c>
      <c r="AK72" s="58" t="e">
        <f t="shared" si="36"/>
        <v>#DIV/0!</v>
      </c>
      <c r="AL72" s="58" t="e">
        <f t="shared" si="37"/>
        <v>#DIV/0!</v>
      </c>
      <c r="AM72" s="58" t="e">
        <f t="shared" si="38"/>
        <v>#DIV/0!</v>
      </c>
      <c r="AN72" s="160"/>
      <c r="AO72"/>
      <c r="AP72"/>
      <c r="AQ72"/>
      <c r="AR72"/>
      <c r="AS72"/>
      <c r="AT72"/>
      <c r="AU72"/>
      <c r="AV72"/>
      <c r="AW72"/>
      <c r="AX72"/>
      <c r="AY72"/>
      <c r="AZ72"/>
      <c r="BA72">
        <v>1</v>
      </c>
      <c r="BB72">
        <v>1</v>
      </c>
      <c r="BC72"/>
      <c r="BD72"/>
      <c r="BE72"/>
      <c r="BF72"/>
    </row>
    <row r="73" spans="2:58" ht="15">
      <c r="B73" s="499"/>
      <c r="C73" s="2" t="s">
        <v>207</v>
      </c>
      <c r="Q73" s="11">
        <v>691.48</v>
      </c>
      <c r="R73" s="11">
        <v>508.61</v>
      </c>
      <c r="V73" s="159">
        <f>100</f>
        <v>100</v>
      </c>
      <c r="W73" s="58" t="e">
        <f t="shared" si="22"/>
        <v>#DIV/0!</v>
      </c>
      <c r="X73" s="58" t="e">
        <f t="shared" si="23"/>
        <v>#DIV/0!</v>
      </c>
      <c r="Y73" s="58" t="e">
        <f t="shared" si="24"/>
        <v>#DIV/0!</v>
      </c>
      <c r="Z73" s="58" t="e">
        <f t="shared" si="25"/>
        <v>#DIV/0!</v>
      </c>
      <c r="AA73" s="58" t="e">
        <f t="shared" si="26"/>
        <v>#DIV/0!</v>
      </c>
      <c r="AB73" s="58" t="e">
        <f t="shared" si="27"/>
        <v>#DIV/0!</v>
      </c>
      <c r="AC73" s="58" t="e">
        <f t="shared" si="28"/>
        <v>#DIV/0!</v>
      </c>
      <c r="AD73" s="58" t="e">
        <f t="shared" si="29"/>
        <v>#DIV/0!</v>
      </c>
      <c r="AE73" s="58" t="e">
        <f t="shared" si="30"/>
        <v>#DIV/0!</v>
      </c>
      <c r="AF73" s="58" t="e">
        <f t="shared" si="31"/>
        <v>#DIV/0!</v>
      </c>
      <c r="AG73" s="58" t="e">
        <f t="shared" si="32"/>
        <v>#DIV/0!</v>
      </c>
      <c r="AH73" s="58" t="e">
        <f t="shared" si="33"/>
        <v>#DIV/0!</v>
      </c>
      <c r="AI73" s="58" t="e">
        <f t="shared" si="34"/>
        <v>#DIV/0!</v>
      </c>
      <c r="AJ73" s="58" t="e">
        <f t="shared" si="35"/>
        <v>#DIV/0!</v>
      </c>
      <c r="AK73" s="58" t="e">
        <f t="shared" si="36"/>
        <v>#DIV/0!</v>
      </c>
      <c r="AL73" s="58" t="e">
        <f t="shared" si="37"/>
        <v>#DIV/0!</v>
      </c>
      <c r="AM73" s="58" t="e">
        <f t="shared" si="38"/>
        <v>#DIV/0!</v>
      </c>
      <c r="AN73" s="160"/>
      <c r="AO73"/>
      <c r="AP73"/>
      <c r="AQ73"/>
      <c r="AR73"/>
      <c r="AS73"/>
      <c r="AT73"/>
      <c r="AU73"/>
      <c r="AV73"/>
      <c r="AW73"/>
      <c r="AX73"/>
      <c r="AY73"/>
      <c r="AZ73"/>
      <c r="BA73">
        <v>1</v>
      </c>
      <c r="BB73">
        <v>1</v>
      </c>
      <c r="BC73"/>
      <c r="BD73"/>
      <c r="BE73"/>
      <c r="BF73"/>
    </row>
    <row r="74" spans="2:58" ht="15">
      <c r="B74" s="499"/>
      <c r="C74" s="2" t="s">
        <v>208</v>
      </c>
      <c r="Q74" s="11">
        <v>7588.4</v>
      </c>
      <c r="R74" s="11">
        <v>10631.73</v>
      </c>
      <c r="V74" s="159">
        <f>100</f>
        <v>100</v>
      </c>
      <c r="W74" s="58" t="e">
        <f t="shared" si="22"/>
        <v>#DIV/0!</v>
      </c>
      <c r="X74" s="58" t="e">
        <f t="shared" si="23"/>
        <v>#DIV/0!</v>
      </c>
      <c r="Y74" s="58" t="e">
        <f t="shared" si="24"/>
        <v>#DIV/0!</v>
      </c>
      <c r="Z74" s="58" t="e">
        <f t="shared" si="25"/>
        <v>#DIV/0!</v>
      </c>
      <c r="AA74" s="58" t="e">
        <f t="shared" si="26"/>
        <v>#DIV/0!</v>
      </c>
      <c r="AB74" s="58" t="e">
        <f t="shared" si="27"/>
        <v>#DIV/0!</v>
      </c>
      <c r="AC74" s="58" t="e">
        <f t="shared" si="28"/>
        <v>#DIV/0!</v>
      </c>
      <c r="AD74" s="58" t="e">
        <f t="shared" si="29"/>
        <v>#DIV/0!</v>
      </c>
      <c r="AE74" s="58" t="e">
        <f t="shared" si="30"/>
        <v>#DIV/0!</v>
      </c>
      <c r="AF74" s="58" t="e">
        <f t="shared" si="31"/>
        <v>#DIV/0!</v>
      </c>
      <c r="AG74" s="58" t="e">
        <f t="shared" si="32"/>
        <v>#DIV/0!</v>
      </c>
      <c r="AH74" s="58" t="e">
        <f t="shared" si="33"/>
        <v>#DIV/0!</v>
      </c>
      <c r="AI74" s="58" t="e">
        <f t="shared" si="34"/>
        <v>#DIV/0!</v>
      </c>
      <c r="AJ74" s="58" t="e">
        <f t="shared" si="35"/>
        <v>#DIV/0!</v>
      </c>
      <c r="AK74" s="58" t="e">
        <f t="shared" si="36"/>
        <v>#DIV/0!</v>
      </c>
      <c r="AL74" s="58" t="e">
        <f t="shared" si="37"/>
        <v>#DIV/0!</v>
      </c>
      <c r="AM74" s="58" t="e">
        <f t="shared" si="38"/>
        <v>#DIV/0!</v>
      </c>
      <c r="AN74" s="160"/>
      <c r="AO74"/>
      <c r="AP74"/>
      <c r="AQ74"/>
      <c r="AR74"/>
      <c r="AS74"/>
      <c r="AT74"/>
      <c r="AU74"/>
      <c r="AV74"/>
      <c r="AW74"/>
      <c r="AX74"/>
      <c r="AY74"/>
      <c r="AZ74"/>
      <c r="BA74">
        <v>1</v>
      </c>
      <c r="BB74">
        <v>1</v>
      </c>
      <c r="BC74"/>
      <c r="BD74"/>
      <c r="BE74"/>
      <c r="BF74"/>
    </row>
    <row r="75" spans="2:58" ht="15">
      <c r="B75" s="499"/>
      <c r="C75" s="2" t="s">
        <v>209</v>
      </c>
      <c r="Q75" s="11">
        <v>8919.08</v>
      </c>
      <c r="R75" s="11">
        <v>11712.69</v>
      </c>
      <c r="V75" s="159">
        <f>100</f>
        <v>100</v>
      </c>
      <c r="W75" s="58" t="e">
        <f t="shared" ref="W75:W106" si="39">E75*100/$D75</f>
        <v>#DIV/0!</v>
      </c>
      <c r="X75" s="58" t="e">
        <f t="shared" ref="X75:X106" si="40">F75*100/$D75</f>
        <v>#DIV/0!</v>
      </c>
      <c r="Y75" s="58" t="e">
        <f t="shared" ref="Y75:Y106" si="41">G75*100/$D75</f>
        <v>#DIV/0!</v>
      </c>
      <c r="Z75" s="58" t="e">
        <f t="shared" ref="Z75:Z106" si="42">H75*100/$D75</f>
        <v>#DIV/0!</v>
      </c>
      <c r="AA75" s="58" t="e">
        <f t="shared" ref="AA75:AA106" si="43">I75*100/$D75</f>
        <v>#DIV/0!</v>
      </c>
      <c r="AB75" s="58" t="e">
        <f t="shared" ref="AB75:AB106" si="44">J75*100/$D75</f>
        <v>#DIV/0!</v>
      </c>
      <c r="AC75" s="58" t="e">
        <f t="shared" ref="AC75:AC106" si="45">K75*100/$D75</f>
        <v>#DIV/0!</v>
      </c>
      <c r="AD75" s="58" t="e">
        <f t="shared" ref="AD75:AD106" si="46">L75*100/$D75</f>
        <v>#DIV/0!</v>
      </c>
      <c r="AE75" s="58" t="e">
        <f t="shared" ref="AE75:AE106" si="47">M75*100/$D75</f>
        <v>#DIV/0!</v>
      </c>
      <c r="AF75" s="58" t="e">
        <f t="shared" ref="AF75:AF106" si="48">N75*100/$D75</f>
        <v>#DIV/0!</v>
      </c>
      <c r="AG75" s="58" t="e">
        <f t="shared" ref="AG75:AG106" si="49">O75*100/$D75</f>
        <v>#DIV/0!</v>
      </c>
      <c r="AH75" s="58" t="e">
        <f t="shared" ref="AH75:AH106" si="50">P75*100/$D75</f>
        <v>#DIV/0!</v>
      </c>
      <c r="AI75" s="58" t="e">
        <f t="shared" ref="AI75:AI106" si="51">Q75*100/$D75</f>
        <v>#DIV/0!</v>
      </c>
      <c r="AJ75" s="58" t="e">
        <f t="shared" ref="AJ75:AJ106" si="52">R75*100/$D75</f>
        <v>#DIV/0!</v>
      </c>
      <c r="AK75" s="58" t="e">
        <f t="shared" ref="AK75:AK106" si="53">S75*100/$D75</f>
        <v>#DIV/0!</v>
      </c>
      <c r="AL75" s="58" t="e">
        <f t="shared" ref="AL75:AL106" si="54">T75*100/$D75</f>
        <v>#DIV/0!</v>
      </c>
      <c r="AM75" s="58" t="e">
        <f t="shared" ref="AM75:AM106" si="55">U75*100/$D75</f>
        <v>#DIV/0!</v>
      </c>
      <c r="AN75" s="160"/>
      <c r="AO75"/>
      <c r="AP75"/>
      <c r="AQ75"/>
      <c r="AR75"/>
      <c r="AS75"/>
      <c r="AT75"/>
      <c r="AU75"/>
      <c r="AV75"/>
      <c r="AW75"/>
      <c r="AX75"/>
      <c r="AY75"/>
      <c r="AZ75"/>
      <c r="BA75"/>
      <c r="BB75"/>
      <c r="BC75"/>
      <c r="BD75"/>
      <c r="BE75"/>
      <c r="BF75"/>
    </row>
    <row r="76" spans="2:58" ht="15">
      <c r="B76" s="501"/>
      <c r="C76" s="4" t="s">
        <v>210</v>
      </c>
      <c r="D76" s="245"/>
      <c r="E76" s="173"/>
      <c r="F76" s="173"/>
      <c r="G76" s="173"/>
      <c r="H76" s="173"/>
      <c r="I76" s="173"/>
      <c r="J76" s="173"/>
      <c r="K76" s="173"/>
      <c r="L76" s="173"/>
      <c r="M76" s="173"/>
      <c r="N76" s="173"/>
      <c r="O76" s="173"/>
      <c r="P76" s="173"/>
      <c r="Q76" s="173">
        <v>1330.68</v>
      </c>
      <c r="R76" s="173">
        <v>1080.96</v>
      </c>
      <c r="S76" s="173"/>
      <c r="T76" s="173"/>
      <c r="U76" s="173"/>
      <c r="V76" s="159">
        <f>100</f>
        <v>100</v>
      </c>
      <c r="W76" s="58" t="e">
        <f t="shared" si="39"/>
        <v>#DIV/0!</v>
      </c>
      <c r="X76" s="58" t="e">
        <f t="shared" si="40"/>
        <v>#DIV/0!</v>
      </c>
      <c r="Y76" s="58" t="e">
        <f t="shared" si="41"/>
        <v>#DIV/0!</v>
      </c>
      <c r="Z76" s="58" t="e">
        <f t="shared" si="42"/>
        <v>#DIV/0!</v>
      </c>
      <c r="AA76" s="58" t="e">
        <f t="shared" si="43"/>
        <v>#DIV/0!</v>
      </c>
      <c r="AB76" s="58" t="e">
        <f t="shared" si="44"/>
        <v>#DIV/0!</v>
      </c>
      <c r="AC76" s="58" t="e">
        <f t="shared" si="45"/>
        <v>#DIV/0!</v>
      </c>
      <c r="AD76" s="58" t="e">
        <f t="shared" si="46"/>
        <v>#DIV/0!</v>
      </c>
      <c r="AE76" s="58" t="e">
        <f t="shared" si="47"/>
        <v>#DIV/0!</v>
      </c>
      <c r="AF76" s="58" t="e">
        <f t="shared" si="48"/>
        <v>#DIV/0!</v>
      </c>
      <c r="AG76" s="58" t="e">
        <f t="shared" si="49"/>
        <v>#DIV/0!</v>
      </c>
      <c r="AH76" s="58" t="e">
        <f t="shared" si="50"/>
        <v>#DIV/0!</v>
      </c>
      <c r="AI76" s="58" t="e">
        <f t="shared" si="51"/>
        <v>#DIV/0!</v>
      </c>
      <c r="AJ76" s="58" t="e">
        <f t="shared" si="52"/>
        <v>#DIV/0!</v>
      </c>
      <c r="AK76" s="58" t="e">
        <f t="shared" si="53"/>
        <v>#DIV/0!</v>
      </c>
      <c r="AL76" s="58" t="e">
        <f t="shared" si="54"/>
        <v>#DIV/0!</v>
      </c>
      <c r="AM76" s="58" t="e">
        <f t="shared" si="55"/>
        <v>#DIV/0!</v>
      </c>
      <c r="AN76" s="120"/>
      <c r="AO76" s="121"/>
      <c r="AP76" s="121"/>
      <c r="AQ76" s="121"/>
      <c r="AR76" s="121"/>
      <c r="AS76" s="121"/>
      <c r="AT76" s="121"/>
      <c r="AU76" s="121"/>
      <c r="AV76" s="121"/>
      <c r="AW76" s="121"/>
      <c r="AX76" s="121"/>
      <c r="AY76" s="121"/>
      <c r="AZ76" s="121"/>
      <c r="BA76" s="121"/>
      <c r="BB76" s="121"/>
      <c r="BC76" s="121"/>
      <c r="BD76" s="121"/>
      <c r="BE76" s="121"/>
      <c r="BF76"/>
    </row>
    <row r="77" spans="2:58" ht="15" customHeight="1">
      <c r="B77" s="499" t="s">
        <v>221</v>
      </c>
      <c r="C77" s="2" t="s">
        <v>205</v>
      </c>
      <c r="D77" s="11">
        <v>110.9</v>
      </c>
      <c r="E77" s="11">
        <v>143.4</v>
      </c>
      <c r="F77" s="11">
        <v>181.5</v>
      </c>
      <c r="G77" s="11">
        <v>361.3</v>
      </c>
      <c r="H77" s="11">
        <v>260</v>
      </c>
      <c r="I77" s="11">
        <v>270</v>
      </c>
      <c r="J77" s="11">
        <v>280.60000000000002</v>
      </c>
      <c r="K77" s="11">
        <v>238.5</v>
      </c>
      <c r="L77" s="11">
        <v>162.1</v>
      </c>
      <c r="M77" s="11">
        <v>252.2</v>
      </c>
      <c r="N77" s="11">
        <v>113.3</v>
      </c>
      <c r="O77" s="11">
        <v>440.4</v>
      </c>
      <c r="P77" s="11">
        <v>414.1</v>
      </c>
      <c r="Q77" s="11">
        <v>736.26</v>
      </c>
      <c r="R77" s="11">
        <v>558.41999999999996</v>
      </c>
      <c r="S77" s="11">
        <v>771.12497897173705</v>
      </c>
      <c r="T77" s="11">
        <v>882.07785769615998</v>
      </c>
      <c r="U77" s="11">
        <v>1219.28491210938</v>
      </c>
      <c r="V77" s="159">
        <f>100</f>
        <v>100</v>
      </c>
      <c r="W77" s="58">
        <f t="shared" si="39"/>
        <v>129.30568079350766</v>
      </c>
      <c r="X77" s="58">
        <f t="shared" si="40"/>
        <v>163.66095581605049</v>
      </c>
      <c r="Y77" s="58">
        <f t="shared" si="41"/>
        <v>325.78899909828675</v>
      </c>
      <c r="Z77" s="58">
        <f t="shared" si="42"/>
        <v>234.4454463480613</v>
      </c>
      <c r="AA77" s="58">
        <f t="shared" si="43"/>
        <v>243.46257889990983</v>
      </c>
      <c r="AB77" s="58">
        <f t="shared" si="44"/>
        <v>253.02073940486926</v>
      </c>
      <c r="AC77" s="58">
        <f t="shared" si="45"/>
        <v>215.058611361587</v>
      </c>
      <c r="AD77" s="58">
        <f t="shared" si="46"/>
        <v>146.16771866546438</v>
      </c>
      <c r="AE77" s="58">
        <f t="shared" si="47"/>
        <v>227.41208295761948</v>
      </c>
      <c r="AF77" s="58">
        <f t="shared" si="48"/>
        <v>102.16411181244364</v>
      </c>
      <c r="AG77" s="58">
        <f t="shared" si="49"/>
        <v>397.11451758340843</v>
      </c>
      <c r="AH77" s="58">
        <f t="shared" si="50"/>
        <v>373.39945897204689</v>
      </c>
      <c r="AI77" s="58">
        <f t="shared" si="51"/>
        <v>663.89540126239854</v>
      </c>
      <c r="AJ77" s="58">
        <f t="shared" si="52"/>
        <v>503.53471596032455</v>
      </c>
      <c r="AK77" s="58">
        <f t="shared" si="53"/>
        <v>695.33361494295491</v>
      </c>
      <c r="AL77" s="58">
        <f t="shared" si="54"/>
        <v>795.38129638968428</v>
      </c>
      <c r="AM77" s="58">
        <f t="shared" si="55"/>
        <v>1099.4453670959242</v>
      </c>
      <c r="AN77" s="160">
        <v>1</v>
      </c>
      <c r="AO77">
        <v>1</v>
      </c>
      <c r="AP77">
        <v>4</v>
      </c>
      <c r="AQ77">
        <v>1</v>
      </c>
      <c r="AR77">
        <v>1</v>
      </c>
      <c r="AS77">
        <v>1</v>
      </c>
      <c r="AT77">
        <v>1</v>
      </c>
      <c r="AU77">
        <v>1</v>
      </c>
      <c r="AV77">
        <v>1</v>
      </c>
      <c r="AW77">
        <v>1</v>
      </c>
      <c r="AX77">
        <v>1</v>
      </c>
      <c r="AY77">
        <v>1</v>
      </c>
      <c r="AZ77">
        <v>1</v>
      </c>
      <c r="BA77">
        <v>1</v>
      </c>
      <c r="BB77">
        <v>1</v>
      </c>
      <c r="BC77">
        <v>4</v>
      </c>
      <c r="BD77">
        <v>6</v>
      </c>
      <c r="BE77" s="340">
        <v>7</v>
      </c>
      <c r="BF77"/>
    </row>
    <row r="78" spans="2:58" ht="15">
      <c r="B78" s="499"/>
      <c r="C78" s="2" t="s">
        <v>206</v>
      </c>
      <c r="D78" s="11">
        <v>61.9</v>
      </c>
      <c r="E78" s="11">
        <v>47.9</v>
      </c>
      <c r="F78" s="11">
        <v>28.9</v>
      </c>
      <c r="G78" s="11">
        <v>28.417719999999999</v>
      </c>
      <c r="H78" s="11">
        <v>32.77514</v>
      </c>
      <c r="I78" s="11">
        <v>62.629958620752298</v>
      </c>
      <c r="J78" s="11">
        <v>232.5</v>
      </c>
      <c r="K78" s="11">
        <v>139.783770330278</v>
      </c>
      <c r="L78" s="11">
        <v>165.119429337854</v>
      </c>
      <c r="M78" s="11">
        <v>222.42128833138901</v>
      </c>
      <c r="N78" s="11">
        <v>272.5</v>
      </c>
      <c r="O78" s="11">
        <v>393.22057440699399</v>
      </c>
      <c r="P78" s="11">
        <v>215</v>
      </c>
      <c r="Q78" s="11">
        <v>420.50200000000001</v>
      </c>
      <c r="R78" s="11">
        <v>562.67790204312803</v>
      </c>
      <c r="S78" s="11">
        <v>531.28799639657905</v>
      </c>
      <c r="T78" s="11">
        <v>527.98207569480303</v>
      </c>
      <c r="U78" s="11">
        <v>521.60308837890602</v>
      </c>
      <c r="V78" s="159">
        <f>100</f>
        <v>100</v>
      </c>
      <c r="W78" s="58">
        <f t="shared" si="39"/>
        <v>77.38287560581584</v>
      </c>
      <c r="X78" s="58">
        <f t="shared" si="40"/>
        <v>46.688206785137318</v>
      </c>
      <c r="Y78" s="58">
        <f t="shared" si="41"/>
        <v>45.909079159935381</v>
      </c>
      <c r="Z78" s="58">
        <f t="shared" si="42"/>
        <v>52.948529886914379</v>
      </c>
      <c r="AA78" s="58">
        <f t="shared" si="43"/>
        <v>101.17925463772585</v>
      </c>
      <c r="AB78" s="58">
        <f t="shared" si="44"/>
        <v>375.60581583198706</v>
      </c>
      <c r="AC78" s="58">
        <f t="shared" si="45"/>
        <v>225.82192298914055</v>
      </c>
      <c r="AD78" s="58">
        <f t="shared" si="46"/>
        <v>266.75190523078192</v>
      </c>
      <c r="AE78" s="58">
        <f t="shared" si="47"/>
        <v>359.32356757898066</v>
      </c>
      <c r="AF78" s="58">
        <f t="shared" si="48"/>
        <v>440.22617124394185</v>
      </c>
      <c r="AG78" s="58">
        <f t="shared" si="49"/>
        <v>635.25133183682385</v>
      </c>
      <c r="AH78" s="58">
        <f t="shared" si="50"/>
        <v>347.33441033925686</v>
      </c>
      <c r="AI78" s="58">
        <f t="shared" si="51"/>
        <v>679.32471728594521</v>
      </c>
      <c r="AJ78" s="58">
        <f t="shared" si="52"/>
        <v>909.01115031200015</v>
      </c>
      <c r="AK78" s="58">
        <f t="shared" si="53"/>
        <v>858.30047883130703</v>
      </c>
      <c r="AL78" s="58">
        <f t="shared" si="54"/>
        <v>852.95973456349441</v>
      </c>
      <c r="AM78" s="58">
        <f t="shared" si="55"/>
        <v>842.65442387545397</v>
      </c>
      <c r="AN78" s="160">
        <v>1</v>
      </c>
      <c r="AO78">
        <v>1</v>
      </c>
      <c r="AP78">
        <v>4</v>
      </c>
      <c r="AQ78">
        <v>4</v>
      </c>
      <c r="AR78">
        <v>4</v>
      </c>
      <c r="AS78">
        <v>4</v>
      </c>
      <c r="AT78">
        <v>1</v>
      </c>
      <c r="AU78">
        <v>4</v>
      </c>
      <c r="AV78">
        <v>4</v>
      </c>
      <c r="AW78">
        <v>4</v>
      </c>
      <c r="AX78">
        <v>1</v>
      </c>
      <c r="AY78">
        <v>4</v>
      </c>
      <c r="AZ78">
        <v>1</v>
      </c>
      <c r="BA78">
        <v>2</v>
      </c>
      <c r="BB78">
        <v>4</v>
      </c>
      <c r="BC78">
        <v>4</v>
      </c>
      <c r="BD78">
        <v>6</v>
      </c>
      <c r="BE78">
        <v>7</v>
      </c>
      <c r="BF78"/>
    </row>
    <row r="79" spans="2:58" ht="15">
      <c r="B79" s="499"/>
      <c r="C79" s="2" t="s">
        <v>207</v>
      </c>
      <c r="D79" s="11">
        <v>27.6</v>
      </c>
      <c r="E79" s="11">
        <v>45.2</v>
      </c>
      <c r="F79" s="11">
        <v>31.2</v>
      </c>
      <c r="G79" s="11">
        <v>30.882290000000001</v>
      </c>
      <c r="H79" s="11">
        <v>36.624850000000002</v>
      </c>
      <c r="I79" s="11">
        <v>50.670027477755099</v>
      </c>
      <c r="J79" s="11">
        <v>186.199951171875</v>
      </c>
      <c r="K79" s="11">
        <v>118.816230468425</v>
      </c>
      <c r="L79" s="11">
        <v>138.18055031162999</v>
      </c>
      <c r="M79" s="11">
        <v>185.47871990204999</v>
      </c>
      <c r="N79" s="11">
        <v>209.79998779296901</v>
      </c>
      <c r="O79" s="11">
        <v>185.37944466984499</v>
      </c>
      <c r="P79" s="11">
        <v>52.3</v>
      </c>
      <c r="Q79" s="11">
        <v>73.040000000000006</v>
      </c>
      <c r="R79" s="11">
        <v>448.46</v>
      </c>
      <c r="S79" s="11">
        <v>443.445442094859</v>
      </c>
      <c r="T79" s="11">
        <v>425.50523548808297</v>
      </c>
      <c r="U79" s="11">
        <v>412.91317749023398</v>
      </c>
      <c r="V79" s="159">
        <f>100</f>
        <v>100</v>
      </c>
      <c r="W79" s="58">
        <f t="shared" si="39"/>
        <v>163.76811594202897</v>
      </c>
      <c r="X79" s="58">
        <f t="shared" si="40"/>
        <v>113.04347826086956</v>
      </c>
      <c r="Y79" s="58">
        <f t="shared" si="41"/>
        <v>111.89235507246377</v>
      </c>
      <c r="Z79" s="58">
        <f t="shared" si="42"/>
        <v>132.69873188405796</v>
      </c>
      <c r="AA79" s="58">
        <f t="shared" si="43"/>
        <v>183.58705607882283</v>
      </c>
      <c r="AB79" s="58">
        <f t="shared" si="44"/>
        <v>674.63750424592388</v>
      </c>
      <c r="AC79" s="58">
        <f t="shared" si="45"/>
        <v>430.49358865371374</v>
      </c>
      <c r="AD79" s="58">
        <f t="shared" si="46"/>
        <v>500.65416779576083</v>
      </c>
      <c r="AE79" s="58">
        <f t="shared" si="47"/>
        <v>672.0243474711956</v>
      </c>
      <c r="AF79" s="58">
        <f t="shared" si="48"/>
        <v>760.14488330785866</v>
      </c>
      <c r="AG79" s="58">
        <f t="shared" si="49"/>
        <v>671.66465460088762</v>
      </c>
      <c r="AH79" s="58">
        <f t="shared" si="50"/>
        <v>189.49275362318841</v>
      </c>
      <c r="AI79" s="58">
        <f t="shared" si="51"/>
        <v>264.63768115942031</v>
      </c>
      <c r="AJ79" s="58">
        <f t="shared" si="52"/>
        <v>1624.855072463768</v>
      </c>
      <c r="AK79" s="58">
        <f t="shared" si="53"/>
        <v>1606.686384401663</v>
      </c>
      <c r="AL79" s="58">
        <f t="shared" si="54"/>
        <v>1541.6856358263876</v>
      </c>
      <c r="AM79" s="58">
        <f t="shared" si="55"/>
        <v>1496.0622372834564</v>
      </c>
      <c r="AN79" s="160">
        <v>1</v>
      </c>
      <c r="AO79">
        <v>1</v>
      </c>
      <c r="AP79">
        <v>4</v>
      </c>
      <c r="AQ79">
        <v>4</v>
      </c>
      <c r="AR79">
        <v>4</v>
      </c>
      <c r="AS79">
        <v>4</v>
      </c>
      <c r="AT79">
        <v>4</v>
      </c>
      <c r="AU79">
        <v>4</v>
      </c>
      <c r="AV79">
        <v>4</v>
      </c>
      <c r="AW79">
        <v>4</v>
      </c>
      <c r="AX79">
        <v>4</v>
      </c>
      <c r="AY79">
        <v>4</v>
      </c>
      <c r="AZ79">
        <v>1</v>
      </c>
      <c r="BA79">
        <v>1</v>
      </c>
      <c r="BB79">
        <v>1</v>
      </c>
      <c r="BC79">
        <v>4</v>
      </c>
      <c r="BD79">
        <v>6</v>
      </c>
      <c r="BE79">
        <v>7</v>
      </c>
      <c r="BF79"/>
    </row>
    <row r="80" spans="2:58" ht="15">
      <c r="B80" s="499"/>
      <c r="C80" s="2" t="s">
        <v>208</v>
      </c>
      <c r="D80" s="11">
        <v>0</v>
      </c>
      <c r="E80" s="11">
        <v>0</v>
      </c>
      <c r="F80" s="11">
        <v>0</v>
      </c>
      <c r="G80" s="11">
        <v>0</v>
      </c>
      <c r="H80" s="11">
        <v>0</v>
      </c>
      <c r="I80" s="11">
        <v>0</v>
      </c>
      <c r="J80" s="11">
        <v>0</v>
      </c>
      <c r="K80" s="11">
        <v>0</v>
      </c>
      <c r="L80" s="11">
        <v>0</v>
      </c>
      <c r="M80" s="11">
        <v>0</v>
      </c>
      <c r="N80" s="11">
        <v>0</v>
      </c>
      <c r="O80" s="11">
        <v>153.30000000000001</v>
      </c>
      <c r="P80" s="11">
        <v>40.799999999999997</v>
      </c>
      <c r="Q80" s="11">
        <v>80.488037109375</v>
      </c>
      <c r="R80" s="11">
        <v>110.732208430505</v>
      </c>
      <c r="S80" s="11">
        <v>100.343322584859</v>
      </c>
      <c r="T80" s="11">
        <v>97.690214188843996</v>
      </c>
      <c r="U80" s="11">
        <v>93.375221252441406</v>
      </c>
      <c r="V80" s="159">
        <f>100</f>
        <v>100</v>
      </c>
      <c r="W80" s="58" t="e">
        <f t="shared" si="39"/>
        <v>#DIV/0!</v>
      </c>
      <c r="X80" s="58" t="e">
        <f t="shared" si="40"/>
        <v>#DIV/0!</v>
      </c>
      <c r="Y80" s="58" t="e">
        <f t="shared" si="41"/>
        <v>#DIV/0!</v>
      </c>
      <c r="Z80" s="58" t="e">
        <f t="shared" si="42"/>
        <v>#DIV/0!</v>
      </c>
      <c r="AA80" s="58" t="e">
        <f t="shared" si="43"/>
        <v>#DIV/0!</v>
      </c>
      <c r="AB80" s="58" t="e">
        <f t="shared" si="44"/>
        <v>#DIV/0!</v>
      </c>
      <c r="AC80" s="58" t="e">
        <f t="shared" si="45"/>
        <v>#DIV/0!</v>
      </c>
      <c r="AD80" s="58" t="e">
        <f t="shared" si="46"/>
        <v>#DIV/0!</v>
      </c>
      <c r="AE80" s="58" t="e">
        <f t="shared" si="47"/>
        <v>#DIV/0!</v>
      </c>
      <c r="AF80" s="58" t="e">
        <f t="shared" si="48"/>
        <v>#DIV/0!</v>
      </c>
      <c r="AG80" s="58" t="e">
        <f t="shared" si="49"/>
        <v>#DIV/0!</v>
      </c>
      <c r="AH80" s="58" t="e">
        <f t="shared" si="50"/>
        <v>#DIV/0!</v>
      </c>
      <c r="AI80" s="58" t="e">
        <f t="shared" si="51"/>
        <v>#DIV/0!</v>
      </c>
      <c r="AJ80" s="58" t="e">
        <f t="shared" si="52"/>
        <v>#DIV/0!</v>
      </c>
      <c r="AK80" s="58" t="e">
        <f t="shared" si="53"/>
        <v>#DIV/0!</v>
      </c>
      <c r="AL80" s="58" t="e">
        <f t="shared" si="54"/>
        <v>#DIV/0!</v>
      </c>
      <c r="AM80" s="58" t="e">
        <f t="shared" si="55"/>
        <v>#DIV/0!</v>
      </c>
      <c r="AN80" s="160">
        <v>1</v>
      </c>
      <c r="AO80">
        <v>1</v>
      </c>
      <c r="AP80">
        <v>1</v>
      </c>
      <c r="AQ80">
        <v>1</v>
      </c>
      <c r="AR80">
        <v>1</v>
      </c>
      <c r="AS80">
        <v>1</v>
      </c>
      <c r="AT80">
        <v>4</v>
      </c>
      <c r="AU80">
        <v>4</v>
      </c>
      <c r="AV80">
        <v>4</v>
      </c>
      <c r="AW80">
        <v>4</v>
      </c>
      <c r="AX80">
        <v>4</v>
      </c>
      <c r="AY80">
        <v>1</v>
      </c>
      <c r="AZ80">
        <v>1</v>
      </c>
      <c r="BA80">
        <v>4</v>
      </c>
      <c r="BB80">
        <v>4</v>
      </c>
      <c r="BC80">
        <v>4</v>
      </c>
      <c r="BD80">
        <v>6</v>
      </c>
      <c r="BE80">
        <v>7</v>
      </c>
      <c r="BF80"/>
    </row>
    <row r="81" spans="2:58" ht="15">
      <c r="B81" s="499"/>
      <c r="C81" s="2" t="s">
        <v>209</v>
      </c>
      <c r="D81" s="11">
        <v>200.4</v>
      </c>
      <c r="E81" s="11">
        <v>236.5</v>
      </c>
      <c r="F81" s="11">
        <v>241.6</v>
      </c>
      <c r="G81" s="11">
        <v>420.60001</v>
      </c>
      <c r="H81" s="11">
        <v>329.39999</v>
      </c>
      <c r="I81" s="11">
        <v>383.29998609850702</v>
      </c>
      <c r="J81" s="11">
        <v>699.29995117187502</v>
      </c>
      <c r="K81" s="11">
        <v>497.10000079870201</v>
      </c>
      <c r="L81" s="11">
        <v>465.39997964948401</v>
      </c>
      <c r="M81" s="11">
        <v>660.10000823343898</v>
      </c>
      <c r="N81" s="11">
        <v>595.59998779296905</v>
      </c>
      <c r="O81" s="11">
        <v>1172.30001907684</v>
      </c>
      <c r="P81" s="11">
        <v>722.2</v>
      </c>
      <c r="Q81" s="11">
        <v>1310.2900371093699</v>
      </c>
      <c r="R81" s="11">
        <v>1680.29011047363</v>
      </c>
      <c r="S81" s="11">
        <v>1846.2017400480299</v>
      </c>
      <c r="T81" s="11">
        <v>1933.2553830678901</v>
      </c>
      <c r="U81" s="11">
        <v>2247.1763992309602</v>
      </c>
      <c r="V81" s="159">
        <f>100</f>
        <v>100</v>
      </c>
      <c r="W81" s="58">
        <f t="shared" si="39"/>
        <v>118.01397205588822</v>
      </c>
      <c r="X81" s="58">
        <f t="shared" si="40"/>
        <v>120.55888223552894</v>
      </c>
      <c r="Y81" s="58">
        <f t="shared" si="41"/>
        <v>209.88024451097803</v>
      </c>
      <c r="Z81" s="58">
        <f t="shared" si="42"/>
        <v>164.37125249501</v>
      </c>
      <c r="AA81" s="58">
        <f t="shared" si="43"/>
        <v>191.26745813298751</v>
      </c>
      <c r="AB81" s="58">
        <f t="shared" si="44"/>
        <v>348.95207144305141</v>
      </c>
      <c r="AC81" s="58">
        <f t="shared" si="45"/>
        <v>248.05389261412276</v>
      </c>
      <c r="AD81" s="58">
        <f t="shared" si="46"/>
        <v>232.23551878716768</v>
      </c>
      <c r="AE81" s="58">
        <f t="shared" si="47"/>
        <v>329.39122167337274</v>
      </c>
      <c r="AF81" s="58">
        <f t="shared" si="48"/>
        <v>297.20558273102245</v>
      </c>
      <c r="AG81" s="58">
        <f t="shared" si="49"/>
        <v>584.98004943954095</v>
      </c>
      <c r="AH81" s="58">
        <f t="shared" si="50"/>
        <v>360.37924151696603</v>
      </c>
      <c r="AI81" s="58">
        <f t="shared" si="51"/>
        <v>653.83734386695107</v>
      </c>
      <c r="AJ81" s="58">
        <f t="shared" si="52"/>
        <v>838.46811899881732</v>
      </c>
      <c r="AK81" s="58">
        <f t="shared" si="53"/>
        <v>921.25835331738028</v>
      </c>
      <c r="AL81" s="58">
        <f t="shared" si="54"/>
        <v>964.6982949440569</v>
      </c>
      <c r="AM81" s="58">
        <f t="shared" si="55"/>
        <v>1121.3455085982835</v>
      </c>
      <c r="AN81" s="160"/>
      <c r="AO81"/>
      <c r="AP81"/>
      <c r="AQ81"/>
      <c r="AR81"/>
      <c r="AS81"/>
      <c r="AT81"/>
      <c r="AU81"/>
      <c r="AV81"/>
      <c r="AW81"/>
      <c r="AX81"/>
      <c r="AY81"/>
      <c r="AZ81"/>
      <c r="BA81"/>
      <c r="BB81"/>
      <c r="BC81"/>
      <c r="BD81"/>
      <c r="BE81"/>
      <c r="BF81"/>
    </row>
    <row r="82" spans="2:58" ht="15">
      <c r="B82" s="499"/>
      <c r="C82" s="2" t="s">
        <v>210</v>
      </c>
      <c r="D82" s="245">
        <v>200.4</v>
      </c>
      <c r="E82" s="173">
        <v>236.5</v>
      </c>
      <c r="F82" s="173">
        <v>241.6</v>
      </c>
      <c r="G82" s="173">
        <v>420.60001</v>
      </c>
      <c r="H82" s="173">
        <v>329.39999</v>
      </c>
      <c r="I82" s="173">
        <v>383.29998609850702</v>
      </c>
      <c r="J82" s="173">
        <v>699.29995117187502</v>
      </c>
      <c r="K82" s="173">
        <v>497.10000079870201</v>
      </c>
      <c r="L82" s="173">
        <v>465.39997964948401</v>
      </c>
      <c r="M82" s="173">
        <v>660.10000823343898</v>
      </c>
      <c r="N82" s="173">
        <v>595.59998779296905</v>
      </c>
      <c r="O82" s="173">
        <v>1019.00001907684</v>
      </c>
      <c r="P82" s="173">
        <v>681.4</v>
      </c>
      <c r="Q82" s="173">
        <v>1229.8019999999999</v>
      </c>
      <c r="R82" s="173">
        <v>1569.5579020431301</v>
      </c>
      <c r="S82" s="173">
        <v>1745.8584174631701</v>
      </c>
      <c r="T82" s="173">
        <v>1835.5651688790499</v>
      </c>
      <c r="U82" s="173">
        <v>2153.8011779785202</v>
      </c>
      <c r="V82" s="159">
        <f>100</f>
        <v>100</v>
      </c>
      <c r="W82" s="58">
        <f t="shared" si="39"/>
        <v>118.01397205588822</v>
      </c>
      <c r="X82" s="58">
        <f t="shared" si="40"/>
        <v>120.55888223552894</v>
      </c>
      <c r="Y82" s="58">
        <f t="shared" si="41"/>
        <v>209.88024451097803</v>
      </c>
      <c r="Z82" s="58">
        <f t="shared" si="42"/>
        <v>164.37125249501</v>
      </c>
      <c r="AA82" s="58">
        <f t="shared" si="43"/>
        <v>191.26745813298751</v>
      </c>
      <c r="AB82" s="58">
        <f t="shared" si="44"/>
        <v>348.95207144305141</v>
      </c>
      <c r="AC82" s="58">
        <f t="shared" si="45"/>
        <v>248.05389261412276</v>
      </c>
      <c r="AD82" s="58">
        <f t="shared" si="46"/>
        <v>232.23551878716768</v>
      </c>
      <c r="AE82" s="58">
        <f t="shared" si="47"/>
        <v>329.39122167337274</v>
      </c>
      <c r="AF82" s="58">
        <f t="shared" si="48"/>
        <v>297.20558273102245</v>
      </c>
      <c r="AG82" s="58">
        <f t="shared" si="49"/>
        <v>508.48304345151695</v>
      </c>
      <c r="AH82" s="58">
        <f t="shared" si="50"/>
        <v>340.0199600798403</v>
      </c>
      <c r="AI82" s="58">
        <f t="shared" si="51"/>
        <v>613.67365269461072</v>
      </c>
      <c r="AJ82" s="58">
        <f t="shared" si="52"/>
        <v>783.21252596962574</v>
      </c>
      <c r="AK82" s="58">
        <f t="shared" si="53"/>
        <v>871.18683506146215</v>
      </c>
      <c r="AL82" s="58">
        <f t="shared" si="54"/>
        <v>915.95068307337817</v>
      </c>
      <c r="AM82" s="58">
        <f t="shared" si="55"/>
        <v>1074.7510868156289</v>
      </c>
      <c r="AN82" s="120"/>
      <c r="AO82" s="121"/>
      <c r="AP82" s="121"/>
      <c r="AQ82" s="121"/>
      <c r="AR82" s="121"/>
      <c r="AS82" s="121"/>
      <c r="AT82" s="121"/>
      <c r="AU82" s="121"/>
      <c r="AV82" s="121"/>
      <c r="AW82" s="121"/>
      <c r="AX82" s="121"/>
      <c r="AY82" s="121"/>
      <c r="AZ82" s="121"/>
      <c r="BA82" s="121"/>
      <c r="BB82" s="121"/>
      <c r="BC82" s="121"/>
      <c r="BD82" s="121"/>
      <c r="BE82" s="121"/>
      <c r="BF82"/>
    </row>
    <row r="83" spans="2:58" ht="15" customHeight="1">
      <c r="B83" s="500" t="s">
        <v>222</v>
      </c>
      <c r="C83" s="3" t="s">
        <v>205</v>
      </c>
      <c r="D83" s="11">
        <v>3848.9</v>
      </c>
      <c r="E83" s="11">
        <v>3776.7</v>
      </c>
      <c r="F83" s="11">
        <v>2312.3000000000002</v>
      </c>
      <c r="G83" s="11">
        <v>2964.9</v>
      </c>
      <c r="H83" s="11">
        <v>2628.4</v>
      </c>
      <c r="I83" s="11">
        <v>2092.6</v>
      </c>
      <c r="J83" s="11">
        <v>2272</v>
      </c>
      <c r="K83" s="11">
        <v>2221.4</v>
      </c>
      <c r="L83" s="11">
        <v>1762.9</v>
      </c>
      <c r="M83" s="11">
        <v>1885.7</v>
      </c>
      <c r="N83" s="11">
        <v>2018.1</v>
      </c>
      <c r="O83" s="11">
        <v>2144.1</v>
      </c>
      <c r="P83" s="11">
        <v>2244.1999999999998</v>
      </c>
      <c r="Q83" s="11">
        <v>2768.79</v>
      </c>
      <c r="R83" s="11">
        <v>3313.86</v>
      </c>
      <c r="S83" s="11">
        <v>4043.2939029495501</v>
      </c>
      <c r="T83" s="11">
        <v>4119.1617509549296</v>
      </c>
      <c r="U83" s="11">
        <v>4701.267578125</v>
      </c>
      <c r="V83" s="159">
        <f>100</f>
        <v>100</v>
      </c>
      <c r="W83" s="58">
        <f t="shared" si="39"/>
        <v>98.124139364493743</v>
      </c>
      <c r="X83" s="58">
        <f t="shared" si="40"/>
        <v>60.076905089765916</v>
      </c>
      <c r="Y83" s="58">
        <f t="shared" si="41"/>
        <v>77.032398867208812</v>
      </c>
      <c r="Z83" s="58">
        <f t="shared" si="42"/>
        <v>68.289641196185926</v>
      </c>
      <c r="AA83" s="58">
        <f t="shared" si="43"/>
        <v>54.368780690586917</v>
      </c>
      <c r="AB83" s="58">
        <f t="shared" si="44"/>
        <v>59.029852685182782</v>
      </c>
      <c r="AC83" s="58">
        <f t="shared" si="45"/>
        <v>57.71519135337369</v>
      </c>
      <c r="AD83" s="58">
        <f t="shared" si="46"/>
        <v>45.802696874431653</v>
      </c>
      <c r="AE83" s="58">
        <f t="shared" si="47"/>
        <v>48.993218841746994</v>
      </c>
      <c r="AF83" s="58">
        <f t="shared" si="48"/>
        <v>52.433162721816622</v>
      </c>
      <c r="AG83" s="58">
        <f t="shared" si="49"/>
        <v>55.706825326716725</v>
      </c>
      <c r="AH83" s="58">
        <f t="shared" si="50"/>
        <v>58.307568396165131</v>
      </c>
      <c r="AI83" s="58">
        <f t="shared" si="51"/>
        <v>71.937176855725014</v>
      </c>
      <c r="AJ83" s="58">
        <f t="shared" si="52"/>
        <v>86.098885395827381</v>
      </c>
      <c r="AK83" s="58">
        <f t="shared" si="53"/>
        <v>105.05063532306762</v>
      </c>
      <c r="AL83" s="58">
        <f t="shared" si="54"/>
        <v>107.0217919653649</v>
      </c>
      <c r="AM83" s="58">
        <f t="shared" si="55"/>
        <v>122.14574496934189</v>
      </c>
      <c r="AN83" s="160">
        <v>1</v>
      </c>
      <c r="AO83">
        <v>1</v>
      </c>
      <c r="AP83">
        <v>1</v>
      </c>
      <c r="AQ83">
        <v>1</v>
      </c>
      <c r="AR83">
        <v>1</v>
      </c>
      <c r="AS83">
        <v>1</v>
      </c>
      <c r="AT83">
        <v>1</v>
      </c>
      <c r="AU83">
        <v>1</v>
      </c>
      <c r="AV83">
        <v>1</v>
      </c>
      <c r="AW83">
        <v>1</v>
      </c>
      <c r="AX83">
        <v>1</v>
      </c>
      <c r="AY83">
        <v>1</v>
      </c>
      <c r="AZ83">
        <v>1</v>
      </c>
      <c r="BA83">
        <v>1</v>
      </c>
      <c r="BB83">
        <v>1</v>
      </c>
      <c r="BC83">
        <v>4</v>
      </c>
      <c r="BD83">
        <v>6</v>
      </c>
      <c r="BE83" s="340">
        <v>7</v>
      </c>
      <c r="BF83"/>
    </row>
    <row r="84" spans="2:58" ht="15">
      <c r="B84" s="499"/>
      <c r="C84" s="2" t="s">
        <v>206</v>
      </c>
      <c r="D84" s="11">
        <v>1255.5999999999999</v>
      </c>
      <c r="E84" s="11">
        <v>1339.1</v>
      </c>
      <c r="F84" s="11">
        <v>1213</v>
      </c>
      <c r="G84" s="11">
        <v>676.6</v>
      </c>
      <c r="H84" s="11">
        <v>1175</v>
      </c>
      <c r="I84" s="11">
        <v>1031.3</v>
      </c>
      <c r="J84" s="11">
        <v>585</v>
      </c>
      <c r="K84" s="11">
        <v>621</v>
      </c>
      <c r="L84" s="11">
        <v>324.3</v>
      </c>
      <c r="M84" s="11">
        <v>605.70000000000005</v>
      </c>
      <c r="N84" s="11">
        <v>666.1</v>
      </c>
      <c r="O84" s="11">
        <v>782</v>
      </c>
      <c r="P84" s="11">
        <v>813</v>
      </c>
      <c r="Q84" s="11">
        <v>978.24</v>
      </c>
      <c r="R84" s="11">
        <v>1210.23</v>
      </c>
      <c r="S84" s="11">
        <v>1249.32868165118</v>
      </c>
      <c r="T84" s="11">
        <v>1242.6360554827299</v>
      </c>
      <c r="U84" s="11">
        <v>1238.41918945313</v>
      </c>
      <c r="V84" s="159">
        <f>100</f>
        <v>100</v>
      </c>
      <c r="W84" s="58">
        <f t="shared" si="39"/>
        <v>106.65020707231604</v>
      </c>
      <c r="X84" s="58">
        <f t="shared" si="40"/>
        <v>96.60719974514177</v>
      </c>
      <c r="Y84" s="58">
        <f t="shared" si="41"/>
        <v>53.886588085377511</v>
      </c>
      <c r="Z84" s="58">
        <f t="shared" si="42"/>
        <v>93.580758203249445</v>
      </c>
      <c r="AA84" s="58">
        <f t="shared" si="43"/>
        <v>82.136030582988212</v>
      </c>
      <c r="AB84" s="58">
        <f t="shared" si="44"/>
        <v>46.591271105447596</v>
      </c>
      <c r="AC84" s="58">
        <f t="shared" si="45"/>
        <v>49.458426250398219</v>
      </c>
      <c r="AD84" s="58">
        <f t="shared" si="46"/>
        <v>25.828289264096849</v>
      </c>
      <c r="AE84" s="58">
        <f t="shared" si="47"/>
        <v>48.239885313794211</v>
      </c>
      <c r="AF84" s="58">
        <f t="shared" si="48"/>
        <v>53.050334501433582</v>
      </c>
      <c r="AG84" s="58">
        <f t="shared" si="49"/>
        <v>62.280981204205169</v>
      </c>
      <c r="AH84" s="58">
        <f t="shared" si="50"/>
        <v>64.749920356801539</v>
      </c>
      <c r="AI84" s="58">
        <f t="shared" si="51"/>
        <v>77.910162472124881</v>
      </c>
      <c r="AJ84" s="58">
        <f t="shared" si="52"/>
        <v>96.386588085377511</v>
      </c>
      <c r="AK84" s="58">
        <f t="shared" si="53"/>
        <v>99.500532148071045</v>
      </c>
      <c r="AL84" s="58">
        <f t="shared" si="54"/>
        <v>98.967509993845979</v>
      </c>
      <c r="AM84" s="58">
        <f t="shared" si="55"/>
        <v>98.631665295725554</v>
      </c>
      <c r="AN84" s="160">
        <v>1</v>
      </c>
      <c r="AO84">
        <v>1</v>
      </c>
      <c r="AP84">
        <v>1</v>
      </c>
      <c r="AQ84">
        <v>1</v>
      </c>
      <c r="AR84">
        <v>1</v>
      </c>
      <c r="AS84">
        <v>1</v>
      </c>
      <c r="AT84">
        <v>1</v>
      </c>
      <c r="AU84">
        <v>1</v>
      </c>
      <c r="AV84">
        <v>1</v>
      </c>
      <c r="AW84">
        <v>1</v>
      </c>
      <c r="AX84">
        <v>1</v>
      </c>
      <c r="AY84">
        <v>1</v>
      </c>
      <c r="AZ84">
        <v>1</v>
      </c>
      <c r="BA84">
        <v>1</v>
      </c>
      <c r="BB84">
        <v>1</v>
      </c>
      <c r="BC84">
        <v>4</v>
      </c>
      <c r="BD84">
        <v>6</v>
      </c>
      <c r="BE84">
        <v>7</v>
      </c>
      <c r="BF84"/>
    </row>
    <row r="85" spans="2:58" ht="15">
      <c r="B85" s="499"/>
      <c r="C85" s="2" t="s">
        <v>207</v>
      </c>
      <c r="D85" s="11">
        <v>1532.1</v>
      </c>
      <c r="E85" s="11">
        <v>1242.7</v>
      </c>
      <c r="F85" s="11">
        <v>1080.5999999999999</v>
      </c>
      <c r="G85" s="11">
        <v>875.4</v>
      </c>
      <c r="H85" s="11">
        <v>1012.4</v>
      </c>
      <c r="I85" s="11">
        <v>932</v>
      </c>
      <c r="J85" s="11">
        <v>523.4</v>
      </c>
      <c r="K85" s="11">
        <v>438.1</v>
      </c>
      <c r="L85" s="11">
        <v>506.1</v>
      </c>
      <c r="M85" s="11">
        <v>631.9</v>
      </c>
      <c r="N85" s="11">
        <v>516.6</v>
      </c>
      <c r="O85" s="11">
        <v>679.1</v>
      </c>
      <c r="P85" s="11">
        <v>629.5</v>
      </c>
      <c r="Q85" s="11">
        <v>764.56</v>
      </c>
      <c r="R85" s="11">
        <v>1012.97</v>
      </c>
      <c r="S85" s="11">
        <v>966.92133207156405</v>
      </c>
      <c r="T85" s="11">
        <v>956.42247173325404</v>
      </c>
      <c r="U85" s="11">
        <v>947.54827880859398</v>
      </c>
      <c r="V85" s="159">
        <f>100</f>
        <v>100</v>
      </c>
      <c r="W85" s="58">
        <f t="shared" si="39"/>
        <v>81.11089354480778</v>
      </c>
      <c r="X85" s="58">
        <f t="shared" si="40"/>
        <v>70.530644213824161</v>
      </c>
      <c r="Y85" s="58">
        <f t="shared" si="41"/>
        <v>57.137262580771491</v>
      </c>
      <c r="Z85" s="58">
        <f t="shared" si="42"/>
        <v>66.079237647673139</v>
      </c>
      <c r="AA85" s="58">
        <f t="shared" si="43"/>
        <v>60.831538411330854</v>
      </c>
      <c r="AB85" s="58">
        <f t="shared" si="44"/>
        <v>34.162260949024216</v>
      </c>
      <c r="AC85" s="58">
        <f t="shared" si="45"/>
        <v>28.594739246785458</v>
      </c>
      <c r="AD85" s="58">
        <f t="shared" si="46"/>
        <v>33.033091834736638</v>
      </c>
      <c r="AE85" s="58">
        <f t="shared" si="47"/>
        <v>41.244044122446319</v>
      </c>
      <c r="AF85" s="58">
        <f t="shared" si="48"/>
        <v>33.718425690229097</v>
      </c>
      <c r="AG85" s="58">
        <f t="shared" si="49"/>
        <v>44.324782977612429</v>
      </c>
      <c r="AH85" s="58">
        <f t="shared" si="50"/>
        <v>41.087396384048041</v>
      </c>
      <c r="AI85" s="58">
        <f t="shared" si="51"/>
        <v>49.902747862411076</v>
      </c>
      <c r="AJ85" s="58">
        <f t="shared" si="52"/>
        <v>66.116441485542722</v>
      </c>
      <c r="AK85" s="58">
        <f t="shared" si="53"/>
        <v>63.110849949191575</v>
      </c>
      <c r="AL85" s="58">
        <f t="shared" si="54"/>
        <v>62.425590479293398</v>
      </c>
      <c r="AM85" s="58">
        <f t="shared" si="55"/>
        <v>61.846372874394234</v>
      </c>
      <c r="AN85" s="160">
        <v>1</v>
      </c>
      <c r="AO85">
        <v>1</v>
      </c>
      <c r="AP85">
        <v>1</v>
      </c>
      <c r="AQ85">
        <v>1</v>
      </c>
      <c r="AR85">
        <v>1</v>
      </c>
      <c r="AS85">
        <v>1</v>
      </c>
      <c r="AT85">
        <v>1</v>
      </c>
      <c r="AU85">
        <v>1</v>
      </c>
      <c r="AV85">
        <v>1</v>
      </c>
      <c r="AW85">
        <v>1</v>
      </c>
      <c r="AX85">
        <v>1</v>
      </c>
      <c r="AY85">
        <v>1</v>
      </c>
      <c r="AZ85">
        <v>1</v>
      </c>
      <c r="BA85">
        <v>1</v>
      </c>
      <c r="BB85">
        <v>1</v>
      </c>
      <c r="BC85">
        <v>4</v>
      </c>
      <c r="BD85">
        <v>6</v>
      </c>
      <c r="BE85">
        <v>7</v>
      </c>
      <c r="BF85"/>
    </row>
    <row r="86" spans="2:58" ht="15">
      <c r="B86" s="499"/>
      <c r="C86" s="2" t="s">
        <v>208</v>
      </c>
      <c r="D86" s="11">
        <v>587.1</v>
      </c>
      <c r="E86" s="11">
        <v>445.3</v>
      </c>
      <c r="F86" s="11">
        <v>643</v>
      </c>
      <c r="G86" s="11">
        <v>506.5</v>
      </c>
      <c r="H86" s="11">
        <v>216.8</v>
      </c>
      <c r="I86" s="11">
        <v>203.2</v>
      </c>
      <c r="J86" s="11">
        <v>329.4</v>
      </c>
      <c r="K86" s="11">
        <v>358</v>
      </c>
      <c r="L86" s="11">
        <v>289.3</v>
      </c>
      <c r="M86" s="11">
        <v>361.5</v>
      </c>
      <c r="N86" s="11">
        <v>640.5</v>
      </c>
      <c r="O86" s="11">
        <v>394</v>
      </c>
      <c r="P86" s="11">
        <v>565.9</v>
      </c>
      <c r="Q86" s="11">
        <v>640.99</v>
      </c>
      <c r="R86" s="11">
        <v>865.71</v>
      </c>
      <c r="S86" s="11">
        <v>853.760781653138</v>
      </c>
      <c r="T86" s="11">
        <v>846.41351165976801</v>
      </c>
      <c r="U86" s="11">
        <v>834.48779296875</v>
      </c>
      <c r="V86" s="159">
        <f>100</f>
        <v>100</v>
      </c>
      <c r="W86" s="58">
        <f t="shared" si="39"/>
        <v>75.84738545392608</v>
      </c>
      <c r="X86" s="58">
        <f t="shared" si="40"/>
        <v>109.52137625617441</v>
      </c>
      <c r="Y86" s="58">
        <f t="shared" si="41"/>
        <v>86.271504002725251</v>
      </c>
      <c r="Z86" s="58">
        <f t="shared" si="42"/>
        <v>36.927269630386647</v>
      </c>
      <c r="AA86" s="58">
        <f t="shared" si="43"/>
        <v>34.610798841764606</v>
      </c>
      <c r="AB86" s="58">
        <f t="shared" si="44"/>
        <v>56.10628513030148</v>
      </c>
      <c r="AC86" s="58">
        <f t="shared" si="45"/>
        <v>60.977686935786068</v>
      </c>
      <c r="AD86" s="58">
        <f t="shared" si="46"/>
        <v>49.276102878555612</v>
      </c>
      <c r="AE86" s="58">
        <f t="shared" si="47"/>
        <v>61.573837506387328</v>
      </c>
      <c r="AF86" s="58">
        <f t="shared" si="48"/>
        <v>109.09555442003065</v>
      </c>
      <c r="AG86" s="58">
        <f t="shared" si="49"/>
        <v>67.109521376256168</v>
      </c>
      <c r="AH86" s="58">
        <f t="shared" si="50"/>
        <v>96.389030829500939</v>
      </c>
      <c r="AI86" s="58">
        <f t="shared" si="51"/>
        <v>109.17901549991483</v>
      </c>
      <c r="AJ86" s="58">
        <f t="shared" si="52"/>
        <v>147.45528870720489</v>
      </c>
      <c r="AK86" s="58">
        <f t="shared" si="53"/>
        <v>145.41999346842752</v>
      </c>
      <c r="AL86" s="58">
        <f t="shared" si="54"/>
        <v>144.16854226873923</v>
      </c>
      <c r="AM86" s="58">
        <f t="shared" si="55"/>
        <v>142.13724969660194</v>
      </c>
      <c r="AN86" s="160">
        <v>1</v>
      </c>
      <c r="AO86">
        <v>1</v>
      </c>
      <c r="AP86">
        <v>1</v>
      </c>
      <c r="AQ86">
        <v>1</v>
      </c>
      <c r="AR86">
        <v>1</v>
      </c>
      <c r="AS86">
        <v>1</v>
      </c>
      <c r="AT86">
        <v>1</v>
      </c>
      <c r="AU86">
        <v>1</v>
      </c>
      <c r="AV86">
        <v>1</v>
      </c>
      <c r="AW86">
        <v>1</v>
      </c>
      <c r="AX86">
        <v>1</v>
      </c>
      <c r="AY86">
        <v>1</v>
      </c>
      <c r="AZ86">
        <v>1</v>
      </c>
      <c r="BA86">
        <v>1</v>
      </c>
      <c r="BB86">
        <v>1</v>
      </c>
      <c r="BC86">
        <v>4</v>
      </c>
      <c r="BD86">
        <v>6</v>
      </c>
      <c r="BE86">
        <v>7</v>
      </c>
      <c r="BF86"/>
    </row>
    <row r="87" spans="2:58" ht="15">
      <c r="B87" s="499"/>
      <c r="C87" s="2" t="s">
        <v>209</v>
      </c>
      <c r="D87" s="11">
        <v>7223.7</v>
      </c>
      <c r="E87" s="11">
        <v>6803.8</v>
      </c>
      <c r="F87" s="11">
        <v>5248.9</v>
      </c>
      <c r="G87" s="11">
        <v>5023.3999999999996</v>
      </c>
      <c r="H87" s="11">
        <v>5032.6000000000004</v>
      </c>
      <c r="I87" s="11">
        <v>4259.1000000000004</v>
      </c>
      <c r="J87" s="11">
        <v>3709.8</v>
      </c>
      <c r="K87" s="11">
        <v>3638.5</v>
      </c>
      <c r="L87" s="11">
        <v>2882.6</v>
      </c>
      <c r="M87" s="11">
        <v>3484.8</v>
      </c>
      <c r="N87" s="11">
        <v>3841.3</v>
      </c>
      <c r="O87" s="11">
        <v>3999.2</v>
      </c>
      <c r="P87" s="11">
        <v>4252.6000000000004</v>
      </c>
      <c r="Q87" s="11">
        <v>5152.58</v>
      </c>
      <c r="R87" s="11">
        <v>6402.77</v>
      </c>
      <c r="S87" s="11">
        <v>7113.3046983254299</v>
      </c>
      <c r="T87" s="11">
        <v>7164.6337898306701</v>
      </c>
      <c r="U87" s="11">
        <v>7721.7228393554697</v>
      </c>
      <c r="V87" s="159">
        <f>100</f>
        <v>100</v>
      </c>
      <c r="W87" s="58">
        <f t="shared" si="39"/>
        <v>94.187189390478565</v>
      </c>
      <c r="X87" s="58">
        <f t="shared" si="40"/>
        <v>72.662209117211404</v>
      </c>
      <c r="Y87" s="58">
        <f t="shared" si="41"/>
        <v>69.54054016639671</v>
      </c>
      <c r="Z87" s="58">
        <f t="shared" si="42"/>
        <v>69.667898722261455</v>
      </c>
      <c r="AA87" s="58">
        <f t="shared" si="43"/>
        <v>58.960089704721966</v>
      </c>
      <c r="AB87" s="58">
        <f t="shared" si="44"/>
        <v>51.355953320320616</v>
      </c>
      <c r="AC87" s="58">
        <f t="shared" si="45"/>
        <v>50.368924512369006</v>
      </c>
      <c r="AD87" s="58">
        <f t="shared" si="46"/>
        <v>39.904757949527252</v>
      </c>
      <c r="AE87" s="58">
        <f t="shared" si="47"/>
        <v>48.241206030150757</v>
      </c>
      <c r="AF87" s="58">
        <f t="shared" si="48"/>
        <v>53.176350069908771</v>
      </c>
      <c r="AG87" s="58">
        <f t="shared" si="49"/>
        <v>55.36221050154353</v>
      </c>
      <c r="AH87" s="58">
        <f t="shared" si="50"/>
        <v>58.870108116339281</v>
      </c>
      <c r="AI87" s="58">
        <f t="shared" si="51"/>
        <v>71.328820410592911</v>
      </c>
      <c r="AJ87" s="58">
        <f t="shared" si="52"/>
        <v>88.63560225369271</v>
      </c>
      <c r="AK87" s="58">
        <f t="shared" si="53"/>
        <v>98.471762370051763</v>
      </c>
      <c r="AL87" s="58">
        <f t="shared" si="54"/>
        <v>99.182327475264344</v>
      </c>
      <c r="AM87" s="58">
        <f t="shared" si="55"/>
        <v>106.89429017477843</v>
      </c>
      <c r="AN87" s="160"/>
      <c r="AO87"/>
      <c r="AP87"/>
      <c r="AQ87"/>
      <c r="AR87"/>
      <c r="AS87"/>
      <c r="AT87"/>
      <c r="AU87"/>
      <c r="AV87"/>
      <c r="AW87"/>
      <c r="AX87"/>
      <c r="AY87"/>
      <c r="AZ87"/>
      <c r="BA87"/>
      <c r="BB87"/>
      <c r="BC87"/>
      <c r="BD87"/>
      <c r="BE87"/>
      <c r="BF87"/>
    </row>
    <row r="88" spans="2:58" ht="15">
      <c r="B88" s="501"/>
      <c r="C88" s="4" t="s">
        <v>210</v>
      </c>
      <c r="D88" s="245">
        <v>6636.6</v>
      </c>
      <c r="E88" s="173">
        <v>6358.5</v>
      </c>
      <c r="F88" s="173">
        <v>4605.8999999999996</v>
      </c>
      <c r="G88" s="173">
        <v>4516.8999999999996</v>
      </c>
      <c r="H88" s="173">
        <v>4815.8</v>
      </c>
      <c r="I88" s="173">
        <v>4055.9</v>
      </c>
      <c r="J88" s="173">
        <v>3380.4</v>
      </c>
      <c r="K88" s="173">
        <v>3280.5</v>
      </c>
      <c r="L88" s="173">
        <v>2593.3000000000002</v>
      </c>
      <c r="M88" s="173">
        <v>3123.3</v>
      </c>
      <c r="N88" s="173">
        <v>3200.8</v>
      </c>
      <c r="O88" s="173">
        <v>3605.2</v>
      </c>
      <c r="P88" s="173">
        <v>3686.7</v>
      </c>
      <c r="Q88" s="173">
        <v>4511.59</v>
      </c>
      <c r="R88" s="173">
        <v>5537.06</v>
      </c>
      <c r="S88" s="173">
        <v>6259.5439166722899</v>
      </c>
      <c r="T88" s="173">
        <v>6318.2202781709102</v>
      </c>
      <c r="U88" s="173">
        <v>6887.2350463867197</v>
      </c>
      <c r="V88" s="159">
        <f>100</f>
        <v>100</v>
      </c>
      <c r="W88" s="58">
        <f t="shared" si="39"/>
        <v>95.809601301871439</v>
      </c>
      <c r="X88" s="58">
        <f t="shared" si="40"/>
        <v>69.401500768465766</v>
      </c>
      <c r="Y88" s="58">
        <f t="shared" si="41"/>
        <v>68.060452641412766</v>
      </c>
      <c r="Z88" s="58">
        <f t="shared" si="42"/>
        <v>72.564264834403161</v>
      </c>
      <c r="AA88" s="58">
        <f t="shared" si="43"/>
        <v>61.114124702407857</v>
      </c>
      <c r="AB88" s="58">
        <f t="shared" si="44"/>
        <v>50.935720097640356</v>
      </c>
      <c r="AC88" s="58">
        <f t="shared" si="45"/>
        <v>49.430431244914566</v>
      </c>
      <c r="AD88" s="58">
        <f t="shared" si="46"/>
        <v>39.075731549287291</v>
      </c>
      <c r="AE88" s="58">
        <f t="shared" si="47"/>
        <v>47.061748485670371</v>
      </c>
      <c r="AF88" s="58">
        <f t="shared" si="48"/>
        <v>48.229515113160353</v>
      </c>
      <c r="AG88" s="58">
        <f t="shared" si="49"/>
        <v>54.322996715185482</v>
      </c>
      <c r="AH88" s="58">
        <f t="shared" si="50"/>
        <v>55.551035168610433</v>
      </c>
      <c r="AI88" s="58">
        <f t="shared" si="51"/>
        <v>67.9804417924841</v>
      </c>
      <c r="AJ88" s="58">
        <f t="shared" si="52"/>
        <v>83.432179127866675</v>
      </c>
      <c r="AK88" s="58">
        <f t="shared" si="53"/>
        <v>94.318535344487984</v>
      </c>
      <c r="AL88" s="58">
        <f t="shared" si="54"/>
        <v>95.202668206173485</v>
      </c>
      <c r="AM88" s="58">
        <f t="shared" si="55"/>
        <v>103.77655797225566</v>
      </c>
      <c r="AN88" s="120"/>
      <c r="AO88" s="121"/>
      <c r="AP88" s="121"/>
      <c r="AQ88" s="121"/>
      <c r="AR88" s="121"/>
      <c r="AS88" s="121"/>
      <c r="AT88" s="121"/>
      <c r="AU88" s="121"/>
      <c r="AV88" s="121"/>
      <c r="AW88" s="121"/>
      <c r="AX88" s="121"/>
      <c r="AY88" s="121"/>
      <c r="AZ88" s="121"/>
      <c r="BA88" s="121"/>
      <c r="BB88" s="121"/>
      <c r="BC88" s="121"/>
      <c r="BD88" s="121"/>
      <c r="BE88" s="121"/>
      <c r="BF88"/>
    </row>
    <row r="89" spans="2:58" ht="15" customHeight="1">
      <c r="B89" s="500" t="s">
        <v>223</v>
      </c>
      <c r="C89" s="3" t="s">
        <v>205</v>
      </c>
      <c r="D89" s="11">
        <v>955.5</v>
      </c>
      <c r="E89" s="11">
        <v>698.9</v>
      </c>
      <c r="F89" s="11">
        <v>656.1</v>
      </c>
      <c r="G89" s="11">
        <v>671</v>
      </c>
      <c r="H89" s="11">
        <v>548.5</v>
      </c>
      <c r="I89" s="11">
        <v>438.7</v>
      </c>
      <c r="J89" s="11">
        <v>373.6</v>
      </c>
      <c r="K89" s="11">
        <v>359.1</v>
      </c>
      <c r="L89" s="11">
        <v>296.8</v>
      </c>
      <c r="M89" s="11">
        <v>309.7</v>
      </c>
      <c r="N89" s="11">
        <v>329.7</v>
      </c>
      <c r="O89" s="11">
        <v>368.5</v>
      </c>
      <c r="P89" s="11">
        <v>206.5</v>
      </c>
      <c r="Q89" s="11">
        <v>533.46</v>
      </c>
      <c r="R89" s="11">
        <v>657.22</v>
      </c>
      <c r="S89" s="11">
        <v>1059.9605778468399</v>
      </c>
      <c r="T89" s="11">
        <v>1854.9756704265601</v>
      </c>
      <c r="U89" s="11">
        <v>2353.72045898438</v>
      </c>
      <c r="V89" s="159">
        <f>100</f>
        <v>100</v>
      </c>
      <c r="W89" s="58">
        <f t="shared" si="39"/>
        <v>73.144950287807433</v>
      </c>
      <c r="X89" s="58">
        <f t="shared" si="40"/>
        <v>68.665620094191524</v>
      </c>
      <c r="Y89" s="58">
        <f t="shared" si="41"/>
        <v>70.22501308215594</v>
      </c>
      <c r="Z89" s="58">
        <f t="shared" si="42"/>
        <v>57.404500261643122</v>
      </c>
      <c r="AA89" s="58">
        <f t="shared" si="43"/>
        <v>45.913134484563059</v>
      </c>
      <c r="AB89" s="58">
        <f t="shared" si="44"/>
        <v>39.099947671376242</v>
      </c>
      <c r="AC89" s="58">
        <f t="shared" si="45"/>
        <v>37.582417582417584</v>
      </c>
      <c r="AD89" s="58">
        <f t="shared" si="46"/>
        <v>31.062271062271062</v>
      </c>
      <c r="AE89" s="58">
        <f t="shared" si="47"/>
        <v>32.412349555206696</v>
      </c>
      <c r="AF89" s="58">
        <f t="shared" si="48"/>
        <v>34.505494505494504</v>
      </c>
      <c r="AG89" s="58">
        <f t="shared" si="49"/>
        <v>38.566195709052849</v>
      </c>
      <c r="AH89" s="58">
        <f t="shared" si="50"/>
        <v>21.611721611721613</v>
      </c>
      <c r="AI89" s="58">
        <f t="shared" si="51"/>
        <v>55.830455259026685</v>
      </c>
      <c r="AJ89" s="58">
        <f t="shared" si="52"/>
        <v>68.782836211407641</v>
      </c>
      <c r="AK89" s="58">
        <f t="shared" si="53"/>
        <v>110.93255655121297</v>
      </c>
      <c r="AL89" s="58">
        <f t="shared" si="54"/>
        <v>194.13664787300473</v>
      </c>
      <c r="AM89" s="58">
        <f t="shared" si="55"/>
        <v>246.33390465561277</v>
      </c>
      <c r="AN89" s="160">
        <v>1</v>
      </c>
      <c r="AO89">
        <v>1</v>
      </c>
      <c r="AP89">
        <v>1</v>
      </c>
      <c r="AQ89">
        <v>1</v>
      </c>
      <c r="AR89">
        <v>1</v>
      </c>
      <c r="AS89">
        <v>1</v>
      </c>
      <c r="AT89">
        <v>1</v>
      </c>
      <c r="AU89">
        <v>1</v>
      </c>
      <c r="AV89">
        <v>1</v>
      </c>
      <c r="AW89">
        <v>1</v>
      </c>
      <c r="AX89">
        <v>1</v>
      </c>
      <c r="AY89">
        <v>1</v>
      </c>
      <c r="AZ89">
        <v>1</v>
      </c>
      <c r="BA89">
        <v>1</v>
      </c>
      <c r="BB89">
        <v>1</v>
      </c>
      <c r="BC89">
        <v>4</v>
      </c>
      <c r="BD89">
        <v>6</v>
      </c>
      <c r="BE89" s="340">
        <v>7</v>
      </c>
      <c r="BF89"/>
    </row>
    <row r="90" spans="2:58" ht="15">
      <c r="B90" s="499"/>
      <c r="C90" s="2" t="s">
        <v>206</v>
      </c>
      <c r="D90" s="11">
        <v>540.9</v>
      </c>
      <c r="E90" s="11">
        <v>666</v>
      </c>
      <c r="F90" s="11">
        <v>595.29999999999995</v>
      </c>
      <c r="G90" s="11">
        <v>456.1</v>
      </c>
      <c r="H90" s="11">
        <v>543.1</v>
      </c>
      <c r="I90" s="11">
        <v>435.1</v>
      </c>
      <c r="J90" s="11">
        <v>408.6</v>
      </c>
      <c r="K90" s="11">
        <v>477.1</v>
      </c>
      <c r="L90" s="11">
        <v>421.6</v>
      </c>
      <c r="M90" s="11">
        <v>137.80000000000001</v>
      </c>
      <c r="N90" s="11">
        <v>442.8</v>
      </c>
      <c r="O90" s="11">
        <v>474.5</v>
      </c>
      <c r="P90" s="11">
        <v>305.89999999999998</v>
      </c>
      <c r="Q90" s="11">
        <v>486.56</v>
      </c>
      <c r="R90" s="11">
        <v>694.4</v>
      </c>
      <c r="S90" s="11">
        <v>774.941012378447</v>
      </c>
      <c r="T90" s="11">
        <v>861.80618314916501</v>
      </c>
      <c r="U90" s="11">
        <v>867.70324707031295</v>
      </c>
      <c r="V90" s="159">
        <f>100</f>
        <v>100</v>
      </c>
      <c r="W90" s="58">
        <f t="shared" si="39"/>
        <v>123.12811980033278</v>
      </c>
      <c r="X90" s="58">
        <f t="shared" si="40"/>
        <v>110.05731188759474</v>
      </c>
      <c r="Y90" s="58">
        <f t="shared" si="41"/>
        <v>84.322425586984664</v>
      </c>
      <c r="Z90" s="58">
        <f t="shared" si="42"/>
        <v>100.40672952486597</v>
      </c>
      <c r="AA90" s="58">
        <f t="shared" si="43"/>
        <v>80.440007395082276</v>
      </c>
      <c r="AB90" s="58">
        <f t="shared" si="44"/>
        <v>75.540765391014972</v>
      </c>
      <c r="AC90" s="58">
        <f t="shared" si="45"/>
        <v>88.204843778887039</v>
      </c>
      <c r="AD90" s="58">
        <f t="shared" si="46"/>
        <v>77.944167128859306</v>
      </c>
      <c r="AE90" s="58">
        <f t="shared" si="47"/>
        <v>25.47605842114994</v>
      </c>
      <c r="AF90" s="58">
        <f t="shared" si="48"/>
        <v>81.863560732113143</v>
      </c>
      <c r="AG90" s="58">
        <f t="shared" si="49"/>
        <v>87.724163431318175</v>
      </c>
      <c r="AH90" s="58">
        <f t="shared" si="50"/>
        <v>56.553891662044734</v>
      </c>
      <c r="AI90" s="58">
        <f t="shared" si="51"/>
        <v>89.953780735810696</v>
      </c>
      <c r="AJ90" s="58">
        <f t="shared" si="52"/>
        <v>128.37862821223888</v>
      </c>
      <c r="AK90" s="58">
        <f t="shared" si="53"/>
        <v>143.26881352901592</v>
      </c>
      <c r="AL90" s="58">
        <f t="shared" si="54"/>
        <v>159.32819063582272</v>
      </c>
      <c r="AM90" s="58">
        <f t="shared" si="55"/>
        <v>160.41842245707394</v>
      </c>
      <c r="AN90" s="160">
        <v>1</v>
      </c>
      <c r="AO90">
        <v>1</v>
      </c>
      <c r="AP90">
        <v>1</v>
      </c>
      <c r="AQ90">
        <v>1</v>
      </c>
      <c r="AR90">
        <v>1</v>
      </c>
      <c r="AS90">
        <v>1</v>
      </c>
      <c r="AT90">
        <v>1</v>
      </c>
      <c r="AU90">
        <v>1</v>
      </c>
      <c r="AV90">
        <v>1</v>
      </c>
      <c r="AW90">
        <v>1</v>
      </c>
      <c r="AX90">
        <v>1</v>
      </c>
      <c r="AY90">
        <v>1</v>
      </c>
      <c r="AZ90">
        <v>1</v>
      </c>
      <c r="BA90">
        <v>1</v>
      </c>
      <c r="BB90">
        <v>1</v>
      </c>
      <c r="BC90">
        <v>4</v>
      </c>
      <c r="BD90">
        <v>6</v>
      </c>
      <c r="BE90">
        <v>7</v>
      </c>
      <c r="BF90"/>
    </row>
    <row r="91" spans="2:58" ht="15">
      <c r="B91" s="499"/>
      <c r="C91" s="2" t="s">
        <v>207</v>
      </c>
      <c r="D91" s="11">
        <v>398.7</v>
      </c>
      <c r="E91" s="11">
        <v>374.2</v>
      </c>
      <c r="F91" s="11">
        <v>370</v>
      </c>
      <c r="G91" s="11">
        <v>1024</v>
      </c>
      <c r="H91" s="11">
        <v>278.39999999999998</v>
      </c>
      <c r="I91" s="11">
        <v>322.39999999999998</v>
      </c>
      <c r="J91" s="11">
        <v>394.1</v>
      </c>
      <c r="K91" s="11">
        <v>381.2</v>
      </c>
      <c r="L91" s="11">
        <v>367.2</v>
      </c>
      <c r="M91" s="11">
        <v>471.7</v>
      </c>
      <c r="N91" s="11">
        <v>484.9</v>
      </c>
      <c r="O91" s="11">
        <v>522.5</v>
      </c>
      <c r="P91" s="11">
        <v>387.8</v>
      </c>
      <c r="Q91" s="11">
        <v>523.79</v>
      </c>
      <c r="R91" s="11">
        <v>749.75</v>
      </c>
      <c r="S91" s="11">
        <v>752.82386747279099</v>
      </c>
      <c r="T91" s="11">
        <v>727.67936397125595</v>
      </c>
      <c r="U91" s="11">
        <v>726.35931396484398</v>
      </c>
      <c r="V91" s="159">
        <f>100</f>
        <v>100</v>
      </c>
      <c r="W91" s="58">
        <f t="shared" si="39"/>
        <v>93.855028843742161</v>
      </c>
      <c r="X91" s="58">
        <f t="shared" si="40"/>
        <v>92.80160521695511</v>
      </c>
      <c r="Y91" s="58">
        <f t="shared" si="41"/>
        <v>256.83471281665413</v>
      </c>
      <c r="Z91" s="58">
        <f t="shared" si="42"/>
        <v>69.826937547027839</v>
      </c>
      <c r="AA91" s="58">
        <f t="shared" si="43"/>
        <v>80.862804113368441</v>
      </c>
      <c r="AB91" s="58">
        <f t="shared" si="44"/>
        <v>98.846250313518937</v>
      </c>
      <c r="AC91" s="58">
        <f t="shared" si="45"/>
        <v>95.610734888387256</v>
      </c>
      <c r="AD91" s="58">
        <f t="shared" si="46"/>
        <v>92.099322799097067</v>
      </c>
      <c r="AE91" s="58">
        <f t="shared" si="47"/>
        <v>118.309505894156</v>
      </c>
      <c r="AF91" s="58">
        <f t="shared" si="48"/>
        <v>121.6202658640582</v>
      </c>
      <c r="AG91" s="58">
        <f t="shared" si="49"/>
        <v>131.05091547529472</v>
      </c>
      <c r="AH91" s="58">
        <f t="shared" si="50"/>
        <v>97.266114873338353</v>
      </c>
      <c r="AI91" s="58">
        <f t="shared" si="51"/>
        <v>131.37446701780789</v>
      </c>
      <c r="AJ91" s="58">
        <f t="shared" si="52"/>
        <v>188.04865813895159</v>
      </c>
      <c r="AK91" s="58">
        <f t="shared" si="53"/>
        <v>188.81963066786832</v>
      </c>
      <c r="AL91" s="58">
        <f t="shared" si="54"/>
        <v>182.51300826969049</v>
      </c>
      <c r="AM91" s="58">
        <f t="shared" si="55"/>
        <v>182.18191973033461</v>
      </c>
      <c r="AN91" s="160">
        <v>1</v>
      </c>
      <c r="AO91">
        <v>1</v>
      </c>
      <c r="AP91">
        <v>1</v>
      </c>
      <c r="AQ91">
        <v>1</v>
      </c>
      <c r="AR91">
        <v>1</v>
      </c>
      <c r="AS91">
        <v>1</v>
      </c>
      <c r="AT91">
        <v>1</v>
      </c>
      <c r="AU91">
        <v>1</v>
      </c>
      <c r="AV91">
        <v>1</v>
      </c>
      <c r="AW91">
        <v>1</v>
      </c>
      <c r="AX91">
        <v>1</v>
      </c>
      <c r="AY91">
        <v>1</v>
      </c>
      <c r="AZ91">
        <v>1</v>
      </c>
      <c r="BA91">
        <v>1</v>
      </c>
      <c r="BB91">
        <v>1</v>
      </c>
      <c r="BC91">
        <v>4</v>
      </c>
      <c r="BD91">
        <v>6</v>
      </c>
      <c r="BE91">
        <v>7</v>
      </c>
      <c r="BF91"/>
    </row>
    <row r="92" spans="2:58" ht="15">
      <c r="B92" s="499"/>
      <c r="C92" s="2" t="s">
        <v>208</v>
      </c>
      <c r="D92" s="11">
        <v>1318.8</v>
      </c>
      <c r="E92" s="11">
        <v>1454.2</v>
      </c>
      <c r="F92" s="11">
        <v>1327</v>
      </c>
      <c r="G92" s="11">
        <v>400.2</v>
      </c>
      <c r="H92" s="11">
        <v>1088.0999999999999</v>
      </c>
      <c r="I92" s="11">
        <v>732.5</v>
      </c>
      <c r="J92" s="11">
        <v>627.79999999999995</v>
      </c>
      <c r="K92" s="11">
        <v>621.1</v>
      </c>
      <c r="L92" s="11">
        <v>642.9</v>
      </c>
      <c r="M92" s="11">
        <v>776.6</v>
      </c>
      <c r="N92" s="11">
        <v>881.6</v>
      </c>
      <c r="O92" s="11">
        <v>1040.5999999999999</v>
      </c>
      <c r="P92" s="11">
        <v>1078.5</v>
      </c>
      <c r="Q92" s="11">
        <v>1226.98</v>
      </c>
      <c r="R92" s="11">
        <v>1533.62</v>
      </c>
      <c r="S92" s="11">
        <v>1609.7575660007301</v>
      </c>
      <c r="T92" s="11">
        <v>1651.8810170699101</v>
      </c>
      <c r="U92" s="11">
        <v>1637.18908691406</v>
      </c>
      <c r="V92" s="159">
        <f>100</f>
        <v>100</v>
      </c>
      <c r="W92" s="58">
        <f t="shared" si="39"/>
        <v>110.2669093114953</v>
      </c>
      <c r="X92" s="58">
        <f t="shared" si="40"/>
        <v>100.62177737336974</v>
      </c>
      <c r="Y92" s="58">
        <f t="shared" si="41"/>
        <v>30.34576888080073</v>
      </c>
      <c r="Z92" s="58">
        <f t="shared" si="42"/>
        <v>82.506824385805274</v>
      </c>
      <c r="AA92" s="58">
        <f t="shared" si="43"/>
        <v>55.542917804064302</v>
      </c>
      <c r="AB92" s="58">
        <f t="shared" si="44"/>
        <v>47.603882317258112</v>
      </c>
      <c r="AC92" s="58">
        <f t="shared" si="45"/>
        <v>47.095844707309674</v>
      </c>
      <c r="AD92" s="58">
        <f t="shared" si="46"/>
        <v>48.74886260236579</v>
      </c>
      <c r="AE92" s="58">
        <f t="shared" si="47"/>
        <v>58.886866848650293</v>
      </c>
      <c r="AF92" s="58">
        <f t="shared" si="48"/>
        <v>66.848650288140732</v>
      </c>
      <c r="AG92" s="58">
        <f t="shared" si="49"/>
        <v>78.905065210797687</v>
      </c>
      <c r="AH92" s="58">
        <f t="shared" si="50"/>
        <v>81.778889899909018</v>
      </c>
      <c r="AI92" s="58">
        <f t="shared" si="51"/>
        <v>93.037609948437975</v>
      </c>
      <c r="AJ92" s="58">
        <f t="shared" si="52"/>
        <v>116.28905065210797</v>
      </c>
      <c r="AK92" s="58">
        <f t="shared" si="53"/>
        <v>122.06229648170536</v>
      </c>
      <c r="AL92" s="58">
        <f t="shared" si="54"/>
        <v>125.25637072110328</v>
      </c>
      <c r="AM92" s="58">
        <f t="shared" si="55"/>
        <v>124.14233294768425</v>
      </c>
      <c r="AN92" s="160">
        <v>1</v>
      </c>
      <c r="AO92">
        <v>1</v>
      </c>
      <c r="AP92">
        <v>1</v>
      </c>
      <c r="AQ92">
        <v>1</v>
      </c>
      <c r="AR92">
        <v>1</v>
      </c>
      <c r="AS92">
        <v>1</v>
      </c>
      <c r="AT92">
        <v>1</v>
      </c>
      <c r="AU92">
        <v>1</v>
      </c>
      <c r="AV92">
        <v>1</v>
      </c>
      <c r="AW92">
        <v>1</v>
      </c>
      <c r="AX92">
        <v>1</v>
      </c>
      <c r="AY92">
        <v>1</v>
      </c>
      <c r="AZ92">
        <v>1</v>
      </c>
      <c r="BA92">
        <v>1</v>
      </c>
      <c r="BB92">
        <v>1</v>
      </c>
      <c r="BC92">
        <v>4</v>
      </c>
      <c r="BD92">
        <v>6</v>
      </c>
      <c r="BE92">
        <v>7</v>
      </c>
      <c r="BF92"/>
    </row>
    <row r="93" spans="2:58" ht="15">
      <c r="B93" s="499"/>
      <c r="C93" s="2" t="s">
        <v>209</v>
      </c>
      <c r="D93" s="11">
        <v>3213.9</v>
      </c>
      <c r="E93" s="11">
        <v>3193.3</v>
      </c>
      <c r="F93" s="11">
        <v>2948.4</v>
      </c>
      <c r="G93" s="11">
        <v>2551.3000000000002</v>
      </c>
      <c r="H93" s="11">
        <v>2458.1</v>
      </c>
      <c r="I93" s="11">
        <v>1928.7</v>
      </c>
      <c r="J93" s="11">
        <v>1804.1</v>
      </c>
      <c r="K93" s="11">
        <v>1838.5</v>
      </c>
      <c r="L93" s="11">
        <v>1728.5</v>
      </c>
      <c r="M93" s="11">
        <v>1695.8</v>
      </c>
      <c r="N93" s="11">
        <v>2139</v>
      </c>
      <c r="O93" s="11">
        <v>2406.1</v>
      </c>
      <c r="P93" s="11">
        <v>1978.7</v>
      </c>
      <c r="Q93" s="11">
        <v>2770.79</v>
      </c>
      <c r="R93" s="11">
        <v>3634.99</v>
      </c>
      <c r="S93" s="11">
        <v>4197.48302369881</v>
      </c>
      <c r="T93" s="11">
        <v>5096.3422346169</v>
      </c>
      <c r="U93" s="11">
        <v>5584.9721069335901</v>
      </c>
      <c r="V93" s="159">
        <f>100</f>
        <v>100</v>
      </c>
      <c r="W93" s="58">
        <f t="shared" si="39"/>
        <v>99.359034195214534</v>
      </c>
      <c r="X93" s="58">
        <f t="shared" si="40"/>
        <v>91.739008681041724</v>
      </c>
      <c r="Y93" s="58">
        <f t="shared" si="41"/>
        <v>79.383303774230697</v>
      </c>
      <c r="Z93" s="58">
        <f t="shared" si="42"/>
        <v>76.483400230249856</v>
      </c>
      <c r="AA93" s="58">
        <f t="shared" si="43"/>
        <v>60.0112013441613</v>
      </c>
      <c r="AB93" s="58">
        <f t="shared" si="44"/>
        <v>56.134291670556024</v>
      </c>
      <c r="AC93" s="58">
        <f t="shared" si="45"/>
        <v>57.204642334857958</v>
      </c>
      <c r="AD93" s="58">
        <f t="shared" si="46"/>
        <v>53.782009396683158</v>
      </c>
      <c r="AE93" s="58">
        <f t="shared" si="47"/>
        <v>52.764553968698465</v>
      </c>
      <c r="AF93" s="58">
        <f t="shared" si="48"/>
        <v>66.55465322505367</v>
      </c>
      <c r="AG93" s="58">
        <f t="shared" si="49"/>
        <v>74.865428295839948</v>
      </c>
      <c r="AH93" s="58">
        <f t="shared" si="50"/>
        <v>61.566943588786209</v>
      </c>
      <c r="AI93" s="58">
        <f t="shared" si="51"/>
        <v>86.212701079685118</v>
      </c>
      <c r="AJ93" s="58">
        <f t="shared" si="52"/>
        <v>113.10215003578207</v>
      </c>
      <c r="AK93" s="58">
        <f t="shared" si="53"/>
        <v>130.60403322128286</v>
      </c>
      <c r="AL93" s="58">
        <f t="shared" si="54"/>
        <v>158.57189814919258</v>
      </c>
      <c r="AM93" s="58">
        <f t="shared" si="55"/>
        <v>173.77554083616758</v>
      </c>
      <c r="AN93" s="160"/>
      <c r="AO93"/>
      <c r="AP93"/>
      <c r="AQ93"/>
      <c r="AR93"/>
      <c r="AS93"/>
      <c r="AT93"/>
      <c r="AU93"/>
      <c r="AV93"/>
      <c r="AW93"/>
      <c r="AX93"/>
      <c r="AY93"/>
      <c r="AZ93"/>
      <c r="BA93"/>
      <c r="BB93"/>
      <c r="BC93"/>
      <c r="BD93"/>
      <c r="BE93"/>
      <c r="BF93"/>
    </row>
    <row r="94" spans="2:58" ht="15">
      <c r="B94" s="501"/>
      <c r="C94" s="4" t="s">
        <v>210</v>
      </c>
      <c r="D94" s="245">
        <v>1895.1</v>
      </c>
      <c r="E94" s="173">
        <v>1739.1</v>
      </c>
      <c r="F94" s="173">
        <v>1621.4</v>
      </c>
      <c r="G94" s="173">
        <v>2151.1</v>
      </c>
      <c r="H94" s="173">
        <v>1370</v>
      </c>
      <c r="I94" s="173">
        <v>1196.2</v>
      </c>
      <c r="J94" s="173">
        <v>1176.3</v>
      </c>
      <c r="K94" s="173">
        <v>1217.4000000000001</v>
      </c>
      <c r="L94" s="173">
        <v>1085.5999999999999</v>
      </c>
      <c r="M94" s="173">
        <v>919.2</v>
      </c>
      <c r="N94" s="173">
        <v>1257.4000000000001</v>
      </c>
      <c r="O94" s="173">
        <v>1365.5</v>
      </c>
      <c r="P94" s="173">
        <v>900.2</v>
      </c>
      <c r="Q94" s="173">
        <v>1543.81</v>
      </c>
      <c r="R94" s="173">
        <v>2101.37</v>
      </c>
      <c r="S94" s="173">
        <v>2587.7254576980799</v>
      </c>
      <c r="T94" s="173">
        <v>3444.4612175469802</v>
      </c>
      <c r="U94" s="173">
        <v>3947.7830200195299</v>
      </c>
      <c r="V94" s="159">
        <f>100</f>
        <v>100</v>
      </c>
      <c r="W94" s="58">
        <f t="shared" si="39"/>
        <v>91.768244419819538</v>
      </c>
      <c r="X94" s="58">
        <f t="shared" si="40"/>
        <v>85.55749036990133</v>
      </c>
      <c r="Y94" s="58">
        <f t="shared" si="41"/>
        <v>113.50852197773204</v>
      </c>
      <c r="Z94" s="58">
        <f t="shared" si="42"/>
        <v>72.291699646456649</v>
      </c>
      <c r="AA94" s="58">
        <f t="shared" si="43"/>
        <v>63.120679647512006</v>
      </c>
      <c r="AB94" s="58">
        <f t="shared" si="44"/>
        <v>62.070603134399242</v>
      </c>
      <c r="AC94" s="58">
        <f t="shared" si="45"/>
        <v>64.23935412379295</v>
      </c>
      <c r="AD94" s="58">
        <f t="shared" si="46"/>
        <v>57.284576011819951</v>
      </c>
      <c r="AE94" s="58">
        <f t="shared" si="47"/>
        <v>48.504036726294132</v>
      </c>
      <c r="AF94" s="58">
        <f t="shared" si="48"/>
        <v>66.350060682813577</v>
      </c>
      <c r="AG94" s="58">
        <f t="shared" si="49"/>
        <v>72.054245158566829</v>
      </c>
      <c r="AH94" s="58">
        <f t="shared" si="50"/>
        <v>47.501451110759326</v>
      </c>
      <c r="AI94" s="58">
        <f t="shared" si="51"/>
        <v>81.463247322041056</v>
      </c>
      <c r="AJ94" s="58">
        <f t="shared" si="52"/>
        <v>110.88438604822964</v>
      </c>
      <c r="AK94" s="58">
        <f t="shared" si="53"/>
        <v>136.54822741270013</v>
      </c>
      <c r="AL94" s="58">
        <f t="shared" si="54"/>
        <v>181.7561721042151</v>
      </c>
      <c r="AM94" s="58">
        <f t="shared" si="55"/>
        <v>208.31528784863755</v>
      </c>
      <c r="AN94" s="120"/>
      <c r="AO94" s="121"/>
      <c r="AP94" s="121"/>
      <c r="AQ94" s="121"/>
      <c r="AR94" s="121"/>
      <c r="AS94" s="121"/>
      <c r="AT94" s="121"/>
      <c r="AU94" s="121"/>
      <c r="AV94" s="121"/>
      <c r="AW94" s="121"/>
      <c r="AX94" s="121"/>
      <c r="AY94" s="121"/>
      <c r="AZ94" s="121"/>
      <c r="BA94" s="121"/>
      <c r="BB94" s="121"/>
      <c r="BC94" s="121"/>
      <c r="BD94" s="121"/>
      <c r="BE94" s="121"/>
      <c r="BF94"/>
    </row>
    <row r="95" spans="2:58" ht="15">
      <c r="B95" s="505" t="s">
        <v>224</v>
      </c>
      <c r="C95" s="3" t="s">
        <v>205</v>
      </c>
      <c r="Q95" s="11">
        <v>148.5</v>
      </c>
      <c r="R95" s="11">
        <v>179.22</v>
      </c>
      <c r="V95" s="159">
        <f>100</f>
        <v>100</v>
      </c>
      <c r="W95" s="58" t="e">
        <f t="shared" si="39"/>
        <v>#DIV/0!</v>
      </c>
      <c r="X95" s="58" t="e">
        <f t="shared" si="40"/>
        <v>#DIV/0!</v>
      </c>
      <c r="Y95" s="58" t="e">
        <f t="shared" si="41"/>
        <v>#DIV/0!</v>
      </c>
      <c r="Z95" s="58" t="e">
        <f t="shared" si="42"/>
        <v>#DIV/0!</v>
      </c>
      <c r="AA95" s="58" t="e">
        <f t="shared" si="43"/>
        <v>#DIV/0!</v>
      </c>
      <c r="AB95" s="58" t="e">
        <f t="shared" si="44"/>
        <v>#DIV/0!</v>
      </c>
      <c r="AC95" s="58" t="e">
        <f t="shared" si="45"/>
        <v>#DIV/0!</v>
      </c>
      <c r="AD95" s="58" t="e">
        <f t="shared" si="46"/>
        <v>#DIV/0!</v>
      </c>
      <c r="AE95" s="58" t="e">
        <f t="shared" si="47"/>
        <v>#DIV/0!</v>
      </c>
      <c r="AF95" s="58" t="e">
        <f t="shared" si="48"/>
        <v>#DIV/0!</v>
      </c>
      <c r="AG95" s="58" t="e">
        <f t="shared" si="49"/>
        <v>#DIV/0!</v>
      </c>
      <c r="AH95" s="58" t="e">
        <f t="shared" si="50"/>
        <v>#DIV/0!</v>
      </c>
      <c r="AI95" s="58" t="e">
        <f t="shared" si="51"/>
        <v>#DIV/0!</v>
      </c>
      <c r="AJ95" s="58" t="e">
        <f t="shared" si="52"/>
        <v>#DIV/0!</v>
      </c>
      <c r="AK95" s="58" t="e">
        <f t="shared" si="53"/>
        <v>#DIV/0!</v>
      </c>
      <c r="AL95" s="58" t="e">
        <f t="shared" si="54"/>
        <v>#DIV/0!</v>
      </c>
      <c r="AM95" s="58" t="e">
        <f t="shared" si="55"/>
        <v>#DIV/0!</v>
      </c>
      <c r="AN95" s="160"/>
      <c r="AO95"/>
      <c r="AP95"/>
      <c r="AQ95"/>
      <c r="AR95"/>
      <c r="AS95"/>
      <c r="AT95"/>
      <c r="AU95"/>
      <c r="AV95"/>
      <c r="AW95"/>
      <c r="AX95"/>
      <c r="AY95"/>
      <c r="AZ95"/>
      <c r="BA95">
        <v>1</v>
      </c>
      <c r="BB95">
        <v>1</v>
      </c>
      <c r="BC95"/>
      <c r="BD95"/>
      <c r="BE95" s="340"/>
      <c r="BF95"/>
    </row>
    <row r="96" spans="2:58" ht="15">
      <c r="B96" s="505"/>
      <c r="C96" s="2" t="s">
        <v>206</v>
      </c>
      <c r="Q96" s="11">
        <v>208.63</v>
      </c>
      <c r="R96" s="11">
        <v>255.05</v>
      </c>
      <c r="V96" s="159">
        <f>100</f>
        <v>100</v>
      </c>
      <c r="W96" s="58" t="e">
        <f t="shared" si="39"/>
        <v>#DIV/0!</v>
      </c>
      <c r="X96" s="58" t="e">
        <f t="shared" si="40"/>
        <v>#DIV/0!</v>
      </c>
      <c r="Y96" s="58" t="e">
        <f t="shared" si="41"/>
        <v>#DIV/0!</v>
      </c>
      <c r="Z96" s="58" t="e">
        <f t="shared" si="42"/>
        <v>#DIV/0!</v>
      </c>
      <c r="AA96" s="58" t="e">
        <f t="shared" si="43"/>
        <v>#DIV/0!</v>
      </c>
      <c r="AB96" s="58" t="e">
        <f t="shared" si="44"/>
        <v>#DIV/0!</v>
      </c>
      <c r="AC96" s="58" t="e">
        <f t="shared" si="45"/>
        <v>#DIV/0!</v>
      </c>
      <c r="AD96" s="58" t="e">
        <f t="shared" si="46"/>
        <v>#DIV/0!</v>
      </c>
      <c r="AE96" s="58" t="e">
        <f t="shared" si="47"/>
        <v>#DIV/0!</v>
      </c>
      <c r="AF96" s="58" t="e">
        <f t="shared" si="48"/>
        <v>#DIV/0!</v>
      </c>
      <c r="AG96" s="58" t="e">
        <f t="shared" si="49"/>
        <v>#DIV/0!</v>
      </c>
      <c r="AH96" s="58" t="e">
        <f t="shared" si="50"/>
        <v>#DIV/0!</v>
      </c>
      <c r="AI96" s="58" t="e">
        <f t="shared" si="51"/>
        <v>#DIV/0!</v>
      </c>
      <c r="AJ96" s="58" t="e">
        <f t="shared" si="52"/>
        <v>#DIV/0!</v>
      </c>
      <c r="AK96" s="58" t="e">
        <f t="shared" si="53"/>
        <v>#DIV/0!</v>
      </c>
      <c r="AL96" s="58" t="e">
        <f t="shared" si="54"/>
        <v>#DIV/0!</v>
      </c>
      <c r="AM96" s="58" t="e">
        <f t="shared" si="55"/>
        <v>#DIV/0!</v>
      </c>
      <c r="AN96" s="160"/>
      <c r="AO96"/>
      <c r="AP96"/>
      <c r="AQ96"/>
      <c r="AR96"/>
      <c r="AS96"/>
      <c r="AT96"/>
      <c r="AU96"/>
      <c r="AV96"/>
      <c r="AW96"/>
      <c r="AX96"/>
      <c r="AY96"/>
      <c r="AZ96"/>
      <c r="BA96">
        <v>1</v>
      </c>
      <c r="BB96">
        <v>1</v>
      </c>
      <c r="BC96"/>
      <c r="BD96"/>
      <c r="BE96"/>
      <c r="BF96"/>
    </row>
    <row r="97" spans="2:58" ht="15">
      <c r="B97" s="505"/>
      <c r="C97" s="2" t="s">
        <v>207</v>
      </c>
      <c r="Q97" s="11">
        <v>155.63</v>
      </c>
      <c r="R97" s="11">
        <v>202.9</v>
      </c>
      <c r="V97" s="159">
        <f>100</f>
        <v>100</v>
      </c>
      <c r="W97" s="58" t="e">
        <f t="shared" si="39"/>
        <v>#DIV/0!</v>
      </c>
      <c r="X97" s="58" t="e">
        <f t="shared" si="40"/>
        <v>#DIV/0!</v>
      </c>
      <c r="Y97" s="58" t="e">
        <f t="shared" si="41"/>
        <v>#DIV/0!</v>
      </c>
      <c r="Z97" s="58" t="e">
        <f t="shared" si="42"/>
        <v>#DIV/0!</v>
      </c>
      <c r="AA97" s="58" t="e">
        <f t="shared" si="43"/>
        <v>#DIV/0!</v>
      </c>
      <c r="AB97" s="58" t="e">
        <f t="shared" si="44"/>
        <v>#DIV/0!</v>
      </c>
      <c r="AC97" s="58" t="e">
        <f t="shared" si="45"/>
        <v>#DIV/0!</v>
      </c>
      <c r="AD97" s="58" t="e">
        <f t="shared" si="46"/>
        <v>#DIV/0!</v>
      </c>
      <c r="AE97" s="58" t="e">
        <f t="shared" si="47"/>
        <v>#DIV/0!</v>
      </c>
      <c r="AF97" s="58" t="e">
        <f t="shared" si="48"/>
        <v>#DIV/0!</v>
      </c>
      <c r="AG97" s="58" t="e">
        <f t="shared" si="49"/>
        <v>#DIV/0!</v>
      </c>
      <c r="AH97" s="58" t="e">
        <f t="shared" si="50"/>
        <v>#DIV/0!</v>
      </c>
      <c r="AI97" s="58" t="e">
        <f t="shared" si="51"/>
        <v>#DIV/0!</v>
      </c>
      <c r="AJ97" s="58" t="e">
        <f t="shared" si="52"/>
        <v>#DIV/0!</v>
      </c>
      <c r="AK97" s="58" t="e">
        <f t="shared" si="53"/>
        <v>#DIV/0!</v>
      </c>
      <c r="AL97" s="58" t="e">
        <f t="shared" si="54"/>
        <v>#DIV/0!</v>
      </c>
      <c r="AM97" s="58" t="e">
        <f t="shared" si="55"/>
        <v>#DIV/0!</v>
      </c>
      <c r="AN97" s="160"/>
      <c r="AO97"/>
      <c r="AP97"/>
      <c r="AQ97"/>
      <c r="AR97"/>
      <c r="AS97"/>
      <c r="AT97"/>
      <c r="AU97"/>
      <c r="AV97"/>
      <c r="AW97"/>
      <c r="AX97"/>
      <c r="AY97"/>
      <c r="AZ97"/>
      <c r="BA97">
        <v>1</v>
      </c>
      <c r="BB97">
        <v>1</v>
      </c>
      <c r="BC97"/>
      <c r="BD97"/>
      <c r="BE97"/>
      <c r="BF97"/>
    </row>
    <row r="98" spans="2:58" ht="15">
      <c r="B98" s="505"/>
      <c r="C98" s="2" t="s">
        <v>208</v>
      </c>
      <c r="Q98" s="11">
        <v>123.85</v>
      </c>
      <c r="R98" s="11">
        <v>262.95</v>
      </c>
      <c r="V98" s="159">
        <f>100</f>
        <v>100</v>
      </c>
      <c r="W98" s="58" t="e">
        <f t="shared" si="39"/>
        <v>#DIV/0!</v>
      </c>
      <c r="X98" s="58" t="e">
        <f t="shared" si="40"/>
        <v>#DIV/0!</v>
      </c>
      <c r="Y98" s="58" t="e">
        <f t="shared" si="41"/>
        <v>#DIV/0!</v>
      </c>
      <c r="Z98" s="58" t="e">
        <f t="shared" si="42"/>
        <v>#DIV/0!</v>
      </c>
      <c r="AA98" s="58" t="e">
        <f t="shared" si="43"/>
        <v>#DIV/0!</v>
      </c>
      <c r="AB98" s="58" t="e">
        <f t="shared" si="44"/>
        <v>#DIV/0!</v>
      </c>
      <c r="AC98" s="58" t="e">
        <f t="shared" si="45"/>
        <v>#DIV/0!</v>
      </c>
      <c r="AD98" s="58" t="e">
        <f t="shared" si="46"/>
        <v>#DIV/0!</v>
      </c>
      <c r="AE98" s="58" t="e">
        <f t="shared" si="47"/>
        <v>#DIV/0!</v>
      </c>
      <c r="AF98" s="58" t="e">
        <f t="shared" si="48"/>
        <v>#DIV/0!</v>
      </c>
      <c r="AG98" s="58" t="e">
        <f t="shared" si="49"/>
        <v>#DIV/0!</v>
      </c>
      <c r="AH98" s="58" t="e">
        <f t="shared" si="50"/>
        <v>#DIV/0!</v>
      </c>
      <c r="AI98" s="58" t="e">
        <f t="shared" si="51"/>
        <v>#DIV/0!</v>
      </c>
      <c r="AJ98" s="58" t="e">
        <f t="shared" si="52"/>
        <v>#DIV/0!</v>
      </c>
      <c r="AK98" s="58" t="e">
        <f t="shared" si="53"/>
        <v>#DIV/0!</v>
      </c>
      <c r="AL98" s="58" t="e">
        <f t="shared" si="54"/>
        <v>#DIV/0!</v>
      </c>
      <c r="AM98" s="58" t="e">
        <f t="shared" si="55"/>
        <v>#DIV/0!</v>
      </c>
      <c r="AN98" s="160"/>
      <c r="AO98"/>
      <c r="AP98"/>
      <c r="AQ98"/>
      <c r="AR98"/>
      <c r="AS98"/>
      <c r="AT98"/>
      <c r="AU98"/>
      <c r="AV98"/>
      <c r="AW98"/>
      <c r="AX98"/>
      <c r="AY98"/>
      <c r="AZ98"/>
      <c r="BA98">
        <v>1</v>
      </c>
      <c r="BB98">
        <v>1</v>
      </c>
      <c r="BC98"/>
      <c r="BD98"/>
      <c r="BE98"/>
      <c r="BF98"/>
    </row>
    <row r="99" spans="2:58" ht="15">
      <c r="B99" s="505"/>
      <c r="C99" s="2" t="s">
        <v>209</v>
      </c>
      <c r="Q99" s="11">
        <v>636.61</v>
      </c>
      <c r="R99" s="11">
        <v>900.12</v>
      </c>
      <c r="V99" s="159">
        <f>100</f>
        <v>100</v>
      </c>
      <c r="W99" s="58" t="e">
        <f t="shared" si="39"/>
        <v>#DIV/0!</v>
      </c>
      <c r="X99" s="58" t="e">
        <f t="shared" si="40"/>
        <v>#DIV/0!</v>
      </c>
      <c r="Y99" s="58" t="e">
        <f t="shared" si="41"/>
        <v>#DIV/0!</v>
      </c>
      <c r="Z99" s="58" t="e">
        <f t="shared" si="42"/>
        <v>#DIV/0!</v>
      </c>
      <c r="AA99" s="58" t="e">
        <f t="shared" si="43"/>
        <v>#DIV/0!</v>
      </c>
      <c r="AB99" s="58" t="e">
        <f t="shared" si="44"/>
        <v>#DIV/0!</v>
      </c>
      <c r="AC99" s="58" t="e">
        <f t="shared" si="45"/>
        <v>#DIV/0!</v>
      </c>
      <c r="AD99" s="58" t="e">
        <f t="shared" si="46"/>
        <v>#DIV/0!</v>
      </c>
      <c r="AE99" s="58" t="e">
        <f t="shared" si="47"/>
        <v>#DIV/0!</v>
      </c>
      <c r="AF99" s="58" t="e">
        <f t="shared" si="48"/>
        <v>#DIV/0!</v>
      </c>
      <c r="AG99" s="58" t="e">
        <f t="shared" si="49"/>
        <v>#DIV/0!</v>
      </c>
      <c r="AH99" s="58" t="e">
        <f t="shared" si="50"/>
        <v>#DIV/0!</v>
      </c>
      <c r="AI99" s="58" t="e">
        <f t="shared" si="51"/>
        <v>#DIV/0!</v>
      </c>
      <c r="AJ99" s="58" t="e">
        <f t="shared" si="52"/>
        <v>#DIV/0!</v>
      </c>
      <c r="AK99" s="58" t="e">
        <f t="shared" si="53"/>
        <v>#DIV/0!</v>
      </c>
      <c r="AL99" s="58" t="e">
        <f t="shared" si="54"/>
        <v>#DIV/0!</v>
      </c>
      <c r="AM99" s="58" t="e">
        <f t="shared" si="55"/>
        <v>#DIV/0!</v>
      </c>
      <c r="AN99" s="160"/>
      <c r="AO99"/>
      <c r="AP99"/>
      <c r="AQ99"/>
      <c r="AR99"/>
      <c r="AS99"/>
      <c r="AT99"/>
      <c r="AU99"/>
      <c r="AV99"/>
      <c r="AW99"/>
      <c r="AX99"/>
      <c r="AY99"/>
      <c r="AZ99"/>
      <c r="BA99"/>
      <c r="BB99"/>
      <c r="BC99"/>
      <c r="BD99"/>
      <c r="BE99"/>
      <c r="BF99"/>
    </row>
    <row r="100" spans="2:58" ht="15">
      <c r="B100" s="505"/>
      <c r="C100" s="4" t="s">
        <v>210</v>
      </c>
      <c r="D100" s="245"/>
      <c r="E100" s="173"/>
      <c r="F100" s="173"/>
      <c r="G100" s="173"/>
      <c r="H100" s="173"/>
      <c r="I100" s="173"/>
      <c r="J100" s="173"/>
      <c r="K100" s="173"/>
      <c r="L100" s="173"/>
      <c r="M100" s="173"/>
      <c r="N100" s="173"/>
      <c r="O100" s="173"/>
      <c r="P100" s="173"/>
      <c r="Q100" s="173">
        <v>512.76</v>
      </c>
      <c r="R100" s="173">
        <v>637.16999999999996</v>
      </c>
      <c r="S100" s="173"/>
      <c r="T100" s="173"/>
      <c r="U100" s="173"/>
      <c r="V100" s="159">
        <f>100</f>
        <v>100</v>
      </c>
      <c r="W100" s="58" t="e">
        <f t="shared" si="39"/>
        <v>#DIV/0!</v>
      </c>
      <c r="X100" s="58" t="e">
        <f t="shared" si="40"/>
        <v>#DIV/0!</v>
      </c>
      <c r="Y100" s="58" t="e">
        <f t="shared" si="41"/>
        <v>#DIV/0!</v>
      </c>
      <c r="Z100" s="58" t="e">
        <f t="shared" si="42"/>
        <v>#DIV/0!</v>
      </c>
      <c r="AA100" s="58" t="e">
        <f t="shared" si="43"/>
        <v>#DIV/0!</v>
      </c>
      <c r="AB100" s="58" t="e">
        <f t="shared" si="44"/>
        <v>#DIV/0!</v>
      </c>
      <c r="AC100" s="58" t="e">
        <f t="shared" si="45"/>
        <v>#DIV/0!</v>
      </c>
      <c r="AD100" s="58" t="e">
        <f t="shared" si="46"/>
        <v>#DIV/0!</v>
      </c>
      <c r="AE100" s="58" t="e">
        <f t="shared" si="47"/>
        <v>#DIV/0!</v>
      </c>
      <c r="AF100" s="58" t="e">
        <f t="shared" si="48"/>
        <v>#DIV/0!</v>
      </c>
      <c r="AG100" s="58" t="e">
        <f t="shared" si="49"/>
        <v>#DIV/0!</v>
      </c>
      <c r="AH100" s="58" t="e">
        <f t="shared" si="50"/>
        <v>#DIV/0!</v>
      </c>
      <c r="AI100" s="58" t="e">
        <f t="shared" si="51"/>
        <v>#DIV/0!</v>
      </c>
      <c r="AJ100" s="58" t="e">
        <f t="shared" si="52"/>
        <v>#DIV/0!</v>
      </c>
      <c r="AK100" s="58" t="e">
        <f t="shared" si="53"/>
        <v>#DIV/0!</v>
      </c>
      <c r="AL100" s="58" t="e">
        <f t="shared" si="54"/>
        <v>#DIV/0!</v>
      </c>
      <c r="AM100" s="58" t="e">
        <f t="shared" si="55"/>
        <v>#DIV/0!</v>
      </c>
      <c r="AN100" s="120"/>
      <c r="AO100" s="121"/>
      <c r="AP100" s="121"/>
      <c r="AQ100" s="121"/>
      <c r="AR100" s="121"/>
      <c r="AS100" s="121"/>
      <c r="AT100" s="121"/>
      <c r="AU100" s="121"/>
      <c r="AV100" s="121"/>
      <c r="AW100" s="121"/>
      <c r="AX100" s="121"/>
      <c r="AY100" s="121"/>
      <c r="AZ100" s="121"/>
      <c r="BA100" s="121"/>
      <c r="BB100" s="121"/>
      <c r="BC100" s="121"/>
      <c r="BD100" s="121"/>
      <c r="BE100" s="121"/>
      <c r="BF100"/>
    </row>
    <row r="101" spans="2:58" ht="15">
      <c r="B101" s="505" t="s">
        <v>225</v>
      </c>
      <c r="C101" s="3" t="s">
        <v>205</v>
      </c>
      <c r="Q101" s="11">
        <v>1164.8399999999999</v>
      </c>
      <c r="R101" s="11">
        <v>1263.6400000000001</v>
      </c>
      <c r="V101" s="159">
        <f>100</f>
        <v>100</v>
      </c>
      <c r="W101" s="58" t="e">
        <f t="shared" si="39"/>
        <v>#DIV/0!</v>
      </c>
      <c r="X101" s="58" t="e">
        <f t="shared" si="40"/>
        <v>#DIV/0!</v>
      </c>
      <c r="Y101" s="58" t="e">
        <f t="shared" si="41"/>
        <v>#DIV/0!</v>
      </c>
      <c r="Z101" s="58" t="e">
        <f t="shared" si="42"/>
        <v>#DIV/0!</v>
      </c>
      <c r="AA101" s="58" t="e">
        <f t="shared" si="43"/>
        <v>#DIV/0!</v>
      </c>
      <c r="AB101" s="58" t="e">
        <f t="shared" si="44"/>
        <v>#DIV/0!</v>
      </c>
      <c r="AC101" s="58" t="e">
        <f t="shared" si="45"/>
        <v>#DIV/0!</v>
      </c>
      <c r="AD101" s="58" t="e">
        <f t="shared" si="46"/>
        <v>#DIV/0!</v>
      </c>
      <c r="AE101" s="58" t="e">
        <f t="shared" si="47"/>
        <v>#DIV/0!</v>
      </c>
      <c r="AF101" s="58" t="e">
        <f t="shared" si="48"/>
        <v>#DIV/0!</v>
      </c>
      <c r="AG101" s="58" t="e">
        <f t="shared" si="49"/>
        <v>#DIV/0!</v>
      </c>
      <c r="AH101" s="58" t="e">
        <f t="shared" si="50"/>
        <v>#DIV/0!</v>
      </c>
      <c r="AI101" s="58" t="e">
        <f t="shared" si="51"/>
        <v>#DIV/0!</v>
      </c>
      <c r="AJ101" s="58" t="e">
        <f t="shared" si="52"/>
        <v>#DIV/0!</v>
      </c>
      <c r="AK101" s="58" t="e">
        <f t="shared" si="53"/>
        <v>#DIV/0!</v>
      </c>
      <c r="AL101" s="58" t="e">
        <f t="shared" si="54"/>
        <v>#DIV/0!</v>
      </c>
      <c r="AM101" s="58" t="e">
        <f t="shared" si="55"/>
        <v>#DIV/0!</v>
      </c>
      <c r="AN101" s="160"/>
      <c r="AO101"/>
      <c r="AP101"/>
      <c r="AQ101"/>
      <c r="AR101"/>
      <c r="AS101"/>
      <c r="AT101"/>
      <c r="AU101"/>
      <c r="AV101"/>
      <c r="AW101"/>
      <c r="AX101"/>
      <c r="AY101"/>
      <c r="AZ101"/>
      <c r="BA101">
        <v>1</v>
      </c>
      <c r="BB101">
        <v>1</v>
      </c>
      <c r="BC101"/>
      <c r="BD101"/>
      <c r="BE101" s="340"/>
      <c r="BF101"/>
    </row>
    <row r="102" spans="2:58" ht="15">
      <c r="B102" s="505"/>
      <c r="C102" s="2" t="s">
        <v>206</v>
      </c>
      <c r="Q102" s="11">
        <v>472.86</v>
      </c>
      <c r="R102" s="11">
        <v>509.51</v>
      </c>
      <c r="V102" s="159">
        <f>100</f>
        <v>100</v>
      </c>
      <c r="W102" s="58" t="e">
        <f t="shared" si="39"/>
        <v>#DIV/0!</v>
      </c>
      <c r="X102" s="58" t="e">
        <f t="shared" si="40"/>
        <v>#DIV/0!</v>
      </c>
      <c r="Y102" s="58" t="e">
        <f t="shared" si="41"/>
        <v>#DIV/0!</v>
      </c>
      <c r="Z102" s="58" t="e">
        <f t="shared" si="42"/>
        <v>#DIV/0!</v>
      </c>
      <c r="AA102" s="58" t="e">
        <f t="shared" si="43"/>
        <v>#DIV/0!</v>
      </c>
      <c r="AB102" s="58" t="e">
        <f t="shared" si="44"/>
        <v>#DIV/0!</v>
      </c>
      <c r="AC102" s="58" t="e">
        <f t="shared" si="45"/>
        <v>#DIV/0!</v>
      </c>
      <c r="AD102" s="58" t="e">
        <f t="shared" si="46"/>
        <v>#DIV/0!</v>
      </c>
      <c r="AE102" s="58" t="e">
        <f t="shared" si="47"/>
        <v>#DIV/0!</v>
      </c>
      <c r="AF102" s="58" t="e">
        <f t="shared" si="48"/>
        <v>#DIV/0!</v>
      </c>
      <c r="AG102" s="58" t="e">
        <f t="shared" si="49"/>
        <v>#DIV/0!</v>
      </c>
      <c r="AH102" s="58" t="e">
        <f t="shared" si="50"/>
        <v>#DIV/0!</v>
      </c>
      <c r="AI102" s="58" t="e">
        <f t="shared" si="51"/>
        <v>#DIV/0!</v>
      </c>
      <c r="AJ102" s="58" t="e">
        <f t="shared" si="52"/>
        <v>#DIV/0!</v>
      </c>
      <c r="AK102" s="58" t="e">
        <f t="shared" si="53"/>
        <v>#DIV/0!</v>
      </c>
      <c r="AL102" s="58" t="e">
        <f t="shared" si="54"/>
        <v>#DIV/0!</v>
      </c>
      <c r="AM102" s="58" t="e">
        <f t="shared" si="55"/>
        <v>#DIV/0!</v>
      </c>
      <c r="AN102" s="160"/>
      <c r="AO102"/>
      <c r="AP102"/>
      <c r="AQ102"/>
      <c r="AR102"/>
      <c r="AS102"/>
      <c r="AT102"/>
      <c r="AU102"/>
      <c r="AV102"/>
      <c r="AW102"/>
      <c r="AX102"/>
      <c r="AY102"/>
      <c r="AZ102"/>
      <c r="BA102">
        <v>1</v>
      </c>
      <c r="BB102">
        <v>1</v>
      </c>
      <c r="BC102"/>
      <c r="BD102"/>
      <c r="BE102"/>
      <c r="BF102"/>
    </row>
    <row r="103" spans="2:58" ht="15">
      <c r="B103" s="505"/>
      <c r="C103" s="2" t="s">
        <v>207</v>
      </c>
      <c r="Q103" s="11">
        <v>386.61</v>
      </c>
      <c r="R103" s="11">
        <v>378.9</v>
      </c>
      <c r="V103" s="159">
        <f>100</f>
        <v>100</v>
      </c>
      <c r="W103" s="58" t="e">
        <f t="shared" si="39"/>
        <v>#DIV/0!</v>
      </c>
      <c r="X103" s="58" t="e">
        <f t="shared" si="40"/>
        <v>#DIV/0!</v>
      </c>
      <c r="Y103" s="58" t="e">
        <f t="shared" si="41"/>
        <v>#DIV/0!</v>
      </c>
      <c r="Z103" s="58" t="e">
        <f t="shared" si="42"/>
        <v>#DIV/0!</v>
      </c>
      <c r="AA103" s="58" t="e">
        <f t="shared" si="43"/>
        <v>#DIV/0!</v>
      </c>
      <c r="AB103" s="58" t="e">
        <f t="shared" si="44"/>
        <v>#DIV/0!</v>
      </c>
      <c r="AC103" s="58" t="e">
        <f t="shared" si="45"/>
        <v>#DIV/0!</v>
      </c>
      <c r="AD103" s="58" t="e">
        <f t="shared" si="46"/>
        <v>#DIV/0!</v>
      </c>
      <c r="AE103" s="58" t="e">
        <f t="shared" si="47"/>
        <v>#DIV/0!</v>
      </c>
      <c r="AF103" s="58" t="e">
        <f t="shared" si="48"/>
        <v>#DIV/0!</v>
      </c>
      <c r="AG103" s="58" t="e">
        <f t="shared" si="49"/>
        <v>#DIV/0!</v>
      </c>
      <c r="AH103" s="58" t="e">
        <f t="shared" si="50"/>
        <v>#DIV/0!</v>
      </c>
      <c r="AI103" s="58" t="e">
        <f t="shared" si="51"/>
        <v>#DIV/0!</v>
      </c>
      <c r="AJ103" s="58" t="e">
        <f t="shared" si="52"/>
        <v>#DIV/0!</v>
      </c>
      <c r="AK103" s="58" t="e">
        <f t="shared" si="53"/>
        <v>#DIV/0!</v>
      </c>
      <c r="AL103" s="58" t="e">
        <f t="shared" si="54"/>
        <v>#DIV/0!</v>
      </c>
      <c r="AM103" s="58" t="e">
        <f t="shared" si="55"/>
        <v>#DIV/0!</v>
      </c>
      <c r="AN103" s="160"/>
      <c r="AO103"/>
      <c r="AP103"/>
      <c r="AQ103"/>
      <c r="AR103"/>
      <c r="AS103"/>
      <c r="AT103"/>
      <c r="AU103"/>
      <c r="AV103"/>
      <c r="AW103"/>
      <c r="AX103"/>
      <c r="AY103"/>
      <c r="AZ103"/>
      <c r="BA103">
        <v>1</v>
      </c>
      <c r="BB103">
        <v>1</v>
      </c>
      <c r="BC103"/>
      <c r="BD103"/>
      <c r="BE103"/>
      <c r="BF103"/>
    </row>
    <row r="104" spans="2:58" ht="15">
      <c r="B104" s="505"/>
      <c r="C104" s="2" t="s">
        <v>208</v>
      </c>
      <c r="Q104" s="11">
        <v>662.13</v>
      </c>
      <c r="R104" s="11">
        <v>623.62</v>
      </c>
      <c r="V104" s="159">
        <f>100</f>
        <v>100</v>
      </c>
      <c r="W104" s="58" t="e">
        <f t="shared" si="39"/>
        <v>#DIV/0!</v>
      </c>
      <c r="X104" s="58" t="e">
        <f t="shared" si="40"/>
        <v>#DIV/0!</v>
      </c>
      <c r="Y104" s="58" t="e">
        <f t="shared" si="41"/>
        <v>#DIV/0!</v>
      </c>
      <c r="Z104" s="58" t="e">
        <f t="shared" si="42"/>
        <v>#DIV/0!</v>
      </c>
      <c r="AA104" s="58" t="e">
        <f t="shared" si="43"/>
        <v>#DIV/0!</v>
      </c>
      <c r="AB104" s="58" t="e">
        <f t="shared" si="44"/>
        <v>#DIV/0!</v>
      </c>
      <c r="AC104" s="58" t="e">
        <f t="shared" si="45"/>
        <v>#DIV/0!</v>
      </c>
      <c r="AD104" s="58" t="e">
        <f t="shared" si="46"/>
        <v>#DIV/0!</v>
      </c>
      <c r="AE104" s="58" t="e">
        <f t="shared" si="47"/>
        <v>#DIV/0!</v>
      </c>
      <c r="AF104" s="58" t="e">
        <f t="shared" si="48"/>
        <v>#DIV/0!</v>
      </c>
      <c r="AG104" s="58" t="e">
        <f t="shared" si="49"/>
        <v>#DIV/0!</v>
      </c>
      <c r="AH104" s="58" t="e">
        <f t="shared" si="50"/>
        <v>#DIV/0!</v>
      </c>
      <c r="AI104" s="58" t="e">
        <f t="shared" si="51"/>
        <v>#DIV/0!</v>
      </c>
      <c r="AJ104" s="58" t="e">
        <f t="shared" si="52"/>
        <v>#DIV/0!</v>
      </c>
      <c r="AK104" s="58" t="e">
        <f t="shared" si="53"/>
        <v>#DIV/0!</v>
      </c>
      <c r="AL104" s="58" t="e">
        <f t="shared" si="54"/>
        <v>#DIV/0!</v>
      </c>
      <c r="AM104" s="58" t="e">
        <f t="shared" si="55"/>
        <v>#DIV/0!</v>
      </c>
      <c r="AN104" s="160"/>
      <c r="AO104"/>
      <c r="AP104"/>
      <c r="AQ104"/>
      <c r="AR104"/>
      <c r="AS104"/>
      <c r="AT104"/>
      <c r="AU104"/>
      <c r="AV104"/>
      <c r="AW104"/>
      <c r="AX104"/>
      <c r="AY104"/>
      <c r="AZ104"/>
      <c r="BA104">
        <v>1</v>
      </c>
      <c r="BB104">
        <v>1</v>
      </c>
      <c r="BC104"/>
      <c r="BD104"/>
      <c r="BE104"/>
      <c r="BF104"/>
    </row>
    <row r="105" spans="2:58" ht="15">
      <c r="B105" s="505"/>
      <c r="C105" s="2" t="s">
        <v>209</v>
      </c>
      <c r="Q105" s="11">
        <v>2686.44</v>
      </c>
      <c r="R105" s="11">
        <v>2775.67</v>
      </c>
      <c r="V105" s="159">
        <f>100</f>
        <v>100</v>
      </c>
      <c r="W105" s="58" t="e">
        <f t="shared" si="39"/>
        <v>#DIV/0!</v>
      </c>
      <c r="X105" s="58" t="e">
        <f t="shared" si="40"/>
        <v>#DIV/0!</v>
      </c>
      <c r="Y105" s="58" t="e">
        <f t="shared" si="41"/>
        <v>#DIV/0!</v>
      </c>
      <c r="Z105" s="58" t="e">
        <f t="shared" si="42"/>
        <v>#DIV/0!</v>
      </c>
      <c r="AA105" s="58" t="e">
        <f t="shared" si="43"/>
        <v>#DIV/0!</v>
      </c>
      <c r="AB105" s="58" t="e">
        <f t="shared" si="44"/>
        <v>#DIV/0!</v>
      </c>
      <c r="AC105" s="58" t="e">
        <f t="shared" si="45"/>
        <v>#DIV/0!</v>
      </c>
      <c r="AD105" s="58" t="e">
        <f t="shared" si="46"/>
        <v>#DIV/0!</v>
      </c>
      <c r="AE105" s="58" t="e">
        <f t="shared" si="47"/>
        <v>#DIV/0!</v>
      </c>
      <c r="AF105" s="58" t="e">
        <f t="shared" si="48"/>
        <v>#DIV/0!</v>
      </c>
      <c r="AG105" s="58" t="e">
        <f t="shared" si="49"/>
        <v>#DIV/0!</v>
      </c>
      <c r="AH105" s="58" t="e">
        <f t="shared" si="50"/>
        <v>#DIV/0!</v>
      </c>
      <c r="AI105" s="58" t="e">
        <f t="shared" si="51"/>
        <v>#DIV/0!</v>
      </c>
      <c r="AJ105" s="58" t="e">
        <f t="shared" si="52"/>
        <v>#DIV/0!</v>
      </c>
      <c r="AK105" s="58" t="e">
        <f t="shared" si="53"/>
        <v>#DIV/0!</v>
      </c>
      <c r="AL105" s="58" t="e">
        <f t="shared" si="54"/>
        <v>#DIV/0!</v>
      </c>
      <c r="AM105" s="58" t="e">
        <f t="shared" si="55"/>
        <v>#DIV/0!</v>
      </c>
      <c r="AN105" s="160"/>
      <c r="AO105"/>
      <c r="AP105"/>
      <c r="AQ105"/>
      <c r="AR105"/>
      <c r="AS105"/>
      <c r="AT105"/>
      <c r="AU105"/>
      <c r="AV105"/>
      <c r="AW105"/>
      <c r="AX105"/>
      <c r="AY105"/>
      <c r="AZ105"/>
      <c r="BA105"/>
      <c r="BB105"/>
      <c r="BC105"/>
      <c r="BD105"/>
      <c r="BE105"/>
      <c r="BF105"/>
    </row>
    <row r="106" spans="2:58" ht="15">
      <c r="B106" s="505"/>
      <c r="C106" s="4" t="s">
        <v>210</v>
      </c>
      <c r="D106" s="245"/>
      <c r="E106" s="173"/>
      <c r="F106" s="173"/>
      <c r="G106" s="173"/>
      <c r="H106" s="173"/>
      <c r="I106" s="173"/>
      <c r="J106" s="173"/>
      <c r="K106" s="173"/>
      <c r="L106" s="173"/>
      <c r="M106" s="173"/>
      <c r="N106" s="173"/>
      <c r="O106" s="173"/>
      <c r="P106" s="173"/>
      <c r="Q106" s="173">
        <v>2024.31</v>
      </c>
      <c r="R106" s="173">
        <v>2152.0500000000002</v>
      </c>
      <c r="S106" s="173"/>
      <c r="T106" s="173"/>
      <c r="U106" s="173"/>
      <c r="V106" s="159">
        <f>100</f>
        <v>100</v>
      </c>
      <c r="W106" s="58" t="e">
        <f t="shared" si="39"/>
        <v>#DIV/0!</v>
      </c>
      <c r="X106" s="58" t="e">
        <f t="shared" si="40"/>
        <v>#DIV/0!</v>
      </c>
      <c r="Y106" s="58" t="e">
        <f t="shared" si="41"/>
        <v>#DIV/0!</v>
      </c>
      <c r="Z106" s="58" t="e">
        <f t="shared" si="42"/>
        <v>#DIV/0!</v>
      </c>
      <c r="AA106" s="58" t="e">
        <f t="shared" si="43"/>
        <v>#DIV/0!</v>
      </c>
      <c r="AB106" s="58" t="e">
        <f t="shared" si="44"/>
        <v>#DIV/0!</v>
      </c>
      <c r="AC106" s="58" t="e">
        <f t="shared" si="45"/>
        <v>#DIV/0!</v>
      </c>
      <c r="AD106" s="58" t="e">
        <f t="shared" si="46"/>
        <v>#DIV/0!</v>
      </c>
      <c r="AE106" s="58" t="e">
        <f t="shared" si="47"/>
        <v>#DIV/0!</v>
      </c>
      <c r="AF106" s="58" t="e">
        <f t="shared" si="48"/>
        <v>#DIV/0!</v>
      </c>
      <c r="AG106" s="58" t="e">
        <f t="shared" si="49"/>
        <v>#DIV/0!</v>
      </c>
      <c r="AH106" s="58" t="e">
        <f t="shared" si="50"/>
        <v>#DIV/0!</v>
      </c>
      <c r="AI106" s="58" t="e">
        <f t="shared" si="51"/>
        <v>#DIV/0!</v>
      </c>
      <c r="AJ106" s="58" t="e">
        <f t="shared" si="52"/>
        <v>#DIV/0!</v>
      </c>
      <c r="AK106" s="58" t="e">
        <f t="shared" si="53"/>
        <v>#DIV/0!</v>
      </c>
      <c r="AL106" s="58" t="e">
        <f t="shared" si="54"/>
        <v>#DIV/0!</v>
      </c>
      <c r="AM106" s="58" t="e">
        <f t="shared" si="55"/>
        <v>#DIV/0!</v>
      </c>
      <c r="AN106" s="120"/>
      <c r="AO106" s="121"/>
      <c r="AP106" s="121"/>
      <c r="AQ106" s="121"/>
      <c r="AR106" s="121"/>
      <c r="AS106" s="121"/>
      <c r="AT106" s="121"/>
      <c r="AU106" s="121"/>
      <c r="AV106" s="121"/>
      <c r="AW106" s="121"/>
      <c r="AX106" s="121"/>
      <c r="AY106" s="121"/>
      <c r="AZ106" s="121"/>
      <c r="BA106" s="121"/>
      <c r="BB106" s="121"/>
      <c r="BC106" s="121"/>
      <c r="BD106" s="121"/>
      <c r="BE106" s="121"/>
      <c r="BF106"/>
    </row>
    <row r="107" spans="2:58" ht="15">
      <c r="B107" s="505" t="s">
        <v>226</v>
      </c>
      <c r="C107" s="3" t="s">
        <v>205</v>
      </c>
      <c r="Q107" s="11">
        <v>187.05</v>
      </c>
      <c r="R107" s="11">
        <v>289.42</v>
      </c>
      <c r="V107" s="159">
        <f>100</f>
        <v>100</v>
      </c>
      <c r="W107" s="58" t="e">
        <f t="shared" ref="W107:W112" si="56">E107*100/$D107</f>
        <v>#DIV/0!</v>
      </c>
      <c r="X107" s="58" t="e">
        <f t="shared" ref="X107:X112" si="57">F107*100/$D107</f>
        <v>#DIV/0!</v>
      </c>
      <c r="Y107" s="58" t="e">
        <f t="shared" ref="Y107:Y112" si="58">G107*100/$D107</f>
        <v>#DIV/0!</v>
      </c>
      <c r="Z107" s="58" t="e">
        <f t="shared" ref="Z107:Z112" si="59">H107*100/$D107</f>
        <v>#DIV/0!</v>
      </c>
      <c r="AA107" s="58" t="e">
        <f t="shared" ref="AA107:AA112" si="60">I107*100/$D107</f>
        <v>#DIV/0!</v>
      </c>
      <c r="AB107" s="58" t="e">
        <f t="shared" ref="AB107:AB112" si="61">J107*100/$D107</f>
        <v>#DIV/0!</v>
      </c>
      <c r="AC107" s="58" t="e">
        <f t="shared" ref="AC107:AC112" si="62">K107*100/$D107</f>
        <v>#DIV/0!</v>
      </c>
      <c r="AD107" s="58" t="e">
        <f t="shared" ref="AD107:AD112" si="63">L107*100/$D107</f>
        <v>#DIV/0!</v>
      </c>
      <c r="AE107" s="58" t="e">
        <f t="shared" ref="AE107:AE112" si="64">M107*100/$D107</f>
        <v>#DIV/0!</v>
      </c>
      <c r="AF107" s="58" t="e">
        <f t="shared" ref="AF107:AF112" si="65">N107*100/$D107</f>
        <v>#DIV/0!</v>
      </c>
      <c r="AG107" s="58" t="e">
        <f t="shared" ref="AG107:AG112" si="66">O107*100/$D107</f>
        <v>#DIV/0!</v>
      </c>
      <c r="AH107" s="58" t="e">
        <f t="shared" ref="AH107:AH112" si="67">P107*100/$D107</f>
        <v>#DIV/0!</v>
      </c>
      <c r="AI107" s="58" t="e">
        <f t="shared" ref="AI107:AI112" si="68">Q107*100/$D107</f>
        <v>#DIV/0!</v>
      </c>
      <c r="AJ107" s="58" t="e">
        <f t="shared" ref="AJ107:AJ112" si="69">R107*100/$D107</f>
        <v>#DIV/0!</v>
      </c>
      <c r="AK107" s="58" t="e">
        <f t="shared" ref="AK107:AK112" si="70">S107*100/$D107</f>
        <v>#DIV/0!</v>
      </c>
      <c r="AL107" s="58" t="e">
        <f t="shared" ref="AL107:AL112" si="71">T107*100/$D107</f>
        <v>#DIV/0!</v>
      </c>
      <c r="AM107" s="58" t="e">
        <f t="shared" ref="AM107:AM112" si="72">U107*100/$D107</f>
        <v>#DIV/0!</v>
      </c>
      <c r="AN107" s="160"/>
      <c r="AO107"/>
      <c r="AP107"/>
      <c r="AQ107"/>
      <c r="AR107"/>
      <c r="AS107"/>
      <c r="AT107"/>
      <c r="AU107"/>
      <c r="AV107"/>
      <c r="AW107"/>
      <c r="AX107"/>
      <c r="AY107"/>
      <c r="AZ107"/>
      <c r="BA107">
        <v>1</v>
      </c>
      <c r="BB107">
        <v>1</v>
      </c>
      <c r="BC107"/>
      <c r="BD107"/>
      <c r="BE107"/>
      <c r="BF107"/>
    </row>
    <row r="108" spans="2:58" ht="15">
      <c r="B108" s="505"/>
      <c r="C108" s="2" t="s">
        <v>206</v>
      </c>
      <c r="Q108" s="11">
        <v>87.891999999999996</v>
      </c>
      <c r="R108" s="11">
        <v>152.948974609375</v>
      </c>
      <c r="V108" s="159">
        <f>100</f>
        <v>100</v>
      </c>
      <c r="W108" s="58" t="e">
        <f t="shared" si="56"/>
        <v>#DIV/0!</v>
      </c>
      <c r="X108" s="58" t="e">
        <f t="shared" si="57"/>
        <v>#DIV/0!</v>
      </c>
      <c r="Y108" s="58" t="e">
        <f t="shared" si="58"/>
        <v>#DIV/0!</v>
      </c>
      <c r="Z108" s="58" t="e">
        <f t="shared" si="59"/>
        <v>#DIV/0!</v>
      </c>
      <c r="AA108" s="58" t="e">
        <f t="shared" si="60"/>
        <v>#DIV/0!</v>
      </c>
      <c r="AB108" s="58" t="e">
        <f t="shared" si="61"/>
        <v>#DIV/0!</v>
      </c>
      <c r="AC108" s="58" t="e">
        <f t="shared" si="62"/>
        <v>#DIV/0!</v>
      </c>
      <c r="AD108" s="58" t="e">
        <f t="shared" si="63"/>
        <v>#DIV/0!</v>
      </c>
      <c r="AE108" s="58" t="e">
        <f t="shared" si="64"/>
        <v>#DIV/0!</v>
      </c>
      <c r="AF108" s="58" t="e">
        <f t="shared" si="65"/>
        <v>#DIV/0!</v>
      </c>
      <c r="AG108" s="58" t="e">
        <f t="shared" si="66"/>
        <v>#DIV/0!</v>
      </c>
      <c r="AH108" s="58" t="e">
        <f t="shared" si="67"/>
        <v>#DIV/0!</v>
      </c>
      <c r="AI108" s="58" t="e">
        <f t="shared" si="68"/>
        <v>#DIV/0!</v>
      </c>
      <c r="AJ108" s="58" t="e">
        <f t="shared" si="69"/>
        <v>#DIV/0!</v>
      </c>
      <c r="AK108" s="58" t="e">
        <f t="shared" si="70"/>
        <v>#DIV/0!</v>
      </c>
      <c r="AL108" s="58" t="e">
        <f t="shared" si="71"/>
        <v>#DIV/0!</v>
      </c>
      <c r="AM108" s="58" t="e">
        <f t="shared" si="72"/>
        <v>#DIV/0!</v>
      </c>
      <c r="AN108" s="160"/>
      <c r="AO108"/>
      <c r="AP108"/>
      <c r="AQ108"/>
      <c r="AR108"/>
      <c r="AS108"/>
      <c r="AT108"/>
      <c r="AU108"/>
      <c r="AV108"/>
      <c r="AW108"/>
      <c r="AX108"/>
      <c r="AY108"/>
      <c r="AZ108"/>
      <c r="BA108">
        <v>2</v>
      </c>
      <c r="BB108">
        <v>4</v>
      </c>
      <c r="BC108"/>
      <c r="BD108"/>
      <c r="BE108"/>
      <c r="BF108"/>
    </row>
    <row r="109" spans="2:58" ht="15">
      <c r="B109" s="505"/>
      <c r="C109" s="2" t="s">
        <v>207</v>
      </c>
      <c r="R109" s="11">
        <v>225.55099999999999</v>
      </c>
      <c r="V109" s="159">
        <f>100</f>
        <v>100</v>
      </c>
      <c r="W109" s="58" t="e">
        <f t="shared" si="56"/>
        <v>#DIV/0!</v>
      </c>
      <c r="X109" s="58" t="e">
        <f t="shared" si="57"/>
        <v>#DIV/0!</v>
      </c>
      <c r="Y109" s="58" t="e">
        <f t="shared" si="58"/>
        <v>#DIV/0!</v>
      </c>
      <c r="Z109" s="58" t="e">
        <f t="shared" si="59"/>
        <v>#DIV/0!</v>
      </c>
      <c r="AA109" s="58" t="e">
        <f t="shared" si="60"/>
        <v>#DIV/0!</v>
      </c>
      <c r="AB109" s="58" t="e">
        <f t="shared" si="61"/>
        <v>#DIV/0!</v>
      </c>
      <c r="AC109" s="58" t="e">
        <f t="shared" si="62"/>
        <v>#DIV/0!</v>
      </c>
      <c r="AD109" s="58" t="e">
        <f t="shared" si="63"/>
        <v>#DIV/0!</v>
      </c>
      <c r="AE109" s="58" t="e">
        <f t="shared" si="64"/>
        <v>#DIV/0!</v>
      </c>
      <c r="AF109" s="58" t="e">
        <f t="shared" si="65"/>
        <v>#DIV/0!</v>
      </c>
      <c r="AG109" s="58" t="e">
        <f t="shared" si="66"/>
        <v>#DIV/0!</v>
      </c>
      <c r="AH109" s="58" t="e">
        <f t="shared" si="67"/>
        <v>#DIV/0!</v>
      </c>
      <c r="AI109" s="58" t="e">
        <f t="shared" si="68"/>
        <v>#DIV/0!</v>
      </c>
      <c r="AJ109" s="58" t="e">
        <f t="shared" si="69"/>
        <v>#DIV/0!</v>
      </c>
      <c r="AK109" s="58" t="e">
        <f t="shared" si="70"/>
        <v>#DIV/0!</v>
      </c>
      <c r="AL109" s="58" t="e">
        <f t="shared" si="71"/>
        <v>#DIV/0!</v>
      </c>
      <c r="AM109" s="58" t="e">
        <f t="shared" si="72"/>
        <v>#DIV/0!</v>
      </c>
      <c r="AN109" s="160"/>
      <c r="AO109"/>
      <c r="AP109"/>
      <c r="AQ109"/>
      <c r="AR109"/>
      <c r="AS109"/>
      <c r="AT109"/>
      <c r="AU109"/>
      <c r="AV109"/>
      <c r="AW109"/>
      <c r="AX109"/>
      <c r="AY109"/>
      <c r="AZ109"/>
      <c r="BA109"/>
      <c r="BB109">
        <v>2</v>
      </c>
      <c r="BC109"/>
      <c r="BD109"/>
      <c r="BE109"/>
      <c r="BF109"/>
    </row>
    <row r="110" spans="2:58" ht="15">
      <c r="B110" s="505"/>
      <c r="C110" s="2" t="s">
        <v>208</v>
      </c>
      <c r="R110" s="11">
        <v>699.68</v>
      </c>
      <c r="V110" s="159">
        <f>100</f>
        <v>100</v>
      </c>
      <c r="W110" s="58" t="e">
        <f t="shared" si="56"/>
        <v>#DIV/0!</v>
      </c>
      <c r="X110" s="58" t="e">
        <f t="shared" si="57"/>
        <v>#DIV/0!</v>
      </c>
      <c r="Y110" s="58" t="e">
        <f t="shared" si="58"/>
        <v>#DIV/0!</v>
      </c>
      <c r="Z110" s="58" t="e">
        <f t="shared" si="59"/>
        <v>#DIV/0!</v>
      </c>
      <c r="AA110" s="58" t="e">
        <f t="shared" si="60"/>
        <v>#DIV/0!</v>
      </c>
      <c r="AB110" s="58" t="e">
        <f t="shared" si="61"/>
        <v>#DIV/0!</v>
      </c>
      <c r="AC110" s="58" t="e">
        <f t="shared" si="62"/>
        <v>#DIV/0!</v>
      </c>
      <c r="AD110" s="58" t="e">
        <f t="shared" si="63"/>
        <v>#DIV/0!</v>
      </c>
      <c r="AE110" s="58" t="e">
        <f t="shared" si="64"/>
        <v>#DIV/0!</v>
      </c>
      <c r="AF110" s="58" t="e">
        <f t="shared" si="65"/>
        <v>#DIV/0!</v>
      </c>
      <c r="AG110" s="58" t="e">
        <f t="shared" si="66"/>
        <v>#DIV/0!</v>
      </c>
      <c r="AH110" s="58" t="e">
        <f t="shared" si="67"/>
        <v>#DIV/0!</v>
      </c>
      <c r="AI110" s="58" t="e">
        <f t="shared" si="68"/>
        <v>#DIV/0!</v>
      </c>
      <c r="AJ110" s="58" t="e">
        <f t="shared" si="69"/>
        <v>#DIV/0!</v>
      </c>
      <c r="AK110" s="58" t="e">
        <f t="shared" si="70"/>
        <v>#DIV/0!</v>
      </c>
      <c r="AL110" s="58" t="e">
        <f t="shared" si="71"/>
        <v>#DIV/0!</v>
      </c>
      <c r="AM110" s="58" t="e">
        <f t="shared" si="72"/>
        <v>#DIV/0!</v>
      </c>
      <c r="AN110" s="160"/>
      <c r="AO110"/>
      <c r="AP110"/>
      <c r="AQ110"/>
      <c r="AR110"/>
      <c r="AS110"/>
      <c r="AT110"/>
      <c r="AU110"/>
      <c r="AV110"/>
      <c r="AW110"/>
      <c r="AX110"/>
      <c r="AY110"/>
      <c r="AZ110"/>
      <c r="BA110"/>
      <c r="BB110">
        <v>1</v>
      </c>
      <c r="BC110"/>
      <c r="BD110"/>
      <c r="BE110"/>
      <c r="BF110"/>
    </row>
    <row r="111" spans="2:58" ht="15">
      <c r="B111" s="505"/>
      <c r="C111" s="2" t="s">
        <v>209</v>
      </c>
      <c r="R111" s="11">
        <v>1367.5999746093701</v>
      </c>
      <c r="V111" s="159">
        <f>100</f>
        <v>100</v>
      </c>
      <c r="W111" s="58" t="e">
        <f t="shared" si="56"/>
        <v>#DIV/0!</v>
      </c>
      <c r="X111" s="58" t="e">
        <f t="shared" si="57"/>
        <v>#DIV/0!</v>
      </c>
      <c r="Y111" s="58" t="e">
        <f t="shared" si="58"/>
        <v>#DIV/0!</v>
      </c>
      <c r="Z111" s="58" t="e">
        <f t="shared" si="59"/>
        <v>#DIV/0!</v>
      </c>
      <c r="AA111" s="58" t="e">
        <f t="shared" si="60"/>
        <v>#DIV/0!</v>
      </c>
      <c r="AB111" s="58" t="e">
        <f t="shared" si="61"/>
        <v>#DIV/0!</v>
      </c>
      <c r="AC111" s="58" t="e">
        <f t="shared" si="62"/>
        <v>#DIV/0!</v>
      </c>
      <c r="AD111" s="58" t="e">
        <f t="shared" si="63"/>
        <v>#DIV/0!</v>
      </c>
      <c r="AE111" s="58" t="e">
        <f t="shared" si="64"/>
        <v>#DIV/0!</v>
      </c>
      <c r="AF111" s="58" t="e">
        <f t="shared" si="65"/>
        <v>#DIV/0!</v>
      </c>
      <c r="AG111" s="58" t="e">
        <f t="shared" si="66"/>
        <v>#DIV/0!</v>
      </c>
      <c r="AH111" s="58" t="e">
        <f t="shared" si="67"/>
        <v>#DIV/0!</v>
      </c>
      <c r="AI111" s="58" t="e">
        <f t="shared" si="68"/>
        <v>#DIV/0!</v>
      </c>
      <c r="AJ111" s="58" t="e">
        <f t="shared" si="69"/>
        <v>#DIV/0!</v>
      </c>
      <c r="AK111" s="58" t="e">
        <f t="shared" si="70"/>
        <v>#DIV/0!</v>
      </c>
      <c r="AL111" s="58" t="e">
        <f t="shared" si="71"/>
        <v>#DIV/0!</v>
      </c>
      <c r="AM111" s="58" t="e">
        <f t="shared" si="72"/>
        <v>#DIV/0!</v>
      </c>
      <c r="AN111" s="160"/>
      <c r="AO111"/>
      <c r="AP111"/>
      <c r="AQ111"/>
      <c r="AR111"/>
      <c r="AS111"/>
      <c r="AT111"/>
      <c r="AU111"/>
      <c r="AV111"/>
      <c r="AW111"/>
      <c r="AX111"/>
      <c r="AY111"/>
      <c r="AZ111"/>
      <c r="BA111"/>
      <c r="BB111"/>
      <c r="BC111"/>
      <c r="BD111"/>
      <c r="BE111"/>
      <c r="BF111"/>
    </row>
    <row r="112" spans="2:58" ht="15.75" thickBot="1">
      <c r="B112" s="506"/>
      <c r="C112" s="5" t="s">
        <v>210</v>
      </c>
      <c r="D112" s="245"/>
      <c r="E112" s="173"/>
      <c r="F112" s="173"/>
      <c r="G112" s="173"/>
      <c r="H112" s="173"/>
      <c r="I112" s="173"/>
      <c r="J112" s="173"/>
      <c r="K112" s="173"/>
      <c r="L112" s="173"/>
      <c r="M112" s="173"/>
      <c r="N112" s="173"/>
      <c r="O112" s="173"/>
      <c r="P112" s="173"/>
      <c r="Q112" s="173"/>
      <c r="R112" s="173">
        <v>667.919974609375</v>
      </c>
      <c r="S112" s="173"/>
      <c r="T112" s="173"/>
      <c r="U112" s="173"/>
      <c r="V112" s="47">
        <f>100</f>
        <v>100</v>
      </c>
      <c r="W112" s="59" t="e">
        <f t="shared" si="56"/>
        <v>#DIV/0!</v>
      </c>
      <c r="X112" s="59" t="e">
        <f t="shared" si="57"/>
        <v>#DIV/0!</v>
      </c>
      <c r="Y112" s="59" t="e">
        <f t="shared" si="58"/>
        <v>#DIV/0!</v>
      </c>
      <c r="Z112" s="59" t="e">
        <f t="shared" si="59"/>
        <v>#DIV/0!</v>
      </c>
      <c r="AA112" s="59" t="e">
        <f t="shared" si="60"/>
        <v>#DIV/0!</v>
      </c>
      <c r="AB112" s="59" t="e">
        <f t="shared" si="61"/>
        <v>#DIV/0!</v>
      </c>
      <c r="AC112" s="59" t="e">
        <f t="shared" si="62"/>
        <v>#DIV/0!</v>
      </c>
      <c r="AD112" s="59" t="e">
        <f t="shared" si="63"/>
        <v>#DIV/0!</v>
      </c>
      <c r="AE112" s="59" t="e">
        <f t="shared" si="64"/>
        <v>#DIV/0!</v>
      </c>
      <c r="AF112" s="59" t="e">
        <f t="shared" si="65"/>
        <v>#DIV/0!</v>
      </c>
      <c r="AG112" s="59" t="e">
        <f t="shared" si="66"/>
        <v>#DIV/0!</v>
      </c>
      <c r="AH112" s="59" t="e">
        <f t="shared" si="67"/>
        <v>#DIV/0!</v>
      </c>
      <c r="AI112" s="59" t="e">
        <f t="shared" si="68"/>
        <v>#DIV/0!</v>
      </c>
      <c r="AJ112" s="59" t="e">
        <f t="shared" si="69"/>
        <v>#DIV/0!</v>
      </c>
      <c r="AK112" s="59" t="e">
        <f t="shared" si="70"/>
        <v>#DIV/0!</v>
      </c>
      <c r="AL112" s="59" t="e">
        <f t="shared" si="71"/>
        <v>#DIV/0!</v>
      </c>
      <c r="AM112" s="59" t="e">
        <f t="shared" si="72"/>
        <v>#DIV/0!</v>
      </c>
      <c r="AN112" s="214"/>
      <c r="AO112" s="215"/>
      <c r="AP112" s="215"/>
      <c r="AQ112" s="215"/>
      <c r="AR112" s="215"/>
      <c r="AS112" s="215"/>
      <c r="AT112" s="215"/>
      <c r="AU112" s="215"/>
      <c r="AV112" s="215"/>
      <c r="AW112" s="215"/>
      <c r="AX112" s="215"/>
      <c r="AY112" s="215"/>
      <c r="AZ112" s="215"/>
      <c r="BA112" s="215"/>
      <c r="BB112" s="215"/>
      <c r="BC112" s="215"/>
      <c r="BD112" s="215"/>
      <c r="BE112" s="215"/>
      <c r="BF112"/>
    </row>
    <row r="114" spans="2:21" ht="15">
      <c r="B114" s="504" t="s">
        <v>227</v>
      </c>
      <c r="C114" s="240" t="s">
        <v>205</v>
      </c>
      <c r="D114" s="394">
        <v>25225.116000000002</v>
      </c>
      <c r="E114" s="394">
        <v>26001.7</v>
      </c>
      <c r="F114" s="394">
        <v>24100.7</v>
      </c>
      <c r="G114" s="394">
        <v>21162.7</v>
      </c>
      <c r="H114" s="394">
        <v>19656.3</v>
      </c>
      <c r="I114" s="394">
        <v>17140.7</v>
      </c>
      <c r="J114" s="394">
        <v>10290.6</v>
      </c>
      <c r="K114" s="394">
        <v>10298.9</v>
      </c>
      <c r="L114" s="394">
        <v>8433.1</v>
      </c>
      <c r="M114" s="394">
        <v>8754.9</v>
      </c>
      <c r="N114" s="394">
        <v>8583.6</v>
      </c>
      <c r="O114" s="394">
        <v>9906.9</v>
      </c>
      <c r="P114" s="394">
        <v>9177.4</v>
      </c>
      <c r="Q114" s="241">
        <v>15401.16</v>
      </c>
      <c r="R114" s="241">
        <v>17364.93</v>
      </c>
      <c r="S114" s="394">
        <v>18476.685897497799</v>
      </c>
      <c r="T114" s="394">
        <v>20433.248565468799</v>
      </c>
      <c r="U114" s="394">
        <v>24197.837924957301</v>
      </c>
    </row>
    <row r="115" spans="2:21" ht="15">
      <c r="B115" s="504"/>
      <c r="C115" s="240" t="s">
        <v>206</v>
      </c>
      <c r="D115" s="394">
        <v>16643.9732</v>
      </c>
      <c r="E115" s="394">
        <v>17192.900000000001</v>
      </c>
      <c r="F115" s="394">
        <v>14758.6</v>
      </c>
      <c r="G115" s="394">
        <v>11942.618920000001</v>
      </c>
      <c r="H115" s="394">
        <v>10983.421249797901</v>
      </c>
      <c r="I115" s="394">
        <v>9822.5047363960603</v>
      </c>
      <c r="J115" s="394">
        <v>9556.7999999999993</v>
      </c>
      <c r="K115" s="394">
        <v>9919.9144133352893</v>
      </c>
      <c r="L115" s="394">
        <v>8461.2534213256095</v>
      </c>
      <c r="M115" s="394">
        <v>9922.4101234040209</v>
      </c>
      <c r="N115" s="394">
        <v>10037.4</v>
      </c>
      <c r="O115" s="394">
        <v>11441.1708250628</v>
      </c>
      <c r="P115" s="394">
        <v>9599.6918435978205</v>
      </c>
      <c r="Q115" s="241">
        <v>14035.887234286</v>
      </c>
      <c r="R115" s="241">
        <v>17043.319590502899</v>
      </c>
      <c r="S115" s="394">
        <v>15927.903655046</v>
      </c>
      <c r="T115" s="394">
        <v>15808.096672748999</v>
      </c>
      <c r="U115" s="394">
        <v>16409.683965683002</v>
      </c>
    </row>
    <row r="116" spans="2:21" ht="15">
      <c r="B116" s="504"/>
      <c r="C116" s="240" t="s">
        <v>207</v>
      </c>
      <c r="D116" s="394">
        <v>13255.060100000001</v>
      </c>
      <c r="E116" s="394">
        <v>12007.3</v>
      </c>
      <c r="F116" s="394">
        <v>10909.9</v>
      </c>
      <c r="G116" s="394">
        <v>10488.494790000001</v>
      </c>
      <c r="H116" s="394">
        <v>8776.7248500000005</v>
      </c>
      <c r="I116" s="394">
        <v>9236.4952545738106</v>
      </c>
      <c r="J116" s="394">
        <v>9993.3227645376792</v>
      </c>
      <c r="K116" s="394">
        <v>10048.494378326401</v>
      </c>
      <c r="L116" s="394">
        <v>10464.6658058189</v>
      </c>
      <c r="M116" s="394">
        <v>11248.469531880801</v>
      </c>
      <c r="N116" s="394">
        <v>11127.506021184599</v>
      </c>
      <c r="O116" s="394">
        <v>11492.3291963047</v>
      </c>
      <c r="P116" s="394">
        <v>9659.2000000000007</v>
      </c>
      <c r="Q116" s="241">
        <v>13680.1167659207</v>
      </c>
      <c r="R116" s="241">
        <v>16732.754000000001</v>
      </c>
      <c r="S116" s="394">
        <v>15394.239398047999</v>
      </c>
      <c r="T116" s="394">
        <v>15603.897509725801</v>
      </c>
      <c r="U116" s="394">
        <v>16223.771540641799</v>
      </c>
    </row>
    <row r="117" spans="2:21" ht="15">
      <c r="B117" s="504"/>
      <c r="C117" s="240" t="s">
        <v>208</v>
      </c>
      <c r="D117" s="394">
        <v>22111.947840000001</v>
      </c>
      <c r="E117" s="394">
        <v>20668.599999999999</v>
      </c>
      <c r="F117" s="394">
        <v>20223.099999999999</v>
      </c>
      <c r="G117" s="394">
        <v>17113.186300000001</v>
      </c>
      <c r="H117" s="394">
        <v>14869.1538796845</v>
      </c>
      <c r="I117" s="394">
        <v>13553</v>
      </c>
      <c r="J117" s="394">
        <v>16441.877232570601</v>
      </c>
      <c r="K117" s="394">
        <v>17442.591180373602</v>
      </c>
      <c r="L117" s="394">
        <v>18852.280951155699</v>
      </c>
      <c r="M117" s="394">
        <v>19431.220114678399</v>
      </c>
      <c r="N117" s="394">
        <v>19331.393922276198</v>
      </c>
      <c r="O117" s="394">
        <v>18180.099999999999</v>
      </c>
      <c r="P117" s="394">
        <v>18597.2081605934</v>
      </c>
      <c r="Q117" s="241">
        <v>30714.678037109399</v>
      </c>
      <c r="R117" s="241">
        <v>39720.311499438802</v>
      </c>
      <c r="S117" s="394">
        <v>28824.280371999601</v>
      </c>
      <c r="T117" s="394">
        <v>30649.4076816741</v>
      </c>
      <c r="U117" s="394">
        <v>31603.051551818899</v>
      </c>
    </row>
    <row r="118" spans="2:21" ht="15">
      <c r="B118" s="504"/>
      <c r="C118" s="240" t="s">
        <v>209</v>
      </c>
      <c r="D118" s="394">
        <f>SUM(D114:D117)</f>
        <v>77236.097139999998</v>
      </c>
      <c r="E118" s="394">
        <f t="shared" ref="E118:U118" si="73">SUM(E114:E117)</f>
        <v>75870.5</v>
      </c>
      <c r="F118" s="394">
        <f t="shared" si="73"/>
        <v>69992.3</v>
      </c>
      <c r="G118" s="394">
        <f t="shared" si="73"/>
        <v>60707.000010000003</v>
      </c>
      <c r="H118" s="394">
        <f t="shared" si="73"/>
        <v>54285.599979482395</v>
      </c>
      <c r="I118" s="394">
        <f t="shared" si="73"/>
        <v>49752.699990969872</v>
      </c>
      <c r="J118" s="394">
        <f t="shared" si="73"/>
        <v>46282.599997108278</v>
      </c>
      <c r="K118" s="394">
        <f t="shared" si="73"/>
        <v>47709.899972035295</v>
      </c>
      <c r="L118" s="394">
        <f t="shared" si="73"/>
        <v>46211.300178300211</v>
      </c>
      <c r="M118" s="394">
        <f t="shared" si="73"/>
        <v>49356.999769963222</v>
      </c>
      <c r="N118" s="394">
        <f t="shared" si="73"/>
        <v>49079.899943460798</v>
      </c>
      <c r="O118" s="394">
        <f t="shared" si="73"/>
        <v>51020.500021367501</v>
      </c>
      <c r="P118" s="394">
        <f t="shared" si="73"/>
        <v>47033.500004191221</v>
      </c>
      <c r="Q118" s="394">
        <f t="shared" si="73"/>
        <v>73831.842037316092</v>
      </c>
      <c r="R118" s="394">
        <f t="shared" si="73"/>
        <v>90861.315089941694</v>
      </c>
      <c r="S118" s="394">
        <f t="shared" si="73"/>
        <v>78623.109322591394</v>
      </c>
      <c r="T118" s="394">
        <f t="shared" si="73"/>
        <v>82494.650429617701</v>
      </c>
      <c r="U118" s="394">
        <f t="shared" si="73"/>
        <v>88434.344983101008</v>
      </c>
    </row>
    <row r="119" spans="2:21" ht="15">
      <c r="B119" s="504"/>
      <c r="C119" s="240" t="s">
        <v>210</v>
      </c>
      <c r="D119" s="394">
        <f>SUM(D114:D116)</f>
        <v>55124.149300000005</v>
      </c>
      <c r="E119" s="394">
        <f t="shared" ref="E119:U119" si="74">SUM(E114:E116)</f>
        <v>55201.900000000009</v>
      </c>
      <c r="F119" s="394">
        <f t="shared" si="74"/>
        <v>49769.200000000004</v>
      </c>
      <c r="G119" s="394">
        <f t="shared" si="74"/>
        <v>43593.813710000002</v>
      </c>
      <c r="H119" s="394">
        <f t="shared" si="74"/>
        <v>39416.446099797897</v>
      </c>
      <c r="I119" s="394">
        <f t="shared" si="74"/>
        <v>36199.699990969872</v>
      </c>
      <c r="J119" s="394">
        <f t="shared" si="74"/>
        <v>29840.722764537681</v>
      </c>
      <c r="K119" s="394">
        <f t="shared" si="74"/>
        <v>30267.308791661693</v>
      </c>
      <c r="L119" s="394">
        <f t="shared" si="74"/>
        <v>27359.019227144512</v>
      </c>
      <c r="M119" s="394">
        <f t="shared" si="74"/>
        <v>29925.779655284823</v>
      </c>
      <c r="N119" s="394">
        <f t="shared" si="74"/>
        <v>29748.506021184599</v>
      </c>
      <c r="O119" s="394">
        <f t="shared" si="74"/>
        <v>32840.400021367503</v>
      </c>
      <c r="P119" s="394">
        <f t="shared" si="74"/>
        <v>28436.291843597821</v>
      </c>
      <c r="Q119" s="394">
        <f t="shared" si="74"/>
        <v>43117.1640002067</v>
      </c>
      <c r="R119" s="394">
        <f t="shared" si="74"/>
        <v>51141.0035905029</v>
      </c>
      <c r="S119" s="394">
        <f t="shared" si="74"/>
        <v>49798.828950591793</v>
      </c>
      <c r="T119" s="394">
        <f t="shared" si="74"/>
        <v>51845.242747943601</v>
      </c>
      <c r="U119" s="394">
        <f t="shared" si="74"/>
        <v>56831.293431282102</v>
      </c>
    </row>
  </sheetData>
  <mergeCells count="23">
    <mergeCell ref="B114:B119"/>
    <mergeCell ref="B11:B16"/>
    <mergeCell ref="B89:B94"/>
    <mergeCell ref="B95:B100"/>
    <mergeCell ref="B101:B106"/>
    <mergeCell ref="B107:B112"/>
    <mergeCell ref="B83:B88"/>
    <mergeCell ref="B17:B22"/>
    <mergeCell ref="B23:B28"/>
    <mergeCell ref="B29:B34"/>
    <mergeCell ref="B35:B40"/>
    <mergeCell ref="B41:B46"/>
    <mergeCell ref="B47:B52"/>
    <mergeCell ref="B53:B58"/>
    <mergeCell ref="B59:B64"/>
    <mergeCell ref="B65:B70"/>
    <mergeCell ref="AS6:AV6"/>
    <mergeCell ref="B71:B76"/>
    <mergeCell ref="B77:B82"/>
    <mergeCell ref="X5:Z5"/>
    <mergeCell ref="AC5:AE5"/>
    <mergeCell ref="AN5:AQ5"/>
    <mergeCell ref="AN6:AR6"/>
  </mergeCells>
  <conditionalFormatting sqref="V11:AC93">
    <cfRule type="cellIs" dxfId="1775" priority="301" stopIfTrue="1" operator="lessThan">
      <formula>80</formula>
    </cfRule>
  </conditionalFormatting>
  <conditionalFormatting sqref="AD11:AF93 AH11:AH93 AM11:AM93">
    <cfRule type="cellIs" dxfId="1774" priority="294" stopIfTrue="1" operator="greaterThan">
      <formula>110</formula>
    </cfRule>
    <cfRule type="cellIs" dxfId="1773" priority="295" stopIfTrue="1" operator="between">
      <formula>100</formula>
      <formula>110</formula>
    </cfRule>
    <cfRule type="cellIs" dxfId="1772" priority="296" stopIfTrue="1" operator="between">
      <formula>80</formula>
      <formula>100</formula>
    </cfRule>
    <cfRule type="cellIs" dxfId="1771" priority="297" stopIfTrue="1" operator="lessThan">
      <formula>80</formula>
    </cfRule>
  </conditionalFormatting>
  <conditionalFormatting sqref="AH11:AH93 V11:AF93 AM11:AM93">
    <cfRule type="cellIs" dxfId="1770" priority="298" stopIfTrue="1" operator="greaterThan">
      <formula>110</formula>
    </cfRule>
    <cfRule type="cellIs" dxfId="1769" priority="299" stopIfTrue="1" operator="between">
      <formula>100</formula>
      <formula>110</formula>
    </cfRule>
    <cfRule type="cellIs" dxfId="1768" priority="300" stopIfTrue="1" operator="between">
      <formula>80</formula>
      <formula>100</formula>
    </cfRule>
  </conditionalFormatting>
  <conditionalFormatting sqref="AG11:AG93">
    <cfRule type="cellIs" dxfId="1767" priority="287" stopIfTrue="1" operator="greaterThan">
      <formula>110</formula>
    </cfRule>
    <cfRule type="cellIs" dxfId="1766" priority="288" stopIfTrue="1" operator="between">
      <formula>100</formula>
      <formula>110</formula>
    </cfRule>
    <cfRule type="cellIs" dxfId="1765" priority="289" stopIfTrue="1" operator="between">
      <formula>80</formula>
      <formula>100</formula>
    </cfRule>
    <cfRule type="cellIs" dxfId="1764" priority="290" stopIfTrue="1" operator="lessThan">
      <formula>80</formula>
    </cfRule>
  </conditionalFormatting>
  <conditionalFormatting sqref="AG11:AG93">
    <cfRule type="cellIs" dxfId="1763" priority="291" stopIfTrue="1" operator="greaterThan">
      <formula>110</formula>
    </cfRule>
    <cfRule type="cellIs" dxfId="1762" priority="292" stopIfTrue="1" operator="between">
      <formula>100</formula>
      <formula>110</formula>
    </cfRule>
    <cfRule type="cellIs" dxfId="1761" priority="293" stopIfTrue="1" operator="between">
      <formula>80</formula>
      <formula>100</formula>
    </cfRule>
  </conditionalFormatting>
  <conditionalFormatting sqref="AH11:AH93">
    <cfRule type="cellIs" dxfId="1760" priority="280" stopIfTrue="1" operator="greaterThan">
      <formula>110</formula>
    </cfRule>
    <cfRule type="cellIs" dxfId="1759" priority="281" stopIfTrue="1" operator="between">
      <formula>100</formula>
      <formula>110</formula>
    </cfRule>
    <cfRule type="cellIs" dxfId="1758" priority="282" stopIfTrue="1" operator="between">
      <formula>80</formula>
      <formula>100</formula>
    </cfRule>
    <cfRule type="cellIs" dxfId="1757" priority="283" stopIfTrue="1" operator="lessThan">
      <formula>80</formula>
    </cfRule>
  </conditionalFormatting>
  <conditionalFormatting sqref="AH11:AH93">
    <cfRule type="cellIs" dxfId="1756" priority="284" stopIfTrue="1" operator="greaterThan">
      <formula>110</formula>
    </cfRule>
    <cfRule type="cellIs" dxfId="1755" priority="285" stopIfTrue="1" operator="between">
      <formula>100</formula>
      <formula>110</formula>
    </cfRule>
    <cfRule type="cellIs" dxfId="1754" priority="286" stopIfTrue="1" operator="between">
      <formula>80</formula>
      <formula>100</formula>
    </cfRule>
  </conditionalFormatting>
  <conditionalFormatting sqref="D11:U112">
    <cfRule type="expression" dxfId="1753" priority="137">
      <formula>AN11=1</formula>
    </cfRule>
    <cfRule type="expression" dxfId="1752" priority="276">
      <formula>AN11=2</formula>
    </cfRule>
    <cfRule type="expression" dxfId="1751" priority="278">
      <formula>AN11=6</formula>
    </cfRule>
  </conditionalFormatting>
  <conditionalFormatting sqref="D11:U112">
    <cfRule type="expression" dxfId="1750" priority="277">
      <formula>AN11=4</formula>
    </cfRule>
  </conditionalFormatting>
  <conditionalFormatting sqref="AI11:AI93">
    <cfRule type="cellIs" dxfId="1749" priority="269" stopIfTrue="1" operator="greaterThan">
      <formula>110</formula>
    </cfRule>
    <cfRule type="cellIs" dxfId="1748" priority="270" stopIfTrue="1" operator="between">
      <formula>100</formula>
      <formula>110</formula>
    </cfRule>
    <cfRule type="cellIs" dxfId="1747" priority="271" stopIfTrue="1" operator="between">
      <formula>80</formula>
      <formula>100</formula>
    </cfRule>
    <cfRule type="cellIs" dxfId="1746" priority="272" stopIfTrue="1" operator="lessThan">
      <formula>80</formula>
    </cfRule>
  </conditionalFormatting>
  <conditionalFormatting sqref="AI11:AI93">
    <cfRule type="cellIs" dxfId="1745" priority="273" stopIfTrue="1" operator="greaterThan">
      <formula>110</formula>
    </cfRule>
    <cfRule type="cellIs" dxfId="1744" priority="274" stopIfTrue="1" operator="between">
      <formula>100</formula>
      <formula>110</formula>
    </cfRule>
    <cfRule type="cellIs" dxfId="1743" priority="275" stopIfTrue="1" operator="between">
      <formula>80</formula>
      <formula>100</formula>
    </cfRule>
  </conditionalFormatting>
  <conditionalFormatting sqref="AI11:AI93">
    <cfRule type="cellIs" dxfId="1742" priority="262" stopIfTrue="1" operator="greaterThan">
      <formula>110</formula>
    </cfRule>
    <cfRule type="cellIs" dxfId="1741" priority="263" stopIfTrue="1" operator="between">
      <formula>100</formula>
      <formula>110</formula>
    </cfRule>
    <cfRule type="cellIs" dxfId="1740" priority="264" stopIfTrue="1" operator="between">
      <formula>80</formula>
      <formula>100</formula>
    </cfRule>
    <cfRule type="cellIs" dxfId="1739" priority="265" stopIfTrue="1" operator="lessThan">
      <formula>80</formula>
    </cfRule>
  </conditionalFormatting>
  <conditionalFormatting sqref="AI11:AI93">
    <cfRule type="cellIs" dxfId="1738" priority="266" stopIfTrue="1" operator="greaterThan">
      <formula>110</formula>
    </cfRule>
    <cfRule type="cellIs" dxfId="1737" priority="267" stopIfTrue="1" operator="between">
      <formula>100</formula>
      <formula>110</formula>
    </cfRule>
    <cfRule type="cellIs" dxfId="1736" priority="268" stopIfTrue="1" operator="between">
      <formula>80</formula>
      <formula>100</formula>
    </cfRule>
  </conditionalFormatting>
  <conditionalFormatting sqref="AJ11:AJ93">
    <cfRule type="cellIs" dxfId="1735" priority="255" stopIfTrue="1" operator="greaterThan">
      <formula>110</formula>
    </cfRule>
    <cfRule type="cellIs" dxfId="1734" priority="256" stopIfTrue="1" operator="between">
      <formula>100</formula>
      <formula>110</formula>
    </cfRule>
    <cfRule type="cellIs" dxfId="1733" priority="257" stopIfTrue="1" operator="between">
      <formula>80</formula>
      <formula>100</formula>
    </cfRule>
    <cfRule type="cellIs" dxfId="1732" priority="258" stopIfTrue="1" operator="lessThan">
      <formula>80</formula>
    </cfRule>
  </conditionalFormatting>
  <conditionalFormatting sqref="AJ11:AJ93">
    <cfRule type="cellIs" dxfId="1731" priority="259" stopIfTrue="1" operator="greaterThan">
      <formula>110</formula>
    </cfRule>
    <cfRule type="cellIs" dxfId="1730" priority="260" stopIfTrue="1" operator="between">
      <formula>100</formula>
      <formula>110</formula>
    </cfRule>
    <cfRule type="cellIs" dxfId="1729" priority="261" stopIfTrue="1" operator="between">
      <formula>80</formula>
      <formula>100</formula>
    </cfRule>
  </conditionalFormatting>
  <conditionalFormatting sqref="AJ11:AJ93">
    <cfRule type="cellIs" dxfId="1728" priority="248" stopIfTrue="1" operator="greaterThan">
      <formula>110</formula>
    </cfRule>
    <cfRule type="cellIs" dxfId="1727" priority="249" stopIfTrue="1" operator="between">
      <formula>100</formula>
      <formula>110</formula>
    </cfRule>
    <cfRule type="cellIs" dxfId="1726" priority="250" stopIfTrue="1" operator="between">
      <formula>80</formula>
      <formula>100</formula>
    </cfRule>
    <cfRule type="cellIs" dxfId="1725" priority="251" stopIfTrue="1" operator="lessThan">
      <formula>80</formula>
    </cfRule>
  </conditionalFormatting>
  <conditionalFormatting sqref="AJ11:AJ93">
    <cfRule type="cellIs" dxfId="1724" priority="252" stopIfTrue="1" operator="greaterThan">
      <formula>110</formula>
    </cfRule>
    <cfRule type="cellIs" dxfId="1723" priority="253" stopIfTrue="1" operator="between">
      <formula>100</formula>
      <formula>110</formula>
    </cfRule>
    <cfRule type="cellIs" dxfId="1722" priority="254" stopIfTrue="1" operator="between">
      <formula>80</formula>
      <formula>100</formula>
    </cfRule>
  </conditionalFormatting>
  <conditionalFormatting sqref="AK11:AK93">
    <cfRule type="cellIs" dxfId="1721" priority="241" stopIfTrue="1" operator="greaterThan">
      <formula>110</formula>
    </cfRule>
    <cfRule type="cellIs" dxfId="1720" priority="242" stopIfTrue="1" operator="between">
      <formula>100</formula>
      <formula>110</formula>
    </cfRule>
    <cfRule type="cellIs" dxfId="1719" priority="243" stopIfTrue="1" operator="between">
      <formula>80</formula>
      <formula>100</formula>
    </cfRule>
    <cfRule type="cellIs" dxfId="1718" priority="244" stopIfTrue="1" operator="lessThan">
      <formula>80</formula>
    </cfRule>
  </conditionalFormatting>
  <conditionalFormatting sqref="AK11:AK93">
    <cfRule type="cellIs" dxfId="1717" priority="245" stopIfTrue="1" operator="greaterThan">
      <formula>110</formula>
    </cfRule>
    <cfRule type="cellIs" dxfId="1716" priority="246" stopIfTrue="1" operator="between">
      <formula>100</formula>
      <formula>110</formula>
    </cfRule>
    <cfRule type="cellIs" dxfId="1715" priority="247" stopIfTrue="1" operator="between">
      <formula>80</formula>
      <formula>100</formula>
    </cfRule>
  </conditionalFormatting>
  <conditionalFormatting sqref="AK11:AK93">
    <cfRule type="cellIs" dxfId="1714" priority="234" stopIfTrue="1" operator="greaterThan">
      <formula>110</formula>
    </cfRule>
    <cfRule type="cellIs" dxfId="1713" priority="235" stopIfTrue="1" operator="between">
      <formula>100</formula>
      <formula>110</formula>
    </cfRule>
    <cfRule type="cellIs" dxfId="1712" priority="236" stopIfTrue="1" operator="between">
      <formula>80</formula>
      <formula>100</formula>
    </cfRule>
    <cfRule type="cellIs" dxfId="1711" priority="237" stopIfTrue="1" operator="lessThan">
      <formula>80</formula>
    </cfRule>
  </conditionalFormatting>
  <conditionalFormatting sqref="AK11:AK93">
    <cfRule type="cellIs" dxfId="1710" priority="238" stopIfTrue="1" operator="greaterThan">
      <formula>110</formula>
    </cfRule>
    <cfRule type="cellIs" dxfId="1709" priority="239" stopIfTrue="1" operator="between">
      <formula>100</formula>
      <formula>110</formula>
    </cfRule>
    <cfRule type="cellIs" dxfId="1708" priority="240" stopIfTrue="1" operator="between">
      <formula>80</formula>
      <formula>100</formula>
    </cfRule>
  </conditionalFormatting>
  <conditionalFormatting sqref="V94:AC112">
    <cfRule type="cellIs" dxfId="1707" priority="233" stopIfTrue="1" operator="lessThan">
      <formula>80</formula>
    </cfRule>
  </conditionalFormatting>
  <conditionalFormatting sqref="AD94:AF112 AH94:AH112 AM94:AM112">
    <cfRule type="cellIs" dxfId="1706" priority="226" stopIfTrue="1" operator="greaterThan">
      <formula>110</formula>
    </cfRule>
    <cfRule type="cellIs" dxfId="1705" priority="227" stopIfTrue="1" operator="between">
      <formula>100</formula>
      <formula>110</formula>
    </cfRule>
    <cfRule type="cellIs" dxfId="1704" priority="228" stopIfTrue="1" operator="between">
      <formula>80</formula>
      <formula>100</formula>
    </cfRule>
    <cfRule type="cellIs" dxfId="1703" priority="229" stopIfTrue="1" operator="lessThan">
      <formula>80</formula>
    </cfRule>
  </conditionalFormatting>
  <conditionalFormatting sqref="V94:AF112 AH94:AH112 AM94:AM112">
    <cfRule type="cellIs" dxfId="1702" priority="230" stopIfTrue="1" operator="greaterThan">
      <formula>110</formula>
    </cfRule>
    <cfRule type="cellIs" dxfId="1701" priority="231" stopIfTrue="1" operator="between">
      <formula>100</formula>
      <formula>110</formula>
    </cfRule>
    <cfRule type="cellIs" dxfId="1700" priority="232" stopIfTrue="1" operator="between">
      <formula>80</formula>
      <formula>100</formula>
    </cfRule>
  </conditionalFormatting>
  <conditionalFormatting sqref="AG94:AG112">
    <cfRule type="cellIs" dxfId="1699" priority="219" stopIfTrue="1" operator="greaterThan">
      <formula>110</formula>
    </cfRule>
    <cfRule type="cellIs" dxfId="1698" priority="220" stopIfTrue="1" operator="between">
      <formula>100</formula>
      <formula>110</formula>
    </cfRule>
    <cfRule type="cellIs" dxfId="1697" priority="221" stopIfTrue="1" operator="between">
      <formula>80</formula>
      <formula>100</formula>
    </cfRule>
    <cfRule type="cellIs" dxfId="1696" priority="222" stopIfTrue="1" operator="lessThan">
      <formula>80</formula>
    </cfRule>
  </conditionalFormatting>
  <conditionalFormatting sqref="AG94:AG112">
    <cfRule type="cellIs" dxfId="1695" priority="223" stopIfTrue="1" operator="greaterThan">
      <formula>110</formula>
    </cfRule>
    <cfRule type="cellIs" dxfId="1694" priority="224" stopIfTrue="1" operator="between">
      <formula>100</formula>
      <formula>110</formula>
    </cfRule>
    <cfRule type="cellIs" dxfId="1693" priority="225" stopIfTrue="1" operator="between">
      <formula>80</formula>
      <formula>100</formula>
    </cfRule>
  </conditionalFormatting>
  <conditionalFormatting sqref="AH94:AH112">
    <cfRule type="cellIs" dxfId="1692" priority="212" stopIfTrue="1" operator="greaterThan">
      <formula>110</formula>
    </cfRule>
    <cfRule type="cellIs" dxfId="1691" priority="213" stopIfTrue="1" operator="between">
      <formula>100</formula>
      <formula>110</formula>
    </cfRule>
    <cfRule type="cellIs" dxfId="1690" priority="214" stopIfTrue="1" operator="between">
      <formula>80</formula>
      <formula>100</formula>
    </cfRule>
    <cfRule type="cellIs" dxfId="1689" priority="215" stopIfTrue="1" operator="lessThan">
      <formula>80</formula>
    </cfRule>
  </conditionalFormatting>
  <conditionalFormatting sqref="AH94:AH112">
    <cfRule type="cellIs" dxfId="1688" priority="216" stopIfTrue="1" operator="greaterThan">
      <formula>110</formula>
    </cfRule>
    <cfRule type="cellIs" dxfId="1687" priority="217" stopIfTrue="1" operator="between">
      <formula>100</formula>
      <formula>110</formula>
    </cfRule>
    <cfRule type="cellIs" dxfId="1686" priority="218" stopIfTrue="1" operator="between">
      <formula>80</formula>
      <formula>100</formula>
    </cfRule>
  </conditionalFormatting>
  <conditionalFormatting sqref="AI94:AI112">
    <cfRule type="cellIs" dxfId="1685" priority="205" stopIfTrue="1" operator="greaterThan">
      <formula>110</formula>
    </cfRule>
    <cfRule type="cellIs" dxfId="1684" priority="206" stopIfTrue="1" operator="between">
      <formula>100</formula>
      <formula>110</formula>
    </cfRule>
    <cfRule type="cellIs" dxfId="1683" priority="207" stopIfTrue="1" operator="between">
      <formula>80</formula>
      <formula>100</formula>
    </cfRule>
    <cfRule type="cellIs" dxfId="1682" priority="208" stopIfTrue="1" operator="lessThan">
      <formula>80</formula>
    </cfRule>
  </conditionalFormatting>
  <conditionalFormatting sqref="AI94:AI112">
    <cfRule type="cellIs" dxfId="1681" priority="209" stopIfTrue="1" operator="greaterThan">
      <formula>110</formula>
    </cfRule>
    <cfRule type="cellIs" dxfId="1680" priority="210" stopIfTrue="1" operator="between">
      <formula>100</formula>
      <formula>110</formula>
    </cfRule>
    <cfRule type="cellIs" dxfId="1679" priority="211" stopIfTrue="1" operator="between">
      <formula>80</formula>
      <formula>100</formula>
    </cfRule>
  </conditionalFormatting>
  <conditionalFormatting sqref="AI94:AI112">
    <cfRule type="cellIs" dxfId="1678" priority="198" stopIfTrue="1" operator="greaterThan">
      <formula>110</formula>
    </cfRule>
    <cfRule type="cellIs" dxfId="1677" priority="199" stopIfTrue="1" operator="between">
      <formula>100</formula>
      <formula>110</formula>
    </cfRule>
    <cfRule type="cellIs" dxfId="1676" priority="200" stopIfTrue="1" operator="between">
      <formula>80</formula>
      <formula>100</formula>
    </cfRule>
    <cfRule type="cellIs" dxfId="1675" priority="201" stopIfTrue="1" operator="lessThan">
      <formula>80</formula>
    </cfRule>
  </conditionalFormatting>
  <conditionalFormatting sqref="AI94:AI112">
    <cfRule type="cellIs" dxfId="1674" priority="202" stopIfTrue="1" operator="greaterThan">
      <formula>110</formula>
    </cfRule>
    <cfRule type="cellIs" dxfId="1673" priority="203" stopIfTrue="1" operator="between">
      <formula>100</formula>
      <formula>110</formula>
    </cfRule>
    <cfRule type="cellIs" dxfId="1672" priority="204" stopIfTrue="1" operator="between">
      <formula>80</formula>
      <formula>100</formula>
    </cfRule>
  </conditionalFormatting>
  <conditionalFormatting sqref="AJ94:AJ112">
    <cfRule type="cellIs" dxfId="1671" priority="191" stopIfTrue="1" operator="greaterThan">
      <formula>110</formula>
    </cfRule>
    <cfRule type="cellIs" dxfId="1670" priority="192" stopIfTrue="1" operator="between">
      <formula>100</formula>
      <formula>110</formula>
    </cfRule>
    <cfRule type="cellIs" dxfId="1669" priority="193" stopIfTrue="1" operator="between">
      <formula>80</formula>
      <formula>100</formula>
    </cfRule>
    <cfRule type="cellIs" dxfId="1668" priority="194" stopIfTrue="1" operator="lessThan">
      <formula>80</formula>
    </cfRule>
  </conditionalFormatting>
  <conditionalFormatting sqref="AJ94:AJ112">
    <cfRule type="cellIs" dxfId="1667" priority="195" stopIfTrue="1" operator="greaterThan">
      <formula>110</formula>
    </cfRule>
    <cfRule type="cellIs" dxfId="1666" priority="196" stopIfTrue="1" operator="between">
      <formula>100</formula>
      <formula>110</formula>
    </cfRule>
    <cfRule type="cellIs" dxfId="1665" priority="197" stopIfTrue="1" operator="between">
      <formula>80</formula>
      <formula>100</formula>
    </cfRule>
  </conditionalFormatting>
  <conditionalFormatting sqref="AJ94:AJ112">
    <cfRule type="cellIs" dxfId="1664" priority="184" stopIfTrue="1" operator="greaterThan">
      <formula>110</formula>
    </cfRule>
    <cfRule type="cellIs" dxfId="1663" priority="185" stopIfTrue="1" operator="between">
      <formula>100</formula>
      <formula>110</formula>
    </cfRule>
    <cfRule type="cellIs" dxfId="1662" priority="186" stopIfTrue="1" operator="between">
      <formula>80</formula>
      <formula>100</formula>
    </cfRule>
    <cfRule type="cellIs" dxfId="1661" priority="187" stopIfTrue="1" operator="lessThan">
      <formula>80</formula>
    </cfRule>
  </conditionalFormatting>
  <conditionalFormatting sqref="AJ94:AJ112">
    <cfRule type="cellIs" dxfId="1660" priority="188" stopIfTrue="1" operator="greaterThan">
      <formula>110</formula>
    </cfRule>
    <cfRule type="cellIs" dxfId="1659" priority="189" stopIfTrue="1" operator="between">
      <formula>100</formula>
      <formula>110</formula>
    </cfRule>
    <cfRule type="cellIs" dxfId="1658" priority="190" stopIfTrue="1" operator="between">
      <formula>80</formula>
      <formula>100</formula>
    </cfRule>
  </conditionalFormatting>
  <conditionalFormatting sqref="AK94:AK112">
    <cfRule type="cellIs" dxfId="1657" priority="177" stopIfTrue="1" operator="greaterThan">
      <formula>110</formula>
    </cfRule>
    <cfRule type="cellIs" dxfId="1656" priority="178" stopIfTrue="1" operator="between">
      <formula>100</formula>
      <formula>110</formula>
    </cfRule>
    <cfRule type="cellIs" dxfId="1655" priority="179" stopIfTrue="1" operator="between">
      <formula>80</formula>
      <formula>100</formula>
    </cfRule>
    <cfRule type="cellIs" dxfId="1654" priority="180" stopIfTrue="1" operator="lessThan">
      <formula>80</formula>
    </cfRule>
  </conditionalFormatting>
  <conditionalFormatting sqref="AK94:AK112">
    <cfRule type="cellIs" dxfId="1653" priority="181" stopIfTrue="1" operator="greaterThan">
      <formula>110</formula>
    </cfRule>
    <cfRule type="cellIs" dxfId="1652" priority="182" stopIfTrue="1" operator="between">
      <formula>100</formula>
      <formula>110</formula>
    </cfRule>
    <cfRule type="cellIs" dxfId="1651" priority="183" stopIfTrue="1" operator="between">
      <formula>80</formula>
      <formula>100</formula>
    </cfRule>
  </conditionalFormatting>
  <conditionalFormatting sqref="AK94:AK112">
    <cfRule type="cellIs" dxfId="1650" priority="170" stopIfTrue="1" operator="greaterThan">
      <formula>110</formula>
    </cfRule>
    <cfRule type="cellIs" dxfId="1649" priority="171" stopIfTrue="1" operator="between">
      <formula>100</formula>
      <formula>110</formula>
    </cfRule>
    <cfRule type="cellIs" dxfId="1648" priority="172" stopIfTrue="1" operator="between">
      <formula>80</formula>
      <formula>100</formula>
    </cfRule>
    <cfRule type="cellIs" dxfId="1647" priority="173" stopIfTrue="1" operator="lessThan">
      <formula>80</formula>
    </cfRule>
  </conditionalFormatting>
  <conditionalFormatting sqref="AK94:AK112">
    <cfRule type="cellIs" dxfId="1646" priority="174" stopIfTrue="1" operator="greaterThan">
      <formula>110</formula>
    </cfRule>
    <cfRule type="cellIs" dxfId="1645" priority="175" stopIfTrue="1" operator="between">
      <formula>100</formula>
      <formula>110</formula>
    </cfRule>
    <cfRule type="cellIs" dxfId="1644" priority="176" stopIfTrue="1" operator="between">
      <formula>80</formula>
      <formula>100</formula>
    </cfRule>
  </conditionalFormatting>
  <conditionalFormatting sqref="D114:U119">
    <cfRule type="expression" dxfId="1643" priority="167">
      <formula>IF(#REF!=3,TRUE,FALSE)</formula>
    </cfRule>
    <cfRule type="expression" dxfId="1642" priority="168">
      <formula>IF(#REF!=2,TRUE,FALSE)</formula>
    </cfRule>
    <cfRule type="expression" dxfId="1641" priority="169">
      <formula>IF(#REF!=1,TRUE,FALSE)</formula>
    </cfRule>
  </conditionalFormatting>
  <conditionalFormatting sqref="D114:U119">
    <cfRule type="expression" dxfId="1640" priority="166">
      <formula>IF(#REF!&gt;=4,TRUE,FALSE)</formula>
    </cfRule>
  </conditionalFormatting>
  <conditionalFormatting sqref="AL11:AL93">
    <cfRule type="cellIs" dxfId="1639" priority="159" stopIfTrue="1" operator="greaterThan">
      <formula>110</formula>
    </cfRule>
    <cfRule type="cellIs" dxfId="1638" priority="160" stopIfTrue="1" operator="between">
      <formula>100</formula>
      <formula>110</formula>
    </cfRule>
    <cfRule type="cellIs" dxfId="1637" priority="161" stopIfTrue="1" operator="between">
      <formula>80</formula>
      <formula>100</formula>
    </cfRule>
    <cfRule type="cellIs" dxfId="1636" priority="162" stopIfTrue="1" operator="lessThan">
      <formula>80</formula>
    </cfRule>
  </conditionalFormatting>
  <conditionalFormatting sqref="AL11:AL93">
    <cfRule type="cellIs" dxfId="1635" priority="163" stopIfTrue="1" operator="greaterThan">
      <formula>110</formula>
    </cfRule>
    <cfRule type="cellIs" dxfId="1634" priority="164" stopIfTrue="1" operator="between">
      <formula>100</formula>
      <formula>110</formula>
    </cfRule>
    <cfRule type="cellIs" dxfId="1633" priority="165" stopIfTrue="1" operator="between">
      <formula>80</formula>
      <formula>100</formula>
    </cfRule>
  </conditionalFormatting>
  <conditionalFormatting sqref="AL11:AL93">
    <cfRule type="cellIs" dxfId="1632" priority="152" stopIfTrue="1" operator="greaterThan">
      <formula>110</formula>
    </cfRule>
    <cfRule type="cellIs" dxfId="1631" priority="153" stopIfTrue="1" operator="between">
      <formula>100</formula>
      <formula>110</formula>
    </cfRule>
    <cfRule type="cellIs" dxfId="1630" priority="154" stopIfTrue="1" operator="between">
      <formula>80</formula>
      <formula>100</formula>
    </cfRule>
    <cfRule type="cellIs" dxfId="1629" priority="155" stopIfTrue="1" operator="lessThan">
      <formula>80</formula>
    </cfRule>
  </conditionalFormatting>
  <conditionalFormatting sqref="AL11:AL93">
    <cfRule type="cellIs" dxfId="1628" priority="156" stopIfTrue="1" operator="greaterThan">
      <formula>110</formula>
    </cfRule>
    <cfRule type="cellIs" dxfId="1627" priority="157" stopIfTrue="1" operator="between">
      <formula>100</formula>
      <formula>110</formula>
    </cfRule>
    <cfRule type="cellIs" dxfId="1626" priority="158" stopIfTrue="1" operator="between">
      <formula>80</formula>
      <formula>100</formula>
    </cfRule>
  </conditionalFormatting>
  <conditionalFormatting sqref="AL94:AL112">
    <cfRule type="cellIs" dxfId="1625" priority="145" stopIfTrue="1" operator="greaterThan">
      <formula>110</formula>
    </cfRule>
    <cfRule type="cellIs" dxfId="1624" priority="146" stopIfTrue="1" operator="between">
      <formula>100</formula>
      <formula>110</formula>
    </cfRule>
    <cfRule type="cellIs" dxfId="1623" priority="147" stopIfTrue="1" operator="between">
      <formula>80</formula>
      <formula>100</formula>
    </cfRule>
    <cfRule type="cellIs" dxfId="1622" priority="148" stopIfTrue="1" operator="lessThan">
      <formula>80</formula>
    </cfRule>
  </conditionalFormatting>
  <conditionalFormatting sqref="AL94:AL112">
    <cfRule type="cellIs" dxfId="1621" priority="149" stopIfTrue="1" operator="greaterThan">
      <formula>110</formula>
    </cfRule>
    <cfRule type="cellIs" dxfId="1620" priority="150" stopIfTrue="1" operator="between">
      <formula>100</formula>
      <formula>110</formula>
    </cfRule>
    <cfRule type="cellIs" dxfId="1619" priority="151" stopIfTrue="1" operator="between">
      <formula>80</formula>
      <formula>100</formula>
    </cfRule>
  </conditionalFormatting>
  <conditionalFormatting sqref="AL94:AL112">
    <cfRule type="cellIs" dxfId="1618" priority="138" stopIfTrue="1" operator="greaterThan">
      <formula>110</formula>
    </cfRule>
    <cfRule type="cellIs" dxfId="1617" priority="139" stopIfTrue="1" operator="between">
      <formula>100</formula>
      <formula>110</formula>
    </cfRule>
    <cfRule type="cellIs" dxfId="1616" priority="140" stopIfTrue="1" operator="between">
      <formula>80</formula>
      <formula>100</formula>
    </cfRule>
    <cfRule type="cellIs" dxfId="1615" priority="141" stopIfTrue="1" operator="lessThan">
      <formula>80</formula>
    </cfRule>
  </conditionalFormatting>
  <conditionalFormatting sqref="AL94:AL112">
    <cfRule type="cellIs" dxfId="1614" priority="142" stopIfTrue="1" operator="greaterThan">
      <formula>110</formula>
    </cfRule>
    <cfRule type="cellIs" dxfId="1613" priority="143" stopIfTrue="1" operator="between">
      <formula>100</formula>
      <formula>110</formula>
    </cfRule>
    <cfRule type="cellIs" dxfId="1612" priority="144" stopIfTrue="1" operator="between">
      <formula>80</formula>
      <formula>100</formula>
    </cfRule>
  </conditionalFormatting>
  <conditionalFormatting sqref="D11 E11:U112">
    <cfRule type="expression" dxfId="1611" priority="279">
      <formula>AN11=7</formula>
    </cfRule>
  </conditionalFormatting>
  <conditionalFormatting sqref="D12:D16">
    <cfRule type="expression" dxfId="1610" priority="136">
      <formula>AN12=7</formula>
    </cfRule>
  </conditionalFormatting>
  <conditionalFormatting sqref="D17">
    <cfRule type="expression" dxfId="1609" priority="133">
      <formula>AN17=7</formula>
    </cfRule>
  </conditionalFormatting>
  <conditionalFormatting sqref="D18:D22">
    <cfRule type="expression" dxfId="1608" priority="128">
      <formula>AN18=7</formula>
    </cfRule>
  </conditionalFormatting>
  <conditionalFormatting sqref="D23">
    <cfRule type="expression" dxfId="1607" priority="125">
      <formula>AN23=7</formula>
    </cfRule>
  </conditionalFormatting>
  <conditionalFormatting sqref="D24:D28">
    <cfRule type="expression" dxfId="1606" priority="120">
      <formula>AN24=7</formula>
    </cfRule>
  </conditionalFormatting>
  <conditionalFormatting sqref="D29">
    <cfRule type="expression" dxfId="1605" priority="117">
      <formula>AN29=7</formula>
    </cfRule>
  </conditionalFormatting>
  <conditionalFormatting sqref="D30:D34">
    <cfRule type="expression" dxfId="1604" priority="112">
      <formula>AN30=7</formula>
    </cfRule>
  </conditionalFormatting>
  <conditionalFormatting sqref="D35">
    <cfRule type="expression" dxfId="1603" priority="109">
      <formula>AN35=7</formula>
    </cfRule>
  </conditionalFormatting>
  <conditionalFormatting sqref="D36:D40">
    <cfRule type="expression" dxfId="1602" priority="104">
      <formula>AN36=7</formula>
    </cfRule>
  </conditionalFormatting>
  <conditionalFormatting sqref="D41">
    <cfRule type="expression" dxfId="1601" priority="101">
      <formula>AN41=7</formula>
    </cfRule>
  </conditionalFormatting>
  <conditionalFormatting sqref="D42:D46">
    <cfRule type="expression" dxfId="1600" priority="96">
      <formula>AN42=7</formula>
    </cfRule>
  </conditionalFormatting>
  <conditionalFormatting sqref="D47">
    <cfRule type="expression" dxfId="1599" priority="93">
      <formula>AN47=7</formula>
    </cfRule>
  </conditionalFormatting>
  <conditionalFormatting sqref="D48:D52">
    <cfRule type="expression" dxfId="1598" priority="88">
      <formula>AN48=7</formula>
    </cfRule>
  </conditionalFormatting>
  <conditionalFormatting sqref="D53">
    <cfRule type="expression" dxfId="1597" priority="85">
      <formula>AN53=7</formula>
    </cfRule>
  </conditionalFormatting>
  <conditionalFormatting sqref="D54:D58">
    <cfRule type="expression" dxfId="1596" priority="80">
      <formula>AN54=7</formula>
    </cfRule>
  </conditionalFormatting>
  <conditionalFormatting sqref="D59">
    <cfRule type="expression" dxfId="1595" priority="77">
      <formula>AN59=7</formula>
    </cfRule>
  </conditionalFormatting>
  <conditionalFormatting sqref="D60:D64">
    <cfRule type="expression" dxfId="1594" priority="72">
      <formula>AN60=7</formula>
    </cfRule>
  </conditionalFormatting>
  <conditionalFormatting sqref="D65">
    <cfRule type="expression" dxfId="1593" priority="69">
      <formula>AN65=7</formula>
    </cfRule>
  </conditionalFormatting>
  <conditionalFormatting sqref="D66:D70">
    <cfRule type="expression" dxfId="1592" priority="64">
      <formula>AN66=7</formula>
    </cfRule>
  </conditionalFormatting>
  <conditionalFormatting sqref="D71">
    <cfRule type="expression" dxfId="1591" priority="61">
      <formula>AN71=7</formula>
    </cfRule>
  </conditionalFormatting>
  <conditionalFormatting sqref="D72:D76">
    <cfRule type="expression" dxfId="1590" priority="56">
      <formula>AN72=7</formula>
    </cfRule>
  </conditionalFormatting>
  <conditionalFormatting sqref="D77">
    <cfRule type="expression" dxfId="1589" priority="53">
      <formula>AN77=7</formula>
    </cfRule>
  </conditionalFormatting>
  <conditionalFormatting sqref="D78:D82">
    <cfRule type="expression" dxfId="1588" priority="48">
      <formula>AN78=7</formula>
    </cfRule>
  </conditionalFormatting>
  <conditionalFormatting sqref="D83">
    <cfRule type="expression" dxfId="1587" priority="45">
      <formula>AN83=7</formula>
    </cfRule>
  </conditionalFormatting>
  <conditionalFormatting sqref="D84:D88">
    <cfRule type="expression" dxfId="1586" priority="40">
      <formula>AN84=7</formula>
    </cfRule>
  </conditionalFormatting>
  <conditionalFormatting sqref="D89">
    <cfRule type="expression" dxfId="1585" priority="37">
      <formula>AN89=7</formula>
    </cfRule>
  </conditionalFormatting>
  <conditionalFormatting sqref="D90:D94">
    <cfRule type="expression" dxfId="1584" priority="32">
      <formula>AN90=7</formula>
    </cfRule>
  </conditionalFormatting>
  <conditionalFormatting sqref="D95">
    <cfRule type="expression" dxfId="1583" priority="29">
      <formula>AN95=7</formula>
    </cfRule>
  </conditionalFormatting>
  <conditionalFormatting sqref="D96:D100">
    <cfRule type="expression" dxfId="1582" priority="24">
      <formula>AN96=7</formula>
    </cfRule>
  </conditionalFormatting>
  <conditionalFormatting sqref="D101">
    <cfRule type="expression" dxfId="1581" priority="21">
      <formula>AN101=7</formula>
    </cfRule>
  </conditionalFormatting>
  <conditionalFormatting sqref="D102:D106">
    <cfRule type="expression" dxfId="1580" priority="16">
      <formula>AN102=7</formula>
    </cfRule>
  </conditionalFormatting>
  <conditionalFormatting sqref="D107">
    <cfRule type="expression" dxfId="1579" priority="13">
      <formula>AN107=7</formula>
    </cfRule>
  </conditionalFormatting>
  <conditionalFormatting sqref="D108:D112">
    <cfRule type="expression" dxfId="1578" priority="8">
      <formula>AN108=7</formula>
    </cfRule>
  </conditionalFormatting>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43AEFF"/>
  </sheetPr>
  <dimension ref="A1:BE491"/>
  <sheetViews>
    <sheetView zoomScale="40" zoomScaleNormal="40" workbookViewId="0">
      <selection activeCell="BJ23" sqref="BJ23"/>
    </sheetView>
  </sheetViews>
  <sheetFormatPr defaultColWidth="11.42578125" defaultRowHeight="14.25"/>
  <cols>
    <col min="1" max="1" width="3.42578125" style="11" customWidth="1"/>
    <col min="2" max="2" width="27.28515625" style="10" customWidth="1"/>
    <col min="3" max="3" width="11.42578125" style="11"/>
    <col min="4" max="17" width="10.7109375" style="11" customWidth="1"/>
    <col min="18" max="21" width="11.42578125" style="11" customWidth="1"/>
    <col min="22" max="22" width="8.140625" style="11" customWidth="1"/>
    <col min="23" max="39" width="8" style="11" customWidth="1"/>
    <col min="40" max="51" width="5.7109375" style="11" customWidth="1"/>
    <col min="52" max="52" width="6.28515625" style="11" bestFit="1" customWidth="1"/>
    <col min="53" max="53" width="5.42578125" style="11" customWidth="1"/>
    <col min="54" max="55" width="8" style="11" customWidth="1"/>
    <col min="56" max="57" width="7.85546875" style="11" customWidth="1"/>
    <col min="58" max="58" width="11.42578125" style="11" customWidth="1"/>
    <col min="59" max="16384" width="11.42578125" style="11"/>
  </cols>
  <sheetData>
    <row r="1" spans="1:57" ht="36.75" customHeight="1">
      <c r="A1" s="101" t="s">
        <v>228</v>
      </c>
    </row>
    <row r="2" spans="1:57">
      <c r="B2" s="11"/>
      <c r="AN2" s="61"/>
    </row>
    <row r="3" spans="1:57" ht="20.25">
      <c r="A3" s="102"/>
      <c r="B3" s="12" t="s">
        <v>257</v>
      </c>
    </row>
    <row r="4" spans="1:57" ht="15">
      <c r="B4" s="10" t="str">
        <f>Translateupd!B7</f>
        <v>Greece</v>
      </c>
      <c r="D4" s="61"/>
      <c r="V4" s="61" t="s">
        <v>229</v>
      </c>
      <c r="AB4" s="94"/>
      <c r="AN4" s="61" t="s">
        <v>186</v>
      </c>
      <c r="AO4" s="89"/>
      <c r="AP4" s="89"/>
      <c r="AQ4" s="89"/>
      <c r="AR4" s="89"/>
      <c r="AS4" s="89"/>
      <c r="AT4" s="89"/>
      <c r="AU4" s="89"/>
      <c r="AV4" s="89"/>
      <c r="AW4" s="89"/>
      <c r="AX4" s="89"/>
      <c r="AY4" s="89"/>
      <c r="AZ4" s="89"/>
    </row>
    <row r="5" spans="1:57" ht="14.25" customHeight="1">
      <c r="B5" s="10" t="s">
        <v>258</v>
      </c>
      <c r="E5" s="13"/>
      <c r="F5" s="93" t="s">
        <v>188</v>
      </c>
      <c r="V5" s="96"/>
      <c r="W5" s="97"/>
      <c r="X5" s="502" t="s">
        <v>189</v>
      </c>
      <c r="Y5" s="502"/>
      <c r="Z5" s="502"/>
      <c r="AA5" s="98"/>
      <c r="AB5" s="99"/>
      <c r="AC5" s="502" t="s">
        <v>190</v>
      </c>
      <c r="AD5" s="502"/>
      <c r="AE5" s="502"/>
      <c r="AN5" s="503" t="s">
        <v>191</v>
      </c>
      <c r="AO5" s="503"/>
      <c r="AP5" s="503"/>
      <c r="AQ5" s="503"/>
      <c r="AW5" s="89"/>
      <c r="AX5" s="89"/>
      <c r="AY5" s="89"/>
      <c r="AZ5" s="89"/>
    </row>
    <row r="6" spans="1:57">
      <c r="B6" s="11"/>
      <c r="E6" s="14"/>
      <c r="F6" s="93" t="s">
        <v>192</v>
      </c>
      <c r="V6" s="96"/>
      <c r="W6" s="95"/>
      <c r="X6" s="98" t="s">
        <v>193</v>
      </c>
      <c r="Y6" s="98"/>
      <c r="Z6" s="98"/>
      <c r="AA6" s="98"/>
      <c r="AB6" s="100"/>
      <c r="AC6" s="98" t="s">
        <v>194</v>
      </c>
      <c r="AD6" s="98"/>
      <c r="AE6" s="98"/>
      <c r="AN6" s="733" t="s">
        <v>195</v>
      </c>
      <c r="AO6" s="734"/>
      <c r="AP6" s="734"/>
      <c r="AQ6" s="734"/>
      <c r="AR6" s="724"/>
      <c r="AS6" s="724" t="s">
        <v>196</v>
      </c>
      <c r="AT6" s="724"/>
      <c r="AU6" s="724"/>
      <c r="AV6" s="725"/>
      <c r="AW6" s="89"/>
      <c r="AX6" s="89"/>
      <c r="AY6" s="89"/>
      <c r="AZ6" s="89"/>
    </row>
    <row r="7" spans="1:57">
      <c r="E7" s="15"/>
      <c r="F7" s="93" t="s">
        <v>197</v>
      </c>
      <c r="AN7" s="726" t="s">
        <v>198</v>
      </c>
      <c r="AO7" s="727"/>
      <c r="AP7" s="727"/>
      <c r="AQ7" s="727"/>
      <c r="AR7" s="727"/>
      <c r="AS7" s="727" t="s">
        <v>199</v>
      </c>
      <c r="AT7" s="727"/>
      <c r="AU7" s="727"/>
      <c r="AV7" s="728"/>
      <c r="AW7" s="89"/>
      <c r="AX7" s="89"/>
      <c r="AY7" s="89"/>
      <c r="AZ7" s="89"/>
    </row>
    <row r="8" spans="1:57" ht="15.75">
      <c r="B8" s="16"/>
      <c r="C8" s="17"/>
      <c r="D8" s="17"/>
      <c r="E8" s="17"/>
      <c r="F8" s="17"/>
      <c r="G8" s="17"/>
      <c r="H8" s="17"/>
      <c r="I8" s="17"/>
      <c r="J8" s="17"/>
      <c r="K8" s="17"/>
      <c r="L8" s="17"/>
      <c r="M8" s="17"/>
      <c r="N8" s="17"/>
      <c r="O8" s="17"/>
      <c r="P8" s="17"/>
      <c r="Q8" s="17"/>
      <c r="R8" s="17"/>
      <c r="S8" s="17"/>
      <c r="T8" s="17"/>
      <c r="U8" s="17"/>
      <c r="V8" s="18"/>
      <c r="AI8" s="17"/>
      <c r="AJ8" s="17"/>
      <c r="AK8" s="17"/>
      <c r="AL8" s="17"/>
      <c r="AM8" s="17"/>
      <c r="AN8" s="729" t="s">
        <v>200</v>
      </c>
      <c r="AO8" s="730"/>
      <c r="AP8" s="730"/>
      <c r="AQ8" s="730"/>
      <c r="AR8" s="730"/>
      <c r="AS8" s="731"/>
      <c r="AT8" s="731"/>
      <c r="AU8" s="731"/>
      <c r="AV8" s="732"/>
      <c r="AW8" s="89"/>
      <c r="AX8" s="89"/>
      <c r="AY8" s="89"/>
      <c r="AZ8" s="89"/>
    </row>
    <row r="9" spans="1:57" ht="16.5" thickBot="1">
      <c r="B9" s="16"/>
      <c r="C9" s="17"/>
      <c r="D9" s="17"/>
      <c r="E9" s="17"/>
      <c r="F9" s="17"/>
      <c r="G9" s="17"/>
      <c r="H9" s="17"/>
      <c r="I9" s="17"/>
      <c r="J9" s="17"/>
      <c r="K9" s="17"/>
      <c r="L9" s="17"/>
      <c r="M9" s="17"/>
      <c r="N9" s="17"/>
      <c r="O9" s="17"/>
      <c r="P9" s="17"/>
      <c r="Q9" s="17"/>
      <c r="R9" s="17"/>
      <c r="S9" s="17"/>
      <c r="T9" s="17"/>
      <c r="U9" s="17"/>
      <c r="V9" s="18"/>
      <c r="AI9" s="17"/>
      <c r="AJ9" s="17"/>
      <c r="AK9" s="17"/>
      <c r="AL9" s="17"/>
      <c r="AM9" s="17"/>
      <c r="AN9" s="727"/>
      <c r="AO9" s="727"/>
      <c r="AP9" s="727"/>
      <c r="AQ9" s="727"/>
      <c r="AR9" s="727"/>
      <c r="AS9" s="735"/>
      <c r="AT9" s="735"/>
      <c r="AU9" s="735"/>
      <c r="AV9" s="735"/>
      <c r="AW9" s="89"/>
      <c r="AX9" s="89"/>
      <c r="AY9" s="89"/>
      <c r="AZ9" s="89"/>
    </row>
    <row r="10" spans="1:57" ht="45" customHeight="1" thickBot="1">
      <c r="B10" s="19" t="s">
        <v>230</v>
      </c>
      <c r="C10" s="20" t="s">
        <v>202</v>
      </c>
      <c r="D10" s="21">
        <v>2008</v>
      </c>
      <c r="E10" s="22">
        <v>2009</v>
      </c>
      <c r="F10" s="22">
        <v>2010</v>
      </c>
      <c r="G10" s="22">
        <v>2011</v>
      </c>
      <c r="H10" s="22">
        <v>2012</v>
      </c>
      <c r="I10" s="22">
        <v>2013</v>
      </c>
      <c r="J10" s="22">
        <v>2014</v>
      </c>
      <c r="K10" s="22">
        <v>2015</v>
      </c>
      <c r="L10" s="22">
        <v>2016</v>
      </c>
      <c r="M10" s="22">
        <v>2017</v>
      </c>
      <c r="N10" s="22">
        <v>2018</v>
      </c>
      <c r="O10" s="22">
        <v>2019</v>
      </c>
      <c r="P10" s="22">
        <v>2020</v>
      </c>
      <c r="Q10" s="22">
        <v>2021</v>
      </c>
      <c r="R10" s="22">
        <v>2022</v>
      </c>
      <c r="S10" s="22">
        <v>2023</v>
      </c>
      <c r="T10" s="22">
        <v>2024</v>
      </c>
      <c r="U10" s="22">
        <v>2025</v>
      </c>
      <c r="V10" s="161" t="s">
        <v>203</v>
      </c>
      <c r="W10" s="56">
        <v>2009</v>
      </c>
      <c r="X10" s="56">
        <v>2010</v>
      </c>
      <c r="Y10" s="56">
        <v>2011</v>
      </c>
      <c r="Z10" s="56">
        <v>2012</v>
      </c>
      <c r="AA10" s="56">
        <v>2013</v>
      </c>
      <c r="AB10" s="56">
        <v>2014</v>
      </c>
      <c r="AC10" s="56">
        <v>2015</v>
      </c>
      <c r="AD10" s="56">
        <v>2016</v>
      </c>
      <c r="AE10" s="56">
        <v>2017</v>
      </c>
      <c r="AF10" s="56">
        <v>2018</v>
      </c>
      <c r="AG10" s="56">
        <v>2019</v>
      </c>
      <c r="AH10" s="56">
        <v>2020</v>
      </c>
      <c r="AI10" s="56">
        <v>2021</v>
      </c>
      <c r="AJ10" s="56">
        <v>2022</v>
      </c>
      <c r="AK10" s="56">
        <v>2023</v>
      </c>
      <c r="AL10" s="56">
        <v>2024</v>
      </c>
      <c r="AM10" s="56">
        <v>2025</v>
      </c>
      <c r="AN10" s="116">
        <v>2008</v>
      </c>
      <c r="AO10" s="117">
        <v>2009</v>
      </c>
      <c r="AP10" s="117">
        <v>2010</v>
      </c>
      <c r="AQ10" s="117">
        <v>2011</v>
      </c>
      <c r="AR10" s="117">
        <v>2012</v>
      </c>
      <c r="AS10" s="117">
        <v>2013</v>
      </c>
      <c r="AT10" s="117">
        <v>2014</v>
      </c>
      <c r="AU10" s="117">
        <v>2015</v>
      </c>
      <c r="AV10" s="117">
        <v>2016</v>
      </c>
      <c r="AW10" s="117">
        <v>2017</v>
      </c>
      <c r="AX10" s="117">
        <v>2018</v>
      </c>
      <c r="AY10" s="117">
        <v>2019</v>
      </c>
      <c r="AZ10" s="117">
        <v>2020</v>
      </c>
      <c r="BA10" s="117">
        <v>2021</v>
      </c>
      <c r="BB10" s="117">
        <v>2022</v>
      </c>
      <c r="BC10" s="117">
        <v>2023</v>
      </c>
      <c r="BD10" s="117">
        <v>2024</v>
      </c>
      <c r="BE10" s="117">
        <v>2025</v>
      </c>
    </row>
    <row r="11" spans="1:57" ht="15" thickTop="1">
      <c r="B11" s="25"/>
      <c r="C11" s="26"/>
      <c r="D11" s="27"/>
      <c r="E11" s="26"/>
      <c r="F11" s="26"/>
      <c r="G11" s="26"/>
      <c r="H11" s="26"/>
      <c r="I11" s="26"/>
      <c r="J11" s="26"/>
      <c r="K11" s="26"/>
      <c r="L11" s="26"/>
      <c r="M11" s="26"/>
      <c r="N11" s="26"/>
      <c r="O11" s="26"/>
      <c r="P11" s="26"/>
      <c r="Q11" s="26"/>
      <c r="R11" s="244"/>
      <c r="S11" s="244"/>
      <c r="T11" s="244"/>
      <c r="U11" s="26"/>
      <c r="V11" s="159"/>
      <c r="W11" s="57"/>
      <c r="X11" s="57"/>
      <c r="Y11" s="57"/>
      <c r="Z11" s="57"/>
      <c r="AA11" s="57"/>
      <c r="AB11" s="57"/>
      <c r="AC11" s="57"/>
      <c r="AD11" s="57"/>
      <c r="AE11" s="57"/>
      <c r="AF11" s="57"/>
      <c r="AG11" s="57"/>
      <c r="AH11" s="57"/>
      <c r="AI11" s="57"/>
      <c r="AJ11" s="57"/>
      <c r="AK11" s="57"/>
      <c r="AL11" s="57"/>
      <c r="AM11" s="57"/>
      <c r="AN11" s="736"/>
      <c r="AO11" s="115"/>
      <c r="AP11" s="115"/>
      <c r="AQ11" s="115"/>
      <c r="AR11" s="115"/>
      <c r="AS11" s="115"/>
      <c r="AT11" s="115"/>
      <c r="AU11" s="115"/>
      <c r="AV11" s="115"/>
      <c r="AW11" s="115"/>
      <c r="AX11" s="115"/>
      <c r="AY11" s="115"/>
      <c r="AZ11" s="115"/>
      <c r="BA11" s="115"/>
      <c r="BB11" s="115"/>
      <c r="BC11" s="115"/>
      <c r="BD11" s="115"/>
      <c r="BE11" s="115"/>
    </row>
    <row r="12" spans="1:57" ht="15" customHeight="1">
      <c r="B12" s="500" t="s">
        <v>231</v>
      </c>
      <c r="C12" s="7" t="s">
        <v>205</v>
      </c>
      <c r="D12" s="246"/>
      <c r="H12" s="11">
        <v>0</v>
      </c>
      <c r="I12" s="11">
        <v>0</v>
      </c>
      <c r="J12" s="11">
        <v>0.8</v>
      </c>
      <c r="K12" s="11">
        <v>0.8</v>
      </c>
      <c r="L12" s="11">
        <v>0</v>
      </c>
      <c r="M12" s="11">
        <v>19.386781938994901</v>
      </c>
      <c r="N12" s="11">
        <v>3.8376612374048</v>
      </c>
      <c r="O12" s="11">
        <v>2.8626600050631499</v>
      </c>
      <c r="P12" s="11">
        <v>0.67213604391459802</v>
      </c>
      <c r="Q12" s="11">
        <v>0.56999999999999995</v>
      </c>
      <c r="R12" s="11">
        <v>1.21</v>
      </c>
      <c r="S12" s="11">
        <v>0.58795464038848899</v>
      </c>
      <c r="T12" s="11">
        <v>0.75422012805938698</v>
      </c>
      <c r="U12">
        <v>0.79848706722259499</v>
      </c>
      <c r="V12" s="159">
        <f>100</f>
        <v>100</v>
      </c>
      <c r="W12" s="58" t="e">
        <f>E12*100/$D12</f>
        <v>#DIV/0!</v>
      </c>
      <c r="X12" s="58" t="e">
        <f t="shared" ref="X12:AM27" si="0">F12*100/$D12</f>
        <v>#DIV/0!</v>
      </c>
      <c r="Y12" s="58" t="e">
        <f t="shared" si="0"/>
        <v>#DIV/0!</v>
      </c>
      <c r="Z12" s="58" t="e">
        <f t="shared" si="0"/>
        <v>#DIV/0!</v>
      </c>
      <c r="AA12" s="58" t="e">
        <f t="shared" si="0"/>
        <v>#DIV/0!</v>
      </c>
      <c r="AB12" s="58" t="e">
        <f t="shared" si="0"/>
        <v>#DIV/0!</v>
      </c>
      <c r="AC12" s="58" t="e">
        <f t="shared" si="0"/>
        <v>#DIV/0!</v>
      </c>
      <c r="AD12" s="58" t="e">
        <f t="shared" si="0"/>
        <v>#DIV/0!</v>
      </c>
      <c r="AE12" s="58" t="e">
        <f t="shared" si="0"/>
        <v>#DIV/0!</v>
      </c>
      <c r="AF12" s="58" t="e">
        <f t="shared" si="0"/>
        <v>#DIV/0!</v>
      </c>
      <c r="AG12" s="58" t="e">
        <f t="shared" si="0"/>
        <v>#DIV/0!</v>
      </c>
      <c r="AH12" s="58" t="e">
        <f t="shared" si="0"/>
        <v>#DIV/0!</v>
      </c>
      <c r="AI12" s="58" t="e">
        <f t="shared" si="0"/>
        <v>#DIV/0!</v>
      </c>
      <c r="AJ12" s="58" t="e">
        <f t="shared" si="0"/>
        <v>#DIV/0!</v>
      </c>
      <c r="AK12" s="58" t="e">
        <f t="shared" si="0"/>
        <v>#DIV/0!</v>
      </c>
      <c r="AL12" s="58" t="e">
        <f t="shared" si="0"/>
        <v>#DIV/0!</v>
      </c>
      <c r="AM12" s="58" t="e">
        <f t="shared" si="0"/>
        <v>#DIV/0!</v>
      </c>
      <c r="AN12" s="160"/>
      <c r="AO12" s="118"/>
      <c r="AP12" s="118"/>
      <c r="AQ12" s="118"/>
      <c r="AR12" s="118">
        <v>1</v>
      </c>
      <c r="AS12" s="118">
        <v>1</v>
      </c>
      <c r="AT12" s="118">
        <v>1</v>
      </c>
      <c r="AU12" s="118">
        <v>1</v>
      </c>
      <c r="AV12" s="118">
        <v>4</v>
      </c>
      <c r="AW12" s="118">
        <v>4</v>
      </c>
      <c r="AX12" s="118">
        <v>4</v>
      </c>
      <c r="AY12" s="118">
        <v>4</v>
      </c>
      <c r="AZ12" s="118">
        <v>4</v>
      </c>
      <c r="BA12" s="118">
        <v>1</v>
      </c>
      <c r="BB12" s="118">
        <v>1</v>
      </c>
      <c r="BC12" s="118">
        <v>4</v>
      </c>
      <c r="BD12" s="118">
        <v>6</v>
      </c>
      <c r="BE12" s="118">
        <v>7</v>
      </c>
    </row>
    <row r="13" spans="1:57" ht="15">
      <c r="B13" s="499"/>
      <c r="C13" s="1" t="s">
        <v>206</v>
      </c>
      <c r="D13" s="196">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v>0</v>
      </c>
      <c r="V13" s="159">
        <f>100</f>
        <v>100</v>
      </c>
      <c r="W13" s="58" t="e">
        <f t="shared" ref="W13:AL47" si="1">E13*100/$D13</f>
        <v>#DIV/0!</v>
      </c>
      <c r="X13" s="58" t="e">
        <f t="shared" si="0"/>
        <v>#DIV/0!</v>
      </c>
      <c r="Y13" s="58" t="e">
        <f t="shared" si="0"/>
        <v>#DIV/0!</v>
      </c>
      <c r="Z13" s="58" t="e">
        <f t="shared" si="0"/>
        <v>#DIV/0!</v>
      </c>
      <c r="AA13" s="58" t="e">
        <f t="shared" si="0"/>
        <v>#DIV/0!</v>
      </c>
      <c r="AB13" s="58" t="e">
        <f t="shared" si="0"/>
        <v>#DIV/0!</v>
      </c>
      <c r="AC13" s="58" t="e">
        <f t="shared" si="0"/>
        <v>#DIV/0!</v>
      </c>
      <c r="AD13" s="58" t="e">
        <f t="shared" si="0"/>
        <v>#DIV/0!</v>
      </c>
      <c r="AE13" s="58" t="e">
        <f t="shared" si="0"/>
        <v>#DIV/0!</v>
      </c>
      <c r="AF13" s="58" t="e">
        <f t="shared" si="0"/>
        <v>#DIV/0!</v>
      </c>
      <c r="AG13" s="58" t="e">
        <f t="shared" si="0"/>
        <v>#DIV/0!</v>
      </c>
      <c r="AH13" s="58" t="e">
        <f t="shared" si="0"/>
        <v>#DIV/0!</v>
      </c>
      <c r="AI13" s="58" t="e">
        <f t="shared" si="0"/>
        <v>#DIV/0!</v>
      </c>
      <c r="AJ13" s="58" t="e">
        <f t="shared" si="0"/>
        <v>#DIV/0!</v>
      </c>
      <c r="AK13" s="58" t="e">
        <f t="shared" si="0"/>
        <v>#DIV/0!</v>
      </c>
      <c r="AL13" s="58" t="e">
        <f t="shared" si="0"/>
        <v>#DIV/0!</v>
      </c>
      <c r="AM13" s="58" t="e">
        <f t="shared" si="0"/>
        <v>#DIV/0!</v>
      </c>
      <c r="AN13" s="160"/>
      <c r="AO13" s="118"/>
      <c r="AP13" s="118">
        <v>1</v>
      </c>
      <c r="AQ13" s="118"/>
      <c r="AR13" s="118">
        <v>1</v>
      </c>
      <c r="AS13">
        <v>1</v>
      </c>
      <c r="AT13">
        <v>1</v>
      </c>
      <c r="AU13">
        <v>1</v>
      </c>
      <c r="AV13">
        <v>4</v>
      </c>
      <c r="AW13">
        <v>1</v>
      </c>
      <c r="AX13" s="118">
        <v>4</v>
      </c>
      <c r="AY13" s="118">
        <v>4</v>
      </c>
      <c r="AZ13" s="118">
        <v>1</v>
      </c>
      <c r="BA13" s="118">
        <v>1</v>
      </c>
      <c r="BB13" s="118">
        <v>1</v>
      </c>
      <c r="BC13" s="118">
        <v>4</v>
      </c>
      <c r="BD13" s="118">
        <v>6</v>
      </c>
      <c r="BE13" s="118">
        <v>7</v>
      </c>
    </row>
    <row r="14" spans="1:57" ht="15">
      <c r="B14" s="499"/>
      <c r="C14" s="1" t="s">
        <v>207</v>
      </c>
      <c r="D14" s="196"/>
      <c r="I14" s="11">
        <v>28.414976119995099</v>
      </c>
      <c r="J14" s="11">
        <v>24.4</v>
      </c>
      <c r="K14" s="11">
        <v>16.399999999999999</v>
      </c>
      <c r="L14" s="11">
        <v>0</v>
      </c>
      <c r="M14" s="11">
        <v>390.51322190567799</v>
      </c>
      <c r="N14" s="11">
        <v>106.462331326701</v>
      </c>
      <c r="O14" s="11">
        <v>70.156740912640799</v>
      </c>
      <c r="P14" s="11">
        <v>22.727857143793699</v>
      </c>
      <c r="Q14" s="11">
        <v>16.385007560253101</v>
      </c>
      <c r="R14" s="11">
        <v>-47.528759002685597</v>
      </c>
      <c r="S14" s="11">
        <v>41.695182800292997</v>
      </c>
      <c r="T14" s="11">
        <v>42.0975341796875</v>
      </c>
      <c r="U14">
        <v>43.973396301269503</v>
      </c>
      <c r="V14" s="159">
        <f>100</f>
        <v>100</v>
      </c>
      <c r="W14" s="58" t="e">
        <f t="shared" si="1"/>
        <v>#DIV/0!</v>
      </c>
      <c r="X14" s="58" t="e">
        <f t="shared" si="0"/>
        <v>#DIV/0!</v>
      </c>
      <c r="Y14" s="58" t="e">
        <f t="shared" si="0"/>
        <v>#DIV/0!</v>
      </c>
      <c r="Z14" s="58" t="e">
        <f t="shared" si="0"/>
        <v>#DIV/0!</v>
      </c>
      <c r="AA14" s="58" t="e">
        <f t="shared" si="0"/>
        <v>#DIV/0!</v>
      </c>
      <c r="AB14" s="58" t="e">
        <f t="shared" si="0"/>
        <v>#DIV/0!</v>
      </c>
      <c r="AC14" s="58" t="e">
        <f t="shared" si="0"/>
        <v>#DIV/0!</v>
      </c>
      <c r="AD14" s="58" t="e">
        <f t="shared" si="0"/>
        <v>#DIV/0!</v>
      </c>
      <c r="AE14" s="58" t="e">
        <f t="shared" si="0"/>
        <v>#DIV/0!</v>
      </c>
      <c r="AF14" s="58" t="e">
        <f t="shared" si="0"/>
        <v>#DIV/0!</v>
      </c>
      <c r="AG14" s="58" t="e">
        <f t="shared" si="0"/>
        <v>#DIV/0!</v>
      </c>
      <c r="AH14" s="58" t="e">
        <f t="shared" si="0"/>
        <v>#DIV/0!</v>
      </c>
      <c r="AI14" s="58" t="e">
        <f t="shared" si="0"/>
        <v>#DIV/0!</v>
      </c>
      <c r="AJ14" s="58" t="e">
        <f t="shared" si="0"/>
        <v>#DIV/0!</v>
      </c>
      <c r="AK14" s="58" t="e">
        <f t="shared" si="0"/>
        <v>#DIV/0!</v>
      </c>
      <c r="AL14" s="58" t="e">
        <f t="shared" si="0"/>
        <v>#DIV/0!</v>
      </c>
      <c r="AM14" s="58" t="e">
        <f t="shared" si="0"/>
        <v>#DIV/0!</v>
      </c>
      <c r="AN14" s="160"/>
      <c r="AO14" s="118"/>
      <c r="AP14" s="118"/>
      <c r="AQ14" s="118"/>
      <c r="AR14" s="118"/>
      <c r="AS14" s="118">
        <v>4</v>
      </c>
      <c r="AT14" s="118">
        <v>1</v>
      </c>
      <c r="AU14" s="118">
        <v>1</v>
      </c>
      <c r="AV14" s="118">
        <v>4</v>
      </c>
      <c r="AW14" s="118">
        <v>4</v>
      </c>
      <c r="AX14" s="118">
        <v>4</v>
      </c>
      <c r="AY14" s="118">
        <v>4</v>
      </c>
      <c r="AZ14" s="118">
        <v>4</v>
      </c>
      <c r="BA14" s="118">
        <v>4</v>
      </c>
      <c r="BB14" s="118">
        <v>4</v>
      </c>
      <c r="BC14" s="118">
        <v>4</v>
      </c>
      <c r="BD14" s="118">
        <v>6</v>
      </c>
      <c r="BE14" s="118">
        <v>7</v>
      </c>
    </row>
    <row r="15" spans="1:57" ht="15">
      <c r="B15" s="499"/>
      <c r="C15" s="1" t="s">
        <v>208</v>
      </c>
      <c r="D15" s="196">
        <v>0</v>
      </c>
      <c r="E15" s="11">
        <v>0</v>
      </c>
      <c r="F15" s="11">
        <v>0</v>
      </c>
      <c r="G15" s="11">
        <v>0</v>
      </c>
      <c r="H15" s="11">
        <v>0</v>
      </c>
      <c r="I15" s="11">
        <v>0</v>
      </c>
      <c r="J15" s="11">
        <v>0</v>
      </c>
      <c r="K15" s="11">
        <v>0</v>
      </c>
      <c r="L15" s="11">
        <v>0</v>
      </c>
      <c r="M15" s="11">
        <v>0</v>
      </c>
      <c r="N15" s="11">
        <v>0</v>
      </c>
      <c r="O15" s="11">
        <v>0</v>
      </c>
      <c r="P15" s="11">
        <v>0</v>
      </c>
      <c r="Q15" s="11">
        <v>0</v>
      </c>
      <c r="R15" s="11">
        <v>0</v>
      </c>
      <c r="S15" s="11">
        <v>0</v>
      </c>
      <c r="T15" s="11">
        <v>0</v>
      </c>
      <c r="U15">
        <v>0</v>
      </c>
      <c r="V15" s="159">
        <f>100</f>
        <v>100</v>
      </c>
      <c r="W15" s="58" t="e">
        <f t="shared" si="1"/>
        <v>#DIV/0!</v>
      </c>
      <c r="X15" s="58" t="e">
        <f t="shared" si="0"/>
        <v>#DIV/0!</v>
      </c>
      <c r="Y15" s="58" t="e">
        <f t="shared" si="0"/>
        <v>#DIV/0!</v>
      </c>
      <c r="Z15" s="58" t="e">
        <f t="shared" si="0"/>
        <v>#DIV/0!</v>
      </c>
      <c r="AA15" s="58" t="e">
        <f t="shared" si="0"/>
        <v>#DIV/0!</v>
      </c>
      <c r="AB15" s="58" t="e">
        <f t="shared" si="0"/>
        <v>#DIV/0!</v>
      </c>
      <c r="AC15" s="58" t="e">
        <f t="shared" si="0"/>
        <v>#DIV/0!</v>
      </c>
      <c r="AD15" s="58" t="e">
        <f t="shared" si="0"/>
        <v>#DIV/0!</v>
      </c>
      <c r="AE15" s="58" t="e">
        <f t="shared" si="0"/>
        <v>#DIV/0!</v>
      </c>
      <c r="AF15" s="58" t="e">
        <f t="shared" si="0"/>
        <v>#DIV/0!</v>
      </c>
      <c r="AG15" s="58" t="e">
        <f t="shared" si="0"/>
        <v>#DIV/0!</v>
      </c>
      <c r="AH15" s="58" t="e">
        <f t="shared" si="0"/>
        <v>#DIV/0!</v>
      </c>
      <c r="AI15" s="58" t="e">
        <f t="shared" si="0"/>
        <v>#DIV/0!</v>
      </c>
      <c r="AJ15" s="58" t="e">
        <f t="shared" si="0"/>
        <v>#DIV/0!</v>
      </c>
      <c r="AK15" s="58" t="e">
        <f t="shared" si="0"/>
        <v>#DIV/0!</v>
      </c>
      <c r="AL15" s="58" t="e">
        <f t="shared" si="0"/>
        <v>#DIV/0!</v>
      </c>
      <c r="AM15" s="58" t="e">
        <f t="shared" si="0"/>
        <v>#DIV/0!</v>
      </c>
      <c r="AN15" s="160">
        <v>4</v>
      </c>
      <c r="AO15" s="118">
        <v>4</v>
      </c>
      <c r="AP15" s="118">
        <v>1</v>
      </c>
      <c r="AQ15" s="118">
        <v>4</v>
      </c>
      <c r="AR15" s="118">
        <v>1</v>
      </c>
      <c r="AS15" s="118">
        <v>1</v>
      </c>
      <c r="AT15" s="118">
        <v>1</v>
      </c>
      <c r="AU15" s="118">
        <v>1</v>
      </c>
      <c r="AV15" s="118">
        <v>1</v>
      </c>
      <c r="AW15" s="118">
        <v>1</v>
      </c>
      <c r="AX15" s="118">
        <v>4</v>
      </c>
      <c r="AY15" s="118">
        <v>4</v>
      </c>
      <c r="AZ15" s="118">
        <v>1</v>
      </c>
      <c r="BA15" s="118">
        <v>1</v>
      </c>
      <c r="BB15" s="118">
        <v>1</v>
      </c>
      <c r="BC15" s="118">
        <v>4</v>
      </c>
      <c r="BD15" s="118">
        <v>6</v>
      </c>
      <c r="BE15" s="118">
        <v>7</v>
      </c>
    </row>
    <row r="16" spans="1:57" ht="15">
      <c r="B16" s="499"/>
      <c r="C16" s="1" t="s">
        <v>209</v>
      </c>
      <c r="D16" s="196"/>
      <c r="I16" s="11">
        <v>28.414976119995099</v>
      </c>
      <c r="J16" s="11">
        <v>25.2</v>
      </c>
      <c r="K16" s="11">
        <v>17.2</v>
      </c>
      <c r="L16" s="11">
        <v>0</v>
      </c>
      <c r="M16" s="11">
        <v>409.90000384467203</v>
      </c>
      <c r="N16" s="11">
        <v>110.29999256410601</v>
      </c>
      <c r="O16" s="11">
        <v>73.019400917704004</v>
      </c>
      <c r="P16" s="11">
        <v>23.399993187708301</v>
      </c>
      <c r="Q16" s="11">
        <v>16.955007560253101</v>
      </c>
      <c r="R16" s="11">
        <v>-46.318759002685603</v>
      </c>
      <c r="S16" s="11">
        <v>42.2831374406815</v>
      </c>
      <c r="T16" s="11">
        <v>42.851754307746901</v>
      </c>
      <c r="U16">
        <v>44.771883368492098</v>
      </c>
      <c r="V16" s="159">
        <f>100</f>
        <v>100</v>
      </c>
      <c r="W16" s="58" t="e">
        <f t="shared" si="1"/>
        <v>#DIV/0!</v>
      </c>
      <c r="X16" s="58" t="e">
        <f t="shared" si="0"/>
        <v>#DIV/0!</v>
      </c>
      <c r="Y16" s="58" t="e">
        <f t="shared" si="0"/>
        <v>#DIV/0!</v>
      </c>
      <c r="Z16" s="58" t="e">
        <f t="shared" si="0"/>
        <v>#DIV/0!</v>
      </c>
      <c r="AA16" s="58" t="e">
        <f t="shared" si="0"/>
        <v>#DIV/0!</v>
      </c>
      <c r="AB16" s="58" t="e">
        <f t="shared" si="0"/>
        <v>#DIV/0!</v>
      </c>
      <c r="AC16" s="58" t="e">
        <f t="shared" si="0"/>
        <v>#DIV/0!</v>
      </c>
      <c r="AD16" s="58" t="e">
        <f t="shared" si="0"/>
        <v>#DIV/0!</v>
      </c>
      <c r="AE16" s="58" t="e">
        <f t="shared" si="0"/>
        <v>#DIV/0!</v>
      </c>
      <c r="AF16" s="58" t="e">
        <f t="shared" si="0"/>
        <v>#DIV/0!</v>
      </c>
      <c r="AG16" s="58" t="e">
        <f t="shared" si="0"/>
        <v>#DIV/0!</v>
      </c>
      <c r="AH16" s="58" t="e">
        <f t="shared" si="0"/>
        <v>#DIV/0!</v>
      </c>
      <c r="AI16" s="58" t="e">
        <f t="shared" si="0"/>
        <v>#DIV/0!</v>
      </c>
      <c r="AJ16" s="58" t="e">
        <f t="shared" si="0"/>
        <v>#DIV/0!</v>
      </c>
      <c r="AK16" s="58" t="e">
        <f t="shared" si="0"/>
        <v>#DIV/0!</v>
      </c>
      <c r="AL16" s="58" t="e">
        <f t="shared" si="0"/>
        <v>#DIV/0!</v>
      </c>
      <c r="AM16" s="58" t="e">
        <f t="shared" si="0"/>
        <v>#DIV/0!</v>
      </c>
      <c r="AN16" s="160"/>
      <c r="AO16" s="118"/>
      <c r="AP16" s="118"/>
      <c r="AQ16" s="118"/>
      <c r="AR16" s="118"/>
      <c r="AS16" s="118"/>
      <c r="AT16" s="118"/>
      <c r="AU16" s="118"/>
      <c r="AV16" s="118"/>
      <c r="AW16" s="118"/>
      <c r="AX16" s="118"/>
      <c r="AY16" s="118"/>
      <c r="AZ16" s="118"/>
      <c r="BA16" s="118"/>
      <c r="BB16" s="118"/>
      <c r="BC16" s="118"/>
      <c r="BD16" s="118"/>
      <c r="BE16" s="118"/>
    </row>
    <row r="17" spans="2:57" ht="15">
      <c r="B17" s="501"/>
      <c r="C17" s="8" t="s">
        <v>210</v>
      </c>
      <c r="D17" s="245"/>
      <c r="E17" s="173"/>
      <c r="F17" s="173"/>
      <c r="G17" s="173"/>
      <c r="H17" s="173"/>
      <c r="I17" s="173">
        <v>28.414976119995099</v>
      </c>
      <c r="J17" s="173">
        <v>25.2</v>
      </c>
      <c r="K17" s="173">
        <v>17.2</v>
      </c>
      <c r="L17" s="173">
        <v>0</v>
      </c>
      <c r="M17" s="173">
        <v>409.90000384467203</v>
      </c>
      <c r="N17" s="173">
        <v>110.29999256410601</v>
      </c>
      <c r="O17" s="173">
        <v>73.019400917704004</v>
      </c>
      <c r="P17" s="173">
        <v>23.399993187708301</v>
      </c>
      <c r="Q17" s="173">
        <v>16.955007560253101</v>
      </c>
      <c r="R17" s="173">
        <v>-46.318759002685603</v>
      </c>
      <c r="S17" s="173">
        <v>42.2831374406815</v>
      </c>
      <c r="T17" s="173">
        <v>42.851754307746901</v>
      </c>
      <c r="U17" s="173">
        <v>44.771883368492098</v>
      </c>
      <c r="V17" s="159">
        <f>100</f>
        <v>100</v>
      </c>
      <c r="W17" s="58" t="e">
        <f t="shared" si="1"/>
        <v>#DIV/0!</v>
      </c>
      <c r="X17" s="58" t="e">
        <f t="shared" si="0"/>
        <v>#DIV/0!</v>
      </c>
      <c r="Y17" s="58" t="e">
        <f t="shared" si="0"/>
        <v>#DIV/0!</v>
      </c>
      <c r="Z17" s="58" t="e">
        <f t="shared" si="0"/>
        <v>#DIV/0!</v>
      </c>
      <c r="AA17" s="58" t="e">
        <f t="shared" si="0"/>
        <v>#DIV/0!</v>
      </c>
      <c r="AB17" s="58" t="e">
        <f t="shared" si="0"/>
        <v>#DIV/0!</v>
      </c>
      <c r="AC17" s="58" t="e">
        <f t="shared" si="0"/>
        <v>#DIV/0!</v>
      </c>
      <c r="AD17" s="58" t="e">
        <f t="shared" si="0"/>
        <v>#DIV/0!</v>
      </c>
      <c r="AE17" s="58" t="e">
        <f t="shared" si="0"/>
        <v>#DIV/0!</v>
      </c>
      <c r="AF17" s="58" t="e">
        <f t="shared" si="0"/>
        <v>#DIV/0!</v>
      </c>
      <c r="AG17" s="58" t="e">
        <f t="shared" si="0"/>
        <v>#DIV/0!</v>
      </c>
      <c r="AH17" s="58" t="e">
        <f t="shared" si="0"/>
        <v>#DIV/0!</v>
      </c>
      <c r="AI17" s="58" t="e">
        <f t="shared" si="0"/>
        <v>#DIV/0!</v>
      </c>
      <c r="AJ17" s="58" t="e">
        <f t="shared" si="0"/>
        <v>#DIV/0!</v>
      </c>
      <c r="AK17" s="58" t="e">
        <f t="shared" si="0"/>
        <v>#DIV/0!</v>
      </c>
      <c r="AL17" s="58" t="e">
        <f t="shared" si="0"/>
        <v>#DIV/0!</v>
      </c>
      <c r="AM17" s="58" t="e">
        <f t="shared" si="0"/>
        <v>#DIV/0!</v>
      </c>
      <c r="AN17" s="120"/>
      <c r="AO17" s="121"/>
      <c r="AP17" s="121"/>
      <c r="AQ17" s="121"/>
      <c r="AR17" s="121"/>
      <c r="AS17" s="121"/>
      <c r="AT17" s="121"/>
      <c r="AU17" s="121"/>
      <c r="AV17" s="121"/>
      <c r="AW17" s="121"/>
      <c r="AX17" s="121"/>
      <c r="AY17" s="121"/>
      <c r="AZ17" s="121"/>
      <c r="BA17" s="121"/>
      <c r="BB17" s="121"/>
      <c r="BC17" s="121"/>
      <c r="BD17" s="121"/>
      <c r="BE17" s="121"/>
    </row>
    <row r="18" spans="2:57" ht="15" customHeight="1">
      <c r="B18" s="500" t="s">
        <v>232</v>
      </c>
      <c r="C18" s="1" t="s">
        <v>205</v>
      </c>
      <c r="D18" s="246"/>
      <c r="I18" s="11">
        <v>0</v>
      </c>
      <c r="J18" s="11">
        <v>0</v>
      </c>
      <c r="K18" s="11">
        <v>0</v>
      </c>
      <c r="L18" s="11">
        <v>0</v>
      </c>
      <c r="M18" s="11">
        <v>0</v>
      </c>
      <c r="N18" s="11">
        <v>0</v>
      </c>
      <c r="O18" s="11">
        <v>0</v>
      </c>
      <c r="P18" s="11">
        <v>0</v>
      </c>
      <c r="Q18" s="11">
        <v>0</v>
      </c>
      <c r="R18" s="11">
        <v>0</v>
      </c>
      <c r="S18" s="11">
        <v>0</v>
      </c>
      <c r="T18" s="11">
        <v>0</v>
      </c>
      <c r="U18">
        <v>0</v>
      </c>
      <c r="V18" s="159">
        <f>100</f>
        <v>100</v>
      </c>
      <c r="W18" s="58" t="e">
        <f t="shared" si="1"/>
        <v>#DIV/0!</v>
      </c>
      <c r="X18" s="58" t="e">
        <f t="shared" si="0"/>
        <v>#DIV/0!</v>
      </c>
      <c r="Y18" s="58" t="e">
        <f t="shared" si="0"/>
        <v>#DIV/0!</v>
      </c>
      <c r="Z18" s="58" t="e">
        <f t="shared" si="0"/>
        <v>#DIV/0!</v>
      </c>
      <c r="AA18" s="58" t="e">
        <f t="shared" si="0"/>
        <v>#DIV/0!</v>
      </c>
      <c r="AB18" s="58" t="e">
        <f t="shared" si="0"/>
        <v>#DIV/0!</v>
      </c>
      <c r="AC18" s="58" t="e">
        <f t="shared" si="0"/>
        <v>#DIV/0!</v>
      </c>
      <c r="AD18" s="58" t="e">
        <f t="shared" si="0"/>
        <v>#DIV/0!</v>
      </c>
      <c r="AE18" s="58" t="e">
        <f t="shared" si="0"/>
        <v>#DIV/0!</v>
      </c>
      <c r="AF18" s="58" t="e">
        <f t="shared" si="0"/>
        <v>#DIV/0!</v>
      </c>
      <c r="AG18" s="58" t="e">
        <f t="shared" si="0"/>
        <v>#DIV/0!</v>
      </c>
      <c r="AH18" s="58" t="e">
        <f t="shared" si="0"/>
        <v>#DIV/0!</v>
      </c>
      <c r="AI18" s="58" t="e">
        <f t="shared" si="0"/>
        <v>#DIV/0!</v>
      </c>
      <c r="AJ18" s="58" t="e">
        <f t="shared" si="0"/>
        <v>#DIV/0!</v>
      </c>
      <c r="AK18" s="58" t="e">
        <f t="shared" si="0"/>
        <v>#DIV/0!</v>
      </c>
      <c r="AL18" s="58" t="e">
        <f t="shared" si="0"/>
        <v>#DIV/0!</v>
      </c>
      <c r="AM18" s="58" t="e">
        <f t="shared" si="0"/>
        <v>#DIV/0!</v>
      </c>
      <c r="AN18" s="160"/>
      <c r="AO18" s="118"/>
      <c r="AP18" s="118"/>
      <c r="AQ18" s="118"/>
      <c r="AR18" s="118"/>
      <c r="AS18" s="118">
        <v>1</v>
      </c>
      <c r="AT18" s="118">
        <v>4</v>
      </c>
      <c r="AU18" s="118">
        <v>4</v>
      </c>
      <c r="AV18" s="118">
        <v>4</v>
      </c>
      <c r="AW18" s="118">
        <v>4</v>
      </c>
      <c r="AX18" s="118">
        <v>4</v>
      </c>
      <c r="AY18" s="118">
        <v>4</v>
      </c>
      <c r="AZ18" s="118">
        <v>4</v>
      </c>
      <c r="BA18" s="118">
        <v>4</v>
      </c>
      <c r="BB18" s="118">
        <v>4</v>
      </c>
      <c r="BC18" s="118">
        <v>4</v>
      </c>
      <c r="BD18" s="118">
        <v>6</v>
      </c>
      <c r="BE18" s="118">
        <v>7</v>
      </c>
    </row>
    <row r="19" spans="2:57" ht="15">
      <c r="B19" s="499"/>
      <c r="C19" s="1" t="s">
        <v>206</v>
      </c>
      <c r="D19" s="196"/>
      <c r="F19" s="11">
        <v>0</v>
      </c>
      <c r="G19" s="11">
        <v>0</v>
      </c>
      <c r="H19" s="11">
        <v>0</v>
      </c>
      <c r="I19" s="11">
        <v>9.3850526809692401</v>
      </c>
      <c r="J19" s="11">
        <v>5.3000001907348597</v>
      </c>
      <c r="K19" s="11">
        <v>64.556732177734403</v>
      </c>
      <c r="L19" s="11">
        <v>0</v>
      </c>
      <c r="M19" s="11">
        <v>0</v>
      </c>
      <c r="N19" s="11">
        <v>0</v>
      </c>
      <c r="O19" s="11">
        <v>0</v>
      </c>
      <c r="P19" s="11">
        <v>0</v>
      </c>
      <c r="Q19" s="11">
        <v>0</v>
      </c>
      <c r="R19" s="11">
        <v>0</v>
      </c>
      <c r="S19" s="11">
        <v>0</v>
      </c>
      <c r="T19" s="11">
        <v>0</v>
      </c>
      <c r="U19">
        <v>0</v>
      </c>
      <c r="V19" s="159">
        <f>100</f>
        <v>100</v>
      </c>
      <c r="W19" s="58" t="e">
        <f t="shared" si="1"/>
        <v>#DIV/0!</v>
      </c>
      <c r="X19" s="58" t="e">
        <f t="shared" si="0"/>
        <v>#DIV/0!</v>
      </c>
      <c r="Y19" s="58" t="e">
        <f t="shared" si="0"/>
        <v>#DIV/0!</v>
      </c>
      <c r="Z19" s="58" t="e">
        <f t="shared" si="0"/>
        <v>#DIV/0!</v>
      </c>
      <c r="AA19" s="58" t="e">
        <f t="shared" si="0"/>
        <v>#DIV/0!</v>
      </c>
      <c r="AB19" s="58" t="e">
        <f t="shared" si="0"/>
        <v>#DIV/0!</v>
      </c>
      <c r="AC19" s="58" t="e">
        <f t="shared" si="0"/>
        <v>#DIV/0!</v>
      </c>
      <c r="AD19" s="58" t="e">
        <f t="shared" si="0"/>
        <v>#DIV/0!</v>
      </c>
      <c r="AE19" s="58" t="e">
        <f t="shared" si="0"/>
        <v>#DIV/0!</v>
      </c>
      <c r="AF19" s="58" t="e">
        <f t="shared" si="0"/>
        <v>#DIV/0!</v>
      </c>
      <c r="AG19" s="58" t="e">
        <f t="shared" si="0"/>
        <v>#DIV/0!</v>
      </c>
      <c r="AH19" s="58" t="e">
        <f t="shared" si="0"/>
        <v>#DIV/0!</v>
      </c>
      <c r="AI19" s="58" t="e">
        <f t="shared" si="0"/>
        <v>#DIV/0!</v>
      </c>
      <c r="AJ19" s="58" t="e">
        <f t="shared" si="0"/>
        <v>#DIV/0!</v>
      </c>
      <c r="AK19" s="58" t="e">
        <f t="shared" si="0"/>
        <v>#DIV/0!</v>
      </c>
      <c r="AL19" s="58" t="e">
        <f t="shared" si="0"/>
        <v>#DIV/0!</v>
      </c>
      <c r="AM19" s="58" t="e">
        <f t="shared" si="0"/>
        <v>#DIV/0!</v>
      </c>
      <c r="AN19" s="160"/>
      <c r="AO19" s="118"/>
      <c r="AP19" s="118">
        <v>1</v>
      </c>
      <c r="AQ19" s="118"/>
      <c r="AR19" s="118">
        <v>1</v>
      </c>
      <c r="AS19" s="118">
        <v>4</v>
      </c>
      <c r="AT19" s="118">
        <v>4</v>
      </c>
      <c r="AU19" s="118">
        <v>4</v>
      </c>
      <c r="AV19" s="118">
        <v>1</v>
      </c>
      <c r="AW19" s="118">
        <v>1</v>
      </c>
      <c r="AX19" s="118">
        <v>4</v>
      </c>
      <c r="AY19" s="118">
        <v>4</v>
      </c>
      <c r="AZ19" s="118">
        <v>4</v>
      </c>
      <c r="BA19" s="118">
        <v>4</v>
      </c>
      <c r="BB19" s="118">
        <v>4</v>
      </c>
      <c r="BC19" s="118">
        <v>4</v>
      </c>
      <c r="BD19" s="118">
        <v>6</v>
      </c>
      <c r="BE19" s="118">
        <v>7</v>
      </c>
    </row>
    <row r="20" spans="2:57" ht="15">
      <c r="B20" s="499"/>
      <c r="C20" s="1" t="s">
        <v>207</v>
      </c>
      <c r="D20" s="196"/>
      <c r="F20" s="11">
        <v>0</v>
      </c>
      <c r="G20" s="11">
        <v>0</v>
      </c>
      <c r="H20" s="11">
        <v>0</v>
      </c>
      <c r="I20" s="11">
        <v>0</v>
      </c>
      <c r="J20" s="11">
        <v>0</v>
      </c>
      <c r="K20" s="11">
        <v>0</v>
      </c>
      <c r="L20" s="11">
        <v>0</v>
      </c>
      <c r="M20" s="11">
        <v>0</v>
      </c>
      <c r="N20" s="11">
        <v>0</v>
      </c>
      <c r="O20" s="11">
        <v>0</v>
      </c>
      <c r="P20" s="11">
        <v>0</v>
      </c>
      <c r="Q20" s="11">
        <v>0</v>
      </c>
      <c r="R20" s="11">
        <v>0</v>
      </c>
      <c r="S20" s="11">
        <v>0</v>
      </c>
      <c r="T20" s="11">
        <v>0</v>
      </c>
      <c r="U20">
        <v>0</v>
      </c>
      <c r="V20" s="159">
        <f>100</f>
        <v>100</v>
      </c>
      <c r="W20" s="58" t="e">
        <f t="shared" si="1"/>
        <v>#DIV/0!</v>
      </c>
      <c r="X20" s="58" t="e">
        <f t="shared" si="0"/>
        <v>#DIV/0!</v>
      </c>
      <c r="Y20" s="58" t="e">
        <f t="shared" si="0"/>
        <v>#DIV/0!</v>
      </c>
      <c r="Z20" s="58" t="e">
        <f t="shared" si="0"/>
        <v>#DIV/0!</v>
      </c>
      <c r="AA20" s="58" t="e">
        <f t="shared" si="0"/>
        <v>#DIV/0!</v>
      </c>
      <c r="AB20" s="58" t="e">
        <f t="shared" si="0"/>
        <v>#DIV/0!</v>
      </c>
      <c r="AC20" s="58" t="e">
        <f t="shared" si="0"/>
        <v>#DIV/0!</v>
      </c>
      <c r="AD20" s="58" t="e">
        <f t="shared" si="0"/>
        <v>#DIV/0!</v>
      </c>
      <c r="AE20" s="58" t="e">
        <f t="shared" si="0"/>
        <v>#DIV/0!</v>
      </c>
      <c r="AF20" s="58" t="e">
        <f t="shared" si="0"/>
        <v>#DIV/0!</v>
      </c>
      <c r="AG20" s="58" t="e">
        <f t="shared" si="0"/>
        <v>#DIV/0!</v>
      </c>
      <c r="AH20" s="58" t="e">
        <f t="shared" si="0"/>
        <v>#DIV/0!</v>
      </c>
      <c r="AI20" s="58" t="e">
        <f t="shared" si="0"/>
        <v>#DIV/0!</v>
      </c>
      <c r="AJ20" s="58" t="e">
        <f t="shared" si="0"/>
        <v>#DIV/0!</v>
      </c>
      <c r="AK20" s="58" t="e">
        <f t="shared" si="0"/>
        <v>#DIV/0!</v>
      </c>
      <c r="AL20" s="58" t="e">
        <f t="shared" si="0"/>
        <v>#DIV/0!</v>
      </c>
      <c r="AM20" s="58" t="e">
        <f t="shared" si="0"/>
        <v>#DIV/0!</v>
      </c>
      <c r="AN20" s="160"/>
      <c r="AO20" s="118"/>
      <c r="AP20" s="118">
        <v>1</v>
      </c>
      <c r="AQ20" s="118"/>
      <c r="AR20" s="118">
        <v>1</v>
      </c>
      <c r="AS20" s="118">
        <v>1</v>
      </c>
      <c r="AT20" s="118">
        <v>1</v>
      </c>
      <c r="AU20" s="118">
        <v>1</v>
      </c>
      <c r="AV20" s="118">
        <v>4</v>
      </c>
      <c r="AW20" s="118">
        <v>4</v>
      </c>
      <c r="AX20" s="118">
        <v>1</v>
      </c>
      <c r="AY20" s="118">
        <v>4</v>
      </c>
      <c r="AZ20" s="118">
        <v>1</v>
      </c>
      <c r="BA20" s="118">
        <v>1</v>
      </c>
      <c r="BB20" s="118">
        <v>1</v>
      </c>
      <c r="BC20" s="118">
        <v>4</v>
      </c>
      <c r="BD20" s="118">
        <v>6</v>
      </c>
      <c r="BE20" s="118">
        <v>7</v>
      </c>
    </row>
    <row r="21" spans="2:57" ht="15">
      <c r="B21" s="499"/>
      <c r="C21" s="1" t="s">
        <v>208</v>
      </c>
      <c r="D21" s="196">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v>0</v>
      </c>
      <c r="V21" s="159">
        <f>100</f>
        <v>100</v>
      </c>
      <c r="W21" s="58" t="e">
        <f t="shared" si="1"/>
        <v>#DIV/0!</v>
      </c>
      <c r="X21" s="58" t="e">
        <f t="shared" si="0"/>
        <v>#DIV/0!</v>
      </c>
      <c r="Y21" s="58" t="e">
        <f t="shared" si="0"/>
        <v>#DIV/0!</v>
      </c>
      <c r="Z21" s="58" t="e">
        <f t="shared" si="0"/>
        <v>#DIV/0!</v>
      </c>
      <c r="AA21" s="58" t="e">
        <f t="shared" si="0"/>
        <v>#DIV/0!</v>
      </c>
      <c r="AB21" s="58" t="e">
        <f t="shared" si="0"/>
        <v>#DIV/0!</v>
      </c>
      <c r="AC21" s="58" t="e">
        <f t="shared" si="0"/>
        <v>#DIV/0!</v>
      </c>
      <c r="AD21" s="58" t="e">
        <f t="shared" si="0"/>
        <v>#DIV/0!</v>
      </c>
      <c r="AE21" s="58" t="e">
        <f t="shared" si="0"/>
        <v>#DIV/0!</v>
      </c>
      <c r="AF21" s="58" t="e">
        <f t="shared" si="0"/>
        <v>#DIV/0!</v>
      </c>
      <c r="AG21" s="58" t="e">
        <f t="shared" si="0"/>
        <v>#DIV/0!</v>
      </c>
      <c r="AH21" s="58" t="e">
        <f t="shared" si="0"/>
        <v>#DIV/0!</v>
      </c>
      <c r="AI21" s="58" t="e">
        <f t="shared" si="0"/>
        <v>#DIV/0!</v>
      </c>
      <c r="AJ21" s="58" t="e">
        <f t="shared" si="0"/>
        <v>#DIV/0!</v>
      </c>
      <c r="AK21" s="58" t="e">
        <f t="shared" si="0"/>
        <v>#DIV/0!</v>
      </c>
      <c r="AL21" s="58" t="e">
        <f t="shared" si="0"/>
        <v>#DIV/0!</v>
      </c>
      <c r="AM21" s="58" t="e">
        <f t="shared" si="0"/>
        <v>#DIV/0!</v>
      </c>
      <c r="AN21" s="160">
        <v>4</v>
      </c>
      <c r="AO21" s="118">
        <v>4</v>
      </c>
      <c r="AP21" s="118">
        <v>1</v>
      </c>
      <c r="AQ21" s="118">
        <v>4</v>
      </c>
      <c r="AR21" s="118">
        <v>1</v>
      </c>
      <c r="AS21" s="118">
        <v>1</v>
      </c>
      <c r="AT21" s="118">
        <v>1</v>
      </c>
      <c r="AU21" s="118">
        <v>1</v>
      </c>
      <c r="AV21" s="118">
        <v>1</v>
      </c>
      <c r="AW21" s="118">
        <v>1</v>
      </c>
      <c r="AX21" s="118">
        <v>4</v>
      </c>
      <c r="AY21" s="118">
        <v>4</v>
      </c>
      <c r="AZ21" s="118">
        <v>4</v>
      </c>
      <c r="BA21" s="118">
        <v>4</v>
      </c>
      <c r="BB21" s="118">
        <v>4</v>
      </c>
      <c r="BC21" s="118">
        <v>4</v>
      </c>
      <c r="BD21" s="118">
        <v>6</v>
      </c>
      <c r="BE21" s="118">
        <v>7</v>
      </c>
    </row>
    <row r="22" spans="2:57" ht="15">
      <c r="B22" s="499"/>
      <c r="C22" s="1" t="s">
        <v>209</v>
      </c>
      <c r="D22" s="196"/>
      <c r="I22" s="11">
        <v>9.3850526809692401</v>
      </c>
      <c r="J22" s="11">
        <v>5.3000001907348597</v>
      </c>
      <c r="K22" s="11">
        <v>64.556732177734403</v>
      </c>
      <c r="L22" s="11">
        <v>0</v>
      </c>
      <c r="M22" s="11">
        <v>0</v>
      </c>
      <c r="N22" s="11">
        <v>0</v>
      </c>
      <c r="O22" s="11">
        <v>0</v>
      </c>
      <c r="P22" s="11">
        <v>0</v>
      </c>
      <c r="Q22" s="11">
        <v>0</v>
      </c>
      <c r="R22" s="11">
        <v>0</v>
      </c>
      <c r="S22" s="11">
        <v>0</v>
      </c>
      <c r="T22" s="11">
        <v>0</v>
      </c>
      <c r="U22">
        <v>0</v>
      </c>
      <c r="V22" s="159">
        <f>100</f>
        <v>100</v>
      </c>
      <c r="W22" s="58" t="e">
        <f t="shared" si="1"/>
        <v>#DIV/0!</v>
      </c>
      <c r="X22" s="58" t="e">
        <f t="shared" si="0"/>
        <v>#DIV/0!</v>
      </c>
      <c r="Y22" s="58" t="e">
        <f t="shared" si="0"/>
        <v>#DIV/0!</v>
      </c>
      <c r="Z22" s="58" t="e">
        <f t="shared" si="0"/>
        <v>#DIV/0!</v>
      </c>
      <c r="AA22" s="58" t="e">
        <f t="shared" si="0"/>
        <v>#DIV/0!</v>
      </c>
      <c r="AB22" s="58" t="e">
        <f t="shared" si="0"/>
        <v>#DIV/0!</v>
      </c>
      <c r="AC22" s="58" t="e">
        <f t="shared" si="0"/>
        <v>#DIV/0!</v>
      </c>
      <c r="AD22" s="58" t="e">
        <f t="shared" si="0"/>
        <v>#DIV/0!</v>
      </c>
      <c r="AE22" s="58" t="e">
        <f t="shared" si="0"/>
        <v>#DIV/0!</v>
      </c>
      <c r="AF22" s="58" t="e">
        <f t="shared" si="0"/>
        <v>#DIV/0!</v>
      </c>
      <c r="AG22" s="58" t="e">
        <f t="shared" si="0"/>
        <v>#DIV/0!</v>
      </c>
      <c r="AH22" s="58" t="e">
        <f t="shared" si="0"/>
        <v>#DIV/0!</v>
      </c>
      <c r="AI22" s="58" t="e">
        <f t="shared" si="0"/>
        <v>#DIV/0!</v>
      </c>
      <c r="AJ22" s="58" t="e">
        <f t="shared" si="0"/>
        <v>#DIV/0!</v>
      </c>
      <c r="AK22" s="58" t="e">
        <f t="shared" si="0"/>
        <v>#DIV/0!</v>
      </c>
      <c r="AL22" s="58" t="e">
        <f t="shared" si="0"/>
        <v>#DIV/0!</v>
      </c>
      <c r="AM22" s="58" t="e">
        <f t="shared" si="0"/>
        <v>#DIV/0!</v>
      </c>
      <c r="AN22" s="160"/>
      <c r="AO22" s="118"/>
      <c r="AP22" s="118"/>
      <c r="AQ22" s="118"/>
      <c r="AR22" s="118"/>
      <c r="AS22" s="118"/>
      <c r="AT22" s="118"/>
      <c r="AU22" s="118"/>
      <c r="AV22" s="118"/>
      <c r="AW22" s="118"/>
      <c r="AX22" s="118"/>
      <c r="AY22" s="118"/>
      <c r="AZ22" s="118"/>
      <c r="BA22" s="118"/>
      <c r="BB22" s="118"/>
      <c r="BC22" s="118"/>
      <c r="BD22" s="118"/>
      <c r="BE22" s="118"/>
    </row>
    <row r="23" spans="2:57" ht="15">
      <c r="B23" s="501"/>
      <c r="C23" s="1" t="s">
        <v>210</v>
      </c>
      <c r="D23" s="245"/>
      <c r="E23" s="173"/>
      <c r="F23" s="173"/>
      <c r="G23" s="173"/>
      <c r="H23" s="173"/>
      <c r="I23" s="173">
        <v>9.3850526809692401</v>
      </c>
      <c r="J23" s="173">
        <v>5.3000001907348597</v>
      </c>
      <c r="K23" s="173">
        <v>64.556732177734403</v>
      </c>
      <c r="L23" s="173">
        <v>0</v>
      </c>
      <c r="M23" s="173">
        <v>0</v>
      </c>
      <c r="N23" s="173">
        <v>0</v>
      </c>
      <c r="O23" s="173">
        <v>0</v>
      </c>
      <c r="P23" s="173">
        <v>0</v>
      </c>
      <c r="Q23" s="173">
        <v>0</v>
      </c>
      <c r="R23" s="173">
        <v>0</v>
      </c>
      <c r="S23" s="173">
        <v>0</v>
      </c>
      <c r="T23" s="173">
        <v>0</v>
      </c>
      <c r="U23" s="173">
        <v>0</v>
      </c>
      <c r="V23" s="159">
        <f>100</f>
        <v>100</v>
      </c>
      <c r="W23" s="58" t="e">
        <f t="shared" si="1"/>
        <v>#DIV/0!</v>
      </c>
      <c r="X23" s="58" t="e">
        <f t="shared" si="0"/>
        <v>#DIV/0!</v>
      </c>
      <c r="Y23" s="58" t="e">
        <f t="shared" si="0"/>
        <v>#DIV/0!</v>
      </c>
      <c r="Z23" s="58" t="e">
        <f t="shared" si="0"/>
        <v>#DIV/0!</v>
      </c>
      <c r="AA23" s="58" t="e">
        <f t="shared" si="0"/>
        <v>#DIV/0!</v>
      </c>
      <c r="AB23" s="58" t="e">
        <f t="shared" si="0"/>
        <v>#DIV/0!</v>
      </c>
      <c r="AC23" s="58" t="e">
        <f t="shared" si="0"/>
        <v>#DIV/0!</v>
      </c>
      <c r="AD23" s="58" t="e">
        <f t="shared" si="0"/>
        <v>#DIV/0!</v>
      </c>
      <c r="AE23" s="58" t="e">
        <f t="shared" si="0"/>
        <v>#DIV/0!</v>
      </c>
      <c r="AF23" s="58" t="e">
        <f t="shared" si="0"/>
        <v>#DIV/0!</v>
      </c>
      <c r="AG23" s="58" t="e">
        <f t="shared" si="0"/>
        <v>#DIV/0!</v>
      </c>
      <c r="AH23" s="58" t="e">
        <f t="shared" si="0"/>
        <v>#DIV/0!</v>
      </c>
      <c r="AI23" s="58" t="e">
        <f t="shared" si="0"/>
        <v>#DIV/0!</v>
      </c>
      <c r="AJ23" s="58" t="e">
        <f t="shared" si="0"/>
        <v>#DIV/0!</v>
      </c>
      <c r="AK23" s="58" t="e">
        <f t="shared" si="0"/>
        <v>#DIV/0!</v>
      </c>
      <c r="AL23" s="58" t="e">
        <f t="shared" si="0"/>
        <v>#DIV/0!</v>
      </c>
      <c r="AM23" s="58" t="e">
        <f t="shared" si="0"/>
        <v>#DIV/0!</v>
      </c>
      <c r="AN23" s="120"/>
      <c r="AO23" s="121"/>
      <c r="AP23" s="121"/>
      <c r="AQ23" s="121"/>
      <c r="AR23" s="121"/>
      <c r="AS23" s="121"/>
      <c r="AT23" s="121"/>
      <c r="AU23" s="121"/>
      <c r="AV23" s="121"/>
      <c r="AW23" s="121"/>
      <c r="AX23" s="121"/>
      <c r="AY23" s="121"/>
      <c r="AZ23" s="121"/>
      <c r="BA23" s="121"/>
      <c r="BB23" s="121"/>
      <c r="BC23" s="121"/>
      <c r="BD23" s="121"/>
      <c r="BE23" s="121"/>
    </row>
    <row r="24" spans="2:57" ht="15" customHeight="1">
      <c r="B24" s="500" t="s">
        <v>233</v>
      </c>
      <c r="C24" s="7" t="s">
        <v>205</v>
      </c>
      <c r="D24" s="246"/>
      <c r="G24" s="11">
        <v>0</v>
      </c>
      <c r="H24" s="11">
        <v>0</v>
      </c>
      <c r="I24" s="11">
        <v>0</v>
      </c>
      <c r="J24" s="11">
        <v>1.46442591545162E-2</v>
      </c>
      <c r="K24" s="11">
        <v>0.5</v>
      </c>
      <c r="L24" s="11">
        <v>53.011942050977297</v>
      </c>
      <c r="M24" s="11">
        <v>101.43095325065499</v>
      </c>
      <c r="N24" s="11">
        <v>78.199996948242202</v>
      </c>
      <c r="O24" s="11">
        <v>7.3806014060974103</v>
      </c>
      <c r="P24" s="11">
        <v>81.5</v>
      </c>
      <c r="Q24" s="11">
        <v>0.42</v>
      </c>
      <c r="R24" s="11">
        <v>0.34875178337097201</v>
      </c>
      <c r="S24" s="11">
        <v>0.51220333576202404</v>
      </c>
      <c r="T24" s="11">
        <v>0.65704739093780495</v>
      </c>
      <c r="U24">
        <v>0.90032237768173196</v>
      </c>
      <c r="V24" s="159">
        <f>100</f>
        <v>100</v>
      </c>
      <c r="W24" s="58" t="e">
        <f t="shared" si="1"/>
        <v>#DIV/0!</v>
      </c>
      <c r="X24" s="58" t="e">
        <f t="shared" si="0"/>
        <v>#DIV/0!</v>
      </c>
      <c r="Y24" s="58" t="e">
        <f t="shared" si="0"/>
        <v>#DIV/0!</v>
      </c>
      <c r="Z24" s="58" t="e">
        <f t="shared" si="0"/>
        <v>#DIV/0!</v>
      </c>
      <c r="AA24" s="58" t="e">
        <f t="shared" si="0"/>
        <v>#DIV/0!</v>
      </c>
      <c r="AB24" s="58" t="e">
        <f t="shared" si="0"/>
        <v>#DIV/0!</v>
      </c>
      <c r="AC24" s="58" t="e">
        <f t="shared" si="0"/>
        <v>#DIV/0!</v>
      </c>
      <c r="AD24" s="58" t="e">
        <f t="shared" si="0"/>
        <v>#DIV/0!</v>
      </c>
      <c r="AE24" s="58" t="e">
        <f t="shared" si="0"/>
        <v>#DIV/0!</v>
      </c>
      <c r="AF24" s="58" t="e">
        <f t="shared" si="0"/>
        <v>#DIV/0!</v>
      </c>
      <c r="AG24" s="58" t="e">
        <f t="shared" si="0"/>
        <v>#DIV/0!</v>
      </c>
      <c r="AH24" s="58" t="e">
        <f t="shared" si="0"/>
        <v>#DIV/0!</v>
      </c>
      <c r="AI24" s="58" t="e">
        <f t="shared" si="0"/>
        <v>#DIV/0!</v>
      </c>
      <c r="AJ24" s="58" t="e">
        <f t="shared" si="0"/>
        <v>#DIV/0!</v>
      </c>
      <c r="AK24" s="58" t="e">
        <f t="shared" si="0"/>
        <v>#DIV/0!</v>
      </c>
      <c r="AL24" s="58" t="e">
        <f t="shared" si="0"/>
        <v>#DIV/0!</v>
      </c>
      <c r="AM24" s="58" t="e">
        <f t="shared" si="0"/>
        <v>#DIV/0!</v>
      </c>
      <c r="AN24" s="160"/>
      <c r="AO24" s="118"/>
      <c r="AP24" s="118"/>
      <c r="AQ24" s="118">
        <v>4</v>
      </c>
      <c r="AR24" s="118">
        <v>1</v>
      </c>
      <c r="AS24" s="118">
        <v>1</v>
      </c>
      <c r="AT24" s="118">
        <v>4</v>
      </c>
      <c r="AU24" s="118">
        <v>1</v>
      </c>
      <c r="AV24" s="118">
        <v>4</v>
      </c>
      <c r="AW24" s="118">
        <v>4</v>
      </c>
      <c r="AX24" s="118">
        <v>4</v>
      </c>
      <c r="AY24" s="118">
        <v>4</v>
      </c>
      <c r="AZ24" s="118">
        <v>4</v>
      </c>
      <c r="BA24" s="118">
        <v>1</v>
      </c>
      <c r="BB24" s="118">
        <v>4</v>
      </c>
      <c r="BC24" s="118">
        <v>4</v>
      </c>
      <c r="BD24" s="118">
        <v>6</v>
      </c>
      <c r="BE24" s="118">
        <v>7</v>
      </c>
    </row>
    <row r="25" spans="2:57" ht="15">
      <c r="B25" s="499"/>
      <c r="C25" s="1" t="s">
        <v>206</v>
      </c>
      <c r="D25" s="196">
        <v>0</v>
      </c>
      <c r="F25" s="11">
        <v>0</v>
      </c>
      <c r="G25" s="11">
        <v>0</v>
      </c>
      <c r="H25" s="11">
        <v>0</v>
      </c>
      <c r="I25" s="11">
        <v>0</v>
      </c>
      <c r="J25" s="11">
        <v>0</v>
      </c>
      <c r="K25" s="11">
        <v>0</v>
      </c>
      <c r="L25" s="11">
        <v>0</v>
      </c>
      <c r="M25" s="11">
        <v>0</v>
      </c>
      <c r="N25" s="11">
        <v>0</v>
      </c>
      <c r="O25" s="11">
        <v>0</v>
      </c>
      <c r="P25" s="11">
        <v>0</v>
      </c>
      <c r="Q25" s="11">
        <v>0</v>
      </c>
      <c r="R25" s="11">
        <v>0</v>
      </c>
      <c r="S25" s="11">
        <v>0</v>
      </c>
      <c r="T25" s="11">
        <v>0</v>
      </c>
      <c r="U25">
        <v>0</v>
      </c>
      <c r="V25" s="159">
        <f>100</f>
        <v>100</v>
      </c>
      <c r="W25" s="58" t="e">
        <f t="shared" si="1"/>
        <v>#DIV/0!</v>
      </c>
      <c r="X25" s="58" t="e">
        <f t="shared" si="0"/>
        <v>#DIV/0!</v>
      </c>
      <c r="Y25" s="58" t="e">
        <f t="shared" si="0"/>
        <v>#DIV/0!</v>
      </c>
      <c r="Z25" s="58" t="e">
        <f t="shared" si="0"/>
        <v>#DIV/0!</v>
      </c>
      <c r="AA25" s="58" t="e">
        <f t="shared" si="0"/>
        <v>#DIV/0!</v>
      </c>
      <c r="AB25" s="58" t="e">
        <f t="shared" si="0"/>
        <v>#DIV/0!</v>
      </c>
      <c r="AC25" s="58" t="e">
        <f t="shared" si="0"/>
        <v>#DIV/0!</v>
      </c>
      <c r="AD25" s="58" t="e">
        <f t="shared" si="0"/>
        <v>#DIV/0!</v>
      </c>
      <c r="AE25" s="58" t="e">
        <f t="shared" si="0"/>
        <v>#DIV/0!</v>
      </c>
      <c r="AF25" s="58" t="e">
        <f t="shared" si="0"/>
        <v>#DIV/0!</v>
      </c>
      <c r="AG25" s="58" t="e">
        <f t="shared" si="0"/>
        <v>#DIV/0!</v>
      </c>
      <c r="AH25" s="58" t="e">
        <f t="shared" si="0"/>
        <v>#DIV/0!</v>
      </c>
      <c r="AI25" s="58" t="e">
        <f t="shared" si="0"/>
        <v>#DIV/0!</v>
      </c>
      <c r="AJ25" s="58" t="e">
        <f t="shared" si="0"/>
        <v>#DIV/0!</v>
      </c>
      <c r="AK25" s="58" t="e">
        <f t="shared" si="0"/>
        <v>#DIV/0!</v>
      </c>
      <c r="AL25" s="58" t="e">
        <f t="shared" si="0"/>
        <v>#DIV/0!</v>
      </c>
      <c r="AM25" s="58" t="e">
        <f t="shared" si="0"/>
        <v>#DIV/0!</v>
      </c>
      <c r="AN25" s="160"/>
      <c r="AO25" s="118"/>
      <c r="AP25" s="118">
        <v>1</v>
      </c>
      <c r="AQ25" s="118"/>
      <c r="AR25">
        <v>1</v>
      </c>
      <c r="AS25">
        <v>1</v>
      </c>
      <c r="AT25">
        <v>1</v>
      </c>
      <c r="AU25">
        <v>1</v>
      </c>
      <c r="AV25">
        <v>1</v>
      </c>
      <c r="AW25" s="118">
        <v>1</v>
      </c>
      <c r="AX25" s="118">
        <v>4</v>
      </c>
      <c r="AY25" s="118">
        <v>4</v>
      </c>
      <c r="AZ25" s="118">
        <v>1</v>
      </c>
      <c r="BA25" s="118">
        <v>1</v>
      </c>
      <c r="BB25" s="118">
        <v>4</v>
      </c>
      <c r="BC25" s="118">
        <v>4</v>
      </c>
      <c r="BD25" s="118">
        <v>6</v>
      </c>
      <c r="BE25" s="118">
        <v>7</v>
      </c>
    </row>
    <row r="26" spans="2:57" ht="15">
      <c r="B26" s="499"/>
      <c r="C26" s="1" t="s">
        <v>207</v>
      </c>
      <c r="D26" s="196">
        <v>28.5</v>
      </c>
      <c r="I26" s="11">
        <v>58</v>
      </c>
      <c r="J26" s="11">
        <v>77.485358797806796</v>
      </c>
      <c r="K26" s="11">
        <v>82</v>
      </c>
      <c r="L26" s="11">
        <v>41.4880559425496</v>
      </c>
      <c r="M26" s="11">
        <v>4.16904074566511</v>
      </c>
      <c r="N26" s="11">
        <v>0</v>
      </c>
      <c r="O26" s="11">
        <v>0</v>
      </c>
      <c r="P26" s="11">
        <v>0</v>
      </c>
      <c r="Q26" s="11">
        <v>0</v>
      </c>
      <c r="R26" s="11">
        <v>0</v>
      </c>
      <c r="S26" s="11">
        <v>0</v>
      </c>
      <c r="T26" s="11">
        <v>0</v>
      </c>
      <c r="U26">
        <v>0</v>
      </c>
      <c r="V26" s="159">
        <f>100</f>
        <v>100</v>
      </c>
      <c r="W26" s="58">
        <f t="shared" si="1"/>
        <v>0</v>
      </c>
      <c r="X26" s="58">
        <f t="shared" si="0"/>
        <v>0</v>
      </c>
      <c r="Y26" s="58">
        <f t="shared" si="0"/>
        <v>0</v>
      </c>
      <c r="Z26" s="58">
        <f t="shared" si="0"/>
        <v>0</v>
      </c>
      <c r="AA26" s="58">
        <f t="shared" si="0"/>
        <v>203.50877192982455</v>
      </c>
      <c r="AB26" s="58">
        <f t="shared" si="0"/>
        <v>271.8784519221291</v>
      </c>
      <c r="AC26" s="58">
        <f t="shared" si="0"/>
        <v>287.71929824561403</v>
      </c>
      <c r="AD26" s="58">
        <f t="shared" si="0"/>
        <v>145.57212611420911</v>
      </c>
      <c r="AE26" s="58">
        <f t="shared" si="0"/>
        <v>14.628213142684595</v>
      </c>
      <c r="AF26" s="58">
        <f t="shared" si="0"/>
        <v>0</v>
      </c>
      <c r="AG26" s="58">
        <f t="shared" si="0"/>
        <v>0</v>
      </c>
      <c r="AH26" s="58">
        <f t="shared" si="0"/>
        <v>0</v>
      </c>
      <c r="AI26" s="58">
        <f t="shared" si="0"/>
        <v>0</v>
      </c>
      <c r="AJ26" s="58">
        <f t="shared" si="0"/>
        <v>0</v>
      </c>
      <c r="AK26" s="58">
        <f t="shared" si="0"/>
        <v>0</v>
      </c>
      <c r="AL26" s="58">
        <f t="shared" si="0"/>
        <v>0</v>
      </c>
      <c r="AM26" s="58">
        <f t="shared" si="0"/>
        <v>0</v>
      </c>
      <c r="AN26" s="160">
        <v>4</v>
      </c>
      <c r="AO26" s="118"/>
      <c r="AP26" s="118"/>
      <c r="AQ26" s="118"/>
      <c r="AR26" s="118"/>
      <c r="AS26" s="118">
        <v>4</v>
      </c>
      <c r="AT26" s="118">
        <v>4</v>
      </c>
      <c r="AU26" s="118">
        <v>4</v>
      </c>
      <c r="AV26" s="118">
        <v>4</v>
      </c>
      <c r="AW26" s="118">
        <v>4</v>
      </c>
      <c r="AX26" s="118">
        <v>1</v>
      </c>
      <c r="AY26" s="118">
        <v>4</v>
      </c>
      <c r="AZ26" s="118">
        <v>4</v>
      </c>
      <c r="BA26" s="118">
        <v>4</v>
      </c>
      <c r="BB26" s="118">
        <v>4</v>
      </c>
      <c r="BC26" s="118">
        <v>4</v>
      </c>
      <c r="BD26" s="118">
        <v>6</v>
      </c>
      <c r="BE26" s="118">
        <v>7</v>
      </c>
    </row>
    <row r="27" spans="2:57" ht="15">
      <c r="B27" s="499"/>
      <c r="C27" s="1" t="s">
        <v>208</v>
      </c>
      <c r="D27" s="196">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v>0</v>
      </c>
      <c r="V27" s="159">
        <f>100</f>
        <v>100</v>
      </c>
      <c r="W27" s="58" t="e">
        <f t="shared" si="1"/>
        <v>#DIV/0!</v>
      </c>
      <c r="X27" s="58" t="e">
        <f t="shared" si="0"/>
        <v>#DIV/0!</v>
      </c>
      <c r="Y27" s="58" t="e">
        <f t="shared" si="0"/>
        <v>#DIV/0!</v>
      </c>
      <c r="Z27" s="58" t="e">
        <f t="shared" si="0"/>
        <v>#DIV/0!</v>
      </c>
      <c r="AA27" s="58" t="e">
        <f t="shared" si="0"/>
        <v>#DIV/0!</v>
      </c>
      <c r="AB27" s="58" t="e">
        <f t="shared" si="0"/>
        <v>#DIV/0!</v>
      </c>
      <c r="AC27" s="58" t="e">
        <f t="shared" si="0"/>
        <v>#DIV/0!</v>
      </c>
      <c r="AD27" s="58" t="e">
        <f t="shared" si="0"/>
        <v>#DIV/0!</v>
      </c>
      <c r="AE27" s="58" t="e">
        <f t="shared" si="0"/>
        <v>#DIV/0!</v>
      </c>
      <c r="AF27" s="58" t="e">
        <f t="shared" si="0"/>
        <v>#DIV/0!</v>
      </c>
      <c r="AG27" s="58" t="e">
        <f t="shared" si="0"/>
        <v>#DIV/0!</v>
      </c>
      <c r="AH27" s="58" t="e">
        <f t="shared" si="0"/>
        <v>#DIV/0!</v>
      </c>
      <c r="AI27" s="58" t="e">
        <f t="shared" si="0"/>
        <v>#DIV/0!</v>
      </c>
      <c r="AJ27" s="58" t="e">
        <f t="shared" si="0"/>
        <v>#DIV/0!</v>
      </c>
      <c r="AK27" s="58" t="e">
        <f t="shared" si="0"/>
        <v>#DIV/0!</v>
      </c>
      <c r="AL27" s="58" t="e">
        <f t="shared" si="0"/>
        <v>#DIV/0!</v>
      </c>
      <c r="AM27" s="58" t="e">
        <f t="shared" ref="AM27:AM58" si="2">U27*100/$D27</f>
        <v>#DIV/0!</v>
      </c>
      <c r="AN27" s="160">
        <v>4</v>
      </c>
      <c r="AO27" s="118">
        <v>4</v>
      </c>
      <c r="AP27" s="118">
        <v>1</v>
      </c>
      <c r="AQ27" s="118">
        <v>4</v>
      </c>
      <c r="AR27" s="118">
        <v>4</v>
      </c>
      <c r="AS27" s="118">
        <v>4</v>
      </c>
      <c r="AT27" s="118">
        <v>4</v>
      </c>
      <c r="AU27" s="118">
        <v>4</v>
      </c>
      <c r="AV27" s="118">
        <v>4</v>
      </c>
      <c r="AW27" s="118">
        <v>4</v>
      </c>
      <c r="AX27" s="118">
        <v>4</v>
      </c>
      <c r="AY27" s="118">
        <v>4</v>
      </c>
      <c r="AZ27" s="118">
        <v>4</v>
      </c>
      <c r="BA27" s="118">
        <v>4</v>
      </c>
      <c r="BB27" s="118">
        <v>4</v>
      </c>
      <c r="BC27" s="118">
        <v>4</v>
      </c>
      <c r="BD27" s="118">
        <v>6</v>
      </c>
      <c r="BE27" s="118">
        <v>7</v>
      </c>
    </row>
    <row r="28" spans="2:57" ht="15">
      <c r="B28" s="499"/>
      <c r="C28" s="1" t="s">
        <v>209</v>
      </c>
      <c r="D28" s="196"/>
      <c r="I28" s="11">
        <v>58</v>
      </c>
      <c r="J28" s="11">
        <v>77.500003056961404</v>
      </c>
      <c r="K28" s="11">
        <v>82.5</v>
      </c>
      <c r="L28" s="11">
        <v>94.499997993527003</v>
      </c>
      <c r="M28" s="11">
        <v>105.599993996321</v>
      </c>
      <c r="N28" s="11">
        <v>78.199996948242202</v>
      </c>
      <c r="O28" s="11">
        <v>7.3806014060974103</v>
      </c>
      <c r="P28" s="11">
        <v>81.5</v>
      </c>
      <c r="Q28" s="11">
        <v>0.42</v>
      </c>
      <c r="R28" s="11">
        <v>0.34875178337097201</v>
      </c>
      <c r="S28" s="11">
        <v>0.51220333576202404</v>
      </c>
      <c r="T28" s="11">
        <v>0.65704739093780495</v>
      </c>
      <c r="U28">
        <v>0.90032237768173196</v>
      </c>
      <c r="V28" s="159">
        <f>100</f>
        <v>100</v>
      </c>
      <c r="W28" s="58" t="e">
        <f t="shared" si="1"/>
        <v>#DIV/0!</v>
      </c>
      <c r="X28" s="58" t="e">
        <f t="shared" si="1"/>
        <v>#DIV/0!</v>
      </c>
      <c r="Y28" s="58" t="e">
        <f t="shared" si="1"/>
        <v>#DIV/0!</v>
      </c>
      <c r="Z28" s="58" t="e">
        <f t="shared" si="1"/>
        <v>#DIV/0!</v>
      </c>
      <c r="AA28" s="58" t="e">
        <f t="shared" si="1"/>
        <v>#DIV/0!</v>
      </c>
      <c r="AB28" s="58" t="e">
        <f t="shared" si="1"/>
        <v>#DIV/0!</v>
      </c>
      <c r="AC28" s="58" t="e">
        <f t="shared" si="1"/>
        <v>#DIV/0!</v>
      </c>
      <c r="AD28" s="58" t="e">
        <f t="shared" si="1"/>
        <v>#DIV/0!</v>
      </c>
      <c r="AE28" s="58" t="e">
        <f t="shared" si="1"/>
        <v>#DIV/0!</v>
      </c>
      <c r="AF28" s="58" t="e">
        <f t="shared" si="1"/>
        <v>#DIV/0!</v>
      </c>
      <c r="AG28" s="58" t="e">
        <f t="shared" si="1"/>
        <v>#DIV/0!</v>
      </c>
      <c r="AH28" s="58" t="e">
        <f t="shared" si="1"/>
        <v>#DIV/0!</v>
      </c>
      <c r="AI28" s="58" t="e">
        <f t="shared" si="1"/>
        <v>#DIV/0!</v>
      </c>
      <c r="AJ28" s="58" t="e">
        <f t="shared" si="1"/>
        <v>#DIV/0!</v>
      </c>
      <c r="AK28" s="58" t="e">
        <f t="shared" si="1"/>
        <v>#DIV/0!</v>
      </c>
      <c r="AL28" s="58" t="e">
        <f t="shared" si="1"/>
        <v>#DIV/0!</v>
      </c>
      <c r="AM28" s="58" t="e">
        <f t="shared" si="2"/>
        <v>#DIV/0!</v>
      </c>
      <c r="AN28" s="160"/>
      <c r="AO28" s="118"/>
      <c r="AP28" s="118"/>
      <c r="AQ28" s="118"/>
      <c r="AR28" s="118"/>
      <c r="AS28" s="118"/>
      <c r="AT28" s="118"/>
      <c r="AU28" s="118"/>
      <c r="AV28" s="118"/>
      <c r="AW28" s="118"/>
      <c r="AX28" s="118"/>
      <c r="AY28" s="118"/>
      <c r="AZ28" s="118"/>
      <c r="BA28" s="118"/>
      <c r="BB28" s="118"/>
      <c r="BC28" s="118"/>
      <c r="BD28" s="118"/>
      <c r="BE28" s="118"/>
    </row>
    <row r="29" spans="2:57" ht="15">
      <c r="B29" s="501"/>
      <c r="C29" s="8" t="s">
        <v>210</v>
      </c>
      <c r="D29" s="245"/>
      <c r="E29" s="173"/>
      <c r="F29" s="173"/>
      <c r="G29" s="173"/>
      <c r="H29" s="173"/>
      <c r="I29" s="173">
        <v>58</v>
      </c>
      <c r="J29" s="173">
        <v>77.500003056961404</v>
      </c>
      <c r="K29" s="173">
        <v>82.5</v>
      </c>
      <c r="L29" s="173">
        <v>94.499997993527003</v>
      </c>
      <c r="M29" s="173">
        <v>105.599993996321</v>
      </c>
      <c r="N29" s="173">
        <v>78.199996948242202</v>
      </c>
      <c r="O29" s="173">
        <v>7.3806014060974103</v>
      </c>
      <c r="P29" s="173">
        <v>81.5</v>
      </c>
      <c r="Q29" s="173">
        <v>0.42</v>
      </c>
      <c r="R29" s="173">
        <v>0.34875178337097201</v>
      </c>
      <c r="S29" s="173">
        <v>0.51220333576202404</v>
      </c>
      <c r="T29" s="173">
        <v>0.65704739093780495</v>
      </c>
      <c r="U29" s="173">
        <v>0.90032237768173196</v>
      </c>
      <c r="V29" s="159">
        <f>100</f>
        <v>100</v>
      </c>
      <c r="W29" s="58" t="e">
        <f t="shared" si="1"/>
        <v>#DIV/0!</v>
      </c>
      <c r="X29" s="58" t="e">
        <f t="shared" si="1"/>
        <v>#DIV/0!</v>
      </c>
      <c r="Y29" s="58" t="e">
        <f t="shared" si="1"/>
        <v>#DIV/0!</v>
      </c>
      <c r="Z29" s="58" t="e">
        <f t="shared" si="1"/>
        <v>#DIV/0!</v>
      </c>
      <c r="AA29" s="58" t="e">
        <f t="shared" si="1"/>
        <v>#DIV/0!</v>
      </c>
      <c r="AB29" s="58" t="e">
        <f t="shared" si="1"/>
        <v>#DIV/0!</v>
      </c>
      <c r="AC29" s="58" t="e">
        <f t="shared" si="1"/>
        <v>#DIV/0!</v>
      </c>
      <c r="AD29" s="58" t="e">
        <f t="shared" si="1"/>
        <v>#DIV/0!</v>
      </c>
      <c r="AE29" s="58" t="e">
        <f t="shared" si="1"/>
        <v>#DIV/0!</v>
      </c>
      <c r="AF29" s="58" t="e">
        <f t="shared" si="1"/>
        <v>#DIV/0!</v>
      </c>
      <c r="AG29" s="58" t="e">
        <f t="shared" si="1"/>
        <v>#DIV/0!</v>
      </c>
      <c r="AH29" s="58" t="e">
        <f t="shared" si="1"/>
        <v>#DIV/0!</v>
      </c>
      <c r="AI29" s="58" t="e">
        <f t="shared" ref="AI29:AI42" si="3">Q29*100/$D29</f>
        <v>#DIV/0!</v>
      </c>
      <c r="AJ29" s="58" t="e">
        <f t="shared" ref="AJ29:AJ42" si="4">R29*100/$D29</f>
        <v>#DIV/0!</v>
      </c>
      <c r="AK29" s="58" t="e">
        <f t="shared" ref="AK29:AK42" si="5">S29*100/$D29</f>
        <v>#DIV/0!</v>
      </c>
      <c r="AL29" s="58" t="e">
        <f t="shared" ref="AL29:AL42" si="6">T29*100/$D29</f>
        <v>#DIV/0!</v>
      </c>
      <c r="AM29" s="58" t="e">
        <f t="shared" si="2"/>
        <v>#DIV/0!</v>
      </c>
      <c r="AN29" s="120"/>
      <c r="AO29" s="121"/>
      <c r="AP29" s="121"/>
      <c r="AQ29" s="121"/>
      <c r="AR29" s="121"/>
      <c r="AS29" s="121"/>
      <c r="AT29" s="121"/>
      <c r="AU29" s="121"/>
      <c r="AV29" s="121"/>
      <c r="AW29" s="121"/>
      <c r="AX29" s="121"/>
      <c r="AY29" s="121"/>
      <c r="AZ29" s="121"/>
      <c r="BA29" s="121"/>
      <c r="BB29" s="121"/>
      <c r="BC29" s="121"/>
      <c r="BD29" s="121"/>
      <c r="BE29" s="121"/>
    </row>
    <row r="30" spans="2:57" ht="15" customHeight="1">
      <c r="B30" s="500" t="s">
        <v>234</v>
      </c>
      <c r="C30" s="1" t="s">
        <v>205</v>
      </c>
      <c r="D30" s="246">
        <v>27.4</v>
      </c>
      <c r="E30" s="11">
        <v>39.082999999999998</v>
      </c>
      <c r="F30" s="11">
        <v>28.486000000000001</v>
      </c>
      <c r="G30" s="11">
        <v>21.821726851299101</v>
      </c>
      <c r="H30" s="11">
        <v>28.577999999999999</v>
      </c>
      <c r="I30" s="11">
        <v>27.370999999999999</v>
      </c>
      <c r="J30" s="11">
        <v>23.5</v>
      </c>
      <c r="K30" s="11">
        <v>8.4763928169327691</v>
      </c>
      <c r="L30" s="11">
        <v>24.4</v>
      </c>
      <c r="M30" s="11">
        <v>27.579138712223902</v>
      </c>
      <c r="N30" s="11">
        <v>25.999992847442599</v>
      </c>
      <c r="O30" s="11">
        <v>20</v>
      </c>
      <c r="P30" s="11">
        <v>-70.799983978271499</v>
      </c>
      <c r="Q30" s="11">
        <v>-3.7576975228783702</v>
      </c>
      <c r="R30" s="11">
        <v>24.5</v>
      </c>
      <c r="S30" s="11">
        <v>11.9048662185669</v>
      </c>
      <c r="T30" s="11">
        <v>15.2713985443115</v>
      </c>
      <c r="U30">
        <v>20.942071914672901</v>
      </c>
      <c r="V30" s="159">
        <f>100</f>
        <v>100</v>
      </c>
      <c r="W30" s="58">
        <f t="shared" si="1"/>
        <v>142.63868613138686</v>
      </c>
      <c r="X30" s="58">
        <f t="shared" si="1"/>
        <v>103.96350364963504</v>
      </c>
      <c r="Y30" s="58">
        <f t="shared" si="1"/>
        <v>79.641338873354385</v>
      </c>
      <c r="Z30" s="58">
        <f t="shared" si="1"/>
        <v>104.2992700729927</v>
      </c>
      <c r="AA30" s="58">
        <f t="shared" si="1"/>
        <v>99.894160583941613</v>
      </c>
      <c r="AB30" s="58">
        <f t="shared" si="1"/>
        <v>85.766423357664237</v>
      </c>
      <c r="AC30" s="58">
        <f t="shared" si="1"/>
        <v>30.93574020778383</v>
      </c>
      <c r="AD30" s="58">
        <f t="shared" si="1"/>
        <v>89.051094890510953</v>
      </c>
      <c r="AE30" s="58">
        <f t="shared" si="1"/>
        <v>100.6537909205252</v>
      </c>
      <c r="AF30" s="58">
        <f t="shared" si="1"/>
        <v>94.890484844681026</v>
      </c>
      <c r="AG30" s="58">
        <f t="shared" si="1"/>
        <v>72.992700729927009</v>
      </c>
      <c r="AH30" s="58">
        <f t="shared" si="1"/>
        <v>-258.39410211047993</v>
      </c>
      <c r="AI30" s="58">
        <f t="shared" si="3"/>
        <v>-13.714224536052447</v>
      </c>
      <c r="AJ30" s="58">
        <f t="shared" si="4"/>
        <v>89.416058394160586</v>
      </c>
      <c r="AK30" s="58">
        <f t="shared" si="5"/>
        <v>43.448416856083576</v>
      </c>
      <c r="AL30" s="58">
        <f t="shared" si="6"/>
        <v>55.735031183618617</v>
      </c>
      <c r="AM30" s="58">
        <f t="shared" si="2"/>
        <v>76.430919396616432</v>
      </c>
      <c r="AN30" s="160">
        <v>1</v>
      </c>
      <c r="AO30" s="118">
        <v>4</v>
      </c>
      <c r="AP30" s="118">
        <v>4</v>
      </c>
      <c r="AQ30" s="118">
        <v>4</v>
      </c>
      <c r="AR30" s="118">
        <v>4</v>
      </c>
      <c r="AS30" s="118">
        <v>4</v>
      </c>
      <c r="AT30" s="118">
        <v>1</v>
      </c>
      <c r="AU30" s="118">
        <v>4</v>
      </c>
      <c r="AV30" s="118">
        <v>1</v>
      </c>
      <c r="AW30" s="118">
        <v>4</v>
      </c>
      <c r="AX30" s="118">
        <v>4</v>
      </c>
      <c r="AY30" s="118">
        <v>4</v>
      </c>
      <c r="AZ30" s="118">
        <v>4</v>
      </c>
      <c r="BA30" s="118">
        <v>4</v>
      </c>
      <c r="BB30" s="118">
        <v>1</v>
      </c>
      <c r="BC30" s="118">
        <v>4</v>
      </c>
      <c r="BD30" s="118">
        <v>6</v>
      </c>
      <c r="BE30" s="118">
        <v>7</v>
      </c>
    </row>
    <row r="31" spans="2:57" ht="15">
      <c r="B31" s="499"/>
      <c r="C31" s="1" t="s">
        <v>206</v>
      </c>
      <c r="D31" s="196">
        <v>87.8</v>
      </c>
      <c r="E31" s="11">
        <v>88.081000000000003</v>
      </c>
      <c r="F31" s="11">
        <v>84.9</v>
      </c>
      <c r="G31" s="11">
        <v>70.5</v>
      </c>
      <c r="J31" s="11">
        <v>15</v>
      </c>
      <c r="K31" s="11">
        <v>5</v>
      </c>
      <c r="L31" s="11">
        <v>-7</v>
      </c>
      <c r="M31" s="11">
        <v>-21</v>
      </c>
      <c r="N31" s="11">
        <v>-58</v>
      </c>
      <c r="O31" s="11">
        <v>-90</v>
      </c>
      <c r="P31" s="11">
        <v>15</v>
      </c>
      <c r="Q31" s="11">
        <v>28</v>
      </c>
      <c r="R31" s="11">
        <v>24.648513241656499</v>
      </c>
      <c r="S31" s="11">
        <v>10.8457899093628</v>
      </c>
      <c r="T31" s="11">
        <v>11.322343826293899</v>
      </c>
      <c r="U31">
        <v>19.74951171875</v>
      </c>
      <c r="V31" s="159">
        <f>100</f>
        <v>100</v>
      </c>
      <c r="W31" s="58">
        <f t="shared" si="1"/>
        <v>100.32004555808656</v>
      </c>
      <c r="X31" s="58">
        <f t="shared" si="1"/>
        <v>96.697038724373584</v>
      </c>
      <c r="Y31" s="58">
        <f t="shared" si="1"/>
        <v>80.296127562642369</v>
      </c>
      <c r="Z31" s="58">
        <f t="shared" si="1"/>
        <v>0</v>
      </c>
      <c r="AA31" s="58">
        <f t="shared" si="1"/>
        <v>0</v>
      </c>
      <c r="AB31" s="58">
        <f t="shared" si="1"/>
        <v>17.084282460136674</v>
      </c>
      <c r="AC31" s="58">
        <f t="shared" si="1"/>
        <v>5.6947608200455582</v>
      </c>
      <c r="AD31" s="58">
        <f t="shared" si="1"/>
        <v>-7.9726651480637818</v>
      </c>
      <c r="AE31" s="58">
        <f t="shared" si="1"/>
        <v>-23.917995444191344</v>
      </c>
      <c r="AF31" s="58">
        <f t="shared" si="1"/>
        <v>-66.059225512528471</v>
      </c>
      <c r="AG31" s="58">
        <f t="shared" si="1"/>
        <v>-102.50569476082005</v>
      </c>
      <c r="AH31" s="58">
        <f t="shared" si="1"/>
        <v>17.084282460136674</v>
      </c>
      <c r="AI31" s="58">
        <f t="shared" si="3"/>
        <v>31.890660592255127</v>
      </c>
      <c r="AJ31" s="58">
        <f t="shared" si="4"/>
        <v>28.073477496191909</v>
      </c>
      <c r="AK31" s="58">
        <f t="shared" si="5"/>
        <v>12.352835887656948</v>
      </c>
      <c r="AL31" s="58">
        <f t="shared" si="6"/>
        <v>12.895608002612642</v>
      </c>
      <c r="AM31" s="58">
        <f t="shared" si="2"/>
        <v>22.493749110193622</v>
      </c>
      <c r="AN31" s="160">
        <v>1</v>
      </c>
      <c r="AO31" s="118">
        <v>4</v>
      </c>
      <c r="AP31" s="118">
        <v>1</v>
      </c>
      <c r="AQ31" s="118">
        <v>1</v>
      </c>
      <c r="AR31" s="118"/>
      <c r="AS31" s="118"/>
      <c r="AT31" s="118">
        <v>4</v>
      </c>
      <c r="AU31" s="118">
        <v>4</v>
      </c>
      <c r="AV31" s="118">
        <v>4</v>
      </c>
      <c r="AW31" s="118">
        <v>4</v>
      </c>
      <c r="AX31" s="118">
        <v>4</v>
      </c>
      <c r="AY31" s="118">
        <v>4</v>
      </c>
      <c r="AZ31" s="118">
        <v>4</v>
      </c>
      <c r="BA31" s="118">
        <v>4</v>
      </c>
      <c r="BB31" s="118">
        <v>4</v>
      </c>
      <c r="BC31" s="118">
        <v>4</v>
      </c>
      <c r="BD31" s="118">
        <v>6</v>
      </c>
      <c r="BE31" s="118">
        <v>7</v>
      </c>
    </row>
    <row r="32" spans="2:57" ht="15">
      <c r="B32" s="499"/>
      <c r="C32" s="1" t="s">
        <v>207</v>
      </c>
      <c r="D32" s="196">
        <v>58.5</v>
      </c>
      <c r="E32" s="11">
        <v>60.405999999999999</v>
      </c>
      <c r="F32" s="11">
        <v>39.302</v>
      </c>
      <c r="G32" s="11">
        <v>38.690832147639597</v>
      </c>
      <c r="I32" s="11">
        <v>0</v>
      </c>
      <c r="J32" s="11">
        <v>15</v>
      </c>
      <c r="K32" s="11">
        <v>5</v>
      </c>
      <c r="L32" s="11">
        <v>-7</v>
      </c>
      <c r="M32" s="11">
        <v>-21</v>
      </c>
      <c r="N32" s="11">
        <v>-58</v>
      </c>
      <c r="O32" s="11">
        <v>-90</v>
      </c>
      <c r="P32" s="11">
        <v>14</v>
      </c>
      <c r="Q32" s="11">
        <v>7</v>
      </c>
      <c r="R32" s="11">
        <v>55.7058966298573</v>
      </c>
      <c r="S32" s="11">
        <v>17.8130073547363</v>
      </c>
      <c r="T32" s="11">
        <v>17.984899520873999</v>
      </c>
      <c r="U32">
        <v>18.771629333496101</v>
      </c>
      <c r="V32" s="159">
        <f>100</f>
        <v>100</v>
      </c>
      <c r="W32" s="58">
        <f t="shared" si="1"/>
        <v>103.25811965811965</v>
      </c>
      <c r="X32" s="58">
        <f t="shared" si="1"/>
        <v>67.182905982905979</v>
      </c>
      <c r="Y32" s="58">
        <f t="shared" si="1"/>
        <v>66.13817461134974</v>
      </c>
      <c r="Z32" s="58">
        <f t="shared" si="1"/>
        <v>0</v>
      </c>
      <c r="AA32" s="58">
        <f t="shared" si="1"/>
        <v>0</v>
      </c>
      <c r="AB32" s="58">
        <f t="shared" si="1"/>
        <v>25.641025641025642</v>
      </c>
      <c r="AC32" s="58">
        <f t="shared" si="1"/>
        <v>8.5470085470085468</v>
      </c>
      <c r="AD32" s="58">
        <f t="shared" si="1"/>
        <v>-11.965811965811966</v>
      </c>
      <c r="AE32" s="58">
        <f t="shared" si="1"/>
        <v>-35.897435897435898</v>
      </c>
      <c r="AF32" s="58">
        <f t="shared" si="1"/>
        <v>-99.145299145299148</v>
      </c>
      <c r="AG32" s="58">
        <f t="shared" si="1"/>
        <v>-153.84615384615384</v>
      </c>
      <c r="AH32" s="58">
        <f t="shared" si="1"/>
        <v>23.931623931623932</v>
      </c>
      <c r="AI32" s="58">
        <f t="shared" si="3"/>
        <v>11.965811965811966</v>
      </c>
      <c r="AJ32" s="58">
        <f t="shared" si="4"/>
        <v>95.223754922832981</v>
      </c>
      <c r="AK32" s="58">
        <f t="shared" si="5"/>
        <v>30.449585221771454</v>
      </c>
      <c r="AL32" s="58">
        <f t="shared" si="6"/>
        <v>30.743417984399997</v>
      </c>
      <c r="AM32" s="58">
        <f t="shared" si="2"/>
        <v>32.088255270933509</v>
      </c>
      <c r="AN32" s="160">
        <v>1</v>
      </c>
      <c r="AO32" s="118">
        <v>4</v>
      </c>
      <c r="AP32" s="118">
        <v>4</v>
      </c>
      <c r="AQ32" s="118">
        <v>4</v>
      </c>
      <c r="AR32" s="118"/>
      <c r="AS32" s="118"/>
      <c r="AT32" s="118">
        <v>4</v>
      </c>
      <c r="AU32" s="118">
        <v>4</v>
      </c>
      <c r="AV32" s="118">
        <v>4</v>
      </c>
      <c r="AW32" s="118">
        <v>4</v>
      </c>
      <c r="AX32" s="118">
        <v>4</v>
      </c>
      <c r="AY32" s="118">
        <v>4</v>
      </c>
      <c r="AZ32" s="118">
        <v>4</v>
      </c>
      <c r="BA32" s="118">
        <v>4</v>
      </c>
      <c r="BB32" s="118">
        <v>4</v>
      </c>
      <c r="BC32" s="118">
        <v>4</v>
      </c>
      <c r="BD32" s="118">
        <v>6</v>
      </c>
      <c r="BE32" s="118">
        <v>7</v>
      </c>
    </row>
    <row r="33" spans="2:57" ht="15">
      <c r="B33" s="499"/>
      <c r="C33" s="1" t="s">
        <v>208</v>
      </c>
      <c r="D33" s="196">
        <v>120.2</v>
      </c>
      <c r="E33" s="11">
        <v>119.41</v>
      </c>
      <c r="F33" s="11">
        <v>144.761</v>
      </c>
      <c r="G33" s="11">
        <v>133.887442036219</v>
      </c>
      <c r="H33" s="11">
        <v>72.685000000000002</v>
      </c>
      <c r="I33" s="11">
        <v>95.004000000000005</v>
      </c>
      <c r="J33" s="11">
        <v>137</v>
      </c>
      <c r="K33" s="11">
        <v>207</v>
      </c>
      <c r="L33" s="11">
        <v>139</v>
      </c>
      <c r="M33" s="11">
        <v>275</v>
      </c>
      <c r="N33" s="11">
        <v>358</v>
      </c>
      <c r="O33" s="11">
        <v>352</v>
      </c>
      <c r="P33" s="11">
        <v>317</v>
      </c>
      <c r="Q33" s="11">
        <v>355</v>
      </c>
      <c r="R33" s="11">
        <v>97.075575860944795</v>
      </c>
      <c r="S33" s="11">
        <v>46.565093994140597</v>
      </c>
      <c r="T33" s="11">
        <v>47.6681518554688</v>
      </c>
      <c r="U33">
        <v>48.611328125</v>
      </c>
      <c r="V33" s="159">
        <f>100</f>
        <v>100</v>
      </c>
      <c r="W33" s="58">
        <f t="shared" si="1"/>
        <v>99.342762063227951</v>
      </c>
      <c r="X33" s="58">
        <f t="shared" si="1"/>
        <v>120.43344425956739</v>
      </c>
      <c r="Y33" s="58">
        <f t="shared" si="1"/>
        <v>111.38722299186273</v>
      </c>
      <c r="Z33" s="58">
        <f t="shared" si="1"/>
        <v>60.470049916805323</v>
      </c>
      <c r="AA33" s="58">
        <f t="shared" si="1"/>
        <v>79.038269550748751</v>
      </c>
      <c r="AB33" s="58">
        <f t="shared" si="1"/>
        <v>113.97670549084859</v>
      </c>
      <c r="AC33" s="58">
        <f t="shared" si="1"/>
        <v>172.21297836938436</v>
      </c>
      <c r="AD33" s="58">
        <f t="shared" si="1"/>
        <v>115.64059900166389</v>
      </c>
      <c r="AE33" s="58">
        <f t="shared" si="1"/>
        <v>228.78535773710482</v>
      </c>
      <c r="AF33" s="58">
        <f t="shared" si="1"/>
        <v>297.83693843594011</v>
      </c>
      <c r="AG33" s="58">
        <f t="shared" si="1"/>
        <v>292.84525790349414</v>
      </c>
      <c r="AH33" s="58">
        <f t="shared" si="1"/>
        <v>263.72712146422629</v>
      </c>
      <c r="AI33" s="58">
        <f t="shared" si="3"/>
        <v>295.34109816971716</v>
      </c>
      <c r="AJ33" s="58">
        <f t="shared" si="4"/>
        <v>80.761710366842593</v>
      </c>
      <c r="AK33" s="58">
        <f t="shared" si="5"/>
        <v>38.739678863677703</v>
      </c>
      <c r="AL33" s="58">
        <f t="shared" si="6"/>
        <v>39.657364272436602</v>
      </c>
      <c r="AM33" s="58">
        <f t="shared" si="2"/>
        <v>40.44203670965058</v>
      </c>
      <c r="AN33" s="160">
        <v>1</v>
      </c>
      <c r="AO33" s="118">
        <v>4</v>
      </c>
      <c r="AP33" s="118">
        <v>4</v>
      </c>
      <c r="AQ33" s="118">
        <v>4</v>
      </c>
      <c r="AR33" s="118">
        <v>4</v>
      </c>
      <c r="AS33" s="118">
        <v>4</v>
      </c>
      <c r="AT33" s="118">
        <v>4</v>
      </c>
      <c r="AU33" s="118">
        <v>4</v>
      </c>
      <c r="AV33" s="118">
        <v>4</v>
      </c>
      <c r="AW33" s="118">
        <v>4</v>
      </c>
      <c r="AX33" s="118">
        <v>4</v>
      </c>
      <c r="AY33" s="118">
        <v>4</v>
      </c>
      <c r="AZ33" s="118">
        <v>4</v>
      </c>
      <c r="BA33" s="118">
        <v>4</v>
      </c>
      <c r="BB33" s="118">
        <v>4</v>
      </c>
      <c r="BC33" s="118">
        <v>4</v>
      </c>
      <c r="BD33" s="118">
        <v>6</v>
      </c>
      <c r="BE33" s="118">
        <v>7</v>
      </c>
    </row>
    <row r="34" spans="2:57" ht="15">
      <c r="B34" s="499"/>
      <c r="C34" s="1" t="s">
        <v>209</v>
      </c>
      <c r="D34" s="196">
        <v>293.89999999999998</v>
      </c>
      <c r="E34" s="11">
        <v>306.98</v>
      </c>
      <c r="F34" s="11">
        <v>297.44900000000001</v>
      </c>
      <c r="G34" s="11">
        <v>264.90000103515803</v>
      </c>
      <c r="J34" s="11">
        <v>190.5</v>
      </c>
      <c r="K34" s="11">
        <v>225.47639281693299</v>
      </c>
      <c r="L34" s="11">
        <v>149.4</v>
      </c>
      <c r="M34" s="11">
        <v>260.57913871222399</v>
      </c>
      <c r="N34" s="11">
        <v>267.99999284744302</v>
      </c>
      <c r="O34" s="11">
        <v>192</v>
      </c>
      <c r="P34" s="11">
        <v>275.20001602172903</v>
      </c>
      <c r="Q34" s="11">
        <v>386.242302477122</v>
      </c>
      <c r="R34" s="11">
        <v>201.92998573245899</v>
      </c>
      <c r="S34" s="11">
        <v>87.128757476806598</v>
      </c>
      <c r="T34" s="11">
        <v>92.2467937469482</v>
      </c>
      <c r="U34">
        <v>108.074541091919</v>
      </c>
      <c r="V34" s="159">
        <f>100</f>
        <v>100</v>
      </c>
      <c r="W34" s="58">
        <f t="shared" si="1"/>
        <v>104.45049336509018</v>
      </c>
      <c r="X34" s="58">
        <f t="shared" si="1"/>
        <v>101.20755358965636</v>
      </c>
      <c r="Y34" s="58">
        <f t="shared" si="1"/>
        <v>90.132698548879901</v>
      </c>
      <c r="Z34" s="58">
        <f t="shared" si="1"/>
        <v>0</v>
      </c>
      <c r="AA34" s="58">
        <f t="shared" si="1"/>
        <v>0</v>
      </c>
      <c r="AB34" s="58">
        <f t="shared" si="1"/>
        <v>64.817965294317801</v>
      </c>
      <c r="AC34" s="58">
        <f t="shared" si="1"/>
        <v>76.718745429374962</v>
      </c>
      <c r="AD34" s="58">
        <f t="shared" si="1"/>
        <v>50.833616876488605</v>
      </c>
      <c r="AE34" s="58">
        <f t="shared" si="1"/>
        <v>88.662517425050709</v>
      </c>
      <c r="AF34" s="58">
        <f t="shared" si="1"/>
        <v>91.187476300593076</v>
      </c>
      <c r="AG34" s="58">
        <f t="shared" si="1"/>
        <v>65.328342973800616</v>
      </c>
      <c r="AH34" s="58">
        <f t="shared" si="1"/>
        <v>93.637297047202807</v>
      </c>
      <c r="AI34" s="58">
        <f t="shared" si="3"/>
        <v>131.41963337091596</v>
      </c>
      <c r="AJ34" s="58">
        <f t="shared" si="4"/>
        <v>68.707038357420558</v>
      </c>
      <c r="AK34" s="58">
        <f t="shared" si="5"/>
        <v>29.64571537148915</v>
      </c>
      <c r="AL34" s="58">
        <f t="shared" si="6"/>
        <v>31.387136354864992</v>
      </c>
      <c r="AM34" s="58">
        <f t="shared" si="2"/>
        <v>36.77255566244267</v>
      </c>
      <c r="AN34" s="160"/>
      <c r="AO34" s="118"/>
      <c r="AP34" s="118"/>
      <c r="AQ34" s="118"/>
      <c r="AR34" s="118"/>
      <c r="AS34" s="118"/>
      <c r="AT34" s="118"/>
      <c r="AU34" s="118"/>
      <c r="AV34" s="118"/>
      <c r="AW34" s="118"/>
      <c r="AX34" s="118"/>
      <c r="AY34" s="118"/>
      <c r="AZ34" s="118"/>
      <c r="BA34" s="118"/>
      <c r="BB34" s="118"/>
      <c r="BC34" s="118"/>
      <c r="BD34" s="118"/>
      <c r="BE34" s="118"/>
    </row>
    <row r="35" spans="2:57" ht="15">
      <c r="B35" s="501"/>
      <c r="C35" s="1" t="s">
        <v>210</v>
      </c>
      <c r="D35" s="245">
        <v>173.7</v>
      </c>
      <c r="E35" s="173">
        <v>187.57</v>
      </c>
      <c r="F35" s="173">
        <v>152.68799999999999</v>
      </c>
      <c r="G35" s="173">
        <v>131.012558998939</v>
      </c>
      <c r="H35" s="173"/>
      <c r="I35" s="173"/>
      <c r="J35" s="173">
        <v>53.5</v>
      </c>
      <c r="K35" s="173">
        <v>18.476392816932801</v>
      </c>
      <c r="L35" s="173">
        <v>10.4</v>
      </c>
      <c r="M35" s="173">
        <v>-14.4208612877761</v>
      </c>
      <c r="N35" s="173">
        <v>-90.000007152557401</v>
      </c>
      <c r="O35" s="173">
        <v>-160</v>
      </c>
      <c r="P35" s="173">
        <v>-41.799983978271499</v>
      </c>
      <c r="Q35" s="173">
        <v>31.242302477121601</v>
      </c>
      <c r="R35" s="173">
        <v>104.85440987151399</v>
      </c>
      <c r="S35" s="173">
        <v>40.563663482666001</v>
      </c>
      <c r="T35" s="173">
        <v>44.578641891479499</v>
      </c>
      <c r="U35" s="173">
        <v>59.463212966919002</v>
      </c>
      <c r="V35" s="159">
        <f>100</f>
        <v>100</v>
      </c>
      <c r="W35" s="58">
        <f t="shared" si="1"/>
        <v>107.98503166378815</v>
      </c>
      <c r="X35" s="58">
        <f t="shared" si="1"/>
        <v>87.903281519861835</v>
      </c>
      <c r="Y35" s="58">
        <f t="shared" si="1"/>
        <v>75.424616579700057</v>
      </c>
      <c r="Z35" s="58">
        <f t="shared" si="1"/>
        <v>0</v>
      </c>
      <c r="AA35" s="58">
        <f t="shared" si="1"/>
        <v>0</v>
      </c>
      <c r="AB35" s="58">
        <f t="shared" si="1"/>
        <v>30.800230282095569</v>
      </c>
      <c r="AC35" s="58">
        <f t="shared" si="1"/>
        <v>10.636956141009097</v>
      </c>
      <c r="AD35" s="58">
        <f t="shared" si="1"/>
        <v>5.9873344847438119</v>
      </c>
      <c r="AE35" s="58">
        <f t="shared" si="1"/>
        <v>-8.3021653930777788</v>
      </c>
      <c r="AF35" s="58">
        <f t="shared" si="1"/>
        <v>-51.813475620355447</v>
      </c>
      <c r="AG35" s="58">
        <f t="shared" si="1"/>
        <v>-92.112838226827876</v>
      </c>
      <c r="AH35" s="58">
        <f t="shared" si="1"/>
        <v>-24.06446976296575</v>
      </c>
      <c r="AI35" s="58">
        <f t="shared" si="3"/>
        <v>17.986357211929537</v>
      </c>
      <c r="AJ35" s="58">
        <f t="shared" si="4"/>
        <v>60.365233086651699</v>
      </c>
      <c r="AK35" s="58">
        <f t="shared" si="5"/>
        <v>23.352713576664367</v>
      </c>
      <c r="AL35" s="58">
        <f t="shared" si="6"/>
        <v>25.664157680759647</v>
      </c>
      <c r="AM35" s="58">
        <f t="shared" si="2"/>
        <v>34.233283227932645</v>
      </c>
      <c r="AN35" s="120"/>
      <c r="AO35" s="121"/>
      <c r="AP35" s="121"/>
      <c r="AQ35" s="121"/>
      <c r="AR35" s="121"/>
      <c r="AS35" s="121"/>
      <c r="AT35" s="121"/>
      <c r="AU35" s="121"/>
      <c r="AV35" s="121"/>
      <c r="AW35" s="121"/>
      <c r="AX35" s="121"/>
      <c r="AY35" s="121"/>
      <c r="AZ35" s="121"/>
      <c r="BA35" s="121"/>
      <c r="BB35" s="121"/>
      <c r="BC35" s="121"/>
      <c r="BD35" s="121"/>
      <c r="BE35" s="121"/>
    </row>
    <row r="36" spans="2:57" ht="15" customHeight="1">
      <c r="B36" s="500" t="s">
        <v>235</v>
      </c>
      <c r="C36" s="7" t="s">
        <v>205</v>
      </c>
      <c r="D36" s="246"/>
      <c r="F36" s="11">
        <v>0</v>
      </c>
      <c r="I36" s="11">
        <v>0</v>
      </c>
      <c r="J36" s="11">
        <v>0</v>
      </c>
      <c r="K36" s="11">
        <v>0</v>
      </c>
      <c r="L36" s="11">
        <v>0</v>
      </c>
      <c r="M36" s="11">
        <v>0</v>
      </c>
      <c r="N36" s="11">
        <v>0</v>
      </c>
      <c r="O36" s="11">
        <v>0</v>
      </c>
      <c r="P36" s="11">
        <v>0</v>
      </c>
      <c r="Q36" s="11">
        <v>0</v>
      </c>
      <c r="R36" s="11">
        <v>0</v>
      </c>
      <c r="S36" s="11">
        <v>0</v>
      </c>
      <c r="T36" s="11">
        <v>0</v>
      </c>
      <c r="U36">
        <v>0</v>
      </c>
      <c r="V36" s="159">
        <f>100</f>
        <v>100</v>
      </c>
      <c r="W36" s="58" t="e">
        <f t="shared" si="1"/>
        <v>#DIV/0!</v>
      </c>
      <c r="X36" s="58" t="e">
        <f t="shared" si="1"/>
        <v>#DIV/0!</v>
      </c>
      <c r="Y36" s="58" t="e">
        <f t="shared" si="1"/>
        <v>#DIV/0!</v>
      </c>
      <c r="Z36" s="58" t="e">
        <f t="shared" si="1"/>
        <v>#DIV/0!</v>
      </c>
      <c r="AA36" s="58" t="e">
        <f t="shared" si="1"/>
        <v>#DIV/0!</v>
      </c>
      <c r="AB36" s="58" t="e">
        <f t="shared" si="1"/>
        <v>#DIV/0!</v>
      </c>
      <c r="AC36" s="58" t="e">
        <f t="shared" si="1"/>
        <v>#DIV/0!</v>
      </c>
      <c r="AD36" s="58" t="e">
        <f t="shared" si="1"/>
        <v>#DIV/0!</v>
      </c>
      <c r="AE36" s="58" t="e">
        <f t="shared" si="1"/>
        <v>#DIV/0!</v>
      </c>
      <c r="AF36" s="58" t="e">
        <f t="shared" si="1"/>
        <v>#DIV/0!</v>
      </c>
      <c r="AG36" s="58" t="e">
        <f t="shared" si="1"/>
        <v>#DIV/0!</v>
      </c>
      <c r="AH36" s="58" t="e">
        <f t="shared" si="1"/>
        <v>#DIV/0!</v>
      </c>
      <c r="AI36" s="58" t="e">
        <f t="shared" si="3"/>
        <v>#DIV/0!</v>
      </c>
      <c r="AJ36" s="58" t="e">
        <f t="shared" si="4"/>
        <v>#DIV/0!</v>
      </c>
      <c r="AK36" s="58" t="e">
        <f t="shared" si="5"/>
        <v>#DIV/0!</v>
      </c>
      <c r="AL36" s="58" t="e">
        <f t="shared" si="6"/>
        <v>#DIV/0!</v>
      </c>
      <c r="AM36" s="58" t="e">
        <f t="shared" si="2"/>
        <v>#DIV/0!</v>
      </c>
      <c r="AN36" s="160"/>
      <c r="AO36" s="118"/>
      <c r="AP36" s="118">
        <v>1</v>
      </c>
      <c r="AQ36" s="118"/>
      <c r="AR36" s="118"/>
      <c r="AS36" s="118">
        <v>4</v>
      </c>
      <c r="AT36" s="118">
        <v>4</v>
      </c>
      <c r="AU36" s="118">
        <v>4</v>
      </c>
      <c r="AV36" s="118">
        <v>4</v>
      </c>
      <c r="AW36" s="118">
        <v>4</v>
      </c>
      <c r="AX36" s="118">
        <v>4</v>
      </c>
      <c r="AY36" s="118">
        <v>4</v>
      </c>
      <c r="AZ36" s="118">
        <v>4</v>
      </c>
      <c r="BA36" s="118">
        <v>4</v>
      </c>
      <c r="BB36" s="118">
        <v>4</v>
      </c>
      <c r="BC36" s="118">
        <v>4</v>
      </c>
      <c r="BD36" s="118">
        <v>6</v>
      </c>
      <c r="BE36" s="118">
        <v>7</v>
      </c>
    </row>
    <row r="37" spans="2:57" ht="15">
      <c r="B37" s="499"/>
      <c r="C37" s="1" t="s">
        <v>206</v>
      </c>
      <c r="D37" s="196"/>
      <c r="F37" s="11">
        <v>0</v>
      </c>
      <c r="G37" s="11">
        <v>0</v>
      </c>
      <c r="H37" s="11">
        <v>0</v>
      </c>
      <c r="I37" s="11">
        <v>0</v>
      </c>
      <c r="J37" s="11">
        <v>0</v>
      </c>
      <c r="L37" s="11">
        <v>110</v>
      </c>
      <c r="M37" s="11">
        <v>114</v>
      </c>
      <c r="N37" s="11">
        <v>0</v>
      </c>
      <c r="O37" s="11">
        <v>-11.6000003814697</v>
      </c>
      <c r="P37" s="11">
        <v>-5.4000000953674299</v>
      </c>
      <c r="Q37" s="11">
        <v>-2.75</v>
      </c>
      <c r="R37" s="11">
        <v>0.96000003814697299</v>
      </c>
      <c r="S37" s="11">
        <v>6.7008752822876003</v>
      </c>
      <c r="T37" s="11">
        <v>6.9953050613403303</v>
      </c>
      <c r="U37"/>
      <c r="V37" s="159">
        <f>100</f>
        <v>100</v>
      </c>
      <c r="W37" s="58" t="e">
        <f t="shared" si="1"/>
        <v>#DIV/0!</v>
      </c>
      <c r="X37" s="58" t="e">
        <f t="shared" si="1"/>
        <v>#DIV/0!</v>
      </c>
      <c r="Y37" s="58" t="e">
        <f t="shared" si="1"/>
        <v>#DIV/0!</v>
      </c>
      <c r="Z37" s="58" t="e">
        <f t="shared" si="1"/>
        <v>#DIV/0!</v>
      </c>
      <c r="AA37" s="58" t="e">
        <f t="shared" si="1"/>
        <v>#DIV/0!</v>
      </c>
      <c r="AB37" s="58" t="e">
        <f t="shared" si="1"/>
        <v>#DIV/0!</v>
      </c>
      <c r="AC37" s="58" t="e">
        <f t="shared" si="1"/>
        <v>#DIV/0!</v>
      </c>
      <c r="AD37" s="58" t="e">
        <f t="shared" si="1"/>
        <v>#DIV/0!</v>
      </c>
      <c r="AE37" s="58" t="e">
        <f t="shared" si="1"/>
        <v>#DIV/0!</v>
      </c>
      <c r="AF37" s="58" t="e">
        <f t="shared" si="1"/>
        <v>#DIV/0!</v>
      </c>
      <c r="AG37" s="58" t="e">
        <f t="shared" si="1"/>
        <v>#DIV/0!</v>
      </c>
      <c r="AH37" s="58" t="e">
        <f t="shared" si="1"/>
        <v>#DIV/0!</v>
      </c>
      <c r="AI37" s="58" t="e">
        <f t="shared" si="3"/>
        <v>#DIV/0!</v>
      </c>
      <c r="AJ37" s="58" t="e">
        <f t="shared" si="4"/>
        <v>#DIV/0!</v>
      </c>
      <c r="AK37" s="58" t="e">
        <f t="shared" si="5"/>
        <v>#DIV/0!</v>
      </c>
      <c r="AL37" s="58" t="e">
        <f t="shared" si="6"/>
        <v>#DIV/0!</v>
      </c>
      <c r="AM37" s="58" t="e">
        <f t="shared" si="2"/>
        <v>#DIV/0!</v>
      </c>
      <c r="AN37" s="160"/>
      <c r="AO37" s="118"/>
      <c r="AP37" s="118">
        <v>1</v>
      </c>
      <c r="AQ37" s="118"/>
      <c r="AR37" s="118"/>
      <c r="AS37" s="118">
        <v>4</v>
      </c>
      <c r="AT37" s="118">
        <v>4</v>
      </c>
      <c r="AU37" s="118"/>
      <c r="AV37" s="118">
        <v>4</v>
      </c>
      <c r="AW37" s="118">
        <v>4</v>
      </c>
      <c r="AX37" s="118">
        <v>4</v>
      </c>
      <c r="AY37" s="118">
        <v>4</v>
      </c>
      <c r="AZ37" s="118">
        <v>4</v>
      </c>
      <c r="BA37" s="118">
        <v>4</v>
      </c>
      <c r="BB37" s="118">
        <v>4</v>
      </c>
      <c r="BC37" s="118">
        <v>4</v>
      </c>
      <c r="BD37" s="118">
        <v>6</v>
      </c>
      <c r="BE37" s="118"/>
    </row>
    <row r="38" spans="2:57" ht="15">
      <c r="B38" s="499"/>
      <c r="C38" s="1" t="s">
        <v>207</v>
      </c>
      <c r="D38" s="196"/>
      <c r="F38" s="11">
        <v>0</v>
      </c>
      <c r="G38" s="11">
        <v>0</v>
      </c>
      <c r="H38" s="11">
        <v>0</v>
      </c>
      <c r="I38" s="11">
        <v>0</v>
      </c>
      <c r="J38" s="11">
        <v>0</v>
      </c>
      <c r="K38" s="11">
        <v>0</v>
      </c>
      <c r="L38" s="11">
        <v>0</v>
      </c>
      <c r="M38" s="11">
        <v>0</v>
      </c>
      <c r="N38" s="11">
        <v>0</v>
      </c>
      <c r="O38" s="11">
        <v>0</v>
      </c>
      <c r="P38" s="11">
        <v>0</v>
      </c>
      <c r="Q38" s="11">
        <v>0</v>
      </c>
      <c r="R38" s="11">
        <v>0</v>
      </c>
      <c r="S38" s="11">
        <v>0</v>
      </c>
      <c r="T38" s="11">
        <v>0</v>
      </c>
      <c r="U38">
        <v>0</v>
      </c>
      <c r="V38" s="159">
        <f>100</f>
        <v>100</v>
      </c>
      <c r="W38" s="58" t="e">
        <f t="shared" si="1"/>
        <v>#DIV/0!</v>
      </c>
      <c r="X38" s="58" t="e">
        <f t="shared" si="1"/>
        <v>#DIV/0!</v>
      </c>
      <c r="Y38" s="58" t="e">
        <f t="shared" si="1"/>
        <v>#DIV/0!</v>
      </c>
      <c r="Z38" s="58" t="e">
        <f t="shared" si="1"/>
        <v>#DIV/0!</v>
      </c>
      <c r="AA38" s="58" t="e">
        <f t="shared" si="1"/>
        <v>#DIV/0!</v>
      </c>
      <c r="AB38" s="58" t="e">
        <f t="shared" si="1"/>
        <v>#DIV/0!</v>
      </c>
      <c r="AC38" s="58" t="e">
        <f t="shared" si="1"/>
        <v>#DIV/0!</v>
      </c>
      <c r="AD38" s="58" t="e">
        <f t="shared" si="1"/>
        <v>#DIV/0!</v>
      </c>
      <c r="AE38" s="58" t="e">
        <f t="shared" si="1"/>
        <v>#DIV/0!</v>
      </c>
      <c r="AF38" s="58" t="e">
        <f t="shared" si="1"/>
        <v>#DIV/0!</v>
      </c>
      <c r="AG38" s="58" t="e">
        <f t="shared" si="1"/>
        <v>#DIV/0!</v>
      </c>
      <c r="AH38" s="58" t="e">
        <f t="shared" si="1"/>
        <v>#DIV/0!</v>
      </c>
      <c r="AI38" s="58" t="e">
        <f t="shared" si="3"/>
        <v>#DIV/0!</v>
      </c>
      <c r="AJ38" s="58" t="e">
        <f t="shared" si="4"/>
        <v>#DIV/0!</v>
      </c>
      <c r="AK38" s="58" t="e">
        <f t="shared" si="5"/>
        <v>#DIV/0!</v>
      </c>
      <c r="AL38" s="58" t="e">
        <f t="shared" si="6"/>
        <v>#DIV/0!</v>
      </c>
      <c r="AM38" s="58" t="e">
        <f t="shared" si="2"/>
        <v>#DIV/0!</v>
      </c>
      <c r="AN38" s="160"/>
      <c r="AO38" s="118"/>
      <c r="AP38" s="118">
        <v>1</v>
      </c>
      <c r="AQ38" s="118"/>
      <c r="AR38" s="118">
        <v>1</v>
      </c>
      <c r="AS38" s="118">
        <v>1</v>
      </c>
      <c r="AT38" s="118">
        <v>1</v>
      </c>
      <c r="AU38" s="118">
        <v>4</v>
      </c>
      <c r="AV38" s="118">
        <v>1</v>
      </c>
      <c r="AW38" s="118">
        <v>1</v>
      </c>
      <c r="AX38" s="118">
        <v>1</v>
      </c>
      <c r="AY38" s="118">
        <v>4</v>
      </c>
      <c r="AZ38" s="118">
        <v>1</v>
      </c>
      <c r="BA38" s="118">
        <v>1</v>
      </c>
      <c r="BB38" s="118">
        <v>1</v>
      </c>
      <c r="BC38" s="118">
        <v>4</v>
      </c>
      <c r="BD38" s="118">
        <v>6</v>
      </c>
      <c r="BE38" s="118">
        <v>7</v>
      </c>
    </row>
    <row r="39" spans="2:57" ht="15">
      <c r="B39" s="499"/>
      <c r="C39" s="1" t="s">
        <v>208</v>
      </c>
      <c r="D39" s="196">
        <v>0</v>
      </c>
      <c r="E39" s="11">
        <v>0</v>
      </c>
      <c r="F39" s="11">
        <v>0</v>
      </c>
      <c r="G39" s="11">
        <v>0</v>
      </c>
      <c r="H39" s="11">
        <v>0</v>
      </c>
      <c r="I39" s="11">
        <v>0</v>
      </c>
      <c r="J39" s="11">
        <v>0</v>
      </c>
      <c r="K39" s="11">
        <v>0</v>
      </c>
      <c r="L39" s="11">
        <v>0</v>
      </c>
      <c r="M39" s="11">
        <v>0</v>
      </c>
      <c r="N39" s="11">
        <v>0</v>
      </c>
      <c r="O39" s="11">
        <v>0</v>
      </c>
      <c r="P39" s="11">
        <v>0</v>
      </c>
      <c r="Q39" s="11">
        <v>0</v>
      </c>
      <c r="R39" s="11">
        <v>0</v>
      </c>
      <c r="S39" s="11">
        <v>0</v>
      </c>
      <c r="T39" s="11">
        <v>0</v>
      </c>
      <c r="U39">
        <v>0</v>
      </c>
      <c r="V39" s="159">
        <f>100</f>
        <v>100</v>
      </c>
      <c r="W39" s="58" t="e">
        <f t="shared" si="1"/>
        <v>#DIV/0!</v>
      </c>
      <c r="X39" s="58" t="e">
        <f t="shared" si="1"/>
        <v>#DIV/0!</v>
      </c>
      <c r="Y39" s="58" t="e">
        <f t="shared" si="1"/>
        <v>#DIV/0!</v>
      </c>
      <c r="Z39" s="58" t="e">
        <f t="shared" si="1"/>
        <v>#DIV/0!</v>
      </c>
      <c r="AA39" s="58" t="e">
        <f t="shared" si="1"/>
        <v>#DIV/0!</v>
      </c>
      <c r="AB39" s="58" t="e">
        <f t="shared" si="1"/>
        <v>#DIV/0!</v>
      </c>
      <c r="AC39" s="58" t="e">
        <f t="shared" si="1"/>
        <v>#DIV/0!</v>
      </c>
      <c r="AD39" s="58" t="e">
        <f t="shared" si="1"/>
        <v>#DIV/0!</v>
      </c>
      <c r="AE39" s="58" t="e">
        <f t="shared" si="1"/>
        <v>#DIV/0!</v>
      </c>
      <c r="AF39" s="58" t="e">
        <f t="shared" si="1"/>
        <v>#DIV/0!</v>
      </c>
      <c r="AG39" s="58" t="e">
        <f t="shared" si="1"/>
        <v>#DIV/0!</v>
      </c>
      <c r="AH39" s="58" t="e">
        <f t="shared" si="1"/>
        <v>#DIV/0!</v>
      </c>
      <c r="AI39" s="58" t="e">
        <f t="shared" si="3"/>
        <v>#DIV/0!</v>
      </c>
      <c r="AJ39" s="58" t="e">
        <f t="shared" si="4"/>
        <v>#DIV/0!</v>
      </c>
      <c r="AK39" s="58" t="e">
        <f t="shared" si="5"/>
        <v>#DIV/0!</v>
      </c>
      <c r="AL39" s="58" t="e">
        <f t="shared" si="6"/>
        <v>#DIV/0!</v>
      </c>
      <c r="AM39" s="58" t="e">
        <f t="shared" si="2"/>
        <v>#DIV/0!</v>
      </c>
      <c r="AN39" s="160"/>
      <c r="AO39" s="118"/>
      <c r="AP39" s="118"/>
      <c r="AQ39" s="118"/>
      <c r="AR39" s="118"/>
      <c r="AS39" s="118">
        <v>4</v>
      </c>
      <c r="AT39" s="118">
        <v>4</v>
      </c>
      <c r="AU39" s="118">
        <v>1</v>
      </c>
      <c r="AV39" s="118">
        <v>4</v>
      </c>
      <c r="AW39" s="118">
        <v>4</v>
      </c>
      <c r="AX39" s="118">
        <v>4</v>
      </c>
      <c r="AY39" s="118">
        <v>1</v>
      </c>
      <c r="AZ39" s="118">
        <v>1</v>
      </c>
      <c r="BA39" s="118">
        <v>1</v>
      </c>
      <c r="BB39" s="118">
        <v>1</v>
      </c>
      <c r="BC39" s="118">
        <v>4</v>
      </c>
      <c r="BD39" s="118">
        <v>6</v>
      </c>
      <c r="BE39" s="118">
        <v>7</v>
      </c>
    </row>
    <row r="40" spans="2:57" ht="15">
      <c r="B40" s="499"/>
      <c r="C40" s="1" t="s">
        <v>209</v>
      </c>
      <c r="D40" s="196"/>
      <c r="F40" s="11">
        <v>0</v>
      </c>
      <c r="I40" s="11">
        <v>0</v>
      </c>
      <c r="J40" s="11">
        <v>0</v>
      </c>
      <c r="L40" s="11">
        <v>110</v>
      </c>
      <c r="M40" s="11">
        <v>114</v>
      </c>
      <c r="N40" s="11">
        <v>0</v>
      </c>
      <c r="O40" s="11">
        <v>-11.6000003814697</v>
      </c>
      <c r="P40" s="11">
        <v>-5.4000000953674299</v>
      </c>
      <c r="Q40" s="11">
        <v>-2.75</v>
      </c>
      <c r="R40" s="11">
        <v>0.96000003814697299</v>
      </c>
      <c r="S40" s="11">
        <v>6.7008752822876003</v>
      </c>
      <c r="T40" s="11">
        <v>6.9953050613403303</v>
      </c>
      <c r="U40"/>
      <c r="V40" s="159">
        <f>100</f>
        <v>100</v>
      </c>
      <c r="W40" s="58" t="e">
        <f t="shared" si="1"/>
        <v>#DIV/0!</v>
      </c>
      <c r="X40" s="58" t="e">
        <f t="shared" si="1"/>
        <v>#DIV/0!</v>
      </c>
      <c r="Y40" s="58" t="e">
        <f t="shared" si="1"/>
        <v>#DIV/0!</v>
      </c>
      <c r="Z40" s="58" t="e">
        <f t="shared" si="1"/>
        <v>#DIV/0!</v>
      </c>
      <c r="AA40" s="58" t="e">
        <f t="shared" si="1"/>
        <v>#DIV/0!</v>
      </c>
      <c r="AB40" s="58" t="e">
        <f t="shared" si="1"/>
        <v>#DIV/0!</v>
      </c>
      <c r="AC40" s="58" t="e">
        <f t="shared" si="1"/>
        <v>#DIV/0!</v>
      </c>
      <c r="AD40" s="58" t="e">
        <f t="shared" si="1"/>
        <v>#DIV/0!</v>
      </c>
      <c r="AE40" s="58" t="e">
        <f t="shared" si="1"/>
        <v>#DIV/0!</v>
      </c>
      <c r="AF40" s="58" t="e">
        <f t="shared" si="1"/>
        <v>#DIV/0!</v>
      </c>
      <c r="AG40" s="58" t="e">
        <f t="shared" si="1"/>
        <v>#DIV/0!</v>
      </c>
      <c r="AH40" s="58" t="e">
        <f t="shared" si="1"/>
        <v>#DIV/0!</v>
      </c>
      <c r="AI40" s="58" t="e">
        <f t="shared" si="3"/>
        <v>#DIV/0!</v>
      </c>
      <c r="AJ40" s="58" t="e">
        <f t="shared" si="4"/>
        <v>#DIV/0!</v>
      </c>
      <c r="AK40" s="58" t="e">
        <f t="shared" si="5"/>
        <v>#DIV/0!</v>
      </c>
      <c r="AL40" s="58" t="e">
        <f t="shared" si="6"/>
        <v>#DIV/0!</v>
      </c>
      <c r="AM40" s="58" t="e">
        <f t="shared" si="2"/>
        <v>#DIV/0!</v>
      </c>
      <c r="AN40" s="160"/>
      <c r="AO40" s="118"/>
      <c r="AP40" s="118"/>
      <c r="AQ40" s="118"/>
      <c r="AR40" s="118"/>
      <c r="AS40" s="118"/>
      <c r="AT40" s="118"/>
      <c r="AU40" s="118"/>
      <c r="AV40" s="118"/>
      <c r="AW40" s="118"/>
      <c r="AX40" s="118"/>
      <c r="AY40" s="118"/>
      <c r="AZ40" s="118"/>
      <c r="BA40" s="118"/>
      <c r="BB40" s="118"/>
      <c r="BC40" s="118"/>
      <c r="BD40" s="118"/>
      <c r="BE40" s="118"/>
    </row>
    <row r="41" spans="2:57" ht="15">
      <c r="B41" s="501"/>
      <c r="C41" s="8" t="s">
        <v>210</v>
      </c>
      <c r="D41" s="245"/>
      <c r="E41" s="173"/>
      <c r="F41" s="173">
        <v>0</v>
      </c>
      <c r="G41" s="173"/>
      <c r="H41" s="173"/>
      <c r="I41" s="173">
        <v>0</v>
      </c>
      <c r="J41" s="173">
        <v>0</v>
      </c>
      <c r="K41" s="173"/>
      <c r="L41" s="173">
        <v>110</v>
      </c>
      <c r="M41" s="173">
        <v>114</v>
      </c>
      <c r="N41" s="173">
        <v>0</v>
      </c>
      <c r="O41" s="173">
        <v>-11.6000003814697</v>
      </c>
      <c r="P41" s="173">
        <v>-5.4000000953674299</v>
      </c>
      <c r="Q41" s="173">
        <v>-2.75</v>
      </c>
      <c r="R41" s="173">
        <v>0.96000003814697299</v>
      </c>
      <c r="S41" s="173">
        <v>6.7008752822876003</v>
      </c>
      <c r="T41" s="173">
        <v>6.9953050613403303</v>
      </c>
      <c r="U41" s="173"/>
      <c r="V41" s="159">
        <f>100</f>
        <v>100</v>
      </c>
      <c r="W41" s="58" t="e">
        <f t="shared" si="1"/>
        <v>#DIV/0!</v>
      </c>
      <c r="X41" s="58" t="e">
        <f t="shared" si="1"/>
        <v>#DIV/0!</v>
      </c>
      <c r="Y41" s="58" t="e">
        <f t="shared" si="1"/>
        <v>#DIV/0!</v>
      </c>
      <c r="Z41" s="58" t="e">
        <f t="shared" si="1"/>
        <v>#DIV/0!</v>
      </c>
      <c r="AA41" s="58" t="e">
        <f t="shared" si="1"/>
        <v>#DIV/0!</v>
      </c>
      <c r="AB41" s="58" t="e">
        <f t="shared" si="1"/>
        <v>#DIV/0!</v>
      </c>
      <c r="AC41" s="58" t="e">
        <f t="shared" si="1"/>
        <v>#DIV/0!</v>
      </c>
      <c r="AD41" s="58" t="e">
        <f t="shared" si="1"/>
        <v>#DIV/0!</v>
      </c>
      <c r="AE41" s="58" t="e">
        <f t="shared" si="1"/>
        <v>#DIV/0!</v>
      </c>
      <c r="AF41" s="58" t="e">
        <f t="shared" si="1"/>
        <v>#DIV/0!</v>
      </c>
      <c r="AG41" s="58" t="e">
        <f t="shared" si="1"/>
        <v>#DIV/0!</v>
      </c>
      <c r="AH41" s="58" t="e">
        <f t="shared" si="1"/>
        <v>#DIV/0!</v>
      </c>
      <c r="AI41" s="58" t="e">
        <f t="shared" si="3"/>
        <v>#DIV/0!</v>
      </c>
      <c r="AJ41" s="58" t="e">
        <f t="shared" si="4"/>
        <v>#DIV/0!</v>
      </c>
      <c r="AK41" s="58" t="e">
        <f t="shared" si="5"/>
        <v>#DIV/0!</v>
      </c>
      <c r="AL41" s="58" t="e">
        <f t="shared" si="6"/>
        <v>#DIV/0!</v>
      </c>
      <c r="AM41" s="58" t="e">
        <f t="shared" si="2"/>
        <v>#DIV/0!</v>
      </c>
      <c r="AN41" s="120"/>
      <c r="AO41" s="121"/>
      <c r="AP41" s="121"/>
      <c r="AQ41" s="121"/>
      <c r="AR41" s="121"/>
      <c r="AS41" s="121"/>
      <c r="AT41" s="121"/>
      <c r="AU41" s="121"/>
      <c r="AV41" s="121"/>
      <c r="AW41" s="121"/>
      <c r="AX41" s="121"/>
      <c r="AY41" s="121"/>
      <c r="AZ41" s="121"/>
      <c r="BA41" s="121"/>
      <c r="BB41" s="121"/>
      <c r="BC41" s="121"/>
      <c r="BD41" s="121"/>
      <c r="BE41" s="121"/>
    </row>
    <row r="42" spans="2:57" ht="15" customHeight="1">
      <c r="B42" s="500" t="s">
        <v>128</v>
      </c>
      <c r="C42" s="1" t="s">
        <v>205</v>
      </c>
      <c r="D42" s="246">
        <v>530.29999999999995</v>
      </c>
      <c r="E42" s="11">
        <v>922.9</v>
      </c>
      <c r="F42" s="11">
        <v>921.6</v>
      </c>
      <c r="G42" s="11">
        <v>811</v>
      </c>
      <c r="H42" s="11">
        <v>737.1</v>
      </c>
      <c r="I42" s="11">
        <v>606.79999999999995</v>
      </c>
      <c r="J42" s="11">
        <v>315.60000000000002</v>
      </c>
      <c r="K42" s="11">
        <v>335.9</v>
      </c>
      <c r="L42" s="11">
        <v>270.10000000000002</v>
      </c>
      <c r="M42" s="11">
        <v>257.89999999999998</v>
      </c>
      <c r="N42" s="11">
        <v>236.1</v>
      </c>
      <c r="O42" s="11">
        <v>230</v>
      </c>
      <c r="P42" s="11">
        <v>212.6</v>
      </c>
      <c r="Q42" s="11">
        <v>235.12</v>
      </c>
      <c r="R42" s="11">
        <v>358.03</v>
      </c>
      <c r="S42" s="11">
        <v>342.95513916015602</v>
      </c>
      <c r="T42" s="11">
        <v>374.51107788085898</v>
      </c>
      <c r="U42">
        <v>438.50985717773398</v>
      </c>
      <c r="V42" s="159">
        <f>100</f>
        <v>100</v>
      </c>
      <c r="W42" s="58">
        <f t="shared" si="1"/>
        <v>174.0335659060909</v>
      </c>
      <c r="X42" s="58">
        <f t="shared" si="1"/>
        <v>173.78842164812372</v>
      </c>
      <c r="Y42" s="58">
        <f t="shared" si="1"/>
        <v>152.93230247029985</v>
      </c>
      <c r="Z42" s="58">
        <f t="shared" si="1"/>
        <v>138.99679426739581</v>
      </c>
      <c r="AA42" s="58">
        <f t="shared" si="1"/>
        <v>114.42579671883838</v>
      </c>
      <c r="AB42" s="58">
        <f t="shared" si="1"/>
        <v>59.513482934188204</v>
      </c>
      <c r="AC42" s="58">
        <f t="shared" si="1"/>
        <v>63.341504808598913</v>
      </c>
      <c r="AD42" s="58">
        <f t="shared" si="1"/>
        <v>50.933433905336614</v>
      </c>
      <c r="AE42" s="58">
        <f t="shared" si="1"/>
        <v>48.632849330567602</v>
      </c>
      <c r="AF42" s="58">
        <f t="shared" si="1"/>
        <v>44.521968696963988</v>
      </c>
      <c r="AG42" s="58">
        <f t="shared" si="1"/>
        <v>43.371676409579486</v>
      </c>
      <c r="AH42" s="58">
        <f t="shared" si="1"/>
        <v>40.090514802941733</v>
      </c>
      <c r="AI42" s="58">
        <f t="shared" si="3"/>
        <v>44.337167640957951</v>
      </c>
      <c r="AJ42" s="58">
        <f t="shared" si="4"/>
        <v>67.514614369224972</v>
      </c>
      <c r="AK42" s="58">
        <f t="shared" si="5"/>
        <v>64.671910081115612</v>
      </c>
      <c r="AL42" s="58">
        <f t="shared" si="6"/>
        <v>70.622492528919295</v>
      </c>
      <c r="AM42" s="58">
        <f t="shared" si="2"/>
        <v>82.690902730102593</v>
      </c>
      <c r="AN42" s="160">
        <v>1</v>
      </c>
      <c r="AO42" s="118">
        <v>1</v>
      </c>
      <c r="AP42" s="118">
        <v>1</v>
      </c>
      <c r="AQ42" s="118">
        <v>1</v>
      </c>
      <c r="AR42" s="118">
        <v>1</v>
      </c>
      <c r="AS42" s="118">
        <v>1</v>
      </c>
      <c r="AT42" s="118">
        <v>1</v>
      </c>
      <c r="AU42" s="118">
        <v>1</v>
      </c>
      <c r="AV42" s="118">
        <v>1</v>
      </c>
      <c r="AW42" s="118">
        <v>1</v>
      </c>
      <c r="AX42" s="118">
        <v>1</v>
      </c>
      <c r="AY42" s="118">
        <v>1</v>
      </c>
      <c r="AZ42" s="118">
        <v>1</v>
      </c>
      <c r="BA42" s="118">
        <v>1</v>
      </c>
      <c r="BB42" s="118">
        <v>1</v>
      </c>
      <c r="BC42" s="118">
        <v>4</v>
      </c>
      <c r="BD42" s="118">
        <v>6</v>
      </c>
      <c r="BE42" s="118">
        <v>7</v>
      </c>
    </row>
    <row r="43" spans="2:57" ht="15">
      <c r="B43" s="499"/>
      <c r="C43" s="1" t="s">
        <v>206</v>
      </c>
      <c r="D43" s="196">
        <v>485.1</v>
      </c>
      <c r="E43" s="11">
        <v>471.9</v>
      </c>
      <c r="F43" s="11">
        <v>448.4</v>
      </c>
      <c r="G43" s="11">
        <v>410.1</v>
      </c>
      <c r="H43" s="11">
        <v>379.6</v>
      </c>
      <c r="I43" s="11">
        <v>308.3</v>
      </c>
      <c r="J43" s="11">
        <v>537.6</v>
      </c>
      <c r="K43" s="11">
        <v>523.20000000000005</v>
      </c>
      <c r="L43" s="11">
        <v>501.4</v>
      </c>
      <c r="M43" s="11">
        <v>551.1</v>
      </c>
      <c r="N43" s="11">
        <v>529.9</v>
      </c>
      <c r="O43" s="11">
        <v>580</v>
      </c>
      <c r="P43" s="11">
        <v>545.29999999999995</v>
      </c>
      <c r="Q43" s="11">
        <v>594.5</v>
      </c>
      <c r="R43" s="11">
        <v>709.64</v>
      </c>
      <c r="S43" s="11">
        <v>612.1865234375</v>
      </c>
      <c r="T43" s="11">
        <v>553.41162109375</v>
      </c>
      <c r="U43">
        <v>601.48822021484398</v>
      </c>
      <c r="V43" s="159">
        <f>100</f>
        <v>100</v>
      </c>
      <c r="W43" s="58">
        <f t="shared" si="1"/>
        <v>97.278911564625844</v>
      </c>
      <c r="X43" s="58">
        <f t="shared" si="1"/>
        <v>92.434549577406713</v>
      </c>
      <c r="Y43" s="58">
        <f t="shared" si="1"/>
        <v>84.539270253555969</v>
      </c>
      <c r="Z43" s="58">
        <f t="shared" si="1"/>
        <v>78.251906823335389</v>
      </c>
      <c r="AA43" s="58">
        <f t="shared" si="1"/>
        <v>63.553906411049262</v>
      </c>
      <c r="AB43" s="58">
        <f t="shared" si="1"/>
        <v>110.82251082251082</v>
      </c>
      <c r="AC43" s="58">
        <f t="shared" si="1"/>
        <v>107.85405071119358</v>
      </c>
      <c r="AD43" s="58">
        <f t="shared" si="1"/>
        <v>103.3601319315605</v>
      </c>
      <c r="AE43" s="58">
        <f t="shared" si="1"/>
        <v>113.60544217687074</v>
      </c>
      <c r="AF43" s="58">
        <f t="shared" si="1"/>
        <v>109.23520923520923</v>
      </c>
      <c r="AG43" s="58">
        <f t="shared" si="1"/>
        <v>119.56297670583385</v>
      </c>
      <c r="AH43" s="58">
        <f t="shared" si="1"/>
        <v>112.40981240981239</v>
      </c>
      <c r="AI43" s="58">
        <f t="shared" si="1"/>
        <v>122.55205112347969</v>
      </c>
      <c r="AJ43" s="58">
        <f t="shared" si="1"/>
        <v>146.28736343022058</v>
      </c>
      <c r="AK43" s="58">
        <f t="shared" si="1"/>
        <v>126.19800524376417</v>
      </c>
      <c r="AL43" s="58">
        <f t="shared" si="1"/>
        <v>114.08196683029271</v>
      </c>
      <c r="AM43" s="58">
        <f t="shared" si="2"/>
        <v>123.99262424548422</v>
      </c>
      <c r="AN43" s="160">
        <v>1</v>
      </c>
      <c r="AO43" s="118">
        <v>1</v>
      </c>
      <c r="AP43" s="118">
        <v>1</v>
      </c>
      <c r="AQ43" s="118">
        <v>1</v>
      </c>
      <c r="AR43" s="118">
        <v>1</v>
      </c>
      <c r="AS43" s="118">
        <v>1</v>
      </c>
      <c r="AT43" s="118">
        <v>1</v>
      </c>
      <c r="AU43" s="118">
        <v>1</v>
      </c>
      <c r="AV43" s="118">
        <v>1</v>
      </c>
      <c r="AW43">
        <v>1</v>
      </c>
      <c r="AX43">
        <v>1</v>
      </c>
      <c r="AY43">
        <v>1</v>
      </c>
      <c r="AZ43">
        <v>1</v>
      </c>
      <c r="BA43">
        <v>1</v>
      </c>
      <c r="BB43" s="118">
        <v>1</v>
      </c>
      <c r="BC43" s="118">
        <v>4</v>
      </c>
      <c r="BD43" s="118">
        <v>6</v>
      </c>
      <c r="BE43" s="118">
        <v>7</v>
      </c>
    </row>
    <row r="44" spans="2:57" ht="15">
      <c r="B44" s="499"/>
      <c r="C44" s="1" t="s">
        <v>207</v>
      </c>
      <c r="D44" s="196">
        <v>678</v>
      </c>
      <c r="E44" s="11">
        <v>709.3</v>
      </c>
      <c r="F44" s="11">
        <v>796.4</v>
      </c>
      <c r="G44" s="11">
        <v>763.6</v>
      </c>
      <c r="H44" s="11">
        <v>728.3</v>
      </c>
      <c r="I44" s="11">
        <v>785.3</v>
      </c>
      <c r="J44" s="11">
        <v>870</v>
      </c>
      <c r="K44" s="11">
        <v>878</v>
      </c>
      <c r="L44" s="11">
        <v>892</v>
      </c>
      <c r="M44" s="11">
        <v>864.1</v>
      </c>
      <c r="N44" s="11">
        <v>914.9</v>
      </c>
      <c r="O44" s="11">
        <v>867.1</v>
      </c>
      <c r="P44" s="11">
        <v>880.6</v>
      </c>
      <c r="Q44" s="11">
        <v>880.44</v>
      </c>
      <c r="R44" s="11">
        <v>1014.79</v>
      </c>
      <c r="S44" s="11">
        <v>1040.20703125</v>
      </c>
      <c r="T44" s="11">
        <v>1056.11865234375</v>
      </c>
      <c r="U44">
        <v>1115.19677734375</v>
      </c>
      <c r="V44" s="159">
        <f>100</f>
        <v>100</v>
      </c>
      <c r="W44" s="58">
        <f t="shared" si="1"/>
        <v>104.6165191740413</v>
      </c>
      <c r="X44" s="58">
        <f t="shared" si="1"/>
        <v>117.46312684365782</v>
      </c>
      <c r="Y44" s="58">
        <f t="shared" si="1"/>
        <v>112.62536873156343</v>
      </c>
      <c r="Z44" s="58">
        <f t="shared" si="1"/>
        <v>107.4188790560472</v>
      </c>
      <c r="AA44" s="58">
        <f t="shared" si="1"/>
        <v>115.8259587020649</v>
      </c>
      <c r="AB44" s="58">
        <f t="shared" si="1"/>
        <v>128.31858407079645</v>
      </c>
      <c r="AC44" s="58">
        <f t="shared" si="1"/>
        <v>129.49852507374632</v>
      </c>
      <c r="AD44" s="58">
        <f t="shared" si="1"/>
        <v>131.56342182890856</v>
      </c>
      <c r="AE44" s="58">
        <f t="shared" si="1"/>
        <v>127.44837758112094</v>
      </c>
      <c r="AF44" s="58">
        <f t="shared" si="1"/>
        <v>134.9410029498525</v>
      </c>
      <c r="AG44" s="58">
        <f t="shared" si="1"/>
        <v>127.89085545722713</v>
      </c>
      <c r="AH44" s="58">
        <f t="shared" si="1"/>
        <v>129.88200589970501</v>
      </c>
      <c r="AI44" s="58">
        <f t="shared" ref="AI44:AI76" si="7">Q44*100/$D44</f>
        <v>129.85840707964601</v>
      </c>
      <c r="AJ44" s="58">
        <f t="shared" ref="AJ44:AJ76" si="8">R44*100/$D44</f>
        <v>149.6740412979351</v>
      </c>
      <c r="AK44" s="58">
        <f t="shared" ref="AK44:AK76" si="9">S44*100/$D44</f>
        <v>153.4228659660767</v>
      </c>
      <c r="AL44" s="58">
        <f t="shared" ref="AL44:AL76" si="10">T44*100/$D44</f>
        <v>155.76971273506638</v>
      </c>
      <c r="AM44" s="58">
        <f t="shared" si="2"/>
        <v>164.48330049317846</v>
      </c>
      <c r="AN44" s="160">
        <v>1</v>
      </c>
      <c r="AO44" s="118">
        <v>1</v>
      </c>
      <c r="AP44" s="118">
        <v>1</v>
      </c>
      <c r="AQ44" s="118">
        <v>1</v>
      </c>
      <c r="AR44" s="118">
        <v>1</v>
      </c>
      <c r="AS44" s="118">
        <v>1</v>
      </c>
      <c r="AT44" s="118">
        <v>1</v>
      </c>
      <c r="AU44" s="118">
        <v>1</v>
      </c>
      <c r="AV44" s="118">
        <v>1</v>
      </c>
      <c r="AW44" s="118">
        <v>1</v>
      </c>
      <c r="AX44" s="118">
        <v>1</v>
      </c>
      <c r="AY44" s="118">
        <v>1</v>
      </c>
      <c r="AZ44" s="118">
        <v>1</v>
      </c>
      <c r="BA44" s="118">
        <v>1</v>
      </c>
      <c r="BB44" s="118">
        <v>1</v>
      </c>
      <c r="BC44" s="118">
        <v>4</v>
      </c>
      <c r="BD44" s="118">
        <v>6</v>
      </c>
      <c r="BE44" s="118">
        <v>7</v>
      </c>
    </row>
    <row r="45" spans="2:57" ht="15">
      <c r="B45" s="499"/>
      <c r="C45" s="1" t="s">
        <v>208</v>
      </c>
      <c r="D45" s="196">
        <v>1257.2</v>
      </c>
      <c r="E45" s="11">
        <v>1232.5</v>
      </c>
      <c r="F45" s="11">
        <v>1143.5</v>
      </c>
      <c r="G45" s="11">
        <v>1073.5999999999999</v>
      </c>
      <c r="H45" s="11">
        <v>1055.5999999999999</v>
      </c>
      <c r="I45" s="11">
        <v>914.2</v>
      </c>
      <c r="J45" s="11">
        <v>922.4</v>
      </c>
      <c r="K45" s="11">
        <v>945.4</v>
      </c>
      <c r="L45" s="11">
        <v>904.5</v>
      </c>
      <c r="M45" s="11">
        <v>1117</v>
      </c>
      <c r="N45" s="11">
        <v>1235</v>
      </c>
      <c r="O45" s="11">
        <v>1209.2</v>
      </c>
      <c r="P45" s="11">
        <v>1303.0999999999999</v>
      </c>
      <c r="Q45" s="11">
        <v>1255.68</v>
      </c>
      <c r="R45" s="11">
        <v>1253.58</v>
      </c>
      <c r="S45" s="11">
        <v>1900.12097167969</v>
      </c>
      <c r="T45" s="11">
        <v>2115.59326171875</v>
      </c>
      <c r="U45">
        <v>2187.57250976563</v>
      </c>
      <c r="V45" s="159">
        <f>100</f>
        <v>100</v>
      </c>
      <c r="W45" s="58">
        <f t="shared" si="1"/>
        <v>98.03531657651925</v>
      </c>
      <c r="X45" s="58">
        <f t="shared" si="1"/>
        <v>90.956092904867958</v>
      </c>
      <c r="Y45" s="58">
        <f t="shared" si="1"/>
        <v>85.39611835825643</v>
      </c>
      <c r="Z45" s="58">
        <f t="shared" si="1"/>
        <v>83.964365256124708</v>
      </c>
      <c r="AA45" s="58">
        <f t="shared" si="1"/>
        <v>72.717149220489972</v>
      </c>
      <c r="AB45" s="58">
        <f t="shared" si="1"/>
        <v>73.369392300349986</v>
      </c>
      <c r="AC45" s="58">
        <f t="shared" si="1"/>
        <v>75.198854597518292</v>
      </c>
      <c r="AD45" s="58">
        <f t="shared" si="1"/>
        <v>71.945593382118986</v>
      </c>
      <c r="AE45" s="58">
        <f t="shared" si="1"/>
        <v>88.848234171174028</v>
      </c>
      <c r="AF45" s="58">
        <f t="shared" si="1"/>
        <v>98.234171174037542</v>
      </c>
      <c r="AG45" s="58">
        <f t="shared" si="1"/>
        <v>96.181991727648736</v>
      </c>
      <c r="AH45" s="58">
        <f t="shared" si="1"/>
        <v>103.65097041043587</v>
      </c>
      <c r="AI45" s="58">
        <f t="shared" si="7"/>
        <v>99.879096404708875</v>
      </c>
      <c r="AJ45" s="58">
        <f t="shared" si="8"/>
        <v>99.7120585427935</v>
      </c>
      <c r="AK45" s="58">
        <f t="shared" si="9"/>
        <v>151.13911642377425</v>
      </c>
      <c r="AL45" s="58">
        <f t="shared" si="10"/>
        <v>168.27817862859925</v>
      </c>
      <c r="AM45" s="58">
        <f t="shared" si="2"/>
        <v>174.00354038861198</v>
      </c>
      <c r="AN45" s="160">
        <v>1</v>
      </c>
      <c r="AO45" s="118">
        <v>1</v>
      </c>
      <c r="AP45" s="118">
        <v>1</v>
      </c>
      <c r="AQ45" s="118">
        <v>1</v>
      </c>
      <c r="AR45" s="118">
        <v>1</v>
      </c>
      <c r="AS45" s="118">
        <v>1</v>
      </c>
      <c r="AT45" s="118">
        <v>1</v>
      </c>
      <c r="AU45" s="118">
        <v>1</v>
      </c>
      <c r="AV45" s="118">
        <v>1</v>
      </c>
      <c r="AW45" s="118">
        <v>1</v>
      </c>
      <c r="AX45" s="118">
        <v>1</v>
      </c>
      <c r="AY45" s="118">
        <v>1</v>
      </c>
      <c r="AZ45" s="118">
        <v>1</v>
      </c>
      <c r="BA45" s="118">
        <v>1</v>
      </c>
      <c r="BB45" s="118">
        <v>1</v>
      </c>
      <c r="BC45" s="118">
        <v>4</v>
      </c>
      <c r="BD45" s="118">
        <v>6</v>
      </c>
      <c r="BE45" s="118">
        <v>7</v>
      </c>
    </row>
    <row r="46" spans="2:57" ht="15">
      <c r="B46" s="499"/>
      <c r="C46" s="1" t="s">
        <v>209</v>
      </c>
      <c r="D46" s="196">
        <v>2950.6</v>
      </c>
      <c r="E46" s="11">
        <v>3336.6</v>
      </c>
      <c r="F46" s="11">
        <v>3309.9</v>
      </c>
      <c r="G46" s="11">
        <v>3058.3</v>
      </c>
      <c r="H46" s="11">
        <v>2900.6</v>
      </c>
      <c r="I46" s="11">
        <v>2614.6</v>
      </c>
      <c r="J46" s="11">
        <v>2645.6</v>
      </c>
      <c r="K46" s="11">
        <v>2682.5</v>
      </c>
      <c r="L46" s="11">
        <v>2568</v>
      </c>
      <c r="M46" s="11">
        <v>2790.1</v>
      </c>
      <c r="N46" s="11">
        <v>2915.9</v>
      </c>
      <c r="O46" s="11">
        <v>2886.3</v>
      </c>
      <c r="P46" s="11">
        <v>2941.6</v>
      </c>
      <c r="Q46" s="11">
        <v>2965.74</v>
      </c>
      <c r="R46" s="11">
        <v>3336.04</v>
      </c>
      <c r="S46" s="11">
        <v>3895.4696655273401</v>
      </c>
      <c r="T46" s="11">
        <v>4099.6346130371103</v>
      </c>
      <c r="U46">
        <v>4342.7673645019504</v>
      </c>
      <c r="V46" s="159">
        <f>100</f>
        <v>100</v>
      </c>
      <c r="W46" s="58">
        <f t="shared" si="1"/>
        <v>113.08208499966109</v>
      </c>
      <c r="X46" s="58">
        <f t="shared" si="1"/>
        <v>112.177184301498</v>
      </c>
      <c r="Y46" s="58">
        <f t="shared" si="1"/>
        <v>103.65010506337694</v>
      </c>
      <c r="Z46" s="58">
        <f t="shared" si="1"/>
        <v>98.305429404188985</v>
      </c>
      <c r="AA46" s="58">
        <f t="shared" si="1"/>
        <v>88.612485596149938</v>
      </c>
      <c r="AB46" s="58">
        <f t="shared" si="1"/>
        <v>89.663119365552774</v>
      </c>
      <c r="AC46" s="58">
        <f t="shared" si="1"/>
        <v>90.913712465261312</v>
      </c>
      <c r="AD46" s="58">
        <f t="shared" si="1"/>
        <v>87.033145800854072</v>
      </c>
      <c r="AE46" s="58">
        <f t="shared" si="1"/>
        <v>94.56042838744662</v>
      </c>
      <c r="AF46" s="58">
        <f t="shared" si="1"/>
        <v>98.823968006507158</v>
      </c>
      <c r="AG46" s="58">
        <f t="shared" si="1"/>
        <v>97.820782213787027</v>
      </c>
      <c r="AH46" s="58">
        <f t="shared" si="1"/>
        <v>99.694977292754018</v>
      </c>
      <c r="AI46" s="58">
        <f t="shared" si="7"/>
        <v>100.51311597641158</v>
      </c>
      <c r="AJ46" s="58">
        <f t="shared" si="8"/>
        <v>113.06310580898801</v>
      </c>
      <c r="AK46" s="58">
        <f t="shared" si="9"/>
        <v>132.02296704152852</v>
      </c>
      <c r="AL46" s="58">
        <f t="shared" si="10"/>
        <v>138.94240537643566</v>
      </c>
      <c r="AM46" s="58">
        <f t="shared" si="2"/>
        <v>147.18251760665459</v>
      </c>
      <c r="AN46" s="160"/>
      <c r="AO46" s="118"/>
      <c r="AP46" s="118"/>
      <c r="AQ46" s="118"/>
      <c r="AR46" s="118"/>
      <c r="AS46" s="118"/>
      <c r="AT46" s="118"/>
      <c r="AU46" s="118"/>
      <c r="AV46" s="118"/>
      <c r="AW46" s="118"/>
      <c r="AX46" s="118"/>
      <c r="AY46" s="118"/>
      <c r="AZ46" s="118"/>
      <c r="BA46" s="118"/>
      <c r="BB46" s="118"/>
      <c r="BC46" s="118"/>
      <c r="BD46" s="118"/>
      <c r="BE46" s="118"/>
    </row>
    <row r="47" spans="2:57" ht="15">
      <c r="B47" s="501"/>
      <c r="C47" s="1" t="s">
        <v>210</v>
      </c>
      <c r="D47" s="245">
        <v>1693.4</v>
      </c>
      <c r="E47" s="173">
        <v>2104.1</v>
      </c>
      <c r="F47" s="173">
        <v>2166.4</v>
      </c>
      <c r="G47" s="173">
        <v>1984.7</v>
      </c>
      <c r="H47" s="173">
        <v>1845</v>
      </c>
      <c r="I47" s="173">
        <v>1700.4</v>
      </c>
      <c r="J47" s="173">
        <v>1723.2</v>
      </c>
      <c r="K47" s="173">
        <v>1737.1</v>
      </c>
      <c r="L47" s="173">
        <v>1663.5</v>
      </c>
      <c r="M47" s="173">
        <v>1673.1</v>
      </c>
      <c r="N47" s="173">
        <v>1680.9</v>
      </c>
      <c r="O47" s="173">
        <v>1677.1</v>
      </c>
      <c r="P47" s="173">
        <v>1638.5</v>
      </c>
      <c r="Q47" s="173">
        <v>1710.06</v>
      </c>
      <c r="R47" s="173">
        <v>2082.46</v>
      </c>
      <c r="S47" s="173">
        <v>1995.3486938476599</v>
      </c>
      <c r="T47" s="173">
        <v>1984.0413513183601</v>
      </c>
      <c r="U47" s="173">
        <v>2155.1948547363299</v>
      </c>
      <c r="V47" s="159">
        <f>100</f>
        <v>100</v>
      </c>
      <c r="W47" s="58">
        <f t="shared" si="1"/>
        <v>124.25298216605644</v>
      </c>
      <c r="X47" s="58">
        <f t="shared" si="1"/>
        <v>127.93197118223691</v>
      </c>
      <c r="Y47" s="58">
        <f t="shared" si="1"/>
        <v>117.20207865832053</v>
      </c>
      <c r="Z47" s="58">
        <f t="shared" si="1"/>
        <v>108.95240344868311</v>
      </c>
      <c r="AA47" s="58">
        <f t="shared" ref="AA47:AM78" si="11">I47*100/$D47</f>
        <v>100.41336955237982</v>
      </c>
      <c r="AB47" s="58">
        <f t="shared" si="11"/>
        <v>101.75977323727412</v>
      </c>
      <c r="AC47" s="58">
        <f t="shared" si="11"/>
        <v>102.58060706271407</v>
      </c>
      <c r="AD47" s="58">
        <f t="shared" si="11"/>
        <v>98.234321483406163</v>
      </c>
      <c r="AE47" s="58">
        <f t="shared" si="11"/>
        <v>98.801228298098493</v>
      </c>
      <c r="AF47" s="58">
        <f t="shared" si="11"/>
        <v>99.261840085036013</v>
      </c>
      <c r="AG47" s="58">
        <f t="shared" si="11"/>
        <v>99.037439470886966</v>
      </c>
      <c r="AH47" s="58">
        <f t="shared" si="11"/>
        <v>96.758001653478203</v>
      </c>
      <c r="AI47" s="58">
        <f t="shared" si="7"/>
        <v>100.98381953466398</v>
      </c>
      <c r="AJ47" s="58">
        <f t="shared" si="8"/>
        <v>122.97507972127082</v>
      </c>
      <c r="AK47" s="58">
        <f t="shared" si="9"/>
        <v>117.83091377392581</v>
      </c>
      <c r="AL47" s="58">
        <f t="shared" si="10"/>
        <v>117.16318361393409</v>
      </c>
      <c r="AM47" s="58">
        <f t="shared" si="2"/>
        <v>127.27027605623773</v>
      </c>
      <c r="AN47" s="120"/>
      <c r="AO47" s="121"/>
      <c r="AP47" s="121"/>
      <c r="AQ47" s="121"/>
      <c r="AR47" s="121"/>
      <c r="AS47" s="121"/>
      <c r="AT47" s="121"/>
      <c r="AU47" s="121"/>
      <c r="AV47" s="121"/>
      <c r="AW47" s="121"/>
      <c r="AX47" s="121"/>
      <c r="AY47" s="121"/>
      <c r="AZ47" s="121"/>
      <c r="BA47" s="121"/>
      <c r="BB47" s="121"/>
      <c r="BC47" s="121"/>
      <c r="BD47" s="121"/>
      <c r="BE47" s="121"/>
    </row>
    <row r="48" spans="2:57" ht="15" customHeight="1">
      <c r="B48" s="500" t="s">
        <v>129</v>
      </c>
      <c r="C48" s="7" t="s">
        <v>205</v>
      </c>
      <c r="D48" s="246">
        <v>51.5</v>
      </c>
      <c r="E48" s="11">
        <v>83.7</v>
      </c>
      <c r="F48" s="11">
        <v>91.4</v>
      </c>
      <c r="G48" s="11">
        <v>61.1</v>
      </c>
      <c r="H48" s="11">
        <v>56.4</v>
      </c>
      <c r="I48" s="11">
        <v>46.5</v>
      </c>
      <c r="J48" s="11">
        <v>34.5</v>
      </c>
      <c r="K48" s="11">
        <v>41.2</v>
      </c>
      <c r="L48" s="11">
        <v>36.9</v>
      </c>
      <c r="M48" s="11">
        <v>37.299999999999997</v>
      </c>
      <c r="N48" s="11">
        <v>39.9</v>
      </c>
      <c r="O48" s="11">
        <v>42.4</v>
      </c>
      <c r="P48" s="11">
        <v>29.9</v>
      </c>
      <c r="Q48" s="11">
        <v>51.25</v>
      </c>
      <c r="R48" s="11">
        <v>48.8</v>
      </c>
      <c r="S48" s="11">
        <v>46.745273590087898</v>
      </c>
      <c r="T48" s="11">
        <v>51.046394348144503</v>
      </c>
      <c r="U48">
        <v>59.762371063232401</v>
      </c>
      <c r="V48" s="159">
        <f>100</f>
        <v>100</v>
      </c>
      <c r="W48" s="58">
        <f t="shared" ref="W48:AB100" si="12">E48*100/$D48</f>
        <v>162.52427184466021</v>
      </c>
      <c r="X48" s="58">
        <f t="shared" si="12"/>
        <v>177.47572815533979</v>
      </c>
      <c r="Y48" s="58">
        <f t="shared" si="12"/>
        <v>118.64077669902913</v>
      </c>
      <c r="Z48" s="58">
        <f t="shared" si="12"/>
        <v>109.51456310679612</v>
      </c>
      <c r="AA48" s="58">
        <f t="shared" si="11"/>
        <v>90.291262135922324</v>
      </c>
      <c r="AB48" s="58">
        <f t="shared" si="11"/>
        <v>66.990291262135926</v>
      </c>
      <c r="AC48" s="58">
        <f t="shared" si="11"/>
        <v>80</v>
      </c>
      <c r="AD48" s="58">
        <f t="shared" si="11"/>
        <v>71.650485436893206</v>
      </c>
      <c r="AE48" s="58">
        <f t="shared" si="11"/>
        <v>72.427184466019412</v>
      </c>
      <c r="AF48" s="58">
        <f t="shared" si="11"/>
        <v>77.475728155339809</v>
      </c>
      <c r="AG48" s="58">
        <f t="shared" si="11"/>
        <v>82.330097087378647</v>
      </c>
      <c r="AH48" s="58">
        <f t="shared" si="11"/>
        <v>58.058252427184463</v>
      </c>
      <c r="AI48" s="58">
        <f t="shared" si="7"/>
        <v>99.514563106796118</v>
      </c>
      <c r="AJ48" s="58">
        <f t="shared" si="8"/>
        <v>94.757281553398059</v>
      </c>
      <c r="AK48" s="58">
        <f t="shared" si="9"/>
        <v>90.767521534151257</v>
      </c>
      <c r="AL48" s="58">
        <f t="shared" si="10"/>
        <v>99.119212326494178</v>
      </c>
      <c r="AM48" s="58">
        <f t="shared" si="2"/>
        <v>116.04343895773282</v>
      </c>
      <c r="AN48" s="160">
        <v>1</v>
      </c>
      <c r="AO48" s="118">
        <v>1</v>
      </c>
      <c r="AP48" s="118">
        <v>1</v>
      </c>
      <c r="AQ48" s="118">
        <v>1</v>
      </c>
      <c r="AR48" s="118">
        <v>1</v>
      </c>
      <c r="AS48" s="118">
        <v>1</v>
      </c>
      <c r="AT48" s="118">
        <v>1</v>
      </c>
      <c r="AU48" s="118">
        <v>1</v>
      </c>
      <c r="AV48" s="118">
        <v>1</v>
      </c>
      <c r="AW48" s="118">
        <v>1</v>
      </c>
      <c r="AX48" s="118">
        <v>1</v>
      </c>
      <c r="AY48" s="118">
        <v>1</v>
      </c>
      <c r="AZ48" s="118">
        <v>1</v>
      </c>
      <c r="BA48" s="118">
        <v>1</v>
      </c>
      <c r="BB48" s="118">
        <v>1</v>
      </c>
      <c r="BC48" s="118">
        <v>4</v>
      </c>
      <c r="BD48" s="118">
        <v>6</v>
      </c>
      <c r="BE48" s="118">
        <v>7</v>
      </c>
    </row>
    <row r="49" spans="2:57" ht="15">
      <c r="B49" s="499"/>
      <c r="C49" s="1" t="s">
        <v>206</v>
      </c>
      <c r="D49" s="196">
        <v>53.3</v>
      </c>
      <c r="E49" s="11">
        <v>50.6</v>
      </c>
      <c r="F49" s="11">
        <v>62</v>
      </c>
      <c r="G49" s="11">
        <v>55</v>
      </c>
      <c r="H49" s="11">
        <v>57.8</v>
      </c>
      <c r="I49" s="11">
        <v>46.6</v>
      </c>
      <c r="J49" s="11">
        <v>76.7</v>
      </c>
      <c r="K49" s="11">
        <v>84.2</v>
      </c>
      <c r="L49" s="11">
        <v>98.8</v>
      </c>
      <c r="M49" s="11">
        <v>94.5</v>
      </c>
      <c r="N49" s="11">
        <v>87.6</v>
      </c>
      <c r="O49" s="11">
        <v>96.1</v>
      </c>
      <c r="P49" s="11">
        <v>69.5</v>
      </c>
      <c r="Q49" s="11">
        <v>79.47</v>
      </c>
      <c r="R49" s="11">
        <v>103.59</v>
      </c>
      <c r="S49" s="11">
        <v>89.364189147949205</v>
      </c>
      <c r="T49" s="11">
        <v>80.784500122070298</v>
      </c>
      <c r="U49">
        <v>87.808654785156307</v>
      </c>
      <c r="V49" s="159">
        <f>100</f>
        <v>100</v>
      </c>
      <c r="W49" s="58">
        <f t="shared" si="12"/>
        <v>94.93433395872421</v>
      </c>
      <c r="X49" s="58">
        <f t="shared" si="12"/>
        <v>116.32270168855536</v>
      </c>
      <c r="Y49" s="58">
        <f t="shared" si="12"/>
        <v>103.18949343339588</v>
      </c>
      <c r="Z49" s="58">
        <f t="shared" si="12"/>
        <v>108.44277673545967</v>
      </c>
      <c r="AA49" s="58">
        <f t="shared" si="11"/>
        <v>87.429643527204504</v>
      </c>
      <c r="AB49" s="58">
        <f t="shared" si="11"/>
        <v>143.90243902439025</v>
      </c>
      <c r="AC49" s="58">
        <f t="shared" si="11"/>
        <v>157.97373358348969</v>
      </c>
      <c r="AD49" s="58">
        <f t="shared" si="11"/>
        <v>185.36585365853659</v>
      </c>
      <c r="AE49" s="58">
        <f t="shared" si="11"/>
        <v>177.29831144465291</v>
      </c>
      <c r="AF49" s="58">
        <f t="shared" si="11"/>
        <v>164.35272045028142</v>
      </c>
      <c r="AG49" s="58">
        <f t="shared" si="11"/>
        <v>180.3001876172608</v>
      </c>
      <c r="AH49" s="58">
        <f t="shared" si="11"/>
        <v>130.3939962476548</v>
      </c>
      <c r="AI49" s="58">
        <f t="shared" si="7"/>
        <v>149.09943714821765</v>
      </c>
      <c r="AJ49" s="58">
        <f t="shared" si="8"/>
        <v>194.35272045028142</v>
      </c>
      <c r="AK49" s="58">
        <f t="shared" si="9"/>
        <v>167.66264380478276</v>
      </c>
      <c r="AL49" s="58">
        <f t="shared" si="10"/>
        <v>151.56566627030074</v>
      </c>
      <c r="AM49" s="58">
        <f t="shared" si="2"/>
        <v>164.74419284269476</v>
      </c>
      <c r="AN49" s="160">
        <v>1</v>
      </c>
      <c r="AO49" s="118">
        <v>1</v>
      </c>
      <c r="AP49" s="118">
        <v>1</v>
      </c>
      <c r="AQ49" s="118">
        <v>1</v>
      </c>
      <c r="AR49" s="118">
        <v>1</v>
      </c>
      <c r="AS49" s="118">
        <v>1</v>
      </c>
      <c r="AT49" s="118">
        <v>1</v>
      </c>
      <c r="AU49" s="118">
        <v>1</v>
      </c>
      <c r="AV49" s="118">
        <v>1</v>
      </c>
      <c r="AW49" s="118">
        <v>1</v>
      </c>
      <c r="AX49" s="118">
        <v>1</v>
      </c>
      <c r="AY49" s="118">
        <v>1</v>
      </c>
      <c r="AZ49" s="118">
        <v>1</v>
      </c>
      <c r="BA49" s="118">
        <v>1</v>
      </c>
      <c r="BB49" s="118">
        <v>1</v>
      </c>
      <c r="BC49" s="118">
        <v>4</v>
      </c>
      <c r="BD49" s="118">
        <v>6</v>
      </c>
      <c r="BE49" s="118">
        <v>7</v>
      </c>
    </row>
    <row r="50" spans="2:57" ht="15">
      <c r="B50" s="499"/>
      <c r="C50" s="1" t="s">
        <v>207</v>
      </c>
      <c r="D50" s="196">
        <v>108.8</v>
      </c>
      <c r="E50" s="11">
        <v>136.19999999999999</v>
      </c>
      <c r="F50" s="11">
        <v>157.30000000000001</v>
      </c>
      <c r="G50" s="11">
        <v>155.80000000000001</v>
      </c>
      <c r="H50" s="11">
        <v>144</v>
      </c>
      <c r="I50" s="11">
        <v>110.2</v>
      </c>
      <c r="J50" s="11">
        <v>102.9</v>
      </c>
      <c r="K50" s="11">
        <v>102.4</v>
      </c>
      <c r="L50" s="11">
        <v>107.7</v>
      </c>
      <c r="M50" s="11">
        <v>98</v>
      </c>
      <c r="N50" s="11">
        <v>91.4</v>
      </c>
      <c r="O50" s="11">
        <v>106.4</v>
      </c>
      <c r="P50" s="11">
        <v>84.8</v>
      </c>
      <c r="Q50" s="11">
        <v>125.61</v>
      </c>
      <c r="R50" s="11">
        <v>116.98</v>
      </c>
      <c r="S50" s="11">
        <v>119.909950256348</v>
      </c>
      <c r="T50" s="11">
        <v>121.74415588378901</v>
      </c>
      <c r="U50">
        <v>128.57043457031301</v>
      </c>
      <c r="V50" s="159">
        <f>100</f>
        <v>100</v>
      </c>
      <c r="W50" s="58">
        <f t="shared" si="12"/>
        <v>125.18382352941175</v>
      </c>
      <c r="X50" s="58">
        <f t="shared" si="12"/>
        <v>144.57720588235296</v>
      </c>
      <c r="Y50" s="58">
        <f t="shared" si="12"/>
        <v>143.19852941176472</v>
      </c>
      <c r="Z50" s="58">
        <f t="shared" si="12"/>
        <v>132.35294117647058</v>
      </c>
      <c r="AA50" s="58">
        <f t="shared" si="11"/>
        <v>101.28676470588236</v>
      </c>
      <c r="AB50" s="58">
        <f t="shared" si="11"/>
        <v>94.577205882352942</v>
      </c>
      <c r="AC50" s="58">
        <f t="shared" si="11"/>
        <v>94.117647058823536</v>
      </c>
      <c r="AD50" s="58">
        <f t="shared" si="11"/>
        <v>98.98897058823529</v>
      </c>
      <c r="AE50" s="58">
        <f t="shared" si="11"/>
        <v>90.07352941176471</v>
      </c>
      <c r="AF50" s="58">
        <f t="shared" si="11"/>
        <v>84.007352941176478</v>
      </c>
      <c r="AG50" s="58">
        <f t="shared" si="11"/>
        <v>97.794117647058826</v>
      </c>
      <c r="AH50" s="58">
        <f t="shared" si="11"/>
        <v>77.941176470588232</v>
      </c>
      <c r="AI50" s="58">
        <f t="shared" si="7"/>
        <v>115.45036764705883</v>
      </c>
      <c r="AJ50" s="58">
        <f t="shared" si="8"/>
        <v>107.51838235294117</v>
      </c>
      <c r="AK50" s="58">
        <f t="shared" si="9"/>
        <v>110.21135133855515</v>
      </c>
      <c r="AL50" s="58">
        <f t="shared" si="10"/>
        <v>111.89720209907078</v>
      </c>
      <c r="AM50" s="58">
        <f t="shared" si="2"/>
        <v>118.17135530359651</v>
      </c>
      <c r="AN50" s="160">
        <v>1</v>
      </c>
      <c r="AO50" s="118">
        <v>1</v>
      </c>
      <c r="AP50" s="118">
        <v>1</v>
      </c>
      <c r="AQ50" s="118">
        <v>1</v>
      </c>
      <c r="AR50" s="118">
        <v>1</v>
      </c>
      <c r="AS50" s="118">
        <v>1</v>
      </c>
      <c r="AT50" s="118">
        <v>1</v>
      </c>
      <c r="AU50" s="118">
        <v>1</v>
      </c>
      <c r="AV50" s="118">
        <v>1</v>
      </c>
      <c r="AW50" s="118">
        <v>1</v>
      </c>
      <c r="AX50" s="118">
        <v>1</v>
      </c>
      <c r="AY50" s="118">
        <v>1</v>
      </c>
      <c r="AZ50" s="118">
        <v>1</v>
      </c>
      <c r="BA50" s="118">
        <v>1</v>
      </c>
      <c r="BB50" s="118">
        <v>1</v>
      </c>
      <c r="BC50" s="118">
        <v>4</v>
      </c>
      <c r="BD50" s="118">
        <v>6</v>
      </c>
      <c r="BE50" s="118">
        <v>7</v>
      </c>
    </row>
    <row r="51" spans="2:57" ht="15">
      <c r="B51" s="499"/>
      <c r="C51" s="1" t="s">
        <v>208</v>
      </c>
      <c r="D51" s="196">
        <v>752.2</v>
      </c>
      <c r="E51" s="11">
        <v>802.5</v>
      </c>
      <c r="F51" s="11">
        <v>617.1</v>
      </c>
      <c r="G51" s="11">
        <v>506.4</v>
      </c>
      <c r="H51" s="11">
        <v>339.7</v>
      </c>
      <c r="I51" s="11">
        <v>231.6</v>
      </c>
      <c r="J51" s="11">
        <v>228.6</v>
      </c>
      <c r="K51" s="11">
        <v>245.8</v>
      </c>
      <c r="L51" s="11">
        <v>238.4</v>
      </c>
      <c r="M51" s="11">
        <v>214.6</v>
      </c>
      <c r="N51" s="11">
        <v>263.2</v>
      </c>
      <c r="O51" s="11">
        <v>284.39999999999998</v>
      </c>
      <c r="P51" s="11">
        <v>235.5</v>
      </c>
      <c r="Q51" s="11">
        <v>275.92</v>
      </c>
      <c r="R51" s="11">
        <v>299.26</v>
      </c>
      <c r="S51" s="11">
        <v>453.60504150390602</v>
      </c>
      <c r="T51" s="11">
        <v>505.04351806640602</v>
      </c>
      <c r="U51">
        <v>522.26409912109398</v>
      </c>
      <c r="V51" s="159">
        <f>100</f>
        <v>100</v>
      </c>
      <c r="W51" s="58">
        <f t="shared" si="12"/>
        <v>106.68705131613932</v>
      </c>
      <c r="X51" s="58">
        <f t="shared" si="12"/>
        <v>82.039351236373307</v>
      </c>
      <c r="Y51" s="58">
        <f t="shared" si="12"/>
        <v>67.322520606221744</v>
      </c>
      <c r="Z51" s="58">
        <f t="shared" si="12"/>
        <v>45.160861473012496</v>
      </c>
      <c r="AA51" s="58">
        <f t="shared" si="11"/>
        <v>30.789683594788617</v>
      </c>
      <c r="AB51" s="58">
        <f t="shared" si="11"/>
        <v>30.390853496410529</v>
      </c>
      <c r="AC51" s="58">
        <f t="shared" si="11"/>
        <v>32.677479393778249</v>
      </c>
      <c r="AD51" s="58">
        <f t="shared" si="11"/>
        <v>31.693698484445623</v>
      </c>
      <c r="AE51" s="58">
        <f t="shared" si="11"/>
        <v>28.529646370646102</v>
      </c>
      <c r="AF51" s="58">
        <f t="shared" si="11"/>
        <v>34.990693964371175</v>
      </c>
      <c r="AG51" s="58">
        <f t="shared" si="11"/>
        <v>37.809093326243016</v>
      </c>
      <c r="AH51" s="58">
        <f t="shared" si="11"/>
        <v>31.308162722680137</v>
      </c>
      <c r="AI51" s="58">
        <f t="shared" si="7"/>
        <v>36.681733581494278</v>
      </c>
      <c r="AJ51" s="58">
        <f t="shared" si="8"/>
        <v>39.784631746875831</v>
      </c>
      <c r="AK51" s="58">
        <f t="shared" si="9"/>
        <v>60.30378110926695</v>
      </c>
      <c r="AL51" s="58">
        <f t="shared" si="10"/>
        <v>67.142185331880611</v>
      </c>
      <c r="AM51" s="58">
        <f t="shared" si="2"/>
        <v>69.43154734393697</v>
      </c>
      <c r="AN51" s="160">
        <v>1</v>
      </c>
      <c r="AO51" s="118">
        <v>1</v>
      </c>
      <c r="AP51" s="118">
        <v>1</v>
      </c>
      <c r="AQ51" s="118">
        <v>1</v>
      </c>
      <c r="AR51" s="118">
        <v>1</v>
      </c>
      <c r="AS51" s="118">
        <v>1</v>
      </c>
      <c r="AT51" s="118">
        <v>1</v>
      </c>
      <c r="AU51" s="118">
        <v>1</v>
      </c>
      <c r="AV51" s="118">
        <v>1</v>
      </c>
      <c r="AW51" s="118">
        <v>1</v>
      </c>
      <c r="AX51" s="118">
        <v>1</v>
      </c>
      <c r="AY51" s="118">
        <v>1</v>
      </c>
      <c r="AZ51" s="118">
        <v>1</v>
      </c>
      <c r="BA51" s="118">
        <v>1</v>
      </c>
      <c r="BB51" s="118">
        <v>1</v>
      </c>
      <c r="BC51" s="118">
        <v>4</v>
      </c>
      <c r="BD51" s="118">
        <v>6</v>
      </c>
      <c r="BE51" s="118">
        <v>7</v>
      </c>
    </row>
    <row r="52" spans="2:57" ht="15">
      <c r="B52" s="499"/>
      <c r="C52" s="1" t="s">
        <v>209</v>
      </c>
      <c r="D52" s="196">
        <v>965.8</v>
      </c>
      <c r="E52" s="11">
        <v>1073</v>
      </c>
      <c r="F52" s="11">
        <v>927.8</v>
      </c>
      <c r="G52" s="11">
        <v>778.3</v>
      </c>
      <c r="H52" s="11">
        <v>597.9</v>
      </c>
      <c r="I52" s="11">
        <v>434.9</v>
      </c>
      <c r="J52" s="11">
        <v>442.7</v>
      </c>
      <c r="K52" s="11">
        <v>473.6</v>
      </c>
      <c r="L52" s="11">
        <v>481.8</v>
      </c>
      <c r="M52" s="11">
        <v>444.4</v>
      </c>
      <c r="N52" s="11">
        <v>482.1</v>
      </c>
      <c r="O52" s="11">
        <v>529.29999999999995</v>
      </c>
      <c r="P52" s="11">
        <v>419.7</v>
      </c>
      <c r="Q52" s="11">
        <v>532.25</v>
      </c>
      <c r="R52" s="11">
        <v>568.63</v>
      </c>
      <c r="S52" s="11">
        <v>709.62445449829102</v>
      </c>
      <c r="T52" s="11">
        <v>758.61856842041004</v>
      </c>
      <c r="U52">
        <v>798.40555953979504</v>
      </c>
      <c r="V52" s="159">
        <f>100</f>
        <v>100</v>
      </c>
      <c r="W52" s="58">
        <f t="shared" si="12"/>
        <v>111.09960654379789</v>
      </c>
      <c r="X52" s="58">
        <f t="shared" si="12"/>
        <v>96.065437978877625</v>
      </c>
      <c r="Y52" s="58">
        <f t="shared" si="12"/>
        <v>80.586042658935597</v>
      </c>
      <c r="Z52" s="58">
        <f t="shared" si="12"/>
        <v>61.907227169186172</v>
      </c>
      <c r="AA52" s="58">
        <f t="shared" si="11"/>
        <v>45.030026920687519</v>
      </c>
      <c r="AB52" s="58">
        <f t="shared" si="11"/>
        <v>45.837647546075793</v>
      </c>
      <c r="AC52" s="58">
        <f t="shared" si="11"/>
        <v>49.037067715883211</v>
      </c>
      <c r="AD52" s="58">
        <f t="shared" si="11"/>
        <v>49.886104783599095</v>
      </c>
      <c r="AE52" s="58">
        <f t="shared" si="11"/>
        <v>46.013667425968109</v>
      </c>
      <c r="AF52" s="58">
        <f t="shared" si="11"/>
        <v>49.917167115344796</v>
      </c>
      <c r="AG52" s="58">
        <f t="shared" si="11"/>
        <v>54.804307310002066</v>
      </c>
      <c r="AH52" s="58">
        <f t="shared" si="11"/>
        <v>43.456202112238557</v>
      </c>
      <c r="AI52" s="58">
        <f t="shared" si="7"/>
        <v>55.109753572168152</v>
      </c>
      <c r="AJ52" s="58">
        <f t="shared" si="8"/>
        <v>58.876579001863746</v>
      </c>
      <c r="AK52" s="58">
        <f t="shared" si="9"/>
        <v>73.475300734964904</v>
      </c>
      <c r="AL52" s="58">
        <f t="shared" si="10"/>
        <v>78.548205469083669</v>
      </c>
      <c r="AM52" s="58">
        <f t="shared" si="2"/>
        <v>82.66779452679593</v>
      </c>
      <c r="AN52" s="160"/>
      <c r="AO52" s="118"/>
      <c r="AP52" s="118"/>
      <c r="AQ52" s="118"/>
      <c r="AR52" s="118"/>
      <c r="AS52" s="118"/>
      <c r="AT52" s="118"/>
      <c r="AU52" s="118"/>
      <c r="AV52" s="118"/>
      <c r="AW52" s="118"/>
      <c r="AX52" s="118"/>
      <c r="AY52" s="118"/>
      <c r="AZ52" s="118"/>
      <c r="BA52" s="118"/>
      <c r="BB52" s="118"/>
      <c r="BC52" s="118"/>
      <c r="BD52" s="118"/>
      <c r="BE52" s="118"/>
    </row>
    <row r="53" spans="2:57" ht="15">
      <c r="B53" s="501"/>
      <c r="C53" s="8" t="s">
        <v>210</v>
      </c>
      <c r="D53" s="245">
        <v>213.6</v>
      </c>
      <c r="E53" s="173">
        <v>270.5</v>
      </c>
      <c r="F53" s="173">
        <v>310.7</v>
      </c>
      <c r="G53" s="173">
        <v>271.89999999999998</v>
      </c>
      <c r="H53" s="173">
        <v>258.2</v>
      </c>
      <c r="I53" s="173">
        <v>203.3</v>
      </c>
      <c r="J53" s="173">
        <v>214.1</v>
      </c>
      <c r="K53" s="173">
        <v>227.8</v>
      </c>
      <c r="L53" s="173">
        <v>243.4</v>
      </c>
      <c r="M53" s="173">
        <v>229.8</v>
      </c>
      <c r="N53" s="173">
        <v>218.9</v>
      </c>
      <c r="O53" s="173">
        <v>244.9</v>
      </c>
      <c r="P53" s="173">
        <v>184.2</v>
      </c>
      <c r="Q53" s="173">
        <v>256.33</v>
      </c>
      <c r="R53" s="173">
        <v>269.37</v>
      </c>
      <c r="S53" s="173">
        <v>256.01941299438499</v>
      </c>
      <c r="T53" s="173">
        <v>253.57505035400399</v>
      </c>
      <c r="U53" s="173">
        <v>276.141460418701</v>
      </c>
      <c r="V53" s="159">
        <f>100</f>
        <v>100</v>
      </c>
      <c r="W53" s="58">
        <f t="shared" si="12"/>
        <v>126.63857677902622</v>
      </c>
      <c r="X53" s="58">
        <f t="shared" si="12"/>
        <v>145.45880149812734</v>
      </c>
      <c r="Y53" s="58">
        <f t="shared" si="12"/>
        <v>127.29400749063669</v>
      </c>
      <c r="Z53" s="58">
        <f t="shared" si="12"/>
        <v>120.88014981273409</v>
      </c>
      <c r="AA53" s="58">
        <f t="shared" si="11"/>
        <v>95.177902621722851</v>
      </c>
      <c r="AB53" s="58">
        <f t="shared" si="11"/>
        <v>100.23408239700375</v>
      </c>
      <c r="AC53" s="58">
        <f t="shared" si="11"/>
        <v>106.64794007490637</v>
      </c>
      <c r="AD53" s="58">
        <f t="shared" si="11"/>
        <v>113.95131086142322</v>
      </c>
      <c r="AE53" s="58">
        <f t="shared" si="11"/>
        <v>107.58426966292136</v>
      </c>
      <c r="AF53" s="58">
        <f t="shared" si="11"/>
        <v>102.4812734082397</v>
      </c>
      <c r="AG53" s="58">
        <f t="shared" si="11"/>
        <v>114.65355805243446</v>
      </c>
      <c r="AH53" s="58">
        <f t="shared" si="11"/>
        <v>86.235955056179776</v>
      </c>
      <c r="AI53" s="58">
        <f t="shared" si="7"/>
        <v>120.00468164794007</v>
      </c>
      <c r="AJ53" s="58">
        <f t="shared" si="8"/>
        <v>126.10955056179776</v>
      </c>
      <c r="AK53" s="58">
        <f t="shared" si="9"/>
        <v>119.85927574643492</v>
      </c>
      <c r="AL53" s="58">
        <f t="shared" si="10"/>
        <v>118.71491121442133</v>
      </c>
      <c r="AM53" s="58">
        <f t="shared" si="2"/>
        <v>129.27970993384878</v>
      </c>
      <c r="AN53" s="120"/>
      <c r="AO53" s="121"/>
      <c r="AP53" s="121"/>
      <c r="AQ53" s="121"/>
      <c r="AR53" s="121"/>
      <c r="AS53" s="121"/>
      <c r="AT53" s="121"/>
      <c r="AU53" s="121"/>
      <c r="AV53" s="121"/>
      <c r="AW53" s="121"/>
      <c r="AX53" s="121"/>
      <c r="AY53" s="121"/>
      <c r="AZ53" s="121"/>
      <c r="BA53" s="121"/>
      <c r="BB53" s="121"/>
      <c r="BC53" s="121"/>
      <c r="BD53" s="121"/>
      <c r="BE53" s="121"/>
    </row>
    <row r="54" spans="2:57" ht="15" customHeight="1">
      <c r="B54" s="500" t="s">
        <v>130</v>
      </c>
      <c r="C54" s="1" t="s">
        <v>205</v>
      </c>
      <c r="D54" s="246">
        <v>0</v>
      </c>
      <c r="E54" s="11">
        <v>0</v>
      </c>
      <c r="F54" s="11">
        <v>0</v>
      </c>
      <c r="G54" s="11">
        <v>0</v>
      </c>
      <c r="H54" s="11">
        <v>0</v>
      </c>
      <c r="I54" s="11">
        <v>0</v>
      </c>
      <c r="J54" s="11">
        <v>-0.2</v>
      </c>
      <c r="K54" s="11">
        <v>0.4</v>
      </c>
      <c r="L54" s="11">
        <v>-0.2</v>
      </c>
      <c r="M54" s="11">
        <v>0.6</v>
      </c>
      <c r="N54" s="11">
        <v>-0.1</v>
      </c>
      <c r="O54" s="11">
        <v>-0.1</v>
      </c>
      <c r="P54" s="11">
        <v>-2.5186322206310199E-2</v>
      </c>
      <c r="Q54" s="11">
        <v>0.06</v>
      </c>
      <c r="R54" s="11">
        <v>0.02</v>
      </c>
      <c r="S54" s="11">
        <v>1.9157899543643001E-2</v>
      </c>
      <c r="T54" s="11">
        <v>2.0920652896165799E-2</v>
      </c>
      <c r="U54">
        <v>2.4962702766060801E-2</v>
      </c>
      <c r="V54" s="159">
        <f>100</f>
        <v>100</v>
      </c>
      <c r="W54" s="58" t="e">
        <f t="shared" si="12"/>
        <v>#DIV/0!</v>
      </c>
      <c r="X54" s="58" t="e">
        <f t="shared" si="12"/>
        <v>#DIV/0!</v>
      </c>
      <c r="Y54" s="58" t="e">
        <f t="shared" si="12"/>
        <v>#DIV/0!</v>
      </c>
      <c r="Z54" s="58" t="e">
        <f t="shared" si="12"/>
        <v>#DIV/0!</v>
      </c>
      <c r="AA54" s="58" t="e">
        <f t="shared" si="11"/>
        <v>#DIV/0!</v>
      </c>
      <c r="AB54" s="58" t="e">
        <f t="shared" si="11"/>
        <v>#DIV/0!</v>
      </c>
      <c r="AC54" s="58" t="e">
        <f t="shared" si="11"/>
        <v>#DIV/0!</v>
      </c>
      <c r="AD54" s="58" t="e">
        <f t="shared" si="11"/>
        <v>#DIV/0!</v>
      </c>
      <c r="AE54" s="58" t="e">
        <f t="shared" si="11"/>
        <v>#DIV/0!</v>
      </c>
      <c r="AF54" s="58" t="e">
        <f t="shared" si="11"/>
        <v>#DIV/0!</v>
      </c>
      <c r="AG54" s="58" t="e">
        <f t="shared" si="11"/>
        <v>#DIV/0!</v>
      </c>
      <c r="AH54" s="58" t="e">
        <f t="shared" si="11"/>
        <v>#DIV/0!</v>
      </c>
      <c r="AI54" s="58" t="e">
        <f t="shared" si="7"/>
        <v>#DIV/0!</v>
      </c>
      <c r="AJ54" s="58" t="e">
        <f t="shared" si="8"/>
        <v>#DIV/0!</v>
      </c>
      <c r="AK54" s="58" t="e">
        <f t="shared" si="9"/>
        <v>#DIV/0!</v>
      </c>
      <c r="AL54" s="58" t="e">
        <f t="shared" si="10"/>
        <v>#DIV/0!</v>
      </c>
      <c r="AM54" s="58" t="e">
        <f t="shared" si="2"/>
        <v>#DIV/0!</v>
      </c>
      <c r="AN54" s="160">
        <v>4</v>
      </c>
      <c r="AO54" s="118">
        <v>4</v>
      </c>
      <c r="AP54" s="118">
        <v>1</v>
      </c>
      <c r="AQ54" s="118">
        <v>4</v>
      </c>
      <c r="AR54" s="118">
        <v>1</v>
      </c>
      <c r="AS54" s="118">
        <v>1</v>
      </c>
      <c r="AT54" s="118">
        <v>1</v>
      </c>
      <c r="AU54" s="118">
        <v>1</v>
      </c>
      <c r="AV54" s="118">
        <v>1</v>
      </c>
      <c r="AW54" s="118">
        <v>1</v>
      </c>
      <c r="AX54" s="118">
        <v>1</v>
      </c>
      <c r="AY54" s="118">
        <v>1</v>
      </c>
      <c r="AZ54" s="118">
        <v>4</v>
      </c>
      <c r="BA54" s="118">
        <v>1</v>
      </c>
      <c r="BB54" s="118">
        <v>1</v>
      </c>
      <c r="BC54" s="118">
        <v>4</v>
      </c>
      <c r="BD54" s="118">
        <v>6</v>
      </c>
      <c r="BE54" s="118">
        <v>7</v>
      </c>
    </row>
    <row r="55" spans="2:57" ht="15">
      <c r="B55" s="499"/>
      <c r="C55" s="1" t="s">
        <v>206</v>
      </c>
      <c r="D55" s="196">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v>0</v>
      </c>
      <c r="V55" s="159">
        <f>100</f>
        <v>100</v>
      </c>
      <c r="W55" s="58" t="e">
        <f t="shared" si="12"/>
        <v>#DIV/0!</v>
      </c>
      <c r="X55" s="58" t="e">
        <f t="shared" si="12"/>
        <v>#DIV/0!</v>
      </c>
      <c r="Y55" s="58" t="e">
        <f t="shared" si="12"/>
        <v>#DIV/0!</v>
      </c>
      <c r="Z55" s="58" t="e">
        <f t="shared" si="12"/>
        <v>#DIV/0!</v>
      </c>
      <c r="AA55" s="58" t="e">
        <f t="shared" si="11"/>
        <v>#DIV/0!</v>
      </c>
      <c r="AB55" s="58" t="e">
        <f t="shared" si="11"/>
        <v>#DIV/0!</v>
      </c>
      <c r="AC55" s="58" t="e">
        <f t="shared" si="11"/>
        <v>#DIV/0!</v>
      </c>
      <c r="AD55" s="58" t="e">
        <f t="shared" si="11"/>
        <v>#DIV/0!</v>
      </c>
      <c r="AE55" s="58" t="e">
        <f t="shared" si="11"/>
        <v>#DIV/0!</v>
      </c>
      <c r="AF55" s="58" t="e">
        <f t="shared" si="11"/>
        <v>#DIV/0!</v>
      </c>
      <c r="AG55" s="58" t="e">
        <f t="shared" si="11"/>
        <v>#DIV/0!</v>
      </c>
      <c r="AH55" s="58" t="e">
        <f t="shared" si="11"/>
        <v>#DIV/0!</v>
      </c>
      <c r="AI55" s="58" t="e">
        <f t="shared" si="7"/>
        <v>#DIV/0!</v>
      </c>
      <c r="AJ55" s="58" t="e">
        <f t="shared" si="8"/>
        <v>#DIV/0!</v>
      </c>
      <c r="AK55" s="58" t="e">
        <f t="shared" si="9"/>
        <v>#DIV/0!</v>
      </c>
      <c r="AL55" s="58" t="e">
        <f t="shared" si="10"/>
        <v>#DIV/0!</v>
      </c>
      <c r="AM55" s="58" t="e">
        <f t="shared" si="2"/>
        <v>#DIV/0!</v>
      </c>
      <c r="AN55" s="160">
        <v>4</v>
      </c>
      <c r="AO55" s="118">
        <v>4</v>
      </c>
      <c r="AP55">
        <v>1</v>
      </c>
      <c r="AQ55">
        <v>4</v>
      </c>
      <c r="AR55">
        <v>4</v>
      </c>
      <c r="AS55">
        <v>1</v>
      </c>
      <c r="AT55">
        <v>1</v>
      </c>
      <c r="AU55" s="118">
        <v>1</v>
      </c>
      <c r="AV55" s="118">
        <v>1</v>
      </c>
      <c r="AW55" s="118">
        <v>1</v>
      </c>
      <c r="AX55" s="118">
        <v>4</v>
      </c>
      <c r="AY55" s="118">
        <v>1</v>
      </c>
      <c r="AZ55" s="118">
        <v>4</v>
      </c>
      <c r="BA55" s="118">
        <v>1</v>
      </c>
      <c r="BB55" s="118">
        <v>1</v>
      </c>
      <c r="BC55" s="118">
        <v>4</v>
      </c>
      <c r="BD55" s="118">
        <v>6</v>
      </c>
      <c r="BE55" s="118">
        <v>7</v>
      </c>
    </row>
    <row r="56" spans="2:57" ht="15">
      <c r="B56" s="499"/>
      <c r="C56" s="1" t="s">
        <v>207</v>
      </c>
      <c r="D56" s="196">
        <v>-12.2000007518466</v>
      </c>
      <c r="E56" s="11">
        <v>0</v>
      </c>
      <c r="F56" s="11">
        <v>10.883441639999999</v>
      </c>
      <c r="G56" s="11">
        <v>14.31529651</v>
      </c>
      <c r="H56" s="11">
        <v>17.258426969999999</v>
      </c>
      <c r="I56" s="11">
        <v>1.9604595056087299</v>
      </c>
      <c r="J56" s="11">
        <v>2.35103508941395</v>
      </c>
      <c r="K56" s="11">
        <v>3.4259344298897099</v>
      </c>
      <c r="L56" s="11">
        <v>5.0094746983283001</v>
      </c>
      <c r="M56" s="11">
        <v>21.5</v>
      </c>
      <c r="N56" s="11">
        <v>22.034686550834799</v>
      </c>
      <c r="O56" s="11">
        <v>19.899999999999999</v>
      </c>
      <c r="P56" s="11">
        <v>19.252817984267999</v>
      </c>
      <c r="Q56" s="11">
        <v>22.48</v>
      </c>
      <c r="R56" s="11">
        <v>38.69</v>
      </c>
      <c r="S56" s="11">
        <v>39.659053802490199</v>
      </c>
      <c r="T56" s="11">
        <v>40.265701293945298</v>
      </c>
      <c r="U56">
        <v>42.550327301025398</v>
      </c>
      <c r="V56" s="159">
        <f>100</f>
        <v>100</v>
      </c>
      <c r="W56" s="58">
        <f t="shared" si="12"/>
        <v>0</v>
      </c>
      <c r="X56" s="58">
        <f t="shared" si="12"/>
        <v>-89.208532535153111</v>
      </c>
      <c r="Y56" s="58">
        <f t="shared" si="12"/>
        <v>-117.33848875241445</v>
      </c>
      <c r="Z56" s="58">
        <f t="shared" si="12"/>
        <v>-141.46250742966348</v>
      </c>
      <c r="AA56" s="58">
        <f t="shared" si="11"/>
        <v>-16.069339219606142</v>
      </c>
      <c r="AB56" s="58">
        <f t="shared" si="11"/>
        <v>-19.270778233829994</v>
      </c>
      <c r="AC56" s="58">
        <f t="shared" si="11"/>
        <v>-28.081428022626625</v>
      </c>
      <c r="AD56" s="58">
        <f t="shared" si="11"/>
        <v>-41.061265488611241</v>
      </c>
      <c r="AE56" s="58">
        <f t="shared" si="11"/>
        <v>-176.22949733626652</v>
      </c>
      <c r="AF56" s="58">
        <f t="shared" si="11"/>
        <v>-180.61217371236322</v>
      </c>
      <c r="AG56" s="58">
        <f t="shared" si="11"/>
        <v>-163.11474404612574</v>
      </c>
      <c r="AH56" s="58">
        <f t="shared" si="11"/>
        <v>-157.8099737522875</v>
      </c>
      <c r="AI56" s="58">
        <f t="shared" si="7"/>
        <v>-184.26228372647773</v>
      </c>
      <c r="AJ56" s="58">
        <f t="shared" si="8"/>
        <v>-317.13112799721637</v>
      </c>
      <c r="AK56" s="58">
        <f t="shared" si="9"/>
        <v>-325.0741914625487</v>
      </c>
      <c r="AL56" s="58">
        <f t="shared" si="10"/>
        <v>-330.04671157787146</v>
      </c>
      <c r="AM56" s="58">
        <f t="shared" si="2"/>
        <v>-348.77315310480577</v>
      </c>
      <c r="AN56" s="160">
        <v>4</v>
      </c>
      <c r="AO56" s="118">
        <v>4</v>
      </c>
      <c r="AP56" s="118">
        <v>4</v>
      </c>
      <c r="AQ56" s="118">
        <v>4</v>
      </c>
      <c r="AR56" s="118">
        <v>4</v>
      </c>
      <c r="AS56" s="118">
        <v>4</v>
      </c>
      <c r="AT56" s="118">
        <v>4</v>
      </c>
      <c r="AU56" s="118">
        <v>4</v>
      </c>
      <c r="AV56" s="118">
        <v>4</v>
      </c>
      <c r="AW56" s="118">
        <v>1</v>
      </c>
      <c r="AX56" s="118">
        <v>4</v>
      </c>
      <c r="AY56" s="118">
        <v>1</v>
      </c>
      <c r="AZ56" s="118">
        <v>4</v>
      </c>
      <c r="BA56" s="118">
        <v>1</v>
      </c>
      <c r="BB56" s="118">
        <v>1</v>
      </c>
      <c r="BC56" s="118">
        <v>4</v>
      </c>
      <c r="BD56" s="118">
        <v>6</v>
      </c>
      <c r="BE56" s="118">
        <v>7</v>
      </c>
    </row>
    <row r="57" spans="2:57" ht="15">
      <c r="B57" s="499"/>
      <c r="C57" s="1" t="s">
        <v>208</v>
      </c>
      <c r="D57" s="196">
        <v>259.800016010636</v>
      </c>
      <c r="E57" s="11">
        <v>309.8</v>
      </c>
      <c r="F57" s="11">
        <v>172.74985839999999</v>
      </c>
      <c r="G57" s="11">
        <v>176.38490350000001</v>
      </c>
      <c r="H57" s="11">
        <v>155.541573</v>
      </c>
      <c r="I57" s="11">
        <v>163.73952775182499</v>
      </c>
      <c r="J57" s="11">
        <v>211.848970929345</v>
      </c>
      <c r="K57" s="11">
        <v>222.17407676022299</v>
      </c>
      <c r="L57" s="11">
        <v>252.79053802955499</v>
      </c>
      <c r="M57" s="11">
        <v>441.1</v>
      </c>
      <c r="N57" s="11">
        <v>229.765297522834</v>
      </c>
      <c r="O57" s="11">
        <v>310.5</v>
      </c>
      <c r="P57" s="11">
        <v>299.57234950883901</v>
      </c>
      <c r="Q57" s="11">
        <v>371.64</v>
      </c>
      <c r="R57" s="11">
        <v>357.77</v>
      </c>
      <c r="S57" s="11">
        <v>542.29193115234398</v>
      </c>
      <c r="T57" s="11">
        <v>603.78741455078102</v>
      </c>
      <c r="U57">
        <v>624.469970703125</v>
      </c>
      <c r="V57" s="159">
        <f>100</f>
        <v>100</v>
      </c>
      <c r="W57" s="58">
        <f t="shared" si="12"/>
        <v>119.24556616937123</v>
      </c>
      <c r="X57" s="58">
        <f t="shared" si="12"/>
        <v>66.493397903766009</v>
      </c>
      <c r="Y57" s="58">
        <f t="shared" si="12"/>
        <v>67.89256837181216</v>
      </c>
      <c r="Z57" s="58">
        <f t="shared" si="12"/>
        <v>59.869731876241403</v>
      </c>
      <c r="AA57" s="58">
        <f t="shared" si="11"/>
        <v>63.025218499263538</v>
      </c>
      <c r="AB57" s="58">
        <f t="shared" si="11"/>
        <v>81.543093869814115</v>
      </c>
      <c r="AC57" s="58">
        <f t="shared" si="11"/>
        <v>85.517345291898437</v>
      </c>
      <c r="AD57" s="58">
        <f t="shared" si="11"/>
        <v>97.301971690104111</v>
      </c>
      <c r="AE57" s="58">
        <f t="shared" si="11"/>
        <v>169.78443911333005</v>
      </c>
      <c r="AF57" s="58">
        <f t="shared" si="11"/>
        <v>88.439293057405976</v>
      </c>
      <c r="AG57" s="58">
        <f t="shared" si="11"/>
        <v>119.51500418201991</v>
      </c>
      <c r="AH57" s="58">
        <f t="shared" si="11"/>
        <v>115.30882642308026</v>
      </c>
      <c r="AI57" s="58">
        <f t="shared" si="7"/>
        <v>143.04849002964855</v>
      </c>
      <c r="AJ57" s="58">
        <f t="shared" si="8"/>
        <v>137.70976826473836</v>
      </c>
      <c r="AK57" s="58">
        <f t="shared" si="9"/>
        <v>208.73437172157179</v>
      </c>
      <c r="AL57" s="58">
        <f t="shared" si="10"/>
        <v>232.40468719834971</v>
      </c>
      <c r="AM57" s="58">
        <f t="shared" si="2"/>
        <v>240.36563980718142</v>
      </c>
      <c r="AN57" s="160">
        <v>4</v>
      </c>
      <c r="AO57" s="118">
        <v>1</v>
      </c>
      <c r="AP57" s="118">
        <v>4</v>
      </c>
      <c r="AQ57" s="118">
        <v>4</v>
      </c>
      <c r="AR57" s="118">
        <v>4</v>
      </c>
      <c r="AS57" s="118">
        <v>4</v>
      </c>
      <c r="AT57" s="118">
        <v>4</v>
      </c>
      <c r="AU57" s="118">
        <v>4</v>
      </c>
      <c r="AV57" s="118">
        <v>4</v>
      </c>
      <c r="AW57" s="118">
        <v>1</v>
      </c>
      <c r="AX57" s="118">
        <v>4</v>
      </c>
      <c r="AY57" s="118">
        <v>1</v>
      </c>
      <c r="AZ57" s="118">
        <v>4</v>
      </c>
      <c r="BA57" s="118">
        <v>1</v>
      </c>
      <c r="BB57" s="118">
        <v>1</v>
      </c>
      <c r="BC57" s="118">
        <v>4</v>
      </c>
      <c r="BD57" s="118">
        <v>6</v>
      </c>
      <c r="BE57" s="118">
        <v>7</v>
      </c>
    </row>
    <row r="58" spans="2:57" ht="15">
      <c r="B58" s="499"/>
      <c r="C58" s="1" t="s">
        <v>209</v>
      </c>
      <c r="D58" s="196">
        <v>247.600015258789</v>
      </c>
      <c r="E58" s="11">
        <v>309.8</v>
      </c>
      <c r="F58" s="11">
        <v>183.63330003999999</v>
      </c>
      <c r="G58" s="11">
        <v>190.70020001</v>
      </c>
      <c r="H58" s="11">
        <v>172.79999996999999</v>
      </c>
      <c r="I58" s="11">
        <v>165.699987257434</v>
      </c>
      <c r="J58" s="11">
        <v>214.000006018758</v>
      </c>
      <c r="K58" s="11">
        <v>226.00001119011301</v>
      </c>
      <c r="L58" s="11">
        <v>257.60001272788298</v>
      </c>
      <c r="M58" s="11">
        <v>463.2</v>
      </c>
      <c r="N58" s="11">
        <v>251.69998407366899</v>
      </c>
      <c r="O58" s="11">
        <v>330.3</v>
      </c>
      <c r="P58" s="11">
        <v>318.79998117090003</v>
      </c>
      <c r="Q58" s="11">
        <v>394.18</v>
      </c>
      <c r="R58" s="11">
        <v>396.48</v>
      </c>
      <c r="S58" s="11">
        <v>581.97014285437797</v>
      </c>
      <c r="T58" s="11">
        <v>644.07403649762296</v>
      </c>
      <c r="U58">
        <v>667.04526070691702</v>
      </c>
      <c r="V58" s="159">
        <f>100</f>
        <v>100</v>
      </c>
      <c r="W58" s="58">
        <f t="shared" si="12"/>
        <v>125.12115545558437</v>
      </c>
      <c r="X58" s="58">
        <f t="shared" si="12"/>
        <v>74.165302392275038</v>
      </c>
      <c r="Y58" s="58">
        <f t="shared" si="12"/>
        <v>77.019462139645711</v>
      </c>
      <c r="Z58" s="58">
        <f t="shared" si="12"/>
        <v>69.789979531863594</v>
      </c>
      <c r="AA58" s="58">
        <f t="shared" si="11"/>
        <v>66.9224463028591</v>
      </c>
      <c r="AB58" s="58">
        <f t="shared" si="11"/>
        <v>86.429722467943861</v>
      </c>
      <c r="AC58" s="58">
        <f t="shared" si="11"/>
        <v>91.276250913757053</v>
      </c>
      <c r="AD58" s="58">
        <f t="shared" si="11"/>
        <v>104.03877094217546</v>
      </c>
      <c r="AE58" s="58">
        <f t="shared" si="11"/>
        <v>187.07591738872395</v>
      </c>
      <c r="AF58" s="58">
        <f t="shared" si="11"/>
        <v>101.65588391042495</v>
      </c>
      <c r="AG58" s="58">
        <f t="shared" si="11"/>
        <v>133.40063798250327</v>
      </c>
      <c r="AH58" s="58">
        <f t="shared" si="11"/>
        <v>128.75604261885587</v>
      </c>
      <c r="AI58" s="58">
        <f t="shared" si="7"/>
        <v>159.20031329077548</v>
      </c>
      <c r="AJ58" s="58">
        <f t="shared" si="8"/>
        <v>160.12923084257613</v>
      </c>
      <c r="AK58" s="58">
        <f t="shared" si="9"/>
        <v>235.04446970494277</v>
      </c>
      <c r="AL58" s="58">
        <f t="shared" si="10"/>
        <v>260.12681615727826</v>
      </c>
      <c r="AM58" s="58">
        <f t="shared" si="2"/>
        <v>269.40436978960935</v>
      </c>
      <c r="AN58" s="160"/>
      <c r="AO58" s="118"/>
      <c r="AP58" s="118"/>
      <c r="AQ58" s="118"/>
      <c r="AR58" s="118"/>
      <c r="AS58" s="118"/>
      <c r="AT58" s="118"/>
      <c r="AU58" s="118"/>
      <c r="AV58" s="118"/>
      <c r="AW58" s="118"/>
      <c r="AX58" s="118"/>
      <c r="AY58" s="118"/>
      <c r="AZ58" s="118"/>
      <c r="BA58" s="118"/>
      <c r="BB58" s="118"/>
      <c r="BC58" s="118"/>
      <c r="BD58" s="118"/>
      <c r="BE58" s="118"/>
    </row>
    <row r="59" spans="2:57" ht="15">
      <c r="B59" s="501"/>
      <c r="C59" s="1" t="s">
        <v>210</v>
      </c>
      <c r="D59" s="245">
        <v>-12.2000007518466</v>
      </c>
      <c r="E59" s="173">
        <v>0</v>
      </c>
      <c r="F59" s="173">
        <v>10.883441639999999</v>
      </c>
      <c r="G59" s="173">
        <v>14.31529651</v>
      </c>
      <c r="H59" s="173">
        <v>17.258426969999999</v>
      </c>
      <c r="I59" s="173">
        <v>1.9604595056087299</v>
      </c>
      <c r="J59" s="173">
        <v>2.1510350894139498</v>
      </c>
      <c r="K59" s="173">
        <v>3.8259344298897102</v>
      </c>
      <c r="L59" s="173">
        <v>4.8094746983282999</v>
      </c>
      <c r="M59" s="173">
        <v>22.1</v>
      </c>
      <c r="N59" s="173">
        <v>21.934686550834702</v>
      </c>
      <c r="O59" s="173">
        <v>19.8</v>
      </c>
      <c r="P59" s="173">
        <v>19.227631662061601</v>
      </c>
      <c r="Q59" s="173">
        <v>22.54</v>
      </c>
      <c r="R59" s="173">
        <v>38.71</v>
      </c>
      <c r="S59" s="173">
        <v>39.678211702033899</v>
      </c>
      <c r="T59" s="173">
        <v>40.2866219468415</v>
      </c>
      <c r="U59" s="173">
        <v>42.575290003791501</v>
      </c>
      <c r="V59" s="159">
        <f>100</f>
        <v>100</v>
      </c>
      <c r="W59" s="58">
        <f t="shared" si="12"/>
        <v>0</v>
      </c>
      <c r="X59" s="58">
        <f t="shared" si="12"/>
        <v>-89.208532535153111</v>
      </c>
      <c r="Y59" s="58">
        <f t="shared" si="12"/>
        <v>-117.33848875241445</v>
      </c>
      <c r="Z59" s="58">
        <f t="shared" si="12"/>
        <v>-141.46250742966348</v>
      </c>
      <c r="AA59" s="58">
        <f t="shared" si="11"/>
        <v>-16.069339219606142</v>
      </c>
      <c r="AB59" s="58">
        <f t="shared" si="11"/>
        <v>-17.631434072562396</v>
      </c>
      <c r="AC59" s="58">
        <f t="shared" si="11"/>
        <v>-31.360116345161821</v>
      </c>
      <c r="AD59" s="58">
        <f t="shared" si="11"/>
        <v>-39.421921327343647</v>
      </c>
      <c r="AE59" s="58">
        <f t="shared" si="11"/>
        <v>-181.14752982006931</v>
      </c>
      <c r="AF59" s="58">
        <f t="shared" si="11"/>
        <v>-179.79250163172864</v>
      </c>
      <c r="AG59" s="58">
        <f t="shared" si="11"/>
        <v>-162.29507196549196</v>
      </c>
      <c r="AH59" s="58">
        <f t="shared" si="11"/>
        <v>-157.60352850102319</v>
      </c>
      <c r="AI59" s="58">
        <f t="shared" si="7"/>
        <v>-184.75408697485801</v>
      </c>
      <c r="AJ59" s="58">
        <f t="shared" si="8"/>
        <v>-317.29506241334315</v>
      </c>
      <c r="AK59" s="58">
        <f t="shared" si="9"/>
        <v>-325.23122341634428</v>
      </c>
      <c r="AL59" s="58">
        <f t="shared" si="10"/>
        <v>-330.21819232874793</v>
      </c>
      <c r="AM59" s="58">
        <f t="shared" ref="AM59:AM76" si="13">U59*100/$D59</f>
        <v>-348.97776540995108</v>
      </c>
      <c r="AN59" s="120"/>
      <c r="AO59" s="121"/>
      <c r="AP59" s="121"/>
      <c r="AQ59" s="121"/>
      <c r="AR59" s="121"/>
      <c r="AS59" s="121"/>
      <c r="AT59" s="121"/>
      <c r="AU59" s="121"/>
      <c r="AV59" s="121"/>
      <c r="AW59" s="121"/>
      <c r="AX59" s="121"/>
      <c r="AY59" s="121"/>
      <c r="AZ59" s="121"/>
      <c r="BA59" s="121"/>
      <c r="BB59" s="121"/>
      <c r="BC59" s="121"/>
      <c r="BD59" s="121"/>
      <c r="BE59" s="121"/>
    </row>
    <row r="60" spans="2:57" ht="15" customHeight="1">
      <c r="B60" s="500" t="s">
        <v>131</v>
      </c>
      <c r="C60" s="7" t="s">
        <v>205</v>
      </c>
      <c r="D60" s="246">
        <v>131.19999999999999</v>
      </c>
      <c r="E60" s="11">
        <v>167.6</v>
      </c>
      <c r="F60" s="11">
        <v>123.7</v>
      </c>
      <c r="G60" s="11">
        <v>80.3</v>
      </c>
      <c r="H60" s="11">
        <v>83.7</v>
      </c>
      <c r="I60" s="11">
        <v>27.3</v>
      </c>
      <c r="J60" s="11">
        <v>22.1</v>
      </c>
      <c r="K60" s="11">
        <v>28.5</v>
      </c>
      <c r="L60" s="11">
        <v>26.1</v>
      </c>
      <c r="M60" s="11">
        <v>27.4</v>
      </c>
      <c r="N60" s="11">
        <v>6.6</v>
      </c>
      <c r="O60" s="11">
        <v>26.6</v>
      </c>
      <c r="P60" s="11">
        <v>22.5</v>
      </c>
      <c r="Q60" s="11">
        <v>30.07</v>
      </c>
      <c r="R60" s="11">
        <v>33.18</v>
      </c>
      <c r="S60" s="11">
        <v>31.782955169677699</v>
      </c>
      <c r="T60" s="11">
        <v>34.707366943359403</v>
      </c>
      <c r="U60">
        <v>40.641128540039098</v>
      </c>
      <c r="V60" s="159">
        <f>100</f>
        <v>100</v>
      </c>
      <c r="W60" s="58">
        <f t="shared" si="12"/>
        <v>127.7439024390244</v>
      </c>
      <c r="X60" s="58">
        <f t="shared" si="12"/>
        <v>94.283536585365866</v>
      </c>
      <c r="Y60" s="58">
        <f t="shared" si="12"/>
        <v>61.204268292682933</v>
      </c>
      <c r="Z60" s="58">
        <f t="shared" si="12"/>
        <v>63.795731707317081</v>
      </c>
      <c r="AA60" s="58">
        <f t="shared" si="11"/>
        <v>20.807926829268293</v>
      </c>
      <c r="AB60" s="58">
        <f t="shared" si="11"/>
        <v>16.844512195121954</v>
      </c>
      <c r="AC60" s="58">
        <f t="shared" si="11"/>
        <v>21.72256097560976</v>
      </c>
      <c r="AD60" s="58">
        <f t="shared" si="11"/>
        <v>19.89329268292683</v>
      </c>
      <c r="AE60" s="58">
        <f t="shared" si="11"/>
        <v>20.884146341463417</v>
      </c>
      <c r="AF60" s="58">
        <f t="shared" si="11"/>
        <v>5.0304878048780495</v>
      </c>
      <c r="AG60" s="58">
        <f t="shared" si="11"/>
        <v>20.274390243902442</v>
      </c>
      <c r="AH60" s="58">
        <f t="shared" si="11"/>
        <v>17.149390243902442</v>
      </c>
      <c r="AI60" s="58">
        <f t="shared" si="7"/>
        <v>22.919207317073173</v>
      </c>
      <c r="AJ60" s="58">
        <f t="shared" si="8"/>
        <v>25.289634146341466</v>
      </c>
      <c r="AK60" s="58">
        <f t="shared" si="9"/>
        <v>24.224813391522638</v>
      </c>
      <c r="AL60" s="58">
        <f t="shared" si="10"/>
        <v>26.453785779999546</v>
      </c>
      <c r="AM60" s="58">
        <f t="shared" si="13"/>
        <v>30.976469923810292</v>
      </c>
      <c r="AN60" s="160">
        <v>1</v>
      </c>
      <c r="AO60" s="118">
        <v>1</v>
      </c>
      <c r="AP60" s="118">
        <v>1</v>
      </c>
      <c r="AQ60" s="118">
        <v>1</v>
      </c>
      <c r="AR60" s="118">
        <v>1</v>
      </c>
      <c r="AS60" s="118">
        <v>1</v>
      </c>
      <c r="AT60" s="118">
        <v>1</v>
      </c>
      <c r="AU60" s="118">
        <v>1</v>
      </c>
      <c r="AV60" s="118">
        <v>1</v>
      </c>
      <c r="AW60" s="118">
        <v>1</v>
      </c>
      <c r="AX60" s="118">
        <v>1</v>
      </c>
      <c r="AY60" s="118">
        <v>1</v>
      </c>
      <c r="AZ60" s="118">
        <v>1</v>
      </c>
      <c r="BA60" s="118">
        <v>1</v>
      </c>
      <c r="BB60" s="118">
        <v>1</v>
      </c>
      <c r="BC60" s="118">
        <v>4</v>
      </c>
      <c r="BD60" s="118">
        <v>6</v>
      </c>
      <c r="BE60" s="118">
        <v>7</v>
      </c>
    </row>
    <row r="61" spans="2:57" ht="15">
      <c r="B61" s="499"/>
      <c r="C61" s="1" t="s">
        <v>206</v>
      </c>
      <c r="D61" s="196">
        <v>82.2</v>
      </c>
      <c r="E61" s="11">
        <v>80.8</v>
      </c>
      <c r="F61" s="11">
        <v>55.9</v>
      </c>
      <c r="G61" s="11">
        <v>58.6</v>
      </c>
      <c r="H61" s="11">
        <v>40.931072511286999</v>
      </c>
      <c r="I61" s="11">
        <v>18.5</v>
      </c>
      <c r="J61" s="11">
        <v>35.760774923230699</v>
      </c>
      <c r="K61" s="11">
        <v>42.2</v>
      </c>
      <c r="L61" s="11">
        <v>40.5</v>
      </c>
      <c r="M61" s="11">
        <v>42.1</v>
      </c>
      <c r="N61" s="11">
        <v>42.7</v>
      </c>
      <c r="O61" s="11">
        <v>28.330361404457602</v>
      </c>
      <c r="P61" s="11">
        <v>29.8330940834758</v>
      </c>
      <c r="Q61" s="11">
        <v>54.03</v>
      </c>
      <c r="R61" s="11">
        <v>60.02</v>
      </c>
      <c r="S61" s="11">
        <v>51.7775688171387</v>
      </c>
      <c r="T61" s="11">
        <v>46.8064994812012</v>
      </c>
      <c r="U61">
        <v>50.867671966552699</v>
      </c>
      <c r="V61" s="159">
        <f>100</f>
        <v>100</v>
      </c>
      <c r="W61" s="58">
        <f t="shared" si="12"/>
        <v>98.296836982968372</v>
      </c>
      <c r="X61" s="58">
        <f t="shared" si="12"/>
        <v>68.004866180048666</v>
      </c>
      <c r="Y61" s="58">
        <f t="shared" si="12"/>
        <v>71.289537712895381</v>
      </c>
      <c r="Z61" s="58">
        <f t="shared" si="12"/>
        <v>49.794492106188557</v>
      </c>
      <c r="AA61" s="58">
        <f t="shared" si="11"/>
        <v>22.506082725060825</v>
      </c>
      <c r="AB61" s="58">
        <f t="shared" si="11"/>
        <v>43.504592364027609</v>
      </c>
      <c r="AC61" s="58">
        <f t="shared" si="11"/>
        <v>51.338199513381994</v>
      </c>
      <c r="AD61" s="58">
        <f t="shared" si="11"/>
        <v>49.270072992700726</v>
      </c>
      <c r="AE61" s="58">
        <f t="shared" si="11"/>
        <v>51.216545012165447</v>
      </c>
      <c r="AF61" s="58">
        <f t="shared" si="11"/>
        <v>51.946472019464721</v>
      </c>
      <c r="AG61" s="58">
        <f t="shared" si="11"/>
        <v>34.46515985943747</v>
      </c>
      <c r="AH61" s="58">
        <f t="shared" si="11"/>
        <v>36.293301804715085</v>
      </c>
      <c r="AI61" s="58">
        <f t="shared" si="7"/>
        <v>65.729927007299267</v>
      </c>
      <c r="AJ61" s="58">
        <f t="shared" si="8"/>
        <v>73.017031630170308</v>
      </c>
      <c r="AK61" s="58">
        <f t="shared" si="9"/>
        <v>62.989743086543427</v>
      </c>
      <c r="AL61" s="58">
        <f t="shared" si="10"/>
        <v>56.942213480780048</v>
      </c>
      <c r="AM61" s="58">
        <f t="shared" si="13"/>
        <v>61.882812611377979</v>
      </c>
      <c r="AN61" s="160">
        <v>1</v>
      </c>
      <c r="AO61" s="118">
        <v>1</v>
      </c>
      <c r="AP61" s="118">
        <v>1</v>
      </c>
      <c r="AQ61" s="118">
        <v>1</v>
      </c>
      <c r="AR61" s="118">
        <v>4</v>
      </c>
      <c r="AS61" s="118">
        <v>1</v>
      </c>
      <c r="AT61" s="118">
        <v>4</v>
      </c>
      <c r="AU61" s="118">
        <v>1</v>
      </c>
      <c r="AV61" s="118">
        <v>1</v>
      </c>
      <c r="AW61" s="118">
        <v>1</v>
      </c>
      <c r="AX61" s="118">
        <v>1</v>
      </c>
      <c r="AY61" s="118">
        <v>4</v>
      </c>
      <c r="AZ61" s="118">
        <v>4</v>
      </c>
      <c r="BA61" s="118">
        <v>1</v>
      </c>
      <c r="BB61" s="118">
        <v>1</v>
      </c>
      <c r="BC61" s="118">
        <v>4</v>
      </c>
      <c r="BD61" s="118">
        <v>6</v>
      </c>
      <c r="BE61" s="118">
        <v>7</v>
      </c>
    </row>
    <row r="62" spans="2:57" ht="15">
      <c r="B62" s="499"/>
      <c r="C62" s="1" t="s">
        <v>207</v>
      </c>
      <c r="D62" s="196">
        <v>137.1</v>
      </c>
      <c r="E62" s="11">
        <v>107.7</v>
      </c>
      <c r="F62" s="11">
        <v>97.5</v>
      </c>
      <c r="G62" s="11">
        <v>70.7</v>
      </c>
      <c r="H62" s="11">
        <v>74.599999999999994</v>
      </c>
      <c r="I62" s="11">
        <v>52.245297375857298</v>
      </c>
      <c r="J62" s="11">
        <v>57.6</v>
      </c>
      <c r="K62" s="11">
        <v>54.975790450383997</v>
      </c>
      <c r="L62" s="11">
        <v>63.8</v>
      </c>
      <c r="M62" s="11">
        <v>62.6</v>
      </c>
      <c r="N62" s="11">
        <v>58.9</v>
      </c>
      <c r="O62" s="11">
        <v>65.2</v>
      </c>
      <c r="P62" s="11">
        <v>36.887766259968402</v>
      </c>
      <c r="Q62" s="11">
        <v>53.89</v>
      </c>
      <c r="R62" s="11">
        <v>34.840000000000003</v>
      </c>
      <c r="S62" s="11">
        <v>35.712623596191399</v>
      </c>
      <c r="T62" s="11">
        <v>36.258903503417997</v>
      </c>
      <c r="U62">
        <v>38.291313171386697</v>
      </c>
      <c r="V62" s="159">
        <f>100</f>
        <v>100</v>
      </c>
      <c r="W62" s="58">
        <f t="shared" si="12"/>
        <v>78.55579868708972</v>
      </c>
      <c r="X62" s="58">
        <f t="shared" si="12"/>
        <v>71.115973741794321</v>
      </c>
      <c r="Y62" s="58">
        <f t="shared" si="12"/>
        <v>51.568198395331876</v>
      </c>
      <c r="Z62" s="58">
        <f t="shared" si="12"/>
        <v>54.412837345003645</v>
      </c>
      <c r="AA62" s="58">
        <f t="shared" si="11"/>
        <v>38.107437910909773</v>
      </c>
      <c r="AB62" s="58">
        <f t="shared" si="11"/>
        <v>42.013129102844644</v>
      </c>
      <c r="AC62" s="58">
        <f t="shared" si="11"/>
        <v>40.099044821578403</v>
      </c>
      <c r="AD62" s="58">
        <f t="shared" si="11"/>
        <v>46.53537563822028</v>
      </c>
      <c r="AE62" s="58">
        <f t="shared" si="11"/>
        <v>45.660102115244349</v>
      </c>
      <c r="AF62" s="58">
        <f t="shared" si="11"/>
        <v>42.961342086068562</v>
      </c>
      <c r="AG62" s="58">
        <f t="shared" si="11"/>
        <v>47.5565280816922</v>
      </c>
      <c r="AH62" s="58">
        <f t="shared" si="11"/>
        <v>26.905737607562656</v>
      </c>
      <c r="AI62" s="58">
        <f t="shared" si="7"/>
        <v>39.307075127644055</v>
      </c>
      <c r="AJ62" s="58">
        <f t="shared" si="8"/>
        <v>25.412107950401172</v>
      </c>
      <c r="AK62" s="58">
        <f t="shared" si="9"/>
        <v>26.04859489145981</v>
      </c>
      <c r="AL62" s="58">
        <f t="shared" si="10"/>
        <v>26.447048507234133</v>
      </c>
      <c r="AM62" s="58">
        <f t="shared" si="13"/>
        <v>27.929477149078554</v>
      </c>
      <c r="AN62" s="160">
        <v>1</v>
      </c>
      <c r="AO62" s="118">
        <v>1</v>
      </c>
      <c r="AP62" s="118">
        <v>1</v>
      </c>
      <c r="AQ62" s="118">
        <v>1</v>
      </c>
      <c r="AR62" s="118">
        <v>1</v>
      </c>
      <c r="AS62" s="118">
        <v>4</v>
      </c>
      <c r="AT62" s="118">
        <v>1</v>
      </c>
      <c r="AU62" s="118">
        <v>4</v>
      </c>
      <c r="AV62" s="118">
        <v>1</v>
      </c>
      <c r="AW62" s="118">
        <v>1</v>
      </c>
      <c r="AX62" s="118">
        <v>1</v>
      </c>
      <c r="AY62" s="118">
        <v>1</v>
      </c>
      <c r="AZ62" s="118">
        <v>4</v>
      </c>
      <c r="BA62" s="118">
        <v>1</v>
      </c>
      <c r="BB62" s="118">
        <v>1</v>
      </c>
      <c r="BC62" s="118">
        <v>4</v>
      </c>
      <c r="BD62" s="118">
        <v>6</v>
      </c>
      <c r="BE62" s="118">
        <v>7</v>
      </c>
    </row>
    <row r="63" spans="2:57" ht="15">
      <c r="B63" s="499"/>
      <c r="C63" s="1" t="s">
        <v>208</v>
      </c>
      <c r="D63" s="196">
        <v>62</v>
      </c>
      <c r="E63" s="11">
        <v>43</v>
      </c>
      <c r="F63" s="11">
        <v>45.6</v>
      </c>
      <c r="G63" s="11">
        <v>55.6</v>
      </c>
      <c r="H63" s="11">
        <v>42.468922229923898</v>
      </c>
      <c r="I63" s="11">
        <v>48.954705138713798</v>
      </c>
      <c r="J63" s="11">
        <v>48.839222564267601</v>
      </c>
      <c r="K63" s="11">
        <v>60.224201337101398</v>
      </c>
      <c r="L63" s="11">
        <v>58.400009155273402</v>
      </c>
      <c r="M63" s="11">
        <v>69.600006103515597</v>
      </c>
      <c r="N63" s="11">
        <v>62.7</v>
      </c>
      <c r="O63" s="11">
        <v>55.069642588544397</v>
      </c>
      <c r="P63" s="11">
        <v>79.679127980937693</v>
      </c>
      <c r="Q63" s="11">
        <v>110.06</v>
      </c>
      <c r="R63" s="11">
        <v>115.54</v>
      </c>
      <c r="S63" s="11">
        <v>175.13041687011699</v>
      </c>
      <c r="T63" s="11">
        <v>194.99008178710901</v>
      </c>
      <c r="U63">
        <v>201.56938171386699</v>
      </c>
      <c r="V63" s="159">
        <f>100</f>
        <v>100</v>
      </c>
      <c r="W63" s="58">
        <f t="shared" si="12"/>
        <v>69.354838709677423</v>
      </c>
      <c r="X63" s="58">
        <f t="shared" si="12"/>
        <v>73.548387096774192</v>
      </c>
      <c r="Y63" s="58">
        <f t="shared" si="12"/>
        <v>89.677419354838705</v>
      </c>
      <c r="Z63" s="58">
        <f t="shared" si="12"/>
        <v>68.498261661167575</v>
      </c>
      <c r="AA63" s="58">
        <f t="shared" si="11"/>
        <v>78.95920183663516</v>
      </c>
      <c r="AB63" s="58">
        <f t="shared" si="11"/>
        <v>78.772939619786456</v>
      </c>
      <c r="AC63" s="58">
        <f t="shared" si="11"/>
        <v>97.135808608228061</v>
      </c>
      <c r="AD63" s="58">
        <f t="shared" si="11"/>
        <v>94.193563153666773</v>
      </c>
      <c r="AE63" s="58">
        <f t="shared" si="11"/>
        <v>112.25807436050903</v>
      </c>
      <c r="AF63" s="58">
        <f t="shared" si="11"/>
        <v>101.12903225806451</v>
      </c>
      <c r="AG63" s="58">
        <f t="shared" si="11"/>
        <v>88.822004175071598</v>
      </c>
      <c r="AH63" s="58">
        <f t="shared" si="11"/>
        <v>128.51472254989952</v>
      </c>
      <c r="AI63" s="58">
        <f t="shared" si="7"/>
        <v>177.51612903225808</v>
      </c>
      <c r="AJ63" s="58">
        <f t="shared" si="8"/>
        <v>186.35483870967741</v>
      </c>
      <c r="AK63" s="58">
        <f t="shared" si="9"/>
        <v>282.46841430664034</v>
      </c>
      <c r="AL63" s="58">
        <f t="shared" si="10"/>
        <v>314.50013191469196</v>
      </c>
      <c r="AM63" s="58">
        <f t="shared" si="13"/>
        <v>325.11190599010808</v>
      </c>
      <c r="AN63" s="160">
        <v>1</v>
      </c>
      <c r="AO63" s="118">
        <v>1</v>
      </c>
      <c r="AP63" s="118">
        <v>1</v>
      </c>
      <c r="AQ63" s="118">
        <v>1</v>
      </c>
      <c r="AR63" s="118">
        <v>4</v>
      </c>
      <c r="AS63" s="118">
        <v>4</v>
      </c>
      <c r="AT63" s="118">
        <v>4</v>
      </c>
      <c r="AU63" s="118">
        <v>4</v>
      </c>
      <c r="AV63" s="118">
        <v>4</v>
      </c>
      <c r="AW63" s="118">
        <v>4</v>
      </c>
      <c r="AX63" s="118">
        <v>1</v>
      </c>
      <c r="AY63" s="118">
        <v>4</v>
      </c>
      <c r="AZ63" s="118">
        <v>4</v>
      </c>
      <c r="BA63" s="118">
        <v>1</v>
      </c>
      <c r="BB63" s="118">
        <v>1</v>
      </c>
      <c r="BC63" s="118">
        <v>4</v>
      </c>
      <c r="BD63" s="118">
        <v>6</v>
      </c>
      <c r="BE63" s="118">
        <v>7</v>
      </c>
    </row>
    <row r="64" spans="2:57" ht="15">
      <c r="B64" s="499"/>
      <c r="C64" s="1" t="s">
        <v>209</v>
      </c>
      <c r="D64" s="196">
        <v>412.5</v>
      </c>
      <c r="E64" s="11">
        <v>399.1</v>
      </c>
      <c r="F64" s="11">
        <v>322.7</v>
      </c>
      <c r="G64" s="11">
        <v>265.2</v>
      </c>
      <c r="H64" s="11">
        <v>241.69999474121099</v>
      </c>
      <c r="I64" s="11">
        <v>147.00000251457101</v>
      </c>
      <c r="J64" s="11">
        <v>164.29999748749799</v>
      </c>
      <c r="K64" s="11">
        <v>185.89999178748499</v>
      </c>
      <c r="L64" s="11">
        <v>188.80000915527299</v>
      </c>
      <c r="M64" s="11">
        <v>201.70000610351599</v>
      </c>
      <c r="N64" s="11">
        <v>170.9</v>
      </c>
      <c r="O64" s="11">
        <v>175.20000399300201</v>
      </c>
      <c r="P64" s="11">
        <v>168.89998832438201</v>
      </c>
      <c r="Q64" s="11">
        <v>248.05</v>
      </c>
      <c r="R64" s="11">
        <v>243.58</v>
      </c>
      <c r="S64" s="11">
        <v>294.403564453125</v>
      </c>
      <c r="T64" s="11">
        <v>312.762851715088</v>
      </c>
      <c r="U64">
        <v>331.36949539184599</v>
      </c>
      <c r="V64" s="159">
        <f>100</f>
        <v>100</v>
      </c>
      <c r="W64" s="58">
        <f t="shared" si="12"/>
        <v>96.75151515151515</v>
      </c>
      <c r="X64" s="58">
        <f t="shared" si="12"/>
        <v>78.230303030303034</v>
      </c>
      <c r="Y64" s="58">
        <f t="shared" si="12"/>
        <v>64.290909090909096</v>
      </c>
      <c r="Z64" s="58">
        <f t="shared" si="12"/>
        <v>58.59393811908145</v>
      </c>
      <c r="AA64" s="58">
        <f t="shared" si="11"/>
        <v>35.636364245956607</v>
      </c>
      <c r="AB64" s="58">
        <f t="shared" si="11"/>
        <v>39.830302421211634</v>
      </c>
      <c r="AC64" s="58">
        <f t="shared" si="11"/>
        <v>45.066664675753934</v>
      </c>
      <c r="AD64" s="58">
        <f t="shared" si="11"/>
        <v>45.769699189157095</v>
      </c>
      <c r="AE64" s="58">
        <f t="shared" si="11"/>
        <v>48.896971176609938</v>
      </c>
      <c r="AF64" s="58">
        <f t="shared" si="11"/>
        <v>41.43030303030303</v>
      </c>
      <c r="AG64" s="58">
        <f t="shared" si="11"/>
        <v>42.472728240727761</v>
      </c>
      <c r="AH64" s="58">
        <f t="shared" si="11"/>
        <v>40.945451715001695</v>
      </c>
      <c r="AI64" s="58">
        <f t="shared" si="7"/>
        <v>60.133333333333333</v>
      </c>
      <c r="AJ64" s="58">
        <f t="shared" si="8"/>
        <v>59.049696969696967</v>
      </c>
      <c r="AK64" s="58">
        <f t="shared" si="9"/>
        <v>71.370561079545453</v>
      </c>
      <c r="AL64" s="58">
        <f t="shared" si="10"/>
        <v>75.821297385475873</v>
      </c>
      <c r="AM64" s="58">
        <f t="shared" si="13"/>
        <v>80.331998882871758</v>
      </c>
      <c r="AN64" s="160"/>
      <c r="AO64" s="118"/>
      <c r="AP64" s="118"/>
      <c r="AQ64" s="118"/>
      <c r="AR64" s="118"/>
      <c r="AS64" s="118"/>
      <c r="AT64" s="118"/>
      <c r="AU64" s="118"/>
      <c r="AV64" s="118"/>
      <c r="AW64" s="118"/>
      <c r="AX64" s="118"/>
      <c r="AY64" s="118"/>
      <c r="AZ64" s="118"/>
      <c r="BA64" s="118"/>
      <c r="BB64" s="118"/>
      <c r="BC64" s="118"/>
      <c r="BD64" s="118"/>
      <c r="BE64" s="118"/>
    </row>
    <row r="65" spans="2:57" ht="15">
      <c r="B65" s="501"/>
      <c r="C65" s="8" t="s">
        <v>210</v>
      </c>
      <c r="D65" s="245">
        <v>350.5</v>
      </c>
      <c r="E65" s="173">
        <v>356.1</v>
      </c>
      <c r="F65" s="173">
        <v>277.10000000000002</v>
      </c>
      <c r="G65" s="173">
        <v>209.6</v>
      </c>
      <c r="H65" s="173">
        <v>199.23107251128701</v>
      </c>
      <c r="I65" s="173">
        <v>98.045297375857302</v>
      </c>
      <c r="J65" s="173">
        <v>115.460774923231</v>
      </c>
      <c r="K65" s="173">
        <v>125.675790450384</v>
      </c>
      <c r="L65" s="173">
        <v>130.4</v>
      </c>
      <c r="M65" s="173">
        <v>132.1</v>
      </c>
      <c r="N65" s="173">
        <v>108.2</v>
      </c>
      <c r="O65" s="173">
        <v>120.130361404458</v>
      </c>
      <c r="P65" s="173">
        <v>89.220860343444201</v>
      </c>
      <c r="Q65" s="173">
        <v>137.99</v>
      </c>
      <c r="R65" s="173">
        <v>128.04</v>
      </c>
      <c r="S65" s="173">
        <v>119.273147583008</v>
      </c>
      <c r="T65" s="173">
        <v>117.772769927979</v>
      </c>
      <c r="U65" s="173">
        <v>129.800113677979</v>
      </c>
      <c r="V65" s="159">
        <f>100</f>
        <v>100</v>
      </c>
      <c r="W65" s="58">
        <f t="shared" si="12"/>
        <v>101.59771754636233</v>
      </c>
      <c r="X65" s="58">
        <f t="shared" si="12"/>
        <v>79.058487874465058</v>
      </c>
      <c r="Y65" s="58">
        <f t="shared" si="12"/>
        <v>59.800285306704708</v>
      </c>
      <c r="Z65" s="58">
        <f t="shared" si="12"/>
        <v>56.841960773548365</v>
      </c>
      <c r="AA65" s="58">
        <f t="shared" si="11"/>
        <v>27.972980706378689</v>
      </c>
      <c r="AB65" s="58">
        <f t="shared" si="11"/>
        <v>32.941733216328387</v>
      </c>
      <c r="AC65" s="58">
        <f t="shared" si="11"/>
        <v>35.85614563491697</v>
      </c>
      <c r="AD65" s="58">
        <f t="shared" si="11"/>
        <v>37.203994293865904</v>
      </c>
      <c r="AE65" s="58">
        <f t="shared" si="11"/>
        <v>37.689015691868761</v>
      </c>
      <c r="AF65" s="58">
        <f t="shared" si="11"/>
        <v>30.870185449358061</v>
      </c>
      <c r="AG65" s="58">
        <f t="shared" si="11"/>
        <v>34.273997547634238</v>
      </c>
      <c r="AH65" s="58">
        <f t="shared" si="11"/>
        <v>25.455309655761543</v>
      </c>
      <c r="AI65" s="58">
        <f t="shared" si="7"/>
        <v>39.36947218259629</v>
      </c>
      <c r="AJ65" s="58">
        <f t="shared" si="8"/>
        <v>36.530670470756064</v>
      </c>
      <c r="AK65" s="58">
        <f t="shared" si="9"/>
        <v>34.029428697006558</v>
      </c>
      <c r="AL65" s="58">
        <f t="shared" si="10"/>
        <v>33.601360892433384</v>
      </c>
      <c r="AM65" s="58">
        <f t="shared" si="13"/>
        <v>37.032842704130957</v>
      </c>
      <c r="AN65" s="120"/>
      <c r="AO65" s="121"/>
      <c r="AP65" s="121"/>
      <c r="AQ65" s="121"/>
      <c r="AR65" s="121"/>
      <c r="AS65" s="121"/>
      <c r="AT65" s="121"/>
      <c r="AU65" s="121"/>
      <c r="AV65" s="121"/>
      <c r="AW65" s="121"/>
      <c r="AX65" s="121"/>
      <c r="AY65" s="121"/>
      <c r="AZ65" s="121"/>
      <c r="BA65" s="121"/>
      <c r="BB65" s="121"/>
      <c r="BC65" s="121"/>
      <c r="BD65" s="121"/>
      <c r="BE65" s="121"/>
    </row>
    <row r="66" spans="2:57" ht="15" customHeight="1">
      <c r="B66" s="500" t="s">
        <v>132</v>
      </c>
      <c r="C66" s="1" t="s">
        <v>205</v>
      </c>
      <c r="D66" s="246">
        <v>314.60000000000002</v>
      </c>
      <c r="E66" s="11">
        <v>304.60000000000002</v>
      </c>
      <c r="F66" s="11">
        <v>249.3</v>
      </c>
      <c r="G66" s="11">
        <v>160.80000000000001</v>
      </c>
      <c r="H66" s="11">
        <v>149.30000000000001</v>
      </c>
      <c r="I66" s="11">
        <v>122.7</v>
      </c>
      <c r="J66" s="11">
        <v>44.3</v>
      </c>
      <c r="K66" s="11">
        <v>18</v>
      </c>
      <c r="L66" s="11">
        <v>41.9</v>
      </c>
      <c r="M66" s="11">
        <v>41</v>
      </c>
      <c r="N66" s="11">
        <v>38.200000000000003</v>
      </c>
      <c r="O66" s="11">
        <v>38</v>
      </c>
      <c r="P66" s="11">
        <v>18.899999999999999</v>
      </c>
      <c r="Q66" s="11">
        <v>42.78</v>
      </c>
      <c r="R66" s="11">
        <v>57.31</v>
      </c>
      <c r="S66" s="11">
        <v>54.896961212158203</v>
      </c>
      <c r="T66" s="11">
        <v>59.948131561279297</v>
      </c>
      <c r="U66">
        <v>70.188705444335895</v>
      </c>
      <c r="V66" s="159">
        <f>100</f>
        <v>100</v>
      </c>
      <c r="W66" s="58">
        <f t="shared" si="12"/>
        <v>96.821360457724097</v>
      </c>
      <c r="X66" s="58">
        <f t="shared" si="12"/>
        <v>79.243483788938335</v>
      </c>
      <c r="Y66" s="58">
        <f t="shared" si="12"/>
        <v>51.112523839796566</v>
      </c>
      <c r="Z66" s="58">
        <f t="shared" si="12"/>
        <v>47.457088366179278</v>
      </c>
      <c r="AA66" s="58">
        <f t="shared" si="11"/>
        <v>39.001907183725365</v>
      </c>
      <c r="AB66" s="58">
        <f t="shared" si="11"/>
        <v>14.081373172282262</v>
      </c>
      <c r="AC66" s="58">
        <f t="shared" si="11"/>
        <v>5.7215511760966304</v>
      </c>
      <c r="AD66" s="58">
        <f t="shared" si="11"/>
        <v>13.318499682136045</v>
      </c>
      <c r="AE66" s="58">
        <f t="shared" si="11"/>
        <v>13.032422123331214</v>
      </c>
      <c r="AF66" s="58">
        <f t="shared" si="11"/>
        <v>12.142403051493961</v>
      </c>
      <c r="AG66" s="58">
        <f t="shared" si="11"/>
        <v>12.078830260648441</v>
      </c>
      <c r="AH66" s="58">
        <f t="shared" si="11"/>
        <v>6.007628734901461</v>
      </c>
      <c r="AI66" s="58">
        <f t="shared" si="7"/>
        <v>13.598219961856325</v>
      </c>
      <c r="AJ66" s="58">
        <f t="shared" si="8"/>
        <v>18.216783216783217</v>
      </c>
      <c r="AK66" s="58">
        <f t="shared" si="9"/>
        <v>17.449765165975268</v>
      </c>
      <c r="AL66" s="58">
        <f t="shared" si="10"/>
        <v>19.055350146624061</v>
      </c>
      <c r="AM66" s="58">
        <f t="shared" si="13"/>
        <v>22.310459454652221</v>
      </c>
      <c r="AN66" s="160">
        <v>1</v>
      </c>
      <c r="AO66" s="118">
        <v>1</v>
      </c>
      <c r="AP66" s="118">
        <v>1</v>
      </c>
      <c r="AQ66" s="118">
        <v>1</v>
      </c>
      <c r="AR66" s="118">
        <v>1</v>
      </c>
      <c r="AS66" s="118">
        <v>1</v>
      </c>
      <c r="AT66" s="118">
        <v>1</v>
      </c>
      <c r="AU66" s="118">
        <v>1</v>
      </c>
      <c r="AV66" s="118">
        <v>1</v>
      </c>
      <c r="AW66" s="118">
        <v>1</v>
      </c>
      <c r="AX66" s="118">
        <v>1</v>
      </c>
      <c r="AY66" s="118">
        <v>1</v>
      </c>
      <c r="AZ66" s="118">
        <v>1</v>
      </c>
      <c r="BA66" s="118">
        <v>1</v>
      </c>
      <c r="BB66" s="118">
        <v>1</v>
      </c>
      <c r="BC66" s="118">
        <v>4</v>
      </c>
      <c r="BD66" s="118">
        <v>6</v>
      </c>
      <c r="BE66" s="118">
        <v>7</v>
      </c>
    </row>
    <row r="67" spans="2:57" ht="15">
      <c r="B67" s="499"/>
      <c r="C67" s="1" t="s">
        <v>206</v>
      </c>
      <c r="D67" s="196">
        <v>178.9</v>
      </c>
      <c r="E67" s="11">
        <v>120.54900000000001</v>
      </c>
      <c r="F67" s="11">
        <v>123.012926288912</v>
      </c>
      <c r="G67" s="11">
        <v>111.4</v>
      </c>
      <c r="H67" s="11">
        <v>104.9</v>
      </c>
      <c r="I67" s="11">
        <v>72</v>
      </c>
      <c r="J67" s="11">
        <v>106.1</v>
      </c>
      <c r="K67" s="11">
        <v>82</v>
      </c>
      <c r="L67" s="11">
        <v>77.3</v>
      </c>
      <c r="M67" s="11">
        <v>80.3</v>
      </c>
      <c r="N67" s="11">
        <v>77.5</v>
      </c>
      <c r="O67" s="11">
        <v>26.9406834356178</v>
      </c>
      <c r="P67" s="11">
        <v>46.9</v>
      </c>
      <c r="Q67" s="11">
        <v>77.849999999999994</v>
      </c>
      <c r="R67" s="11">
        <v>89.58</v>
      </c>
      <c r="S67" s="11">
        <v>77.278152465820298</v>
      </c>
      <c r="T67" s="11">
        <v>69.858818054199205</v>
      </c>
      <c r="U67">
        <v>75.930557250976605</v>
      </c>
      <c r="V67" s="159">
        <f>100</f>
        <v>100</v>
      </c>
      <c r="W67" s="58">
        <f t="shared" si="12"/>
        <v>67.383454443823368</v>
      </c>
      <c r="X67" s="58">
        <f t="shared" si="12"/>
        <v>68.760718998832871</v>
      </c>
      <c r="Y67" s="58">
        <f t="shared" si="12"/>
        <v>62.269424259362772</v>
      </c>
      <c r="Z67" s="58">
        <f t="shared" si="12"/>
        <v>58.636109558412521</v>
      </c>
      <c r="AA67" s="58">
        <f t="shared" si="11"/>
        <v>40.245947456679708</v>
      </c>
      <c r="AB67" s="58">
        <f t="shared" si="11"/>
        <v>59.306875349357178</v>
      </c>
      <c r="AC67" s="58">
        <f t="shared" si="11"/>
        <v>45.835662381218555</v>
      </c>
      <c r="AD67" s="58">
        <f t="shared" si="11"/>
        <v>43.208496366685296</v>
      </c>
      <c r="AE67" s="58">
        <f t="shared" si="11"/>
        <v>44.885410844046952</v>
      </c>
      <c r="AF67" s="58">
        <f t="shared" si="11"/>
        <v>43.320290665176074</v>
      </c>
      <c r="AG67" s="58">
        <f t="shared" si="11"/>
        <v>15.059074027734933</v>
      </c>
      <c r="AH67" s="58">
        <f t="shared" si="11"/>
        <v>26.2157629960872</v>
      </c>
      <c r="AI67" s="58">
        <f t="shared" si="7"/>
        <v>43.515930687534926</v>
      </c>
      <c r="AJ67" s="58">
        <f t="shared" si="8"/>
        <v>50.072666294019001</v>
      </c>
      <c r="AK67" s="58">
        <f t="shared" si="9"/>
        <v>43.19628421789843</v>
      </c>
      <c r="AL67" s="58">
        <f t="shared" si="10"/>
        <v>39.049087788820124</v>
      </c>
      <c r="AM67" s="58">
        <f t="shared" si="13"/>
        <v>42.443016909433538</v>
      </c>
      <c r="AN67" s="160">
        <v>1</v>
      </c>
      <c r="AO67" s="118">
        <v>4</v>
      </c>
      <c r="AP67" s="118">
        <v>4</v>
      </c>
      <c r="AQ67" s="118">
        <v>1</v>
      </c>
      <c r="AR67" s="118">
        <v>1</v>
      </c>
      <c r="AS67" s="118">
        <v>1</v>
      </c>
      <c r="AT67" s="118">
        <v>1</v>
      </c>
      <c r="AU67" s="118">
        <v>1</v>
      </c>
      <c r="AV67" s="118">
        <v>1</v>
      </c>
      <c r="AW67" s="118">
        <v>1</v>
      </c>
      <c r="AX67" s="118">
        <v>1</v>
      </c>
      <c r="AY67" s="118">
        <v>4</v>
      </c>
      <c r="AZ67" s="118">
        <v>1</v>
      </c>
      <c r="BA67" s="118">
        <v>1</v>
      </c>
      <c r="BB67" s="118">
        <v>1</v>
      </c>
      <c r="BC67" s="118">
        <v>4</v>
      </c>
      <c r="BD67" s="118">
        <v>6</v>
      </c>
      <c r="BE67" s="118">
        <v>7</v>
      </c>
    </row>
    <row r="68" spans="2:57" ht="15">
      <c r="B68" s="499"/>
      <c r="C68" s="1" t="s">
        <v>207</v>
      </c>
      <c r="D68" s="196">
        <v>162.19999999999999</v>
      </c>
      <c r="E68" s="11">
        <v>180.5</v>
      </c>
      <c r="F68" s="11">
        <v>96.6</v>
      </c>
      <c r="G68" s="11">
        <v>74.708089999999999</v>
      </c>
      <c r="H68" s="11">
        <v>74.8</v>
      </c>
      <c r="I68" s="11">
        <v>41.9</v>
      </c>
      <c r="J68" s="11">
        <v>51.1817988804846</v>
      </c>
      <c r="K68" s="11">
        <v>32.4888334202534</v>
      </c>
      <c r="L68" s="11">
        <v>28.57735120693</v>
      </c>
      <c r="M68" s="11">
        <v>21.952978531981</v>
      </c>
      <c r="N68" s="11">
        <v>30.5768728349037</v>
      </c>
      <c r="O68" s="11">
        <v>62.1</v>
      </c>
      <c r="P68" s="11">
        <v>12.8879582950076</v>
      </c>
      <c r="Q68" s="11">
        <v>59.98</v>
      </c>
      <c r="R68" s="11">
        <v>47.48</v>
      </c>
      <c r="S68" s="11">
        <v>48.669216156005902</v>
      </c>
      <c r="T68" s="11">
        <v>49.413684844970703</v>
      </c>
      <c r="U68">
        <v>52.172916412353501</v>
      </c>
      <c r="V68" s="159">
        <f>100</f>
        <v>100</v>
      </c>
      <c r="W68" s="58">
        <f t="shared" si="12"/>
        <v>111.28236744759558</v>
      </c>
      <c r="X68" s="58">
        <f t="shared" si="12"/>
        <v>59.55610357583231</v>
      </c>
      <c r="Y68" s="58">
        <f t="shared" si="12"/>
        <v>46.059241676942051</v>
      </c>
      <c r="Z68" s="58">
        <f t="shared" si="12"/>
        <v>46.115906288532678</v>
      </c>
      <c r="AA68" s="58">
        <f t="shared" si="11"/>
        <v>25.832305795314429</v>
      </c>
      <c r="AB68" s="58">
        <f t="shared" si="11"/>
        <v>31.554746535440572</v>
      </c>
      <c r="AC68" s="58">
        <f t="shared" si="11"/>
        <v>20.03010691754217</v>
      </c>
      <c r="AD68" s="58">
        <f t="shared" si="11"/>
        <v>17.618588906861902</v>
      </c>
      <c r="AE68" s="58">
        <f t="shared" si="11"/>
        <v>13.534512041911837</v>
      </c>
      <c r="AF68" s="58">
        <f t="shared" si="11"/>
        <v>18.851339602283417</v>
      </c>
      <c r="AG68" s="58">
        <f t="shared" si="11"/>
        <v>38.286066584463626</v>
      </c>
      <c r="AH68" s="58">
        <f t="shared" si="11"/>
        <v>7.9457202805225648</v>
      </c>
      <c r="AI68" s="58">
        <f t="shared" si="7"/>
        <v>36.979038224414303</v>
      </c>
      <c r="AJ68" s="58">
        <f t="shared" si="8"/>
        <v>29.272503082614058</v>
      </c>
      <c r="AK68" s="58">
        <f t="shared" si="9"/>
        <v>30.005681970410549</v>
      </c>
      <c r="AL68" s="58">
        <f t="shared" si="10"/>
        <v>30.464663899488723</v>
      </c>
      <c r="AM68" s="58">
        <f t="shared" si="13"/>
        <v>32.165793102560727</v>
      </c>
      <c r="AN68" s="160">
        <v>1</v>
      </c>
      <c r="AO68" s="118">
        <v>1</v>
      </c>
      <c r="AP68" s="118">
        <v>1</v>
      </c>
      <c r="AQ68" s="118">
        <v>4</v>
      </c>
      <c r="AR68" s="118">
        <v>1</v>
      </c>
      <c r="AS68" s="118">
        <v>1</v>
      </c>
      <c r="AT68" s="118">
        <v>4</v>
      </c>
      <c r="AU68" s="118">
        <v>4</v>
      </c>
      <c r="AV68" s="118">
        <v>4</v>
      </c>
      <c r="AW68" s="118">
        <v>4</v>
      </c>
      <c r="AX68" s="118">
        <v>4</v>
      </c>
      <c r="AY68" s="118">
        <v>1</v>
      </c>
      <c r="AZ68" s="118">
        <v>4</v>
      </c>
      <c r="BA68" s="118">
        <v>1</v>
      </c>
      <c r="BB68" s="118">
        <v>1</v>
      </c>
      <c r="BC68" s="118">
        <v>4</v>
      </c>
      <c r="BD68" s="118">
        <v>6</v>
      </c>
      <c r="BE68" s="118">
        <v>7</v>
      </c>
    </row>
    <row r="69" spans="2:57" ht="15">
      <c r="B69" s="499"/>
      <c r="C69" s="1" t="s">
        <v>208</v>
      </c>
      <c r="D69" s="196">
        <v>44.5</v>
      </c>
      <c r="E69" s="11">
        <v>20.250990000000002</v>
      </c>
      <c r="F69" s="11">
        <v>19.7870842286688</v>
      </c>
      <c r="G69" s="11">
        <v>5.9918979999999999</v>
      </c>
      <c r="H69" s="11">
        <v>0</v>
      </c>
      <c r="I69" s="11">
        <v>24.6</v>
      </c>
      <c r="J69" s="11">
        <v>36.818199071645303</v>
      </c>
      <c r="K69" s="11">
        <v>39.811166332760003</v>
      </c>
      <c r="L69" s="11">
        <v>50.722650748661202</v>
      </c>
      <c r="M69" s="11">
        <v>57.747022738829401</v>
      </c>
      <c r="N69" s="11">
        <v>66.623126634298401</v>
      </c>
      <c r="O69" s="11">
        <v>81.059329465993898</v>
      </c>
      <c r="P69" s="11">
        <v>51.312033537571601</v>
      </c>
      <c r="Q69" s="11">
        <v>264.69194030761702</v>
      </c>
      <c r="R69" s="11">
        <v>53.3</v>
      </c>
      <c r="S69" s="11">
        <v>80.789779663085895</v>
      </c>
      <c r="T69" s="11">
        <v>89.951278686523494</v>
      </c>
      <c r="U69">
        <v>92.995285034179702</v>
      </c>
      <c r="V69" s="159">
        <f>100</f>
        <v>100</v>
      </c>
      <c r="W69" s="58">
        <f t="shared" si="12"/>
        <v>45.507842696629218</v>
      </c>
      <c r="X69" s="58">
        <f t="shared" si="12"/>
        <v>44.465357817233262</v>
      </c>
      <c r="Y69" s="58">
        <f t="shared" si="12"/>
        <v>13.464939325842696</v>
      </c>
      <c r="Z69" s="58">
        <f t="shared" si="12"/>
        <v>0</v>
      </c>
      <c r="AA69" s="58">
        <f t="shared" si="11"/>
        <v>55.280898876404493</v>
      </c>
      <c r="AB69" s="58">
        <f t="shared" si="11"/>
        <v>82.737526003697312</v>
      </c>
      <c r="AC69" s="58">
        <f t="shared" si="11"/>
        <v>89.463295129797757</v>
      </c>
      <c r="AD69" s="58">
        <f t="shared" si="11"/>
        <v>113.98348482845213</v>
      </c>
      <c r="AE69" s="58">
        <f t="shared" si="11"/>
        <v>129.76859042433574</v>
      </c>
      <c r="AF69" s="58">
        <f t="shared" si="11"/>
        <v>149.71489131303014</v>
      </c>
      <c r="AG69" s="58">
        <f t="shared" si="11"/>
        <v>182.15579655279527</v>
      </c>
      <c r="AH69" s="58">
        <f t="shared" si="11"/>
        <v>115.30794053386876</v>
      </c>
      <c r="AI69" s="58">
        <f t="shared" si="7"/>
        <v>594.81334900588092</v>
      </c>
      <c r="AJ69" s="58">
        <f t="shared" si="8"/>
        <v>119.7752808988764</v>
      </c>
      <c r="AK69" s="58">
        <f t="shared" si="9"/>
        <v>181.55006665861998</v>
      </c>
      <c r="AL69" s="58">
        <f t="shared" si="10"/>
        <v>202.13770491353594</v>
      </c>
      <c r="AM69" s="58">
        <f t="shared" si="13"/>
        <v>208.97816861613418</v>
      </c>
      <c r="AN69" s="160">
        <v>1</v>
      </c>
      <c r="AO69" s="118">
        <v>4</v>
      </c>
      <c r="AP69" s="118">
        <v>4</v>
      </c>
      <c r="AQ69" s="118">
        <v>4</v>
      </c>
      <c r="AR69" s="118">
        <v>1</v>
      </c>
      <c r="AS69" s="118">
        <v>1</v>
      </c>
      <c r="AT69" s="118">
        <v>4</v>
      </c>
      <c r="AU69" s="118">
        <v>4</v>
      </c>
      <c r="AV69" s="118">
        <v>4</v>
      </c>
      <c r="AW69" s="118">
        <v>4</v>
      </c>
      <c r="AX69" s="118">
        <v>4</v>
      </c>
      <c r="AY69" s="118">
        <v>4</v>
      </c>
      <c r="AZ69" s="118">
        <v>4</v>
      </c>
      <c r="BA69" s="118">
        <v>4</v>
      </c>
      <c r="BB69" s="118">
        <v>1</v>
      </c>
      <c r="BC69" s="118">
        <v>4</v>
      </c>
      <c r="BD69" s="118">
        <v>6</v>
      </c>
      <c r="BE69" s="118">
        <v>7</v>
      </c>
    </row>
    <row r="70" spans="2:57" ht="15">
      <c r="B70" s="499"/>
      <c r="C70" s="1" t="s">
        <v>209</v>
      </c>
      <c r="D70" s="196">
        <v>700.2</v>
      </c>
      <c r="E70" s="11">
        <v>625.89999</v>
      </c>
      <c r="F70" s="11">
        <v>488.70001051758101</v>
      </c>
      <c r="G70" s="11">
        <v>352.89998800000001</v>
      </c>
      <c r="H70" s="11">
        <v>329</v>
      </c>
      <c r="I70" s="11">
        <v>261.2</v>
      </c>
      <c r="J70" s="11">
        <v>238.39999795213001</v>
      </c>
      <c r="K70" s="11">
        <v>172.299999753013</v>
      </c>
      <c r="L70" s="11">
        <v>198.50000195559099</v>
      </c>
      <c r="M70" s="11">
        <v>201.00000127081</v>
      </c>
      <c r="N70" s="11">
        <v>212.89999946920199</v>
      </c>
      <c r="O70" s="11">
        <v>208.10001290161199</v>
      </c>
      <c r="P70" s="11">
        <v>129.99999183257901</v>
      </c>
      <c r="Q70" s="11">
        <v>445.30194030761697</v>
      </c>
      <c r="R70" s="11">
        <v>247.67</v>
      </c>
      <c r="S70" s="11">
        <v>261.63410949707003</v>
      </c>
      <c r="T70" s="11">
        <v>269.171913146973</v>
      </c>
      <c r="U70">
        <v>291.28746414184599</v>
      </c>
      <c r="V70" s="159">
        <f>100</f>
        <v>100</v>
      </c>
      <c r="W70" s="58">
        <f t="shared" si="12"/>
        <v>89.388744644387316</v>
      </c>
      <c r="X70" s="58">
        <f t="shared" si="12"/>
        <v>69.794345975090124</v>
      </c>
      <c r="Y70" s="58">
        <f t="shared" si="12"/>
        <v>50.399884033133389</v>
      </c>
      <c r="Z70" s="58">
        <f t="shared" si="12"/>
        <v>46.986575264210224</v>
      </c>
      <c r="AA70" s="58">
        <f t="shared" si="11"/>
        <v>37.30362753499</v>
      </c>
      <c r="AB70" s="58">
        <f t="shared" si="11"/>
        <v>34.047414731809482</v>
      </c>
      <c r="AC70" s="58">
        <f t="shared" si="11"/>
        <v>24.607255034706224</v>
      </c>
      <c r="AD70" s="58">
        <f t="shared" si="11"/>
        <v>28.349043409824475</v>
      </c>
      <c r="AE70" s="58">
        <f t="shared" si="11"/>
        <v>28.706084157499284</v>
      </c>
      <c r="AF70" s="58">
        <f t="shared" si="11"/>
        <v>30.405598324650381</v>
      </c>
      <c r="AG70" s="58">
        <f t="shared" si="11"/>
        <v>29.720081819710366</v>
      </c>
      <c r="AH70" s="58">
        <f t="shared" si="11"/>
        <v>18.566122798140391</v>
      </c>
      <c r="AI70" s="58">
        <f t="shared" si="7"/>
        <v>63.596392503230071</v>
      </c>
      <c r="AJ70" s="58">
        <f t="shared" si="8"/>
        <v>35.371322479291628</v>
      </c>
      <c r="AK70" s="58">
        <f t="shared" si="9"/>
        <v>37.365625463734645</v>
      </c>
      <c r="AL70" s="58">
        <f t="shared" si="10"/>
        <v>38.442146979002139</v>
      </c>
      <c r="AM70" s="58">
        <f t="shared" si="13"/>
        <v>41.600608989123963</v>
      </c>
      <c r="AN70" s="160"/>
      <c r="AO70" s="118"/>
      <c r="AP70" s="118"/>
      <c r="AQ70" s="118"/>
      <c r="AR70" s="118"/>
      <c r="AS70" s="118"/>
      <c r="AT70" s="118"/>
      <c r="AU70" s="118"/>
      <c r="AV70" s="118"/>
      <c r="AW70" s="118"/>
      <c r="AX70" s="118"/>
      <c r="AY70" s="118"/>
      <c r="AZ70" s="118"/>
      <c r="BA70" s="118"/>
      <c r="BB70" s="118"/>
      <c r="BC70" s="118"/>
      <c r="BD70" s="118"/>
      <c r="BE70" s="118"/>
    </row>
    <row r="71" spans="2:57" ht="15">
      <c r="B71" s="501"/>
      <c r="C71" s="1" t="s">
        <v>210</v>
      </c>
      <c r="D71" s="245">
        <v>655.7</v>
      </c>
      <c r="E71" s="173">
        <v>605.649</v>
      </c>
      <c r="F71" s="173">
        <v>468.91292628891199</v>
      </c>
      <c r="G71" s="173">
        <v>346.90809000000002</v>
      </c>
      <c r="H71" s="173">
        <v>329</v>
      </c>
      <c r="I71" s="173">
        <v>236.6</v>
      </c>
      <c r="J71" s="173">
        <v>201.581798880485</v>
      </c>
      <c r="K71" s="173">
        <v>132.488833420253</v>
      </c>
      <c r="L71" s="173">
        <v>147.77735120693001</v>
      </c>
      <c r="M71" s="173">
        <v>143.252978531981</v>
      </c>
      <c r="N71" s="173">
        <v>146.276872834904</v>
      </c>
      <c r="O71" s="173">
        <v>127.04068343561801</v>
      </c>
      <c r="P71" s="173">
        <v>78.687958295007604</v>
      </c>
      <c r="Q71" s="173">
        <v>180.61</v>
      </c>
      <c r="R71" s="173">
        <v>194.37</v>
      </c>
      <c r="S71" s="173">
        <v>180.84432983398401</v>
      </c>
      <c r="T71" s="173">
        <v>179.22063446044899</v>
      </c>
      <c r="U71" s="173">
        <v>198.29217910766599</v>
      </c>
      <c r="V71" s="159">
        <f>100</f>
        <v>100</v>
      </c>
      <c r="W71" s="58">
        <f t="shared" si="12"/>
        <v>92.366783590056428</v>
      </c>
      <c r="X71" s="58">
        <f t="shared" si="12"/>
        <v>71.513333275722431</v>
      </c>
      <c r="Y71" s="58">
        <f t="shared" si="12"/>
        <v>52.906525850236385</v>
      </c>
      <c r="Z71" s="58">
        <f t="shared" si="12"/>
        <v>50.175385084642365</v>
      </c>
      <c r="AA71" s="58">
        <f t="shared" si="11"/>
        <v>36.083574805551315</v>
      </c>
      <c r="AB71" s="58">
        <f t="shared" si="11"/>
        <v>30.742992051316911</v>
      </c>
      <c r="AC71" s="58">
        <f t="shared" si="11"/>
        <v>20.205708924851759</v>
      </c>
      <c r="AD71" s="58">
        <f t="shared" si="11"/>
        <v>22.537341956219304</v>
      </c>
      <c r="AE71" s="58">
        <f t="shared" si="11"/>
        <v>21.847335447915356</v>
      </c>
      <c r="AF71" s="58">
        <f t="shared" si="11"/>
        <v>22.308505846409027</v>
      </c>
      <c r="AG71" s="58">
        <f t="shared" si="11"/>
        <v>19.374818275982616</v>
      </c>
      <c r="AH71" s="58">
        <f t="shared" si="11"/>
        <v>12.000603674699954</v>
      </c>
      <c r="AI71" s="58">
        <f t="shared" si="7"/>
        <v>27.54460881500686</v>
      </c>
      <c r="AJ71" s="58">
        <f t="shared" si="8"/>
        <v>29.643129479945095</v>
      </c>
      <c r="AK71" s="58">
        <f t="shared" si="9"/>
        <v>27.580346169587312</v>
      </c>
      <c r="AL71" s="58">
        <f t="shared" si="10"/>
        <v>27.332718386525695</v>
      </c>
      <c r="AM71" s="58">
        <f t="shared" si="13"/>
        <v>30.241296188449894</v>
      </c>
      <c r="AN71" s="120"/>
      <c r="AO71" s="121"/>
      <c r="AP71" s="121"/>
      <c r="AQ71" s="121"/>
      <c r="AR71" s="121"/>
      <c r="AS71" s="121"/>
      <c r="AT71" s="121"/>
      <c r="AU71" s="121"/>
      <c r="AV71" s="121"/>
      <c r="AW71" s="121"/>
      <c r="AX71" s="121"/>
      <c r="AY71" s="121"/>
      <c r="AZ71" s="121"/>
      <c r="BA71" s="121"/>
      <c r="BB71" s="121"/>
      <c r="BC71" s="121"/>
      <c r="BD71" s="121"/>
      <c r="BE71" s="121"/>
    </row>
    <row r="72" spans="2:57" ht="15" customHeight="1">
      <c r="B72" s="500" t="s">
        <v>133</v>
      </c>
      <c r="C72" s="7" t="s">
        <v>205</v>
      </c>
      <c r="D72" s="246">
        <v>35.200000000000003</v>
      </c>
      <c r="E72" s="11">
        <v>53.5</v>
      </c>
      <c r="F72" s="11">
        <v>51</v>
      </c>
      <c r="G72" s="11">
        <v>27.6</v>
      </c>
      <c r="H72" s="11">
        <v>23.1</v>
      </c>
      <c r="I72" s="11">
        <v>16.3</v>
      </c>
      <c r="J72" s="11">
        <v>12.8</v>
      </c>
      <c r="K72" s="11">
        <v>12.4</v>
      </c>
      <c r="L72" s="11">
        <v>13</v>
      </c>
      <c r="M72" s="11">
        <v>12.2</v>
      </c>
      <c r="N72" s="11">
        <v>12.7</v>
      </c>
      <c r="O72" s="11">
        <v>12.3</v>
      </c>
      <c r="P72" s="11">
        <v>7.5</v>
      </c>
      <c r="Q72" s="11">
        <v>12.95</v>
      </c>
      <c r="R72" s="11">
        <v>15.54</v>
      </c>
      <c r="S72" s="11">
        <v>14.8856868743896</v>
      </c>
      <c r="T72" s="11">
        <v>16.255346298217798</v>
      </c>
      <c r="U72">
        <v>19.028793334960898</v>
      </c>
      <c r="V72" s="159">
        <f>100</f>
        <v>100</v>
      </c>
      <c r="W72" s="58">
        <f t="shared" si="12"/>
        <v>151.98863636363635</v>
      </c>
      <c r="X72" s="58">
        <f t="shared" si="12"/>
        <v>144.88636363636363</v>
      </c>
      <c r="Y72" s="58">
        <f t="shared" si="12"/>
        <v>78.409090909090907</v>
      </c>
      <c r="Z72" s="58">
        <f t="shared" si="12"/>
        <v>65.625</v>
      </c>
      <c r="AA72" s="58">
        <f t="shared" si="11"/>
        <v>46.30681818181818</v>
      </c>
      <c r="AB72" s="58">
        <f t="shared" si="11"/>
        <v>36.36363636363636</v>
      </c>
      <c r="AC72" s="58">
        <f t="shared" si="11"/>
        <v>35.227272727272727</v>
      </c>
      <c r="AD72" s="58">
        <f t="shared" si="11"/>
        <v>36.93181818181818</v>
      </c>
      <c r="AE72" s="58">
        <f t="shared" si="11"/>
        <v>34.659090909090907</v>
      </c>
      <c r="AF72" s="58">
        <f t="shared" si="11"/>
        <v>36.079545454545453</v>
      </c>
      <c r="AG72" s="58">
        <f t="shared" si="11"/>
        <v>34.943181818181813</v>
      </c>
      <c r="AH72" s="58">
        <f t="shared" si="11"/>
        <v>21.30681818181818</v>
      </c>
      <c r="AI72" s="58">
        <f t="shared" si="7"/>
        <v>36.789772727272727</v>
      </c>
      <c r="AJ72" s="58">
        <f t="shared" si="8"/>
        <v>44.147727272727266</v>
      </c>
      <c r="AK72" s="58">
        <f t="shared" si="9"/>
        <v>42.288883165879547</v>
      </c>
      <c r="AL72" s="58">
        <f t="shared" si="10"/>
        <v>46.179961074482378</v>
      </c>
      <c r="AM72" s="58">
        <f t="shared" si="13"/>
        <v>54.05907197432073</v>
      </c>
      <c r="AN72" s="160">
        <v>1</v>
      </c>
      <c r="AO72" s="118">
        <v>1</v>
      </c>
      <c r="AP72" s="118">
        <v>1</v>
      </c>
      <c r="AQ72" s="118">
        <v>1</v>
      </c>
      <c r="AR72" s="118">
        <v>1</v>
      </c>
      <c r="AS72" s="118">
        <v>1</v>
      </c>
      <c r="AT72" s="118">
        <v>1</v>
      </c>
      <c r="AU72" s="118">
        <v>1</v>
      </c>
      <c r="AV72" s="118">
        <v>1</v>
      </c>
      <c r="AW72" s="118">
        <v>1</v>
      </c>
      <c r="AX72" s="118">
        <v>1</v>
      </c>
      <c r="AY72" s="118">
        <v>1</v>
      </c>
      <c r="AZ72" s="118">
        <v>1</v>
      </c>
      <c r="BA72" s="118">
        <v>1</v>
      </c>
      <c r="BB72" s="118">
        <v>1</v>
      </c>
      <c r="BC72" s="118">
        <v>4</v>
      </c>
      <c r="BD72" s="118">
        <v>6</v>
      </c>
      <c r="BE72" s="118">
        <v>7</v>
      </c>
    </row>
    <row r="73" spans="2:57" ht="15">
      <c r="B73" s="499"/>
      <c r="C73" s="1" t="s">
        <v>206</v>
      </c>
      <c r="D73" s="196">
        <v>24.3</v>
      </c>
      <c r="E73" s="11">
        <v>31.136900000000001</v>
      </c>
      <c r="F73" s="11">
        <v>17.7</v>
      </c>
      <c r="G73" s="11">
        <v>15.5</v>
      </c>
      <c r="H73" s="11">
        <v>14.4</v>
      </c>
      <c r="I73" s="11">
        <v>9.6</v>
      </c>
      <c r="J73" s="11">
        <v>16.5</v>
      </c>
      <c r="K73" s="11">
        <v>14.6</v>
      </c>
      <c r="L73" s="11">
        <v>12.7</v>
      </c>
      <c r="M73" s="11">
        <v>15.9</v>
      </c>
      <c r="N73" s="11">
        <v>16.2</v>
      </c>
      <c r="O73" s="11">
        <v>16.600000000000001</v>
      </c>
      <c r="P73" s="11">
        <v>9</v>
      </c>
      <c r="Q73" s="11">
        <v>11.96</v>
      </c>
      <c r="R73" s="11">
        <v>14.06</v>
      </c>
      <c r="S73" s="11">
        <v>12.129167556762701</v>
      </c>
      <c r="T73" s="11">
        <v>10.964669227600099</v>
      </c>
      <c r="U73">
        <v>11.918072700500501</v>
      </c>
      <c r="V73" s="159">
        <f>100</f>
        <v>100</v>
      </c>
      <c r="W73" s="58">
        <f t="shared" si="12"/>
        <v>128.13539094650204</v>
      </c>
      <c r="X73" s="58">
        <f t="shared" si="12"/>
        <v>72.839506172839506</v>
      </c>
      <c r="Y73" s="58">
        <f t="shared" si="12"/>
        <v>63.786008230452673</v>
      </c>
      <c r="Z73" s="58">
        <f t="shared" si="12"/>
        <v>59.25925925925926</v>
      </c>
      <c r="AA73" s="58">
        <f t="shared" si="11"/>
        <v>39.506172839506171</v>
      </c>
      <c r="AB73" s="58">
        <f t="shared" si="11"/>
        <v>67.901234567901227</v>
      </c>
      <c r="AC73" s="58">
        <f t="shared" si="11"/>
        <v>60.08230452674897</v>
      </c>
      <c r="AD73" s="58">
        <f t="shared" si="11"/>
        <v>52.263374485596707</v>
      </c>
      <c r="AE73" s="58">
        <f t="shared" si="11"/>
        <v>65.432098765432102</v>
      </c>
      <c r="AF73" s="58">
        <f t="shared" si="11"/>
        <v>66.666666666666671</v>
      </c>
      <c r="AG73" s="58">
        <f t="shared" si="11"/>
        <v>68.312757201646093</v>
      </c>
      <c r="AH73" s="58">
        <f t="shared" si="11"/>
        <v>37.037037037037038</v>
      </c>
      <c r="AI73" s="58">
        <f t="shared" si="7"/>
        <v>49.218106995884774</v>
      </c>
      <c r="AJ73" s="58">
        <f t="shared" si="8"/>
        <v>57.860082304526749</v>
      </c>
      <c r="AK73" s="58">
        <f t="shared" si="9"/>
        <v>49.914269780916456</v>
      </c>
      <c r="AL73" s="58">
        <f t="shared" si="10"/>
        <v>45.122095586831684</v>
      </c>
      <c r="AM73" s="58">
        <f t="shared" si="13"/>
        <v>49.045566668726337</v>
      </c>
      <c r="AN73" s="160">
        <v>1</v>
      </c>
      <c r="AO73" s="118">
        <v>4</v>
      </c>
      <c r="AP73" s="118">
        <v>1</v>
      </c>
      <c r="AQ73" s="118">
        <v>1</v>
      </c>
      <c r="AR73" s="118">
        <v>1</v>
      </c>
      <c r="AS73" s="118">
        <v>1</v>
      </c>
      <c r="AT73" s="118">
        <v>1</v>
      </c>
      <c r="AU73" s="118">
        <v>1</v>
      </c>
      <c r="AV73" s="118">
        <v>1</v>
      </c>
      <c r="AW73" s="118">
        <v>1</v>
      </c>
      <c r="AX73" s="118">
        <v>1</v>
      </c>
      <c r="AY73" s="118">
        <v>1</v>
      </c>
      <c r="AZ73" s="118">
        <v>1</v>
      </c>
      <c r="BA73" s="118">
        <v>1</v>
      </c>
      <c r="BB73" s="118">
        <v>1</v>
      </c>
      <c r="BC73" s="118">
        <v>4</v>
      </c>
      <c r="BD73" s="118">
        <v>6</v>
      </c>
      <c r="BE73" s="118">
        <v>7</v>
      </c>
    </row>
    <row r="74" spans="2:57" ht="15">
      <c r="B74" s="499"/>
      <c r="C74" s="1" t="s">
        <v>207</v>
      </c>
      <c r="D74" s="196">
        <v>28.7</v>
      </c>
      <c r="E74" s="11">
        <v>23.363099999999999</v>
      </c>
      <c r="F74" s="11">
        <v>17.899999999999999</v>
      </c>
      <c r="G74" s="11">
        <v>11.5</v>
      </c>
      <c r="H74" s="11">
        <v>9.6</v>
      </c>
      <c r="I74" s="11">
        <v>8.9</v>
      </c>
      <c r="J74" s="11">
        <v>13.7</v>
      </c>
      <c r="K74" s="11">
        <v>17.600000000000001</v>
      </c>
      <c r="L74" s="11">
        <v>16.5</v>
      </c>
      <c r="M74" s="11">
        <v>19.7</v>
      </c>
      <c r="N74" s="11">
        <v>17.100000000000001</v>
      </c>
      <c r="O74" s="11">
        <v>15.3</v>
      </c>
      <c r="P74" s="11">
        <v>7.8</v>
      </c>
      <c r="Q74" s="11">
        <v>16.670000000000002</v>
      </c>
      <c r="R74" s="11">
        <v>14.81</v>
      </c>
      <c r="S74" s="11">
        <v>15.1809406280518</v>
      </c>
      <c r="T74" s="11">
        <v>15.4131574630737</v>
      </c>
      <c r="U74">
        <v>16.2635898590088</v>
      </c>
      <c r="V74" s="159">
        <f>100</f>
        <v>100</v>
      </c>
      <c r="W74" s="58">
        <f t="shared" si="12"/>
        <v>81.404529616724744</v>
      </c>
      <c r="X74" s="58">
        <f t="shared" si="12"/>
        <v>62.36933797909407</v>
      </c>
      <c r="Y74" s="58">
        <f t="shared" si="12"/>
        <v>40.069686411149824</v>
      </c>
      <c r="Z74" s="58">
        <f t="shared" si="12"/>
        <v>33.449477351916379</v>
      </c>
      <c r="AA74" s="58">
        <f t="shared" si="11"/>
        <v>31.010452961672474</v>
      </c>
      <c r="AB74" s="58">
        <f t="shared" si="11"/>
        <v>47.735191637630663</v>
      </c>
      <c r="AC74" s="58">
        <f t="shared" si="11"/>
        <v>61.324041811846698</v>
      </c>
      <c r="AD74" s="58">
        <f t="shared" si="11"/>
        <v>57.491289198606275</v>
      </c>
      <c r="AE74" s="58">
        <f t="shared" si="11"/>
        <v>68.641114982578401</v>
      </c>
      <c r="AF74" s="58">
        <f t="shared" si="11"/>
        <v>59.581881533101054</v>
      </c>
      <c r="AG74" s="58">
        <f t="shared" si="11"/>
        <v>53.310104529616723</v>
      </c>
      <c r="AH74" s="58">
        <f t="shared" si="11"/>
        <v>27.177700348432058</v>
      </c>
      <c r="AI74" s="58">
        <f t="shared" si="7"/>
        <v>58.083623693379799</v>
      </c>
      <c r="AJ74" s="58">
        <f t="shared" si="8"/>
        <v>51.602787456445995</v>
      </c>
      <c r="AK74" s="58">
        <f t="shared" si="9"/>
        <v>52.895263512375614</v>
      </c>
      <c r="AL74" s="58">
        <f t="shared" si="10"/>
        <v>53.704381404437981</v>
      </c>
      <c r="AM74" s="58">
        <f t="shared" si="13"/>
        <v>56.66756048435122</v>
      </c>
      <c r="AN74" s="160">
        <v>4</v>
      </c>
      <c r="AO74" s="118">
        <v>4</v>
      </c>
      <c r="AP74" s="118">
        <v>1</v>
      </c>
      <c r="AQ74" s="118">
        <v>1</v>
      </c>
      <c r="AR74" s="118">
        <v>1</v>
      </c>
      <c r="AS74" s="118">
        <v>1</v>
      </c>
      <c r="AT74" s="118">
        <v>1</v>
      </c>
      <c r="AU74" s="118">
        <v>1</v>
      </c>
      <c r="AV74" s="118">
        <v>1</v>
      </c>
      <c r="AW74" s="118">
        <v>1</v>
      </c>
      <c r="AX74" s="118">
        <v>1</v>
      </c>
      <c r="AY74" s="118">
        <v>1</v>
      </c>
      <c r="AZ74" s="118">
        <v>1</v>
      </c>
      <c r="BA74" s="118">
        <v>1</v>
      </c>
      <c r="BB74" s="118">
        <v>1</v>
      </c>
      <c r="BC74" s="118">
        <v>4</v>
      </c>
      <c r="BD74" s="118">
        <v>6</v>
      </c>
      <c r="BE74" s="118">
        <v>7</v>
      </c>
    </row>
    <row r="75" spans="2:57" ht="15">
      <c r="B75" s="499"/>
      <c r="C75" s="1" t="s">
        <v>208</v>
      </c>
      <c r="D75" s="196">
        <v>10.8</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v>0</v>
      </c>
      <c r="V75" s="159">
        <f>100</f>
        <v>100</v>
      </c>
      <c r="W75" s="58">
        <f t="shared" si="12"/>
        <v>0</v>
      </c>
      <c r="X75" s="58">
        <f t="shared" si="12"/>
        <v>0</v>
      </c>
      <c r="Y75" s="58">
        <f t="shared" si="12"/>
        <v>0</v>
      </c>
      <c r="Z75" s="58">
        <f t="shared" si="12"/>
        <v>0</v>
      </c>
      <c r="AA75" s="58">
        <f t="shared" si="11"/>
        <v>0</v>
      </c>
      <c r="AB75" s="58">
        <f t="shared" si="11"/>
        <v>0</v>
      </c>
      <c r="AC75" s="58">
        <f t="shared" si="11"/>
        <v>0</v>
      </c>
      <c r="AD75" s="58">
        <f t="shared" si="11"/>
        <v>0</v>
      </c>
      <c r="AE75" s="58">
        <f t="shared" si="11"/>
        <v>0</v>
      </c>
      <c r="AF75" s="58">
        <f t="shared" si="11"/>
        <v>0</v>
      </c>
      <c r="AG75" s="58">
        <f t="shared" si="11"/>
        <v>0</v>
      </c>
      <c r="AH75" s="58">
        <f t="shared" si="11"/>
        <v>0</v>
      </c>
      <c r="AI75" s="58">
        <f t="shared" si="7"/>
        <v>0</v>
      </c>
      <c r="AJ75" s="58">
        <f t="shared" si="8"/>
        <v>0</v>
      </c>
      <c r="AK75" s="58">
        <f t="shared" si="9"/>
        <v>0</v>
      </c>
      <c r="AL75" s="58">
        <f t="shared" si="10"/>
        <v>0</v>
      </c>
      <c r="AM75" s="58">
        <f t="shared" si="13"/>
        <v>0</v>
      </c>
      <c r="AN75" s="160">
        <v>4</v>
      </c>
      <c r="AO75" s="118">
        <v>4</v>
      </c>
      <c r="AP75" s="118">
        <v>1</v>
      </c>
      <c r="AQ75" s="118">
        <v>4</v>
      </c>
      <c r="AR75" s="118">
        <v>1</v>
      </c>
      <c r="AS75" s="118">
        <v>1</v>
      </c>
      <c r="AT75" s="118">
        <v>1</v>
      </c>
      <c r="AU75" s="118">
        <v>1</v>
      </c>
      <c r="AV75" s="118">
        <v>1</v>
      </c>
      <c r="AW75" s="118">
        <v>1</v>
      </c>
      <c r="AX75" s="118">
        <v>1</v>
      </c>
      <c r="AY75" s="118">
        <v>1</v>
      </c>
      <c r="AZ75" s="118">
        <v>1</v>
      </c>
      <c r="BA75" s="118">
        <v>1</v>
      </c>
      <c r="BB75" s="118">
        <v>1</v>
      </c>
      <c r="BC75" s="118">
        <v>4</v>
      </c>
      <c r="BD75" s="118">
        <v>6</v>
      </c>
      <c r="BE75" s="118">
        <v>7</v>
      </c>
    </row>
    <row r="76" spans="2:57" ht="15">
      <c r="B76" s="499"/>
      <c r="C76" s="1" t="s">
        <v>209</v>
      </c>
      <c r="D76" s="196">
        <v>99</v>
      </c>
      <c r="E76" s="11">
        <v>108</v>
      </c>
      <c r="F76" s="11">
        <v>86.6</v>
      </c>
      <c r="G76" s="11">
        <v>54.6</v>
      </c>
      <c r="H76" s="11">
        <v>47.1</v>
      </c>
      <c r="I76" s="11">
        <v>34.799999999999997</v>
      </c>
      <c r="J76" s="11">
        <v>43</v>
      </c>
      <c r="K76" s="11">
        <v>44.6</v>
      </c>
      <c r="L76" s="11">
        <v>42.2</v>
      </c>
      <c r="M76" s="11">
        <v>47.8</v>
      </c>
      <c r="N76" s="11">
        <v>46</v>
      </c>
      <c r="O76" s="11">
        <v>44.2</v>
      </c>
      <c r="P76" s="11">
        <v>24.3</v>
      </c>
      <c r="Q76" s="11">
        <v>41.58</v>
      </c>
      <c r="R76" s="11">
        <v>44.41</v>
      </c>
      <c r="S76" s="11">
        <v>42.195795059204102</v>
      </c>
      <c r="T76" s="11">
        <v>42.633172988891602</v>
      </c>
      <c r="U76">
        <v>47.210455894470201</v>
      </c>
      <c r="V76" s="159">
        <f>100</f>
        <v>100</v>
      </c>
      <c r="W76" s="58">
        <f t="shared" si="12"/>
        <v>109.09090909090909</v>
      </c>
      <c r="X76" s="58">
        <f t="shared" si="12"/>
        <v>87.474747474747474</v>
      </c>
      <c r="Y76" s="58">
        <f t="shared" si="12"/>
        <v>55.151515151515149</v>
      </c>
      <c r="Z76" s="58">
        <f t="shared" si="12"/>
        <v>47.575757575757578</v>
      </c>
      <c r="AA76" s="58">
        <f t="shared" si="11"/>
        <v>35.151515151515149</v>
      </c>
      <c r="AB76" s="58">
        <f t="shared" si="11"/>
        <v>43.434343434343432</v>
      </c>
      <c r="AC76" s="58">
        <f t="shared" si="11"/>
        <v>45.050505050505052</v>
      </c>
      <c r="AD76" s="58">
        <f t="shared" si="11"/>
        <v>42.626262626262623</v>
      </c>
      <c r="AE76" s="58">
        <f t="shared" si="11"/>
        <v>48.282828282828284</v>
      </c>
      <c r="AF76" s="58">
        <f t="shared" si="11"/>
        <v>46.464646464646464</v>
      </c>
      <c r="AG76" s="58">
        <f t="shared" si="11"/>
        <v>44.646464646464644</v>
      </c>
      <c r="AH76" s="58">
        <f t="shared" si="11"/>
        <v>24.545454545454547</v>
      </c>
      <c r="AI76" s="58">
        <f t="shared" si="7"/>
        <v>42</v>
      </c>
      <c r="AJ76" s="58">
        <f t="shared" si="8"/>
        <v>44.858585858585862</v>
      </c>
      <c r="AK76" s="58">
        <f t="shared" si="9"/>
        <v>42.622015211317276</v>
      </c>
      <c r="AL76" s="58">
        <f t="shared" si="10"/>
        <v>43.063811099890508</v>
      </c>
      <c r="AM76" s="58">
        <f t="shared" si="13"/>
        <v>47.687329186333535</v>
      </c>
      <c r="AN76" s="160"/>
      <c r="AO76" s="118"/>
      <c r="AP76" s="118"/>
      <c r="AQ76" s="118"/>
      <c r="AR76" s="118"/>
      <c r="AS76" s="118"/>
      <c r="AT76" s="118"/>
      <c r="AU76" s="118"/>
      <c r="AV76" s="118"/>
      <c r="AW76" s="118"/>
      <c r="AX76" s="118"/>
      <c r="AY76" s="118"/>
      <c r="AZ76" s="118"/>
      <c r="BA76" s="118"/>
      <c r="BB76" s="118"/>
      <c r="BC76" s="118"/>
      <c r="BD76" s="118"/>
      <c r="BE76" s="118"/>
    </row>
    <row r="77" spans="2:57" ht="15">
      <c r="B77" s="501"/>
      <c r="C77" s="8" t="s">
        <v>210</v>
      </c>
      <c r="D77" s="245">
        <v>88.2</v>
      </c>
      <c r="E77" s="173">
        <v>108</v>
      </c>
      <c r="F77" s="173">
        <v>86.6</v>
      </c>
      <c r="G77" s="173">
        <v>54.6</v>
      </c>
      <c r="H77" s="173">
        <v>47.1</v>
      </c>
      <c r="I77" s="173">
        <v>34.799999999999997</v>
      </c>
      <c r="J77" s="173">
        <v>43</v>
      </c>
      <c r="K77" s="173">
        <v>44.6</v>
      </c>
      <c r="L77" s="173">
        <v>42.2</v>
      </c>
      <c r="M77" s="173">
        <v>47.8</v>
      </c>
      <c r="N77" s="173">
        <v>46</v>
      </c>
      <c r="O77" s="173">
        <v>44.2</v>
      </c>
      <c r="P77" s="173">
        <v>24.3</v>
      </c>
      <c r="Q77" s="173">
        <v>41.58</v>
      </c>
      <c r="R77" s="173">
        <v>44.41</v>
      </c>
      <c r="S77" s="173">
        <v>42.195795059204102</v>
      </c>
      <c r="T77" s="173">
        <v>42.633172988891602</v>
      </c>
      <c r="U77" s="173">
        <v>47.210455894470201</v>
      </c>
      <c r="V77" s="159">
        <f>100</f>
        <v>100</v>
      </c>
      <c r="W77" s="58">
        <f t="shared" si="12"/>
        <v>122.44897959183673</v>
      </c>
      <c r="X77" s="58">
        <f t="shared" si="12"/>
        <v>98.185941043083901</v>
      </c>
      <c r="Y77" s="58">
        <f t="shared" si="12"/>
        <v>61.904761904761905</v>
      </c>
      <c r="Z77" s="58">
        <f t="shared" si="12"/>
        <v>53.401360544217688</v>
      </c>
      <c r="AA77" s="58">
        <f t="shared" si="11"/>
        <v>39.455782312925166</v>
      </c>
      <c r="AB77" s="58">
        <f t="shared" si="11"/>
        <v>48.752834467120181</v>
      </c>
      <c r="AC77" s="58">
        <f t="shared" si="11"/>
        <v>50.56689342403628</v>
      </c>
      <c r="AD77" s="58">
        <f t="shared" si="11"/>
        <v>47.845804988662131</v>
      </c>
      <c r="AE77" s="58">
        <f t="shared" si="11"/>
        <v>54.195011337868479</v>
      </c>
      <c r="AF77" s="58">
        <f t="shared" si="11"/>
        <v>52.154195011337869</v>
      </c>
      <c r="AG77" s="58">
        <f t="shared" si="11"/>
        <v>50.113378684807252</v>
      </c>
      <c r="AH77" s="58">
        <f t="shared" si="11"/>
        <v>27.551020408163264</v>
      </c>
      <c r="AI77" s="58">
        <f t="shared" si="11"/>
        <v>47.142857142857139</v>
      </c>
      <c r="AJ77" s="58">
        <f t="shared" si="11"/>
        <v>50.351473922902493</v>
      </c>
      <c r="AK77" s="58">
        <f t="shared" si="11"/>
        <v>47.841037482090819</v>
      </c>
      <c r="AL77" s="58">
        <f t="shared" si="11"/>
        <v>48.336930826407709</v>
      </c>
      <c r="AM77" s="58">
        <f t="shared" si="11"/>
        <v>53.526593984660089</v>
      </c>
      <c r="AN77" s="120"/>
      <c r="AO77" s="121"/>
      <c r="AP77" s="121"/>
      <c r="AQ77" s="121"/>
      <c r="AR77" s="121"/>
      <c r="AS77" s="121"/>
      <c r="AT77" s="121"/>
      <c r="AU77" s="121"/>
      <c r="AV77" s="121"/>
      <c r="AW77" s="121"/>
      <c r="AX77" s="121"/>
      <c r="AY77" s="121"/>
      <c r="AZ77" s="121"/>
      <c r="BA77" s="121"/>
      <c r="BB77" s="121"/>
      <c r="BC77" s="121"/>
      <c r="BD77" s="121"/>
      <c r="BE77" s="121"/>
    </row>
    <row r="78" spans="2:57" ht="15" customHeight="1">
      <c r="B78" s="500" t="s">
        <v>134</v>
      </c>
      <c r="C78" s="1" t="s">
        <v>205</v>
      </c>
      <c r="D78" s="246">
        <v>119.5</v>
      </c>
      <c r="E78" s="11">
        <v>159.5</v>
      </c>
      <c r="F78" s="11">
        <v>172.3</v>
      </c>
      <c r="G78" s="11">
        <v>92.7</v>
      </c>
      <c r="H78" s="11">
        <v>62.2</v>
      </c>
      <c r="I78" s="11">
        <v>32.299999999999997</v>
      </c>
      <c r="J78" s="11">
        <v>20.5</v>
      </c>
      <c r="K78" s="11">
        <v>19.7</v>
      </c>
      <c r="L78" s="11">
        <v>17.5</v>
      </c>
      <c r="M78" s="11">
        <v>18.8</v>
      </c>
      <c r="N78" s="11">
        <v>21.1</v>
      </c>
      <c r="O78" s="11">
        <v>22.4</v>
      </c>
      <c r="P78" s="11">
        <v>15.8</v>
      </c>
      <c r="Q78" s="11">
        <v>20.059999999999999</v>
      </c>
      <c r="R78" s="11">
        <v>25.53</v>
      </c>
      <c r="S78" s="11">
        <v>24.455057144165</v>
      </c>
      <c r="T78" s="11">
        <v>26.705213546752901</v>
      </c>
      <c r="U78">
        <v>31.268835067748999</v>
      </c>
      <c r="V78" s="159">
        <f>100</f>
        <v>100</v>
      </c>
      <c r="W78" s="58">
        <f t="shared" si="12"/>
        <v>133.47280334728035</v>
      </c>
      <c r="X78" s="58">
        <f t="shared" si="12"/>
        <v>144.18410041841005</v>
      </c>
      <c r="Y78" s="58">
        <f t="shared" si="12"/>
        <v>77.573221757322173</v>
      </c>
      <c r="Z78" s="58">
        <f t="shared" si="12"/>
        <v>52.05020920502092</v>
      </c>
      <c r="AA78" s="58">
        <f t="shared" si="11"/>
        <v>27.029288702928866</v>
      </c>
      <c r="AB78" s="58">
        <f t="shared" si="11"/>
        <v>17.15481171548117</v>
      </c>
      <c r="AC78" s="58">
        <f t="shared" ref="AC78:AM101" si="14">K78*100/$D78</f>
        <v>16.485355648535563</v>
      </c>
      <c r="AD78" s="58">
        <f t="shared" si="14"/>
        <v>14.644351464435147</v>
      </c>
      <c r="AE78" s="58">
        <f t="shared" si="14"/>
        <v>15.732217573221757</v>
      </c>
      <c r="AF78" s="58">
        <f t="shared" si="14"/>
        <v>17.656903765690377</v>
      </c>
      <c r="AG78" s="58">
        <f t="shared" si="14"/>
        <v>18.744769874476987</v>
      </c>
      <c r="AH78" s="58">
        <f t="shared" si="14"/>
        <v>13.221757322175732</v>
      </c>
      <c r="AI78" s="58">
        <f t="shared" si="14"/>
        <v>16.786610878661087</v>
      </c>
      <c r="AJ78" s="58">
        <f t="shared" si="14"/>
        <v>21.364016736401673</v>
      </c>
      <c r="AK78" s="58">
        <f t="shared" si="14"/>
        <v>20.464482965828449</v>
      </c>
      <c r="AL78" s="58">
        <f t="shared" si="14"/>
        <v>22.347459034939668</v>
      </c>
      <c r="AM78" s="58">
        <f t="shared" si="14"/>
        <v>26.166389178032638</v>
      </c>
      <c r="AN78" s="160">
        <v>1</v>
      </c>
      <c r="AO78" s="118">
        <v>1</v>
      </c>
      <c r="AP78" s="118">
        <v>1</v>
      </c>
      <c r="AQ78" s="118">
        <v>1</v>
      </c>
      <c r="AR78" s="118">
        <v>1</v>
      </c>
      <c r="AS78" s="118">
        <v>1</v>
      </c>
      <c r="AT78" s="118">
        <v>1</v>
      </c>
      <c r="AU78" s="118">
        <v>1</v>
      </c>
      <c r="AV78" s="118">
        <v>1</v>
      </c>
      <c r="AW78" s="118">
        <v>1</v>
      </c>
      <c r="AX78" s="118">
        <v>1</v>
      </c>
      <c r="AY78" s="118">
        <v>1</v>
      </c>
      <c r="AZ78" s="118">
        <v>1</v>
      </c>
      <c r="BA78" s="118">
        <v>1</v>
      </c>
      <c r="BB78" s="118">
        <v>1</v>
      </c>
      <c r="BC78" s="118">
        <v>4</v>
      </c>
      <c r="BD78" s="118">
        <v>6</v>
      </c>
      <c r="BE78" s="118">
        <v>7</v>
      </c>
    </row>
    <row r="79" spans="2:57" ht="15">
      <c r="B79" s="499"/>
      <c r="C79" s="1" t="s">
        <v>206</v>
      </c>
      <c r="D79" s="196">
        <v>59</v>
      </c>
      <c r="E79" s="11">
        <v>69.581999999999994</v>
      </c>
      <c r="F79" s="11">
        <v>59.8</v>
      </c>
      <c r="G79" s="11">
        <v>42.5</v>
      </c>
      <c r="H79" s="11">
        <v>28.503540000000001</v>
      </c>
      <c r="I79" s="11">
        <v>19.876540056716198</v>
      </c>
      <c r="J79" s="11">
        <v>12.5737147095289</v>
      </c>
      <c r="K79" s="11">
        <v>24.765414064279</v>
      </c>
      <c r="L79" s="11">
        <v>30.8</v>
      </c>
      <c r="M79" s="11">
        <v>14.398314534762401</v>
      </c>
      <c r="N79" s="11">
        <v>36.672140845570098</v>
      </c>
      <c r="O79" s="11">
        <v>38.299999999999997</v>
      </c>
      <c r="P79" s="11">
        <v>34.299999999999997</v>
      </c>
      <c r="Q79" s="11">
        <v>44.77</v>
      </c>
      <c r="R79" s="11">
        <v>74.880001068115206</v>
      </c>
      <c r="S79" s="11">
        <v>46.226768493652301</v>
      </c>
      <c r="T79" s="11">
        <v>41.788623809814503</v>
      </c>
      <c r="U79">
        <v>45.424118041992202</v>
      </c>
      <c r="V79" s="159">
        <f>100</f>
        <v>100</v>
      </c>
      <c r="W79" s="58">
        <f t="shared" si="12"/>
        <v>117.93559322033896</v>
      </c>
      <c r="X79" s="58">
        <f t="shared" si="12"/>
        <v>101.35593220338983</v>
      </c>
      <c r="Y79" s="58">
        <f t="shared" si="12"/>
        <v>72.033898305084747</v>
      </c>
      <c r="Z79" s="58">
        <f t="shared" si="12"/>
        <v>48.311084745762713</v>
      </c>
      <c r="AA79" s="58">
        <f t="shared" si="12"/>
        <v>33.689050943586778</v>
      </c>
      <c r="AB79" s="58">
        <f t="shared" si="12"/>
        <v>21.311380863608303</v>
      </c>
      <c r="AC79" s="58">
        <f t="shared" si="14"/>
        <v>41.975278075049147</v>
      </c>
      <c r="AD79" s="58">
        <f t="shared" si="14"/>
        <v>52.203389830508478</v>
      </c>
      <c r="AE79" s="58">
        <f t="shared" si="14"/>
        <v>24.403922940275255</v>
      </c>
      <c r="AF79" s="58">
        <f t="shared" si="14"/>
        <v>62.156170924695083</v>
      </c>
      <c r="AG79" s="58">
        <f t="shared" si="14"/>
        <v>64.915254237288124</v>
      </c>
      <c r="AH79" s="58">
        <f t="shared" si="14"/>
        <v>58.135593220338976</v>
      </c>
      <c r="AI79" s="58">
        <f t="shared" si="14"/>
        <v>75.881355932203391</v>
      </c>
      <c r="AJ79" s="58">
        <f t="shared" si="14"/>
        <v>126.91525604765289</v>
      </c>
      <c r="AK79" s="58">
        <f t="shared" si="14"/>
        <v>78.35045507398695</v>
      </c>
      <c r="AL79" s="58">
        <f t="shared" si="14"/>
        <v>70.828175948838137</v>
      </c>
      <c r="AM79" s="58">
        <f t="shared" si="14"/>
        <v>76.990030579647808</v>
      </c>
      <c r="AN79" s="160">
        <v>1</v>
      </c>
      <c r="AO79" s="118">
        <v>4</v>
      </c>
      <c r="AP79" s="118">
        <v>1</v>
      </c>
      <c r="AQ79" s="118">
        <v>1</v>
      </c>
      <c r="AR79" s="118">
        <v>4</v>
      </c>
      <c r="AS79" s="118">
        <v>4</v>
      </c>
      <c r="AT79" s="118">
        <v>4</v>
      </c>
      <c r="AU79" s="118">
        <v>4</v>
      </c>
      <c r="AV79" s="118">
        <v>1</v>
      </c>
      <c r="AW79" s="118">
        <v>4</v>
      </c>
      <c r="AX79" s="118">
        <v>4</v>
      </c>
      <c r="AY79" s="118">
        <v>1</v>
      </c>
      <c r="AZ79" s="118">
        <v>1</v>
      </c>
      <c r="BA79" s="118">
        <v>1</v>
      </c>
      <c r="BB79" s="118">
        <v>4</v>
      </c>
      <c r="BC79" s="118">
        <v>4</v>
      </c>
      <c r="BD79" s="118">
        <v>6</v>
      </c>
      <c r="BE79" s="118">
        <v>7</v>
      </c>
    </row>
    <row r="80" spans="2:57" ht="15">
      <c r="B80" s="499"/>
      <c r="C80" s="1" t="s">
        <v>207</v>
      </c>
      <c r="D80" s="196">
        <v>21.1</v>
      </c>
      <c r="E80" s="11">
        <v>29</v>
      </c>
      <c r="F80" s="11">
        <v>21.7</v>
      </c>
      <c r="G80" s="11">
        <v>15.2</v>
      </c>
      <c r="H80" s="11">
        <v>10.54636</v>
      </c>
      <c r="I80" s="11">
        <v>4.2861740072328303</v>
      </c>
      <c r="J80" s="11">
        <v>7.5046763979405604</v>
      </c>
      <c r="K80" s="11">
        <v>16.402648508063699</v>
      </c>
      <c r="L80" s="11">
        <v>21.7</v>
      </c>
      <c r="M80" s="11">
        <v>11.4016855502193</v>
      </c>
      <c r="N80" s="11">
        <v>27.027859023407299</v>
      </c>
      <c r="O80" s="11">
        <v>30.3</v>
      </c>
      <c r="P80" s="11">
        <v>33</v>
      </c>
      <c r="Q80" s="11">
        <v>36.57</v>
      </c>
      <c r="R80" s="11">
        <v>31.87</v>
      </c>
      <c r="S80" s="11">
        <v>32.668235778808601</v>
      </c>
      <c r="T80" s="11">
        <v>33.1679496765137</v>
      </c>
      <c r="U80">
        <v>35.018486022949197</v>
      </c>
      <c r="V80" s="159">
        <f>100</f>
        <v>100</v>
      </c>
      <c r="W80" s="58">
        <f t="shared" si="12"/>
        <v>137.44075829383885</v>
      </c>
      <c r="X80" s="58">
        <f t="shared" si="12"/>
        <v>102.84360189573459</v>
      </c>
      <c r="Y80" s="58">
        <f t="shared" si="12"/>
        <v>72.037914691943129</v>
      </c>
      <c r="Z80" s="58">
        <f t="shared" si="12"/>
        <v>49.98274881516587</v>
      </c>
      <c r="AA80" s="58">
        <f t="shared" si="12"/>
        <v>20.313620887359384</v>
      </c>
      <c r="AB80" s="58">
        <f t="shared" si="12"/>
        <v>35.567186720097439</v>
      </c>
      <c r="AC80" s="58">
        <f t="shared" si="14"/>
        <v>77.737670654330316</v>
      </c>
      <c r="AD80" s="58">
        <f t="shared" si="14"/>
        <v>102.84360189573459</v>
      </c>
      <c r="AE80" s="58">
        <f t="shared" si="14"/>
        <v>54.036424408622267</v>
      </c>
      <c r="AF80" s="58">
        <f t="shared" si="14"/>
        <v>128.09411859434738</v>
      </c>
      <c r="AG80" s="58">
        <f t="shared" si="14"/>
        <v>143.60189573459715</v>
      </c>
      <c r="AH80" s="58">
        <f t="shared" si="14"/>
        <v>156.39810426540282</v>
      </c>
      <c r="AI80" s="58">
        <f t="shared" si="14"/>
        <v>173.31753554502367</v>
      </c>
      <c r="AJ80" s="58">
        <f t="shared" si="14"/>
        <v>151.042654028436</v>
      </c>
      <c r="AK80" s="58">
        <f t="shared" si="14"/>
        <v>154.82576198487487</v>
      </c>
      <c r="AL80" s="58">
        <f t="shared" si="14"/>
        <v>157.19407429627344</v>
      </c>
      <c r="AM80" s="58">
        <f t="shared" si="14"/>
        <v>165.96438873435636</v>
      </c>
      <c r="AN80" s="160">
        <v>1</v>
      </c>
      <c r="AO80" s="118">
        <v>1</v>
      </c>
      <c r="AP80" s="118">
        <v>1</v>
      </c>
      <c r="AQ80" s="118">
        <v>1</v>
      </c>
      <c r="AR80" s="118">
        <v>4</v>
      </c>
      <c r="AS80" s="118">
        <v>4</v>
      </c>
      <c r="AT80" s="118">
        <v>4</v>
      </c>
      <c r="AU80" s="118">
        <v>4</v>
      </c>
      <c r="AV80" s="118">
        <v>1</v>
      </c>
      <c r="AW80" s="118">
        <v>4</v>
      </c>
      <c r="AX80" s="118">
        <v>4</v>
      </c>
      <c r="AY80" s="118">
        <v>1</v>
      </c>
      <c r="AZ80" s="118">
        <v>1</v>
      </c>
      <c r="BA80" s="118">
        <v>1</v>
      </c>
      <c r="BB80" s="118">
        <v>1</v>
      </c>
      <c r="BC80" s="118">
        <v>4</v>
      </c>
      <c r="BD80" s="118">
        <v>6</v>
      </c>
      <c r="BE80" s="118">
        <v>7</v>
      </c>
    </row>
    <row r="81" spans="2:57" ht="15">
      <c r="B81" s="499"/>
      <c r="C81" s="1" t="s">
        <v>208</v>
      </c>
      <c r="D81" s="196">
        <v>58.7</v>
      </c>
      <c r="E81" s="11">
        <v>37.018000000000001</v>
      </c>
      <c r="F81" s="11">
        <v>30.4</v>
      </c>
      <c r="G81" s="11">
        <v>27.6</v>
      </c>
      <c r="H81" s="11">
        <v>19.150099999999998</v>
      </c>
      <c r="I81" s="11">
        <v>8.6372875853967894</v>
      </c>
      <c r="J81" s="11">
        <v>1.62160880163347</v>
      </c>
      <c r="K81" s="11">
        <v>0</v>
      </c>
      <c r="L81" s="11">
        <v>0</v>
      </c>
      <c r="M81" s="11">
        <v>0</v>
      </c>
      <c r="N81" s="11">
        <v>0</v>
      </c>
      <c r="O81" s="11">
        <v>0</v>
      </c>
      <c r="P81" s="11">
        <v>0</v>
      </c>
      <c r="Q81" s="11">
        <v>0</v>
      </c>
      <c r="R81" s="11">
        <v>0</v>
      </c>
      <c r="S81" s="11">
        <v>0</v>
      </c>
      <c r="T81" s="11">
        <v>0</v>
      </c>
      <c r="U81">
        <v>0</v>
      </c>
      <c r="V81" s="159">
        <f>100</f>
        <v>100</v>
      </c>
      <c r="W81" s="58">
        <f t="shared" si="12"/>
        <v>63.063032367972745</v>
      </c>
      <c r="X81" s="58">
        <f t="shared" si="12"/>
        <v>51.788756388415671</v>
      </c>
      <c r="Y81" s="58">
        <f t="shared" si="12"/>
        <v>47.018739352640544</v>
      </c>
      <c r="Z81" s="58">
        <f t="shared" si="12"/>
        <v>32.623679727427593</v>
      </c>
      <c r="AA81" s="58">
        <f t="shared" si="12"/>
        <v>14.714288901868464</v>
      </c>
      <c r="AB81" s="58">
        <f t="shared" si="12"/>
        <v>2.7625362889837648</v>
      </c>
      <c r="AC81" s="58">
        <f t="shared" si="14"/>
        <v>0</v>
      </c>
      <c r="AD81" s="58">
        <f t="shared" si="14"/>
        <v>0</v>
      </c>
      <c r="AE81" s="58">
        <f t="shared" si="14"/>
        <v>0</v>
      </c>
      <c r="AF81" s="58">
        <f t="shared" si="14"/>
        <v>0</v>
      </c>
      <c r="AG81" s="58">
        <f t="shared" si="14"/>
        <v>0</v>
      </c>
      <c r="AH81" s="58">
        <f t="shared" si="14"/>
        <v>0</v>
      </c>
      <c r="AI81" s="58">
        <f t="shared" si="14"/>
        <v>0</v>
      </c>
      <c r="AJ81" s="58">
        <f t="shared" si="14"/>
        <v>0</v>
      </c>
      <c r="AK81" s="58">
        <f t="shared" si="14"/>
        <v>0</v>
      </c>
      <c r="AL81" s="58">
        <f t="shared" si="14"/>
        <v>0</v>
      </c>
      <c r="AM81" s="58">
        <f t="shared" si="14"/>
        <v>0</v>
      </c>
      <c r="AN81" s="160">
        <v>1</v>
      </c>
      <c r="AO81" s="118">
        <v>4</v>
      </c>
      <c r="AP81" s="118">
        <v>1</v>
      </c>
      <c r="AQ81" s="118">
        <v>1</v>
      </c>
      <c r="AR81" s="118">
        <v>4</v>
      </c>
      <c r="AS81" s="118">
        <v>4</v>
      </c>
      <c r="AT81" s="118">
        <v>4</v>
      </c>
      <c r="AU81" s="118">
        <v>4</v>
      </c>
      <c r="AV81" s="118">
        <v>1</v>
      </c>
      <c r="AW81">
        <v>4</v>
      </c>
      <c r="AX81">
        <v>4</v>
      </c>
      <c r="AY81">
        <v>1</v>
      </c>
      <c r="AZ81">
        <v>1</v>
      </c>
      <c r="BA81">
        <v>1</v>
      </c>
      <c r="BB81" s="118">
        <v>4</v>
      </c>
      <c r="BC81" s="118">
        <v>4</v>
      </c>
      <c r="BD81" s="118">
        <v>6</v>
      </c>
      <c r="BE81" s="118">
        <v>7</v>
      </c>
    </row>
    <row r="82" spans="2:57" ht="15">
      <c r="B82" s="499"/>
      <c r="C82" s="1" t="s">
        <v>209</v>
      </c>
      <c r="D82" s="196">
        <v>258.3</v>
      </c>
      <c r="E82" s="11">
        <v>295.10000000000002</v>
      </c>
      <c r="F82" s="11">
        <v>284.2</v>
      </c>
      <c r="G82" s="11">
        <v>178</v>
      </c>
      <c r="H82" s="11">
        <v>120.4</v>
      </c>
      <c r="I82" s="11">
        <v>65.100001649345799</v>
      </c>
      <c r="J82" s="11">
        <v>42.1999999091029</v>
      </c>
      <c r="K82" s="11">
        <v>60.868062572342701</v>
      </c>
      <c r="L82" s="11">
        <v>70</v>
      </c>
      <c r="M82" s="11">
        <v>44.600000084981801</v>
      </c>
      <c r="N82" s="11">
        <v>84.799999868977395</v>
      </c>
      <c r="O82" s="11">
        <v>91</v>
      </c>
      <c r="P82" s="11">
        <v>83.1</v>
      </c>
      <c r="Q82" s="11">
        <v>101.4</v>
      </c>
      <c r="R82" s="11">
        <v>132.28000106811501</v>
      </c>
      <c r="S82" s="11">
        <v>103.350061416626</v>
      </c>
      <c r="T82" s="11">
        <v>101.661787033081</v>
      </c>
      <c r="U82">
        <v>111.71143913269</v>
      </c>
      <c r="V82" s="159">
        <f>100</f>
        <v>100</v>
      </c>
      <c r="W82" s="58">
        <f t="shared" si="12"/>
        <v>114.24699961285329</v>
      </c>
      <c r="X82" s="58">
        <f t="shared" si="12"/>
        <v>110.02710027100271</v>
      </c>
      <c r="Y82" s="58">
        <f t="shared" si="12"/>
        <v>68.912117692605491</v>
      </c>
      <c r="Z82" s="58">
        <f t="shared" si="12"/>
        <v>46.612466124661246</v>
      </c>
      <c r="AA82" s="58">
        <f t="shared" si="12"/>
        <v>25.203252671059154</v>
      </c>
      <c r="AB82" s="58">
        <f t="shared" si="12"/>
        <v>16.337591912157528</v>
      </c>
      <c r="AC82" s="58">
        <f t="shared" si="14"/>
        <v>23.564871301719979</v>
      </c>
      <c r="AD82" s="58">
        <f t="shared" si="14"/>
        <v>27.100271002710027</v>
      </c>
      <c r="AE82" s="58">
        <f t="shared" si="14"/>
        <v>17.266744128912816</v>
      </c>
      <c r="AF82" s="58">
        <f t="shared" si="14"/>
        <v>32.830042535415174</v>
      </c>
      <c r="AG82" s="58">
        <f t="shared" si="14"/>
        <v>35.230352303523034</v>
      </c>
      <c r="AH82" s="58">
        <f t="shared" si="14"/>
        <v>32.1718931475029</v>
      </c>
      <c r="AI82" s="58">
        <f t="shared" si="14"/>
        <v>39.256678281068524</v>
      </c>
      <c r="AJ82" s="58">
        <f t="shared" si="14"/>
        <v>51.211769674066979</v>
      </c>
      <c r="AK82" s="58">
        <f t="shared" si="14"/>
        <v>40.011638179104146</v>
      </c>
      <c r="AL82" s="58">
        <f t="shared" si="14"/>
        <v>39.358028274518389</v>
      </c>
      <c r="AM82" s="58">
        <f t="shared" si="14"/>
        <v>43.248718208552077</v>
      </c>
      <c r="AN82" s="160"/>
      <c r="AO82" s="118"/>
      <c r="AP82" s="118"/>
      <c r="AQ82" s="118"/>
      <c r="AR82" s="118"/>
      <c r="AS82" s="118"/>
      <c r="AT82" s="118"/>
      <c r="AU82" s="118"/>
      <c r="AV82" s="118"/>
      <c r="AW82" s="118"/>
      <c r="AX82" s="118"/>
      <c r="AY82" s="118"/>
      <c r="AZ82" s="118"/>
      <c r="BA82" s="118"/>
      <c r="BB82" s="118"/>
      <c r="BC82" s="118"/>
      <c r="BD82" s="118"/>
      <c r="BE82" s="118"/>
    </row>
    <row r="83" spans="2:57" ht="15">
      <c r="B83" s="501"/>
      <c r="C83" s="1" t="s">
        <v>210</v>
      </c>
      <c r="D83" s="245">
        <v>199.6</v>
      </c>
      <c r="E83" s="173">
        <v>258.08199999999999</v>
      </c>
      <c r="F83" s="173">
        <v>253.8</v>
      </c>
      <c r="G83" s="173">
        <v>150.4</v>
      </c>
      <c r="H83" s="173">
        <v>101.2499</v>
      </c>
      <c r="I83" s="173">
        <v>56.462714063949001</v>
      </c>
      <c r="J83" s="173">
        <v>40.5783911074694</v>
      </c>
      <c r="K83" s="173">
        <v>60.868062572342701</v>
      </c>
      <c r="L83" s="173">
        <v>70</v>
      </c>
      <c r="M83" s="173">
        <v>44.600000084981801</v>
      </c>
      <c r="N83" s="173">
        <v>84.799999868977395</v>
      </c>
      <c r="O83" s="173">
        <v>91</v>
      </c>
      <c r="P83" s="173">
        <v>83.1</v>
      </c>
      <c r="Q83" s="173">
        <v>101.4</v>
      </c>
      <c r="R83" s="173">
        <v>132.28000106811501</v>
      </c>
      <c r="S83" s="173">
        <v>103.350061416626</v>
      </c>
      <c r="T83" s="173">
        <v>101.661787033081</v>
      </c>
      <c r="U83" s="173">
        <v>111.71143913269</v>
      </c>
      <c r="V83" s="159">
        <f>100</f>
        <v>100</v>
      </c>
      <c r="W83" s="58">
        <f t="shared" si="12"/>
        <v>129.29959919839681</v>
      </c>
      <c r="X83" s="58">
        <f t="shared" si="12"/>
        <v>127.15430861723448</v>
      </c>
      <c r="Y83" s="58">
        <f t="shared" si="12"/>
        <v>75.350701402805612</v>
      </c>
      <c r="Z83" s="58">
        <f t="shared" si="12"/>
        <v>50.726402805611222</v>
      </c>
      <c r="AA83" s="58">
        <f t="shared" si="12"/>
        <v>28.287932897770041</v>
      </c>
      <c r="AB83" s="58">
        <f t="shared" si="12"/>
        <v>20.329855264263227</v>
      </c>
      <c r="AC83" s="58">
        <f t="shared" si="14"/>
        <v>30.495021328829012</v>
      </c>
      <c r="AD83" s="58">
        <f t="shared" si="14"/>
        <v>35.070140280561127</v>
      </c>
      <c r="AE83" s="58">
        <f t="shared" si="14"/>
        <v>22.34468942133357</v>
      </c>
      <c r="AF83" s="58">
        <f t="shared" si="14"/>
        <v>42.484969874237173</v>
      </c>
      <c r="AG83" s="58">
        <f t="shared" si="14"/>
        <v>45.591182364729463</v>
      </c>
      <c r="AH83" s="58">
        <f t="shared" si="14"/>
        <v>41.633266533066134</v>
      </c>
      <c r="AI83" s="58">
        <f t="shared" si="14"/>
        <v>50.801603206412828</v>
      </c>
      <c r="AJ83" s="58">
        <f t="shared" si="14"/>
        <v>66.272545625308126</v>
      </c>
      <c r="AK83" s="58">
        <f t="shared" si="14"/>
        <v>51.778587884081169</v>
      </c>
      <c r="AL83" s="58">
        <f t="shared" si="14"/>
        <v>50.932759034609724</v>
      </c>
      <c r="AM83" s="58">
        <f t="shared" si="14"/>
        <v>55.9676548760972</v>
      </c>
      <c r="AN83" s="120"/>
      <c r="AO83" s="121"/>
      <c r="AP83" s="121"/>
      <c r="AQ83" s="121"/>
      <c r="AR83" s="121"/>
      <c r="AS83" s="121"/>
      <c r="AT83" s="121"/>
      <c r="AU83" s="121"/>
      <c r="AV83" s="121"/>
      <c r="AW83" s="121"/>
      <c r="AX83" s="121"/>
      <c r="AY83" s="121"/>
      <c r="AZ83" s="121"/>
      <c r="BA83" s="121"/>
      <c r="BB83" s="121"/>
      <c r="BC83" s="121"/>
      <c r="BD83" s="121"/>
      <c r="BE83" s="121"/>
    </row>
    <row r="84" spans="2:57" ht="15" customHeight="1">
      <c r="B84" s="499" t="s">
        <v>135</v>
      </c>
      <c r="C84" s="7" t="s">
        <v>205</v>
      </c>
      <c r="D84" s="246">
        <v>35.799999999999997</v>
      </c>
      <c r="E84" s="11">
        <v>48.2</v>
      </c>
      <c r="F84" s="11">
        <v>62.5</v>
      </c>
      <c r="G84" s="11">
        <v>43.5</v>
      </c>
      <c r="H84" s="11">
        <v>26</v>
      </c>
      <c r="I84" s="11">
        <v>27.5</v>
      </c>
      <c r="J84" s="11">
        <v>27.2</v>
      </c>
      <c r="K84" s="11">
        <v>28.9</v>
      </c>
      <c r="L84" s="11">
        <v>24.8</v>
      </c>
      <c r="M84" s="11">
        <v>23.4</v>
      </c>
      <c r="N84" s="11">
        <v>22.6</v>
      </c>
      <c r="O84" s="11">
        <v>22.8</v>
      </c>
      <c r="P84" s="11">
        <v>7</v>
      </c>
      <c r="Q84" s="11">
        <v>25.98</v>
      </c>
      <c r="R84" s="11">
        <v>27.77</v>
      </c>
      <c r="S84" s="11">
        <v>26.600742340087901</v>
      </c>
      <c r="T84" s="11">
        <v>29.0483283996582</v>
      </c>
      <c r="U84">
        <v>34.012126922607401</v>
      </c>
      <c r="V84" s="159">
        <f>100</f>
        <v>100</v>
      </c>
      <c r="W84" s="58">
        <f t="shared" si="12"/>
        <v>134.6368715083799</v>
      </c>
      <c r="X84" s="58">
        <f t="shared" si="12"/>
        <v>174.5810055865922</v>
      </c>
      <c r="Y84" s="58">
        <f t="shared" si="12"/>
        <v>121.50837988826817</v>
      </c>
      <c r="Z84" s="58">
        <f t="shared" si="12"/>
        <v>72.625698324022352</v>
      </c>
      <c r="AA84" s="58">
        <f t="shared" si="12"/>
        <v>76.815642458100569</v>
      </c>
      <c r="AB84" s="58">
        <f t="shared" si="12"/>
        <v>75.977653631284923</v>
      </c>
      <c r="AC84" s="58">
        <f t="shared" si="14"/>
        <v>80.726256983240233</v>
      </c>
      <c r="AD84" s="58">
        <f t="shared" si="14"/>
        <v>69.273743016759781</v>
      </c>
      <c r="AE84" s="58">
        <f t="shared" si="14"/>
        <v>65.363128491620117</v>
      </c>
      <c r="AF84" s="58">
        <f t="shared" si="14"/>
        <v>63.128491620111738</v>
      </c>
      <c r="AG84" s="58">
        <f t="shared" si="14"/>
        <v>63.687150837988831</v>
      </c>
      <c r="AH84" s="58">
        <f t="shared" si="14"/>
        <v>19.553072625698327</v>
      </c>
      <c r="AI84" s="58">
        <f t="shared" si="14"/>
        <v>72.569832402234638</v>
      </c>
      <c r="AJ84" s="58">
        <f t="shared" si="14"/>
        <v>77.569832402234638</v>
      </c>
      <c r="AK84" s="58">
        <f t="shared" si="14"/>
        <v>74.303749553318156</v>
      </c>
      <c r="AL84" s="58">
        <f t="shared" si="14"/>
        <v>81.140582121950288</v>
      </c>
      <c r="AM84" s="58">
        <f t="shared" si="14"/>
        <v>95.005941124601677</v>
      </c>
      <c r="AN84" s="160">
        <v>1</v>
      </c>
      <c r="AO84" s="118">
        <v>1</v>
      </c>
      <c r="AP84" s="118">
        <v>1</v>
      </c>
      <c r="AQ84" s="118">
        <v>1</v>
      </c>
      <c r="AR84" s="118">
        <v>1</v>
      </c>
      <c r="AS84" s="118">
        <v>1</v>
      </c>
      <c r="AT84" s="118">
        <v>1</v>
      </c>
      <c r="AU84" s="118">
        <v>1</v>
      </c>
      <c r="AV84" s="118">
        <v>1</v>
      </c>
      <c r="AW84" s="118">
        <v>1</v>
      </c>
      <c r="AX84" s="118">
        <v>1</v>
      </c>
      <c r="AY84" s="118">
        <v>1</v>
      </c>
      <c r="AZ84" s="118">
        <v>1</v>
      </c>
      <c r="BA84" s="118">
        <v>1</v>
      </c>
      <c r="BB84" s="118">
        <v>1</v>
      </c>
      <c r="BC84" s="118">
        <v>4</v>
      </c>
      <c r="BD84" s="118">
        <v>6</v>
      </c>
      <c r="BE84" s="118">
        <v>7</v>
      </c>
    </row>
    <row r="85" spans="2:57" ht="15">
      <c r="B85" s="499"/>
      <c r="C85" s="1" t="s">
        <v>206</v>
      </c>
      <c r="D85" s="196">
        <v>70.8</v>
      </c>
      <c r="E85" s="11">
        <v>67.8</v>
      </c>
      <c r="F85" s="11">
        <v>73.7</v>
      </c>
      <c r="G85" s="11">
        <v>64.2</v>
      </c>
      <c r="H85" s="11">
        <v>57.5</v>
      </c>
      <c r="I85" s="11">
        <v>55.1</v>
      </c>
      <c r="J85" s="11">
        <v>88.1</v>
      </c>
      <c r="K85" s="11">
        <v>89.3</v>
      </c>
      <c r="L85" s="11">
        <v>82.6</v>
      </c>
      <c r="M85" s="11">
        <v>73.900000000000006</v>
      </c>
      <c r="N85" s="11">
        <v>73.099999999999994</v>
      </c>
      <c r="O85" s="11">
        <v>76.8</v>
      </c>
      <c r="P85" s="11">
        <v>74</v>
      </c>
      <c r="Q85" s="11">
        <v>68.66</v>
      </c>
      <c r="R85" s="11">
        <v>89.71</v>
      </c>
      <c r="S85" s="11">
        <v>77.390304565429702</v>
      </c>
      <c r="T85" s="11">
        <v>69.960205078125</v>
      </c>
      <c r="U85">
        <v>76.026679992675795</v>
      </c>
      <c r="V85" s="159">
        <f>100</f>
        <v>100</v>
      </c>
      <c r="W85" s="58">
        <f t="shared" si="12"/>
        <v>95.762711864406782</v>
      </c>
      <c r="X85" s="58">
        <f t="shared" si="12"/>
        <v>104.09604519774011</v>
      </c>
      <c r="Y85" s="58">
        <f t="shared" si="12"/>
        <v>90.677966101694921</v>
      </c>
      <c r="Z85" s="58">
        <f t="shared" si="12"/>
        <v>81.21468926553672</v>
      </c>
      <c r="AA85" s="58">
        <f t="shared" si="12"/>
        <v>77.824858757062145</v>
      </c>
      <c r="AB85" s="58">
        <f t="shared" si="12"/>
        <v>124.43502824858757</v>
      </c>
      <c r="AC85" s="58">
        <f t="shared" si="14"/>
        <v>126.12994350282486</v>
      </c>
      <c r="AD85" s="58">
        <f t="shared" si="14"/>
        <v>116.66666666666667</v>
      </c>
      <c r="AE85" s="58">
        <f t="shared" si="14"/>
        <v>104.37853107344634</v>
      </c>
      <c r="AF85" s="58">
        <f t="shared" si="14"/>
        <v>103.24858757062147</v>
      </c>
      <c r="AG85" s="58">
        <f t="shared" si="14"/>
        <v>108.47457627118645</v>
      </c>
      <c r="AH85" s="58">
        <f t="shared" si="14"/>
        <v>104.51977401129943</v>
      </c>
      <c r="AI85" s="58">
        <f t="shared" si="14"/>
        <v>96.977401129943502</v>
      </c>
      <c r="AJ85" s="58">
        <f t="shared" si="14"/>
        <v>126.7090395480226</v>
      </c>
      <c r="AK85" s="58">
        <f t="shared" si="14"/>
        <v>109.30833978168037</v>
      </c>
      <c r="AL85" s="58">
        <f t="shared" si="14"/>
        <v>98.81384898040254</v>
      </c>
      <c r="AM85" s="58">
        <f t="shared" si="14"/>
        <v>107.38231637383588</v>
      </c>
      <c r="AN85" s="160">
        <v>1</v>
      </c>
      <c r="AO85" s="118">
        <v>1</v>
      </c>
      <c r="AP85" s="118">
        <v>1</v>
      </c>
      <c r="AQ85" s="118">
        <v>1</v>
      </c>
      <c r="AR85" s="118">
        <v>1</v>
      </c>
      <c r="AS85" s="118">
        <v>1</v>
      </c>
      <c r="AT85" s="118">
        <v>1</v>
      </c>
      <c r="AU85" s="118">
        <v>1</v>
      </c>
      <c r="AV85" s="118">
        <v>1</v>
      </c>
      <c r="AW85" s="118">
        <v>1</v>
      </c>
      <c r="AX85" s="118">
        <v>1</v>
      </c>
      <c r="AY85" s="118">
        <v>1</v>
      </c>
      <c r="AZ85" s="118">
        <v>1</v>
      </c>
      <c r="BA85" s="118">
        <v>1</v>
      </c>
      <c r="BB85" s="118">
        <v>1</v>
      </c>
      <c r="BC85" s="118">
        <v>4</v>
      </c>
      <c r="BD85" s="118">
        <v>6</v>
      </c>
      <c r="BE85" s="118">
        <v>7</v>
      </c>
    </row>
    <row r="86" spans="2:57" ht="15">
      <c r="B86" s="499"/>
      <c r="C86" s="1" t="s">
        <v>207</v>
      </c>
      <c r="D86" s="196">
        <v>162.1</v>
      </c>
      <c r="E86" s="11">
        <v>198</v>
      </c>
      <c r="F86" s="11">
        <v>166.3</v>
      </c>
      <c r="G86" s="11">
        <v>133.19999999999999</v>
      </c>
      <c r="H86" s="11">
        <v>132.5</v>
      </c>
      <c r="I86" s="11">
        <v>128.09284663890099</v>
      </c>
      <c r="J86" s="11">
        <v>128.47323475594499</v>
      </c>
      <c r="K86" s="11">
        <v>134.37989306285101</v>
      </c>
      <c r="L86" s="11">
        <v>146.07430656410199</v>
      </c>
      <c r="M86" s="11">
        <v>150.78286526847899</v>
      </c>
      <c r="N86" s="11">
        <v>138.6</v>
      </c>
      <c r="O86" s="11">
        <v>164.8</v>
      </c>
      <c r="P86" s="11">
        <v>170.1</v>
      </c>
      <c r="Q86" s="11">
        <v>203.93</v>
      </c>
      <c r="R86" s="11">
        <v>234.15</v>
      </c>
      <c r="S86" s="11">
        <v>240.01467895507801</v>
      </c>
      <c r="T86" s="11">
        <v>243.68608093261699</v>
      </c>
      <c r="U86">
        <v>257.33001708984398</v>
      </c>
      <c r="V86" s="159">
        <f>100</f>
        <v>100</v>
      </c>
      <c r="W86" s="58">
        <f t="shared" si="12"/>
        <v>122.14682294879704</v>
      </c>
      <c r="X86" s="58">
        <f t="shared" si="12"/>
        <v>102.59099321406539</v>
      </c>
      <c r="Y86" s="58">
        <f t="shared" si="12"/>
        <v>82.171499074645268</v>
      </c>
      <c r="Z86" s="58">
        <f t="shared" si="12"/>
        <v>81.739666872301058</v>
      </c>
      <c r="AA86" s="58">
        <f t="shared" si="12"/>
        <v>79.020880098026524</v>
      </c>
      <c r="AB86" s="58">
        <f t="shared" si="12"/>
        <v>79.255542724210358</v>
      </c>
      <c r="AC86" s="58">
        <f t="shared" si="14"/>
        <v>82.899378817304751</v>
      </c>
      <c r="AD86" s="58">
        <f t="shared" si="14"/>
        <v>90.113699299260944</v>
      </c>
      <c r="AE86" s="58">
        <f t="shared" si="14"/>
        <v>93.018423978086972</v>
      </c>
      <c r="AF86" s="58">
        <f t="shared" si="14"/>
        <v>85.502776064157928</v>
      </c>
      <c r="AG86" s="58">
        <f t="shared" si="14"/>
        <v>101.66563849475632</v>
      </c>
      <c r="AH86" s="58">
        <f t="shared" si="14"/>
        <v>104.93522516964836</v>
      </c>
      <c r="AI86" s="58">
        <f t="shared" si="14"/>
        <v>125.80505860579889</v>
      </c>
      <c r="AJ86" s="58">
        <f t="shared" si="14"/>
        <v>144.44787168414558</v>
      </c>
      <c r="AK86" s="58">
        <f t="shared" si="14"/>
        <v>148.0658105830216</v>
      </c>
      <c r="AL86" s="58">
        <f t="shared" si="14"/>
        <v>150.33071001395251</v>
      </c>
      <c r="AM86" s="58">
        <f t="shared" si="14"/>
        <v>158.74769715598023</v>
      </c>
      <c r="AN86" s="160">
        <v>1</v>
      </c>
      <c r="AO86" s="118">
        <v>1</v>
      </c>
      <c r="AP86" s="118">
        <v>1</v>
      </c>
      <c r="AQ86" s="118">
        <v>1</v>
      </c>
      <c r="AR86" s="118">
        <v>1</v>
      </c>
      <c r="AS86" s="118">
        <v>4</v>
      </c>
      <c r="AT86" s="118">
        <v>4</v>
      </c>
      <c r="AU86" s="118">
        <v>4</v>
      </c>
      <c r="AV86" s="118">
        <v>4</v>
      </c>
      <c r="AW86" s="118">
        <v>4</v>
      </c>
      <c r="AX86" s="118">
        <v>1</v>
      </c>
      <c r="AY86" s="118">
        <v>1</v>
      </c>
      <c r="AZ86" s="118">
        <v>1</v>
      </c>
      <c r="BA86" s="118">
        <v>1</v>
      </c>
      <c r="BB86" s="118">
        <v>1</v>
      </c>
      <c r="BC86" s="118">
        <v>4</v>
      </c>
      <c r="BD86" s="118">
        <v>6</v>
      </c>
      <c r="BE86" s="118">
        <v>7</v>
      </c>
    </row>
    <row r="87" spans="2:57" ht="15">
      <c r="B87" s="499"/>
      <c r="C87" s="1" t="s">
        <v>208</v>
      </c>
      <c r="D87" s="196">
        <v>94.5</v>
      </c>
      <c r="E87" s="11">
        <v>62.3</v>
      </c>
      <c r="F87" s="11">
        <v>40.6</v>
      </c>
      <c r="G87" s="11">
        <v>35.299999999999997</v>
      </c>
      <c r="H87" s="11">
        <v>40.799999999999997</v>
      </c>
      <c r="I87" s="11">
        <v>42.9071650857625</v>
      </c>
      <c r="J87" s="11">
        <v>44.826782308661997</v>
      </c>
      <c r="K87" s="11">
        <v>50.220079544529703</v>
      </c>
      <c r="L87" s="11">
        <v>48.825676446095699</v>
      </c>
      <c r="M87" s="11">
        <v>51.417126878149801</v>
      </c>
      <c r="N87" s="11">
        <v>61.8</v>
      </c>
      <c r="O87" s="11">
        <v>65.8</v>
      </c>
      <c r="P87" s="11">
        <v>84.2</v>
      </c>
      <c r="Q87" s="11">
        <v>63.97</v>
      </c>
      <c r="R87" s="11">
        <v>119.59</v>
      </c>
      <c r="S87" s="11">
        <v>181.26922607421901</v>
      </c>
      <c r="T87" s="11">
        <v>201.82501220703099</v>
      </c>
      <c r="U87">
        <v>208.67044067382801</v>
      </c>
      <c r="V87" s="159">
        <f>100</f>
        <v>100</v>
      </c>
      <c r="W87" s="58">
        <f t="shared" si="12"/>
        <v>65.925925925925924</v>
      </c>
      <c r="X87" s="58">
        <f t="shared" si="12"/>
        <v>42.962962962962962</v>
      </c>
      <c r="Y87" s="58">
        <f t="shared" si="12"/>
        <v>37.354497354497347</v>
      </c>
      <c r="Z87" s="58">
        <f t="shared" si="12"/>
        <v>43.17460317460317</v>
      </c>
      <c r="AA87" s="58">
        <f t="shared" si="12"/>
        <v>45.404407498161376</v>
      </c>
      <c r="AB87" s="58">
        <f t="shared" si="12"/>
        <v>47.435748474774599</v>
      </c>
      <c r="AC87" s="58">
        <f t="shared" si="14"/>
        <v>53.142941316962641</v>
      </c>
      <c r="AD87" s="58">
        <f t="shared" si="14"/>
        <v>51.667382482640946</v>
      </c>
      <c r="AE87" s="58">
        <f t="shared" si="14"/>
        <v>54.409658072116194</v>
      </c>
      <c r="AF87" s="58">
        <f t="shared" si="14"/>
        <v>65.396825396825392</v>
      </c>
      <c r="AG87" s="58">
        <f t="shared" si="14"/>
        <v>69.629629629629633</v>
      </c>
      <c r="AH87" s="58">
        <f t="shared" si="14"/>
        <v>89.100529100529101</v>
      </c>
      <c r="AI87" s="58">
        <f t="shared" si="14"/>
        <v>67.693121693121697</v>
      </c>
      <c r="AJ87" s="58">
        <f t="shared" si="14"/>
        <v>126.55026455026454</v>
      </c>
      <c r="AK87" s="58">
        <f t="shared" si="14"/>
        <v>191.8192868510254</v>
      </c>
      <c r="AL87" s="58">
        <f t="shared" si="14"/>
        <v>213.57144148892169</v>
      </c>
      <c r="AM87" s="58">
        <f t="shared" si="14"/>
        <v>220.81528113632595</v>
      </c>
      <c r="AN87" s="160">
        <v>1</v>
      </c>
      <c r="AO87" s="118">
        <v>1</v>
      </c>
      <c r="AP87" s="118">
        <v>1</v>
      </c>
      <c r="AQ87" s="118">
        <v>1</v>
      </c>
      <c r="AR87" s="118">
        <v>1</v>
      </c>
      <c r="AS87" s="118">
        <v>4</v>
      </c>
      <c r="AT87" s="118">
        <v>4</v>
      </c>
      <c r="AU87" s="118">
        <v>4</v>
      </c>
      <c r="AV87" s="118">
        <v>4</v>
      </c>
      <c r="AW87" s="118">
        <v>4</v>
      </c>
      <c r="AX87" s="118">
        <v>1</v>
      </c>
      <c r="AY87" s="118">
        <v>1</v>
      </c>
      <c r="AZ87" s="118">
        <v>1</v>
      </c>
      <c r="BA87" s="118">
        <v>1</v>
      </c>
      <c r="BB87" s="118">
        <v>1</v>
      </c>
      <c r="BC87" s="118">
        <v>4</v>
      </c>
      <c r="BD87" s="118">
        <v>6</v>
      </c>
      <c r="BE87" s="118">
        <v>7</v>
      </c>
    </row>
    <row r="88" spans="2:57" ht="15">
      <c r="B88" s="499"/>
      <c r="C88" s="1" t="s">
        <v>209</v>
      </c>
      <c r="D88" s="196">
        <v>363.2</v>
      </c>
      <c r="E88" s="11">
        <v>376.3</v>
      </c>
      <c r="F88" s="11">
        <v>343.1</v>
      </c>
      <c r="G88" s="11">
        <v>276.2</v>
      </c>
      <c r="H88" s="11">
        <v>256.8</v>
      </c>
      <c r="I88" s="11">
        <v>253.600011724664</v>
      </c>
      <c r="J88" s="11">
        <v>288.60001706460702</v>
      </c>
      <c r="K88" s="11">
        <v>302.79997260738099</v>
      </c>
      <c r="L88" s="11">
        <v>302.29998301019799</v>
      </c>
      <c r="M88" s="11">
        <v>299.49999214662898</v>
      </c>
      <c r="N88" s="11">
        <v>296.10000000000002</v>
      </c>
      <c r="O88" s="11">
        <v>330.2</v>
      </c>
      <c r="P88" s="11">
        <v>335.3</v>
      </c>
      <c r="Q88" s="11">
        <v>362.54</v>
      </c>
      <c r="R88" s="11">
        <v>471.22</v>
      </c>
      <c r="S88" s="11">
        <v>525.27495193481502</v>
      </c>
      <c r="T88" s="11">
        <v>544.51962661743198</v>
      </c>
      <c r="U88">
        <v>576.03926467895496</v>
      </c>
      <c r="V88" s="159">
        <f>100</f>
        <v>100</v>
      </c>
      <c r="W88" s="58">
        <f t="shared" si="12"/>
        <v>103.6068281938326</v>
      </c>
      <c r="X88" s="58">
        <f t="shared" si="12"/>
        <v>94.465859030837009</v>
      </c>
      <c r="Y88" s="58">
        <f t="shared" si="12"/>
        <v>76.046255506607935</v>
      </c>
      <c r="Z88" s="58">
        <f t="shared" si="12"/>
        <v>70.704845814977972</v>
      </c>
      <c r="AA88" s="58">
        <f t="shared" si="12"/>
        <v>69.823791774411902</v>
      </c>
      <c r="AB88" s="58">
        <f t="shared" si="12"/>
        <v>79.460357121312512</v>
      </c>
      <c r="AC88" s="58">
        <f t="shared" si="14"/>
        <v>83.37003651084278</v>
      </c>
      <c r="AD88" s="58">
        <f t="shared" si="14"/>
        <v>83.23237417681662</v>
      </c>
      <c r="AE88" s="58">
        <f t="shared" si="14"/>
        <v>82.461451582221642</v>
      </c>
      <c r="AF88" s="58">
        <f t="shared" si="14"/>
        <v>81.525330396475781</v>
      </c>
      <c r="AG88" s="58">
        <f t="shared" si="14"/>
        <v>90.914096916299556</v>
      </c>
      <c r="AH88" s="58">
        <f t="shared" si="14"/>
        <v>92.318281938325995</v>
      </c>
      <c r="AI88" s="58">
        <f t="shared" si="14"/>
        <v>99.818281938325995</v>
      </c>
      <c r="AJ88" s="58">
        <f t="shared" si="14"/>
        <v>129.74118942731278</v>
      </c>
      <c r="AK88" s="58">
        <f t="shared" si="14"/>
        <v>144.62416077500416</v>
      </c>
      <c r="AL88" s="58">
        <f t="shared" si="14"/>
        <v>149.92280468541631</v>
      </c>
      <c r="AM88" s="58">
        <f t="shared" si="14"/>
        <v>158.60111912966821</v>
      </c>
      <c r="AN88" s="160"/>
      <c r="AO88" s="118"/>
      <c r="AP88" s="118"/>
      <c r="AQ88" s="118"/>
      <c r="AR88" s="118"/>
      <c r="AS88" s="118"/>
      <c r="AT88" s="118"/>
      <c r="AU88" s="118"/>
      <c r="AV88" s="118"/>
      <c r="AW88" s="118"/>
      <c r="AX88" s="118"/>
      <c r="AY88" s="118"/>
      <c r="AZ88" s="118"/>
      <c r="BA88" s="118"/>
      <c r="BB88" s="118"/>
      <c r="BC88" s="118"/>
      <c r="BD88" s="118"/>
      <c r="BE88" s="118"/>
    </row>
    <row r="89" spans="2:57" ht="15">
      <c r="B89" s="501"/>
      <c r="C89" s="8" t="s">
        <v>210</v>
      </c>
      <c r="D89" s="245">
        <v>268.7</v>
      </c>
      <c r="E89" s="173">
        <v>314</v>
      </c>
      <c r="F89" s="173">
        <v>302.5</v>
      </c>
      <c r="G89" s="173">
        <v>240.9</v>
      </c>
      <c r="H89" s="173">
        <v>216</v>
      </c>
      <c r="I89" s="173">
        <v>210.69284663890099</v>
      </c>
      <c r="J89" s="173">
        <v>243.773234755945</v>
      </c>
      <c r="K89" s="173">
        <v>252.579893062851</v>
      </c>
      <c r="L89" s="173">
        <v>253.47430656410199</v>
      </c>
      <c r="M89" s="173">
        <v>248.082865268479</v>
      </c>
      <c r="N89" s="173">
        <v>234.3</v>
      </c>
      <c r="O89" s="173">
        <v>264.39999999999998</v>
      </c>
      <c r="P89" s="173">
        <v>251.1</v>
      </c>
      <c r="Q89" s="173">
        <v>298.57</v>
      </c>
      <c r="R89" s="173">
        <v>351.63</v>
      </c>
      <c r="S89" s="173">
        <v>344.00572586059599</v>
      </c>
      <c r="T89" s="173">
        <v>342.69461441039999</v>
      </c>
      <c r="U89" s="173">
        <v>367.36882400512701</v>
      </c>
      <c r="V89" s="159">
        <f>100</f>
        <v>100</v>
      </c>
      <c r="W89" s="58">
        <f t="shared" si="12"/>
        <v>116.85895050241906</v>
      </c>
      <c r="X89" s="58">
        <f t="shared" si="12"/>
        <v>112.57908448083364</v>
      </c>
      <c r="Y89" s="58">
        <f t="shared" si="12"/>
        <v>89.65388909564571</v>
      </c>
      <c r="Z89" s="58">
        <f t="shared" si="12"/>
        <v>80.387048753256423</v>
      </c>
      <c r="AA89" s="58">
        <f t="shared" si="12"/>
        <v>78.411926549646822</v>
      </c>
      <c r="AB89" s="58">
        <f t="shared" si="12"/>
        <v>90.723198643820254</v>
      </c>
      <c r="AC89" s="58">
        <f t="shared" si="14"/>
        <v>94.000704526554159</v>
      </c>
      <c r="AD89" s="58">
        <f t="shared" si="14"/>
        <v>94.3335714790108</v>
      </c>
      <c r="AE89" s="58">
        <f t="shared" si="14"/>
        <v>92.327080486966508</v>
      </c>
      <c r="AF89" s="58">
        <f t="shared" si="14"/>
        <v>87.19761816151842</v>
      </c>
      <c r="AG89" s="58">
        <f t="shared" si="14"/>
        <v>98.399702270189792</v>
      </c>
      <c r="AH89" s="58">
        <f t="shared" si="14"/>
        <v>93.44994417566059</v>
      </c>
      <c r="AI89" s="58">
        <f t="shared" si="14"/>
        <v>111.11648678823968</v>
      </c>
      <c r="AJ89" s="58">
        <f t="shared" si="14"/>
        <v>130.86341644957201</v>
      </c>
      <c r="AK89" s="58">
        <f t="shared" si="14"/>
        <v>128.02594933405138</v>
      </c>
      <c r="AL89" s="58">
        <f t="shared" si="14"/>
        <v>127.53800313003352</v>
      </c>
      <c r="AM89" s="58">
        <f t="shared" si="14"/>
        <v>136.72081280428992</v>
      </c>
      <c r="AN89" s="120"/>
      <c r="AO89" s="121"/>
      <c r="AP89" s="121"/>
      <c r="AQ89" s="121"/>
      <c r="AR89" s="121"/>
      <c r="AS89" s="121"/>
      <c r="AT89" s="121"/>
      <c r="AU89" s="121"/>
      <c r="AV89" s="121"/>
      <c r="AW89" s="121"/>
      <c r="AX89" s="121"/>
      <c r="AY89" s="121"/>
      <c r="AZ89" s="121"/>
      <c r="BA89" s="121"/>
      <c r="BB89" s="121"/>
      <c r="BC89" s="121"/>
      <c r="BD89" s="121"/>
      <c r="BE89" s="121"/>
    </row>
    <row r="90" spans="2:57" ht="15" customHeight="1">
      <c r="B90" s="499" t="s">
        <v>136</v>
      </c>
      <c r="C90" s="1" t="s">
        <v>205</v>
      </c>
      <c r="D90" s="246">
        <v>181.9</v>
      </c>
      <c r="E90" s="11">
        <v>171.3</v>
      </c>
      <c r="F90" s="11">
        <v>174.1</v>
      </c>
      <c r="G90" s="11">
        <v>121.3</v>
      </c>
      <c r="H90" s="11">
        <v>95.1</v>
      </c>
      <c r="I90" s="11">
        <v>64</v>
      </c>
      <c r="J90" s="11">
        <v>73.599999999999994</v>
      </c>
      <c r="K90" s="11">
        <v>72.099999999999994</v>
      </c>
      <c r="L90" s="11">
        <v>55.1</v>
      </c>
      <c r="M90" s="11">
        <v>61.3</v>
      </c>
      <c r="N90" s="11">
        <v>58.9</v>
      </c>
      <c r="O90" s="11">
        <v>60.5</v>
      </c>
      <c r="P90" s="11">
        <v>52.4</v>
      </c>
      <c r="Q90" s="11">
        <v>62.47</v>
      </c>
      <c r="R90" s="11">
        <v>60.68</v>
      </c>
      <c r="S90" s="11">
        <v>58.125064849853501</v>
      </c>
      <c r="T90" s="11">
        <v>63.473262786865199</v>
      </c>
      <c r="U90">
        <v>74.319168090820298</v>
      </c>
      <c r="V90" s="159">
        <f>100</f>
        <v>100</v>
      </c>
      <c r="W90" s="58">
        <f t="shared" si="12"/>
        <v>94.17262231995602</v>
      </c>
      <c r="X90" s="58">
        <f t="shared" si="12"/>
        <v>95.711929631665754</v>
      </c>
      <c r="Y90" s="58">
        <f t="shared" si="12"/>
        <v>66.684991753710833</v>
      </c>
      <c r="Z90" s="58">
        <f t="shared" si="12"/>
        <v>52.281473336998346</v>
      </c>
      <c r="AA90" s="58">
        <f t="shared" si="12"/>
        <v>35.184167124793845</v>
      </c>
      <c r="AB90" s="58">
        <f t="shared" si="12"/>
        <v>40.461792193512913</v>
      </c>
      <c r="AC90" s="58">
        <f t="shared" si="14"/>
        <v>39.637163276525555</v>
      </c>
      <c r="AD90" s="58">
        <f t="shared" si="14"/>
        <v>30.2913688840022</v>
      </c>
      <c r="AE90" s="58">
        <f t="shared" si="14"/>
        <v>33.699835074216601</v>
      </c>
      <c r="AF90" s="58">
        <f t="shared" si="14"/>
        <v>32.380428807036836</v>
      </c>
      <c r="AG90" s="58">
        <f t="shared" si="14"/>
        <v>33.260032985156677</v>
      </c>
      <c r="AH90" s="58">
        <f t="shared" si="14"/>
        <v>28.807036833424959</v>
      </c>
      <c r="AI90" s="58">
        <f t="shared" si="14"/>
        <v>34.343045629466737</v>
      </c>
      <c r="AJ90" s="58">
        <f t="shared" si="14"/>
        <v>33.35898845519516</v>
      </c>
      <c r="AK90" s="58">
        <f t="shared" si="14"/>
        <v>31.954406184636337</v>
      </c>
      <c r="AL90" s="58">
        <f t="shared" si="14"/>
        <v>34.894591966390983</v>
      </c>
      <c r="AM90" s="58">
        <f t="shared" si="14"/>
        <v>40.857156729422918</v>
      </c>
      <c r="AN90" s="160">
        <v>1</v>
      </c>
      <c r="AO90" s="118">
        <v>1</v>
      </c>
      <c r="AP90" s="118">
        <v>1</v>
      </c>
      <c r="AQ90" s="118">
        <v>1</v>
      </c>
      <c r="AR90" s="118">
        <v>1</v>
      </c>
      <c r="AS90" s="118">
        <v>1</v>
      </c>
      <c r="AT90" s="118">
        <v>1</v>
      </c>
      <c r="AU90" s="118">
        <v>1</v>
      </c>
      <c r="AV90" s="118">
        <v>1</v>
      </c>
      <c r="AW90" s="118">
        <v>1</v>
      </c>
      <c r="AX90" s="118">
        <v>1</v>
      </c>
      <c r="AY90" s="118">
        <v>1</v>
      </c>
      <c r="AZ90" s="118">
        <v>1</v>
      </c>
      <c r="BA90" s="118">
        <v>1</v>
      </c>
      <c r="BB90" s="118">
        <v>1</v>
      </c>
      <c r="BC90" s="118">
        <v>4</v>
      </c>
      <c r="BD90" s="118">
        <v>6</v>
      </c>
      <c r="BE90" s="118">
        <v>7</v>
      </c>
    </row>
    <row r="91" spans="2:57" ht="15">
      <c r="B91" s="499"/>
      <c r="C91" s="1" t="s">
        <v>206</v>
      </c>
      <c r="D91" s="196">
        <v>117.7</v>
      </c>
      <c r="E91" s="11">
        <v>115.636</v>
      </c>
      <c r="F91" s="11">
        <v>119.9</v>
      </c>
      <c r="G91" s="11">
        <v>104.9</v>
      </c>
      <c r="H91" s="11">
        <v>92.783519999999996</v>
      </c>
      <c r="I91" s="11">
        <v>69.068372971811797</v>
      </c>
      <c r="J91" s="11">
        <v>107.01149220298601</v>
      </c>
      <c r="K91" s="11">
        <v>77.654933624381997</v>
      </c>
      <c r="L91" s="11">
        <v>83.676340162355402</v>
      </c>
      <c r="M91" s="11">
        <v>87.165991352676699</v>
      </c>
      <c r="N91" s="11">
        <v>78.8</v>
      </c>
      <c r="O91" s="11">
        <v>92.400001525878906</v>
      </c>
      <c r="P91" s="11">
        <v>80.044980051716294</v>
      </c>
      <c r="Q91" s="11">
        <v>81.921999999999997</v>
      </c>
      <c r="R91" s="11">
        <v>107.860000610352</v>
      </c>
      <c r="S91" s="11">
        <v>84.587661743164105</v>
      </c>
      <c r="T91" s="11">
        <v>76.466560363769503</v>
      </c>
      <c r="U91">
        <v>83.122062683105497</v>
      </c>
      <c r="V91" s="159">
        <f>100</f>
        <v>100</v>
      </c>
      <c r="W91" s="58">
        <f t="shared" si="12"/>
        <v>98.246389124893795</v>
      </c>
      <c r="X91" s="58">
        <f t="shared" si="12"/>
        <v>101.86915887850466</v>
      </c>
      <c r="Y91" s="58">
        <f t="shared" si="12"/>
        <v>89.124893797790989</v>
      </c>
      <c r="Z91" s="58">
        <f t="shared" si="12"/>
        <v>78.830518266779933</v>
      </c>
      <c r="AA91" s="58">
        <f t="shared" si="12"/>
        <v>58.681710256424637</v>
      </c>
      <c r="AB91" s="58">
        <f t="shared" si="12"/>
        <v>90.918854887838577</v>
      </c>
      <c r="AC91" s="58">
        <f t="shared" si="14"/>
        <v>65.977003928956663</v>
      </c>
      <c r="AD91" s="58">
        <f t="shared" si="14"/>
        <v>71.092897334201709</v>
      </c>
      <c r="AE91" s="58">
        <f t="shared" si="14"/>
        <v>74.057766654780536</v>
      </c>
      <c r="AF91" s="58">
        <f t="shared" si="14"/>
        <v>66.949872557349195</v>
      </c>
      <c r="AG91" s="58">
        <f t="shared" si="14"/>
        <v>78.504674193609944</v>
      </c>
      <c r="AH91" s="58">
        <f t="shared" si="14"/>
        <v>68.007629610634069</v>
      </c>
      <c r="AI91" s="58">
        <f t="shared" si="14"/>
        <v>69.602378929481716</v>
      </c>
      <c r="AJ91" s="58">
        <f t="shared" si="14"/>
        <v>91.639762625617664</v>
      </c>
      <c r="AK91" s="58">
        <f t="shared" si="14"/>
        <v>71.867172254175102</v>
      </c>
      <c r="AL91" s="58">
        <f t="shared" si="14"/>
        <v>64.967341005751493</v>
      </c>
      <c r="AM91" s="58">
        <f t="shared" si="14"/>
        <v>70.621973392613</v>
      </c>
      <c r="AN91" s="160">
        <v>1</v>
      </c>
      <c r="AO91" s="118">
        <v>4</v>
      </c>
      <c r="AP91" s="118">
        <v>1</v>
      </c>
      <c r="AQ91" s="118">
        <v>1</v>
      </c>
      <c r="AR91" s="118">
        <v>4</v>
      </c>
      <c r="AS91" s="118">
        <v>4</v>
      </c>
      <c r="AT91" s="118">
        <v>4</v>
      </c>
      <c r="AU91" s="118">
        <v>4</v>
      </c>
      <c r="AV91" s="118">
        <v>4</v>
      </c>
      <c r="AW91" s="118">
        <v>4</v>
      </c>
      <c r="AX91" s="118">
        <v>1</v>
      </c>
      <c r="AY91" s="118">
        <v>4</v>
      </c>
      <c r="AZ91" s="118">
        <v>4</v>
      </c>
      <c r="BA91" s="118">
        <v>2</v>
      </c>
      <c r="BB91" s="118">
        <v>4</v>
      </c>
      <c r="BC91" s="118">
        <v>4</v>
      </c>
      <c r="BD91" s="118">
        <v>6</v>
      </c>
      <c r="BE91" s="118">
        <v>7</v>
      </c>
    </row>
    <row r="92" spans="2:57" ht="15">
      <c r="B92" s="499"/>
      <c r="C92" s="1" t="s">
        <v>207</v>
      </c>
      <c r="D92" s="196">
        <v>92.4</v>
      </c>
      <c r="E92" s="11">
        <v>85.7</v>
      </c>
      <c r="F92" s="11">
        <v>109.4</v>
      </c>
      <c r="G92" s="11">
        <v>75.599999999999994</v>
      </c>
      <c r="H92" s="11">
        <v>64.611419999999995</v>
      </c>
      <c r="I92" s="11">
        <v>46.753728215830002</v>
      </c>
      <c r="J92" s="11">
        <v>74.249731509356906</v>
      </c>
      <c r="K92" s="11">
        <v>55.039735429496901</v>
      </c>
      <c r="L92" s="11">
        <v>58.793529695097497</v>
      </c>
      <c r="M92" s="11">
        <v>59.362734806551998</v>
      </c>
      <c r="N92" s="11">
        <v>51.2</v>
      </c>
      <c r="O92" s="11">
        <v>47.9</v>
      </c>
      <c r="P92" s="11">
        <v>47.7550077508822</v>
      </c>
      <c r="Q92" s="11">
        <v>58.7</v>
      </c>
      <c r="R92" s="11">
        <v>69.599999999999994</v>
      </c>
      <c r="S92" s="11">
        <v>71.343246459960895</v>
      </c>
      <c r="T92" s="11">
        <v>72.434555053710895</v>
      </c>
      <c r="U92">
        <v>76.467567443847699</v>
      </c>
      <c r="V92" s="159">
        <f>100</f>
        <v>100</v>
      </c>
      <c r="W92" s="58">
        <f t="shared" si="12"/>
        <v>92.748917748917748</v>
      </c>
      <c r="X92" s="58">
        <f t="shared" si="12"/>
        <v>118.39826839826839</v>
      </c>
      <c r="Y92" s="58">
        <f t="shared" si="12"/>
        <v>81.818181818181799</v>
      </c>
      <c r="Z92" s="58">
        <f t="shared" si="12"/>
        <v>69.925779220779219</v>
      </c>
      <c r="AA92" s="58">
        <f t="shared" si="12"/>
        <v>50.599272960854982</v>
      </c>
      <c r="AB92" s="58">
        <f t="shared" si="12"/>
        <v>80.356852282853794</v>
      </c>
      <c r="AC92" s="58">
        <f t="shared" si="14"/>
        <v>59.566813235386256</v>
      </c>
      <c r="AD92" s="58">
        <f t="shared" si="14"/>
        <v>63.629361141880402</v>
      </c>
      <c r="AE92" s="58">
        <f t="shared" si="14"/>
        <v>64.245383989774879</v>
      </c>
      <c r="AF92" s="58">
        <f t="shared" si="14"/>
        <v>55.411255411255411</v>
      </c>
      <c r="AG92" s="58">
        <f t="shared" si="14"/>
        <v>51.839826839826834</v>
      </c>
      <c r="AH92" s="58">
        <f t="shared" si="14"/>
        <v>51.682908821301076</v>
      </c>
      <c r="AI92" s="58">
        <f t="shared" si="14"/>
        <v>63.528138528138527</v>
      </c>
      <c r="AJ92" s="58">
        <f t="shared" si="14"/>
        <v>75.324675324675312</v>
      </c>
      <c r="AK92" s="58">
        <f t="shared" si="14"/>
        <v>77.211305692598359</v>
      </c>
      <c r="AL92" s="58">
        <f t="shared" si="14"/>
        <v>78.392375599254208</v>
      </c>
      <c r="AM92" s="58">
        <f t="shared" si="14"/>
        <v>82.757107623211795</v>
      </c>
      <c r="AN92" s="160">
        <v>4</v>
      </c>
      <c r="AO92" s="118">
        <v>1</v>
      </c>
      <c r="AP92" s="118">
        <v>1</v>
      </c>
      <c r="AQ92" s="118">
        <v>1</v>
      </c>
      <c r="AR92" s="118">
        <v>4</v>
      </c>
      <c r="AS92" s="118">
        <v>4</v>
      </c>
      <c r="AT92" s="118">
        <v>4</v>
      </c>
      <c r="AU92" s="118">
        <v>4</v>
      </c>
      <c r="AV92" s="118">
        <v>4</v>
      </c>
      <c r="AW92" s="118">
        <v>4</v>
      </c>
      <c r="AX92" s="118">
        <v>1</v>
      </c>
      <c r="AY92" s="118">
        <v>1</v>
      </c>
      <c r="AZ92" s="118">
        <v>4</v>
      </c>
      <c r="BA92" s="118">
        <v>1</v>
      </c>
      <c r="BB92" s="118">
        <v>1</v>
      </c>
      <c r="BC92" s="118">
        <v>4</v>
      </c>
      <c r="BD92" s="118">
        <v>6</v>
      </c>
      <c r="BE92" s="118">
        <v>7</v>
      </c>
    </row>
    <row r="93" spans="2:57" ht="15">
      <c r="B93" s="499"/>
      <c r="C93" s="1" t="s">
        <v>208</v>
      </c>
      <c r="D93" s="196">
        <v>24.700009999999999</v>
      </c>
      <c r="E93" s="11">
        <v>42.264000000000003</v>
      </c>
      <c r="F93" s="11">
        <v>43</v>
      </c>
      <c r="G93" s="11">
        <v>30.7</v>
      </c>
      <c r="H93" s="11">
        <v>28.105060000000002</v>
      </c>
      <c r="I93" s="11">
        <v>18.6778939239809</v>
      </c>
      <c r="J93" s="11">
        <v>12.538764330353199</v>
      </c>
      <c r="K93" s="11">
        <v>6.0053293969175501</v>
      </c>
      <c r="L93" s="11">
        <v>2.8301216888894798</v>
      </c>
      <c r="M93" s="11">
        <v>0</v>
      </c>
      <c r="N93" s="11">
        <v>0</v>
      </c>
      <c r="O93" s="11">
        <v>0</v>
      </c>
      <c r="P93" s="11">
        <v>0</v>
      </c>
      <c r="Q93" s="11">
        <v>0</v>
      </c>
      <c r="R93" s="11">
        <v>0</v>
      </c>
      <c r="S93" s="11">
        <v>0</v>
      </c>
      <c r="T93" s="11">
        <v>0</v>
      </c>
      <c r="U93">
        <v>0</v>
      </c>
      <c r="V93" s="159">
        <f>100</f>
        <v>100</v>
      </c>
      <c r="W93" s="58">
        <f t="shared" si="12"/>
        <v>171.10924246589377</v>
      </c>
      <c r="X93" s="58">
        <f t="shared" si="12"/>
        <v>174.0889983445351</v>
      </c>
      <c r="Y93" s="58">
        <f t="shared" si="12"/>
        <v>124.29144765528436</v>
      </c>
      <c r="Z93" s="58">
        <f t="shared" si="12"/>
        <v>113.78562194914093</v>
      </c>
      <c r="AA93" s="58">
        <f t="shared" si="12"/>
        <v>75.618973125844491</v>
      </c>
      <c r="AB93" s="58">
        <f t="shared" si="12"/>
        <v>50.764207505799391</v>
      </c>
      <c r="AC93" s="58">
        <f t="shared" si="14"/>
        <v>24.313064638101565</v>
      </c>
      <c r="AD93" s="58">
        <f t="shared" si="14"/>
        <v>11.457977907253802</v>
      </c>
      <c r="AE93" s="58">
        <f t="shared" si="14"/>
        <v>0</v>
      </c>
      <c r="AF93" s="58">
        <f t="shared" si="14"/>
        <v>0</v>
      </c>
      <c r="AG93" s="58">
        <f t="shared" si="14"/>
        <v>0</v>
      </c>
      <c r="AH93" s="58">
        <f t="shared" si="14"/>
        <v>0</v>
      </c>
      <c r="AI93" s="58">
        <f t="shared" si="14"/>
        <v>0</v>
      </c>
      <c r="AJ93" s="58">
        <f t="shared" si="14"/>
        <v>0</v>
      </c>
      <c r="AK93" s="58">
        <f t="shared" si="14"/>
        <v>0</v>
      </c>
      <c r="AL93" s="58">
        <f t="shared" si="14"/>
        <v>0</v>
      </c>
      <c r="AM93" s="58">
        <f t="shared" si="14"/>
        <v>0</v>
      </c>
      <c r="AN93" s="160">
        <v>4</v>
      </c>
      <c r="AO93" s="118">
        <v>4</v>
      </c>
      <c r="AP93" s="118">
        <v>1</v>
      </c>
      <c r="AQ93" s="118">
        <v>1</v>
      </c>
      <c r="AR93" s="118">
        <v>4</v>
      </c>
      <c r="AS93" s="118">
        <v>4</v>
      </c>
      <c r="AT93" s="118">
        <v>4</v>
      </c>
      <c r="AU93" s="118">
        <v>4</v>
      </c>
      <c r="AV93" s="118">
        <v>4</v>
      </c>
      <c r="AW93" s="118">
        <v>4</v>
      </c>
      <c r="AX93" s="118">
        <v>1</v>
      </c>
      <c r="AY93" s="118">
        <v>4</v>
      </c>
      <c r="AZ93" s="118">
        <v>4</v>
      </c>
      <c r="BA93" s="118">
        <v>4</v>
      </c>
      <c r="BB93" s="118">
        <v>4</v>
      </c>
      <c r="BC93" s="118">
        <v>4</v>
      </c>
      <c r="BD93" s="118">
        <v>6</v>
      </c>
      <c r="BE93" s="118">
        <v>7</v>
      </c>
    </row>
    <row r="94" spans="2:57" ht="15">
      <c r="B94" s="499"/>
      <c r="C94" s="1" t="s">
        <v>209</v>
      </c>
      <c r="D94" s="196">
        <v>416.70001000000002</v>
      </c>
      <c r="E94" s="11">
        <v>414.9</v>
      </c>
      <c r="F94" s="11">
        <v>446.4</v>
      </c>
      <c r="G94" s="11">
        <v>332.5</v>
      </c>
      <c r="H94" s="11">
        <v>280.60000000000002</v>
      </c>
      <c r="I94" s="11">
        <v>198.49999511162301</v>
      </c>
      <c r="J94" s="11">
        <v>267.39998804269601</v>
      </c>
      <c r="K94" s="11">
        <v>210.79999845079601</v>
      </c>
      <c r="L94" s="11">
        <v>200.39999154634199</v>
      </c>
      <c r="M94" s="11">
        <v>207.82872615922901</v>
      </c>
      <c r="N94" s="11">
        <v>188.9</v>
      </c>
      <c r="O94" s="11">
        <v>200.800001525879</v>
      </c>
      <c r="P94" s="11">
        <v>180.199987802599</v>
      </c>
      <c r="Q94" s="11">
        <v>203.09200000000001</v>
      </c>
      <c r="R94" s="11">
        <v>238.14000061035199</v>
      </c>
      <c r="S94" s="11">
        <v>214.055973052979</v>
      </c>
      <c r="T94" s="11">
        <v>212.37437820434599</v>
      </c>
      <c r="U94">
        <v>233.90879821777301</v>
      </c>
      <c r="V94" s="159">
        <f>100</f>
        <v>100</v>
      </c>
      <c r="W94" s="58">
        <f t="shared" si="12"/>
        <v>99.568032167793803</v>
      </c>
      <c r="X94" s="58">
        <f t="shared" si="12"/>
        <v>107.12742723476296</v>
      </c>
      <c r="Y94" s="58">
        <f t="shared" si="12"/>
        <v>79.793614595785584</v>
      </c>
      <c r="Z94" s="58">
        <f t="shared" si="12"/>
        <v>67.338611294969738</v>
      </c>
      <c r="AA94" s="58">
        <f t="shared" si="12"/>
        <v>47.636186788577945</v>
      </c>
      <c r="AB94" s="58">
        <f t="shared" si="12"/>
        <v>64.170861921192667</v>
      </c>
      <c r="AC94" s="58">
        <f t="shared" si="14"/>
        <v>50.587951377969972</v>
      </c>
      <c r="AD94" s="58">
        <f t="shared" si="14"/>
        <v>48.092149444954892</v>
      </c>
      <c r="AE94" s="58">
        <f t="shared" si="14"/>
        <v>49.874903088970171</v>
      </c>
      <c r="AF94" s="58">
        <f t="shared" si="14"/>
        <v>45.332372322237283</v>
      </c>
      <c r="AG94" s="58">
        <f t="shared" si="14"/>
        <v>48.188144158162842</v>
      </c>
      <c r="AH94" s="58">
        <f t="shared" si="14"/>
        <v>43.244536471837137</v>
      </c>
      <c r="AI94" s="58">
        <f t="shared" si="14"/>
        <v>48.738179775901614</v>
      </c>
      <c r="AJ94" s="58">
        <f t="shared" si="14"/>
        <v>57.149026852759611</v>
      </c>
      <c r="AK94" s="58">
        <f t="shared" si="14"/>
        <v>51.36932275403089</v>
      </c>
      <c r="AL94" s="58">
        <f t="shared" si="14"/>
        <v>50.965772284081773</v>
      </c>
      <c r="AM94" s="58">
        <f t="shared" si="14"/>
        <v>56.133619535495811</v>
      </c>
      <c r="AN94" s="160"/>
      <c r="AO94" s="118"/>
      <c r="AP94" s="118"/>
      <c r="AQ94" s="118"/>
      <c r="AR94" s="118"/>
      <c r="AS94" s="118"/>
      <c r="AT94" s="118"/>
      <c r="AU94" s="118"/>
      <c r="AV94" s="118"/>
      <c r="AW94" s="118"/>
      <c r="AX94" s="118"/>
      <c r="AY94" s="118"/>
      <c r="AZ94" s="118"/>
      <c r="BA94" s="118"/>
      <c r="BB94" s="118"/>
      <c r="BC94" s="118"/>
      <c r="BD94" s="118"/>
      <c r="BE94" s="118"/>
    </row>
    <row r="95" spans="2:57" ht="15">
      <c r="B95" s="501"/>
      <c r="C95" s="8" t="s">
        <v>210</v>
      </c>
      <c r="D95" s="245">
        <v>392</v>
      </c>
      <c r="E95" s="173">
        <v>372.63600000000002</v>
      </c>
      <c r="F95" s="173">
        <v>403.4</v>
      </c>
      <c r="G95" s="173">
        <v>301.8</v>
      </c>
      <c r="H95" s="173">
        <v>252.49494000000001</v>
      </c>
      <c r="I95" s="173">
        <v>179.82210118764201</v>
      </c>
      <c r="J95" s="173">
        <v>254.86122371234299</v>
      </c>
      <c r="K95" s="173">
        <v>204.79466905387901</v>
      </c>
      <c r="L95" s="173">
        <v>197.569869857453</v>
      </c>
      <c r="M95" s="173">
        <v>207.82872615922901</v>
      </c>
      <c r="N95" s="173">
        <v>188.9</v>
      </c>
      <c r="O95" s="173">
        <v>200.800001525879</v>
      </c>
      <c r="P95" s="173">
        <v>180.199987802599</v>
      </c>
      <c r="Q95" s="173">
        <v>203.09200000000001</v>
      </c>
      <c r="R95" s="173">
        <v>238.14000061035199</v>
      </c>
      <c r="S95" s="173">
        <v>214.055973052979</v>
      </c>
      <c r="T95" s="173">
        <v>212.37437820434599</v>
      </c>
      <c r="U95" s="173">
        <v>233.90879821777301</v>
      </c>
      <c r="V95" s="159">
        <f>100</f>
        <v>100</v>
      </c>
      <c r="W95" s="58">
        <f t="shared" si="12"/>
        <v>95.060204081632662</v>
      </c>
      <c r="X95" s="58">
        <f t="shared" si="12"/>
        <v>102.90816326530613</v>
      </c>
      <c r="Y95" s="58">
        <f t="shared" si="12"/>
        <v>76.989795918367349</v>
      </c>
      <c r="Z95" s="58">
        <f t="shared" si="12"/>
        <v>64.411974489795924</v>
      </c>
      <c r="AA95" s="58">
        <f t="shared" si="12"/>
        <v>45.87298499684745</v>
      </c>
      <c r="AB95" s="58">
        <f t="shared" si="12"/>
        <v>65.015618293965048</v>
      </c>
      <c r="AC95" s="58">
        <f t="shared" si="14"/>
        <v>52.243538023948723</v>
      </c>
      <c r="AD95" s="58">
        <f t="shared" si="14"/>
        <v>50.400477004452299</v>
      </c>
      <c r="AE95" s="58">
        <f t="shared" si="14"/>
        <v>53.017532183476789</v>
      </c>
      <c r="AF95" s="58">
        <f t="shared" si="14"/>
        <v>48.188775510204081</v>
      </c>
      <c r="AG95" s="58">
        <f t="shared" si="14"/>
        <v>51.22449018517321</v>
      </c>
      <c r="AH95" s="58">
        <f t="shared" si="14"/>
        <v>45.969384643520151</v>
      </c>
      <c r="AI95" s="58">
        <f t="shared" si="14"/>
        <v>51.809183673469391</v>
      </c>
      <c r="AJ95" s="58">
        <f t="shared" si="14"/>
        <v>60.75000015570204</v>
      </c>
      <c r="AK95" s="58">
        <f t="shared" si="14"/>
        <v>54.60611557473954</v>
      </c>
      <c r="AL95" s="58">
        <f t="shared" si="14"/>
        <v>54.177137297027038</v>
      </c>
      <c r="AM95" s="58">
        <f t="shared" si="14"/>
        <v>59.670611790248216</v>
      </c>
      <c r="AN95" s="120"/>
      <c r="AO95" s="121"/>
      <c r="AP95" s="121"/>
      <c r="AQ95" s="121"/>
      <c r="AR95" s="121"/>
      <c r="AS95" s="121"/>
      <c r="AT95" s="121"/>
      <c r="AU95" s="121"/>
      <c r="AV95" s="121"/>
      <c r="AW95" s="121"/>
      <c r="AX95" s="121"/>
      <c r="AY95" s="121"/>
      <c r="AZ95" s="121"/>
      <c r="BA95" s="121"/>
      <c r="BB95" s="121"/>
      <c r="BC95" s="121"/>
      <c r="BD95" s="121"/>
      <c r="BE95" s="121"/>
    </row>
    <row r="96" spans="2:57" ht="15" customHeight="1">
      <c r="B96" s="499" t="s">
        <v>122</v>
      </c>
      <c r="C96" s="1" t="s">
        <v>205</v>
      </c>
      <c r="D96" s="246">
        <v>0</v>
      </c>
      <c r="E96" s="11">
        <v>0</v>
      </c>
      <c r="F96" s="11">
        <v>0</v>
      </c>
      <c r="G96" s="11">
        <v>7.9</v>
      </c>
      <c r="H96" s="11">
        <v>6.6</v>
      </c>
      <c r="I96" s="11">
        <v>12.4</v>
      </c>
      <c r="J96" s="11">
        <v>4.2</v>
      </c>
      <c r="K96" s="11">
        <v>4.0999999999999996</v>
      </c>
      <c r="L96" s="11">
        <v>4.5</v>
      </c>
      <c r="M96" s="11">
        <v>3.4</v>
      </c>
      <c r="N96" s="11">
        <v>5.3</v>
      </c>
      <c r="O96" s="11">
        <v>4.9000000000000004</v>
      </c>
      <c r="P96" s="11">
        <v>3.8</v>
      </c>
      <c r="Q96" s="11">
        <v>5.36</v>
      </c>
      <c r="R96" s="11">
        <v>5.01</v>
      </c>
      <c r="S96" s="11">
        <v>4.7990536689758301</v>
      </c>
      <c r="T96" s="11">
        <v>5.2406239509582502</v>
      </c>
      <c r="U96">
        <v>6.1519737243652299</v>
      </c>
      <c r="V96" s="159">
        <f>100</f>
        <v>100</v>
      </c>
      <c r="W96" s="58" t="e">
        <f t="shared" si="12"/>
        <v>#DIV/0!</v>
      </c>
      <c r="X96" s="58" t="e">
        <f t="shared" si="12"/>
        <v>#DIV/0!</v>
      </c>
      <c r="Y96" s="58" t="e">
        <f t="shared" si="12"/>
        <v>#DIV/0!</v>
      </c>
      <c r="Z96" s="58" t="e">
        <f t="shared" si="12"/>
        <v>#DIV/0!</v>
      </c>
      <c r="AA96" s="58" t="e">
        <f t="shared" si="12"/>
        <v>#DIV/0!</v>
      </c>
      <c r="AB96" s="58" t="e">
        <f t="shared" si="12"/>
        <v>#DIV/0!</v>
      </c>
      <c r="AC96" s="58" t="e">
        <f t="shared" si="14"/>
        <v>#DIV/0!</v>
      </c>
      <c r="AD96" s="58" t="e">
        <f t="shared" si="14"/>
        <v>#DIV/0!</v>
      </c>
      <c r="AE96" s="58" t="e">
        <f t="shared" si="14"/>
        <v>#DIV/0!</v>
      </c>
      <c r="AF96" s="58" t="e">
        <f t="shared" si="14"/>
        <v>#DIV/0!</v>
      </c>
      <c r="AG96" s="58" t="e">
        <f t="shared" si="14"/>
        <v>#DIV/0!</v>
      </c>
      <c r="AH96" s="58" t="e">
        <f t="shared" si="14"/>
        <v>#DIV/0!</v>
      </c>
      <c r="AI96" s="58" t="e">
        <f t="shared" si="14"/>
        <v>#DIV/0!</v>
      </c>
      <c r="AJ96" s="58" t="e">
        <f t="shared" si="14"/>
        <v>#DIV/0!</v>
      </c>
      <c r="AK96" s="58" t="e">
        <f t="shared" si="14"/>
        <v>#DIV/0!</v>
      </c>
      <c r="AL96" s="58" t="e">
        <f t="shared" si="14"/>
        <v>#DIV/0!</v>
      </c>
      <c r="AM96" s="58" t="e">
        <f t="shared" si="14"/>
        <v>#DIV/0!</v>
      </c>
      <c r="AN96" s="160">
        <v>4</v>
      </c>
      <c r="AO96" s="118">
        <v>4</v>
      </c>
      <c r="AP96" s="118">
        <v>1</v>
      </c>
      <c r="AQ96" s="118">
        <v>1</v>
      </c>
      <c r="AR96" s="118">
        <v>1</v>
      </c>
      <c r="AS96" s="118">
        <v>1</v>
      </c>
      <c r="AT96" s="118">
        <v>1</v>
      </c>
      <c r="AU96" s="118">
        <v>1</v>
      </c>
      <c r="AV96" s="118">
        <v>1</v>
      </c>
      <c r="AW96" s="118">
        <v>1</v>
      </c>
      <c r="AX96" s="118">
        <v>1</v>
      </c>
      <c r="AY96" s="118">
        <v>1</v>
      </c>
      <c r="AZ96" s="118">
        <v>1</v>
      </c>
      <c r="BA96" s="118">
        <v>1</v>
      </c>
      <c r="BB96" s="118">
        <v>1</v>
      </c>
      <c r="BC96" s="118">
        <v>4</v>
      </c>
      <c r="BD96" s="118">
        <v>6</v>
      </c>
      <c r="BE96" s="118">
        <v>7</v>
      </c>
    </row>
    <row r="97" spans="2:57" ht="15">
      <c r="B97" s="499"/>
      <c r="C97" s="1" t="s">
        <v>206</v>
      </c>
      <c r="D97" s="196">
        <v>3.6999599999999999</v>
      </c>
      <c r="E97" s="11">
        <v>2.2340279999999999</v>
      </c>
      <c r="F97" s="11">
        <v>2.5</v>
      </c>
      <c r="G97" s="11">
        <v>4.5</v>
      </c>
      <c r="H97" s="11">
        <v>3.3</v>
      </c>
      <c r="I97" s="11">
        <v>2.6</v>
      </c>
      <c r="J97" s="11">
        <v>3.5</v>
      </c>
      <c r="K97" s="11">
        <v>11.857228070379</v>
      </c>
      <c r="L97" s="11">
        <v>12.639307255642301</v>
      </c>
      <c r="M97" s="11">
        <v>20.017753046726899</v>
      </c>
      <c r="N97" s="11">
        <v>7.9553140475823501</v>
      </c>
      <c r="O97" s="11">
        <v>9.6628752461471095</v>
      </c>
      <c r="P97" s="11">
        <v>1.5268207893895001</v>
      </c>
      <c r="Q97" s="11">
        <v>3.7949999999999999</v>
      </c>
      <c r="R97" s="11">
        <v>4.7389388638136998</v>
      </c>
      <c r="S97" s="11">
        <v>3.91848564147949</v>
      </c>
      <c r="T97" s="11">
        <v>3.5422790050506601</v>
      </c>
      <c r="U97">
        <v>3.8243432044982901</v>
      </c>
      <c r="V97" s="159">
        <f>100</f>
        <v>100</v>
      </c>
      <c r="W97" s="58">
        <f t="shared" si="12"/>
        <v>60.379787889598802</v>
      </c>
      <c r="X97" s="58">
        <f t="shared" si="12"/>
        <v>67.568298035654436</v>
      </c>
      <c r="Y97" s="58">
        <f t="shared" si="12"/>
        <v>121.622936464178</v>
      </c>
      <c r="Z97" s="58">
        <f t="shared" si="12"/>
        <v>89.19015340706386</v>
      </c>
      <c r="AA97" s="58">
        <f t="shared" si="12"/>
        <v>70.271029957080614</v>
      </c>
      <c r="AB97" s="58">
        <f t="shared" si="12"/>
        <v>94.595617249916216</v>
      </c>
      <c r="AC97" s="58">
        <f t="shared" si="14"/>
        <v>320.46908805443843</v>
      </c>
      <c r="AD97" s="58">
        <f t="shared" si="14"/>
        <v>341.6065918453794</v>
      </c>
      <c r="AE97" s="58">
        <f t="shared" si="14"/>
        <v>541.02620154614908</v>
      </c>
      <c r="AF97" s="58">
        <f t="shared" si="14"/>
        <v>215.01081221370907</v>
      </c>
      <c r="AG97" s="58">
        <f t="shared" si="14"/>
        <v>261.16161380520629</v>
      </c>
      <c r="AH97" s="58">
        <f t="shared" si="14"/>
        <v>41.26587285780117</v>
      </c>
      <c r="AI97" s="58">
        <f t="shared" si="14"/>
        <v>102.56867641812345</v>
      </c>
      <c r="AJ97" s="58">
        <f t="shared" si="14"/>
        <v>128.08081340916388</v>
      </c>
      <c r="AK97" s="58">
        <f t="shared" si="14"/>
        <v>105.9061622687675</v>
      </c>
      <c r="AL97" s="58">
        <f t="shared" si="14"/>
        <v>95.738305415481804</v>
      </c>
      <c r="AM97" s="58">
        <f t="shared" si="14"/>
        <v>103.36174457286809</v>
      </c>
      <c r="AN97" s="160">
        <v>4</v>
      </c>
      <c r="AO97" s="118">
        <v>4</v>
      </c>
      <c r="AP97" s="118">
        <v>1</v>
      </c>
      <c r="AQ97" s="118">
        <v>4</v>
      </c>
      <c r="AR97" s="118">
        <v>1</v>
      </c>
      <c r="AS97" s="118">
        <v>1</v>
      </c>
      <c r="AT97" s="118">
        <v>1</v>
      </c>
      <c r="AU97" s="118">
        <v>4</v>
      </c>
      <c r="AV97" s="118">
        <v>4</v>
      </c>
      <c r="AW97" s="118">
        <v>4</v>
      </c>
      <c r="AX97" s="118">
        <v>4</v>
      </c>
      <c r="AY97" s="118">
        <v>4</v>
      </c>
      <c r="AZ97" s="118">
        <v>4</v>
      </c>
      <c r="BA97" s="118">
        <v>2</v>
      </c>
      <c r="BB97" s="118">
        <v>4</v>
      </c>
      <c r="BC97" s="118">
        <v>4</v>
      </c>
      <c r="BD97" s="118">
        <v>6</v>
      </c>
      <c r="BE97" s="118">
        <v>7</v>
      </c>
    </row>
    <row r="98" spans="2:57" ht="15">
      <c r="B98" s="499"/>
      <c r="C98" s="1" t="s">
        <v>207</v>
      </c>
      <c r="D98" s="196">
        <v>0</v>
      </c>
      <c r="E98" s="11">
        <v>0</v>
      </c>
      <c r="F98" s="11">
        <v>0</v>
      </c>
      <c r="G98" s="11">
        <v>0</v>
      </c>
      <c r="H98" s="11">
        <v>0</v>
      </c>
      <c r="I98" s="11">
        <v>0</v>
      </c>
      <c r="J98" s="11">
        <v>0</v>
      </c>
      <c r="K98" s="11">
        <v>0</v>
      </c>
      <c r="L98" s="11">
        <v>0</v>
      </c>
      <c r="M98" s="11">
        <v>0</v>
      </c>
      <c r="N98" s="11">
        <v>0</v>
      </c>
      <c r="O98" s="11">
        <v>0</v>
      </c>
      <c r="P98" s="11">
        <v>0</v>
      </c>
      <c r="Q98" s="11">
        <v>0</v>
      </c>
      <c r="R98" s="11">
        <v>0</v>
      </c>
      <c r="S98" s="11">
        <v>0</v>
      </c>
      <c r="T98" s="11">
        <v>0</v>
      </c>
      <c r="U98">
        <v>0</v>
      </c>
      <c r="V98" s="159">
        <f>100</f>
        <v>100</v>
      </c>
      <c r="W98" s="58" t="e">
        <f t="shared" si="12"/>
        <v>#DIV/0!</v>
      </c>
      <c r="X98" s="58" t="e">
        <f t="shared" si="12"/>
        <v>#DIV/0!</v>
      </c>
      <c r="Y98" s="58" t="e">
        <f t="shared" si="12"/>
        <v>#DIV/0!</v>
      </c>
      <c r="Z98" s="58" t="e">
        <f t="shared" si="12"/>
        <v>#DIV/0!</v>
      </c>
      <c r="AA98" s="58" t="e">
        <f t="shared" si="12"/>
        <v>#DIV/0!</v>
      </c>
      <c r="AB98" s="58" t="e">
        <f t="shared" si="12"/>
        <v>#DIV/0!</v>
      </c>
      <c r="AC98" s="58" t="e">
        <f t="shared" si="14"/>
        <v>#DIV/0!</v>
      </c>
      <c r="AD98" s="58" t="e">
        <f t="shared" si="14"/>
        <v>#DIV/0!</v>
      </c>
      <c r="AE98" s="58" t="e">
        <f t="shared" si="14"/>
        <v>#DIV/0!</v>
      </c>
      <c r="AF98" s="58" t="e">
        <f t="shared" si="14"/>
        <v>#DIV/0!</v>
      </c>
      <c r="AG98" s="58" t="e">
        <f t="shared" si="14"/>
        <v>#DIV/0!</v>
      </c>
      <c r="AH98" s="58" t="e">
        <f t="shared" si="14"/>
        <v>#DIV/0!</v>
      </c>
      <c r="AI98" s="58" t="e">
        <f t="shared" si="14"/>
        <v>#DIV/0!</v>
      </c>
      <c r="AJ98" s="58" t="e">
        <f t="shared" si="14"/>
        <v>#DIV/0!</v>
      </c>
      <c r="AK98" s="58" t="e">
        <f t="shared" si="14"/>
        <v>#DIV/0!</v>
      </c>
      <c r="AL98" s="58" t="e">
        <f t="shared" si="14"/>
        <v>#DIV/0!</v>
      </c>
      <c r="AM98" s="58" t="e">
        <f t="shared" si="14"/>
        <v>#DIV/0!</v>
      </c>
      <c r="AN98" s="160">
        <v>4</v>
      </c>
      <c r="AO98" s="118">
        <v>4</v>
      </c>
      <c r="AP98" s="118">
        <v>1</v>
      </c>
      <c r="AQ98" s="118">
        <v>4</v>
      </c>
      <c r="AR98" s="118">
        <v>1</v>
      </c>
      <c r="AS98" s="118">
        <v>1</v>
      </c>
      <c r="AT98" s="118">
        <v>1</v>
      </c>
      <c r="AU98" s="118">
        <v>4</v>
      </c>
      <c r="AV98" s="118">
        <v>4</v>
      </c>
      <c r="AW98" s="118">
        <v>4</v>
      </c>
      <c r="AX98" s="118">
        <v>1</v>
      </c>
      <c r="AY98" s="118">
        <v>1</v>
      </c>
      <c r="AZ98" s="118">
        <v>1</v>
      </c>
      <c r="BA98" s="118">
        <v>1</v>
      </c>
      <c r="BB98" s="118">
        <v>1</v>
      </c>
      <c r="BC98" s="118">
        <v>4</v>
      </c>
      <c r="BD98" s="118">
        <v>6</v>
      </c>
      <c r="BE98" s="118">
        <v>7</v>
      </c>
    </row>
    <row r="99" spans="2:57" ht="15">
      <c r="B99" s="499"/>
      <c r="C99" s="1" t="s">
        <v>208</v>
      </c>
      <c r="D99" s="196">
        <v>1372.3</v>
      </c>
      <c r="E99" s="11">
        <v>1285.6659999999999</v>
      </c>
      <c r="F99" s="11">
        <v>1496.7</v>
      </c>
      <c r="G99" s="11">
        <v>1396</v>
      </c>
      <c r="H99" s="11">
        <v>1204.9000000000001</v>
      </c>
      <c r="I99" s="11">
        <v>730.5</v>
      </c>
      <c r="J99" s="11">
        <v>469.5</v>
      </c>
      <c r="K99" s="11">
        <v>1665.34276823307</v>
      </c>
      <c r="L99" s="11">
        <v>1805.86073001261</v>
      </c>
      <c r="M99" s="11">
        <v>1817.9823179892101</v>
      </c>
      <c r="N99" s="11">
        <v>1862.4446332996399</v>
      </c>
      <c r="O99" s="11">
        <v>1566.3371445589</v>
      </c>
      <c r="P99" s="11">
        <v>255.873176787322</v>
      </c>
      <c r="Q99" s="11">
        <v>657.51864433288597</v>
      </c>
      <c r="R99" s="11">
        <v>2218.3396008385198</v>
      </c>
      <c r="S99" s="11">
        <v>1386.95751953125</v>
      </c>
      <c r="T99" s="11">
        <v>1544.23742675781</v>
      </c>
      <c r="U99">
        <v>1596.68957519531</v>
      </c>
      <c r="V99" s="159">
        <f>100</f>
        <v>100</v>
      </c>
      <c r="W99" s="58">
        <f t="shared" si="12"/>
        <v>93.6869489178751</v>
      </c>
      <c r="X99" s="58">
        <f t="shared" si="12"/>
        <v>109.06507323471544</v>
      </c>
      <c r="Y99" s="58">
        <f t="shared" si="12"/>
        <v>101.72702761786782</v>
      </c>
      <c r="Z99" s="58">
        <f t="shared" si="12"/>
        <v>87.801501129490646</v>
      </c>
      <c r="AA99" s="58">
        <f t="shared" si="12"/>
        <v>53.231800626685128</v>
      </c>
      <c r="AB99" s="58">
        <f t="shared" si="12"/>
        <v>34.212635721052251</v>
      </c>
      <c r="AC99" s="58">
        <f t="shared" si="14"/>
        <v>121.35413307826788</v>
      </c>
      <c r="AD99" s="58">
        <f t="shared" si="14"/>
        <v>131.59372804872186</v>
      </c>
      <c r="AE99" s="58">
        <f t="shared" si="14"/>
        <v>132.4770325722663</v>
      </c>
      <c r="AF99" s="58">
        <f t="shared" si="14"/>
        <v>135.71701765646287</v>
      </c>
      <c r="AG99" s="58">
        <f t="shared" si="14"/>
        <v>114.13955728039788</v>
      </c>
      <c r="AH99" s="58">
        <f t="shared" si="14"/>
        <v>18.645571433893611</v>
      </c>
      <c r="AI99" s="58">
        <f t="shared" si="14"/>
        <v>47.91362270151469</v>
      </c>
      <c r="AJ99" s="58">
        <f t="shared" si="14"/>
        <v>161.65121335265758</v>
      </c>
      <c r="AK99" s="58">
        <f t="shared" si="14"/>
        <v>101.06809877805509</v>
      </c>
      <c r="AL99" s="58">
        <f t="shared" si="14"/>
        <v>112.52914280826423</v>
      </c>
      <c r="AM99" s="58">
        <f t="shared" si="14"/>
        <v>116.35134993771842</v>
      </c>
      <c r="AN99" s="160">
        <v>1</v>
      </c>
      <c r="AO99" s="118">
        <v>4</v>
      </c>
      <c r="AP99" s="118">
        <v>1</v>
      </c>
      <c r="AQ99" s="118">
        <v>1</v>
      </c>
      <c r="AR99" s="118">
        <v>1</v>
      </c>
      <c r="AS99" s="118">
        <v>1</v>
      </c>
      <c r="AT99" s="118">
        <v>1</v>
      </c>
      <c r="AU99" s="118">
        <v>4</v>
      </c>
      <c r="AV99" s="118">
        <v>4</v>
      </c>
      <c r="AW99" s="118">
        <v>4</v>
      </c>
      <c r="AX99" s="118">
        <v>4</v>
      </c>
      <c r="AY99" s="118">
        <v>4</v>
      </c>
      <c r="AZ99" s="118">
        <v>4</v>
      </c>
      <c r="BA99" s="118">
        <v>4</v>
      </c>
      <c r="BB99" s="118">
        <v>4</v>
      </c>
      <c r="BC99" s="118">
        <v>4</v>
      </c>
      <c r="BD99" s="118">
        <v>6</v>
      </c>
      <c r="BE99" s="118">
        <v>7</v>
      </c>
    </row>
    <row r="100" spans="2:57" ht="15">
      <c r="B100" s="499"/>
      <c r="C100" s="1" t="s">
        <v>209</v>
      </c>
      <c r="D100" s="196">
        <v>1375.9999600000001</v>
      </c>
      <c r="E100" s="11">
        <v>1287.900028</v>
      </c>
      <c r="F100" s="11">
        <v>1499.2</v>
      </c>
      <c r="G100" s="11">
        <v>1408.4</v>
      </c>
      <c r="H100" s="11">
        <v>1214.8</v>
      </c>
      <c r="I100" s="11">
        <v>745.5</v>
      </c>
      <c r="J100" s="11">
        <v>477.2</v>
      </c>
      <c r="K100" s="11">
        <v>1681.2999963034499</v>
      </c>
      <c r="L100" s="11">
        <v>1823.00003726825</v>
      </c>
      <c r="M100" s="11">
        <v>1841.4000710359301</v>
      </c>
      <c r="N100" s="11">
        <v>1875.6999473472199</v>
      </c>
      <c r="O100" s="11">
        <v>1580.9000198050401</v>
      </c>
      <c r="P100" s="11">
        <v>261.19999757671201</v>
      </c>
      <c r="Q100" s="11">
        <v>666.67364433288606</v>
      </c>
      <c r="R100" s="11">
        <v>2228.0885397023299</v>
      </c>
      <c r="S100" s="11">
        <v>1395.6750588417101</v>
      </c>
      <c r="T100" s="11">
        <v>1553.02032971382</v>
      </c>
      <c r="U100">
        <v>1606.6658921241799</v>
      </c>
      <c r="V100" s="159">
        <f>100</f>
        <v>100</v>
      </c>
      <c r="W100" s="58">
        <f t="shared" si="12"/>
        <v>93.597388476668257</v>
      </c>
      <c r="X100" s="58">
        <f t="shared" si="12"/>
        <v>108.95349153934568</v>
      </c>
      <c r="Y100" s="58">
        <f t="shared" si="12"/>
        <v>102.35465413821669</v>
      </c>
      <c r="Z100" s="58">
        <f t="shared" si="12"/>
        <v>88.284886287351341</v>
      </c>
      <c r="AA100" s="58">
        <f t="shared" si="12"/>
        <v>54.178780644731994</v>
      </c>
      <c r="AB100" s="58">
        <f t="shared" ref="AB100:AM149" si="15">J100*100/$D100</f>
        <v>34.680233566285857</v>
      </c>
      <c r="AC100" s="58">
        <f t="shared" si="14"/>
        <v>122.18750328331768</v>
      </c>
      <c r="AD100" s="58">
        <f t="shared" si="14"/>
        <v>132.48547167604931</v>
      </c>
      <c r="AE100" s="58">
        <f t="shared" si="14"/>
        <v>133.82268347129383</v>
      </c>
      <c r="AF100" s="58">
        <f t="shared" si="14"/>
        <v>136.31540711289117</v>
      </c>
      <c r="AG100" s="58">
        <f t="shared" si="14"/>
        <v>114.89099315126725</v>
      </c>
      <c r="AH100" s="58">
        <f t="shared" si="14"/>
        <v>18.982558515242399</v>
      </c>
      <c r="AI100" s="58">
        <f t="shared" si="14"/>
        <v>48.450120909370227</v>
      </c>
      <c r="AJ100" s="58">
        <f t="shared" si="14"/>
        <v>161.92504392967638</v>
      </c>
      <c r="AK100" s="58">
        <f t="shared" si="14"/>
        <v>101.42987641087649</v>
      </c>
      <c r="AL100" s="58">
        <f t="shared" si="14"/>
        <v>112.86485282411054</v>
      </c>
      <c r="AM100" s="58">
        <f t="shared" si="14"/>
        <v>116.76351299633612</v>
      </c>
      <c r="AN100" s="160"/>
      <c r="AO100" s="118"/>
      <c r="AP100" s="118"/>
      <c r="AQ100" s="118"/>
      <c r="AR100" s="118"/>
      <c r="AS100" s="118"/>
      <c r="AT100" s="118"/>
      <c r="AU100" s="118"/>
      <c r="AV100" s="118"/>
      <c r="AW100" s="118"/>
      <c r="AX100" s="118"/>
      <c r="AY100" s="118"/>
      <c r="AZ100" s="118"/>
      <c r="BA100" s="118"/>
      <c r="BB100" s="118"/>
      <c r="BC100" s="118"/>
      <c r="BD100" s="118"/>
      <c r="BE100" s="118"/>
    </row>
    <row r="101" spans="2:57" ht="15">
      <c r="B101" s="501"/>
      <c r="C101" s="8" t="s">
        <v>210</v>
      </c>
      <c r="D101" s="245">
        <v>3.6999599999999999</v>
      </c>
      <c r="E101" s="173">
        <v>2.2340279999999999</v>
      </c>
      <c r="F101" s="173">
        <v>2.5</v>
      </c>
      <c r="G101" s="173">
        <v>12.4</v>
      </c>
      <c r="H101" s="173">
        <v>9.9</v>
      </c>
      <c r="I101" s="173">
        <v>15</v>
      </c>
      <c r="J101" s="173">
        <v>7.7</v>
      </c>
      <c r="K101" s="173">
        <v>15.957228070378999</v>
      </c>
      <c r="L101" s="173">
        <v>17.139307255642301</v>
      </c>
      <c r="M101" s="173">
        <v>23.417753046726901</v>
      </c>
      <c r="N101" s="173">
        <v>13.255314047582299</v>
      </c>
      <c r="O101" s="173">
        <v>14.562875246147099</v>
      </c>
      <c r="P101" s="173">
        <v>5.3268207893895001</v>
      </c>
      <c r="Q101" s="173">
        <v>9.1549999999999994</v>
      </c>
      <c r="R101" s="173">
        <v>9.7489388638137005</v>
      </c>
      <c r="S101" s="173">
        <v>8.7175393104553205</v>
      </c>
      <c r="T101" s="173">
        <v>8.7829029560089094</v>
      </c>
      <c r="U101" s="173">
        <v>9.9763169288635307</v>
      </c>
      <c r="V101" s="159">
        <f>100</f>
        <v>100</v>
      </c>
      <c r="W101" s="58">
        <f t="shared" ref="W101:AF150" si="16">E101*100/$D101</f>
        <v>60.379787889598802</v>
      </c>
      <c r="X101" s="58">
        <f t="shared" si="16"/>
        <v>67.568298035654436</v>
      </c>
      <c r="Y101" s="58">
        <f t="shared" si="16"/>
        <v>335.13875825684602</v>
      </c>
      <c r="Z101" s="58">
        <f t="shared" si="16"/>
        <v>267.57046022119158</v>
      </c>
      <c r="AA101" s="58">
        <f t="shared" si="16"/>
        <v>405.40978821392667</v>
      </c>
      <c r="AB101" s="58">
        <f t="shared" si="15"/>
        <v>208.11035794981566</v>
      </c>
      <c r="AC101" s="58">
        <f t="shared" si="14"/>
        <v>431.28109683291166</v>
      </c>
      <c r="AD101" s="58">
        <f t="shared" si="14"/>
        <v>463.2295283095574</v>
      </c>
      <c r="AE101" s="58">
        <f t="shared" ref="AD101:AM126" si="17">M101*100/$D101</f>
        <v>632.91908687463922</v>
      </c>
      <c r="AF101" s="58">
        <f t="shared" si="17"/>
        <v>358.25560404929513</v>
      </c>
      <c r="AG101" s="58">
        <f t="shared" si="17"/>
        <v>393.59547795508865</v>
      </c>
      <c r="AH101" s="58">
        <f t="shared" si="17"/>
        <v>143.96968587199592</v>
      </c>
      <c r="AI101" s="58">
        <f t="shared" si="17"/>
        <v>247.43510740656654</v>
      </c>
      <c r="AJ101" s="58">
        <f t="shared" si="17"/>
        <v>263.48768267261539</v>
      </c>
      <c r="AK101" s="58">
        <f t="shared" si="17"/>
        <v>235.61171770655142</v>
      </c>
      <c r="AL101" s="58">
        <f t="shared" si="17"/>
        <v>237.37832181993613</v>
      </c>
      <c r="AM101" s="58">
        <f t="shared" si="17"/>
        <v>269.63310221903834</v>
      </c>
      <c r="AN101" s="120"/>
      <c r="AO101" s="121"/>
      <c r="AP101" s="121"/>
      <c r="AQ101" s="121"/>
      <c r="AR101" s="121"/>
      <c r="AS101" s="121"/>
      <c r="AT101" s="121"/>
      <c r="AU101" s="121"/>
      <c r="AV101" s="121"/>
      <c r="AW101" s="121"/>
      <c r="AX101" s="121"/>
      <c r="AY101" s="121"/>
      <c r="AZ101" s="121"/>
      <c r="BA101" s="121"/>
      <c r="BB101" s="121"/>
      <c r="BC101" s="121"/>
      <c r="BD101" s="121"/>
      <c r="BE101" s="121"/>
    </row>
    <row r="102" spans="2:57" ht="15" customHeight="1">
      <c r="B102" s="499" t="s">
        <v>117</v>
      </c>
      <c r="C102" s="1" t="s">
        <v>205</v>
      </c>
      <c r="D102" s="246">
        <v>92.8</v>
      </c>
      <c r="E102" s="11">
        <v>153.9</v>
      </c>
      <c r="F102" s="11">
        <v>150.4</v>
      </c>
      <c r="G102" s="11">
        <v>125.3</v>
      </c>
      <c r="H102" s="11">
        <v>105.3</v>
      </c>
      <c r="I102" s="11">
        <v>89.5</v>
      </c>
      <c r="J102" s="11">
        <v>30.8</v>
      </c>
      <c r="K102" s="11">
        <v>38.6</v>
      </c>
      <c r="L102" s="11">
        <v>38.4</v>
      </c>
      <c r="M102" s="11">
        <v>37.700000000000003</v>
      </c>
      <c r="N102" s="11">
        <v>26.8</v>
      </c>
      <c r="O102" s="11">
        <v>32.9</v>
      </c>
      <c r="P102" s="11">
        <v>51</v>
      </c>
      <c r="Q102" s="11">
        <v>49.32</v>
      </c>
      <c r="R102" s="11">
        <v>37.549999999999997</v>
      </c>
      <c r="S102" s="11">
        <v>35.968952178955099</v>
      </c>
      <c r="T102" s="11">
        <v>39.278526306152301</v>
      </c>
      <c r="U102">
        <v>46.000343322753899</v>
      </c>
      <c r="V102" s="159">
        <f>100</f>
        <v>100</v>
      </c>
      <c r="W102" s="58">
        <f t="shared" si="16"/>
        <v>165.8405172413793</v>
      </c>
      <c r="X102" s="58">
        <f t="shared" si="16"/>
        <v>162.06896551724139</v>
      </c>
      <c r="Y102" s="58">
        <f t="shared" si="16"/>
        <v>135.02155172413794</v>
      </c>
      <c r="Z102" s="58">
        <f t="shared" si="16"/>
        <v>113.4698275862069</v>
      </c>
      <c r="AA102" s="58">
        <f t="shared" si="16"/>
        <v>96.443965517241381</v>
      </c>
      <c r="AB102" s="58">
        <f t="shared" si="15"/>
        <v>33.189655172413794</v>
      </c>
      <c r="AC102" s="58">
        <f t="shared" si="15"/>
        <v>41.594827586206897</v>
      </c>
      <c r="AD102" s="58">
        <f t="shared" si="17"/>
        <v>41.379310344827587</v>
      </c>
      <c r="AE102" s="58">
        <f t="shared" si="17"/>
        <v>40.625000000000007</v>
      </c>
      <c r="AF102" s="58">
        <f t="shared" si="17"/>
        <v>28.879310344827587</v>
      </c>
      <c r="AG102" s="58">
        <f t="shared" si="17"/>
        <v>35.452586206896555</v>
      </c>
      <c r="AH102" s="58">
        <f t="shared" si="17"/>
        <v>54.956896551724142</v>
      </c>
      <c r="AI102" s="58">
        <f t="shared" si="17"/>
        <v>53.146551724137936</v>
      </c>
      <c r="AJ102" s="58">
        <f t="shared" si="17"/>
        <v>40.463362068965516</v>
      </c>
      <c r="AK102" s="58">
        <f t="shared" si="17"/>
        <v>38.759646744563689</v>
      </c>
      <c r="AL102" s="58">
        <f t="shared" si="17"/>
        <v>42.325998174733087</v>
      </c>
      <c r="AM102" s="58">
        <f t="shared" si="17"/>
        <v>49.569335477105497</v>
      </c>
      <c r="AN102" s="160">
        <v>1</v>
      </c>
      <c r="AO102" s="118">
        <v>1</v>
      </c>
      <c r="AP102" s="118">
        <v>1</v>
      </c>
      <c r="AQ102" s="118">
        <v>1</v>
      </c>
      <c r="AR102" s="118">
        <v>1</v>
      </c>
      <c r="AS102" s="118">
        <v>1</v>
      </c>
      <c r="AT102" s="118">
        <v>1</v>
      </c>
      <c r="AU102" s="118">
        <v>1</v>
      </c>
      <c r="AV102" s="118">
        <v>1</v>
      </c>
      <c r="AW102" s="118">
        <v>1</v>
      </c>
      <c r="AX102" s="118">
        <v>1</v>
      </c>
      <c r="AY102" s="118">
        <v>1</v>
      </c>
      <c r="AZ102" s="118">
        <v>1</v>
      </c>
      <c r="BA102" s="118">
        <v>1</v>
      </c>
      <c r="BB102" s="118">
        <v>1</v>
      </c>
      <c r="BC102" s="118">
        <v>4</v>
      </c>
      <c r="BD102" s="118">
        <v>6</v>
      </c>
      <c r="BE102" s="118">
        <v>7</v>
      </c>
    </row>
    <row r="103" spans="2:57" ht="15">
      <c r="B103" s="499"/>
      <c r="C103" s="1" t="s">
        <v>206</v>
      </c>
      <c r="D103" s="196">
        <v>118.8</v>
      </c>
      <c r="E103" s="11">
        <v>132.19999999999999</v>
      </c>
      <c r="F103" s="11">
        <v>111.1</v>
      </c>
      <c r="G103" s="11">
        <v>110.4</v>
      </c>
      <c r="H103" s="11">
        <v>98</v>
      </c>
      <c r="I103" s="11">
        <v>109.933951207422</v>
      </c>
      <c r="J103" s="11">
        <v>122.2</v>
      </c>
      <c r="K103" s="11">
        <v>116.1</v>
      </c>
      <c r="L103" s="11">
        <v>101.934476858121</v>
      </c>
      <c r="M103" s="11">
        <v>93.8</v>
      </c>
      <c r="N103" s="11">
        <v>109.5</v>
      </c>
      <c r="O103" s="11">
        <v>130.4</v>
      </c>
      <c r="P103" s="11">
        <v>140.9</v>
      </c>
      <c r="Q103" s="11">
        <v>132.62</v>
      </c>
      <c r="R103" s="11">
        <v>160.63</v>
      </c>
      <c r="S103" s="11">
        <v>138.57099914550801</v>
      </c>
      <c r="T103" s="11">
        <v>125.267051696777</v>
      </c>
      <c r="U103">
        <v>136.12756347656301</v>
      </c>
      <c r="V103" s="159">
        <f>100</f>
        <v>100</v>
      </c>
      <c r="W103" s="58">
        <f t="shared" si="16"/>
        <v>111.27946127946127</v>
      </c>
      <c r="X103" s="58">
        <f t="shared" si="16"/>
        <v>93.518518518518519</v>
      </c>
      <c r="Y103" s="58">
        <f t="shared" si="16"/>
        <v>92.929292929292927</v>
      </c>
      <c r="Z103" s="58">
        <f t="shared" si="16"/>
        <v>82.491582491582491</v>
      </c>
      <c r="AA103" s="58">
        <f t="shared" si="16"/>
        <v>92.536995965843431</v>
      </c>
      <c r="AB103" s="58">
        <f t="shared" si="15"/>
        <v>102.86195286195286</v>
      </c>
      <c r="AC103" s="58">
        <f t="shared" si="15"/>
        <v>97.727272727272734</v>
      </c>
      <c r="AD103" s="58">
        <f t="shared" si="17"/>
        <v>85.803431698755048</v>
      </c>
      <c r="AE103" s="58">
        <f t="shared" si="17"/>
        <v>78.956228956228955</v>
      </c>
      <c r="AF103" s="58">
        <f t="shared" si="17"/>
        <v>92.171717171717177</v>
      </c>
      <c r="AG103" s="58">
        <f t="shared" si="17"/>
        <v>109.76430976430977</v>
      </c>
      <c r="AH103" s="58">
        <f t="shared" si="17"/>
        <v>118.60269360269361</v>
      </c>
      <c r="AI103" s="58">
        <f t="shared" si="17"/>
        <v>111.63299663299664</v>
      </c>
      <c r="AJ103" s="58">
        <f t="shared" si="17"/>
        <v>135.2104377104377</v>
      </c>
      <c r="AK103" s="58">
        <f t="shared" si="17"/>
        <v>116.64225517298655</v>
      </c>
      <c r="AL103" s="58">
        <f t="shared" si="17"/>
        <v>105.44364620940826</v>
      </c>
      <c r="AM103" s="58">
        <f t="shared" si="17"/>
        <v>114.58549114188806</v>
      </c>
      <c r="AN103" s="160">
        <v>1</v>
      </c>
      <c r="AO103" s="118">
        <v>1</v>
      </c>
      <c r="AP103" s="118">
        <v>1</v>
      </c>
      <c r="AQ103" s="118">
        <v>1</v>
      </c>
      <c r="AR103" s="118">
        <v>1</v>
      </c>
      <c r="AS103" s="118">
        <v>4</v>
      </c>
      <c r="AT103" s="118">
        <v>1</v>
      </c>
      <c r="AU103" s="118">
        <v>1</v>
      </c>
      <c r="AV103" s="118">
        <v>4</v>
      </c>
      <c r="AW103" s="118">
        <v>1</v>
      </c>
      <c r="AX103" s="118">
        <v>1</v>
      </c>
      <c r="AY103" s="118">
        <v>1</v>
      </c>
      <c r="AZ103" s="118">
        <v>1</v>
      </c>
      <c r="BA103" s="118">
        <v>1</v>
      </c>
      <c r="BB103" s="118">
        <v>1</v>
      </c>
      <c r="BC103" s="118">
        <v>4</v>
      </c>
      <c r="BD103" s="118">
        <v>6</v>
      </c>
      <c r="BE103" s="118">
        <v>7</v>
      </c>
    </row>
    <row r="104" spans="2:57" ht="15">
      <c r="B104" s="499"/>
      <c r="C104" s="1" t="s">
        <v>207</v>
      </c>
      <c r="D104" s="196">
        <v>313.5</v>
      </c>
      <c r="E104" s="11">
        <v>374.9</v>
      </c>
      <c r="F104" s="11">
        <v>350.3</v>
      </c>
      <c r="G104" s="11">
        <v>311.10000000000002</v>
      </c>
      <c r="H104" s="11">
        <v>271.5</v>
      </c>
      <c r="I104" s="11">
        <v>326.8</v>
      </c>
      <c r="J104" s="11">
        <v>391.06448806046001</v>
      </c>
      <c r="K104" s="11">
        <v>371.9</v>
      </c>
      <c r="L104" s="11">
        <v>402</v>
      </c>
      <c r="M104" s="11">
        <v>393.64408537372202</v>
      </c>
      <c r="N104" s="11">
        <v>366.7</v>
      </c>
      <c r="O104" s="11">
        <v>345.4</v>
      </c>
      <c r="P104" s="11">
        <v>362.8</v>
      </c>
      <c r="Q104" s="11">
        <v>434.98</v>
      </c>
      <c r="R104" s="11">
        <v>388.61</v>
      </c>
      <c r="S104" s="11">
        <v>398.34338378906301</v>
      </c>
      <c r="T104" s="11">
        <v>404.43664550781199</v>
      </c>
      <c r="U104">
        <v>427.07611083984398</v>
      </c>
      <c r="V104" s="159">
        <f>100</f>
        <v>100</v>
      </c>
      <c r="W104" s="58">
        <f t="shared" si="16"/>
        <v>119.58532695374801</v>
      </c>
      <c r="X104" s="58">
        <f t="shared" si="16"/>
        <v>111.7384370015949</v>
      </c>
      <c r="Y104" s="58">
        <f t="shared" si="16"/>
        <v>99.234449760765557</v>
      </c>
      <c r="Z104" s="58">
        <f t="shared" si="16"/>
        <v>86.602870813397132</v>
      </c>
      <c r="AA104" s="58">
        <f t="shared" si="16"/>
        <v>104.24242424242425</v>
      </c>
      <c r="AB104" s="58">
        <f t="shared" si="15"/>
        <v>124.74146349615948</v>
      </c>
      <c r="AC104" s="58">
        <f t="shared" si="15"/>
        <v>118.62838915470495</v>
      </c>
      <c r="AD104" s="58">
        <f t="shared" si="17"/>
        <v>128.22966507177034</v>
      </c>
      <c r="AE104" s="58">
        <f t="shared" si="17"/>
        <v>125.56430155461628</v>
      </c>
      <c r="AF104" s="58">
        <f t="shared" si="17"/>
        <v>116.96969696969697</v>
      </c>
      <c r="AG104" s="58">
        <f t="shared" si="17"/>
        <v>110.17543859649123</v>
      </c>
      <c r="AH104" s="58">
        <f t="shared" si="17"/>
        <v>115.725677830941</v>
      </c>
      <c r="AI104" s="58">
        <f t="shared" si="17"/>
        <v>138.74960127591706</v>
      </c>
      <c r="AJ104" s="58">
        <f t="shared" si="17"/>
        <v>123.9585326953748</v>
      </c>
      <c r="AK104" s="58">
        <f t="shared" si="17"/>
        <v>127.06328031549059</v>
      </c>
      <c r="AL104" s="58">
        <f t="shared" si="17"/>
        <v>129.00690446820158</v>
      </c>
      <c r="AM104" s="58">
        <f t="shared" si="17"/>
        <v>136.22842451031707</v>
      </c>
      <c r="AN104" s="160">
        <v>1</v>
      </c>
      <c r="AO104" s="118">
        <v>1</v>
      </c>
      <c r="AP104" s="118">
        <v>1</v>
      </c>
      <c r="AQ104" s="118">
        <v>1</v>
      </c>
      <c r="AR104" s="118">
        <v>1</v>
      </c>
      <c r="AS104" s="118">
        <v>1</v>
      </c>
      <c r="AT104" s="118">
        <v>4</v>
      </c>
      <c r="AU104" s="118">
        <v>1</v>
      </c>
      <c r="AV104" s="118">
        <v>1</v>
      </c>
      <c r="AW104" s="118">
        <v>4</v>
      </c>
      <c r="AX104" s="118">
        <v>1</v>
      </c>
      <c r="AY104" s="118">
        <v>1</v>
      </c>
      <c r="AZ104" s="118">
        <v>1</v>
      </c>
      <c r="BA104" s="118">
        <v>1</v>
      </c>
      <c r="BB104" s="118">
        <v>1</v>
      </c>
      <c r="BC104" s="118">
        <v>4</v>
      </c>
      <c r="BD104" s="118">
        <v>6</v>
      </c>
      <c r="BE104" s="118">
        <v>7</v>
      </c>
    </row>
    <row r="105" spans="2:57" ht="15">
      <c r="B105" s="499"/>
      <c r="C105" s="1" t="s">
        <v>208</v>
      </c>
      <c r="D105" s="196">
        <v>345.7</v>
      </c>
      <c r="E105" s="11">
        <v>154.9</v>
      </c>
      <c r="F105" s="11">
        <v>108.5</v>
      </c>
      <c r="G105" s="11">
        <v>113</v>
      </c>
      <c r="H105" s="11">
        <v>86.8</v>
      </c>
      <c r="I105" s="11">
        <v>98.066038119621197</v>
      </c>
      <c r="J105" s="11">
        <v>83.535487996580201</v>
      </c>
      <c r="K105" s="11">
        <v>73.4000244140625</v>
      </c>
      <c r="L105" s="11">
        <v>85.665540864574695</v>
      </c>
      <c r="M105" s="11">
        <v>77.055923569973899</v>
      </c>
      <c r="N105" s="11">
        <v>87</v>
      </c>
      <c r="O105" s="11">
        <v>167.6</v>
      </c>
      <c r="P105" s="11">
        <v>108.1</v>
      </c>
      <c r="Q105" s="11">
        <v>119.24</v>
      </c>
      <c r="R105" s="11">
        <v>130.09</v>
      </c>
      <c r="S105" s="11">
        <v>197.18466186523401</v>
      </c>
      <c r="T105" s="11">
        <v>219.54525756835901</v>
      </c>
      <c r="U105">
        <v>227.02420043945301</v>
      </c>
      <c r="V105" s="159">
        <f>100</f>
        <v>100</v>
      </c>
      <c r="W105" s="58">
        <f t="shared" si="16"/>
        <v>44.807636679201622</v>
      </c>
      <c r="X105" s="58">
        <f t="shared" si="16"/>
        <v>31.385594446051492</v>
      </c>
      <c r="Y105" s="58">
        <f t="shared" si="16"/>
        <v>32.687301128145791</v>
      </c>
      <c r="Z105" s="58">
        <f t="shared" si="16"/>
        <v>25.108475556841192</v>
      </c>
      <c r="AA105" s="58">
        <f t="shared" si="16"/>
        <v>28.367381579294531</v>
      </c>
      <c r="AB105" s="58">
        <f t="shared" si="15"/>
        <v>24.164156203812613</v>
      </c>
      <c r="AC105" s="58">
        <f t="shared" si="15"/>
        <v>21.23228938792667</v>
      </c>
      <c r="AD105" s="58">
        <f t="shared" si="17"/>
        <v>24.780312659697625</v>
      </c>
      <c r="AE105" s="58">
        <f t="shared" si="17"/>
        <v>22.28982457910729</v>
      </c>
      <c r="AF105" s="58">
        <f t="shared" si="17"/>
        <v>25.166329187156496</v>
      </c>
      <c r="AG105" s="58">
        <f t="shared" si="17"/>
        <v>48.481342204223317</v>
      </c>
      <c r="AH105" s="58">
        <f t="shared" si="17"/>
        <v>31.269887185420885</v>
      </c>
      <c r="AI105" s="58">
        <f t="shared" si="17"/>
        <v>34.492334393983221</v>
      </c>
      <c r="AJ105" s="58">
        <f t="shared" si="17"/>
        <v>37.630893838588371</v>
      </c>
      <c r="AK105" s="58">
        <f t="shared" si="17"/>
        <v>57.039242656995668</v>
      </c>
      <c r="AL105" s="58">
        <f t="shared" si="17"/>
        <v>63.50745084418832</v>
      </c>
      <c r="AM105" s="58">
        <f t="shared" si="17"/>
        <v>65.670870824256014</v>
      </c>
      <c r="AN105" s="160">
        <v>1</v>
      </c>
      <c r="AO105">
        <v>1</v>
      </c>
      <c r="AP105">
        <v>1</v>
      </c>
      <c r="AQ105">
        <v>1</v>
      </c>
      <c r="AR105">
        <v>1</v>
      </c>
      <c r="AS105">
        <v>4</v>
      </c>
      <c r="AT105" s="118">
        <v>4</v>
      </c>
      <c r="AU105" s="118">
        <v>4</v>
      </c>
      <c r="AV105" s="118">
        <v>4</v>
      </c>
      <c r="AW105" s="118">
        <v>4</v>
      </c>
      <c r="AX105" s="118">
        <v>1</v>
      </c>
      <c r="AY105" s="118">
        <v>1</v>
      </c>
      <c r="AZ105" s="118">
        <v>1</v>
      </c>
      <c r="BA105" s="118">
        <v>1</v>
      </c>
      <c r="BB105" s="118">
        <v>1</v>
      </c>
      <c r="BC105" s="118">
        <v>4</v>
      </c>
      <c r="BD105" s="118">
        <v>6</v>
      </c>
      <c r="BE105" s="118">
        <v>7</v>
      </c>
    </row>
    <row r="106" spans="2:57" ht="15">
      <c r="B106" s="499"/>
      <c r="C106" s="1" t="s">
        <v>209</v>
      </c>
      <c r="D106" s="196">
        <v>870.8</v>
      </c>
      <c r="E106" s="11">
        <v>815.9</v>
      </c>
      <c r="F106" s="11">
        <v>720.3</v>
      </c>
      <c r="G106" s="11">
        <v>659.8</v>
      </c>
      <c r="H106" s="11">
        <v>561.6</v>
      </c>
      <c r="I106" s="11">
        <v>624.29998932704302</v>
      </c>
      <c r="J106" s="11">
        <v>627.59997605703995</v>
      </c>
      <c r="K106" s="11">
        <v>600.00002441406298</v>
      </c>
      <c r="L106" s="11">
        <v>628.00001772269604</v>
      </c>
      <c r="M106" s="11">
        <v>602.20000894369605</v>
      </c>
      <c r="N106" s="11">
        <v>590</v>
      </c>
      <c r="O106" s="11">
        <v>676.3</v>
      </c>
      <c r="P106" s="11">
        <v>662.8</v>
      </c>
      <c r="Q106" s="11">
        <v>736.16</v>
      </c>
      <c r="R106" s="11">
        <v>716.88</v>
      </c>
      <c r="S106" s="11">
        <v>770.06799697875999</v>
      </c>
      <c r="T106" s="11">
        <v>788.52748107910202</v>
      </c>
      <c r="U106">
        <v>836.22821807861305</v>
      </c>
      <c r="V106" s="159">
        <f>100</f>
        <v>100</v>
      </c>
      <c r="W106" s="58">
        <f t="shared" si="16"/>
        <v>93.695452457510342</v>
      </c>
      <c r="X106" s="58">
        <f t="shared" si="16"/>
        <v>82.717041800643088</v>
      </c>
      <c r="Y106" s="58">
        <f t="shared" si="16"/>
        <v>75.769407441433174</v>
      </c>
      <c r="Z106" s="58">
        <f t="shared" si="16"/>
        <v>64.492420762517227</v>
      </c>
      <c r="AA106" s="58">
        <f t="shared" si="16"/>
        <v>71.692695145503336</v>
      </c>
      <c r="AB106" s="58">
        <f t="shared" si="15"/>
        <v>72.071655495755621</v>
      </c>
      <c r="AC106" s="58">
        <f t="shared" si="15"/>
        <v>68.902161737949356</v>
      </c>
      <c r="AD106" s="58">
        <f t="shared" si="17"/>
        <v>72.117595053134593</v>
      </c>
      <c r="AE106" s="58">
        <f t="shared" si="17"/>
        <v>69.154801210805701</v>
      </c>
      <c r="AF106" s="58">
        <f t="shared" si="17"/>
        <v>67.753789618741393</v>
      </c>
      <c r="AG106" s="58">
        <f t="shared" si="17"/>
        <v>77.664216812126782</v>
      </c>
      <c r="AH106" s="58">
        <f t="shared" si="17"/>
        <v>76.113918236104738</v>
      </c>
      <c r="AI106" s="58">
        <f t="shared" si="17"/>
        <v>84.538355535140099</v>
      </c>
      <c r="AJ106" s="58">
        <f t="shared" si="17"/>
        <v>82.324299494717508</v>
      </c>
      <c r="AK106" s="58">
        <f t="shared" si="17"/>
        <v>88.432245863431334</v>
      </c>
      <c r="AL106" s="58">
        <f t="shared" si="17"/>
        <v>90.552076375643324</v>
      </c>
      <c r="AM106" s="58">
        <f t="shared" si="17"/>
        <v>96.029882645683628</v>
      </c>
      <c r="AN106" s="160"/>
      <c r="AO106" s="118"/>
      <c r="AP106" s="118"/>
      <c r="AQ106" s="118"/>
      <c r="AR106" s="118"/>
      <c r="AS106" s="118"/>
      <c r="AT106" s="118"/>
      <c r="AU106" s="118"/>
      <c r="AV106" s="118"/>
      <c r="AW106" s="118"/>
      <c r="AX106" s="118"/>
      <c r="AY106" s="118"/>
      <c r="AZ106" s="118"/>
      <c r="BA106" s="118"/>
      <c r="BB106" s="118"/>
      <c r="BC106" s="118"/>
      <c r="BD106" s="118"/>
      <c r="BE106" s="118"/>
    </row>
    <row r="107" spans="2:57" ht="15">
      <c r="B107" s="501"/>
      <c r="C107" s="8" t="s">
        <v>210</v>
      </c>
      <c r="D107" s="245">
        <v>525.1</v>
      </c>
      <c r="E107" s="173">
        <v>661</v>
      </c>
      <c r="F107" s="173">
        <v>611.79999999999995</v>
      </c>
      <c r="G107" s="173">
        <v>546.79999999999995</v>
      </c>
      <c r="H107" s="173">
        <v>474.8</v>
      </c>
      <c r="I107" s="173">
        <v>526.23395120742202</v>
      </c>
      <c r="J107" s="173">
        <v>544.06448806046001</v>
      </c>
      <c r="K107" s="173">
        <v>526.6</v>
      </c>
      <c r="L107" s="173">
        <v>542.33447685812098</v>
      </c>
      <c r="M107" s="173">
        <v>525.14408537372196</v>
      </c>
      <c r="N107" s="173">
        <v>503</v>
      </c>
      <c r="O107" s="173">
        <v>508.7</v>
      </c>
      <c r="P107" s="173">
        <v>554.70000000000005</v>
      </c>
      <c r="Q107" s="173">
        <v>616.91999999999996</v>
      </c>
      <c r="R107" s="173">
        <v>586.79</v>
      </c>
      <c r="S107" s="173">
        <v>572.88333511352505</v>
      </c>
      <c r="T107" s="173">
        <v>568.98222351074196</v>
      </c>
      <c r="U107" s="173">
        <v>609.20401763916004</v>
      </c>
      <c r="V107" s="159">
        <f>100</f>
        <v>100</v>
      </c>
      <c r="W107" s="58">
        <f t="shared" si="16"/>
        <v>125.88078461245476</v>
      </c>
      <c r="X107" s="58">
        <f t="shared" si="16"/>
        <v>116.51114073509805</v>
      </c>
      <c r="Y107" s="58">
        <f t="shared" si="16"/>
        <v>104.13254618167966</v>
      </c>
      <c r="Z107" s="58">
        <f t="shared" si="16"/>
        <v>90.420872214816228</v>
      </c>
      <c r="AA107" s="58">
        <f t="shared" si="16"/>
        <v>100.21594957292363</v>
      </c>
      <c r="AB107" s="58">
        <f t="shared" si="15"/>
        <v>103.61159551713197</v>
      </c>
      <c r="AC107" s="58">
        <f t="shared" si="15"/>
        <v>100.28565987430964</v>
      </c>
      <c r="AD107" s="58">
        <f t="shared" si="17"/>
        <v>103.28213232872233</v>
      </c>
      <c r="AE107" s="58">
        <f t="shared" si="17"/>
        <v>100.00839561487754</v>
      </c>
      <c r="AF107" s="58">
        <f t="shared" si="17"/>
        <v>95.791277851837748</v>
      </c>
      <c r="AG107" s="58">
        <f t="shared" si="17"/>
        <v>96.876785374214435</v>
      </c>
      <c r="AH107" s="58">
        <f t="shared" si="17"/>
        <v>105.63702151971054</v>
      </c>
      <c r="AI107" s="58">
        <f t="shared" si="17"/>
        <v>117.48619310607502</v>
      </c>
      <c r="AJ107" s="58">
        <f t="shared" si="17"/>
        <v>111.74823843077509</v>
      </c>
      <c r="AK107" s="58">
        <f t="shared" si="17"/>
        <v>109.09985433508379</v>
      </c>
      <c r="AL107" s="58">
        <f t="shared" si="17"/>
        <v>108.35692696833783</v>
      </c>
      <c r="AM107" s="58">
        <f t="shared" si="17"/>
        <v>116.01676207182632</v>
      </c>
      <c r="AN107" s="120"/>
      <c r="AO107" s="121"/>
      <c r="AP107" s="121"/>
      <c r="AQ107" s="121"/>
      <c r="AR107" s="121"/>
      <c r="AS107" s="121"/>
      <c r="AT107" s="121"/>
      <c r="AU107" s="121"/>
      <c r="AV107" s="121"/>
      <c r="AW107" s="121"/>
      <c r="AX107" s="121"/>
      <c r="AY107" s="121"/>
      <c r="AZ107" s="121"/>
      <c r="BA107" s="121"/>
      <c r="BB107" s="121"/>
      <c r="BC107" s="121"/>
      <c r="BD107" s="121"/>
      <c r="BE107" s="121"/>
    </row>
    <row r="108" spans="2:57" ht="15" customHeight="1">
      <c r="B108" s="499" t="s">
        <v>115</v>
      </c>
      <c r="C108" s="1" t="s">
        <v>205</v>
      </c>
      <c r="D108" s="246">
        <v>0</v>
      </c>
      <c r="E108" s="11">
        <v>0</v>
      </c>
      <c r="F108" s="11">
        <v>0</v>
      </c>
      <c r="G108" s="11">
        <v>13</v>
      </c>
      <c r="H108" s="11">
        <v>8.3000000000000007</v>
      </c>
      <c r="I108" s="11">
        <v>8.1</v>
      </c>
      <c r="J108" s="11">
        <v>39.1</v>
      </c>
      <c r="K108" s="11">
        <v>6.3</v>
      </c>
      <c r="L108" s="11">
        <v>4.3</v>
      </c>
      <c r="M108" s="11">
        <v>6.9</v>
      </c>
      <c r="N108" s="11">
        <v>4</v>
      </c>
      <c r="O108" s="11">
        <v>1</v>
      </c>
      <c r="P108" s="11">
        <v>4</v>
      </c>
      <c r="Q108" s="11">
        <v>4.3099999999999996</v>
      </c>
      <c r="R108" s="11">
        <v>6.37</v>
      </c>
      <c r="S108" s="11">
        <v>6.1017904281616202</v>
      </c>
      <c r="T108" s="11">
        <v>6.6632280349731499</v>
      </c>
      <c r="U108">
        <v>7.8086452484130904</v>
      </c>
      <c r="V108" s="159">
        <f>100</f>
        <v>100</v>
      </c>
      <c r="W108" s="58" t="e">
        <f t="shared" si="16"/>
        <v>#DIV/0!</v>
      </c>
      <c r="X108" s="58" t="e">
        <f t="shared" si="16"/>
        <v>#DIV/0!</v>
      </c>
      <c r="Y108" s="58" t="e">
        <f t="shared" si="16"/>
        <v>#DIV/0!</v>
      </c>
      <c r="Z108" s="58" t="e">
        <f t="shared" si="16"/>
        <v>#DIV/0!</v>
      </c>
      <c r="AA108" s="58" t="e">
        <f t="shared" si="16"/>
        <v>#DIV/0!</v>
      </c>
      <c r="AB108" s="58" t="e">
        <f t="shared" si="15"/>
        <v>#DIV/0!</v>
      </c>
      <c r="AC108" s="58" t="e">
        <f t="shared" si="15"/>
        <v>#DIV/0!</v>
      </c>
      <c r="AD108" s="58" t="e">
        <f t="shared" si="17"/>
        <v>#DIV/0!</v>
      </c>
      <c r="AE108" s="58" t="e">
        <f t="shared" si="17"/>
        <v>#DIV/0!</v>
      </c>
      <c r="AF108" s="58" t="e">
        <f t="shared" si="17"/>
        <v>#DIV/0!</v>
      </c>
      <c r="AG108" s="58" t="e">
        <f t="shared" si="17"/>
        <v>#DIV/0!</v>
      </c>
      <c r="AH108" s="58" t="e">
        <f t="shared" si="17"/>
        <v>#DIV/0!</v>
      </c>
      <c r="AI108" s="58" t="e">
        <f t="shared" si="17"/>
        <v>#DIV/0!</v>
      </c>
      <c r="AJ108" s="58" t="e">
        <f t="shared" si="17"/>
        <v>#DIV/0!</v>
      </c>
      <c r="AK108" s="58" t="e">
        <f t="shared" si="17"/>
        <v>#DIV/0!</v>
      </c>
      <c r="AL108" s="58" t="e">
        <f t="shared" si="17"/>
        <v>#DIV/0!</v>
      </c>
      <c r="AM108" s="58" t="e">
        <f t="shared" si="17"/>
        <v>#DIV/0!</v>
      </c>
      <c r="AN108" s="160">
        <v>4</v>
      </c>
      <c r="AO108" s="118">
        <v>4</v>
      </c>
      <c r="AP108" s="118">
        <v>1</v>
      </c>
      <c r="AQ108" s="118">
        <v>1</v>
      </c>
      <c r="AR108" s="118">
        <v>1</v>
      </c>
      <c r="AS108" s="118">
        <v>1</v>
      </c>
      <c r="AT108" s="118">
        <v>1</v>
      </c>
      <c r="AU108" s="118">
        <v>1</v>
      </c>
      <c r="AV108" s="118">
        <v>1</v>
      </c>
      <c r="AW108" s="118">
        <v>1</v>
      </c>
      <c r="AX108" s="118">
        <v>1</v>
      </c>
      <c r="AY108" s="118">
        <v>1</v>
      </c>
      <c r="AZ108" s="118">
        <v>1</v>
      </c>
      <c r="BA108" s="118">
        <v>1</v>
      </c>
      <c r="BB108" s="118">
        <v>1</v>
      </c>
      <c r="BC108" s="118">
        <v>4</v>
      </c>
      <c r="BD108" s="118">
        <v>6</v>
      </c>
      <c r="BE108" s="118">
        <v>7</v>
      </c>
    </row>
    <row r="109" spans="2:57" ht="15">
      <c r="B109" s="499"/>
      <c r="C109" s="1" t="s">
        <v>206</v>
      </c>
      <c r="D109" s="196">
        <v>27.9</v>
      </c>
      <c r="E109" s="11">
        <v>33.6</v>
      </c>
      <c r="F109" s="11">
        <v>27.756740000000001</v>
      </c>
      <c r="G109" s="11">
        <v>22.1</v>
      </c>
      <c r="H109" s="11">
        <v>24.2</v>
      </c>
      <c r="I109" s="11">
        <v>17.5</v>
      </c>
      <c r="J109" s="11">
        <v>29.1</v>
      </c>
      <c r="K109" s="11">
        <v>26.9</v>
      </c>
      <c r="L109" s="11">
        <v>30.7</v>
      </c>
      <c r="M109" s="11">
        <v>35.200000000000003</v>
      </c>
      <c r="N109" s="11">
        <v>39</v>
      </c>
      <c r="O109" s="11">
        <v>24.9</v>
      </c>
      <c r="P109" s="11">
        <v>34.1</v>
      </c>
      <c r="Q109" s="11">
        <v>28.86</v>
      </c>
      <c r="R109" s="11">
        <v>36.124415166428697</v>
      </c>
      <c r="S109" s="11">
        <v>29.799074172973601</v>
      </c>
      <c r="T109" s="11">
        <v>26.9381198883057</v>
      </c>
      <c r="U109">
        <v>29.271385192871101</v>
      </c>
      <c r="V109" s="159">
        <f>100</f>
        <v>100</v>
      </c>
      <c r="W109" s="58">
        <f t="shared" si="16"/>
        <v>120.43010752688173</v>
      </c>
      <c r="X109" s="58">
        <f t="shared" si="16"/>
        <v>99.486523297491047</v>
      </c>
      <c r="Y109" s="58">
        <f t="shared" si="16"/>
        <v>79.211469534050181</v>
      </c>
      <c r="Z109" s="58">
        <f t="shared" si="16"/>
        <v>86.738351254480293</v>
      </c>
      <c r="AA109" s="58">
        <f t="shared" si="16"/>
        <v>62.724014336917563</v>
      </c>
      <c r="AB109" s="58">
        <f t="shared" si="15"/>
        <v>104.30107526881721</v>
      </c>
      <c r="AC109" s="58">
        <f t="shared" si="15"/>
        <v>96.415770609318997</v>
      </c>
      <c r="AD109" s="58">
        <f t="shared" si="17"/>
        <v>110.03584229390681</v>
      </c>
      <c r="AE109" s="58">
        <f t="shared" si="17"/>
        <v>126.16487455197135</v>
      </c>
      <c r="AF109" s="58">
        <f t="shared" si="17"/>
        <v>139.78494623655914</v>
      </c>
      <c r="AG109" s="58">
        <f t="shared" si="17"/>
        <v>89.247311827956992</v>
      </c>
      <c r="AH109" s="58">
        <f t="shared" si="17"/>
        <v>122.22222222222223</v>
      </c>
      <c r="AI109" s="58">
        <f t="shared" si="17"/>
        <v>103.44086021505377</v>
      </c>
      <c r="AJ109" s="58">
        <f t="shared" si="17"/>
        <v>129.47819056067635</v>
      </c>
      <c r="AK109" s="58">
        <f t="shared" si="17"/>
        <v>106.8067174658552</v>
      </c>
      <c r="AL109" s="58">
        <f t="shared" si="17"/>
        <v>96.552401033353775</v>
      </c>
      <c r="AM109" s="58">
        <f t="shared" si="17"/>
        <v>104.91535911423335</v>
      </c>
      <c r="AN109" s="160">
        <v>1</v>
      </c>
      <c r="AO109" s="118">
        <v>1</v>
      </c>
      <c r="AP109" s="118">
        <v>4</v>
      </c>
      <c r="AQ109" s="118">
        <v>1</v>
      </c>
      <c r="AR109" s="118">
        <v>1</v>
      </c>
      <c r="AS109" s="118">
        <v>1</v>
      </c>
      <c r="AT109" s="118">
        <v>1</v>
      </c>
      <c r="AU109" s="118">
        <v>1</v>
      </c>
      <c r="AV109" s="118">
        <v>1</v>
      </c>
      <c r="AW109" s="118">
        <v>1</v>
      </c>
      <c r="AX109" s="118">
        <v>1</v>
      </c>
      <c r="AY109" s="118">
        <v>1</v>
      </c>
      <c r="AZ109" s="118">
        <v>1</v>
      </c>
      <c r="BA109" s="118">
        <v>1</v>
      </c>
      <c r="BB109" s="118">
        <v>4</v>
      </c>
      <c r="BC109" s="118">
        <v>4</v>
      </c>
      <c r="BD109" s="118">
        <v>6</v>
      </c>
      <c r="BE109" s="118">
        <v>7</v>
      </c>
    </row>
    <row r="110" spans="2:57" ht="15">
      <c r="B110" s="499"/>
      <c r="C110" s="1" t="s">
        <v>207</v>
      </c>
      <c r="D110" s="196">
        <v>151.69999999999999</v>
      </c>
      <c r="E110" s="11">
        <v>156.69999999999999</v>
      </c>
      <c r="F110" s="11">
        <v>123.8</v>
      </c>
      <c r="G110" s="11">
        <v>130.30000000000001</v>
      </c>
      <c r="H110" s="11">
        <v>129.9</v>
      </c>
      <c r="I110" s="11">
        <v>151.1</v>
      </c>
      <c r="J110" s="11">
        <v>165.8</v>
      </c>
      <c r="K110" s="11">
        <v>176.7</v>
      </c>
      <c r="L110" s="11">
        <v>160.4</v>
      </c>
      <c r="M110" s="11">
        <v>179.7</v>
      </c>
      <c r="N110" s="11">
        <v>142.5</v>
      </c>
      <c r="O110" s="11">
        <v>100.5</v>
      </c>
      <c r="P110" s="11">
        <v>137</v>
      </c>
      <c r="Q110" s="11">
        <v>165.21</v>
      </c>
      <c r="R110" s="11">
        <v>113.23</v>
      </c>
      <c r="S110" s="11">
        <v>116.066032409668</v>
      </c>
      <c r="T110" s="11">
        <v>117.841438293457</v>
      </c>
      <c r="U110">
        <v>124.44818115234401</v>
      </c>
      <c r="V110" s="159">
        <f>100</f>
        <v>100</v>
      </c>
      <c r="W110" s="58">
        <f t="shared" si="16"/>
        <v>103.295978905735</v>
      </c>
      <c r="X110" s="58">
        <f t="shared" si="16"/>
        <v>81.608437705998682</v>
      </c>
      <c r="Y110" s="58">
        <f t="shared" si="16"/>
        <v>85.893210283454209</v>
      </c>
      <c r="Z110" s="58">
        <f t="shared" si="16"/>
        <v>85.629531970995387</v>
      </c>
      <c r="AA110" s="58">
        <f t="shared" si="16"/>
        <v>99.604482531311803</v>
      </c>
      <c r="AB110" s="58">
        <f t="shared" si="15"/>
        <v>109.29466051417272</v>
      </c>
      <c r="AC110" s="58">
        <f t="shared" si="15"/>
        <v>116.47989452867502</v>
      </c>
      <c r="AD110" s="58">
        <f t="shared" si="17"/>
        <v>105.73500329597891</v>
      </c>
      <c r="AE110" s="58">
        <f t="shared" si="17"/>
        <v>118.45748187211603</v>
      </c>
      <c r="AF110" s="58">
        <f t="shared" si="17"/>
        <v>93.935398813447605</v>
      </c>
      <c r="AG110" s="58">
        <f t="shared" si="17"/>
        <v>66.249176005273569</v>
      </c>
      <c r="AH110" s="58">
        <f t="shared" si="17"/>
        <v>90.309822017139098</v>
      </c>
      <c r="AI110" s="58">
        <f t="shared" si="17"/>
        <v>108.90573500329599</v>
      </c>
      <c r="AJ110" s="58">
        <f t="shared" si="17"/>
        <v>74.640738299274886</v>
      </c>
      <c r="AK110" s="58">
        <f t="shared" si="17"/>
        <v>76.5102388989242</v>
      </c>
      <c r="AL110" s="58">
        <f t="shared" si="17"/>
        <v>77.680578967341461</v>
      </c>
      <c r="AM110" s="58">
        <f t="shared" si="17"/>
        <v>82.035715987042863</v>
      </c>
      <c r="AN110" s="160">
        <v>1</v>
      </c>
      <c r="AO110" s="118">
        <v>1</v>
      </c>
      <c r="AP110" s="118">
        <v>1</v>
      </c>
      <c r="AQ110" s="118">
        <v>1</v>
      </c>
      <c r="AR110" s="118">
        <v>1</v>
      </c>
      <c r="AS110" s="118">
        <v>1</v>
      </c>
      <c r="AT110" s="118">
        <v>1</v>
      </c>
      <c r="AU110" s="118">
        <v>1</v>
      </c>
      <c r="AV110" s="118">
        <v>1</v>
      </c>
      <c r="AW110" s="118">
        <v>1</v>
      </c>
      <c r="AX110" s="118">
        <v>1</v>
      </c>
      <c r="AY110" s="118">
        <v>1</v>
      </c>
      <c r="AZ110" s="118">
        <v>1</v>
      </c>
      <c r="BA110" s="118">
        <v>1</v>
      </c>
      <c r="BB110" s="118">
        <v>1</v>
      </c>
      <c r="BC110" s="118">
        <v>4</v>
      </c>
      <c r="BD110" s="118">
        <v>6</v>
      </c>
      <c r="BE110" s="118">
        <v>7</v>
      </c>
    </row>
    <row r="111" spans="2:57" ht="15">
      <c r="B111" s="499"/>
      <c r="C111" s="1" t="s">
        <v>208</v>
      </c>
      <c r="D111" s="196">
        <v>358.3</v>
      </c>
      <c r="E111" s="11">
        <v>450.2</v>
      </c>
      <c r="F111" s="11">
        <v>375.9</v>
      </c>
      <c r="G111" s="11">
        <v>235.7</v>
      </c>
      <c r="H111" s="11">
        <v>260.89999999999998</v>
      </c>
      <c r="I111" s="11">
        <v>441.9</v>
      </c>
      <c r="J111" s="11">
        <v>228.7</v>
      </c>
      <c r="K111" s="11">
        <v>344.9</v>
      </c>
      <c r="L111" s="11">
        <v>343.8</v>
      </c>
      <c r="M111" s="11">
        <v>340</v>
      </c>
      <c r="N111" s="11">
        <v>439.5</v>
      </c>
      <c r="O111" s="11">
        <v>488.3</v>
      </c>
      <c r="P111" s="11">
        <v>543</v>
      </c>
      <c r="Q111" s="11">
        <v>598.46</v>
      </c>
      <c r="R111" s="11">
        <v>2023.9058964180399</v>
      </c>
      <c r="S111" s="11">
        <v>1262.38037109375</v>
      </c>
      <c r="T111" s="11">
        <v>1405.53332519531</v>
      </c>
      <c r="U111">
        <v>1453.42004394531</v>
      </c>
      <c r="V111" s="159">
        <f>100</f>
        <v>100</v>
      </c>
      <c r="W111" s="58">
        <f t="shared" si="16"/>
        <v>125.64889757186715</v>
      </c>
      <c r="X111" s="58">
        <f t="shared" si="16"/>
        <v>104.91208484510187</v>
      </c>
      <c r="Y111" s="58">
        <f t="shared" si="16"/>
        <v>65.782863522188109</v>
      </c>
      <c r="Z111" s="58">
        <f t="shared" si="16"/>
        <v>72.816075914038507</v>
      </c>
      <c r="AA111" s="58">
        <f t="shared" si="16"/>
        <v>123.33240301423388</v>
      </c>
      <c r="AB111" s="58">
        <f t="shared" si="15"/>
        <v>63.829193413340775</v>
      </c>
      <c r="AC111" s="58">
        <f t="shared" si="15"/>
        <v>96.260117220206524</v>
      </c>
      <c r="AD111" s="58">
        <f t="shared" si="17"/>
        <v>95.953111917387659</v>
      </c>
      <c r="AE111" s="58">
        <f t="shared" si="17"/>
        <v>94.892548144013389</v>
      </c>
      <c r="AF111" s="58">
        <f t="shared" si="17"/>
        <v>122.66257326262908</v>
      </c>
      <c r="AG111" s="58">
        <f t="shared" si="17"/>
        <v>136.28244487859337</v>
      </c>
      <c r="AH111" s="58">
        <f t="shared" si="17"/>
        <v>151.54898130058609</v>
      </c>
      <c r="AI111" s="58">
        <f t="shared" si="17"/>
        <v>167.02763047725369</v>
      </c>
      <c r="AJ111" s="58">
        <f t="shared" si="17"/>
        <v>564.86349327882772</v>
      </c>
      <c r="AK111" s="58">
        <f t="shared" si="17"/>
        <v>352.3249710002093</v>
      </c>
      <c r="AL111" s="58">
        <f t="shared" si="17"/>
        <v>392.27834920326819</v>
      </c>
      <c r="AM111" s="58">
        <f t="shared" si="17"/>
        <v>405.64332792221876</v>
      </c>
      <c r="AN111" s="160">
        <v>1</v>
      </c>
      <c r="AO111" s="118">
        <v>1</v>
      </c>
      <c r="AP111" s="118">
        <v>1</v>
      </c>
      <c r="AQ111" s="118">
        <v>1</v>
      </c>
      <c r="AR111" s="118">
        <v>1</v>
      </c>
      <c r="AS111" s="118">
        <v>1</v>
      </c>
      <c r="AT111" s="118">
        <v>1</v>
      </c>
      <c r="AU111" s="118">
        <v>1</v>
      </c>
      <c r="AV111" s="118">
        <v>1</v>
      </c>
      <c r="AW111" s="118">
        <v>1</v>
      </c>
      <c r="AX111" s="118">
        <v>1</v>
      </c>
      <c r="AY111" s="118">
        <v>1</v>
      </c>
      <c r="AZ111" s="118">
        <v>1</v>
      </c>
      <c r="BA111" s="118">
        <v>1</v>
      </c>
      <c r="BB111" s="118">
        <v>4</v>
      </c>
      <c r="BC111" s="118">
        <v>4</v>
      </c>
      <c r="BD111" s="118">
        <v>6</v>
      </c>
      <c r="BE111" s="118">
        <v>7</v>
      </c>
    </row>
    <row r="112" spans="2:57" ht="15">
      <c r="B112" s="499"/>
      <c r="C112" s="1" t="s">
        <v>209</v>
      </c>
      <c r="D112" s="196">
        <v>537.9</v>
      </c>
      <c r="E112" s="11">
        <v>640.5</v>
      </c>
      <c r="F112" s="11">
        <v>527.45673999999997</v>
      </c>
      <c r="G112" s="11">
        <v>401.1</v>
      </c>
      <c r="H112" s="11">
        <v>423.3</v>
      </c>
      <c r="I112" s="11">
        <v>618.6</v>
      </c>
      <c r="J112" s="11">
        <v>462.7</v>
      </c>
      <c r="K112" s="11">
        <v>554.79999999999995</v>
      </c>
      <c r="L112" s="11">
        <v>539.20000000000005</v>
      </c>
      <c r="M112" s="11">
        <v>561.79999999999995</v>
      </c>
      <c r="N112" s="11">
        <v>625</v>
      </c>
      <c r="O112" s="11">
        <v>614.70000000000005</v>
      </c>
      <c r="P112" s="11">
        <v>718.1</v>
      </c>
      <c r="Q112" s="11">
        <v>796.84</v>
      </c>
      <c r="R112" s="11">
        <v>2179.6303115844698</v>
      </c>
      <c r="S112" s="11">
        <v>1414.34726810455</v>
      </c>
      <c r="T112" s="11">
        <v>1556.9761114120499</v>
      </c>
      <c r="U112">
        <v>1614.94825553894</v>
      </c>
      <c r="V112" s="159">
        <f>100</f>
        <v>100</v>
      </c>
      <c r="W112" s="58">
        <f t="shared" si="16"/>
        <v>119.07417735638595</v>
      </c>
      <c r="X112" s="58">
        <f t="shared" si="16"/>
        <v>98.058512734709055</v>
      </c>
      <c r="Y112" s="58">
        <f t="shared" si="16"/>
        <v>74.567763524818744</v>
      </c>
      <c r="Z112" s="58">
        <f t="shared" si="16"/>
        <v>78.694924707194644</v>
      </c>
      <c r="AA112" s="58">
        <f t="shared" si="16"/>
        <v>115.00278862242052</v>
      </c>
      <c r="AB112" s="58">
        <f t="shared" si="15"/>
        <v>86.019706265105043</v>
      </c>
      <c r="AC112" s="58">
        <f t="shared" si="15"/>
        <v>103.14184792712399</v>
      </c>
      <c r="AD112" s="58">
        <f t="shared" si="17"/>
        <v>100.24168060977878</v>
      </c>
      <c r="AE112" s="58">
        <f t="shared" si="17"/>
        <v>104.44320505670198</v>
      </c>
      <c r="AF112" s="58">
        <f t="shared" si="17"/>
        <v>116.19260085517755</v>
      </c>
      <c r="AG112" s="58">
        <f t="shared" si="17"/>
        <v>114.27774679308423</v>
      </c>
      <c r="AH112" s="58">
        <f t="shared" si="17"/>
        <v>133.5006506785648</v>
      </c>
      <c r="AI112" s="58">
        <f t="shared" si="17"/>
        <v>148.13905930470349</v>
      </c>
      <c r="AJ112" s="58">
        <f t="shared" si="17"/>
        <v>405.21106368924887</v>
      </c>
      <c r="AK112" s="58">
        <f t="shared" si="17"/>
        <v>262.93870014957241</v>
      </c>
      <c r="AL112" s="58">
        <f t="shared" si="17"/>
        <v>289.45456616695481</v>
      </c>
      <c r="AM112" s="58">
        <f t="shared" si="17"/>
        <v>300.23206089216211</v>
      </c>
      <c r="AN112" s="160"/>
      <c r="AO112" s="118"/>
      <c r="AP112" s="118"/>
      <c r="AQ112" s="118"/>
      <c r="AR112" s="118"/>
      <c r="AS112" s="118"/>
      <c r="AT112" s="118"/>
      <c r="AU112" s="118"/>
      <c r="AV112" s="118"/>
      <c r="AW112" s="118"/>
      <c r="AX112" s="118"/>
      <c r="AY112" s="118"/>
      <c r="AZ112" s="118"/>
      <c r="BA112" s="118"/>
      <c r="BB112" s="118"/>
      <c r="BC112" s="118"/>
      <c r="BD112" s="118"/>
      <c r="BE112" s="118"/>
    </row>
    <row r="113" spans="2:57" ht="15">
      <c r="B113" s="501"/>
      <c r="C113" s="8" t="s">
        <v>210</v>
      </c>
      <c r="D113" s="245">
        <v>179.6</v>
      </c>
      <c r="E113" s="173">
        <v>190.3</v>
      </c>
      <c r="F113" s="173">
        <v>151.55673999999999</v>
      </c>
      <c r="G113" s="173">
        <v>165.4</v>
      </c>
      <c r="H113" s="173">
        <v>162.4</v>
      </c>
      <c r="I113" s="173">
        <v>176.7</v>
      </c>
      <c r="J113" s="173">
        <v>234</v>
      </c>
      <c r="K113" s="173">
        <v>209.9</v>
      </c>
      <c r="L113" s="173">
        <v>195.4</v>
      </c>
      <c r="M113" s="173">
        <v>221.8</v>
      </c>
      <c r="N113" s="173">
        <v>185.5</v>
      </c>
      <c r="O113" s="173">
        <v>126.4</v>
      </c>
      <c r="P113" s="173">
        <v>175.1</v>
      </c>
      <c r="Q113" s="173">
        <v>198.38</v>
      </c>
      <c r="R113" s="173">
        <v>155.724415166429</v>
      </c>
      <c r="S113" s="173">
        <v>151.966897010803</v>
      </c>
      <c r="T113" s="173">
        <v>151.44278621673601</v>
      </c>
      <c r="U113" s="173">
        <v>161.52821159362799</v>
      </c>
      <c r="V113" s="159">
        <f>100</f>
        <v>100</v>
      </c>
      <c r="W113" s="58">
        <f t="shared" si="16"/>
        <v>105.95768374164811</v>
      </c>
      <c r="X113" s="58">
        <f t="shared" si="16"/>
        <v>84.385712694877498</v>
      </c>
      <c r="Y113" s="58">
        <f t="shared" si="16"/>
        <v>92.093541202672611</v>
      </c>
      <c r="Z113" s="58">
        <f t="shared" si="16"/>
        <v>90.423162583518931</v>
      </c>
      <c r="AA113" s="58">
        <f t="shared" si="16"/>
        <v>98.385300668151444</v>
      </c>
      <c r="AB113" s="58">
        <f t="shared" si="15"/>
        <v>130.28953229398664</v>
      </c>
      <c r="AC113" s="58">
        <f t="shared" si="15"/>
        <v>116.87082405345213</v>
      </c>
      <c r="AD113" s="58">
        <f t="shared" si="17"/>
        <v>108.79732739420936</v>
      </c>
      <c r="AE113" s="58">
        <f t="shared" si="17"/>
        <v>123.49665924276169</v>
      </c>
      <c r="AF113" s="58">
        <f t="shared" si="17"/>
        <v>103.28507795100224</v>
      </c>
      <c r="AG113" s="58">
        <f t="shared" si="17"/>
        <v>70.378619153674833</v>
      </c>
      <c r="AH113" s="58">
        <f t="shared" si="17"/>
        <v>97.494432071269486</v>
      </c>
      <c r="AI113" s="58">
        <f t="shared" si="17"/>
        <v>110.45657015590201</v>
      </c>
      <c r="AJ113" s="58">
        <f t="shared" si="17"/>
        <v>86.706244524737741</v>
      </c>
      <c r="AK113" s="58">
        <f t="shared" si="17"/>
        <v>84.61408519532462</v>
      </c>
      <c r="AL113" s="58">
        <f t="shared" si="17"/>
        <v>84.322264040498894</v>
      </c>
      <c r="AM113" s="58">
        <f t="shared" si="17"/>
        <v>89.937757012042312</v>
      </c>
      <c r="AN113" s="120"/>
      <c r="AO113" s="121"/>
      <c r="AP113" s="121"/>
      <c r="AQ113" s="121"/>
      <c r="AR113" s="121"/>
      <c r="AS113" s="121"/>
      <c r="AT113" s="121"/>
      <c r="AU113" s="121"/>
      <c r="AV113" s="121"/>
      <c r="AW113" s="121"/>
      <c r="AX113" s="121"/>
      <c r="AY113" s="121"/>
      <c r="AZ113" s="121"/>
      <c r="BA113" s="121"/>
      <c r="BB113" s="121"/>
      <c r="BC113" s="121"/>
      <c r="BD113" s="121"/>
      <c r="BE113" s="121"/>
    </row>
    <row r="114" spans="2:57" ht="15" customHeight="1">
      <c r="B114" s="499" t="s">
        <v>123</v>
      </c>
      <c r="C114" s="1" t="s">
        <v>205</v>
      </c>
      <c r="D114" s="246">
        <v>141.6</v>
      </c>
      <c r="E114" s="11">
        <v>176.3</v>
      </c>
      <c r="F114" s="11">
        <v>211.1</v>
      </c>
      <c r="G114" s="11">
        <v>198.9</v>
      </c>
      <c r="H114" s="11">
        <v>160.5</v>
      </c>
      <c r="I114" s="11">
        <v>70.099999999999994</v>
      </c>
      <c r="J114" s="11">
        <v>34.1</v>
      </c>
      <c r="K114" s="11">
        <v>41.7</v>
      </c>
      <c r="L114" s="11">
        <v>40.1</v>
      </c>
      <c r="M114" s="11">
        <v>40.700000000000003</v>
      </c>
      <c r="N114" s="11">
        <v>37.4</v>
      </c>
      <c r="O114" s="11">
        <v>36.700000000000003</v>
      </c>
      <c r="P114" s="11">
        <v>40.1</v>
      </c>
      <c r="Q114" s="11">
        <v>40.24</v>
      </c>
      <c r="R114" s="11">
        <v>40.99</v>
      </c>
      <c r="S114" s="11">
        <v>39.264114379882798</v>
      </c>
      <c r="T114" s="11">
        <v>42.876880645752003</v>
      </c>
      <c r="U114">
        <v>50.199989318847699</v>
      </c>
      <c r="V114" s="159">
        <f>100</f>
        <v>100</v>
      </c>
      <c r="W114" s="58">
        <f t="shared" si="16"/>
        <v>124.50564971751413</v>
      </c>
      <c r="X114" s="58">
        <f t="shared" si="16"/>
        <v>149.0819209039548</v>
      </c>
      <c r="Y114" s="58">
        <f t="shared" si="16"/>
        <v>140.46610169491527</v>
      </c>
      <c r="Z114" s="58">
        <f t="shared" si="16"/>
        <v>113.34745762711864</v>
      </c>
      <c r="AA114" s="58">
        <f t="shared" si="16"/>
        <v>49.505649717514117</v>
      </c>
      <c r="AB114" s="58">
        <f t="shared" si="15"/>
        <v>24.081920903954803</v>
      </c>
      <c r="AC114" s="58">
        <f t="shared" si="15"/>
        <v>29.449152542372882</v>
      </c>
      <c r="AD114" s="58">
        <f t="shared" si="17"/>
        <v>28.319209039548024</v>
      </c>
      <c r="AE114" s="58">
        <f t="shared" si="17"/>
        <v>28.74293785310735</v>
      </c>
      <c r="AF114" s="58">
        <f t="shared" si="17"/>
        <v>26.412429378531076</v>
      </c>
      <c r="AG114" s="58">
        <f t="shared" si="17"/>
        <v>25.918079096045201</v>
      </c>
      <c r="AH114" s="58">
        <f t="shared" si="17"/>
        <v>28.319209039548024</v>
      </c>
      <c r="AI114" s="58">
        <f t="shared" si="17"/>
        <v>28.418079096045197</v>
      </c>
      <c r="AJ114" s="58">
        <f t="shared" si="17"/>
        <v>28.947740112994353</v>
      </c>
      <c r="AK114" s="58">
        <f t="shared" si="17"/>
        <v>27.728894336075424</v>
      </c>
      <c r="AL114" s="58">
        <f t="shared" si="17"/>
        <v>30.280282941915253</v>
      </c>
      <c r="AM114" s="58">
        <f t="shared" si="17"/>
        <v>35.451969857943297</v>
      </c>
      <c r="AN114" s="160">
        <v>1</v>
      </c>
      <c r="AO114" s="118">
        <v>1</v>
      </c>
      <c r="AP114" s="118">
        <v>1</v>
      </c>
      <c r="AQ114" s="118">
        <v>1</v>
      </c>
      <c r="AR114" s="118">
        <v>1</v>
      </c>
      <c r="AS114" s="118">
        <v>1</v>
      </c>
      <c r="AT114" s="118">
        <v>1</v>
      </c>
      <c r="AU114" s="118">
        <v>1</v>
      </c>
      <c r="AV114" s="118">
        <v>1</v>
      </c>
      <c r="AW114" s="118">
        <v>1</v>
      </c>
      <c r="AX114" s="118">
        <v>1</v>
      </c>
      <c r="AY114" s="118">
        <v>1</v>
      </c>
      <c r="AZ114" s="118">
        <v>1</v>
      </c>
      <c r="BA114" s="118">
        <v>1</v>
      </c>
      <c r="BB114" s="118">
        <v>1</v>
      </c>
      <c r="BC114" s="118">
        <v>4</v>
      </c>
      <c r="BD114" s="118">
        <v>6</v>
      </c>
      <c r="BE114" s="118">
        <v>7</v>
      </c>
    </row>
    <row r="115" spans="2:57" ht="15">
      <c r="B115" s="499"/>
      <c r="C115" s="1" t="s">
        <v>206</v>
      </c>
      <c r="D115" s="196">
        <v>124.8</v>
      </c>
      <c r="E115" s="11">
        <v>118.7</v>
      </c>
      <c r="F115" s="11">
        <v>112.4</v>
      </c>
      <c r="G115" s="11">
        <v>112.1</v>
      </c>
      <c r="H115" s="11">
        <v>90.7</v>
      </c>
      <c r="I115" s="11">
        <v>86.5</v>
      </c>
      <c r="J115" s="11">
        <v>110</v>
      </c>
      <c r="K115" s="11">
        <v>96.6</v>
      </c>
      <c r="L115" s="11">
        <v>94.1</v>
      </c>
      <c r="M115" s="11">
        <v>113.6</v>
      </c>
      <c r="N115" s="11">
        <v>113.1</v>
      </c>
      <c r="O115" s="11">
        <v>120.1</v>
      </c>
      <c r="P115" s="11">
        <v>132</v>
      </c>
      <c r="Q115" s="11">
        <v>128.54</v>
      </c>
      <c r="R115" s="11">
        <v>146.15</v>
      </c>
      <c r="S115" s="11">
        <v>126.07950592041</v>
      </c>
      <c r="T115" s="11">
        <v>113.97483825683599</v>
      </c>
      <c r="U115">
        <v>123.88501739502</v>
      </c>
      <c r="V115" s="159">
        <f>100</f>
        <v>100</v>
      </c>
      <c r="W115" s="58">
        <f t="shared" si="16"/>
        <v>95.112179487179489</v>
      </c>
      <c r="X115" s="58">
        <f t="shared" si="16"/>
        <v>90.064102564102569</v>
      </c>
      <c r="Y115" s="58">
        <f t="shared" si="16"/>
        <v>89.823717948717956</v>
      </c>
      <c r="Z115" s="58">
        <f t="shared" si="16"/>
        <v>72.676282051282058</v>
      </c>
      <c r="AA115" s="58">
        <f t="shared" si="16"/>
        <v>69.310897435897431</v>
      </c>
      <c r="AB115" s="58">
        <f t="shared" si="15"/>
        <v>88.141025641025649</v>
      </c>
      <c r="AC115" s="58">
        <f t="shared" si="15"/>
        <v>77.40384615384616</v>
      </c>
      <c r="AD115" s="58">
        <f t="shared" si="17"/>
        <v>75.400641025641022</v>
      </c>
      <c r="AE115" s="58">
        <f t="shared" si="17"/>
        <v>91.025641025641022</v>
      </c>
      <c r="AF115" s="58">
        <f t="shared" si="17"/>
        <v>90.625</v>
      </c>
      <c r="AG115" s="58">
        <f t="shared" si="17"/>
        <v>96.233974358974365</v>
      </c>
      <c r="AH115" s="58">
        <f t="shared" si="17"/>
        <v>105.76923076923077</v>
      </c>
      <c r="AI115" s="58">
        <f t="shared" si="17"/>
        <v>102.99679487179488</v>
      </c>
      <c r="AJ115" s="58">
        <f t="shared" si="17"/>
        <v>117.1073717948718</v>
      </c>
      <c r="AK115" s="58">
        <f t="shared" si="17"/>
        <v>101.02524512853365</v>
      </c>
      <c r="AL115" s="58">
        <f t="shared" si="17"/>
        <v>91.325992192977566</v>
      </c>
      <c r="AM115" s="58">
        <f t="shared" si="17"/>
        <v>99.266840861394243</v>
      </c>
      <c r="AN115" s="160">
        <v>1</v>
      </c>
      <c r="AO115" s="118">
        <v>1</v>
      </c>
      <c r="AP115" s="118">
        <v>1</v>
      </c>
      <c r="AQ115" s="118">
        <v>1</v>
      </c>
      <c r="AR115" s="118">
        <v>1</v>
      </c>
      <c r="AS115" s="118">
        <v>1</v>
      </c>
      <c r="AT115" s="118">
        <v>1</v>
      </c>
      <c r="AU115" s="118">
        <v>1</v>
      </c>
      <c r="AV115" s="118">
        <v>1</v>
      </c>
      <c r="AW115" s="118">
        <v>1</v>
      </c>
      <c r="AX115" s="118">
        <v>1</v>
      </c>
      <c r="AY115" s="118">
        <v>1</v>
      </c>
      <c r="AZ115" s="118">
        <v>1</v>
      </c>
      <c r="BA115" s="118">
        <v>1</v>
      </c>
      <c r="BB115" s="118">
        <v>1</v>
      </c>
      <c r="BC115" s="118">
        <v>4</v>
      </c>
      <c r="BD115" s="118">
        <v>6</v>
      </c>
      <c r="BE115" s="118">
        <v>7</v>
      </c>
    </row>
    <row r="116" spans="2:57" ht="15">
      <c r="B116" s="499"/>
      <c r="C116" s="1" t="s">
        <v>207</v>
      </c>
      <c r="D116" s="196">
        <v>223.8</v>
      </c>
      <c r="E116" s="11">
        <v>223.5</v>
      </c>
      <c r="F116" s="11">
        <v>212.5</v>
      </c>
      <c r="G116" s="11">
        <v>220.7</v>
      </c>
      <c r="H116" s="11">
        <v>234.4</v>
      </c>
      <c r="I116" s="11">
        <v>224.6</v>
      </c>
      <c r="J116" s="11">
        <v>216.4</v>
      </c>
      <c r="K116" s="11">
        <v>227.9</v>
      </c>
      <c r="L116" s="11">
        <v>194</v>
      </c>
      <c r="M116" s="11">
        <v>219</v>
      </c>
      <c r="N116" s="11">
        <v>201.9</v>
      </c>
      <c r="O116" s="11">
        <v>196.7</v>
      </c>
      <c r="P116" s="11">
        <v>203.8</v>
      </c>
      <c r="Q116" s="11">
        <v>194.05</v>
      </c>
      <c r="R116" s="11">
        <v>222.51</v>
      </c>
      <c r="S116" s="11">
        <v>228.08312988281301</v>
      </c>
      <c r="T116" s="11">
        <v>231.57200622558599</v>
      </c>
      <c r="U116">
        <v>244.52500915527301</v>
      </c>
      <c r="V116" s="159">
        <f>100</f>
        <v>100</v>
      </c>
      <c r="W116" s="58">
        <f t="shared" si="16"/>
        <v>99.865951742627345</v>
      </c>
      <c r="X116" s="58">
        <f t="shared" si="16"/>
        <v>94.950848972296683</v>
      </c>
      <c r="Y116" s="58">
        <f t="shared" si="16"/>
        <v>98.614834673815906</v>
      </c>
      <c r="Z116" s="58">
        <f t="shared" si="16"/>
        <v>104.73637176050045</v>
      </c>
      <c r="AA116" s="58">
        <f t="shared" si="16"/>
        <v>100.3574620196604</v>
      </c>
      <c r="AB116" s="58">
        <f t="shared" si="15"/>
        <v>96.693476318141194</v>
      </c>
      <c r="AC116" s="58">
        <f t="shared" si="15"/>
        <v>101.8319928507596</v>
      </c>
      <c r="AD116" s="58">
        <f t="shared" si="17"/>
        <v>86.684539767649682</v>
      </c>
      <c r="AE116" s="58">
        <f t="shared" si="17"/>
        <v>97.855227882037525</v>
      </c>
      <c r="AF116" s="58">
        <f t="shared" si="17"/>
        <v>90.214477211796236</v>
      </c>
      <c r="AG116" s="58">
        <f t="shared" si="17"/>
        <v>87.890974084003574</v>
      </c>
      <c r="AH116" s="58">
        <f t="shared" si="17"/>
        <v>91.063449508489725</v>
      </c>
      <c r="AI116" s="58">
        <f t="shared" si="17"/>
        <v>86.706881143878462</v>
      </c>
      <c r="AJ116" s="58">
        <f t="shared" si="17"/>
        <v>99.423592493297576</v>
      </c>
      <c r="AK116" s="58">
        <f t="shared" si="17"/>
        <v>101.91382032297274</v>
      </c>
      <c r="AL116" s="58">
        <f t="shared" si="17"/>
        <v>103.47274630276408</v>
      </c>
      <c r="AM116" s="58">
        <f t="shared" si="17"/>
        <v>109.26050453765549</v>
      </c>
      <c r="AN116" s="160">
        <v>1</v>
      </c>
      <c r="AO116" s="118">
        <v>1</v>
      </c>
      <c r="AP116" s="118">
        <v>1</v>
      </c>
      <c r="AQ116" s="118">
        <v>1</v>
      </c>
      <c r="AR116" s="118">
        <v>1</v>
      </c>
      <c r="AS116" s="118">
        <v>1</v>
      </c>
      <c r="AT116" s="118">
        <v>1</v>
      </c>
      <c r="AU116" s="118">
        <v>1</v>
      </c>
      <c r="AV116" s="118">
        <v>1</v>
      </c>
      <c r="AW116">
        <v>1</v>
      </c>
      <c r="AX116">
        <v>1</v>
      </c>
      <c r="AY116">
        <v>1</v>
      </c>
      <c r="AZ116">
        <v>1</v>
      </c>
      <c r="BA116">
        <v>1</v>
      </c>
      <c r="BB116" s="118">
        <v>1</v>
      </c>
      <c r="BC116" s="118">
        <v>4</v>
      </c>
      <c r="BD116" s="118">
        <v>6</v>
      </c>
      <c r="BE116" s="118">
        <v>7</v>
      </c>
    </row>
    <row r="117" spans="2:57" ht="15">
      <c r="B117" s="499"/>
      <c r="C117" s="1" t="s">
        <v>208</v>
      </c>
      <c r="D117" s="196">
        <v>130.19999999999999</v>
      </c>
      <c r="E117" s="11">
        <v>155.6</v>
      </c>
      <c r="F117" s="11">
        <v>107.4</v>
      </c>
      <c r="G117" s="11">
        <v>93.5</v>
      </c>
      <c r="H117" s="11">
        <v>89.8</v>
      </c>
      <c r="I117" s="11">
        <v>71.3</v>
      </c>
      <c r="J117" s="11">
        <v>109.2</v>
      </c>
      <c r="K117" s="11">
        <v>106.9</v>
      </c>
      <c r="L117" s="11">
        <v>122.9</v>
      </c>
      <c r="M117" s="11">
        <v>138.4</v>
      </c>
      <c r="N117" s="11">
        <v>140.69999999999999</v>
      </c>
      <c r="O117" s="11">
        <v>175.3</v>
      </c>
      <c r="P117" s="11">
        <v>212.3</v>
      </c>
      <c r="Q117" s="11">
        <v>234.51</v>
      </c>
      <c r="R117" s="11">
        <v>247.83</v>
      </c>
      <c r="S117" s="11">
        <v>375.64971923828102</v>
      </c>
      <c r="T117" s="11">
        <v>418.24810791015602</v>
      </c>
      <c r="U117">
        <v>432.47930908203102</v>
      </c>
      <c r="V117" s="159">
        <f>100</f>
        <v>100</v>
      </c>
      <c r="W117" s="58">
        <f t="shared" si="16"/>
        <v>119.50844854070661</v>
      </c>
      <c r="X117" s="58">
        <f t="shared" si="16"/>
        <v>82.488479262672811</v>
      </c>
      <c r="Y117" s="58">
        <f t="shared" si="16"/>
        <v>71.812596006144403</v>
      </c>
      <c r="Z117" s="58">
        <f t="shared" si="16"/>
        <v>68.970814132104465</v>
      </c>
      <c r="AA117" s="58">
        <f t="shared" si="16"/>
        <v>54.761904761904766</v>
      </c>
      <c r="AB117" s="58">
        <f t="shared" si="15"/>
        <v>83.870967741935488</v>
      </c>
      <c r="AC117" s="58">
        <f t="shared" si="15"/>
        <v>82.104454685099853</v>
      </c>
      <c r="AD117" s="58">
        <f t="shared" si="17"/>
        <v>94.393241167434724</v>
      </c>
      <c r="AE117" s="58">
        <f t="shared" si="17"/>
        <v>106.29800307219664</v>
      </c>
      <c r="AF117" s="58">
        <f t="shared" si="17"/>
        <v>108.06451612903226</v>
      </c>
      <c r="AG117" s="58">
        <f t="shared" si="17"/>
        <v>134.63901689708143</v>
      </c>
      <c r="AH117" s="58">
        <f t="shared" si="17"/>
        <v>163.05683563748082</v>
      </c>
      <c r="AI117" s="58">
        <f t="shared" si="17"/>
        <v>180.11520737327191</v>
      </c>
      <c r="AJ117" s="58">
        <f t="shared" si="17"/>
        <v>190.34562211981569</v>
      </c>
      <c r="AK117" s="58">
        <f t="shared" si="17"/>
        <v>288.51744949176731</v>
      </c>
      <c r="AL117" s="58">
        <f t="shared" si="17"/>
        <v>321.23510592177888</v>
      </c>
      <c r="AM117" s="58">
        <f t="shared" si="17"/>
        <v>332.16536795854921</v>
      </c>
      <c r="AN117" s="160">
        <v>1</v>
      </c>
      <c r="AO117" s="118">
        <v>1</v>
      </c>
      <c r="AP117" s="118">
        <v>1</v>
      </c>
      <c r="AQ117" s="118">
        <v>1</v>
      </c>
      <c r="AR117" s="118">
        <v>1</v>
      </c>
      <c r="AS117" s="118">
        <v>1</v>
      </c>
      <c r="AT117" s="118">
        <v>1</v>
      </c>
      <c r="AU117" s="118">
        <v>1</v>
      </c>
      <c r="AV117" s="118">
        <v>1</v>
      </c>
      <c r="AW117" s="118">
        <v>1</v>
      </c>
      <c r="AX117" s="118">
        <v>1</v>
      </c>
      <c r="AY117" s="118">
        <v>1</v>
      </c>
      <c r="AZ117" s="118">
        <v>1</v>
      </c>
      <c r="BA117" s="118">
        <v>1</v>
      </c>
      <c r="BB117" s="118">
        <v>1</v>
      </c>
      <c r="BC117" s="118">
        <v>4</v>
      </c>
      <c r="BD117" s="118">
        <v>6</v>
      </c>
      <c r="BE117" s="118">
        <v>7</v>
      </c>
    </row>
    <row r="118" spans="2:57" ht="15">
      <c r="B118" s="499"/>
      <c r="C118" s="1" t="s">
        <v>209</v>
      </c>
      <c r="D118" s="196">
        <v>620.4</v>
      </c>
      <c r="E118" s="11">
        <v>674.1</v>
      </c>
      <c r="F118" s="11">
        <v>643.4</v>
      </c>
      <c r="G118" s="11">
        <v>625.20000000000005</v>
      </c>
      <c r="H118" s="11">
        <v>575.4</v>
      </c>
      <c r="I118" s="11">
        <v>452.5</v>
      </c>
      <c r="J118" s="11">
        <v>469.7</v>
      </c>
      <c r="K118" s="11">
        <v>473.1</v>
      </c>
      <c r="L118" s="11">
        <v>451.1</v>
      </c>
      <c r="M118" s="11">
        <v>511.7</v>
      </c>
      <c r="N118" s="11">
        <v>493.1</v>
      </c>
      <c r="O118" s="11">
        <v>528.79999999999995</v>
      </c>
      <c r="P118" s="11">
        <v>588.20000000000005</v>
      </c>
      <c r="Q118" s="11">
        <v>597.34</v>
      </c>
      <c r="R118" s="11">
        <v>657.48</v>
      </c>
      <c r="S118" s="11">
        <v>769.07646942138695</v>
      </c>
      <c r="T118" s="11">
        <v>806.67183303832996</v>
      </c>
      <c r="U118">
        <v>851.08932495117199</v>
      </c>
      <c r="V118" s="159">
        <f>100</f>
        <v>100</v>
      </c>
      <c r="W118" s="58">
        <f t="shared" si="16"/>
        <v>108.65570599613153</v>
      </c>
      <c r="X118" s="58">
        <f t="shared" si="16"/>
        <v>103.70728562217924</v>
      </c>
      <c r="Y118" s="58">
        <f t="shared" si="16"/>
        <v>100.77369439071568</v>
      </c>
      <c r="Z118" s="58">
        <f t="shared" si="16"/>
        <v>92.746615087040624</v>
      </c>
      <c r="AA118" s="58">
        <f t="shared" si="16"/>
        <v>72.93681495809156</v>
      </c>
      <c r="AB118" s="58">
        <f t="shared" si="15"/>
        <v>75.709219858156033</v>
      </c>
      <c r="AC118" s="58">
        <f t="shared" si="15"/>
        <v>76.257253384912957</v>
      </c>
      <c r="AD118" s="58">
        <f t="shared" si="17"/>
        <v>72.711154094132823</v>
      </c>
      <c r="AE118" s="58">
        <f t="shared" si="17"/>
        <v>82.479045776918127</v>
      </c>
      <c r="AF118" s="58">
        <f t="shared" si="17"/>
        <v>79.480980012894904</v>
      </c>
      <c r="AG118" s="58">
        <f t="shared" si="17"/>
        <v>85.235332043842675</v>
      </c>
      <c r="AH118" s="58">
        <f t="shared" si="17"/>
        <v>94.809800128949078</v>
      </c>
      <c r="AI118" s="58">
        <f t="shared" si="17"/>
        <v>96.28304319793682</v>
      </c>
      <c r="AJ118" s="58">
        <f t="shared" si="17"/>
        <v>105.97678916827853</v>
      </c>
      <c r="AK118" s="58">
        <f t="shared" si="17"/>
        <v>123.96461467140345</v>
      </c>
      <c r="AL118" s="58">
        <f t="shared" si="17"/>
        <v>130.02447341043359</v>
      </c>
      <c r="AM118" s="58">
        <f t="shared" si="17"/>
        <v>137.18396598181369</v>
      </c>
      <c r="AN118" s="160"/>
      <c r="AO118" s="118"/>
      <c r="AP118" s="118"/>
      <c r="AQ118" s="118"/>
      <c r="AR118" s="118"/>
      <c r="AS118" s="118"/>
      <c r="AT118" s="118"/>
      <c r="AU118" s="118"/>
      <c r="AV118" s="118"/>
      <c r="AW118" s="118"/>
      <c r="AX118" s="118"/>
      <c r="AY118" s="118"/>
      <c r="AZ118" s="118"/>
      <c r="BA118" s="118"/>
      <c r="BB118" s="118"/>
      <c r="BC118" s="118"/>
      <c r="BD118" s="118"/>
      <c r="BE118" s="118"/>
    </row>
    <row r="119" spans="2:57" ht="15">
      <c r="B119" s="501"/>
      <c r="C119" s="8" t="s">
        <v>210</v>
      </c>
      <c r="D119" s="245">
        <v>490.2</v>
      </c>
      <c r="E119" s="173">
        <v>518.5</v>
      </c>
      <c r="F119" s="173">
        <v>536</v>
      </c>
      <c r="G119" s="173">
        <v>531.70000000000005</v>
      </c>
      <c r="H119" s="173">
        <v>485.6</v>
      </c>
      <c r="I119" s="173">
        <v>381.2</v>
      </c>
      <c r="J119" s="173">
        <v>360.5</v>
      </c>
      <c r="K119" s="173">
        <v>366.2</v>
      </c>
      <c r="L119" s="173">
        <v>328.2</v>
      </c>
      <c r="M119" s="173">
        <v>373.3</v>
      </c>
      <c r="N119" s="173">
        <v>352.4</v>
      </c>
      <c r="O119" s="173">
        <v>353.5</v>
      </c>
      <c r="P119" s="173">
        <v>375.9</v>
      </c>
      <c r="Q119" s="173">
        <v>362.83</v>
      </c>
      <c r="R119" s="173">
        <v>409.65</v>
      </c>
      <c r="S119" s="173">
        <v>393.42675018310501</v>
      </c>
      <c r="T119" s="173">
        <v>388.423725128174</v>
      </c>
      <c r="U119" s="173">
        <v>418.61001586914102</v>
      </c>
      <c r="V119" s="159">
        <f>100</f>
        <v>100</v>
      </c>
      <c r="W119" s="58">
        <f t="shared" si="16"/>
        <v>105.77315381476949</v>
      </c>
      <c r="X119" s="58">
        <f t="shared" si="16"/>
        <v>109.34312525499796</v>
      </c>
      <c r="Y119" s="58">
        <f t="shared" si="16"/>
        <v>108.46593227254183</v>
      </c>
      <c r="Z119" s="58">
        <f t="shared" si="16"/>
        <v>99.061607507139939</v>
      </c>
      <c r="AA119" s="58">
        <f t="shared" si="16"/>
        <v>77.764177886576903</v>
      </c>
      <c r="AB119" s="58">
        <f t="shared" si="15"/>
        <v>73.541411668706658</v>
      </c>
      <c r="AC119" s="58">
        <f t="shared" si="15"/>
        <v>74.704202366381068</v>
      </c>
      <c r="AD119" s="58">
        <f t="shared" si="17"/>
        <v>66.952264381884945</v>
      </c>
      <c r="AE119" s="58">
        <f t="shared" si="17"/>
        <v>76.152590779273766</v>
      </c>
      <c r="AF119" s="58">
        <f t="shared" si="17"/>
        <v>71.8890248878009</v>
      </c>
      <c r="AG119" s="58">
        <f t="shared" si="17"/>
        <v>72.113423092615264</v>
      </c>
      <c r="AH119" s="58">
        <f t="shared" si="17"/>
        <v>76.68298653610772</v>
      </c>
      <c r="AI119" s="58">
        <f t="shared" si="17"/>
        <v>74.016727866177078</v>
      </c>
      <c r="AJ119" s="58">
        <f t="shared" si="17"/>
        <v>83.567931456548351</v>
      </c>
      <c r="AK119" s="58">
        <f t="shared" si="17"/>
        <v>80.25841497003367</v>
      </c>
      <c r="AL119" s="58">
        <f t="shared" si="17"/>
        <v>79.237806023699306</v>
      </c>
      <c r="AM119" s="58">
        <f t="shared" si="17"/>
        <v>85.395760071224188</v>
      </c>
      <c r="AN119" s="120"/>
      <c r="AO119" s="121"/>
      <c r="AP119" s="121"/>
      <c r="AQ119" s="121"/>
      <c r="AR119" s="121"/>
      <c r="AS119" s="121"/>
      <c r="AT119" s="121"/>
      <c r="AU119" s="121"/>
      <c r="AV119" s="121"/>
      <c r="AW119" s="121"/>
      <c r="AX119" s="121"/>
      <c r="AY119" s="121"/>
      <c r="AZ119" s="121"/>
      <c r="BA119" s="121"/>
      <c r="BB119" s="121"/>
      <c r="BC119" s="121"/>
      <c r="BD119" s="121"/>
      <c r="BE119" s="121"/>
    </row>
    <row r="120" spans="2:57" ht="15" customHeight="1">
      <c r="B120" s="499" t="s">
        <v>124</v>
      </c>
      <c r="C120" s="1" t="s">
        <v>205</v>
      </c>
      <c r="D120" s="246">
        <v>209.5</v>
      </c>
      <c r="E120" s="11">
        <v>294.2</v>
      </c>
      <c r="F120" s="11">
        <v>215.3</v>
      </c>
      <c r="G120" s="11">
        <v>146.80000000000001</v>
      </c>
      <c r="H120" s="11">
        <v>124.3</v>
      </c>
      <c r="I120" s="11">
        <v>93.9</v>
      </c>
      <c r="J120" s="11">
        <v>51.7</v>
      </c>
      <c r="K120" s="11">
        <v>59.9</v>
      </c>
      <c r="L120" s="11">
        <v>50.1</v>
      </c>
      <c r="M120" s="11">
        <v>49.2</v>
      </c>
      <c r="N120" s="11">
        <v>58.1</v>
      </c>
      <c r="O120" s="11">
        <v>56.8</v>
      </c>
      <c r="P120" s="11">
        <v>47.8</v>
      </c>
      <c r="Q120" s="11">
        <v>60.83</v>
      </c>
      <c r="R120" s="11">
        <v>78.97</v>
      </c>
      <c r="S120" s="11">
        <v>75.644958496093807</v>
      </c>
      <c r="T120" s="11">
        <v>82.605201721191406</v>
      </c>
      <c r="U120">
        <v>96.7138671875</v>
      </c>
      <c r="V120" s="159">
        <f>100</f>
        <v>100</v>
      </c>
      <c r="W120" s="58">
        <f t="shared" si="16"/>
        <v>140.42959427207637</v>
      </c>
      <c r="X120" s="58">
        <f t="shared" si="16"/>
        <v>102.76849642004774</v>
      </c>
      <c r="Y120" s="58">
        <f t="shared" si="16"/>
        <v>70.071599045346076</v>
      </c>
      <c r="Z120" s="58">
        <f t="shared" si="16"/>
        <v>59.331742243436757</v>
      </c>
      <c r="AA120" s="58">
        <f t="shared" si="16"/>
        <v>44.821002386634845</v>
      </c>
      <c r="AB120" s="58">
        <f t="shared" si="15"/>
        <v>24.677804295942721</v>
      </c>
      <c r="AC120" s="58">
        <f t="shared" si="15"/>
        <v>28.591885441527445</v>
      </c>
      <c r="AD120" s="58">
        <f t="shared" si="17"/>
        <v>23.914081145584724</v>
      </c>
      <c r="AE120" s="58">
        <f t="shared" si="17"/>
        <v>23.484486873508352</v>
      </c>
      <c r="AF120" s="58">
        <f t="shared" si="17"/>
        <v>27.732696897374701</v>
      </c>
      <c r="AG120" s="58">
        <f t="shared" si="17"/>
        <v>27.112171837708832</v>
      </c>
      <c r="AH120" s="58">
        <f t="shared" si="17"/>
        <v>22.816229116945106</v>
      </c>
      <c r="AI120" s="58">
        <f t="shared" si="17"/>
        <v>29.035799522673031</v>
      </c>
      <c r="AJ120" s="58">
        <f t="shared" si="17"/>
        <v>37.694510739856803</v>
      </c>
      <c r="AK120" s="58">
        <f t="shared" si="17"/>
        <v>36.10737875708535</v>
      </c>
      <c r="AL120" s="58">
        <f t="shared" si="17"/>
        <v>39.429690559041241</v>
      </c>
      <c r="AM120" s="58">
        <f t="shared" si="17"/>
        <v>46.164137082338904</v>
      </c>
      <c r="AN120" s="160">
        <v>1</v>
      </c>
      <c r="AO120" s="118">
        <v>1</v>
      </c>
      <c r="AP120" s="118">
        <v>1</v>
      </c>
      <c r="AQ120" s="118">
        <v>1</v>
      </c>
      <c r="AR120" s="118">
        <v>1</v>
      </c>
      <c r="AS120" s="118">
        <v>1</v>
      </c>
      <c r="AT120" s="118">
        <v>1</v>
      </c>
      <c r="AU120" s="118">
        <v>1</v>
      </c>
      <c r="AV120" s="118">
        <v>1</v>
      </c>
      <c r="AW120" s="118">
        <v>1</v>
      </c>
      <c r="AX120" s="118">
        <v>1</v>
      </c>
      <c r="AY120" s="118">
        <v>1</v>
      </c>
      <c r="AZ120" s="118">
        <v>1</v>
      </c>
      <c r="BA120" s="118">
        <v>1</v>
      </c>
      <c r="BB120" s="118">
        <v>1</v>
      </c>
      <c r="BC120" s="118">
        <v>4</v>
      </c>
      <c r="BD120" s="118">
        <v>6</v>
      </c>
      <c r="BE120" s="118">
        <v>7</v>
      </c>
    </row>
    <row r="121" spans="2:57" ht="15">
      <c r="B121" s="499"/>
      <c r="C121" s="1" t="s">
        <v>206</v>
      </c>
      <c r="D121" s="196">
        <v>241.9</v>
      </c>
      <c r="E121" s="11">
        <v>235</v>
      </c>
      <c r="F121" s="11">
        <v>202.4</v>
      </c>
      <c r="G121" s="11">
        <v>163.9</v>
      </c>
      <c r="H121" s="11">
        <v>132.1</v>
      </c>
      <c r="I121" s="11">
        <v>90.9</v>
      </c>
      <c r="J121" s="11">
        <v>113.2</v>
      </c>
      <c r="K121" s="11">
        <v>109.3</v>
      </c>
      <c r="L121" s="11">
        <v>94.1</v>
      </c>
      <c r="M121" s="11">
        <v>107.3</v>
      </c>
      <c r="N121" s="11">
        <v>115.6</v>
      </c>
      <c r="O121" s="11">
        <v>125.8</v>
      </c>
      <c r="P121" s="11">
        <v>128.1</v>
      </c>
      <c r="Q121" s="11">
        <v>151.37</v>
      </c>
      <c r="R121" s="11">
        <v>189.44</v>
      </c>
      <c r="S121" s="11">
        <v>163.42457580566401</v>
      </c>
      <c r="T121" s="11">
        <v>147.73448181152301</v>
      </c>
      <c r="U121">
        <v>160.55540466308599</v>
      </c>
      <c r="V121" s="159">
        <f>100</f>
        <v>100</v>
      </c>
      <c r="W121" s="58">
        <f t="shared" si="16"/>
        <v>97.14758164530798</v>
      </c>
      <c r="X121" s="58">
        <f t="shared" si="16"/>
        <v>83.670938404299292</v>
      </c>
      <c r="Y121" s="58">
        <f t="shared" si="16"/>
        <v>67.755270773046718</v>
      </c>
      <c r="Z121" s="58">
        <f t="shared" si="16"/>
        <v>54.609342703596525</v>
      </c>
      <c r="AA121" s="58">
        <f t="shared" si="16"/>
        <v>37.577511368334022</v>
      </c>
      <c r="AB121" s="58">
        <f t="shared" si="15"/>
        <v>46.796196775527079</v>
      </c>
      <c r="AC121" s="58">
        <f t="shared" si="15"/>
        <v>45.183960314179409</v>
      </c>
      <c r="AD121" s="58">
        <f t="shared" si="17"/>
        <v>38.900372054568003</v>
      </c>
      <c r="AE121" s="58">
        <f t="shared" si="17"/>
        <v>44.357172385283171</v>
      </c>
      <c r="AF121" s="58">
        <f t="shared" si="17"/>
        <v>47.788342290202564</v>
      </c>
      <c r="AG121" s="58">
        <f t="shared" si="17"/>
        <v>52.004960727573376</v>
      </c>
      <c r="AH121" s="58">
        <f t="shared" si="17"/>
        <v>52.95576684580405</v>
      </c>
      <c r="AI121" s="58">
        <f t="shared" si="17"/>
        <v>62.575444398511777</v>
      </c>
      <c r="AJ121" s="58">
        <f t="shared" si="17"/>
        <v>78.313352625051678</v>
      </c>
      <c r="AK121" s="58">
        <f t="shared" si="17"/>
        <v>67.5587332805556</v>
      </c>
      <c r="AL121" s="58">
        <f t="shared" si="17"/>
        <v>61.072543121754038</v>
      </c>
      <c r="AM121" s="58">
        <f t="shared" si="17"/>
        <v>66.372635247245142</v>
      </c>
      <c r="AN121" s="160">
        <v>1</v>
      </c>
      <c r="AO121" s="118">
        <v>1</v>
      </c>
      <c r="AP121" s="118">
        <v>1</v>
      </c>
      <c r="AQ121" s="118">
        <v>1</v>
      </c>
      <c r="AR121" s="118">
        <v>1</v>
      </c>
      <c r="AS121" s="118">
        <v>1</v>
      </c>
      <c r="AT121" s="118">
        <v>1</v>
      </c>
      <c r="AU121" s="118">
        <v>1</v>
      </c>
      <c r="AV121" s="118">
        <v>1</v>
      </c>
      <c r="AW121" s="118">
        <v>1</v>
      </c>
      <c r="AX121" s="118">
        <v>1</v>
      </c>
      <c r="AY121" s="118">
        <v>1</v>
      </c>
      <c r="AZ121" s="118">
        <v>1</v>
      </c>
      <c r="BA121" s="118">
        <v>1</v>
      </c>
      <c r="BB121" s="118">
        <v>1</v>
      </c>
      <c r="BC121" s="118">
        <v>4</v>
      </c>
      <c r="BD121" s="118">
        <v>6</v>
      </c>
      <c r="BE121" s="118">
        <v>7</v>
      </c>
    </row>
    <row r="122" spans="2:57" ht="15">
      <c r="B122" s="499"/>
      <c r="C122" s="1" t="s">
        <v>207</v>
      </c>
      <c r="D122" s="196">
        <v>482.7</v>
      </c>
      <c r="E122" s="11">
        <v>256.60000000000002</v>
      </c>
      <c r="F122" s="11">
        <v>250.1</v>
      </c>
      <c r="G122" s="11">
        <v>179.6</v>
      </c>
      <c r="H122" s="11">
        <v>142.1</v>
      </c>
      <c r="I122" s="11">
        <v>154.30000000000001</v>
      </c>
      <c r="J122" s="11">
        <v>142.80000000000001</v>
      </c>
      <c r="K122" s="11">
        <v>179.2</v>
      </c>
      <c r="L122" s="11">
        <v>134.5</v>
      </c>
      <c r="M122" s="11">
        <v>152.19999999999999</v>
      </c>
      <c r="N122" s="11">
        <v>162.30000000000001</v>
      </c>
      <c r="O122" s="11">
        <v>171.3</v>
      </c>
      <c r="P122" s="11">
        <v>170.9</v>
      </c>
      <c r="Q122" s="11">
        <v>176.75</v>
      </c>
      <c r="R122" s="11">
        <v>224.77</v>
      </c>
      <c r="S122" s="11">
        <v>230.39973449707</v>
      </c>
      <c r="T122" s="11">
        <v>233.92405700683599</v>
      </c>
      <c r="U122">
        <v>247.01055908203099</v>
      </c>
      <c r="V122" s="159">
        <f>100</f>
        <v>100</v>
      </c>
      <c r="W122" s="58">
        <f t="shared" si="16"/>
        <v>53.159312202195991</v>
      </c>
      <c r="X122" s="58">
        <f t="shared" si="16"/>
        <v>51.812720116014091</v>
      </c>
      <c r="Y122" s="58">
        <f t="shared" si="16"/>
        <v>37.207375181272013</v>
      </c>
      <c r="Z122" s="58">
        <f t="shared" si="16"/>
        <v>29.438574684068779</v>
      </c>
      <c r="AA122" s="58">
        <f t="shared" si="16"/>
        <v>31.966024445825568</v>
      </c>
      <c r="AB122" s="58">
        <f t="shared" si="15"/>
        <v>29.583592293349913</v>
      </c>
      <c r="AC122" s="58">
        <f t="shared" si="15"/>
        <v>37.124507975968513</v>
      </c>
      <c r="AD122" s="58">
        <f t="shared" si="17"/>
        <v>27.86409778330226</v>
      </c>
      <c r="AE122" s="58">
        <f t="shared" si="17"/>
        <v>31.530971617982182</v>
      </c>
      <c r="AF122" s="58">
        <f t="shared" si="17"/>
        <v>33.623368551895595</v>
      </c>
      <c r="AG122" s="58">
        <f t="shared" si="17"/>
        <v>35.487880671224367</v>
      </c>
      <c r="AH122" s="58">
        <f t="shared" si="17"/>
        <v>35.40501346592086</v>
      </c>
      <c r="AI122" s="58">
        <f t="shared" si="17"/>
        <v>36.616946343484564</v>
      </c>
      <c r="AJ122" s="58">
        <f t="shared" si="17"/>
        <v>46.565154340169876</v>
      </c>
      <c r="AK122" s="58">
        <f t="shared" si="17"/>
        <v>47.731455251102133</v>
      </c>
      <c r="AL122" s="58">
        <f t="shared" si="17"/>
        <v>48.461582143533462</v>
      </c>
      <c r="AM122" s="58">
        <f t="shared" si="17"/>
        <v>51.172686778958152</v>
      </c>
      <c r="AN122" s="160">
        <v>1</v>
      </c>
      <c r="AO122" s="118">
        <v>1</v>
      </c>
      <c r="AP122" s="118">
        <v>1</v>
      </c>
      <c r="AQ122" s="118">
        <v>1</v>
      </c>
      <c r="AR122" s="118">
        <v>1</v>
      </c>
      <c r="AS122" s="118">
        <v>1</v>
      </c>
      <c r="AT122" s="118">
        <v>1</v>
      </c>
      <c r="AU122" s="118">
        <v>1</v>
      </c>
      <c r="AV122" s="118">
        <v>1</v>
      </c>
      <c r="AW122" s="118">
        <v>1</v>
      </c>
      <c r="AX122" s="118">
        <v>1</v>
      </c>
      <c r="AY122" s="118">
        <v>1</v>
      </c>
      <c r="AZ122" s="118">
        <v>1</v>
      </c>
      <c r="BA122" s="118">
        <v>1</v>
      </c>
      <c r="BB122" s="118">
        <v>1</v>
      </c>
      <c r="BC122" s="118">
        <v>4</v>
      </c>
      <c r="BD122" s="118">
        <v>6</v>
      </c>
      <c r="BE122" s="118">
        <v>7</v>
      </c>
    </row>
    <row r="123" spans="2:57" ht="15">
      <c r="B123" s="499"/>
      <c r="C123" s="1" t="s">
        <v>208</v>
      </c>
      <c r="D123" s="196">
        <v>709.5</v>
      </c>
      <c r="E123" s="11">
        <v>629.9</v>
      </c>
      <c r="F123" s="11">
        <v>467.7</v>
      </c>
      <c r="G123" s="11">
        <v>331.5</v>
      </c>
      <c r="H123" s="11">
        <v>266.89999999999998</v>
      </c>
      <c r="I123" s="11">
        <v>157</v>
      </c>
      <c r="J123" s="11">
        <v>336.8</v>
      </c>
      <c r="K123" s="11">
        <v>249.3</v>
      </c>
      <c r="L123" s="11">
        <v>234.6</v>
      </c>
      <c r="M123" s="11">
        <v>285.10000000000002</v>
      </c>
      <c r="N123" s="11">
        <v>314.3</v>
      </c>
      <c r="O123" s="11">
        <v>279</v>
      </c>
      <c r="P123" s="11">
        <v>248.1</v>
      </c>
      <c r="Q123" s="11">
        <v>259.25</v>
      </c>
      <c r="R123" s="11">
        <v>243.34</v>
      </c>
      <c r="S123" s="11">
        <v>368.843994140625</v>
      </c>
      <c r="T123" s="11">
        <v>410.67062377929699</v>
      </c>
      <c r="U123">
        <v>424.66229248046898</v>
      </c>
      <c r="V123" s="159">
        <f>100</f>
        <v>100</v>
      </c>
      <c r="W123" s="58">
        <f t="shared" si="16"/>
        <v>88.780831571529248</v>
      </c>
      <c r="X123" s="58">
        <f t="shared" si="16"/>
        <v>65.919661733615229</v>
      </c>
      <c r="Y123" s="58">
        <f t="shared" si="16"/>
        <v>46.723044397462999</v>
      </c>
      <c r="Z123" s="58">
        <f t="shared" si="16"/>
        <v>37.618040873854824</v>
      </c>
      <c r="AA123" s="58">
        <f t="shared" si="16"/>
        <v>22.128259337561662</v>
      </c>
      <c r="AB123" s="58">
        <f t="shared" si="15"/>
        <v>47.470049330514449</v>
      </c>
      <c r="AC123" s="58">
        <f t="shared" si="15"/>
        <v>35.137420718816067</v>
      </c>
      <c r="AD123" s="58">
        <f t="shared" si="17"/>
        <v>33.065539112050743</v>
      </c>
      <c r="AE123" s="58">
        <f t="shared" si="17"/>
        <v>40.183227625088094</v>
      </c>
      <c r="AF123" s="58">
        <f t="shared" si="17"/>
        <v>44.298801973220577</v>
      </c>
      <c r="AG123" s="58">
        <f t="shared" si="17"/>
        <v>39.323467230443974</v>
      </c>
      <c r="AH123" s="58">
        <f t="shared" si="17"/>
        <v>34.968287526427062</v>
      </c>
      <c r="AI123" s="58">
        <f t="shared" si="17"/>
        <v>36.539816772374913</v>
      </c>
      <c r="AJ123" s="58">
        <f t="shared" si="17"/>
        <v>34.29739252995067</v>
      </c>
      <c r="AK123" s="58">
        <f t="shared" si="17"/>
        <v>51.986468518763211</v>
      </c>
      <c r="AL123" s="58">
        <f t="shared" si="17"/>
        <v>57.881694683480902</v>
      </c>
      <c r="AM123" s="58">
        <f t="shared" si="17"/>
        <v>59.853741012046363</v>
      </c>
      <c r="AN123" s="160">
        <v>1</v>
      </c>
      <c r="AO123" s="118">
        <v>1</v>
      </c>
      <c r="AP123" s="118">
        <v>1</v>
      </c>
      <c r="AQ123" s="118">
        <v>1</v>
      </c>
      <c r="AR123" s="118">
        <v>1</v>
      </c>
      <c r="AS123" s="118">
        <v>1</v>
      </c>
      <c r="AT123" s="118">
        <v>1</v>
      </c>
      <c r="AU123" s="118">
        <v>1</v>
      </c>
      <c r="AV123" s="118">
        <v>1</v>
      </c>
      <c r="AW123" s="118">
        <v>1</v>
      </c>
      <c r="AX123" s="118">
        <v>1</v>
      </c>
      <c r="AY123" s="118">
        <v>1</v>
      </c>
      <c r="AZ123" s="118">
        <v>1</v>
      </c>
      <c r="BA123" s="118">
        <v>1</v>
      </c>
      <c r="BB123" s="118">
        <v>1</v>
      </c>
      <c r="BC123" s="118">
        <v>4</v>
      </c>
      <c r="BD123" s="118">
        <v>6</v>
      </c>
      <c r="BE123" s="118">
        <v>7</v>
      </c>
    </row>
    <row r="124" spans="2:57" ht="15">
      <c r="B124" s="499"/>
      <c r="C124" s="1" t="s">
        <v>209</v>
      </c>
      <c r="D124" s="196">
        <v>1643.6</v>
      </c>
      <c r="E124" s="11">
        <v>1415.7</v>
      </c>
      <c r="F124" s="11">
        <v>1135.5</v>
      </c>
      <c r="G124" s="11">
        <v>821.8</v>
      </c>
      <c r="H124" s="11">
        <v>665.4</v>
      </c>
      <c r="I124" s="11">
        <v>496.1</v>
      </c>
      <c r="J124" s="11">
        <v>644.5</v>
      </c>
      <c r="K124" s="11">
        <v>597.70000000000005</v>
      </c>
      <c r="L124" s="11">
        <v>513.29999999999995</v>
      </c>
      <c r="M124" s="11">
        <v>593.79999999999995</v>
      </c>
      <c r="N124" s="11">
        <v>650.29999999999995</v>
      </c>
      <c r="O124" s="11">
        <v>632.9</v>
      </c>
      <c r="P124" s="11">
        <v>594.9</v>
      </c>
      <c r="Q124" s="11">
        <v>648.20000000000005</v>
      </c>
      <c r="R124" s="11">
        <v>736.52</v>
      </c>
      <c r="S124" s="11">
        <v>838.31326293945301</v>
      </c>
      <c r="T124" s="11">
        <v>874.934364318848</v>
      </c>
      <c r="U124">
        <v>928.94212341308605</v>
      </c>
      <c r="V124" s="159">
        <f>100</f>
        <v>100</v>
      </c>
      <c r="W124" s="58">
        <f t="shared" si="16"/>
        <v>86.134095887077152</v>
      </c>
      <c r="X124" s="58">
        <f t="shared" si="16"/>
        <v>69.08615234850329</v>
      </c>
      <c r="Y124" s="58">
        <f t="shared" si="16"/>
        <v>50</v>
      </c>
      <c r="Z124" s="58">
        <f t="shared" si="16"/>
        <v>40.484302750060841</v>
      </c>
      <c r="AA124" s="58">
        <f t="shared" si="16"/>
        <v>30.183743003163787</v>
      </c>
      <c r="AB124" s="58">
        <f t="shared" si="15"/>
        <v>39.212703820880996</v>
      </c>
      <c r="AC124" s="58">
        <f t="shared" si="15"/>
        <v>36.365295692382581</v>
      </c>
      <c r="AD124" s="58">
        <f t="shared" si="17"/>
        <v>31.230226332440981</v>
      </c>
      <c r="AE124" s="58">
        <f t="shared" si="17"/>
        <v>36.128011681674373</v>
      </c>
      <c r="AF124" s="58">
        <f t="shared" si="17"/>
        <v>39.565587734241909</v>
      </c>
      <c r="AG124" s="58">
        <f t="shared" si="17"/>
        <v>38.506935994159164</v>
      </c>
      <c r="AH124" s="58">
        <f t="shared" si="17"/>
        <v>36.194937941104897</v>
      </c>
      <c r="AI124" s="58">
        <f t="shared" si="17"/>
        <v>39.437819420783654</v>
      </c>
      <c r="AJ124" s="58">
        <f t="shared" si="17"/>
        <v>44.811389632513993</v>
      </c>
      <c r="AK124" s="58">
        <f t="shared" si="17"/>
        <v>51.004700835936546</v>
      </c>
      <c r="AL124" s="58">
        <f t="shared" si="17"/>
        <v>53.232803864617182</v>
      </c>
      <c r="AM124" s="58">
        <f t="shared" si="17"/>
        <v>56.518746861346202</v>
      </c>
      <c r="AN124" s="160"/>
      <c r="AO124" s="118"/>
      <c r="AP124" s="118"/>
      <c r="AQ124" s="118"/>
      <c r="AR124" s="118"/>
      <c r="AS124" s="118"/>
      <c r="AT124" s="118"/>
      <c r="AU124" s="118"/>
      <c r="AV124" s="118"/>
      <c r="AW124" s="118"/>
      <c r="AX124" s="118"/>
      <c r="AY124" s="118"/>
      <c r="AZ124" s="118"/>
      <c r="BA124" s="118"/>
      <c r="BB124" s="118"/>
      <c r="BC124" s="118"/>
      <c r="BD124" s="118"/>
      <c r="BE124" s="118"/>
    </row>
    <row r="125" spans="2:57" ht="15">
      <c r="B125" s="501"/>
      <c r="C125" s="8" t="s">
        <v>210</v>
      </c>
      <c r="D125" s="245">
        <v>934.1</v>
      </c>
      <c r="E125" s="173">
        <v>785.8</v>
      </c>
      <c r="F125" s="173">
        <v>667.8</v>
      </c>
      <c r="G125" s="173">
        <v>490.3</v>
      </c>
      <c r="H125" s="173">
        <v>398.5</v>
      </c>
      <c r="I125" s="173">
        <v>339.1</v>
      </c>
      <c r="J125" s="173">
        <v>307.7</v>
      </c>
      <c r="K125" s="173">
        <v>348.4</v>
      </c>
      <c r="L125" s="173">
        <v>278.7</v>
      </c>
      <c r="M125" s="173">
        <v>308.7</v>
      </c>
      <c r="N125" s="173">
        <v>336</v>
      </c>
      <c r="O125" s="173">
        <v>353.9</v>
      </c>
      <c r="P125" s="173">
        <v>346.8</v>
      </c>
      <c r="Q125" s="173">
        <v>388.95</v>
      </c>
      <c r="R125" s="173">
        <v>493.18</v>
      </c>
      <c r="S125" s="173">
        <v>469.46926879882801</v>
      </c>
      <c r="T125" s="173">
        <v>464.26374053955101</v>
      </c>
      <c r="U125" s="173">
        <v>504.27983093261702</v>
      </c>
      <c r="V125" s="159">
        <f>100</f>
        <v>100</v>
      </c>
      <c r="W125" s="58">
        <f t="shared" si="16"/>
        <v>84.123755486564605</v>
      </c>
      <c r="X125" s="58">
        <f t="shared" si="16"/>
        <v>71.491275024087358</v>
      </c>
      <c r="Y125" s="58">
        <f t="shared" si="16"/>
        <v>52.489026870784713</v>
      </c>
      <c r="Z125" s="58">
        <f t="shared" si="16"/>
        <v>42.661385290654103</v>
      </c>
      <c r="AA125" s="58">
        <f t="shared" si="16"/>
        <v>36.302323091746068</v>
      </c>
      <c r="AB125" s="58">
        <f t="shared" si="15"/>
        <v>32.940798629697035</v>
      </c>
      <c r="AC125" s="58">
        <f t="shared" si="15"/>
        <v>37.297933840059947</v>
      </c>
      <c r="AD125" s="58">
        <f t="shared" si="17"/>
        <v>29.836205973664491</v>
      </c>
      <c r="AE125" s="58">
        <f t="shared" si="17"/>
        <v>33.04785354887057</v>
      </c>
      <c r="AF125" s="58">
        <f t="shared" si="17"/>
        <v>35.970452842308106</v>
      </c>
      <c r="AG125" s="58">
        <f t="shared" si="17"/>
        <v>37.886735895514398</v>
      </c>
      <c r="AH125" s="58">
        <f t="shared" si="17"/>
        <v>37.126645969382295</v>
      </c>
      <c r="AI125" s="58">
        <f t="shared" si="17"/>
        <v>41.639010812546836</v>
      </c>
      <c r="AJ125" s="58">
        <f t="shared" si="17"/>
        <v>52.797345038004494</v>
      </c>
      <c r="AK125" s="58">
        <f t="shared" si="17"/>
        <v>50.258994625717584</v>
      </c>
      <c r="AL125" s="58">
        <f t="shared" si="17"/>
        <v>49.701717218665131</v>
      </c>
      <c r="AM125" s="58">
        <f t="shared" si="17"/>
        <v>53.98563654133573</v>
      </c>
      <c r="AN125" s="120"/>
      <c r="AO125" s="121"/>
      <c r="AP125" s="121"/>
      <c r="AQ125" s="121"/>
      <c r="AR125" s="121"/>
      <c r="AS125" s="121"/>
      <c r="AT125" s="121"/>
      <c r="AU125" s="121"/>
      <c r="AV125" s="121"/>
      <c r="AW125" s="121"/>
      <c r="AX125" s="121"/>
      <c r="AY125" s="121"/>
      <c r="AZ125" s="121"/>
      <c r="BA125" s="121"/>
      <c r="BB125" s="121"/>
      <c r="BC125" s="121"/>
      <c r="BD125" s="121"/>
      <c r="BE125" s="121"/>
    </row>
    <row r="126" spans="2:57" ht="15" customHeight="1">
      <c r="B126" s="499" t="s">
        <v>125</v>
      </c>
      <c r="C126" s="1" t="s">
        <v>205</v>
      </c>
      <c r="D126" s="246">
        <v>196</v>
      </c>
      <c r="E126" s="11">
        <v>206.2</v>
      </c>
      <c r="F126" s="11">
        <v>290.10000000000002</v>
      </c>
      <c r="G126" s="11">
        <v>288</v>
      </c>
      <c r="H126" s="11">
        <v>223.9</v>
      </c>
      <c r="I126" s="11">
        <v>142.4</v>
      </c>
      <c r="J126" s="11">
        <v>-3.7</v>
      </c>
      <c r="K126" s="11">
        <v>11.6</v>
      </c>
      <c r="L126" s="11">
        <v>7.8</v>
      </c>
      <c r="M126" s="11">
        <v>12.4</v>
      </c>
      <c r="N126" s="11">
        <v>11.8</v>
      </c>
      <c r="O126" s="11">
        <v>19.5</v>
      </c>
      <c r="P126" s="11">
        <v>11</v>
      </c>
      <c r="Q126" s="11">
        <v>15.02</v>
      </c>
      <c r="R126" s="11">
        <v>15.89</v>
      </c>
      <c r="S126" s="11">
        <v>15.220950126648001</v>
      </c>
      <c r="T126" s="11">
        <v>16.621458053588899</v>
      </c>
      <c r="U126">
        <v>19.448644638061499</v>
      </c>
      <c r="V126" s="159">
        <f>100</f>
        <v>100</v>
      </c>
      <c r="W126" s="58">
        <f t="shared" si="16"/>
        <v>105.20408163265306</v>
      </c>
      <c r="X126" s="58">
        <f t="shared" si="16"/>
        <v>148.01020408163268</v>
      </c>
      <c r="Y126" s="58">
        <f t="shared" si="16"/>
        <v>146.9387755102041</v>
      </c>
      <c r="Z126" s="58">
        <f t="shared" si="16"/>
        <v>114.23469387755102</v>
      </c>
      <c r="AA126" s="58">
        <f t="shared" si="16"/>
        <v>72.65306122448979</v>
      </c>
      <c r="AB126" s="58">
        <f t="shared" si="15"/>
        <v>-1.8877551020408163</v>
      </c>
      <c r="AC126" s="58">
        <f t="shared" si="15"/>
        <v>5.9183673469387754</v>
      </c>
      <c r="AD126" s="58">
        <f t="shared" si="17"/>
        <v>3.9795918367346941</v>
      </c>
      <c r="AE126" s="58">
        <f t="shared" si="17"/>
        <v>6.3265306122448983</v>
      </c>
      <c r="AF126" s="58">
        <f t="shared" si="17"/>
        <v>6.0204081632653059</v>
      </c>
      <c r="AG126" s="58">
        <f t="shared" si="17"/>
        <v>9.9489795918367339</v>
      </c>
      <c r="AH126" s="58">
        <f t="shared" si="17"/>
        <v>5.6122448979591839</v>
      </c>
      <c r="AI126" s="58">
        <f t="shared" si="17"/>
        <v>7.6632653061224492</v>
      </c>
      <c r="AJ126" s="58">
        <f t="shared" ref="AJ126:AJ140" si="18">R126*100/$D126</f>
        <v>8.1071428571428577</v>
      </c>
      <c r="AK126" s="58">
        <f t="shared" ref="AK126:AK140" si="19">S126*100/$D126</f>
        <v>7.7657908809428582</v>
      </c>
      <c r="AL126" s="58">
        <f t="shared" ref="AL126:AL140" si="20">T126*100/$D126</f>
        <v>8.4803357416269893</v>
      </c>
      <c r="AM126" s="58">
        <f t="shared" ref="AM126:AM140" si="21">U126*100/$D126</f>
        <v>9.9227778765619892</v>
      </c>
      <c r="AN126" s="160">
        <v>1</v>
      </c>
      <c r="AO126" s="118">
        <v>1</v>
      </c>
      <c r="AP126" s="118">
        <v>1</v>
      </c>
      <c r="AQ126" s="118">
        <v>1</v>
      </c>
      <c r="AR126" s="118">
        <v>1</v>
      </c>
      <c r="AS126" s="118">
        <v>1</v>
      </c>
      <c r="AT126" s="118">
        <v>1</v>
      </c>
      <c r="AU126" s="118">
        <v>1</v>
      </c>
      <c r="AV126" s="118">
        <v>1</v>
      </c>
      <c r="AW126" s="118">
        <v>1</v>
      </c>
      <c r="AX126" s="118">
        <v>1</v>
      </c>
      <c r="AY126" s="118">
        <v>1</v>
      </c>
      <c r="AZ126" s="118">
        <v>1</v>
      </c>
      <c r="BA126" s="118">
        <v>1</v>
      </c>
      <c r="BB126" s="118">
        <v>1</v>
      </c>
      <c r="BC126" s="118">
        <v>4</v>
      </c>
      <c r="BD126" s="118">
        <v>6</v>
      </c>
      <c r="BE126" s="118">
        <v>7</v>
      </c>
    </row>
    <row r="127" spans="2:57" ht="15">
      <c r="B127" s="499"/>
      <c r="C127" s="1" t="s">
        <v>206</v>
      </c>
      <c r="D127" s="196">
        <v>73.599999999999994</v>
      </c>
      <c r="E127" s="11">
        <v>63.9</v>
      </c>
      <c r="F127" s="11">
        <v>38.5</v>
      </c>
      <c r="G127" s="11">
        <v>36.5</v>
      </c>
      <c r="H127" s="11">
        <v>44.1</v>
      </c>
      <c r="I127" s="11">
        <v>38.799999999999997</v>
      </c>
      <c r="J127" s="11">
        <v>21.5</v>
      </c>
      <c r="K127" s="11">
        <v>30.9</v>
      </c>
      <c r="L127" s="11">
        <v>35.1</v>
      </c>
      <c r="M127" s="11">
        <v>32.1</v>
      </c>
      <c r="N127" s="11">
        <v>64.2</v>
      </c>
      <c r="O127" s="11">
        <v>26.6</v>
      </c>
      <c r="P127" s="11">
        <v>21.9</v>
      </c>
      <c r="Q127" s="11">
        <v>30.75</v>
      </c>
      <c r="R127" s="11">
        <v>12.115</v>
      </c>
      <c r="S127" s="11">
        <v>10.451271057128899</v>
      </c>
      <c r="T127" s="11">
        <v>9.4478635787963903</v>
      </c>
      <c r="U127">
        <v>10.275733947753899</v>
      </c>
      <c r="V127" s="159">
        <f>100</f>
        <v>100</v>
      </c>
      <c r="W127" s="58">
        <f t="shared" si="16"/>
        <v>86.820652173913047</v>
      </c>
      <c r="X127" s="58">
        <f t="shared" si="16"/>
        <v>52.309782608695656</v>
      </c>
      <c r="Y127" s="58">
        <f t="shared" si="16"/>
        <v>49.592391304347828</v>
      </c>
      <c r="Z127" s="58">
        <f t="shared" si="16"/>
        <v>59.91847826086957</v>
      </c>
      <c r="AA127" s="58">
        <f t="shared" si="16"/>
        <v>52.717391304347821</v>
      </c>
      <c r="AB127" s="58">
        <f t="shared" si="15"/>
        <v>29.211956521739133</v>
      </c>
      <c r="AC127" s="58">
        <f t="shared" si="15"/>
        <v>41.983695652173914</v>
      </c>
      <c r="AD127" s="58">
        <f t="shared" si="15"/>
        <v>47.690217391304351</v>
      </c>
      <c r="AE127" s="58">
        <f t="shared" si="15"/>
        <v>43.614130434782609</v>
      </c>
      <c r="AF127" s="58">
        <f t="shared" si="15"/>
        <v>87.228260869565219</v>
      </c>
      <c r="AG127" s="58">
        <f t="shared" si="15"/>
        <v>36.141304347826093</v>
      </c>
      <c r="AH127" s="58">
        <f t="shared" si="15"/>
        <v>29.755434782608699</v>
      </c>
      <c r="AI127" s="58">
        <f t="shared" ref="AI127:AI140" si="22">Q127*100/$D127</f>
        <v>41.779891304347828</v>
      </c>
      <c r="AJ127" s="58">
        <f t="shared" si="18"/>
        <v>16.460597826086957</v>
      </c>
      <c r="AK127" s="58">
        <f t="shared" si="19"/>
        <v>14.200096545012093</v>
      </c>
      <c r="AL127" s="58">
        <f t="shared" si="20"/>
        <v>12.836771166842922</v>
      </c>
      <c r="AM127" s="58">
        <f t="shared" si="21"/>
        <v>13.961595037709104</v>
      </c>
      <c r="AN127" s="160">
        <v>1</v>
      </c>
      <c r="AO127" s="118">
        <v>1</v>
      </c>
      <c r="AP127" s="118">
        <v>1</v>
      </c>
      <c r="AQ127" s="118">
        <v>1</v>
      </c>
      <c r="AR127" s="118">
        <v>1</v>
      </c>
      <c r="AS127" s="118">
        <v>1</v>
      </c>
      <c r="AT127" s="118">
        <v>1</v>
      </c>
      <c r="AU127" s="118">
        <v>1</v>
      </c>
      <c r="AV127" s="118">
        <v>1</v>
      </c>
      <c r="AW127" s="118">
        <v>1</v>
      </c>
      <c r="AX127" s="118">
        <v>1</v>
      </c>
      <c r="AY127" s="118">
        <v>1</v>
      </c>
      <c r="AZ127" s="118">
        <v>1</v>
      </c>
      <c r="BA127" s="118">
        <v>1</v>
      </c>
      <c r="BB127" s="118">
        <v>2</v>
      </c>
      <c r="BC127" s="118">
        <v>4</v>
      </c>
      <c r="BD127" s="118">
        <v>6</v>
      </c>
      <c r="BE127" s="118">
        <v>7</v>
      </c>
    </row>
    <row r="128" spans="2:57" ht="15">
      <c r="B128" s="499"/>
      <c r="C128" s="1" t="s">
        <v>207</v>
      </c>
      <c r="D128" s="196">
        <v>92.2</v>
      </c>
      <c r="E128" s="11">
        <v>84.4</v>
      </c>
      <c r="F128" s="11">
        <v>74.7</v>
      </c>
      <c r="G128" s="11">
        <v>51.5</v>
      </c>
      <c r="H128" s="11">
        <v>66.3</v>
      </c>
      <c r="I128" s="11">
        <v>45.7</v>
      </c>
      <c r="J128" s="11">
        <v>29.2</v>
      </c>
      <c r="K128" s="11">
        <v>30.5</v>
      </c>
      <c r="L128" s="11">
        <v>78.400000000000006</v>
      </c>
      <c r="M128" s="11">
        <v>60.6</v>
      </c>
      <c r="N128" s="11">
        <v>36.700000000000003</v>
      </c>
      <c r="O128" s="11">
        <v>35.5</v>
      </c>
      <c r="P128" s="11">
        <v>71.599999999999994</v>
      </c>
      <c r="Q128" s="11">
        <v>98.45</v>
      </c>
      <c r="R128" s="11">
        <v>123.34</v>
      </c>
      <c r="S128" s="11">
        <v>126.429252624512</v>
      </c>
      <c r="T128" s="11">
        <v>128.36317443847699</v>
      </c>
      <c r="U128">
        <v>135.49948120117199</v>
      </c>
      <c r="V128" s="159">
        <f>100</f>
        <v>100</v>
      </c>
      <c r="W128" s="58">
        <f t="shared" si="16"/>
        <v>91.540130151843812</v>
      </c>
      <c r="X128" s="58">
        <f t="shared" si="16"/>
        <v>81.019522776572671</v>
      </c>
      <c r="Y128" s="58">
        <f t="shared" si="16"/>
        <v>55.856832971800429</v>
      </c>
      <c r="Z128" s="58">
        <f t="shared" si="16"/>
        <v>71.908893709327543</v>
      </c>
      <c r="AA128" s="58">
        <f t="shared" si="16"/>
        <v>49.566160520607376</v>
      </c>
      <c r="AB128" s="58">
        <f t="shared" si="15"/>
        <v>31.670281995661604</v>
      </c>
      <c r="AC128" s="58">
        <f t="shared" si="15"/>
        <v>33.080260303687638</v>
      </c>
      <c r="AD128" s="58">
        <f t="shared" si="15"/>
        <v>85.032537960954457</v>
      </c>
      <c r="AE128" s="58">
        <f t="shared" si="15"/>
        <v>65.726681127982644</v>
      </c>
      <c r="AF128" s="58">
        <f t="shared" si="15"/>
        <v>39.804772234273322</v>
      </c>
      <c r="AG128" s="58">
        <f t="shared" si="15"/>
        <v>38.503253796095443</v>
      </c>
      <c r="AH128" s="58">
        <f t="shared" si="15"/>
        <v>77.657266811279811</v>
      </c>
      <c r="AI128" s="58">
        <f t="shared" si="22"/>
        <v>106.77874186550976</v>
      </c>
      <c r="AJ128" s="58">
        <f t="shared" si="18"/>
        <v>133.77440347071584</v>
      </c>
      <c r="AK128" s="58">
        <f t="shared" si="19"/>
        <v>137.12500284654232</v>
      </c>
      <c r="AL128" s="58">
        <f t="shared" si="20"/>
        <v>139.22253192893382</v>
      </c>
      <c r="AM128" s="58">
        <f t="shared" si="21"/>
        <v>146.96256095571798</v>
      </c>
      <c r="AN128" s="160">
        <v>1</v>
      </c>
      <c r="AO128">
        <v>1</v>
      </c>
      <c r="AP128">
        <v>1</v>
      </c>
      <c r="AQ128">
        <v>1</v>
      </c>
      <c r="AR128">
        <v>1</v>
      </c>
      <c r="AS128">
        <v>1</v>
      </c>
      <c r="AT128" s="118">
        <v>1</v>
      </c>
      <c r="AU128" s="118">
        <v>1</v>
      </c>
      <c r="AV128" s="118">
        <v>1</v>
      </c>
      <c r="AW128" s="118">
        <v>1</v>
      </c>
      <c r="AX128" s="118">
        <v>1</v>
      </c>
      <c r="AY128" s="118">
        <v>1</v>
      </c>
      <c r="AZ128" s="118">
        <v>1</v>
      </c>
      <c r="BA128" s="118">
        <v>1</v>
      </c>
      <c r="BB128" s="118">
        <v>1</v>
      </c>
      <c r="BC128" s="118">
        <v>4</v>
      </c>
      <c r="BD128" s="118">
        <v>6</v>
      </c>
      <c r="BE128" s="118">
        <v>7</v>
      </c>
    </row>
    <row r="129" spans="2:57" ht="15">
      <c r="B129" s="499"/>
      <c r="C129" s="1" t="s">
        <v>208</v>
      </c>
      <c r="D129" s="196">
        <v>900</v>
      </c>
      <c r="E129" s="11">
        <v>451.2</v>
      </c>
      <c r="F129" s="11">
        <v>589.20000000000005</v>
      </c>
      <c r="G129" s="11">
        <v>359.6</v>
      </c>
      <c r="H129" s="11">
        <v>393.9</v>
      </c>
      <c r="I129" s="11">
        <v>590.20000000000005</v>
      </c>
      <c r="J129" s="11">
        <v>487</v>
      </c>
      <c r="K129" s="11">
        <v>465.2</v>
      </c>
      <c r="L129" s="11">
        <v>405.2</v>
      </c>
      <c r="M129" s="11">
        <v>577.5</v>
      </c>
      <c r="N129" s="11">
        <v>767.4</v>
      </c>
      <c r="O129" s="11">
        <v>708.3</v>
      </c>
      <c r="P129" s="11">
        <v>592.29999999999995</v>
      </c>
      <c r="Q129" s="11">
        <v>942.8</v>
      </c>
      <c r="R129" s="11">
        <v>1464.3449401855501</v>
      </c>
      <c r="S129" s="11">
        <v>2219.58911132813</v>
      </c>
      <c r="T129" s="11">
        <v>2471.28881835938</v>
      </c>
      <c r="U129">
        <v>2555.2158203125</v>
      </c>
      <c r="V129" s="159">
        <f>100</f>
        <v>100</v>
      </c>
      <c r="W129" s="58">
        <f t="shared" si="16"/>
        <v>50.133333333333333</v>
      </c>
      <c r="X129" s="58">
        <f t="shared" si="16"/>
        <v>65.466666666666669</v>
      </c>
      <c r="Y129" s="58">
        <f t="shared" si="16"/>
        <v>39.955555555555556</v>
      </c>
      <c r="Z129" s="58">
        <f t="shared" si="16"/>
        <v>43.766666666666666</v>
      </c>
      <c r="AA129" s="58">
        <f t="shared" si="16"/>
        <v>65.577777777777783</v>
      </c>
      <c r="AB129" s="58">
        <f t="shared" si="15"/>
        <v>54.111111111111114</v>
      </c>
      <c r="AC129" s="58">
        <f t="shared" si="15"/>
        <v>51.68888888888889</v>
      </c>
      <c r="AD129" s="58">
        <f t="shared" si="15"/>
        <v>45.022222222222226</v>
      </c>
      <c r="AE129" s="58">
        <f t="shared" si="15"/>
        <v>64.166666666666671</v>
      </c>
      <c r="AF129" s="58">
        <f t="shared" si="15"/>
        <v>85.266666666666666</v>
      </c>
      <c r="AG129" s="58">
        <f t="shared" si="15"/>
        <v>78.7</v>
      </c>
      <c r="AH129" s="58">
        <f t="shared" si="15"/>
        <v>65.811111111111103</v>
      </c>
      <c r="AI129" s="58">
        <f t="shared" si="22"/>
        <v>104.75555555555556</v>
      </c>
      <c r="AJ129" s="58">
        <f t="shared" si="18"/>
        <v>162.70499335395002</v>
      </c>
      <c r="AK129" s="58">
        <f t="shared" si="19"/>
        <v>246.62101236979223</v>
      </c>
      <c r="AL129" s="58">
        <f t="shared" si="20"/>
        <v>274.58764648437557</v>
      </c>
      <c r="AM129" s="58">
        <f t="shared" si="21"/>
        <v>283.91286892361109</v>
      </c>
      <c r="AN129" s="160">
        <v>1</v>
      </c>
      <c r="AO129" s="118">
        <v>1</v>
      </c>
      <c r="AP129" s="118">
        <v>1</v>
      </c>
      <c r="AQ129" s="118">
        <v>1</v>
      </c>
      <c r="AR129" s="118">
        <v>1</v>
      </c>
      <c r="AS129" s="118">
        <v>1</v>
      </c>
      <c r="AT129" s="118">
        <v>1</v>
      </c>
      <c r="AU129" s="118">
        <v>1</v>
      </c>
      <c r="AV129" s="118">
        <v>1</v>
      </c>
      <c r="AW129" s="118">
        <v>1</v>
      </c>
      <c r="AX129" s="118">
        <v>1</v>
      </c>
      <c r="AY129" s="118">
        <v>1</v>
      </c>
      <c r="AZ129" s="118">
        <v>1</v>
      </c>
      <c r="BA129" s="118">
        <v>1</v>
      </c>
      <c r="BB129" s="118">
        <v>4</v>
      </c>
      <c r="BC129" s="118">
        <v>4</v>
      </c>
      <c r="BD129" s="118">
        <v>6</v>
      </c>
      <c r="BE129" s="118">
        <v>7</v>
      </c>
    </row>
    <row r="130" spans="2:57" ht="15">
      <c r="B130" s="499"/>
      <c r="C130" s="1" t="s">
        <v>209</v>
      </c>
      <c r="D130" s="196">
        <v>1261.8</v>
      </c>
      <c r="E130" s="11">
        <v>805.7</v>
      </c>
      <c r="F130" s="11">
        <v>992.5</v>
      </c>
      <c r="G130" s="11">
        <v>735.6</v>
      </c>
      <c r="H130" s="11">
        <v>728.2</v>
      </c>
      <c r="I130" s="11">
        <v>817.1</v>
      </c>
      <c r="J130" s="11">
        <v>534</v>
      </c>
      <c r="K130" s="11">
        <v>538.20000000000005</v>
      </c>
      <c r="L130" s="11">
        <v>526.5</v>
      </c>
      <c r="M130" s="11">
        <v>682.6</v>
      </c>
      <c r="N130" s="11">
        <v>880.1</v>
      </c>
      <c r="O130" s="11">
        <v>789.9</v>
      </c>
      <c r="P130" s="11">
        <v>696.8</v>
      </c>
      <c r="Q130" s="11">
        <v>1087.02</v>
      </c>
      <c r="R130" s="11">
        <v>1615.6899401855501</v>
      </c>
      <c r="S130" s="11">
        <v>2371.6905851364099</v>
      </c>
      <c r="T130" s="11">
        <v>2625.72131443024</v>
      </c>
      <c r="U130">
        <v>2720.43968009949</v>
      </c>
      <c r="V130" s="159">
        <f>100</f>
        <v>100</v>
      </c>
      <c r="W130" s="58">
        <f t="shared" si="16"/>
        <v>63.853225550800445</v>
      </c>
      <c r="X130" s="58">
        <f t="shared" si="16"/>
        <v>78.6574734506261</v>
      </c>
      <c r="Y130" s="58">
        <f t="shared" si="16"/>
        <v>58.297669995244888</v>
      </c>
      <c r="Z130" s="58">
        <f t="shared" si="16"/>
        <v>57.711206213346017</v>
      </c>
      <c r="AA130" s="58">
        <f t="shared" si="16"/>
        <v>64.756696782374391</v>
      </c>
      <c r="AB130" s="58">
        <f t="shared" si="15"/>
        <v>42.320494531621492</v>
      </c>
      <c r="AC130" s="58">
        <f t="shared" si="15"/>
        <v>42.653352353780321</v>
      </c>
      <c r="AD130" s="58">
        <f t="shared" si="15"/>
        <v>41.726105563480743</v>
      </c>
      <c r="AE130" s="58">
        <f t="shared" si="15"/>
        <v>54.097321287050249</v>
      </c>
      <c r="AF130" s="58">
        <f t="shared" si="15"/>
        <v>69.749564114756694</v>
      </c>
      <c r="AG130" s="58">
        <f t="shared" si="15"/>
        <v>62.601046124583931</v>
      </c>
      <c r="AH130" s="58">
        <f t="shared" si="15"/>
        <v>55.222697733396735</v>
      </c>
      <c r="AI130" s="58">
        <f t="shared" si="22"/>
        <v>86.14835948644793</v>
      </c>
      <c r="AJ130" s="58">
        <f t="shared" si="18"/>
        <v>128.04643685097085</v>
      </c>
      <c r="AK130" s="58">
        <f t="shared" si="19"/>
        <v>187.9608959531154</v>
      </c>
      <c r="AL130" s="58">
        <f t="shared" si="20"/>
        <v>208.09330436124898</v>
      </c>
      <c r="AM130" s="58">
        <f t="shared" si="21"/>
        <v>215.59991124579889</v>
      </c>
      <c r="AN130" s="160"/>
      <c r="AO130" s="118"/>
      <c r="AP130" s="118"/>
      <c r="AQ130" s="118"/>
      <c r="AR130" s="118"/>
      <c r="AS130" s="118"/>
      <c r="AT130" s="118"/>
      <c r="AU130" s="118"/>
      <c r="AV130" s="118"/>
      <c r="AW130" s="118"/>
      <c r="AX130" s="118"/>
      <c r="AY130" s="118"/>
      <c r="AZ130" s="118"/>
      <c r="BA130" s="118"/>
      <c r="BB130" s="118"/>
      <c r="BC130" s="118"/>
      <c r="BD130" s="118"/>
      <c r="BE130" s="118"/>
    </row>
    <row r="131" spans="2:57" ht="15">
      <c r="B131" s="501"/>
      <c r="C131" s="8" t="s">
        <v>210</v>
      </c>
      <c r="D131" s="245">
        <v>361.8</v>
      </c>
      <c r="E131" s="173">
        <v>354.5</v>
      </c>
      <c r="F131" s="173">
        <v>403.3</v>
      </c>
      <c r="G131" s="173">
        <v>376</v>
      </c>
      <c r="H131" s="173">
        <v>334.3</v>
      </c>
      <c r="I131" s="173">
        <v>226.9</v>
      </c>
      <c r="J131" s="173">
        <v>47</v>
      </c>
      <c r="K131" s="173">
        <v>73</v>
      </c>
      <c r="L131" s="173">
        <v>121.3</v>
      </c>
      <c r="M131" s="173">
        <v>105.1</v>
      </c>
      <c r="N131" s="173">
        <v>112.7</v>
      </c>
      <c r="O131" s="173">
        <v>81.599999999999994</v>
      </c>
      <c r="P131" s="173">
        <v>104.5</v>
      </c>
      <c r="Q131" s="173">
        <v>144.22</v>
      </c>
      <c r="R131" s="173">
        <v>151.345</v>
      </c>
      <c r="S131" s="173">
        <v>152.101473808289</v>
      </c>
      <c r="T131" s="173">
        <v>154.43249607086199</v>
      </c>
      <c r="U131" s="173">
        <v>165.22385978698699</v>
      </c>
      <c r="V131" s="159">
        <f>100</f>
        <v>100</v>
      </c>
      <c r="W131" s="58">
        <f t="shared" si="16"/>
        <v>97.98231066887783</v>
      </c>
      <c r="X131" s="58">
        <f t="shared" si="16"/>
        <v>111.47042564953013</v>
      </c>
      <c r="Y131" s="58">
        <f t="shared" si="16"/>
        <v>103.92482034273078</v>
      </c>
      <c r="Z131" s="58">
        <f t="shared" si="16"/>
        <v>92.39911553344389</v>
      </c>
      <c r="AA131" s="58">
        <f t="shared" si="16"/>
        <v>62.714206744057485</v>
      </c>
      <c r="AB131" s="58">
        <f t="shared" si="15"/>
        <v>12.990602542841348</v>
      </c>
      <c r="AC131" s="58">
        <f t="shared" si="15"/>
        <v>20.176893311221669</v>
      </c>
      <c r="AD131" s="58">
        <f t="shared" si="15"/>
        <v>33.526810392482034</v>
      </c>
      <c r="AE131" s="58">
        <f t="shared" si="15"/>
        <v>29.049198452183525</v>
      </c>
      <c r="AF131" s="58">
        <f t="shared" si="15"/>
        <v>31.14980652294085</v>
      </c>
      <c r="AG131" s="58">
        <f t="shared" si="15"/>
        <v>22.553897180762849</v>
      </c>
      <c r="AH131" s="58">
        <f t="shared" si="15"/>
        <v>28.883360972913209</v>
      </c>
      <c r="AI131" s="58">
        <f t="shared" si="22"/>
        <v>39.861802100608067</v>
      </c>
      <c r="AJ131" s="58">
        <f t="shared" si="18"/>
        <v>41.831122166943061</v>
      </c>
      <c r="AK131" s="58">
        <f t="shared" si="19"/>
        <v>42.040208349444164</v>
      </c>
      <c r="AL131" s="58">
        <f t="shared" si="20"/>
        <v>42.684493109690983</v>
      </c>
      <c r="AM131" s="58">
        <f t="shared" si="21"/>
        <v>45.667180703976499</v>
      </c>
      <c r="AN131" s="120"/>
      <c r="AO131" s="121"/>
      <c r="AP131" s="121"/>
      <c r="AQ131" s="121"/>
      <c r="AR131" s="121"/>
      <c r="AS131" s="121"/>
      <c r="AT131" s="121"/>
      <c r="AU131" s="121"/>
      <c r="AV131" s="121"/>
      <c r="AW131" s="121"/>
      <c r="AX131" s="121"/>
      <c r="AY131" s="121"/>
      <c r="AZ131" s="121"/>
      <c r="BA131" s="121"/>
      <c r="BB131" s="121"/>
      <c r="BC131" s="121"/>
      <c r="BD131" s="121"/>
      <c r="BE131" s="121"/>
    </row>
    <row r="132" spans="2:57" ht="15" customHeight="1">
      <c r="B132" s="499" t="s">
        <v>126</v>
      </c>
      <c r="C132" s="1" t="s">
        <v>205</v>
      </c>
      <c r="D132" s="246">
        <v>625.29999999999995</v>
      </c>
      <c r="E132" s="11">
        <v>814</v>
      </c>
      <c r="F132" s="11">
        <v>722.9</v>
      </c>
      <c r="G132" s="11">
        <v>629.1</v>
      </c>
      <c r="H132" s="11">
        <v>469.4</v>
      </c>
      <c r="I132" s="11">
        <v>449.9</v>
      </c>
      <c r="J132" s="11">
        <v>106.8</v>
      </c>
      <c r="K132" s="11">
        <v>116.3</v>
      </c>
      <c r="L132" s="11">
        <v>100.9</v>
      </c>
      <c r="M132" s="11">
        <v>109.3</v>
      </c>
      <c r="N132" s="11">
        <v>107.8</v>
      </c>
      <c r="O132" s="11">
        <v>109.7</v>
      </c>
      <c r="P132" s="11">
        <v>109.6</v>
      </c>
      <c r="Q132" s="11">
        <v>134.31</v>
      </c>
      <c r="R132" s="11">
        <v>159.61000000000001</v>
      </c>
      <c r="S132" s="11">
        <v>152.88961791992199</v>
      </c>
      <c r="T132" s="11">
        <v>166.95729064941401</v>
      </c>
      <c r="U132">
        <v>195.48811340332</v>
      </c>
      <c r="V132" s="159">
        <f>100</f>
        <v>100</v>
      </c>
      <c r="W132" s="58">
        <f t="shared" si="16"/>
        <v>130.17751479289942</v>
      </c>
      <c r="X132" s="58">
        <f t="shared" si="16"/>
        <v>115.60850791620024</v>
      </c>
      <c r="Y132" s="58">
        <f t="shared" si="16"/>
        <v>100.607708300016</v>
      </c>
      <c r="Z132" s="58">
        <f t="shared" si="16"/>
        <v>75.067967375659691</v>
      </c>
      <c r="AA132" s="58">
        <f t="shared" si="16"/>
        <v>71.949464257156563</v>
      </c>
      <c r="AB132" s="58">
        <f t="shared" si="15"/>
        <v>17.079801695186312</v>
      </c>
      <c r="AC132" s="58">
        <f t="shared" si="15"/>
        <v>18.599072445226291</v>
      </c>
      <c r="AD132" s="58">
        <f t="shared" si="15"/>
        <v>16.136254597793062</v>
      </c>
      <c r="AE132" s="58">
        <f t="shared" si="15"/>
        <v>17.479609787302095</v>
      </c>
      <c r="AF132" s="58">
        <f t="shared" si="15"/>
        <v>17.239724932032626</v>
      </c>
      <c r="AG132" s="58">
        <f t="shared" si="15"/>
        <v>17.543579082040623</v>
      </c>
      <c r="AH132" s="58">
        <f t="shared" si="15"/>
        <v>17.527586758355991</v>
      </c>
      <c r="AI132" s="58">
        <f t="shared" si="22"/>
        <v>21.479289940828405</v>
      </c>
      <c r="AJ132" s="58">
        <f t="shared" si="18"/>
        <v>25.525347833040147</v>
      </c>
      <c r="AK132" s="58">
        <f t="shared" si="19"/>
        <v>24.450602577950104</v>
      </c>
      <c r="AL132" s="58">
        <f t="shared" si="20"/>
        <v>26.700350335745082</v>
      </c>
      <c r="AM132" s="58">
        <f t="shared" si="21"/>
        <v>31.263091860438191</v>
      </c>
      <c r="AN132" s="160">
        <v>1</v>
      </c>
      <c r="AO132" s="118">
        <v>1</v>
      </c>
      <c r="AP132" s="118">
        <v>1</v>
      </c>
      <c r="AQ132" s="118">
        <v>1</v>
      </c>
      <c r="AR132" s="118">
        <v>1</v>
      </c>
      <c r="AS132" s="118">
        <v>1</v>
      </c>
      <c r="AT132" s="118">
        <v>1</v>
      </c>
      <c r="AU132" s="118">
        <v>1</v>
      </c>
      <c r="AV132" s="118">
        <v>1</v>
      </c>
      <c r="AW132" s="118">
        <v>1</v>
      </c>
      <c r="AX132" s="118">
        <v>1</v>
      </c>
      <c r="AY132" s="118">
        <v>1</v>
      </c>
      <c r="AZ132" s="118">
        <v>1</v>
      </c>
      <c r="BA132" s="118">
        <v>1</v>
      </c>
      <c r="BB132" s="118">
        <v>1</v>
      </c>
      <c r="BC132" s="118">
        <v>4</v>
      </c>
      <c r="BD132" s="118">
        <v>6</v>
      </c>
      <c r="BE132" s="118">
        <v>7</v>
      </c>
    </row>
    <row r="133" spans="2:57" ht="15">
      <c r="B133" s="499"/>
      <c r="C133" s="1" t="s">
        <v>206</v>
      </c>
      <c r="D133" s="196">
        <v>249</v>
      </c>
      <c r="E133" s="11">
        <v>265.2</v>
      </c>
      <c r="F133" s="11">
        <v>264.39999999999998</v>
      </c>
      <c r="G133" s="11">
        <v>219</v>
      </c>
      <c r="H133" s="11">
        <v>175.6</v>
      </c>
      <c r="I133" s="11">
        <v>115.9</v>
      </c>
      <c r="J133" s="11">
        <v>187.6</v>
      </c>
      <c r="K133" s="11">
        <v>180.6</v>
      </c>
      <c r="L133" s="11">
        <v>173.9</v>
      </c>
      <c r="M133" s="11">
        <v>198.5</v>
      </c>
      <c r="N133" s="11">
        <v>197</v>
      </c>
      <c r="O133" s="11">
        <v>229.3</v>
      </c>
      <c r="P133" s="11">
        <v>241.9</v>
      </c>
      <c r="Q133" s="11">
        <v>294.85000000000002</v>
      </c>
      <c r="R133" s="11">
        <v>322.36</v>
      </c>
      <c r="S133" s="11">
        <v>278.09094238281301</v>
      </c>
      <c r="T133" s="11">
        <v>251.39195251464801</v>
      </c>
      <c r="U133">
        <v>273.23040771484398</v>
      </c>
      <c r="V133" s="159">
        <f>100</f>
        <v>100</v>
      </c>
      <c r="W133" s="58">
        <f t="shared" si="16"/>
        <v>106.50602409638554</v>
      </c>
      <c r="X133" s="58">
        <f t="shared" si="16"/>
        <v>106.18473895582328</v>
      </c>
      <c r="Y133" s="58">
        <f t="shared" si="16"/>
        <v>87.951807228915669</v>
      </c>
      <c r="Z133" s="58">
        <f t="shared" si="16"/>
        <v>70.52208835341365</v>
      </c>
      <c r="AA133" s="58">
        <f t="shared" si="16"/>
        <v>46.546184738955823</v>
      </c>
      <c r="AB133" s="58">
        <f t="shared" si="15"/>
        <v>75.341365461847388</v>
      </c>
      <c r="AC133" s="58">
        <f t="shared" si="15"/>
        <v>72.53012048192771</v>
      </c>
      <c r="AD133" s="58">
        <f t="shared" si="15"/>
        <v>69.839357429718874</v>
      </c>
      <c r="AE133" s="58">
        <f t="shared" si="15"/>
        <v>79.718875502008032</v>
      </c>
      <c r="AF133" s="58">
        <f t="shared" si="15"/>
        <v>79.116465863453811</v>
      </c>
      <c r="AG133" s="58">
        <f t="shared" si="15"/>
        <v>92.088353413654616</v>
      </c>
      <c r="AH133" s="58">
        <f t="shared" si="15"/>
        <v>97.148594377510037</v>
      </c>
      <c r="AI133" s="58">
        <f t="shared" si="22"/>
        <v>118.41365461847391</v>
      </c>
      <c r="AJ133" s="58">
        <f t="shared" si="18"/>
        <v>129.46184738955824</v>
      </c>
      <c r="AK133" s="58">
        <f t="shared" si="19"/>
        <v>111.68310939068796</v>
      </c>
      <c r="AL133" s="58">
        <f t="shared" si="20"/>
        <v>100.96062349985864</v>
      </c>
      <c r="AM133" s="58">
        <f t="shared" si="21"/>
        <v>109.73108743568031</v>
      </c>
      <c r="AN133" s="160">
        <v>1</v>
      </c>
      <c r="AO133" s="118">
        <v>1</v>
      </c>
      <c r="AP133" s="118">
        <v>1</v>
      </c>
      <c r="AQ133" s="118">
        <v>1</v>
      </c>
      <c r="AR133" s="118">
        <v>1</v>
      </c>
      <c r="AS133" s="118">
        <v>1</v>
      </c>
      <c r="AT133" s="118">
        <v>1</v>
      </c>
      <c r="AU133" s="118">
        <v>1</v>
      </c>
      <c r="AV133" s="118">
        <v>1</v>
      </c>
      <c r="AW133" s="118">
        <v>1</v>
      </c>
      <c r="AX133" s="118">
        <v>1</v>
      </c>
      <c r="AY133" s="118">
        <v>1</v>
      </c>
      <c r="AZ133" s="118">
        <v>1</v>
      </c>
      <c r="BA133" s="118">
        <v>1</v>
      </c>
      <c r="BB133" s="118">
        <v>1</v>
      </c>
      <c r="BC133" s="118">
        <v>4</v>
      </c>
      <c r="BD133" s="118">
        <v>6</v>
      </c>
      <c r="BE133" s="118">
        <v>7</v>
      </c>
    </row>
    <row r="134" spans="2:57" ht="15">
      <c r="B134" s="499"/>
      <c r="C134" s="1" t="s">
        <v>207</v>
      </c>
      <c r="D134" s="196">
        <v>327.7</v>
      </c>
      <c r="E134" s="11">
        <v>310.5</v>
      </c>
      <c r="F134" s="11">
        <v>247.2</v>
      </c>
      <c r="G134" s="11">
        <v>199.7</v>
      </c>
      <c r="H134" s="11">
        <v>183.9</v>
      </c>
      <c r="I134" s="11">
        <v>170.9</v>
      </c>
      <c r="J134" s="11">
        <v>127.2</v>
      </c>
      <c r="K134" s="11">
        <v>117.9</v>
      </c>
      <c r="L134" s="11">
        <v>157.9</v>
      </c>
      <c r="M134" s="11">
        <v>175.1</v>
      </c>
      <c r="N134" s="11">
        <v>179.9</v>
      </c>
      <c r="O134" s="11">
        <v>192.4</v>
      </c>
      <c r="P134" s="11">
        <v>215.6</v>
      </c>
      <c r="Q134" s="11">
        <v>254.07</v>
      </c>
      <c r="R134" s="11">
        <v>279.14</v>
      </c>
      <c r="S134" s="11">
        <v>286.13153076171898</v>
      </c>
      <c r="T134" s="11">
        <v>290.50836181640602</v>
      </c>
      <c r="U134">
        <v>306.77801513671898</v>
      </c>
      <c r="V134" s="159">
        <f>100</f>
        <v>100</v>
      </c>
      <c r="W134" s="58">
        <f t="shared" si="16"/>
        <v>94.751296917912725</v>
      </c>
      <c r="X134" s="58">
        <f t="shared" si="16"/>
        <v>75.434848947207811</v>
      </c>
      <c r="Y134" s="58">
        <f t="shared" si="16"/>
        <v>60.939884040280745</v>
      </c>
      <c r="Z134" s="58">
        <f t="shared" si="16"/>
        <v>56.118400976502897</v>
      </c>
      <c r="AA134" s="58">
        <f t="shared" si="16"/>
        <v>52.151357949343911</v>
      </c>
      <c r="AB134" s="58">
        <f t="shared" si="15"/>
        <v>38.815990234971011</v>
      </c>
      <c r="AC134" s="58">
        <f t="shared" si="15"/>
        <v>35.97802868477266</v>
      </c>
      <c r="AD134" s="58">
        <f t="shared" si="15"/>
        <v>48.184314922184925</v>
      </c>
      <c r="AE134" s="58">
        <f t="shared" si="15"/>
        <v>53.433018004272199</v>
      </c>
      <c r="AF134" s="58">
        <f t="shared" si="15"/>
        <v>54.897772352761677</v>
      </c>
      <c r="AG134" s="58">
        <f t="shared" si="15"/>
        <v>58.712236801953004</v>
      </c>
      <c r="AH134" s="58">
        <f t="shared" si="15"/>
        <v>65.791882819652116</v>
      </c>
      <c r="AI134" s="58">
        <f t="shared" si="22"/>
        <v>77.531278608483376</v>
      </c>
      <c r="AJ134" s="58">
        <f t="shared" si="18"/>
        <v>85.181568507781506</v>
      </c>
      <c r="AK134" s="58">
        <f t="shared" si="19"/>
        <v>87.315084150661875</v>
      </c>
      <c r="AL134" s="58">
        <f t="shared" si="20"/>
        <v>88.650705467319511</v>
      </c>
      <c r="AM134" s="58">
        <f t="shared" si="21"/>
        <v>93.615506602599623</v>
      </c>
      <c r="AN134" s="160">
        <v>1</v>
      </c>
      <c r="AO134" s="118">
        <v>1</v>
      </c>
      <c r="AP134" s="118">
        <v>1</v>
      </c>
      <c r="AQ134" s="118">
        <v>1</v>
      </c>
      <c r="AR134" s="118">
        <v>1</v>
      </c>
      <c r="AS134" s="118">
        <v>1</v>
      </c>
      <c r="AT134" s="118">
        <v>1</v>
      </c>
      <c r="AU134" s="118">
        <v>1</v>
      </c>
      <c r="AV134" s="118">
        <v>1</v>
      </c>
      <c r="AW134" s="118">
        <v>1</v>
      </c>
      <c r="AX134" s="118">
        <v>1</v>
      </c>
      <c r="AY134" s="118">
        <v>1</v>
      </c>
      <c r="AZ134" s="118">
        <v>1</v>
      </c>
      <c r="BA134" s="118">
        <v>1</v>
      </c>
      <c r="BB134" s="118">
        <v>1</v>
      </c>
      <c r="BC134" s="118">
        <v>4</v>
      </c>
      <c r="BD134" s="118">
        <v>6</v>
      </c>
      <c r="BE134" s="118">
        <v>7</v>
      </c>
    </row>
    <row r="135" spans="2:57" ht="15">
      <c r="B135" s="499"/>
      <c r="C135" s="1" t="s">
        <v>208</v>
      </c>
      <c r="D135" s="196">
        <v>227.3</v>
      </c>
      <c r="E135" s="11">
        <v>196.6</v>
      </c>
      <c r="F135" s="11">
        <v>278.89999999999998</v>
      </c>
      <c r="G135" s="11">
        <v>246.2</v>
      </c>
      <c r="H135" s="11">
        <v>138.19999999999999</v>
      </c>
      <c r="I135" s="11">
        <v>157.6</v>
      </c>
      <c r="J135" s="11">
        <v>372.2</v>
      </c>
      <c r="K135" s="11">
        <v>347.6</v>
      </c>
      <c r="L135" s="11">
        <v>420.7</v>
      </c>
      <c r="M135" s="11">
        <v>206.8</v>
      </c>
      <c r="N135" s="11">
        <v>239.6</v>
      </c>
      <c r="O135" s="11">
        <v>215.8</v>
      </c>
      <c r="P135" s="11">
        <v>86.8</v>
      </c>
      <c r="Q135" s="11">
        <v>229.84</v>
      </c>
      <c r="R135" s="11">
        <v>201.25</v>
      </c>
      <c r="S135" s="11">
        <v>305.04583740234398</v>
      </c>
      <c r="T135" s="11">
        <v>339.63778686523398</v>
      </c>
      <c r="U135">
        <v>351.21783447265602</v>
      </c>
      <c r="V135" s="159">
        <f>100</f>
        <v>100</v>
      </c>
      <c r="W135" s="58">
        <f t="shared" si="16"/>
        <v>86.49362076550814</v>
      </c>
      <c r="X135" s="58">
        <f t="shared" si="16"/>
        <v>122.70127584689835</v>
      </c>
      <c r="Y135" s="58">
        <f t="shared" si="16"/>
        <v>108.31500219973603</v>
      </c>
      <c r="Z135" s="58">
        <f t="shared" si="16"/>
        <v>60.800703915530129</v>
      </c>
      <c r="AA135" s="58">
        <f t="shared" si="16"/>
        <v>69.335679718433781</v>
      </c>
      <c r="AB135" s="58">
        <f t="shared" si="15"/>
        <v>163.74835019797624</v>
      </c>
      <c r="AC135" s="58">
        <f t="shared" si="15"/>
        <v>152.92564892212934</v>
      </c>
      <c r="AD135" s="58">
        <f t="shared" si="15"/>
        <v>185.08578970523536</v>
      </c>
      <c r="AE135" s="58">
        <f t="shared" si="15"/>
        <v>90.981082270127587</v>
      </c>
      <c r="AF135" s="58">
        <f t="shared" si="15"/>
        <v>105.41135063792345</v>
      </c>
      <c r="AG135" s="58">
        <f t="shared" si="15"/>
        <v>94.940607127144744</v>
      </c>
      <c r="AH135" s="58">
        <f t="shared" si="15"/>
        <v>38.187417509898808</v>
      </c>
      <c r="AI135" s="58">
        <f t="shared" si="22"/>
        <v>101.1174659040915</v>
      </c>
      <c r="AJ135" s="58">
        <f t="shared" si="18"/>
        <v>88.539375274967</v>
      </c>
      <c r="AK135" s="58">
        <f t="shared" si="19"/>
        <v>134.20406396935502</v>
      </c>
      <c r="AL135" s="58">
        <f t="shared" si="20"/>
        <v>149.4226954972433</v>
      </c>
      <c r="AM135" s="58">
        <f t="shared" si="21"/>
        <v>154.51730509135768</v>
      </c>
      <c r="AN135" s="160">
        <v>1</v>
      </c>
      <c r="AO135" s="118">
        <v>1</v>
      </c>
      <c r="AP135" s="118">
        <v>1</v>
      </c>
      <c r="AQ135" s="118">
        <v>1</v>
      </c>
      <c r="AR135" s="118">
        <v>1</v>
      </c>
      <c r="AS135" s="118">
        <v>1</v>
      </c>
      <c r="AT135" s="118">
        <v>1</v>
      </c>
      <c r="AU135" s="118">
        <v>1</v>
      </c>
      <c r="AV135" s="118">
        <v>1</v>
      </c>
      <c r="AW135" s="118">
        <v>1</v>
      </c>
      <c r="AX135" s="118">
        <v>1</v>
      </c>
      <c r="AY135" s="118">
        <v>1</v>
      </c>
      <c r="AZ135" s="118">
        <v>1</v>
      </c>
      <c r="BA135" s="118">
        <v>1</v>
      </c>
      <c r="BB135" s="118">
        <v>1</v>
      </c>
      <c r="BC135" s="118">
        <v>4</v>
      </c>
      <c r="BD135" s="118">
        <v>6</v>
      </c>
      <c r="BE135" s="118">
        <v>7</v>
      </c>
    </row>
    <row r="136" spans="2:57" ht="15">
      <c r="B136" s="499"/>
      <c r="C136" s="1" t="s">
        <v>209</v>
      </c>
      <c r="D136" s="196">
        <v>1429.3</v>
      </c>
      <c r="E136" s="11">
        <v>1586.3</v>
      </c>
      <c r="F136" s="11">
        <v>1513.4</v>
      </c>
      <c r="G136" s="11">
        <v>1294</v>
      </c>
      <c r="H136" s="11">
        <v>967.1</v>
      </c>
      <c r="I136" s="11">
        <v>894.3</v>
      </c>
      <c r="J136" s="11">
        <v>793.8</v>
      </c>
      <c r="K136" s="11">
        <v>762.4</v>
      </c>
      <c r="L136" s="11">
        <v>853.4</v>
      </c>
      <c r="M136" s="11">
        <v>689.7</v>
      </c>
      <c r="N136" s="11">
        <v>724.3</v>
      </c>
      <c r="O136" s="11">
        <v>747.2</v>
      </c>
      <c r="P136" s="11">
        <v>653.9</v>
      </c>
      <c r="Q136" s="11">
        <v>913.07</v>
      </c>
      <c r="R136" s="11">
        <v>962.36</v>
      </c>
      <c r="S136" s="11">
        <v>1022.1579284667999</v>
      </c>
      <c r="T136" s="11">
        <v>1048.4953918456999</v>
      </c>
      <c r="U136">
        <v>1126.71437072754</v>
      </c>
      <c r="V136" s="159">
        <f>100</f>
        <v>100</v>
      </c>
      <c r="W136" s="58">
        <f t="shared" si="16"/>
        <v>110.98439795704191</v>
      </c>
      <c r="X136" s="58">
        <f t="shared" si="16"/>
        <v>105.88399916042819</v>
      </c>
      <c r="Y136" s="58">
        <f t="shared" si="16"/>
        <v>90.533827747848605</v>
      </c>
      <c r="Z136" s="58">
        <f t="shared" si="16"/>
        <v>67.662492129014211</v>
      </c>
      <c r="AA136" s="58">
        <f t="shared" si="16"/>
        <v>62.569089764220251</v>
      </c>
      <c r="AB136" s="58">
        <f t="shared" si="15"/>
        <v>55.537675785349471</v>
      </c>
      <c r="AC136" s="58">
        <f t="shared" si="15"/>
        <v>53.340796193941095</v>
      </c>
      <c r="AD136" s="58">
        <f t="shared" si="15"/>
        <v>59.707549149933534</v>
      </c>
      <c r="AE136" s="58">
        <f t="shared" si="15"/>
        <v>48.254390260966908</v>
      </c>
      <c r="AF136" s="58">
        <f t="shared" si="15"/>
        <v>50.675155670607992</v>
      </c>
      <c r="AG136" s="58">
        <f t="shared" si="15"/>
        <v>52.27733855733576</v>
      </c>
      <c r="AH136" s="58">
        <f t="shared" si="15"/>
        <v>45.749667669488559</v>
      </c>
      <c r="AI136" s="58">
        <f t="shared" si="22"/>
        <v>63.882320016791439</v>
      </c>
      <c r="AJ136" s="58">
        <f t="shared" si="18"/>
        <v>67.330861260757018</v>
      </c>
      <c r="AK136" s="58">
        <f t="shared" si="19"/>
        <v>71.514582555572659</v>
      </c>
      <c r="AL136" s="58">
        <f t="shared" si="20"/>
        <v>73.357265223934789</v>
      </c>
      <c r="AM136" s="58">
        <f t="shared" si="21"/>
        <v>78.829802751524525</v>
      </c>
      <c r="AN136" s="160"/>
      <c r="AO136" s="118"/>
      <c r="AP136" s="118"/>
      <c r="AQ136" s="118"/>
      <c r="AR136" s="118"/>
      <c r="AS136" s="118"/>
      <c r="AT136" s="118"/>
      <c r="AU136" s="118"/>
      <c r="AV136" s="118"/>
      <c r="AW136" s="118"/>
      <c r="AX136" s="118"/>
      <c r="AY136" s="118"/>
      <c r="AZ136" s="118"/>
      <c r="BA136" s="118"/>
      <c r="BB136" s="118"/>
      <c r="BC136" s="118"/>
      <c r="BD136" s="118"/>
      <c r="BE136" s="118"/>
    </row>
    <row r="137" spans="2:57" ht="15">
      <c r="B137" s="501"/>
      <c r="C137" s="8" t="s">
        <v>210</v>
      </c>
      <c r="D137" s="245">
        <v>1202</v>
      </c>
      <c r="E137" s="173">
        <v>1389.7</v>
      </c>
      <c r="F137" s="173">
        <v>1234.5</v>
      </c>
      <c r="G137" s="173">
        <v>1047.8</v>
      </c>
      <c r="H137" s="173">
        <v>828.9</v>
      </c>
      <c r="I137" s="173">
        <v>736.7</v>
      </c>
      <c r="J137" s="173">
        <v>421.6</v>
      </c>
      <c r="K137" s="173">
        <v>414.8</v>
      </c>
      <c r="L137" s="173">
        <v>432.7</v>
      </c>
      <c r="M137" s="173">
        <v>482.9</v>
      </c>
      <c r="N137" s="173">
        <v>484.7</v>
      </c>
      <c r="O137" s="173">
        <v>531.4</v>
      </c>
      <c r="P137" s="173">
        <v>567.1</v>
      </c>
      <c r="Q137" s="173">
        <v>683.23</v>
      </c>
      <c r="R137" s="173">
        <v>761.11</v>
      </c>
      <c r="S137" s="173">
        <v>717.11209106445301</v>
      </c>
      <c r="T137" s="173">
        <v>708.85760498046898</v>
      </c>
      <c r="U137" s="173">
        <v>775.49653625488304</v>
      </c>
      <c r="V137" s="159">
        <f>100</f>
        <v>100</v>
      </c>
      <c r="W137" s="58">
        <f t="shared" si="16"/>
        <v>115.61564059900167</v>
      </c>
      <c r="X137" s="58">
        <f t="shared" si="16"/>
        <v>102.70382695507487</v>
      </c>
      <c r="Y137" s="58">
        <f t="shared" si="16"/>
        <v>87.171381031613976</v>
      </c>
      <c r="Z137" s="58">
        <f t="shared" si="16"/>
        <v>68.960066555740426</v>
      </c>
      <c r="AA137" s="58">
        <f t="shared" si="16"/>
        <v>61.289517470881862</v>
      </c>
      <c r="AB137" s="58">
        <f t="shared" si="15"/>
        <v>35.074875207986686</v>
      </c>
      <c r="AC137" s="58">
        <f t="shared" si="15"/>
        <v>34.509151414309486</v>
      </c>
      <c r="AD137" s="58">
        <f t="shared" si="15"/>
        <v>35.998336106489184</v>
      </c>
      <c r="AE137" s="58">
        <f t="shared" si="15"/>
        <v>40.174708818635608</v>
      </c>
      <c r="AF137" s="58">
        <f t="shared" si="15"/>
        <v>40.324459234608987</v>
      </c>
      <c r="AG137" s="58">
        <f t="shared" si="15"/>
        <v>44.209650582362727</v>
      </c>
      <c r="AH137" s="58">
        <f t="shared" si="15"/>
        <v>47.179700499168057</v>
      </c>
      <c r="AI137" s="58">
        <f t="shared" si="22"/>
        <v>56.841098169717135</v>
      </c>
      <c r="AJ137" s="58">
        <f t="shared" si="18"/>
        <v>63.320299500831943</v>
      </c>
      <c r="AK137" s="58">
        <f t="shared" si="19"/>
        <v>59.65990774246697</v>
      </c>
      <c r="AL137" s="58">
        <f t="shared" si="20"/>
        <v>58.973178450954165</v>
      </c>
      <c r="AM137" s="58">
        <f t="shared" si="21"/>
        <v>64.517182716712398</v>
      </c>
      <c r="AN137" s="120"/>
      <c r="AO137" s="121"/>
      <c r="AP137" s="121"/>
      <c r="AQ137" s="121"/>
      <c r="AR137" s="121"/>
      <c r="AS137" s="121"/>
      <c r="AT137" s="121"/>
      <c r="AU137" s="121"/>
      <c r="AV137" s="121"/>
      <c r="AW137" s="121"/>
      <c r="AX137" s="121"/>
      <c r="AY137" s="121"/>
      <c r="AZ137" s="121"/>
      <c r="BA137" s="121"/>
      <c r="BB137" s="121"/>
      <c r="BC137" s="121"/>
      <c r="BD137" s="121"/>
      <c r="BE137" s="121"/>
    </row>
    <row r="138" spans="2:57" ht="15" customHeight="1">
      <c r="B138" s="499" t="s">
        <v>116</v>
      </c>
      <c r="C138" s="1" t="s">
        <v>205</v>
      </c>
      <c r="D138" s="246">
        <v>69.5</v>
      </c>
      <c r="E138" s="11">
        <v>51.3</v>
      </c>
      <c r="F138" s="11">
        <v>55.7</v>
      </c>
      <c r="G138" s="11">
        <v>58</v>
      </c>
      <c r="H138" s="11">
        <v>67.8</v>
      </c>
      <c r="I138" s="11">
        <v>52.4</v>
      </c>
      <c r="J138" s="11">
        <v>28.2</v>
      </c>
      <c r="K138" s="11">
        <v>17.399999999999999</v>
      </c>
      <c r="L138" s="11">
        <v>9.1</v>
      </c>
      <c r="M138" s="11">
        <v>4.7</v>
      </c>
      <c r="N138" s="11">
        <v>16.100000000000001</v>
      </c>
      <c r="O138" s="11">
        <v>15.9</v>
      </c>
      <c r="P138" s="11">
        <v>34.336964386146597</v>
      </c>
      <c r="Q138" s="11">
        <v>28.06</v>
      </c>
      <c r="R138" s="11">
        <v>15.960351507262001</v>
      </c>
      <c r="S138" s="11">
        <v>35.627029418945298</v>
      </c>
      <c r="T138" s="11">
        <v>38.905139923095703</v>
      </c>
      <c r="U138">
        <v>45.580101013183601</v>
      </c>
      <c r="V138" s="159">
        <f>100</f>
        <v>100</v>
      </c>
      <c r="W138" s="58">
        <f t="shared" si="16"/>
        <v>73.812949640287769</v>
      </c>
      <c r="X138" s="58">
        <f t="shared" si="16"/>
        <v>80.143884892086334</v>
      </c>
      <c r="Y138" s="58">
        <f t="shared" si="16"/>
        <v>83.453237410071949</v>
      </c>
      <c r="Z138" s="58">
        <f t="shared" si="16"/>
        <v>97.553956834532372</v>
      </c>
      <c r="AA138" s="58">
        <f t="shared" si="16"/>
        <v>75.39568345323741</v>
      </c>
      <c r="AB138" s="58">
        <f t="shared" si="15"/>
        <v>40.575539568345327</v>
      </c>
      <c r="AC138" s="58">
        <f t="shared" si="15"/>
        <v>25.03597122302158</v>
      </c>
      <c r="AD138" s="58">
        <f t="shared" si="15"/>
        <v>13.093525179856115</v>
      </c>
      <c r="AE138" s="58">
        <f t="shared" si="15"/>
        <v>6.7625899280575537</v>
      </c>
      <c r="AF138" s="58">
        <f t="shared" si="15"/>
        <v>23.165467625899282</v>
      </c>
      <c r="AG138" s="58">
        <f t="shared" si="15"/>
        <v>22.877697841726619</v>
      </c>
      <c r="AH138" s="58">
        <f t="shared" si="15"/>
        <v>49.405704152728916</v>
      </c>
      <c r="AI138" s="58">
        <f t="shared" si="22"/>
        <v>40.374100719424462</v>
      </c>
      <c r="AJ138" s="58">
        <f t="shared" si="18"/>
        <v>22.964534542823024</v>
      </c>
      <c r="AK138" s="58">
        <f t="shared" si="19"/>
        <v>51.261912833014819</v>
      </c>
      <c r="AL138" s="58">
        <f t="shared" si="20"/>
        <v>55.978618594382304</v>
      </c>
      <c r="AM138" s="58">
        <f t="shared" si="21"/>
        <v>65.582879155659853</v>
      </c>
      <c r="AN138" s="160">
        <v>1</v>
      </c>
      <c r="AO138" s="118">
        <v>1</v>
      </c>
      <c r="AP138" s="118">
        <v>1</v>
      </c>
      <c r="AQ138" s="118">
        <v>1</v>
      </c>
      <c r="AR138" s="118">
        <v>1</v>
      </c>
      <c r="AS138" s="118">
        <v>1</v>
      </c>
      <c r="AT138" s="118">
        <v>1</v>
      </c>
      <c r="AU138" s="118">
        <v>1</v>
      </c>
      <c r="AV138" s="118">
        <v>1</v>
      </c>
      <c r="AW138" s="118">
        <v>1</v>
      </c>
      <c r="AX138" s="118">
        <v>1</v>
      </c>
      <c r="AY138" s="118">
        <v>1</v>
      </c>
      <c r="AZ138" s="118">
        <v>4</v>
      </c>
      <c r="BA138" s="118">
        <v>1</v>
      </c>
      <c r="BB138" s="118">
        <v>4</v>
      </c>
      <c r="BC138" s="118">
        <v>4</v>
      </c>
      <c r="BD138" s="118">
        <v>6</v>
      </c>
      <c r="BE138" s="118">
        <v>7</v>
      </c>
    </row>
    <row r="139" spans="2:57" ht="15">
      <c r="B139" s="499"/>
      <c r="C139" s="1" t="s">
        <v>206</v>
      </c>
      <c r="D139" s="196">
        <v>17.100000000000001</v>
      </c>
      <c r="E139" s="11">
        <v>20.123000000000001</v>
      </c>
      <c r="F139" s="11">
        <v>19.878733961670299</v>
      </c>
      <c r="G139" s="11">
        <v>4.8098349644185197</v>
      </c>
      <c r="H139" s="11">
        <v>4.3561133428082197</v>
      </c>
      <c r="I139" s="11">
        <v>21.83</v>
      </c>
      <c r="J139" s="11">
        <v>38.073999999999998</v>
      </c>
      <c r="K139" s="11">
        <v>32.190997755047199</v>
      </c>
      <c r="L139" s="11">
        <v>34.9</v>
      </c>
      <c r="M139" s="11">
        <v>43.113027158780604</v>
      </c>
      <c r="N139" s="11">
        <v>43.944706094518601</v>
      </c>
      <c r="O139" s="11">
        <v>52.897915117224301</v>
      </c>
      <c r="P139" s="11">
        <v>42.7</v>
      </c>
      <c r="Q139" s="11">
        <v>34.122999999999998</v>
      </c>
      <c r="R139" s="11">
        <v>23.196601622134501</v>
      </c>
      <c r="S139" s="11">
        <v>35.233325958252003</v>
      </c>
      <c r="T139" s="11">
        <v>31.850639343261701</v>
      </c>
      <c r="U139">
        <v>34.597282409667997</v>
      </c>
      <c r="V139" s="159">
        <f>100</f>
        <v>100</v>
      </c>
      <c r="W139" s="58">
        <f t="shared" si="16"/>
        <v>117.67836257309942</v>
      </c>
      <c r="X139" s="58">
        <f t="shared" si="16"/>
        <v>116.24990620859823</v>
      </c>
      <c r="Y139" s="58">
        <f t="shared" si="16"/>
        <v>28.127689850400699</v>
      </c>
      <c r="Z139" s="58">
        <f t="shared" si="16"/>
        <v>25.474347033966193</v>
      </c>
      <c r="AA139" s="58">
        <f t="shared" si="16"/>
        <v>127.66081871345028</v>
      </c>
      <c r="AB139" s="58">
        <f t="shared" si="15"/>
        <v>222.65497076023388</v>
      </c>
      <c r="AC139" s="58">
        <f t="shared" si="15"/>
        <v>188.25144885992515</v>
      </c>
      <c r="AD139" s="58">
        <f t="shared" si="15"/>
        <v>204.09356725146196</v>
      </c>
      <c r="AE139" s="58">
        <f t="shared" si="15"/>
        <v>252.12296584082225</v>
      </c>
      <c r="AF139" s="58">
        <f t="shared" si="15"/>
        <v>256.98658534806196</v>
      </c>
      <c r="AG139" s="58">
        <f t="shared" si="15"/>
        <v>309.34453284926491</v>
      </c>
      <c r="AH139" s="58">
        <f t="shared" si="15"/>
        <v>249.70760233918128</v>
      </c>
      <c r="AI139" s="58">
        <f t="shared" si="22"/>
        <v>199.54970760233914</v>
      </c>
      <c r="AJ139" s="58">
        <f t="shared" si="18"/>
        <v>135.65264106511404</v>
      </c>
      <c r="AK139" s="58">
        <f t="shared" si="19"/>
        <v>206.04284186112281</v>
      </c>
      <c r="AL139" s="58">
        <f t="shared" si="20"/>
        <v>186.26104879100407</v>
      </c>
      <c r="AM139" s="58">
        <f t="shared" si="21"/>
        <v>202.32328894542687</v>
      </c>
      <c r="AN139" s="160">
        <v>1</v>
      </c>
      <c r="AO139" s="118">
        <v>4</v>
      </c>
      <c r="AP139" s="118">
        <v>4</v>
      </c>
      <c r="AQ139" s="118">
        <v>4</v>
      </c>
      <c r="AR139" s="118">
        <v>4</v>
      </c>
      <c r="AS139" s="118">
        <v>4</v>
      </c>
      <c r="AT139" s="118">
        <v>4</v>
      </c>
      <c r="AU139" s="118">
        <v>4</v>
      </c>
      <c r="AV139" s="118">
        <v>1</v>
      </c>
      <c r="AW139" s="118">
        <v>4</v>
      </c>
      <c r="AX139" s="118">
        <v>4</v>
      </c>
      <c r="AY139" s="118">
        <v>4</v>
      </c>
      <c r="AZ139" s="118">
        <v>1</v>
      </c>
      <c r="BA139" s="118">
        <v>2</v>
      </c>
      <c r="BB139" s="118">
        <v>4</v>
      </c>
      <c r="BC139" s="118">
        <v>4</v>
      </c>
      <c r="BD139" s="118">
        <v>6</v>
      </c>
      <c r="BE139" s="118">
        <v>7</v>
      </c>
    </row>
    <row r="140" spans="2:57" ht="15">
      <c r="B140" s="499"/>
      <c r="C140" s="1" t="s">
        <v>207</v>
      </c>
      <c r="D140" s="196">
        <v>35.799999999999997</v>
      </c>
      <c r="E140" s="11">
        <v>29.6</v>
      </c>
      <c r="F140" s="11">
        <v>23.6</v>
      </c>
      <c r="G140" s="11">
        <v>18.305743670479099</v>
      </c>
      <c r="H140" s="11">
        <v>33</v>
      </c>
      <c r="I140" s="11">
        <v>24.8969378011336</v>
      </c>
      <c r="J140" s="11">
        <v>28.601291863777998</v>
      </c>
      <c r="K140" s="11">
        <v>33.867229263663397</v>
      </c>
      <c r="L140" s="11">
        <v>31.5741766030335</v>
      </c>
      <c r="M140" s="11">
        <v>36.470840652862996</v>
      </c>
      <c r="N140" s="11">
        <v>37.486657844614498</v>
      </c>
      <c r="O140" s="11">
        <v>54.765680391169603</v>
      </c>
      <c r="P140" s="11">
        <v>79.858190062360805</v>
      </c>
      <c r="Q140" s="11">
        <v>79.005741501569005</v>
      </c>
      <c r="R140" s="11">
        <v>123.41</v>
      </c>
      <c r="S140" s="11">
        <v>126.501007080078</v>
      </c>
      <c r="T140" s="11">
        <v>128.43603515625</v>
      </c>
      <c r="U140">
        <v>135.58041381835901</v>
      </c>
      <c r="V140" s="159">
        <f>100</f>
        <v>100</v>
      </c>
      <c r="W140" s="58">
        <f t="shared" si="16"/>
        <v>82.681564245810065</v>
      </c>
      <c r="X140" s="58">
        <f t="shared" si="16"/>
        <v>65.92178770949721</v>
      </c>
      <c r="Y140" s="58">
        <f t="shared" si="16"/>
        <v>51.133362208042179</v>
      </c>
      <c r="Z140" s="58">
        <f t="shared" si="16"/>
        <v>92.178770949720672</v>
      </c>
      <c r="AA140" s="58">
        <f t="shared" si="16"/>
        <v>69.544518997579885</v>
      </c>
      <c r="AB140" s="58">
        <f t="shared" si="15"/>
        <v>79.891876714463677</v>
      </c>
      <c r="AC140" s="58">
        <f t="shared" si="15"/>
        <v>94.6011990605123</v>
      </c>
      <c r="AD140" s="58">
        <f t="shared" si="15"/>
        <v>88.196024030819842</v>
      </c>
      <c r="AE140" s="58">
        <f t="shared" si="15"/>
        <v>101.87385657224301</v>
      </c>
      <c r="AF140" s="58">
        <f t="shared" si="15"/>
        <v>104.71133476149302</v>
      </c>
      <c r="AG140" s="58">
        <f t="shared" si="15"/>
        <v>152.97676086918884</v>
      </c>
      <c r="AH140" s="58">
        <f t="shared" si="15"/>
        <v>223.06757000659445</v>
      </c>
      <c r="AI140" s="58">
        <f t="shared" si="22"/>
        <v>220.68642877533244</v>
      </c>
      <c r="AJ140" s="58">
        <f t="shared" si="18"/>
        <v>344.7206703910615</v>
      </c>
      <c r="AK140" s="58">
        <f t="shared" si="19"/>
        <v>353.35476838010618</v>
      </c>
      <c r="AL140" s="58">
        <f t="shared" si="20"/>
        <v>358.75987473812853</v>
      </c>
      <c r="AM140" s="58">
        <f t="shared" si="21"/>
        <v>378.71623971608665</v>
      </c>
      <c r="AN140" s="160">
        <v>1</v>
      </c>
      <c r="AO140" s="118">
        <v>1</v>
      </c>
      <c r="AP140" s="118">
        <v>1</v>
      </c>
      <c r="AQ140" s="118">
        <v>4</v>
      </c>
      <c r="AR140" s="118">
        <v>1</v>
      </c>
      <c r="AS140" s="118">
        <v>4</v>
      </c>
      <c r="AT140" s="118">
        <v>4</v>
      </c>
      <c r="AU140" s="118">
        <v>4</v>
      </c>
      <c r="AV140" s="118">
        <v>4</v>
      </c>
      <c r="AW140" s="118">
        <v>4</v>
      </c>
      <c r="AX140" s="118">
        <v>4</v>
      </c>
      <c r="AY140" s="118">
        <v>4</v>
      </c>
      <c r="AZ140" s="118">
        <v>4</v>
      </c>
      <c r="BA140" s="118">
        <v>4</v>
      </c>
      <c r="BB140" s="118">
        <v>1</v>
      </c>
      <c r="BC140" s="118">
        <v>4</v>
      </c>
      <c r="BD140" s="118">
        <v>6</v>
      </c>
      <c r="BE140" s="118">
        <v>7</v>
      </c>
    </row>
    <row r="141" spans="2:57" ht="15">
      <c r="B141" s="499"/>
      <c r="C141" s="1" t="s">
        <v>208</v>
      </c>
      <c r="D141" s="196">
        <v>63.7</v>
      </c>
      <c r="E141" s="11">
        <v>38.877000000000002</v>
      </c>
      <c r="F141" s="11">
        <v>130.82126026196201</v>
      </c>
      <c r="G141" s="11">
        <v>52.984430623892202</v>
      </c>
      <c r="H141" s="11">
        <v>45.143893915981103</v>
      </c>
      <c r="I141" s="11">
        <v>33.873067112741403</v>
      </c>
      <c r="J141" s="11">
        <v>39.024700002673903</v>
      </c>
      <c r="K141" s="11">
        <v>43.341769070674403</v>
      </c>
      <c r="L141" s="11">
        <v>41.625816332767997</v>
      </c>
      <c r="M141" s="11">
        <v>43.716136229337998</v>
      </c>
      <c r="N141" s="11">
        <v>36.768640638503697</v>
      </c>
      <c r="O141" s="11">
        <v>35.636400561211303</v>
      </c>
      <c r="P141" s="11">
        <v>24.404846785500201</v>
      </c>
      <c r="Q141" s="11">
        <v>75.971255232369899</v>
      </c>
      <c r="R141" s="11">
        <v>139.533055686334</v>
      </c>
      <c r="S141" s="11">
        <v>160.25233459472699</v>
      </c>
      <c r="T141" s="11">
        <v>178.42481994628901</v>
      </c>
      <c r="U141">
        <v>184.47738647460901</v>
      </c>
      <c r="V141" s="159">
        <f>100</f>
        <v>100</v>
      </c>
      <c r="W141" s="58">
        <f t="shared" si="16"/>
        <v>61.031397174254316</v>
      </c>
      <c r="X141" s="58">
        <f t="shared" si="16"/>
        <v>205.37089523070958</v>
      </c>
      <c r="Y141" s="58">
        <f t="shared" si="16"/>
        <v>83.178070053205971</v>
      </c>
      <c r="Z141" s="58">
        <f t="shared" si="16"/>
        <v>70.869535189923241</v>
      </c>
      <c r="AA141" s="58">
        <f t="shared" si="16"/>
        <v>53.175929533345993</v>
      </c>
      <c r="AB141" s="58">
        <f t="shared" si="15"/>
        <v>61.263265310320094</v>
      </c>
      <c r="AC141" s="58">
        <f t="shared" si="15"/>
        <v>68.040453800116794</v>
      </c>
      <c r="AD141" s="58">
        <f t="shared" si="15"/>
        <v>65.346650443905801</v>
      </c>
      <c r="AE141" s="58">
        <f t="shared" si="15"/>
        <v>68.628157345899524</v>
      </c>
      <c r="AF141" s="58">
        <f t="shared" si="15"/>
        <v>57.72157086107331</v>
      </c>
      <c r="AG141" s="58">
        <f t="shared" si="15"/>
        <v>55.944113910849765</v>
      </c>
      <c r="AH141" s="58">
        <f t="shared" si="15"/>
        <v>38.312161358713027</v>
      </c>
      <c r="AI141" s="58">
        <f t="shared" si="15"/>
        <v>119.26413694249591</v>
      </c>
      <c r="AJ141" s="58">
        <f t="shared" si="15"/>
        <v>219.04718318105807</v>
      </c>
      <c r="AK141" s="58">
        <f t="shared" si="15"/>
        <v>251.57352369658867</v>
      </c>
      <c r="AL141" s="58">
        <f t="shared" si="15"/>
        <v>280.10175815743952</v>
      </c>
      <c r="AM141" s="58">
        <f t="shared" si="15"/>
        <v>289.6034324562151</v>
      </c>
      <c r="AN141" s="160">
        <v>1</v>
      </c>
      <c r="AO141" s="118">
        <v>4</v>
      </c>
      <c r="AP141" s="118">
        <v>4</v>
      </c>
      <c r="AQ141" s="118">
        <v>4</v>
      </c>
      <c r="AR141" s="118">
        <v>4</v>
      </c>
      <c r="AS141" s="118">
        <v>4</v>
      </c>
      <c r="AT141" s="118">
        <v>4</v>
      </c>
      <c r="AU141" s="118">
        <v>4</v>
      </c>
      <c r="AV141" s="118">
        <v>4</v>
      </c>
      <c r="AW141" s="118">
        <v>4</v>
      </c>
      <c r="AX141" s="118">
        <v>4</v>
      </c>
      <c r="AY141" s="118">
        <v>4</v>
      </c>
      <c r="AZ141" s="118">
        <v>4</v>
      </c>
      <c r="BA141" s="118">
        <v>4</v>
      </c>
      <c r="BB141" s="118">
        <v>4</v>
      </c>
      <c r="BC141" s="118">
        <v>4</v>
      </c>
      <c r="BD141" s="118">
        <v>6</v>
      </c>
      <c r="BE141" s="118">
        <v>7</v>
      </c>
    </row>
    <row r="142" spans="2:57" ht="15">
      <c r="B142" s="499"/>
      <c r="C142" s="1" t="s">
        <v>209</v>
      </c>
      <c r="D142" s="196">
        <v>186.1</v>
      </c>
      <c r="E142" s="11">
        <v>139.9</v>
      </c>
      <c r="F142" s="11">
        <v>229.999994223632</v>
      </c>
      <c r="G142" s="11">
        <v>134.10000925879001</v>
      </c>
      <c r="H142" s="11">
        <v>150.30000725878901</v>
      </c>
      <c r="I142" s="11">
        <v>133.00000491387499</v>
      </c>
      <c r="J142" s="11">
        <v>133.89999186645201</v>
      </c>
      <c r="K142" s="11">
        <v>126.799996089385</v>
      </c>
      <c r="L142" s="11">
        <v>117.19999293580101</v>
      </c>
      <c r="M142" s="11">
        <v>128.00000404098199</v>
      </c>
      <c r="N142" s="11">
        <v>134.300004577637</v>
      </c>
      <c r="O142" s="11">
        <v>159.19999606960499</v>
      </c>
      <c r="P142" s="11">
        <v>181.30000123400799</v>
      </c>
      <c r="Q142" s="11">
        <v>217.15999673393901</v>
      </c>
      <c r="R142" s="11">
        <v>302.10000881573001</v>
      </c>
      <c r="S142" s="11">
        <v>357.61369705200201</v>
      </c>
      <c r="T142" s="11">
        <v>377.616634368897</v>
      </c>
      <c r="U142">
        <v>400.23518371582003</v>
      </c>
      <c r="V142" s="159">
        <f>100</f>
        <v>100</v>
      </c>
      <c r="W142" s="58">
        <f t="shared" si="16"/>
        <v>75.174637291778609</v>
      </c>
      <c r="X142" s="58">
        <f t="shared" si="16"/>
        <v>123.58946492403653</v>
      </c>
      <c r="Y142" s="58">
        <f t="shared" si="16"/>
        <v>72.058038290591085</v>
      </c>
      <c r="Z142" s="58">
        <f t="shared" si="16"/>
        <v>80.763034529171961</v>
      </c>
      <c r="AA142" s="58">
        <f t="shared" si="16"/>
        <v>71.466955891389034</v>
      </c>
      <c r="AB142" s="58">
        <f t="shared" si="15"/>
        <v>71.950559842263317</v>
      </c>
      <c r="AC142" s="58">
        <f t="shared" si="15"/>
        <v>68.135408967966157</v>
      </c>
      <c r="AD142" s="58">
        <f t="shared" si="15"/>
        <v>62.976890347018269</v>
      </c>
      <c r="AE142" s="58">
        <f t="shared" si="15"/>
        <v>68.780227856519076</v>
      </c>
      <c r="AF142" s="58">
        <f t="shared" si="15"/>
        <v>72.165504877827516</v>
      </c>
      <c r="AG142" s="58">
        <f t="shared" si="15"/>
        <v>85.545403583882319</v>
      </c>
      <c r="AH142" s="58">
        <f t="shared" si="15"/>
        <v>97.420742199896821</v>
      </c>
      <c r="AI142" s="58">
        <f t="shared" si="15"/>
        <v>116.6899498839006</v>
      </c>
      <c r="AJ142" s="58">
        <f t="shared" si="15"/>
        <v>162.33208426422891</v>
      </c>
      <c r="AK142" s="58">
        <f t="shared" si="15"/>
        <v>192.16211555722839</v>
      </c>
      <c r="AL142" s="58">
        <f t="shared" si="15"/>
        <v>202.91060417458195</v>
      </c>
      <c r="AM142" s="58">
        <f t="shared" si="15"/>
        <v>215.0645801804514</v>
      </c>
      <c r="AN142" s="160"/>
      <c r="AO142" s="118"/>
      <c r="AP142" s="118"/>
      <c r="AQ142" s="118"/>
      <c r="AR142" s="118"/>
      <c r="AS142" s="118"/>
      <c r="AT142" s="118"/>
      <c r="AU142" s="118"/>
      <c r="AV142" s="118"/>
      <c r="AW142" s="118"/>
      <c r="AX142" s="118"/>
      <c r="AY142" s="118"/>
      <c r="AZ142" s="118"/>
      <c r="BA142" s="118"/>
      <c r="BB142" s="118"/>
      <c r="BC142" s="118"/>
      <c r="BD142" s="118"/>
      <c r="BE142" s="118"/>
    </row>
    <row r="143" spans="2:57" ht="15">
      <c r="B143" s="501"/>
      <c r="C143" s="8" t="s">
        <v>210</v>
      </c>
      <c r="D143" s="245">
        <v>122.4</v>
      </c>
      <c r="E143" s="173">
        <v>101.023</v>
      </c>
      <c r="F143" s="173">
        <v>99.178733961670304</v>
      </c>
      <c r="G143" s="173">
        <v>81.115578634897702</v>
      </c>
      <c r="H143" s="173">
        <v>105.156113342808</v>
      </c>
      <c r="I143" s="173">
        <v>99.126937801133593</v>
      </c>
      <c r="J143" s="173">
        <v>94.875291863778003</v>
      </c>
      <c r="K143" s="173">
        <v>83.458227018710602</v>
      </c>
      <c r="L143" s="173">
        <v>75.574176603033493</v>
      </c>
      <c r="M143" s="173">
        <v>84.283867811643603</v>
      </c>
      <c r="N143" s="173">
        <v>97.531363939133001</v>
      </c>
      <c r="O143" s="173">
        <v>123.563595508394</v>
      </c>
      <c r="P143" s="173">
        <v>156.89515444850699</v>
      </c>
      <c r="Q143" s="173">
        <v>141.18874150156901</v>
      </c>
      <c r="R143" s="173">
        <v>162.56695312939601</v>
      </c>
      <c r="S143" s="173">
        <v>197.36136245727499</v>
      </c>
      <c r="T143" s="173">
        <v>199.191814422607</v>
      </c>
      <c r="U143" s="173">
        <v>215.75779724121099</v>
      </c>
      <c r="V143" s="159">
        <f>100</f>
        <v>100</v>
      </c>
      <c r="W143" s="58">
        <f t="shared" si="16"/>
        <v>82.535130718954235</v>
      </c>
      <c r="X143" s="58">
        <f t="shared" si="16"/>
        <v>81.028377419665276</v>
      </c>
      <c r="Y143" s="58">
        <f t="shared" si="16"/>
        <v>66.270897577530803</v>
      </c>
      <c r="Z143" s="58">
        <f t="shared" si="16"/>
        <v>85.91185730621568</v>
      </c>
      <c r="AA143" s="58">
        <f t="shared" si="16"/>
        <v>80.986060295043785</v>
      </c>
      <c r="AB143" s="58">
        <f t="shared" si="15"/>
        <v>77.512493352759805</v>
      </c>
      <c r="AC143" s="58">
        <f t="shared" si="15"/>
        <v>68.184825995678594</v>
      </c>
      <c r="AD143" s="58">
        <f t="shared" si="15"/>
        <v>61.743608335811672</v>
      </c>
      <c r="AE143" s="58">
        <f t="shared" si="15"/>
        <v>68.859369127159795</v>
      </c>
      <c r="AF143" s="58">
        <f t="shared" si="15"/>
        <v>79.682486878376636</v>
      </c>
      <c r="AG143" s="58">
        <f t="shared" si="15"/>
        <v>100.9506499251585</v>
      </c>
      <c r="AH143" s="58">
        <f t="shared" si="15"/>
        <v>128.1823157259044</v>
      </c>
      <c r="AI143" s="58">
        <f t="shared" si="15"/>
        <v>115.35027900454985</v>
      </c>
      <c r="AJ143" s="58">
        <f t="shared" si="15"/>
        <v>132.81613817761112</v>
      </c>
      <c r="AK143" s="58">
        <f t="shared" si="15"/>
        <v>161.24294318404819</v>
      </c>
      <c r="AL143" s="58">
        <f t="shared" si="15"/>
        <v>162.73841047598609</v>
      </c>
      <c r="AM143" s="58">
        <f t="shared" si="15"/>
        <v>176.27271016438806</v>
      </c>
      <c r="AN143" s="120"/>
      <c r="AO143" s="121"/>
      <c r="AP143" s="121"/>
      <c r="AQ143" s="121"/>
      <c r="AR143" s="121"/>
      <c r="AS143" s="121"/>
      <c r="AT143" s="121"/>
      <c r="AU143" s="121"/>
      <c r="AV143" s="121"/>
      <c r="AW143" s="121"/>
      <c r="AX143" s="121"/>
      <c r="AY143" s="121"/>
      <c r="AZ143" s="121"/>
      <c r="BA143" s="121"/>
      <c r="BB143" s="121"/>
      <c r="BC143" s="121"/>
      <c r="BD143" s="121"/>
      <c r="BE143" s="121"/>
    </row>
    <row r="144" spans="2:57" ht="15" customHeight="1">
      <c r="B144" s="499" t="s">
        <v>118</v>
      </c>
      <c r="C144" s="1" t="s">
        <v>205</v>
      </c>
      <c r="D144" s="246">
        <v>107.6</v>
      </c>
      <c r="E144" s="11">
        <v>104.2</v>
      </c>
      <c r="F144" s="11">
        <v>183.8</v>
      </c>
      <c r="G144" s="11">
        <v>97.7</v>
      </c>
      <c r="H144" s="11">
        <v>75.8</v>
      </c>
      <c r="I144" s="11">
        <v>63.2</v>
      </c>
      <c r="J144" s="11">
        <v>23.4</v>
      </c>
      <c r="K144" s="11">
        <v>26.4</v>
      </c>
      <c r="L144" s="11">
        <v>21.5</v>
      </c>
      <c r="M144" s="11">
        <v>22.4</v>
      </c>
      <c r="N144" s="11">
        <v>27.2</v>
      </c>
      <c r="O144" s="11">
        <v>25.9</v>
      </c>
      <c r="P144" s="11">
        <v>24</v>
      </c>
      <c r="Q144" s="11">
        <v>31.5</v>
      </c>
      <c r="R144" s="11">
        <v>36.18</v>
      </c>
      <c r="S144" s="11">
        <v>34.656639099121101</v>
      </c>
      <c r="T144" s="11">
        <v>37.845462799072301</v>
      </c>
      <c r="U144">
        <v>44.317066192627003</v>
      </c>
      <c r="V144" s="159">
        <f>100</f>
        <v>100</v>
      </c>
      <c r="W144" s="58">
        <f t="shared" si="16"/>
        <v>96.840148698884761</v>
      </c>
      <c r="X144" s="58">
        <f t="shared" si="16"/>
        <v>170.81784386617102</v>
      </c>
      <c r="Y144" s="58">
        <f t="shared" si="16"/>
        <v>90.79925650557621</v>
      </c>
      <c r="Z144" s="58">
        <f t="shared" si="16"/>
        <v>70.446096654275095</v>
      </c>
      <c r="AA144" s="58">
        <f t="shared" si="16"/>
        <v>58.736059479553909</v>
      </c>
      <c r="AB144" s="58">
        <f t="shared" si="15"/>
        <v>21.74721189591078</v>
      </c>
      <c r="AC144" s="58">
        <f t="shared" si="15"/>
        <v>24.535315985130111</v>
      </c>
      <c r="AD144" s="58">
        <f t="shared" si="15"/>
        <v>19.981412639405207</v>
      </c>
      <c r="AE144" s="58">
        <f t="shared" si="15"/>
        <v>20.817843866171003</v>
      </c>
      <c r="AF144" s="58">
        <f t="shared" si="15"/>
        <v>25.278810408921935</v>
      </c>
      <c r="AG144" s="58">
        <f t="shared" si="15"/>
        <v>24.070631970260223</v>
      </c>
      <c r="AH144" s="58">
        <f t="shared" si="15"/>
        <v>22.304832713754649</v>
      </c>
      <c r="AI144" s="58">
        <f t="shared" si="15"/>
        <v>29.275092936802974</v>
      </c>
      <c r="AJ144" s="58">
        <f t="shared" si="15"/>
        <v>33.624535315985135</v>
      </c>
      <c r="AK144" s="58">
        <f t="shared" si="15"/>
        <v>32.208772396952696</v>
      </c>
      <c r="AL144" s="58">
        <f t="shared" si="15"/>
        <v>35.17236319616385</v>
      </c>
      <c r="AM144" s="58">
        <f t="shared" si="15"/>
        <v>41.186864491289036</v>
      </c>
      <c r="AN144" s="160">
        <v>1</v>
      </c>
      <c r="AO144" s="118">
        <v>1</v>
      </c>
      <c r="AP144" s="118">
        <v>1</v>
      </c>
      <c r="AQ144" s="118">
        <v>1</v>
      </c>
      <c r="AR144" s="118">
        <v>1</v>
      </c>
      <c r="AS144" s="118">
        <v>1</v>
      </c>
      <c r="AT144" s="118">
        <v>1</v>
      </c>
      <c r="AU144" s="118">
        <v>1</v>
      </c>
      <c r="AV144" s="118">
        <v>1</v>
      </c>
      <c r="AW144" s="118">
        <v>1</v>
      </c>
      <c r="AX144" s="118">
        <v>1</v>
      </c>
      <c r="AY144" s="118">
        <v>1</v>
      </c>
      <c r="AZ144" s="118">
        <v>1</v>
      </c>
      <c r="BA144" s="118">
        <v>1</v>
      </c>
      <c r="BB144" s="118">
        <v>1</v>
      </c>
      <c r="BC144" s="118">
        <v>4</v>
      </c>
      <c r="BD144" s="118">
        <v>6</v>
      </c>
      <c r="BE144" s="118">
        <v>7</v>
      </c>
    </row>
    <row r="145" spans="2:57" ht="15">
      <c r="B145" s="499"/>
      <c r="C145" s="1" t="s">
        <v>206</v>
      </c>
      <c r="D145" s="196">
        <v>84.7</v>
      </c>
      <c r="E145" s="11">
        <v>82.5</v>
      </c>
      <c r="F145" s="11">
        <v>71.900000000000006</v>
      </c>
      <c r="G145" s="11">
        <v>64.400000000000006</v>
      </c>
      <c r="H145" s="11">
        <v>63.2</v>
      </c>
      <c r="I145" s="11">
        <v>44.2</v>
      </c>
      <c r="J145" s="11">
        <v>59.4</v>
      </c>
      <c r="K145" s="11">
        <v>55.1</v>
      </c>
      <c r="L145" s="11">
        <v>47.8</v>
      </c>
      <c r="M145" s="11">
        <v>53.5</v>
      </c>
      <c r="N145" s="11">
        <v>51.5</v>
      </c>
      <c r="O145" s="11">
        <v>87.580148030348994</v>
      </c>
      <c r="P145" s="11">
        <v>83.8</v>
      </c>
      <c r="Q145" s="11">
        <v>86.01</v>
      </c>
      <c r="R145" s="11">
        <v>104.99</v>
      </c>
      <c r="S145" s="11">
        <v>90.571929931640597</v>
      </c>
      <c r="T145" s="11">
        <v>81.876281738281307</v>
      </c>
      <c r="U145">
        <v>89.007278442382798</v>
      </c>
      <c r="V145" s="159">
        <f>100</f>
        <v>100</v>
      </c>
      <c r="W145" s="58">
        <f t="shared" si="16"/>
        <v>97.402597402597394</v>
      </c>
      <c r="X145" s="58">
        <f t="shared" si="16"/>
        <v>84.887839433293991</v>
      </c>
      <c r="Y145" s="58">
        <f t="shared" si="16"/>
        <v>76.033057851239676</v>
      </c>
      <c r="Z145" s="58">
        <f t="shared" si="16"/>
        <v>74.616292798110976</v>
      </c>
      <c r="AA145" s="58">
        <f t="shared" si="16"/>
        <v>52.184179456906726</v>
      </c>
      <c r="AB145" s="58">
        <f t="shared" si="15"/>
        <v>70.129870129870127</v>
      </c>
      <c r="AC145" s="58">
        <f t="shared" si="15"/>
        <v>65.053128689492326</v>
      </c>
      <c r="AD145" s="58">
        <f t="shared" si="15"/>
        <v>56.434474616292796</v>
      </c>
      <c r="AE145" s="58">
        <f t="shared" si="15"/>
        <v>63.164108618654069</v>
      </c>
      <c r="AF145" s="58">
        <f t="shared" si="15"/>
        <v>60.802833530106255</v>
      </c>
      <c r="AG145" s="58">
        <f t="shared" si="15"/>
        <v>103.40041089769656</v>
      </c>
      <c r="AH145" s="58">
        <f t="shared" si="15"/>
        <v>98.937426210153475</v>
      </c>
      <c r="AI145" s="58">
        <f t="shared" si="15"/>
        <v>101.54663518299881</v>
      </c>
      <c r="AJ145" s="58">
        <f t="shared" si="15"/>
        <v>123.95513577331759</v>
      </c>
      <c r="AK145" s="58">
        <f t="shared" si="15"/>
        <v>106.9326209346406</v>
      </c>
      <c r="AL145" s="58">
        <f t="shared" si="15"/>
        <v>96.666212205763046</v>
      </c>
      <c r="AM145" s="58">
        <f t="shared" si="15"/>
        <v>105.08533464271876</v>
      </c>
      <c r="AN145" s="160">
        <v>1</v>
      </c>
      <c r="AO145" s="118">
        <v>1</v>
      </c>
      <c r="AP145" s="118">
        <v>1</v>
      </c>
      <c r="AQ145" s="118">
        <v>1</v>
      </c>
      <c r="AR145" s="118">
        <v>1</v>
      </c>
      <c r="AS145" s="118">
        <v>1</v>
      </c>
      <c r="AT145" s="118">
        <v>1</v>
      </c>
      <c r="AU145" s="118">
        <v>1</v>
      </c>
      <c r="AV145" s="118">
        <v>1</v>
      </c>
      <c r="AW145" s="118">
        <v>1</v>
      </c>
      <c r="AX145" s="118">
        <v>1</v>
      </c>
      <c r="AY145" s="118">
        <v>4</v>
      </c>
      <c r="AZ145" s="118">
        <v>1</v>
      </c>
      <c r="BA145" s="118">
        <v>1</v>
      </c>
      <c r="BB145" s="118">
        <v>1</v>
      </c>
      <c r="BC145" s="118">
        <v>4</v>
      </c>
      <c r="BD145" s="118">
        <v>6</v>
      </c>
      <c r="BE145" s="118">
        <v>7</v>
      </c>
    </row>
    <row r="146" spans="2:57" ht="15">
      <c r="B146" s="499"/>
      <c r="C146" s="1" t="s">
        <v>207</v>
      </c>
      <c r="D146" s="196">
        <v>99.8</v>
      </c>
      <c r="E146" s="11">
        <v>67.2</v>
      </c>
      <c r="F146" s="11">
        <v>72.599999999999994</v>
      </c>
      <c r="G146" s="11">
        <v>69.5</v>
      </c>
      <c r="H146" s="11">
        <v>93.6</v>
      </c>
      <c r="I146" s="11">
        <v>46.7</v>
      </c>
      <c r="J146" s="11">
        <v>13.4</v>
      </c>
      <c r="K146" s="11">
        <v>26.1</v>
      </c>
      <c r="L146" s="11">
        <v>56.2</v>
      </c>
      <c r="M146" s="11">
        <v>45.5</v>
      </c>
      <c r="N146" s="11">
        <v>63.9</v>
      </c>
      <c r="O146" s="11">
        <v>38.200000000000003</v>
      </c>
      <c r="P146" s="11">
        <v>69.2</v>
      </c>
      <c r="Q146" s="11">
        <v>64.150000000000006</v>
      </c>
      <c r="R146" s="11">
        <v>65.89</v>
      </c>
      <c r="S146" s="11">
        <v>67.540321350097699</v>
      </c>
      <c r="T146" s="11">
        <v>68.573455810546903</v>
      </c>
      <c r="U146">
        <v>72.398223876953097</v>
      </c>
      <c r="V146" s="159">
        <f>100</f>
        <v>100</v>
      </c>
      <c r="W146" s="58">
        <f t="shared" si="16"/>
        <v>67.334669338677358</v>
      </c>
      <c r="X146" s="58">
        <f t="shared" si="16"/>
        <v>72.745490981963925</v>
      </c>
      <c r="Y146" s="58">
        <f t="shared" si="16"/>
        <v>69.639278557114224</v>
      </c>
      <c r="Z146" s="58">
        <f t="shared" si="16"/>
        <v>93.787575150300597</v>
      </c>
      <c r="AA146" s="58">
        <f t="shared" si="16"/>
        <v>46.793587174348701</v>
      </c>
      <c r="AB146" s="58">
        <f t="shared" si="15"/>
        <v>13.42685370741483</v>
      </c>
      <c r="AC146" s="58">
        <f t="shared" si="15"/>
        <v>26.152304609218437</v>
      </c>
      <c r="AD146" s="58">
        <f t="shared" si="15"/>
        <v>56.312625250501</v>
      </c>
      <c r="AE146" s="58">
        <f t="shared" si="15"/>
        <v>45.591182364729463</v>
      </c>
      <c r="AF146" s="58">
        <f t="shared" si="15"/>
        <v>64.028056112224448</v>
      </c>
      <c r="AG146" s="58">
        <f t="shared" si="15"/>
        <v>38.276553106212432</v>
      </c>
      <c r="AH146" s="58">
        <f t="shared" si="15"/>
        <v>69.338677354709418</v>
      </c>
      <c r="AI146" s="58">
        <f t="shared" si="15"/>
        <v>64.278557114228462</v>
      </c>
      <c r="AJ146" s="58">
        <f t="shared" si="15"/>
        <v>66.022044088176358</v>
      </c>
      <c r="AK146" s="58">
        <f t="shared" si="15"/>
        <v>67.675672695488686</v>
      </c>
      <c r="AL146" s="58">
        <f t="shared" si="15"/>
        <v>68.71087756567826</v>
      </c>
      <c r="AM146" s="58">
        <f t="shared" si="15"/>
        <v>72.543310497948994</v>
      </c>
      <c r="AN146" s="160">
        <v>1</v>
      </c>
      <c r="AO146" s="118">
        <v>1</v>
      </c>
      <c r="AP146" s="118">
        <v>1</v>
      </c>
      <c r="AQ146" s="118">
        <v>1</v>
      </c>
      <c r="AR146" s="118">
        <v>1</v>
      </c>
      <c r="AS146" s="118">
        <v>1</v>
      </c>
      <c r="AT146" s="118">
        <v>1</v>
      </c>
      <c r="AU146" s="118">
        <v>1</v>
      </c>
      <c r="AV146" s="118">
        <v>1</v>
      </c>
      <c r="AW146" s="118">
        <v>1</v>
      </c>
      <c r="AX146" s="118">
        <v>1</v>
      </c>
      <c r="AY146" s="118">
        <v>1</v>
      </c>
      <c r="AZ146" s="118">
        <v>1</v>
      </c>
      <c r="BA146" s="118">
        <v>1</v>
      </c>
      <c r="BB146" s="118">
        <v>1</v>
      </c>
      <c r="BC146" s="118">
        <v>4</v>
      </c>
      <c r="BD146" s="118">
        <v>6</v>
      </c>
      <c r="BE146" s="118">
        <v>7</v>
      </c>
    </row>
    <row r="147" spans="2:57" ht="15">
      <c r="B147" s="499"/>
      <c r="C147" s="1" t="s">
        <v>208</v>
      </c>
      <c r="D147" s="196">
        <v>186.7</v>
      </c>
      <c r="E147" s="11">
        <v>129</v>
      </c>
      <c r="F147" s="11">
        <v>145.1</v>
      </c>
      <c r="G147" s="11">
        <v>163.80000000000001</v>
      </c>
      <c r="H147" s="11">
        <v>101.9</v>
      </c>
      <c r="I147" s="11">
        <v>101.4</v>
      </c>
      <c r="J147" s="11">
        <v>99.4</v>
      </c>
      <c r="K147" s="11">
        <v>154.6</v>
      </c>
      <c r="L147" s="11">
        <v>94.3</v>
      </c>
      <c r="M147" s="11">
        <v>159.19999999999999</v>
      </c>
      <c r="N147" s="11">
        <v>134.1</v>
      </c>
      <c r="O147" s="11">
        <v>196.91986676323</v>
      </c>
      <c r="P147" s="11">
        <v>186.7</v>
      </c>
      <c r="Q147" s="11">
        <v>824.85427856445699</v>
      </c>
      <c r="R147" s="11">
        <v>278.17</v>
      </c>
      <c r="S147" s="11">
        <v>421.63778686523398</v>
      </c>
      <c r="T147" s="11">
        <v>469.45120239257801</v>
      </c>
      <c r="U147">
        <v>485.46743774414102</v>
      </c>
      <c r="V147" s="159">
        <f>100</f>
        <v>100</v>
      </c>
      <c r="W147" s="58">
        <f t="shared" si="16"/>
        <v>69.09480449919657</v>
      </c>
      <c r="X147" s="58">
        <f t="shared" si="16"/>
        <v>77.718264595607934</v>
      </c>
      <c r="Y147" s="58">
        <f t="shared" si="16"/>
        <v>87.734333154793802</v>
      </c>
      <c r="Z147" s="58">
        <f t="shared" si="16"/>
        <v>54.579539367970007</v>
      </c>
      <c r="AA147" s="58">
        <f t="shared" si="16"/>
        <v>54.311730048205682</v>
      </c>
      <c r="AB147" s="58">
        <f t="shared" si="15"/>
        <v>53.240492769148368</v>
      </c>
      <c r="AC147" s="58">
        <f t="shared" si="15"/>
        <v>82.806641671130166</v>
      </c>
      <c r="AD147" s="58">
        <f t="shared" si="15"/>
        <v>50.508837707552225</v>
      </c>
      <c r="AE147" s="58">
        <f t="shared" si="15"/>
        <v>85.27048741296197</v>
      </c>
      <c r="AF147" s="58">
        <f t="shared" si="15"/>
        <v>71.826459560792713</v>
      </c>
      <c r="AG147" s="58">
        <f t="shared" si="15"/>
        <v>105.4739511318854</v>
      </c>
      <c r="AH147" s="58">
        <f t="shared" si="15"/>
        <v>100</v>
      </c>
      <c r="AI147" s="58">
        <f t="shared" si="15"/>
        <v>441.8073264940852</v>
      </c>
      <c r="AJ147" s="58">
        <f t="shared" si="15"/>
        <v>148.99303695768614</v>
      </c>
      <c r="AK147" s="58">
        <f t="shared" si="15"/>
        <v>225.8370577746299</v>
      </c>
      <c r="AL147" s="58">
        <f t="shared" si="15"/>
        <v>251.44681435060417</v>
      </c>
      <c r="AM147" s="58">
        <f t="shared" si="15"/>
        <v>260.02540853997914</v>
      </c>
      <c r="AN147" s="160">
        <v>1</v>
      </c>
      <c r="AO147" s="118">
        <v>1</v>
      </c>
      <c r="AP147" s="118">
        <v>1</v>
      </c>
      <c r="AQ147" s="118">
        <v>1</v>
      </c>
      <c r="AR147" s="118">
        <v>1</v>
      </c>
      <c r="AS147" s="118">
        <v>1</v>
      </c>
      <c r="AT147" s="118">
        <v>1</v>
      </c>
      <c r="AU147" s="118">
        <v>1</v>
      </c>
      <c r="AV147" s="118">
        <v>1</v>
      </c>
      <c r="AW147" s="118">
        <v>1</v>
      </c>
      <c r="AX147" s="118">
        <v>1</v>
      </c>
      <c r="AY147" s="118">
        <v>4</v>
      </c>
      <c r="AZ147" s="118">
        <v>1</v>
      </c>
      <c r="BA147" s="118">
        <v>4</v>
      </c>
      <c r="BB147" s="118">
        <v>1</v>
      </c>
      <c r="BC147" s="118">
        <v>4</v>
      </c>
      <c r="BD147" s="118">
        <v>6</v>
      </c>
      <c r="BE147" s="118">
        <v>7</v>
      </c>
    </row>
    <row r="148" spans="2:57" ht="15">
      <c r="B148" s="499"/>
      <c r="C148" s="1" t="s">
        <v>209</v>
      </c>
      <c r="D148" s="196">
        <v>478.8</v>
      </c>
      <c r="E148" s="11">
        <v>382.9</v>
      </c>
      <c r="F148" s="11">
        <v>473.4</v>
      </c>
      <c r="G148" s="11">
        <v>395.4</v>
      </c>
      <c r="H148" s="11">
        <v>334.5</v>
      </c>
      <c r="I148" s="11">
        <v>255.5</v>
      </c>
      <c r="J148" s="11">
        <v>195.6</v>
      </c>
      <c r="K148" s="11">
        <v>262.2</v>
      </c>
      <c r="L148" s="11">
        <v>219.8</v>
      </c>
      <c r="M148" s="11">
        <v>280.60000000000002</v>
      </c>
      <c r="N148" s="11">
        <v>276.7</v>
      </c>
      <c r="O148" s="11">
        <v>348.60001479357902</v>
      </c>
      <c r="P148" s="11">
        <v>363.7</v>
      </c>
      <c r="Q148" s="11">
        <v>1006.51427856446</v>
      </c>
      <c r="R148" s="11">
        <v>485.23</v>
      </c>
      <c r="S148" s="11">
        <v>614.40667724609398</v>
      </c>
      <c r="T148" s="11">
        <v>657.74640274047897</v>
      </c>
      <c r="U148">
        <v>691.19000625610397</v>
      </c>
      <c r="V148" s="159">
        <f>100</f>
        <v>100</v>
      </c>
      <c r="W148" s="58">
        <f t="shared" si="16"/>
        <v>79.970760233918128</v>
      </c>
      <c r="X148" s="58">
        <f t="shared" si="16"/>
        <v>98.872180451127818</v>
      </c>
      <c r="Y148" s="58">
        <f t="shared" si="16"/>
        <v>82.581453634085207</v>
      </c>
      <c r="Z148" s="58">
        <f t="shared" si="16"/>
        <v>69.86215538847118</v>
      </c>
      <c r="AA148" s="58">
        <f t="shared" si="16"/>
        <v>53.362573099415201</v>
      </c>
      <c r="AB148" s="58">
        <f t="shared" si="15"/>
        <v>40.852130325814535</v>
      </c>
      <c r="AC148" s="58">
        <f t="shared" si="15"/>
        <v>54.761904761904759</v>
      </c>
      <c r="AD148" s="58">
        <f t="shared" si="15"/>
        <v>45.906432748538009</v>
      </c>
      <c r="AE148" s="58">
        <f t="shared" si="15"/>
        <v>58.604845446950719</v>
      </c>
      <c r="AF148" s="58">
        <f t="shared" si="15"/>
        <v>57.790309106098576</v>
      </c>
      <c r="AG148" s="58">
        <f t="shared" si="15"/>
        <v>72.807020633579583</v>
      </c>
      <c r="AH148" s="58">
        <f t="shared" si="15"/>
        <v>75.96073517126149</v>
      </c>
      <c r="AI148" s="58">
        <f t="shared" si="15"/>
        <v>210.21601473777358</v>
      </c>
      <c r="AJ148" s="58">
        <f t="shared" si="15"/>
        <v>101.34294068504595</v>
      </c>
      <c r="AK148" s="58">
        <f t="shared" si="15"/>
        <v>128.32219658439723</v>
      </c>
      <c r="AL148" s="58">
        <f t="shared" si="15"/>
        <v>137.37393540945675</v>
      </c>
      <c r="AM148" s="58">
        <f t="shared" si="15"/>
        <v>144.3588150075405</v>
      </c>
      <c r="AN148" s="160"/>
      <c r="AO148" s="118"/>
      <c r="AP148" s="118"/>
      <c r="AQ148" s="118"/>
      <c r="AR148" s="118"/>
      <c r="AS148" s="118"/>
      <c r="AT148" s="118"/>
      <c r="AU148" s="118"/>
      <c r="AV148" s="118"/>
      <c r="AW148" s="118"/>
      <c r="AX148" s="118"/>
      <c r="AY148" s="118"/>
      <c r="AZ148" s="118"/>
      <c r="BA148" s="118"/>
      <c r="BB148" s="118"/>
      <c r="BC148" s="118"/>
      <c r="BD148" s="118"/>
      <c r="BE148" s="118"/>
    </row>
    <row r="149" spans="2:57" ht="15">
      <c r="B149" s="501"/>
      <c r="C149" s="8" t="s">
        <v>210</v>
      </c>
      <c r="D149" s="245">
        <v>292.10000000000002</v>
      </c>
      <c r="E149" s="173">
        <v>253.9</v>
      </c>
      <c r="F149" s="173">
        <v>328.3</v>
      </c>
      <c r="G149" s="173">
        <v>231.6</v>
      </c>
      <c r="H149" s="173">
        <v>232.6</v>
      </c>
      <c r="I149" s="173">
        <v>154.1</v>
      </c>
      <c r="J149" s="173">
        <v>96.2</v>
      </c>
      <c r="K149" s="173">
        <v>107.6</v>
      </c>
      <c r="L149" s="173">
        <v>125.5</v>
      </c>
      <c r="M149" s="173">
        <v>121.4</v>
      </c>
      <c r="N149" s="173">
        <v>142.6</v>
      </c>
      <c r="O149" s="173">
        <v>151.68014803034899</v>
      </c>
      <c r="P149" s="173">
        <v>177</v>
      </c>
      <c r="Q149" s="173">
        <v>181.66</v>
      </c>
      <c r="R149" s="173">
        <v>207.06</v>
      </c>
      <c r="S149" s="173">
        <v>192.76889038085901</v>
      </c>
      <c r="T149" s="173">
        <v>188.29520034789999</v>
      </c>
      <c r="U149" s="173">
        <v>205.722568511963</v>
      </c>
      <c r="V149" s="159">
        <f>100</f>
        <v>100</v>
      </c>
      <c r="W149" s="58">
        <f t="shared" si="16"/>
        <v>86.922286888052028</v>
      </c>
      <c r="X149" s="58">
        <f t="shared" si="16"/>
        <v>112.39301609038</v>
      </c>
      <c r="Y149" s="58">
        <f t="shared" si="16"/>
        <v>79.287915097569325</v>
      </c>
      <c r="Z149" s="58">
        <f t="shared" si="16"/>
        <v>79.630263608353303</v>
      </c>
      <c r="AA149" s="58">
        <f t="shared" si="16"/>
        <v>52.755905511811022</v>
      </c>
      <c r="AB149" s="58">
        <f t="shared" si="15"/>
        <v>32.933926737418687</v>
      </c>
      <c r="AC149" s="58">
        <f t="shared" si="15"/>
        <v>36.836699760356041</v>
      </c>
      <c r="AD149" s="58">
        <f t="shared" si="15"/>
        <v>42.964738103389244</v>
      </c>
      <c r="AE149" s="58">
        <f t="shared" si="15"/>
        <v>41.561109209174937</v>
      </c>
      <c r="AF149" s="58">
        <f t="shared" si="15"/>
        <v>48.818897637795274</v>
      </c>
      <c r="AG149" s="58">
        <f t="shared" si="15"/>
        <v>51.927472793683322</v>
      </c>
      <c r="AH149" s="58">
        <f t="shared" si="15"/>
        <v>60.595686408764116</v>
      </c>
      <c r="AI149" s="58">
        <f t="shared" si="15"/>
        <v>62.191030469017456</v>
      </c>
      <c r="AJ149" s="58">
        <f t="shared" si="15"/>
        <v>70.886682642930495</v>
      </c>
      <c r="AK149" s="58">
        <f>S149*100/$D149</f>
        <v>65.994142547366991</v>
      </c>
      <c r="AL149" s="58">
        <f>T149*100/$D149</f>
        <v>64.462581426874351</v>
      </c>
      <c r="AM149" s="58">
        <f>U149*100/$D149</f>
        <v>70.428814964725433</v>
      </c>
      <c r="AN149" s="120"/>
      <c r="AO149" s="121"/>
      <c r="AP149" s="121"/>
      <c r="AQ149" s="121"/>
      <c r="AR149" s="121"/>
      <c r="AS149" s="121"/>
      <c r="AT149" s="121"/>
      <c r="AU149" s="121"/>
      <c r="AV149" s="121"/>
      <c r="AW149" s="121"/>
      <c r="AX149" s="121"/>
      <c r="AY149" s="121"/>
      <c r="AZ149" s="121"/>
      <c r="BA149" s="121"/>
      <c r="BB149" s="121"/>
      <c r="BC149" s="121"/>
      <c r="BD149" s="121"/>
      <c r="BE149" s="121"/>
    </row>
    <row r="150" spans="2:57" ht="15" customHeight="1">
      <c r="B150" s="499" t="s">
        <v>119</v>
      </c>
      <c r="C150" s="1" t="s">
        <v>205</v>
      </c>
      <c r="D150" s="246">
        <v>378</v>
      </c>
      <c r="E150" s="11">
        <v>316.7</v>
      </c>
      <c r="F150" s="11">
        <v>289.7</v>
      </c>
      <c r="G150" s="11">
        <v>235.8</v>
      </c>
      <c r="H150" s="11">
        <v>231.4</v>
      </c>
      <c r="I150" s="11">
        <v>202.3</v>
      </c>
      <c r="J150" s="11">
        <v>73.3</v>
      </c>
      <c r="K150" s="11">
        <v>86.6</v>
      </c>
      <c r="L150" s="11">
        <v>60.1</v>
      </c>
      <c r="M150" s="11">
        <v>60.1</v>
      </c>
      <c r="N150" s="11">
        <v>70</v>
      </c>
      <c r="O150" s="11">
        <v>69.3</v>
      </c>
      <c r="P150" s="11">
        <v>75.7</v>
      </c>
      <c r="Q150" s="11">
        <v>84.84</v>
      </c>
      <c r="R150" s="11">
        <v>91.38</v>
      </c>
      <c r="S150" s="11">
        <v>87.532440185546903</v>
      </c>
      <c r="T150" s="11">
        <v>95.586463928222699</v>
      </c>
      <c r="U150">
        <v>111.921089172363</v>
      </c>
      <c r="V150" s="159">
        <f>100</f>
        <v>100</v>
      </c>
      <c r="W150" s="58">
        <f t="shared" si="16"/>
        <v>83.783068783068785</v>
      </c>
      <c r="X150" s="58">
        <f t="shared" si="16"/>
        <v>76.640211640211646</v>
      </c>
      <c r="Y150" s="58">
        <f t="shared" si="16"/>
        <v>62.38095238095238</v>
      </c>
      <c r="Z150" s="58">
        <f t="shared" si="16"/>
        <v>61.216931216931215</v>
      </c>
      <c r="AA150" s="58">
        <f t="shared" si="16"/>
        <v>53.518518518518519</v>
      </c>
      <c r="AB150" s="58">
        <f t="shared" si="16"/>
        <v>19.391534391534393</v>
      </c>
      <c r="AC150" s="58">
        <f t="shared" si="16"/>
        <v>22.910052910052912</v>
      </c>
      <c r="AD150" s="58">
        <f t="shared" si="16"/>
        <v>15.899470899470899</v>
      </c>
      <c r="AE150" s="58">
        <f t="shared" si="16"/>
        <v>15.899470899470899</v>
      </c>
      <c r="AF150" s="58">
        <f t="shared" si="16"/>
        <v>18.518518518518519</v>
      </c>
      <c r="AG150" s="58">
        <f t="shared" ref="AD150:AM175" si="23">O150*100/$D150</f>
        <v>18.333333333333332</v>
      </c>
      <c r="AH150" s="58">
        <f t="shared" si="23"/>
        <v>20.026455026455025</v>
      </c>
      <c r="AI150" s="58">
        <f t="shared" si="23"/>
        <v>22.444444444444443</v>
      </c>
      <c r="AJ150" s="58">
        <f t="shared" si="23"/>
        <v>24.174603174603174</v>
      </c>
      <c r="AK150" s="58">
        <f t="shared" si="23"/>
        <v>23.156730207816643</v>
      </c>
      <c r="AL150" s="58">
        <f t="shared" si="23"/>
        <v>25.287424319635633</v>
      </c>
      <c r="AM150" s="58">
        <f t="shared" si="23"/>
        <v>29.608753749302377</v>
      </c>
      <c r="AN150" s="160">
        <v>1</v>
      </c>
      <c r="AO150" s="118">
        <v>1</v>
      </c>
      <c r="AP150" s="118">
        <v>1</v>
      </c>
      <c r="AQ150" s="118">
        <v>1</v>
      </c>
      <c r="AR150" s="118">
        <v>1</v>
      </c>
      <c r="AS150" s="118">
        <v>1</v>
      </c>
      <c r="AT150" s="118">
        <v>1</v>
      </c>
      <c r="AU150" s="118">
        <v>1</v>
      </c>
      <c r="AV150" s="118">
        <v>1</v>
      </c>
      <c r="AW150" s="118">
        <v>1</v>
      </c>
      <c r="AX150" s="118">
        <v>1</v>
      </c>
      <c r="AY150" s="118">
        <v>1</v>
      </c>
      <c r="AZ150" s="118">
        <v>1</v>
      </c>
      <c r="BA150" s="118">
        <v>1</v>
      </c>
      <c r="BB150" s="118">
        <v>1</v>
      </c>
      <c r="BC150" s="118">
        <v>4</v>
      </c>
      <c r="BD150" s="118">
        <v>6</v>
      </c>
      <c r="BE150" s="118">
        <v>7</v>
      </c>
    </row>
    <row r="151" spans="2:57" ht="15">
      <c r="B151" s="499"/>
      <c r="C151" s="1" t="s">
        <v>206</v>
      </c>
      <c r="D151" s="196">
        <v>113.8</v>
      </c>
      <c r="E151" s="11">
        <v>149.75899999999999</v>
      </c>
      <c r="F151" s="11">
        <v>123.270482751411</v>
      </c>
      <c r="G151" s="11">
        <v>116.480580857807</v>
      </c>
      <c r="H151" s="11">
        <v>129.63717359003601</v>
      </c>
      <c r="I151" s="11">
        <v>81.27</v>
      </c>
      <c r="J151" s="11">
        <v>132.935</v>
      </c>
      <c r="K151" s="11">
        <v>114.249</v>
      </c>
      <c r="L151" s="11">
        <v>104.320490105576</v>
      </c>
      <c r="M151" s="11">
        <v>114.96655080531499</v>
      </c>
      <c r="N151" s="11">
        <v>123.117288043008</v>
      </c>
      <c r="O151" s="11">
        <v>137.41977397438399</v>
      </c>
      <c r="P151" s="11">
        <v>131.228599379408</v>
      </c>
      <c r="Q151" s="11">
        <v>129.01</v>
      </c>
      <c r="R151" s="11">
        <v>124.95849722315</v>
      </c>
      <c r="S151" s="11">
        <v>133.20785522460901</v>
      </c>
      <c r="T151" s="11">
        <v>120.418815612793</v>
      </c>
      <c r="U151">
        <v>130.86700439453099</v>
      </c>
      <c r="V151" s="159">
        <f>100</f>
        <v>100</v>
      </c>
      <c r="W151" s="58">
        <f t="shared" ref="W151:AH182" si="24">E151*100/$D151</f>
        <v>131.59841827768011</v>
      </c>
      <c r="X151" s="58">
        <f t="shared" si="24"/>
        <v>108.32204108208349</v>
      </c>
      <c r="Y151" s="58">
        <f t="shared" si="24"/>
        <v>102.35551920721177</v>
      </c>
      <c r="Z151" s="58">
        <f t="shared" si="24"/>
        <v>113.91667275047102</v>
      </c>
      <c r="AA151" s="58">
        <f t="shared" si="24"/>
        <v>71.414762741652027</v>
      </c>
      <c r="AB151" s="58">
        <f t="shared" si="24"/>
        <v>116.81458699472759</v>
      </c>
      <c r="AC151" s="58">
        <f t="shared" si="24"/>
        <v>100.3945518453427</v>
      </c>
      <c r="AD151" s="58">
        <f t="shared" si="23"/>
        <v>91.670026454811946</v>
      </c>
      <c r="AE151" s="58">
        <f t="shared" si="23"/>
        <v>101.02508858112039</v>
      </c>
      <c r="AF151" s="58">
        <f t="shared" si="23"/>
        <v>108.1874235878805</v>
      </c>
      <c r="AG151" s="58">
        <f t="shared" si="23"/>
        <v>120.75551315850966</v>
      </c>
      <c r="AH151" s="58">
        <f t="shared" si="23"/>
        <v>115.31511369016519</v>
      </c>
      <c r="AI151" s="58">
        <f t="shared" si="23"/>
        <v>113.36555360281196</v>
      </c>
      <c r="AJ151" s="58">
        <f t="shared" si="23"/>
        <v>109.80535784108085</v>
      </c>
      <c r="AK151" s="58">
        <f t="shared" si="23"/>
        <v>117.05435432742445</v>
      </c>
      <c r="AL151" s="58">
        <f t="shared" si="23"/>
        <v>105.81618243654921</v>
      </c>
      <c r="AM151" s="58">
        <f t="shared" si="23"/>
        <v>114.99736765776011</v>
      </c>
      <c r="AN151" s="160">
        <v>1</v>
      </c>
      <c r="AO151" s="118">
        <v>4</v>
      </c>
      <c r="AP151" s="118">
        <v>4</v>
      </c>
      <c r="AQ151" s="118">
        <v>4</v>
      </c>
      <c r="AR151" s="118">
        <v>4</v>
      </c>
      <c r="AS151" s="118">
        <v>4</v>
      </c>
      <c r="AT151" s="118">
        <v>4</v>
      </c>
      <c r="AU151" s="118">
        <v>4</v>
      </c>
      <c r="AV151" s="118">
        <v>4</v>
      </c>
      <c r="AW151" s="118">
        <v>4</v>
      </c>
      <c r="AX151" s="118">
        <v>4</v>
      </c>
      <c r="AY151" s="118">
        <v>4</v>
      </c>
      <c r="AZ151" s="118">
        <v>4</v>
      </c>
      <c r="BA151" s="118">
        <v>2</v>
      </c>
      <c r="BB151" s="118">
        <v>4</v>
      </c>
      <c r="BC151" s="118">
        <v>4</v>
      </c>
      <c r="BD151" s="118">
        <v>6</v>
      </c>
      <c r="BE151" s="118">
        <v>7</v>
      </c>
    </row>
    <row r="152" spans="2:57" ht="15">
      <c r="B152" s="499"/>
      <c r="C152" s="1" t="s">
        <v>207</v>
      </c>
      <c r="D152" s="196">
        <v>108.5</v>
      </c>
      <c r="E152" s="11">
        <v>82.878100000000003</v>
      </c>
      <c r="F152" s="11">
        <v>71.7013199672121</v>
      </c>
      <c r="G152" s="11">
        <v>42.519023012505897</v>
      </c>
      <c r="H152" s="11">
        <v>49.5</v>
      </c>
      <c r="I152" s="11">
        <v>54.2520896379406</v>
      </c>
      <c r="J152" s="11">
        <v>78.765097530209502</v>
      </c>
      <c r="K152" s="11">
        <v>77.948351935383499</v>
      </c>
      <c r="L152" s="11">
        <v>74.3813357947529</v>
      </c>
      <c r="M152" s="11">
        <v>79.469947050069095</v>
      </c>
      <c r="N152" s="11">
        <v>85.818991360458298</v>
      </c>
      <c r="O152" s="11">
        <v>116.25547369078301</v>
      </c>
      <c r="P152" s="11">
        <v>106.757034203337</v>
      </c>
      <c r="Q152" s="11">
        <v>103.527895472807</v>
      </c>
      <c r="R152" s="11">
        <v>106.94</v>
      </c>
      <c r="S152" s="11">
        <v>109.618492126465</v>
      </c>
      <c r="T152" s="11">
        <v>111.295280456543</v>
      </c>
      <c r="U152">
        <v>117.53295135498</v>
      </c>
      <c r="V152" s="159">
        <f>100</f>
        <v>100</v>
      </c>
      <c r="W152" s="58">
        <f t="shared" si="24"/>
        <v>76.385345622119814</v>
      </c>
      <c r="X152" s="58">
        <f t="shared" si="24"/>
        <v>66.084165868398244</v>
      </c>
      <c r="Y152" s="58">
        <f t="shared" si="24"/>
        <v>39.188039642862577</v>
      </c>
      <c r="Z152" s="58">
        <f t="shared" si="24"/>
        <v>45.622119815668199</v>
      </c>
      <c r="AA152" s="58">
        <f t="shared" si="24"/>
        <v>50.001925933585802</v>
      </c>
      <c r="AB152" s="58">
        <f t="shared" si="24"/>
        <v>72.594559935676969</v>
      </c>
      <c r="AC152" s="58">
        <f t="shared" si="24"/>
        <v>71.841799018786631</v>
      </c>
      <c r="AD152" s="58">
        <f t="shared" si="23"/>
        <v>68.554226538942771</v>
      </c>
      <c r="AE152" s="58">
        <f t="shared" si="23"/>
        <v>73.244190829556771</v>
      </c>
      <c r="AF152" s="58">
        <f t="shared" si="23"/>
        <v>79.095844571850961</v>
      </c>
      <c r="AG152" s="58">
        <f t="shared" si="23"/>
        <v>107.14790201915484</v>
      </c>
      <c r="AH152" s="58">
        <f t="shared" si="23"/>
        <v>98.393579910909679</v>
      </c>
      <c r="AI152" s="58">
        <f t="shared" si="23"/>
        <v>95.417415182310592</v>
      </c>
      <c r="AJ152" s="58">
        <f t="shared" si="23"/>
        <v>98.562211981566819</v>
      </c>
      <c r="AK152" s="58">
        <f t="shared" si="23"/>
        <v>101.03086831932259</v>
      </c>
      <c r="AL152" s="58">
        <f t="shared" si="23"/>
        <v>102.57629535165253</v>
      </c>
      <c r="AM152" s="58">
        <f t="shared" si="23"/>
        <v>108.32530078799999</v>
      </c>
      <c r="AN152" s="160">
        <v>4</v>
      </c>
      <c r="AO152" s="118">
        <v>4</v>
      </c>
      <c r="AP152" s="118">
        <v>4</v>
      </c>
      <c r="AQ152" s="118">
        <v>4</v>
      </c>
      <c r="AR152" s="118">
        <v>1</v>
      </c>
      <c r="AS152" s="118">
        <v>4</v>
      </c>
      <c r="AT152" s="118">
        <v>4</v>
      </c>
      <c r="AU152" s="118">
        <v>4</v>
      </c>
      <c r="AV152" s="118">
        <v>4</v>
      </c>
      <c r="AW152" s="118">
        <v>4</v>
      </c>
      <c r="AX152" s="118">
        <v>4</v>
      </c>
      <c r="AY152" s="118">
        <v>4</v>
      </c>
      <c r="AZ152" s="118">
        <v>4</v>
      </c>
      <c r="BA152" s="118">
        <v>4</v>
      </c>
      <c r="BB152" s="118">
        <v>1</v>
      </c>
      <c r="BC152" s="118">
        <v>4</v>
      </c>
      <c r="BD152" s="118">
        <v>6</v>
      </c>
      <c r="BE152" s="118">
        <v>7</v>
      </c>
    </row>
    <row r="153" spans="2:57" ht="15">
      <c r="B153" s="499"/>
      <c r="C153" s="1" t="s">
        <v>208</v>
      </c>
      <c r="D153" s="196">
        <v>134.4</v>
      </c>
      <c r="E153" s="11">
        <v>23.962879999999998</v>
      </c>
      <c r="F153" s="11">
        <v>23.128156763798899</v>
      </c>
      <c r="G153" s="11">
        <v>26.7003956121087</v>
      </c>
      <c r="H153" s="11">
        <v>20.1628258923859</v>
      </c>
      <c r="I153" s="11">
        <v>21.977899107707199</v>
      </c>
      <c r="J153" s="11">
        <v>31.9999157698721</v>
      </c>
      <c r="K153" s="11">
        <v>29.702639715251301</v>
      </c>
      <c r="L153" s="11">
        <v>29.198186663429599</v>
      </c>
      <c r="M153" s="11">
        <v>28.363513926847901</v>
      </c>
      <c r="N153" s="11">
        <v>25.0637089449292</v>
      </c>
      <c r="O153" s="11">
        <v>22.524741673856902</v>
      </c>
      <c r="P153" s="11">
        <v>9.7143600057370296</v>
      </c>
      <c r="Q153" s="11">
        <v>29.642113409763599</v>
      </c>
      <c r="R153" s="11">
        <v>77.571507758949295</v>
      </c>
      <c r="S153" s="11">
        <v>62.526515960693402</v>
      </c>
      <c r="T153" s="11">
        <v>69.616973876953097</v>
      </c>
      <c r="U153">
        <v>71.980949401855497</v>
      </c>
      <c r="V153" s="159">
        <f>100</f>
        <v>100</v>
      </c>
      <c r="W153" s="58">
        <f t="shared" si="24"/>
        <v>17.82952380952381</v>
      </c>
      <c r="X153" s="58">
        <f t="shared" si="24"/>
        <v>17.208449973064656</v>
      </c>
      <c r="Y153" s="58">
        <f t="shared" si="24"/>
        <v>19.866365782818974</v>
      </c>
      <c r="Z153" s="58">
        <f t="shared" si="24"/>
        <v>15.002102598501413</v>
      </c>
      <c r="AA153" s="58">
        <f t="shared" si="24"/>
        <v>16.352603502758331</v>
      </c>
      <c r="AB153" s="58">
        <f t="shared" si="24"/>
        <v>23.809461138297692</v>
      </c>
      <c r="AC153" s="58">
        <f t="shared" si="24"/>
        <v>22.10017835956198</v>
      </c>
      <c r="AD153" s="58">
        <f t="shared" si="23"/>
        <v>21.724841267432737</v>
      </c>
      <c r="AE153" s="58">
        <f t="shared" si="23"/>
        <v>21.103805005095161</v>
      </c>
      <c r="AF153" s="58">
        <f t="shared" si="23"/>
        <v>18.64859296497708</v>
      </c>
      <c r="AG153" s="58">
        <f t="shared" si="23"/>
        <v>16.759480412095908</v>
      </c>
      <c r="AH153" s="58">
        <f t="shared" si="23"/>
        <v>7.2279464328400511</v>
      </c>
      <c r="AI153" s="58">
        <f t="shared" si="23"/>
        <v>22.055143906074107</v>
      </c>
      <c r="AJ153" s="58">
        <f t="shared" si="23"/>
        <v>57.716895653980124</v>
      </c>
      <c r="AK153" s="58">
        <f t="shared" si="23"/>
        <v>46.52270532789688</v>
      </c>
      <c r="AL153" s="58">
        <f t="shared" si="23"/>
        <v>51.798343658447244</v>
      </c>
      <c r="AM153" s="58">
        <f t="shared" si="23"/>
        <v>53.557254019237718</v>
      </c>
      <c r="AN153" s="160">
        <v>4</v>
      </c>
      <c r="AO153" s="118">
        <v>4</v>
      </c>
      <c r="AP153" s="118">
        <v>4</v>
      </c>
      <c r="AQ153" s="118">
        <v>4</v>
      </c>
      <c r="AR153" s="118">
        <v>4</v>
      </c>
      <c r="AS153" s="118">
        <v>4</v>
      </c>
      <c r="AT153" s="118">
        <v>4</v>
      </c>
      <c r="AU153" s="118">
        <v>4</v>
      </c>
      <c r="AV153" s="118">
        <v>4</v>
      </c>
      <c r="AW153" s="118">
        <v>4</v>
      </c>
      <c r="AX153" s="118">
        <v>4</v>
      </c>
      <c r="AY153" s="118">
        <v>4</v>
      </c>
      <c r="AZ153" s="118">
        <v>4</v>
      </c>
      <c r="BA153" s="118">
        <v>4</v>
      </c>
      <c r="BB153" s="118">
        <v>4</v>
      </c>
      <c r="BC153" s="118">
        <v>4</v>
      </c>
      <c r="BD153" s="118">
        <v>6</v>
      </c>
      <c r="BE153" s="118">
        <v>7</v>
      </c>
    </row>
    <row r="154" spans="2:57" ht="15">
      <c r="B154" s="499"/>
      <c r="C154" s="1" t="s">
        <v>209</v>
      </c>
      <c r="D154" s="196">
        <v>734.7</v>
      </c>
      <c r="E154" s="11">
        <v>573.29998000000001</v>
      </c>
      <c r="F154" s="11">
        <v>507.79995948242203</v>
      </c>
      <c r="G154" s="11">
        <v>421.499999482421</v>
      </c>
      <c r="H154" s="11">
        <v>430.69999948242202</v>
      </c>
      <c r="I154" s="11">
        <v>359.79998874564802</v>
      </c>
      <c r="J154" s="11">
        <v>317.000013300082</v>
      </c>
      <c r="K154" s="11">
        <v>308.49999165063502</v>
      </c>
      <c r="L154" s="11">
        <v>268.00001256375901</v>
      </c>
      <c r="M154" s="11">
        <v>282.90001178223201</v>
      </c>
      <c r="N154" s="11">
        <v>303.99998834839499</v>
      </c>
      <c r="O154" s="11">
        <v>345.49998933902401</v>
      </c>
      <c r="P154" s="11">
        <v>323.399993588482</v>
      </c>
      <c r="Q154" s="11">
        <v>347.02000888257101</v>
      </c>
      <c r="R154" s="11">
        <v>400.85000498209899</v>
      </c>
      <c r="S154" s="11">
        <v>392.885303497314</v>
      </c>
      <c r="T154" s="11">
        <v>396.917533874512</v>
      </c>
      <c r="U154">
        <v>432.30199432373001</v>
      </c>
      <c r="V154" s="159">
        <f>100</f>
        <v>100</v>
      </c>
      <c r="W154" s="58">
        <f t="shared" si="24"/>
        <v>78.03184701238601</v>
      </c>
      <c r="X154" s="58">
        <f t="shared" si="24"/>
        <v>69.116640735323543</v>
      </c>
      <c r="Y154" s="58">
        <f t="shared" si="24"/>
        <v>57.370355176591936</v>
      </c>
      <c r="Z154" s="58">
        <f t="shared" si="24"/>
        <v>58.622566963716068</v>
      </c>
      <c r="AA154" s="58">
        <f t="shared" si="24"/>
        <v>48.972368142867566</v>
      </c>
      <c r="AB154" s="58">
        <f t="shared" si="24"/>
        <v>43.146864475307197</v>
      </c>
      <c r="AC154" s="58">
        <f t="shared" si="24"/>
        <v>41.989926725280384</v>
      </c>
      <c r="AD154" s="58">
        <f t="shared" si="23"/>
        <v>36.477475508882399</v>
      </c>
      <c r="AE154" s="58">
        <f t="shared" si="23"/>
        <v>38.505514057742211</v>
      </c>
      <c r="AF154" s="58">
        <f t="shared" si="23"/>
        <v>41.377431379936702</v>
      </c>
      <c r="AG154" s="58">
        <f t="shared" si="23"/>
        <v>47.025995554515312</v>
      </c>
      <c r="AH154" s="58">
        <f t="shared" si="23"/>
        <v>44.017965644274121</v>
      </c>
      <c r="AI154" s="58">
        <f t="shared" si="23"/>
        <v>47.232885379416217</v>
      </c>
      <c r="AJ154" s="58">
        <f t="shared" si="23"/>
        <v>54.559684902967057</v>
      </c>
      <c r="AK154" s="58">
        <f t="shared" si="23"/>
        <v>53.47560956816578</v>
      </c>
      <c r="AL154" s="58">
        <f t="shared" si="23"/>
        <v>54.024436351505649</v>
      </c>
      <c r="AM154" s="58">
        <f t="shared" si="23"/>
        <v>58.840614444498435</v>
      </c>
      <c r="AN154" s="160"/>
      <c r="AO154" s="118"/>
      <c r="AP154" s="118"/>
      <c r="AQ154" s="118"/>
      <c r="AR154" s="118"/>
      <c r="AS154" s="118"/>
      <c r="AT154" s="118"/>
      <c r="AU154" s="118"/>
      <c r="AV154" s="118"/>
      <c r="AW154" s="118"/>
      <c r="AX154" s="118"/>
      <c r="AY154" s="118"/>
      <c r="AZ154" s="118"/>
      <c r="BA154" s="118"/>
      <c r="BB154" s="118"/>
      <c r="BC154" s="118"/>
      <c r="BD154" s="118"/>
      <c r="BE154" s="118"/>
    </row>
    <row r="155" spans="2:57" ht="15">
      <c r="B155" s="501"/>
      <c r="C155" s="8" t="s">
        <v>210</v>
      </c>
      <c r="D155" s="245">
        <v>600.29999999999995</v>
      </c>
      <c r="E155" s="173">
        <v>549.33709999999996</v>
      </c>
      <c r="F155" s="173">
        <v>484.67180271862298</v>
      </c>
      <c r="G155" s="173">
        <v>394.79960387031298</v>
      </c>
      <c r="H155" s="173">
        <v>410.53717359003599</v>
      </c>
      <c r="I155" s="173">
        <v>337.82208963794102</v>
      </c>
      <c r="J155" s="173">
        <v>285.00009753020902</v>
      </c>
      <c r="K155" s="173">
        <v>278.79735193538301</v>
      </c>
      <c r="L155" s="173">
        <v>238.80182590032899</v>
      </c>
      <c r="M155" s="173">
        <v>254.536497855384</v>
      </c>
      <c r="N155" s="173">
        <v>278.93627940346602</v>
      </c>
      <c r="O155" s="173">
        <v>322.97524766516699</v>
      </c>
      <c r="P155" s="173">
        <v>313.68563358274503</v>
      </c>
      <c r="Q155" s="173">
        <v>317.37789547280698</v>
      </c>
      <c r="R155" s="173">
        <v>323.27849722315</v>
      </c>
      <c r="S155" s="173">
        <v>330.35878753662098</v>
      </c>
      <c r="T155" s="173">
        <v>327.30055999755899</v>
      </c>
      <c r="U155" s="173">
        <v>360.321044921875</v>
      </c>
      <c r="V155" s="159">
        <f>100</f>
        <v>100</v>
      </c>
      <c r="W155" s="58">
        <f t="shared" si="24"/>
        <v>91.510428119273698</v>
      </c>
      <c r="X155" s="58">
        <f t="shared" si="24"/>
        <v>80.738264654110125</v>
      </c>
      <c r="Y155" s="58">
        <f t="shared" si="24"/>
        <v>65.76705045315893</v>
      </c>
      <c r="Z155" s="58">
        <f t="shared" si="24"/>
        <v>68.388667931040473</v>
      </c>
      <c r="AA155" s="58">
        <f t="shared" si="24"/>
        <v>56.275543834406307</v>
      </c>
      <c r="AB155" s="58">
        <f t="shared" si="24"/>
        <v>47.476278115976854</v>
      </c>
      <c r="AC155" s="58">
        <f t="shared" si="24"/>
        <v>46.443003820653509</v>
      </c>
      <c r="AD155" s="58">
        <f t="shared" si="23"/>
        <v>39.780414109666665</v>
      </c>
      <c r="AE155" s="58">
        <f t="shared" si="23"/>
        <v>42.401548868129936</v>
      </c>
      <c r="AF155" s="58">
        <f t="shared" si="23"/>
        <v>46.466146827164096</v>
      </c>
      <c r="AG155" s="58">
        <f t="shared" si="23"/>
        <v>53.802306790799101</v>
      </c>
      <c r="AH155" s="58">
        <f t="shared" si="23"/>
        <v>52.254811524695164</v>
      </c>
      <c r="AI155" s="58">
        <f t="shared" si="23"/>
        <v>52.869880971648676</v>
      </c>
      <c r="AJ155" s="58">
        <f t="shared" si="23"/>
        <v>53.852823125628859</v>
      </c>
      <c r="AK155" s="58">
        <f t="shared" si="23"/>
        <v>55.03228178187922</v>
      </c>
      <c r="AL155" s="58">
        <f t="shared" si="23"/>
        <v>54.522831916968016</v>
      </c>
      <c r="AM155" s="58">
        <f t="shared" si="23"/>
        <v>60.023495739109613</v>
      </c>
      <c r="AN155" s="120"/>
      <c r="AO155" s="121"/>
      <c r="AP155" s="121"/>
      <c r="AQ155" s="121"/>
      <c r="AR155" s="121"/>
      <c r="AS155" s="121"/>
      <c r="AT155" s="121"/>
      <c r="AU155" s="121"/>
      <c r="AV155" s="121"/>
      <c r="AW155" s="121"/>
      <c r="AX155" s="121"/>
      <c r="AY155" s="121"/>
      <c r="AZ155" s="121"/>
      <c r="BA155" s="121"/>
      <c r="BB155" s="121"/>
      <c r="BC155" s="121"/>
      <c r="BD155" s="121"/>
      <c r="BE155" s="121"/>
    </row>
    <row r="156" spans="2:57" ht="15" customHeight="1">
      <c r="B156" s="499" t="s">
        <v>120</v>
      </c>
      <c r="C156" s="1" t="s">
        <v>205</v>
      </c>
      <c r="D156" s="246">
        <v>58.7</v>
      </c>
      <c r="E156" s="11">
        <v>58</v>
      </c>
      <c r="F156" s="11">
        <v>49.5</v>
      </c>
      <c r="G156" s="11">
        <v>43.5</v>
      </c>
      <c r="H156" s="11">
        <v>32.5</v>
      </c>
      <c r="I156" s="11">
        <v>28.4</v>
      </c>
      <c r="J156" s="11">
        <v>5.9</v>
      </c>
      <c r="K156" s="11">
        <v>7</v>
      </c>
      <c r="L156" s="11">
        <v>6.2</v>
      </c>
      <c r="M156" s="11">
        <v>6.1</v>
      </c>
      <c r="N156" s="11">
        <v>-3.8</v>
      </c>
      <c r="O156" s="11">
        <v>5.7</v>
      </c>
      <c r="P156" s="11">
        <v>6.4</v>
      </c>
      <c r="Q156" s="11">
        <v>7.17</v>
      </c>
      <c r="R156" s="11">
        <v>7.6249800259296299</v>
      </c>
      <c r="S156" s="11">
        <v>9.1035575866699201</v>
      </c>
      <c r="T156" s="11">
        <v>9.9411935806274396</v>
      </c>
      <c r="U156">
        <v>11.635133743286101</v>
      </c>
      <c r="V156" s="159">
        <f>100</f>
        <v>100</v>
      </c>
      <c r="W156" s="58">
        <f t="shared" si="24"/>
        <v>98.807495741056215</v>
      </c>
      <c r="X156" s="58">
        <f t="shared" si="24"/>
        <v>84.327086882453145</v>
      </c>
      <c r="Y156" s="58">
        <f t="shared" si="24"/>
        <v>74.105621805792154</v>
      </c>
      <c r="Z156" s="58">
        <f t="shared" si="24"/>
        <v>55.366269165247019</v>
      </c>
      <c r="AA156" s="58">
        <f t="shared" si="24"/>
        <v>48.381601362862007</v>
      </c>
      <c r="AB156" s="58">
        <f t="shared" si="24"/>
        <v>10.051107325383304</v>
      </c>
      <c r="AC156" s="58">
        <f t="shared" si="24"/>
        <v>11.925042589437819</v>
      </c>
      <c r="AD156" s="58">
        <f t="shared" si="23"/>
        <v>10.562180579216355</v>
      </c>
      <c r="AE156" s="58">
        <f t="shared" si="23"/>
        <v>10.39182282793867</v>
      </c>
      <c r="AF156" s="58">
        <f t="shared" si="23"/>
        <v>-6.4735945485519588</v>
      </c>
      <c r="AG156" s="58">
        <f t="shared" si="23"/>
        <v>9.7103918228279387</v>
      </c>
      <c r="AH156" s="58">
        <f t="shared" si="23"/>
        <v>10.90289608177172</v>
      </c>
      <c r="AI156" s="58">
        <f t="shared" si="23"/>
        <v>12.21465076660988</v>
      </c>
      <c r="AJ156" s="58">
        <f t="shared" si="23"/>
        <v>12.989744507546217</v>
      </c>
      <c r="AK156" s="58">
        <f t="shared" si="23"/>
        <v>15.508615990919795</v>
      </c>
      <c r="AL156" s="58">
        <f t="shared" si="23"/>
        <v>16.935593834118293</v>
      </c>
      <c r="AM156" s="58">
        <f t="shared" si="23"/>
        <v>19.821352203213117</v>
      </c>
      <c r="AN156" s="160">
        <v>1</v>
      </c>
      <c r="AO156" s="118">
        <v>1</v>
      </c>
      <c r="AP156" s="118">
        <v>1</v>
      </c>
      <c r="AQ156" s="118">
        <v>1</v>
      </c>
      <c r="AR156" s="118">
        <v>1</v>
      </c>
      <c r="AS156" s="118">
        <v>1</v>
      </c>
      <c r="AT156" s="118">
        <v>1</v>
      </c>
      <c r="AU156" s="118">
        <v>1</v>
      </c>
      <c r="AV156" s="118">
        <v>1</v>
      </c>
      <c r="AW156" s="118">
        <v>1</v>
      </c>
      <c r="AX156" s="118">
        <v>1</v>
      </c>
      <c r="AY156" s="118">
        <v>1</v>
      </c>
      <c r="AZ156" s="118">
        <v>1</v>
      </c>
      <c r="BA156" s="118">
        <v>1</v>
      </c>
      <c r="BB156" s="118">
        <v>4</v>
      </c>
      <c r="BC156" s="118">
        <v>4</v>
      </c>
      <c r="BD156" s="118">
        <v>6</v>
      </c>
      <c r="BE156" s="118">
        <v>7</v>
      </c>
    </row>
    <row r="157" spans="2:57" ht="15">
      <c r="B157" s="499"/>
      <c r="C157" s="1" t="s">
        <v>206</v>
      </c>
      <c r="D157" s="196">
        <v>15.2</v>
      </c>
      <c r="E157" s="11">
        <v>16.422999999999998</v>
      </c>
      <c r="F157" s="11">
        <v>1.6796369915071301</v>
      </c>
      <c r="G157" s="11">
        <v>1.9097139999999999</v>
      </c>
      <c r="H157" s="11">
        <v>5.5627529999999998</v>
      </c>
      <c r="I157" s="11">
        <v>12.2332211414121</v>
      </c>
      <c r="J157" s="11">
        <v>16.116203824417099</v>
      </c>
      <c r="K157" s="11">
        <v>14.2010479353862</v>
      </c>
      <c r="L157" s="11">
        <v>11.6775927782859</v>
      </c>
      <c r="M157" s="11">
        <v>14.552148614992101</v>
      </c>
      <c r="N157" s="11">
        <v>14.0629419673805</v>
      </c>
      <c r="O157" s="11">
        <v>20.5133858343168</v>
      </c>
      <c r="P157" s="11">
        <v>21.736317314655</v>
      </c>
      <c r="Q157" s="11">
        <v>19.2</v>
      </c>
      <c r="R157" s="11">
        <v>17.47</v>
      </c>
      <c r="S157" s="11">
        <v>15.070878982543899</v>
      </c>
      <c r="T157" s="11">
        <v>13.623950958251999</v>
      </c>
      <c r="U157">
        <v>14.815189361572299</v>
      </c>
      <c r="V157" s="159">
        <f>100</f>
        <v>100</v>
      </c>
      <c r="W157" s="58">
        <f t="shared" si="24"/>
        <v>108.04605263157893</v>
      </c>
      <c r="X157" s="58">
        <f t="shared" si="24"/>
        <v>11.050243365178488</v>
      </c>
      <c r="Y157" s="58">
        <f t="shared" si="24"/>
        <v>12.563907894736841</v>
      </c>
      <c r="Z157" s="58">
        <f t="shared" si="24"/>
        <v>36.597059210526318</v>
      </c>
      <c r="AA157" s="58">
        <f t="shared" si="24"/>
        <v>80.481718035605923</v>
      </c>
      <c r="AB157" s="58">
        <f t="shared" si="24"/>
        <v>106.02765673958618</v>
      </c>
      <c r="AC157" s="58">
        <f t="shared" si="24"/>
        <v>93.427946943330269</v>
      </c>
      <c r="AD157" s="58">
        <f t="shared" si="23"/>
        <v>76.826268278196721</v>
      </c>
      <c r="AE157" s="58">
        <f t="shared" si="23"/>
        <v>95.73781983547434</v>
      </c>
      <c r="AF157" s="58">
        <f t="shared" si="23"/>
        <v>92.519355048555923</v>
      </c>
      <c r="AG157" s="58">
        <f t="shared" si="23"/>
        <v>134.95648575208421</v>
      </c>
      <c r="AH157" s="58">
        <f t="shared" si="23"/>
        <v>143.0020875964145</v>
      </c>
      <c r="AI157" s="58">
        <f t="shared" si="23"/>
        <v>126.31578947368422</v>
      </c>
      <c r="AJ157" s="58">
        <f t="shared" si="23"/>
        <v>114.93421052631579</v>
      </c>
      <c r="AK157" s="58">
        <f t="shared" si="23"/>
        <v>99.150519621999351</v>
      </c>
      <c r="AL157" s="58">
        <f t="shared" si="23"/>
        <v>89.631256304289465</v>
      </c>
      <c r="AM157" s="58">
        <f t="shared" si="23"/>
        <v>97.468351062975657</v>
      </c>
      <c r="AN157" s="160">
        <v>4</v>
      </c>
      <c r="AO157" s="118">
        <v>4</v>
      </c>
      <c r="AP157" s="118">
        <v>4</v>
      </c>
      <c r="AQ157" s="118">
        <v>4</v>
      </c>
      <c r="AR157" s="118">
        <v>4</v>
      </c>
      <c r="AS157" s="118">
        <v>4</v>
      </c>
      <c r="AT157" s="118">
        <v>4</v>
      </c>
      <c r="AU157" s="118">
        <v>4</v>
      </c>
      <c r="AV157" s="118">
        <v>4</v>
      </c>
      <c r="AW157" s="118">
        <v>4</v>
      </c>
      <c r="AX157" s="118">
        <v>4</v>
      </c>
      <c r="AY157" s="118">
        <v>4</v>
      </c>
      <c r="AZ157" s="118">
        <v>4</v>
      </c>
      <c r="BA157" s="118">
        <v>2</v>
      </c>
      <c r="BB157" s="118">
        <v>1</v>
      </c>
      <c r="BC157" s="118">
        <v>4</v>
      </c>
      <c r="BD157" s="118">
        <v>6</v>
      </c>
      <c r="BE157" s="118">
        <v>7</v>
      </c>
    </row>
    <row r="158" spans="2:57" ht="15">
      <c r="B158" s="499"/>
      <c r="C158" s="1" t="s">
        <v>207</v>
      </c>
      <c r="D158" s="196">
        <v>52.8</v>
      </c>
      <c r="E158" s="11">
        <v>36.799999999999997</v>
      </c>
      <c r="F158" s="11">
        <v>46.4</v>
      </c>
      <c r="G158" s="11">
        <v>33.080159999999999</v>
      </c>
      <c r="H158" s="11">
        <v>15</v>
      </c>
      <c r="I158" s="11">
        <v>6.9667771861968504</v>
      </c>
      <c r="J158" s="11">
        <v>12.4837959837719</v>
      </c>
      <c r="K158" s="11">
        <v>12.898950731976401</v>
      </c>
      <c r="L158" s="11">
        <v>8.92240509425665</v>
      </c>
      <c r="M158" s="11">
        <v>13.5478531498136</v>
      </c>
      <c r="N158" s="11">
        <v>12.9370591089552</v>
      </c>
      <c r="O158" s="11">
        <v>15.286614555100201</v>
      </c>
      <c r="P158" s="11">
        <v>16.863681956678199</v>
      </c>
      <c r="Q158" s="11">
        <v>17.5499973297119</v>
      </c>
      <c r="R158" s="11">
        <v>34.705287770882897</v>
      </c>
      <c r="S158" s="11">
        <v>20.819768905639599</v>
      </c>
      <c r="T158" s="11">
        <v>21.138238906860401</v>
      </c>
      <c r="U158">
        <v>22.2982482910156</v>
      </c>
      <c r="V158" s="159">
        <f>100</f>
        <v>100</v>
      </c>
      <c r="W158" s="58">
        <f t="shared" si="24"/>
        <v>69.696969696969688</v>
      </c>
      <c r="X158" s="58">
        <f t="shared" si="24"/>
        <v>87.87878787878789</v>
      </c>
      <c r="Y158" s="58">
        <f t="shared" si="24"/>
        <v>62.651818181818186</v>
      </c>
      <c r="Z158" s="58">
        <f t="shared" si="24"/>
        <v>28.40909090909091</v>
      </c>
      <c r="AA158" s="58">
        <f t="shared" si="24"/>
        <v>13.194653761736459</v>
      </c>
      <c r="AB158" s="58">
        <f t="shared" si="24"/>
        <v>23.643552999567994</v>
      </c>
      <c r="AC158" s="58">
        <f t="shared" si="24"/>
        <v>24.429830931773488</v>
      </c>
      <c r="AD158" s="58">
        <f t="shared" si="23"/>
        <v>16.898494496698202</v>
      </c>
      <c r="AE158" s="58">
        <f t="shared" si="23"/>
        <v>25.658812783737879</v>
      </c>
      <c r="AF158" s="58">
        <f t="shared" si="23"/>
        <v>24.502005888172729</v>
      </c>
      <c r="AG158" s="58">
        <f t="shared" si="23"/>
        <v>28.951921505871592</v>
      </c>
      <c r="AH158" s="58">
        <f t="shared" si="23"/>
        <v>31.938791584617803</v>
      </c>
      <c r="AI158" s="58">
        <f t="shared" si="23"/>
        <v>33.238631306272538</v>
      </c>
      <c r="AJ158" s="58">
        <f t="shared" si="23"/>
        <v>65.729711687278211</v>
      </c>
      <c r="AK158" s="58">
        <f t="shared" si="23"/>
        <v>39.431380503105302</v>
      </c>
      <c r="AL158" s="58">
        <f t="shared" si="23"/>
        <v>40.034543384205307</v>
      </c>
      <c r="AM158" s="58">
        <f t="shared" si="23"/>
        <v>42.231530854196215</v>
      </c>
      <c r="AN158" s="160">
        <v>1</v>
      </c>
      <c r="AO158" s="118">
        <v>1</v>
      </c>
      <c r="AP158" s="118">
        <v>1</v>
      </c>
      <c r="AQ158" s="118">
        <v>4</v>
      </c>
      <c r="AR158" s="118">
        <v>1</v>
      </c>
      <c r="AS158" s="118">
        <v>4</v>
      </c>
      <c r="AT158" s="118">
        <v>4</v>
      </c>
      <c r="AU158" s="118">
        <v>4</v>
      </c>
      <c r="AV158" s="118">
        <v>4</v>
      </c>
      <c r="AW158" s="118">
        <v>4</v>
      </c>
      <c r="AX158" s="118">
        <v>4</v>
      </c>
      <c r="AY158" s="118">
        <v>4</v>
      </c>
      <c r="AZ158" s="118">
        <v>4</v>
      </c>
      <c r="BA158" s="118">
        <v>4</v>
      </c>
      <c r="BB158" s="118">
        <v>4</v>
      </c>
      <c r="BC158" s="118">
        <v>4</v>
      </c>
      <c r="BD158" s="118">
        <v>6</v>
      </c>
      <c r="BE158" s="118">
        <v>7</v>
      </c>
    </row>
    <row r="159" spans="2:57" ht="15">
      <c r="B159" s="499"/>
      <c r="C159" s="1" t="s">
        <v>208</v>
      </c>
      <c r="D159" s="196">
        <v>29.5</v>
      </c>
      <c r="E159" s="11">
        <v>15.276999999999999</v>
      </c>
      <c r="F159" s="11">
        <v>1.5308326378869499</v>
      </c>
      <c r="G159" s="11">
        <v>1.610128</v>
      </c>
      <c r="H159" s="11">
        <v>4.937246</v>
      </c>
      <c r="I159" s="11">
        <v>0</v>
      </c>
      <c r="J159" s="11">
        <v>0</v>
      </c>
      <c r="K159" s="11">
        <v>0</v>
      </c>
      <c r="L159" s="11">
        <v>0</v>
      </c>
      <c r="M159" s="11">
        <v>0</v>
      </c>
      <c r="N159" s="11">
        <v>0</v>
      </c>
      <c r="O159" s="11">
        <v>0</v>
      </c>
      <c r="P159" s="11">
        <v>0</v>
      </c>
      <c r="Q159" s="11">
        <v>0</v>
      </c>
      <c r="R159" s="11">
        <v>0</v>
      </c>
      <c r="S159" s="11">
        <v>0</v>
      </c>
      <c r="T159" s="11">
        <v>0</v>
      </c>
      <c r="U159">
        <v>0</v>
      </c>
      <c r="V159" s="159">
        <f>100</f>
        <v>100</v>
      </c>
      <c r="W159" s="58">
        <f t="shared" si="24"/>
        <v>51.786440677966098</v>
      </c>
      <c r="X159" s="58">
        <f t="shared" si="24"/>
        <v>5.1892631792777957</v>
      </c>
      <c r="Y159" s="58">
        <f t="shared" si="24"/>
        <v>5.4580610169491521</v>
      </c>
      <c r="Z159" s="58">
        <f t="shared" si="24"/>
        <v>16.73642711864407</v>
      </c>
      <c r="AA159" s="58">
        <f t="shared" si="24"/>
        <v>0</v>
      </c>
      <c r="AB159" s="58">
        <f t="shared" si="24"/>
        <v>0</v>
      </c>
      <c r="AC159" s="58">
        <f t="shared" si="24"/>
        <v>0</v>
      </c>
      <c r="AD159" s="58">
        <f t="shared" si="23"/>
        <v>0</v>
      </c>
      <c r="AE159" s="58">
        <f t="shared" si="23"/>
        <v>0</v>
      </c>
      <c r="AF159" s="58">
        <f t="shared" si="23"/>
        <v>0</v>
      </c>
      <c r="AG159" s="58">
        <f t="shared" si="23"/>
        <v>0</v>
      </c>
      <c r="AH159" s="58">
        <f t="shared" si="23"/>
        <v>0</v>
      </c>
      <c r="AI159" s="58">
        <f t="shared" si="23"/>
        <v>0</v>
      </c>
      <c r="AJ159" s="58">
        <f t="shared" si="23"/>
        <v>0</v>
      </c>
      <c r="AK159" s="58">
        <f t="shared" si="23"/>
        <v>0</v>
      </c>
      <c r="AL159" s="58">
        <f t="shared" si="23"/>
        <v>0</v>
      </c>
      <c r="AM159" s="58">
        <f t="shared" si="23"/>
        <v>0</v>
      </c>
      <c r="AN159" s="160">
        <v>4</v>
      </c>
      <c r="AO159" s="118">
        <v>4</v>
      </c>
      <c r="AP159" s="118">
        <v>4</v>
      </c>
      <c r="AQ159" s="118">
        <v>4</v>
      </c>
      <c r="AR159" s="118">
        <v>4</v>
      </c>
      <c r="AS159" s="118">
        <v>4</v>
      </c>
      <c r="AT159" s="118">
        <v>4</v>
      </c>
      <c r="AU159" s="118">
        <v>4</v>
      </c>
      <c r="AV159" s="118">
        <v>4</v>
      </c>
      <c r="AW159" s="118">
        <v>4</v>
      </c>
      <c r="AX159" s="118">
        <v>4</v>
      </c>
      <c r="AY159" s="118">
        <v>1</v>
      </c>
      <c r="AZ159" s="118">
        <v>1</v>
      </c>
      <c r="BA159" s="118">
        <v>1</v>
      </c>
      <c r="BB159" s="118">
        <v>1</v>
      </c>
      <c r="BC159" s="118">
        <v>4</v>
      </c>
      <c r="BD159" s="118">
        <v>6</v>
      </c>
      <c r="BE159" s="118">
        <v>7</v>
      </c>
    </row>
    <row r="160" spans="2:57" ht="15">
      <c r="B160" s="499"/>
      <c r="C160" s="1" t="s">
        <v>209</v>
      </c>
      <c r="D160" s="196">
        <v>156.19999999999999</v>
      </c>
      <c r="E160" s="11">
        <v>126.5</v>
      </c>
      <c r="F160" s="11">
        <v>99.110469629394103</v>
      </c>
      <c r="G160" s="11">
        <v>80.100002000000003</v>
      </c>
      <c r="H160" s="11">
        <v>57.999999000000003</v>
      </c>
      <c r="I160" s="11">
        <v>47.599998327608901</v>
      </c>
      <c r="J160" s="11">
        <v>34.499999808188903</v>
      </c>
      <c r="K160" s="11">
        <v>34.099998667362598</v>
      </c>
      <c r="L160" s="11">
        <v>26.799997872542601</v>
      </c>
      <c r="M160" s="11">
        <v>34.200001764805599</v>
      </c>
      <c r="N160" s="11">
        <v>23.200001076335699</v>
      </c>
      <c r="O160" s="11">
        <v>41.500000389417004</v>
      </c>
      <c r="P160" s="11">
        <v>44.999999271333202</v>
      </c>
      <c r="Q160" s="11">
        <v>43.919997329711897</v>
      </c>
      <c r="R160" s="11">
        <v>59.800267796812598</v>
      </c>
      <c r="S160" s="11">
        <v>44.994205474853501</v>
      </c>
      <c r="T160" s="11">
        <v>44.703383445739703</v>
      </c>
      <c r="U160">
        <v>48.748571395874002</v>
      </c>
      <c r="V160" s="159">
        <f>100</f>
        <v>100</v>
      </c>
      <c r="W160" s="58">
        <f t="shared" si="24"/>
        <v>80.985915492957758</v>
      </c>
      <c r="X160" s="58">
        <f t="shared" si="24"/>
        <v>63.45100488437523</v>
      </c>
      <c r="Y160" s="58">
        <f t="shared" si="24"/>
        <v>51.280411011523697</v>
      </c>
      <c r="Z160" s="58">
        <f t="shared" si="24"/>
        <v>37.131881562099878</v>
      </c>
      <c r="AA160" s="58">
        <f t="shared" si="24"/>
        <v>30.473750529839247</v>
      </c>
      <c r="AB160" s="58">
        <f t="shared" si="24"/>
        <v>22.087067738917355</v>
      </c>
      <c r="AC160" s="58">
        <f t="shared" si="24"/>
        <v>21.830985062332012</v>
      </c>
      <c r="AD160" s="58">
        <f t="shared" si="23"/>
        <v>17.157489034918438</v>
      </c>
      <c r="AE160" s="58">
        <f t="shared" si="23"/>
        <v>21.895007531885788</v>
      </c>
      <c r="AF160" s="58">
        <f t="shared" si="23"/>
        <v>14.852753569997247</v>
      </c>
      <c r="AG160" s="58">
        <f t="shared" si="23"/>
        <v>26.568502169921256</v>
      </c>
      <c r="AH160" s="58">
        <f t="shared" si="23"/>
        <v>28.809218483567992</v>
      </c>
      <c r="AI160" s="58">
        <f t="shared" si="23"/>
        <v>28.11779598573105</v>
      </c>
      <c r="AJ160" s="58">
        <f t="shared" si="23"/>
        <v>38.284422405129703</v>
      </c>
      <c r="AK160" s="58">
        <f t="shared" si="23"/>
        <v>28.805509266871638</v>
      </c>
      <c r="AL160" s="58">
        <f t="shared" si="23"/>
        <v>28.619323588821832</v>
      </c>
      <c r="AM160" s="58">
        <f t="shared" si="23"/>
        <v>31.209072596590275</v>
      </c>
      <c r="AN160" s="160"/>
      <c r="AO160" s="118"/>
      <c r="AP160" s="118"/>
      <c r="AQ160" s="118"/>
      <c r="AR160" s="118"/>
      <c r="AS160" s="118"/>
      <c r="AT160" s="118"/>
      <c r="AU160" s="118"/>
      <c r="AV160" s="118"/>
      <c r="AW160" s="118"/>
      <c r="AX160" s="118"/>
      <c r="AY160" s="118"/>
      <c r="AZ160" s="118"/>
      <c r="BA160" s="118"/>
      <c r="BB160" s="118"/>
      <c r="BC160" s="118"/>
      <c r="BD160" s="118"/>
      <c r="BE160" s="118"/>
    </row>
    <row r="161" spans="2:57" ht="15">
      <c r="B161" s="501"/>
      <c r="C161" s="8" t="s">
        <v>210</v>
      </c>
      <c r="D161" s="245">
        <v>126.7</v>
      </c>
      <c r="E161" s="173">
        <v>111.223</v>
      </c>
      <c r="F161" s="173">
        <v>97.579636991507101</v>
      </c>
      <c r="G161" s="173">
        <v>78.489874</v>
      </c>
      <c r="H161" s="173">
        <v>53.062753000000001</v>
      </c>
      <c r="I161" s="173">
        <v>47.599998327608901</v>
      </c>
      <c r="J161" s="173">
        <v>34.499999808188903</v>
      </c>
      <c r="K161" s="173">
        <v>34.099998667362598</v>
      </c>
      <c r="L161" s="173">
        <v>26.799997872542601</v>
      </c>
      <c r="M161" s="173">
        <v>34.200001764805599</v>
      </c>
      <c r="N161" s="173">
        <v>23.200001076335699</v>
      </c>
      <c r="O161" s="173">
        <v>41.500000389417004</v>
      </c>
      <c r="P161" s="173">
        <v>44.999999271333202</v>
      </c>
      <c r="Q161" s="173">
        <v>43.919997329711897</v>
      </c>
      <c r="R161" s="173">
        <v>59.800267796812598</v>
      </c>
      <c r="S161" s="173">
        <v>44.994205474853501</v>
      </c>
      <c r="T161" s="173">
        <v>44.703383445739703</v>
      </c>
      <c r="U161" s="173">
        <v>48.748571395874002</v>
      </c>
      <c r="V161" s="159">
        <f>100</f>
        <v>100</v>
      </c>
      <c r="W161" s="58">
        <f t="shared" si="24"/>
        <v>87.784530386740329</v>
      </c>
      <c r="X161" s="58">
        <f t="shared" si="24"/>
        <v>77.016288075380501</v>
      </c>
      <c r="Y161" s="58">
        <f t="shared" si="24"/>
        <v>61.949387529597473</v>
      </c>
      <c r="Z161" s="58">
        <f t="shared" si="24"/>
        <v>41.880625887924232</v>
      </c>
      <c r="AA161" s="58">
        <f t="shared" si="24"/>
        <v>37.569059453519259</v>
      </c>
      <c r="AB161" s="58">
        <f t="shared" si="24"/>
        <v>27.229676249557144</v>
      </c>
      <c r="AC161" s="58">
        <f t="shared" si="24"/>
        <v>26.913968956087292</v>
      </c>
      <c r="AD161" s="58">
        <f t="shared" si="23"/>
        <v>21.152326655519019</v>
      </c>
      <c r="AE161" s="58">
        <f t="shared" si="23"/>
        <v>26.992897999057298</v>
      </c>
      <c r="AF161" s="58">
        <f t="shared" si="23"/>
        <v>18.310971646673796</v>
      </c>
      <c r="AG161" s="58">
        <f t="shared" si="23"/>
        <v>32.754538586753746</v>
      </c>
      <c r="AH161" s="58">
        <f t="shared" si="23"/>
        <v>35.516968643514758</v>
      </c>
      <c r="AI161" s="58">
        <f t="shared" si="23"/>
        <v>34.664559849812072</v>
      </c>
      <c r="AJ161" s="58">
        <f t="shared" si="23"/>
        <v>47.198317124556112</v>
      </c>
      <c r="AK161" s="58">
        <f t="shared" si="23"/>
        <v>35.512395797043013</v>
      </c>
      <c r="AL161" s="58">
        <f t="shared" si="23"/>
        <v>35.282859862462274</v>
      </c>
      <c r="AM161" s="58">
        <f t="shared" si="23"/>
        <v>38.475589104872931</v>
      </c>
      <c r="AN161" s="120"/>
      <c r="AO161" s="121"/>
      <c r="AP161" s="121"/>
      <c r="AQ161" s="121"/>
      <c r="AR161" s="121"/>
      <c r="AS161" s="121"/>
      <c r="AT161" s="121"/>
      <c r="AU161" s="121"/>
      <c r="AV161" s="121"/>
      <c r="AW161" s="121"/>
      <c r="AX161" s="121"/>
      <c r="AY161" s="121"/>
      <c r="AZ161" s="121"/>
      <c r="BA161" s="121"/>
      <c r="BB161" s="121"/>
      <c r="BC161" s="121"/>
      <c r="BD161" s="121"/>
      <c r="BE161" s="121"/>
    </row>
    <row r="162" spans="2:57" ht="15" customHeight="1">
      <c r="B162" s="499" t="s">
        <v>121</v>
      </c>
      <c r="C162" s="1" t="s">
        <v>205</v>
      </c>
      <c r="D162" s="246">
        <v>10.1</v>
      </c>
      <c r="E162" s="11">
        <v>7</v>
      </c>
      <c r="F162" s="11">
        <v>11.6</v>
      </c>
      <c r="G162" s="11">
        <v>15.6</v>
      </c>
      <c r="H162" s="11">
        <v>8.4</v>
      </c>
      <c r="I162" s="11">
        <v>13.3</v>
      </c>
      <c r="J162" s="11">
        <v>7.2</v>
      </c>
      <c r="K162" s="11">
        <v>7.7</v>
      </c>
      <c r="L162" s="11">
        <v>9.4</v>
      </c>
      <c r="M162" s="11">
        <v>9.3000000000000007</v>
      </c>
      <c r="N162" s="11">
        <v>7.7</v>
      </c>
      <c r="O162" s="11">
        <v>7.8</v>
      </c>
      <c r="P162" s="11">
        <v>10</v>
      </c>
      <c r="Q162" s="11">
        <v>11.93</v>
      </c>
      <c r="R162" s="11">
        <v>16.149999999999999</v>
      </c>
      <c r="S162" s="11">
        <v>15.4700031280518</v>
      </c>
      <c r="T162" s="11">
        <v>16.893428802490199</v>
      </c>
      <c r="U162">
        <v>19.7836799621582</v>
      </c>
      <c r="V162" s="159">
        <f>100</f>
        <v>100</v>
      </c>
      <c r="W162" s="58">
        <f t="shared" si="24"/>
        <v>69.306930693069305</v>
      </c>
      <c r="X162" s="58">
        <f t="shared" si="24"/>
        <v>114.85148514851485</v>
      </c>
      <c r="Y162" s="58">
        <f t="shared" si="24"/>
        <v>154.45544554455446</v>
      </c>
      <c r="Z162" s="58">
        <f t="shared" si="24"/>
        <v>83.168316831683171</v>
      </c>
      <c r="AA162" s="58">
        <f t="shared" si="24"/>
        <v>131.68316831683168</v>
      </c>
      <c r="AB162" s="58">
        <f t="shared" si="24"/>
        <v>71.287128712871294</v>
      </c>
      <c r="AC162" s="58">
        <f t="shared" si="24"/>
        <v>76.237623762376245</v>
      </c>
      <c r="AD162" s="58">
        <f t="shared" si="23"/>
        <v>93.069306930693074</v>
      </c>
      <c r="AE162" s="58">
        <f t="shared" si="23"/>
        <v>92.079207920792101</v>
      </c>
      <c r="AF162" s="58">
        <f t="shared" si="23"/>
        <v>76.237623762376245</v>
      </c>
      <c r="AG162" s="58">
        <f t="shared" si="23"/>
        <v>77.227722772277232</v>
      </c>
      <c r="AH162" s="58">
        <f t="shared" si="23"/>
        <v>99.009900990099013</v>
      </c>
      <c r="AI162" s="58">
        <f t="shared" si="23"/>
        <v>118.11881188118812</v>
      </c>
      <c r="AJ162" s="58">
        <f t="shared" si="23"/>
        <v>159.90099009900987</v>
      </c>
      <c r="AK162" s="58">
        <f t="shared" si="23"/>
        <v>153.16834780249309</v>
      </c>
      <c r="AL162" s="58">
        <f t="shared" si="23"/>
        <v>167.26167131178414</v>
      </c>
      <c r="AM162" s="58">
        <f t="shared" si="23"/>
        <v>195.87801942730891</v>
      </c>
      <c r="AN162" s="160">
        <v>1</v>
      </c>
      <c r="AO162" s="118">
        <v>1</v>
      </c>
      <c r="AP162" s="118">
        <v>1</v>
      </c>
      <c r="AQ162" s="118">
        <v>1</v>
      </c>
      <c r="AR162" s="118">
        <v>1</v>
      </c>
      <c r="AS162" s="118">
        <v>1</v>
      </c>
      <c r="AT162" s="118">
        <v>1</v>
      </c>
      <c r="AU162" s="118">
        <v>1</v>
      </c>
      <c r="AV162" s="118">
        <v>1</v>
      </c>
      <c r="AW162" s="118">
        <v>1</v>
      </c>
      <c r="AX162" s="118">
        <v>1</v>
      </c>
      <c r="AY162" s="118">
        <v>1</v>
      </c>
      <c r="AZ162" s="118">
        <v>1</v>
      </c>
      <c r="BA162" s="118">
        <v>1</v>
      </c>
      <c r="BB162" s="118">
        <v>1</v>
      </c>
      <c r="BC162" s="118">
        <v>4</v>
      </c>
      <c r="BD162" s="118">
        <v>6</v>
      </c>
      <c r="BE162" s="118">
        <v>7</v>
      </c>
    </row>
    <row r="163" spans="2:57" ht="15">
      <c r="B163" s="499"/>
      <c r="C163" s="1" t="s">
        <v>206</v>
      </c>
      <c r="D163" s="196">
        <v>30</v>
      </c>
      <c r="E163" s="11">
        <v>21.2</v>
      </c>
      <c r="F163" s="11">
        <v>27.204640000000001</v>
      </c>
      <c r="G163" s="11">
        <v>35.137120000000003</v>
      </c>
      <c r="H163" s="11">
        <v>18.3</v>
      </c>
      <c r="I163" s="11">
        <v>10.837817250750801</v>
      </c>
      <c r="J163" s="11">
        <v>17.255255078768801</v>
      </c>
      <c r="K163" s="11">
        <v>18.0587137176413</v>
      </c>
      <c r="L163" s="11">
        <v>8.7784674487452303</v>
      </c>
      <c r="M163" s="11">
        <v>12.2637528282945</v>
      </c>
      <c r="N163" s="11">
        <v>6.0481070826884897</v>
      </c>
      <c r="O163" s="11">
        <v>6.6381313614572797</v>
      </c>
      <c r="P163" s="11">
        <v>23.649540974838501</v>
      </c>
      <c r="Q163" s="11">
        <v>19.545000000000002</v>
      </c>
      <c r="R163" s="11">
        <v>23.79</v>
      </c>
      <c r="S163" s="11">
        <v>20.522966384887699</v>
      </c>
      <c r="T163" s="11">
        <v>18.552595138549801</v>
      </c>
      <c r="U163">
        <v>20.152629852294901</v>
      </c>
      <c r="V163" s="159">
        <f>100</f>
        <v>100</v>
      </c>
      <c r="W163" s="58">
        <f t="shared" si="24"/>
        <v>70.666666666666671</v>
      </c>
      <c r="X163" s="58">
        <f t="shared" si="24"/>
        <v>90.682133333333326</v>
      </c>
      <c r="Y163" s="58">
        <f t="shared" si="24"/>
        <v>117.12373333333335</v>
      </c>
      <c r="Z163" s="58">
        <f t="shared" si="24"/>
        <v>61</v>
      </c>
      <c r="AA163" s="58">
        <f t="shared" si="24"/>
        <v>36.126057502502668</v>
      </c>
      <c r="AB163" s="58">
        <f t="shared" si="24"/>
        <v>57.517516929229338</v>
      </c>
      <c r="AC163" s="58">
        <f t="shared" si="24"/>
        <v>60.195712392137672</v>
      </c>
      <c r="AD163" s="58">
        <f t="shared" si="23"/>
        <v>29.2615581624841</v>
      </c>
      <c r="AE163" s="58">
        <f t="shared" si="23"/>
        <v>40.879176094315</v>
      </c>
      <c r="AF163" s="58">
        <f t="shared" si="23"/>
        <v>20.160356942294968</v>
      </c>
      <c r="AG163" s="58">
        <f t="shared" si="23"/>
        <v>22.127104538190931</v>
      </c>
      <c r="AH163" s="58">
        <f t="shared" si="23"/>
        <v>78.831803249461672</v>
      </c>
      <c r="AI163" s="58">
        <f t="shared" si="23"/>
        <v>65.150000000000006</v>
      </c>
      <c r="AJ163" s="58">
        <f t="shared" si="23"/>
        <v>79.3</v>
      </c>
      <c r="AK163" s="58">
        <f t="shared" si="23"/>
        <v>68.40988794962567</v>
      </c>
      <c r="AL163" s="58">
        <f t="shared" si="23"/>
        <v>61.841983795166001</v>
      </c>
      <c r="AM163" s="58">
        <f t="shared" si="23"/>
        <v>67.175432840983007</v>
      </c>
      <c r="AN163" s="160">
        <v>1</v>
      </c>
      <c r="AO163" s="118">
        <v>1</v>
      </c>
      <c r="AP163" s="118">
        <v>4</v>
      </c>
      <c r="AQ163" s="118">
        <v>4</v>
      </c>
      <c r="AR163" s="118">
        <v>1</v>
      </c>
      <c r="AS163" s="118">
        <v>4</v>
      </c>
      <c r="AT163" s="118">
        <v>4</v>
      </c>
      <c r="AU163" s="118">
        <v>4</v>
      </c>
      <c r="AV163" s="118">
        <v>4</v>
      </c>
      <c r="AW163" s="118">
        <v>4</v>
      </c>
      <c r="AX163" s="118">
        <v>4</v>
      </c>
      <c r="AY163" s="118">
        <v>4</v>
      </c>
      <c r="AZ163" s="118">
        <v>4</v>
      </c>
      <c r="BA163" s="118">
        <v>2</v>
      </c>
      <c r="BB163" s="118">
        <v>1</v>
      </c>
      <c r="BC163" s="118">
        <v>4</v>
      </c>
      <c r="BD163" s="118">
        <v>6</v>
      </c>
      <c r="BE163" s="118">
        <v>7</v>
      </c>
    </row>
    <row r="164" spans="2:57" ht="15">
      <c r="B164" s="499"/>
      <c r="C164" s="1" t="s">
        <v>207</v>
      </c>
      <c r="D164" s="196">
        <v>20.100000000000001</v>
      </c>
      <c r="E164" s="11">
        <v>17.7</v>
      </c>
      <c r="F164" s="11">
        <v>8.1953600000000009</v>
      </c>
      <c r="G164" s="11">
        <v>11.429069999999999</v>
      </c>
      <c r="H164" s="11">
        <v>12.7</v>
      </c>
      <c r="I164" s="11">
        <v>14.7</v>
      </c>
      <c r="J164" s="11">
        <v>15.5</v>
      </c>
      <c r="K164" s="11">
        <v>19.046679713293099</v>
      </c>
      <c r="L164" s="11">
        <v>11.447952601375601</v>
      </c>
      <c r="M164" s="11">
        <v>32.5</v>
      </c>
      <c r="N164" s="11">
        <v>25.1</v>
      </c>
      <c r="O164" s="11">
        <v>16.399999999999999</v>
      </c>
      <c r="P164" s="11">
        <v>21.1</v>
      </c>
      <c r="Q164" s="11">
        <v>8.4246520407646103E-2</v>
      </c>
      <c r="R164" s="11">
        <v>-0.40055064998247802</v>
      </c>
      <c r="S164" s="11">
        <v>9.9942654371261597E-2</v>
      </c>
      <c r="T164" s="11">
        <v>0.10147143155336399</v>
      </c>
      <c r="U164">
        <v>0.107207879424095</v>
      </c>
      <c r="V164" s="159">
        <f>100</f>
        <v>100</v>
      </c>
      <c r="W164" s="58">
        <f t="shared" si="24"/>
        <v>88.0597014925373</v>
      </c>
      <c r="X164" s="58">
        <f t="shared" si="24"/>
        <v>40.772935323383088</v>
      </c>
      <c r="Y164" s="58">
        <f t="shared" si="24"/>
        <v>56.861044776119392</v>
      </c>
      <c r="Z164" s="58">
        <f t="shared" si="24"/>
        <v>63.184079601990042</v>
      </c>
      <c r="AA164" s="58">
        <f t="shared" si="24"/>
        <v>73.134328358208947</v>
      </c>
      <c r="AB164" s="58">
        <f t="shared" si="24"/>
        <v>77.114427860696509</v>
      </c>
      <c r="AC164" s="58">
        <f t="shared" si="24"/>
        <v>94.759600563647254</v>
      </c>
      <c r="AD164" s="58">
        <f t="shared" si="23"/>
        <v>56.954988066545269</v>
      </c>
      <c r="AE164" s="58">
        <f t="shared" si="23"/>
        <v>161.6915422885572</v>
      </c>
      <c r="AF164" s="58">
        <f t="shared" si="23"/>
        <v>124.87562189054725</v>
      </c>
      <c r="AG164" s="58">
        <f t="shared" si="23"/>
        <v>81.592039800995011</v>
      </c>
      <c r="AH164" s="58">
        <f t="shared" si="23"/>
        <v>104.97512437810944</v>
      </c>
      <c r="AI164" s="58">
        <f t="shared" si="23"/>
        <v>0.41913691745097559</v>
      </c>
      <c r="AJ164" s="58">
        <f t="shared" si="23"/>
        <v>-1.9927893033954129</v>
      </c>
      <c r="AK164" s="58">
        <f t="shared" si="23"/>
        <v>0.4972271361754308</v>
      </c>
      <c r="AL164" s="58">
        <f t="shared" si="23"/>
        <v>0.50483299280280591</v>
      </c>
      <c r="AM164" s="58">
        <f t="shared" si="23"/>
        <v>0.53337253444823374</v>
      </c>
      <c r="AN164" s="160">
        <v>1</v>
      </c>
      <c r="AO164" s="118">
        <v>1</v>
      </c>
      <c r="AP164" s="118">
        <v>4</v>
      </c>
      <c r="AQ164" s="118">
        <v>4</v>
      </c>
      <c r="AR164" s="118">
        <v>1</v>
      </c>
      <c r="AS164" s="118">
        <v>1</v>
      </c>
      <c r="AT164" s="118">
        <v>1</v>
      </c>
      <c r="AU164" s="118">
        <v>4</v>
      </c>
      <c r="AV164" s="118">
        <v>4</v>
      </c>
      <c r="AW164" s="118">
        <v>1</v>
      </c>
      <c r="AX164" s="118">
        <v>1</v>
      </c>
      <c r="AY164" s="118">
        <v>1</v>
      </c>
      <c r="AZ164" s="118">
        <v>1</v>
      </c>
      <c r="BA164" s="118">
        <v>4</v>
      </c>
      <c r="BB164" s="118">
        <v>4</v>
      </c>
      <c r="BC164" s="118">
        <v>4</v>
      </c>
      <c r="BD164" s="118">
        <v>6</v>
      </c>
      <c r="BE164" s="118">
        <v>7</v>
      </c>
    </row>
    <row r="165" spans="2:57" ht="15">
      <c r="B165" s="499"/>
      <c r="C165" s="1" t="s">
        <v>208</v>
      </c>
      <c r="D165" s="196">
        <v>300.7</v>
      </c>
      <c r="E165" s="11">
        <v>348.4</v>
      </c>
      <c r="F165" s="11">
        <v>184.4</v>
      </c>
      <c r="G165" s="11">
        <v>207.63380000000001</v>
      </c>
      <c r="H165" s="11">
        <v>91.5</v>
      </c>
      <c r="I165" s="11">
        <v>86.362184947260204</v>
      </c>
      <c r="J165" s="11">
        <v>79.544748813374099</v>
      </c>
      <c r="K165" s="11">
        <v>97.294612517560395</v>
      </c>
      <c r="L165" s="11">
        <v>58.173589351867101</v>
      </c>
      <c r="M165" s="11">
        <v>71.636245310943707</v>
      </c>
      <c r="N165" s="11">
        <v>29.151888949567802</v>
      </c>
      <c r="O165" s="11">
        <v>25.761867773652298</v>
      </c>
      <c r="P165" s="11">
        <v>41.450455567216302</v>
      </c>
      <c r="Q165" s="11">
        <v>0.52075449838412202</v>
      </c>
      <c r="R165" s="11">
        <v>-4.2994457577808598</v>
      </c>
      <c r="S165" s="11">
        <v>1.0984698534011801</v>
      </c>
      <c r="T165" s="11">
        <v>1.2230354547500599</v>
      </c>
      <c r="U165">
        <v>1.2644573450088501</v>
      </c>
      <c r="V165" s="159">
        <f>100</f>
        <v>100</v>
      </c>
      <c r="W165" s="58">
        <f t="shared" si="24"/>
        <v>115.86298636514799</v>
      </c>
      <c r="X165" s="58">
        <f t="shared" si="24"/>
        <v>61.323578317259731</v>
      </c>
      <c r="Y165" s="58">
        <f t="shared" si="24"/>
        <v>69.050149650814774</v>
      </c>
      <c r="Z165" s="58">
        <f t="shared" si="24"/>
        <v>30.428999002327902</v>
      </c>
      <c r="AA165" s="58">
        <f t="shared" si="24"/>
        <v>28.720380760645234</v>
      </c>
      <c r="AB165" s="58">
        <f t="shared" si="24"/>
        <v>26.453192156093817</v>
      </c>
      <c r="AC165" s="58">
        <f t="shared" si="24"/>
        <v>32.356040079002462</v>
      </c>
      <c r="AD165" s="58">
        <f t="shared" si="23"/>
        <v>19.346055654096144</v>
      </c>
      <c r="AE165" s="58">
        <f t="shared" si="23"/>
        <v>23.823161061171835</v>
      </c>
      <c r="AF165" s="58">
        <f t="shared" si="23"/>
        <v>9.6946754072390426</v>
      </c>
      <c r="AG165" s="58">
        <f t="shared" si="23"/>
        <v>8.5672988937985703</v>
      </c>
      <c r="AH165" s="58">
        <f t="shared" si="23"/>
        <v>13.78465432897117</v>
      </c>
      <c r="AI165" s="58">
        <f t="shared" si="23"/>
        <v>0.17318074439112804</v>
      </c>
      <c r="AJ165" s="58">
        <f t="shared" si="23"/>
        <v>-1.4298123570937347</v>
      </c>
      <c r="AK165" s="58">
        <f t="shared" si="23"/>
        <v>0.36530424123750588</v>
      </c>
      <c r="AL165" s="58">
        <f t="shared" si="23"/>
        <v>0.40672944953443962</v>
      </c>
      <c r="AM165" s="58">
        <f t="shared" si="23"/>
        <v>0.42050460425967745</v>
      </c>
      <c r="AN165" s="160">
        <v>1</v>
      </c>
      <c r="AO165" s="118">
        <v>1</v>
      </c>
      <c r="AP165" s="118">
        <v>1</v>
      </c>
      <c r="AQ165" s="118">
        <v>4</v>
      </c>
      <c r="AR165" s="118">
        <v>1</v>
      </c>
      <c r="AS165" s="118">
        <v>4</v>
      </c>
      <c r="AT165" s="118">
        <v>4</v>
      </c>
      <c r="AU165" s="118">
        <v>4</v>
      </c>
      <c r="AV165" s="118">
        <v>4</v>
      </c>
      <c r="AW165" s="118">
        <v>4</v>
      </c>
      <c r="AX165" s="118">
        <v>4</v>
      </c>
      <c r="AY165" s="118">
        <v>4</v>
      </c>
      <c r="AZ165" s="118">
        <v>4</v>
      </c>
      <c r="BA165" s="118">
        <v>4</v>
      </c>
      <c r="BB165" s="118">
        <v>4</v>
      </c>
      <c r="BC165" s="118">
        <v>4</v>
      </c>
      <c r="BD165" s="118">
        <v>6</v>
      </c>
      <c r="BE165" s="118">
        <v>7</v>
      </c>
    </row>
    <row r="166" spans="2:57" ht="15">
      <c r="B166" s="499"/>
      <c r="C166" s="1" t="s">
        <v>209</v>
      </c>
      <c r="D166" s="196">
        <v>360.9</v>
      </c>
      <c r="E166" s="11">
        <v>394.3</v>
      </c>
      <c r="F166" s="11">
        <v>231.4</v>
      </c>
      <c r="G166" s="11">
        <v>269.79998999999998</v>
      </c>
      <c r="H166" s="11">
        <v>130.9</v>
      </c>
      <c r="I166" s="11">
        <v>125.20000219801101</v>
      </c>
      <c r="J166" s="11">
        <v>119.500003892143</v>
      </c>
      <c r="K166" s="11">
        <v>142.10000594849501</v>
      </c>
      <c r="L166" s="11">
        <v>87.800009401988007</v>
      </c>
      <c r="M166" s="11">
        <v>125.69999813923801</v>
      </c>
      <c r="N166" s="11">
        <v>67.999996032256306</v>
      </c>
      <c r="O166" s="11">
        <v>56.599999135109599</v>
      </c>
      <c r="P166" s="11">
        <v>96.199996542054805</v>
      </c>
      <c r="Q166" s="11">
        <v>32.080001018791798</v>
      </c>
      <c r="R166" s="11">
        <v>35.240003592236697</v>
      </c>
      <c r="S166" s="11">
        <v>37.191382020711899</v>
      </c>
      <c r="T166" s="11">
        <v>36.770530827343499</v>
      </c>
      <c r="U166">
        <v>41.307975038886099</v>
      </c>
      <c r="V166" s="159">
        <f>100</f>
        <v>100</v>
      </c>
      <c r="W166" s="58">
        <f t="shared" si="24"/>
        <v>109.25464117484069</v>
      </c>
      <c r="X166" s="58">
        <f t="shared" si="24"/>
        <v>64.117484067608757</v>
      </c>
      <c r="Y166" s="58">
        <f t="shared" si="24"/>
        <v>74.757547797173729</v>
      </c>
      <c r="Z166" s="58">
        <f t="shared" si="24"/>
        <v>36.270435023552231</v>
      </c>
      <c r="AA166" s="58">
        <f t="shared" si="24"/>
        <v>34.691050761432813</v>
      </c>
      <c r="AB166" s="58">
        <f t="shared" si="24"/>
        <v>33.111666359696038</v>
      </c>
      <c r="AC166" s="58">
        <f t="shared" si="24"/>
        <v>39.373789401079257</v>
      </c>
      <c r="AD166" s="58">
        <f t="shared" si="23"/>
        <v>24.328071322246611</v>
      </c>
      <c r="AE166" s="58">
        <f t="shared" si="23"/>
        <v>34.829592169364929</v>
      </c>
      <c r="AF166" s="58">
        <f t="shared" si="23"/>
        <v>18.84178332841682</v>
      </c>
      <c r="AG166" s="58">
        <f t="shared" si="23"/>
        <v>15.683014445860239</v>
      </c>
      <c r="AH166" s="58">
        <f t="shared" si="23"/>
        <v>26.655582305917097</v>
      </c>
      <c r="AI166" s="58">
        <f t="shared" si="23"/>
        <v>8.8888891711808817</v>
      </c>
      <c r="AJ166" s="58">
        <f t="shared" si="23"/>
        <v>9.7644786900073992</v>
      </c>
      <c r="AK166" s="58">
        <f t="shared" si="23"/>
        <v>10.305176508925436</v>
      </c>
      <c r="AL166" s="58">
        <f t="shared" si="23"/>
        <v>10.188564928607233</v>
      </c>
      <c r="AM166" s="58">
        <f t="shared" si="23"/>
        <v>11.445822953418149</v>
      </c>
      <c r="AN166" s="160"/>
      <c r="AO166" s="118"/>
      <c r="AP166" s="118"/>
      <c r="AQ166" s="118"/>
      <c r="AR166" s="118"/>
      <c r="AS166" s="118"/>
      <c r="AT166" s="118"/>
      <c r="AU166" s="118"/>
      <c r="AV166" s="118"/>
      <c r="AW166" s="118"/>
      <c r="AX166" s="118"/>
      <c r="AY166" s="118"/>
      <c r="AZ166" s="118"/>
      <c r="BA166" s="118"/>
      <c r="BB166" s="118"/>
      <c r="BC166" s="118"/>
      <c r="BD166" s="118"/>
      <c r="BE166" s="118"/>
    </row>
    <row r="167" spans="2:57" ht="15">
      <c r="B167" s="501"/>
      <c r="C167" s="8" t="s">
        <v>210</v>
      </c>
      <c r="D167" s="245">
        <v>60.2</v>
      </c>
      <c r="E167" s="173">
        <v>45.9</v>
      </c>
      <c r="F167" s="173">
        <v>47</v>
      </c>
      <c r="G167" s="173">
        <v>62.16619</v>
      </c>
      <c r="H167" s="173">
        <v>39.4</v>
      </c>
      <c r="I167" s="173">
        <v>38.837817250750902</v>
      </c>
      <c r="J167" s="173">
        <v>39.955255078768801</v>
      </c>
      <c r="K167" s="173">
        <v>44.805393430934402</v>
      </c>
      <c r="L167" s="173">
        <v>29.626420050120899</v>
      </c>
      <c r="M167" s="173">
        <v>54.063752828294497</v>
      </c>
      <c r="N167" s="173">
        <v>38.8481070826885</v>
      </c>
      <c r="O167" s="173">
        <v>30.8381313614573</v>
      </c>
      <c r="P167" s="173">
        <v>54.749540974838503</v>
      </c>
      <c r="Q167" s="173">
        <v>31.559246520407701</v>
      </c>
      <c r="R167" s="173">
        <v>39.539449350017499</v>
      </c>
      <c r="S167" s="173">
        <v>36.092912167310701</v>
      </c>
      <c r="T167" s="173">
        <v>35.547495372593403</v>
      </c>
      <c r="U167" s="173">
        <v>40.043517693877199</v>
      </c>
      <c r="V167" s="159">
        <f>100</f>
        <v>100</v>
      </c>
      <c r="W167" s="58">
        <f t="shared" si="24"/>
        <v>76.245847176079735</v>
      </c>
      <c r="X167" s="58">
        <f t="shared" si="24"/>
        <v>78.073089700996675</v>
      </c>
      <c r="Y167" s="58">
        <f t="shared" si="24"/>
        <v>103.26609634551494</v>
      </c>
      <c r="Z167" s="58">
        <f t="shared" si="24"/>
        <v>65.448504983388702</v>
      </c>
      <c r="AA167" s="58">
        <f t="shared" si="24"/>
        <v>64.514646595931737</v>
      </c>
      <c r="AB167" s="58">
        <f t="shared" si="24"/>
        <v>66.370855612572754</v>
      </c>
      <c r="AC167" s="58">
        <f t="shared" si="24"/>
        <v>74.427563838761458</v>
      </c>
      <c r="AD167" s="58">
        <f t="shared" si="23"/>
        <v>49.213322342393518</v>
      </c>
      <c r="AE167" s="58">
        <f t="shared" si="23"/>
        <v>89.806898385871264</v>
      </c>
      <c r="AF167" s="58">
        <f t="shared" si="23"/>
        <v>64.531739340014127</v>
      </c>
      <c r="AG167" s="58">
        <f t="shared" si="23"/>
        <v>51.226131829663288</v>
      </c>
      <c r="AH167" s="58">
        <f t="shared" si="23"/>
        <v>90.946081353552316</v>
      </c>
      <c r="AI167" s="58">
        <f t="shared" si="23"/>
        <v>52.423997542205477</v>
      </c>
      <c r="AJ167" s="58">
        <f t="shared" si="23"/>
        <v>65.680148421955977</v>
      </c>
      <c r="AK167" s="58">
        <f t="shared" si="23"/>
        <v>59.955003600183886</v>
      </c>
      <c r="AL167" s="58">
        <f t="shared" si="23"/>
        <v>59.04899563553721</v>
      </c>
      <c r="AM167" s="58">
        <f t="shared" si="23"/>
        <v>66.517471252287706</v>
      </c>
      <c r="AN167" s="120"/>
      <c r="AO167" s="121"/>
      <c r="AP167" s="121"/>
      <c r="AQ167" s="121"/>
      <c r="AR167" s="121"/>
      <c r="AS167" s="121"/>
      <c r="AT167" s="121"/>
      <c r="AU167" s="121"/>
      <c r="AV167" s="121"/>
      <c r="AW167" s="121"/>
      <c r="AX167" s="121"/>
      <c r="AY167" s="121"/>
      <c r="AZ167" s="121"/>
      <c r="BA167" s="121"/>
      <c r="BB167" s="121"/>
      <c r="BC167" s="121"/>
      <c r="BD167" s="121"/>
      <c r="BE167" s="121"/>
    </row>
    <row r="168" spans="2:57" ht="15" customHeight="1">
      <c r="B168" s="499" t="s">
        <v>137</v>
      </c>
      <c r="C168" s="1" t="s">
        <v>205</v>
      </c>
      <c r="D168" s="246">
        <v>194.3</v>
      </c>
      <c r="E168" s="11">
        <v>228.6</v>
      </c>
      <c r="F168" s="11">
        <v>193.8</v>
      </c>
      <c r="G168" s="11">
        <v>125.4</v>
      </c>
      <c r="H168" s="11">
        <v>95.5</v>
      </c>
      <c r="I168" s="11">
        <v>53</v>
      </c>
      <c r="J168" s="11">
        <v>15.3</v>
      </c>
      <c r="K168" s="11">
        <v>26</v>
      </c>
      <c r="L168" s="11">
        <v>21.5</v>
      </c>
      <c r="M168" s="11">
        <v>24.3</v>
      </c>
      <c r="N168" s="11">
        <v>27.6</v>
      </c>
      <c r="O168" s="11">
        <v>26.6</v>
      </c>
      <c r="P168" s="11">
        <v>15.5</v>
      </c>
      <c r="Q168" s="11">
        <v>24.7</v>
      </c>
      <c r="R168" s="11">
        <v>36.32</v>
      </c>
      <c r="S168" s="11">
        <v>34.790744781494098</v>
      </c>
      <c r="T168" s="11">
        <v>37.991905212402301</v>
      </c>
      <c r="U168">
        <v>44.481121063232401</v>
      </c>
      <c r="V168" s="159">
        <f>100</f>
        <v>100</v>
      </c>
      <c r="W168" s="58">
        <f t="shared" si="24"/>
        <v>117.65311374163663</v>
      </c>
      <c r="X168" s="58">
        <f t="shared" si="24"/>
        <v>99.742665980442609</v>
      </c>
      <c r="Y168" s="58">
        <f t="shared" si="24"/>
        <v>64.539372104992282</v>
      </c>
      <c r="Z168" s="58">
        <f t="shared" si="24"/>
        <v>49.150797735460628</v>
      </c>
      <c r="AA168" s="58">
        <f t="shared" si="24"/>
        <v>27.277406073082862</v>
      </c>
      <c r="AB168" s="58">
        <f t="shared" si="24"/>
        <v>7.8744209984559959</v>
      </c>
      <c r="AC168" s="58">
        <f t="shared" si="24"/>
        <v>13.381369016984044</v>
      </c>
      <c r="AD168" s="58">
        <f t="shared" si="23"/>
        <v>11.065362840967575</v>
      </c>
      <c r="AE168" s="58">
        <f t="shared" si="23"/>
        <v>12.506433350488933</v>
      </c>
      <c r="AF168" s="58">
        <f t="shared" si="23"/>
        <v>14.204837879567679</v>
      </c>
      <c r="AG168" s="58">
        <f t="shared" si="23"/>
        <v>13.690169840452906</v>
      </c>
      <c r="AH168" s="58">
        <f t="shared" si="23"/>
        <v>7.9773546062789498</v>
      </c>
      <c r="AI168" s="58">
        <f t="shared" si="23"/>
        <v>12.712300566134843</v>
      </c>
      <c r="AJ168" s="58">
        <f t="shared" si="23"/>
        <v>18.692743180648481</v>
      </c>
      <c r="AK168" s="58">
        <f t="shared" si="23"/>
        <v>17.905684396034019</v>
      </c>
      <c r="AL168" s="58">
        <f t="shared" si="23"/>
        <v>19.553219357901337</v>
      </c>
      <c r="AM168" s="58">
        <f t="shared" si="23"/>
        <v>22.893011355240557</v>
      </c>
      <c r="AN168" s="160">
        <v>1</v>
      </c>
      <c r="AO168" s="118">
        <v>1</v>
      </c>
      <c r="AP168" s="118">
        <v>1</v>
      </c>
      <c r="AQ168" s="118">
        <v>1</v>
      </c>
      <c r="AR168" s="118">
        <v>1</v>
      </c>
      <c r="AS168" s="118">
        <v>1</v>
      </c>
      <c r="AT168" s="118">
        <v>1</v>
      </c>
      <c r="AU168" s="118">
        <v>1</v>
      </c>
      <c r="AV168" s="118">
        <v>1</v>
      </c>
      <c r="AW168" s="118">
        <v>1</v>
      </c>
      <c r="AX168" s="118">
        <v>1</v>
      </c>
      <c r="AY168" s="118">
        <v>1</v>
      </c>
      <c r="AZ168" s="118">
        <v>1</v>
      </c>
      <c r="BA168" s="118">
        <v>1</v>
      </c>
      <c r="BB168" s="118">
        <v>1</v>
      </c>
      <c r="BC168" s="118">
        <v>4</v>
      </c>
      <c r="BD168" s="118">
        <v>6</v>
      </c>
      <c r="BE168" s="118">
        <v>7</v>
      </c>
    </row>
    <row r="169" spans="2:57" ht="15">
      <c r="B169" s="499"/>
      <c r="C169" s="1" t="s">
        <v>206</v>
      </c>
      <c r="D169" s="196">
        <v>117.9</v>
      </c>
      <c r="E169" s="11">
        <v>100.434</v>
      </c>
      <c r="F169" s="11">
        <v>87.410910000000001</v>
      </c>
      <c r="G169" s="11">
        <v>71.099999999999994</v>
      </c>
      <c r="H169" s="11">
        <v>61.4</v>
      </c>
      <c r="I169" s="11">
        <v>31.6</v>
      </c>
      <c r="J169" s="11">
        <v>46.8</v>
      </c>
      <c r="K169" s="11">
        <v>43.3</v>
      </c>
      <c r="L169" s="11">
        <v>46.8</v>
      </c>
      <c r="M169" s="11">
        <v>48.6</v>
      </c>
      <c r="N169" s="11">
        <v>59.4</v>
      </c>
      <c r="O169" s="11">
        <v>68.733979225542001</v>
      </c>
      <c r="P169" s="11">
        <v>59.213262126137003</v>
      </c>
      <c r="Q169" s="11">
        <v>70.117000000000004</v>
      </c>
      <c r="R169" s="11">
        <v>85.089988708496094</v>
      </c>
      <c r="S169" s="11">
        <v>72.398536682128906</v>
      </c>
      <c r="T169" s="11">
        <v>65.447685241699205</v>
      </c>
      <c r="U169">
        <v>71.132911682128906</v>
      </c>
      <c r="V169" s="159">
        <f>100</f>
        <v>100</v>
      </c>
      <c r="W169" s="58">
        <f t="shared" si="24"/>
        <v>85.185750636132312</v>
      </c>
      <c r="X169" s="58">
        <f t="shared" si="24"/>
        <v>74.139872773536894</v>
      </c>
      <c r="Y169" s="58">
        <f t="shared" si="24"/>
        <v>60.305343511450374</v>
      </c>
      <c r="Z169" s="58">
        <f t="shared" si="24"/>
        <v>52.078032230703982</v>
      </c>
      <c r="AA169" s="58">
        <f t="shared" si="24"/>
        <v>26.802374893977944</v>
      </c>
      <c r="AB169" s="58">
        <f t="shared" si="24"/>
        <v>39.694656488549619</v>
      </c>
      <c r="AC169" s="58">
        <f t="shared" si="24"/>
        <v>36.726039016115351</v>
      </c>
      <c r="AD169" s="58">
        <f t="shared" si="23"/>
        <v>39.694656488549619</v>
      </c>
      <c r="AE169" s="58">
        <f t="shared" si="23"/>
        <v>41.221374045801525</v>
      </c>
      <c r="AF169" s="58">
        <f t="shared" si="23"/>
        <v>50.381679389312971</v>
      </c>
      <c r="AG169" s="58">
        <f t="shared" si="23"/>
        <v>58.298540479679382</v>
      </c>
      <c r="AH169" s="58">
        <f t="shared" si="23"/>
        <v>50.223292727851572</v>
      </c>
      <c r="AI169" s="58">
        <f t="shared" si="23"/>
        <v>59.471586089906701</v>
      </c>
      <c r="AJ169" s="58">
        <f t="shared" si="23"/>
        <v>72.171322059793127</v>
      </c>
      <c r="AK169" s="58">
        <f t="shared" si="23"/>
        <v>61.406731706640294</v>
      </c>
      <c r="AL169" s="58">
        <f t="shared" si="23"/>
        <v>55.51118341111043</v>
      </c>
      <c r="AM169" s="58">
        <f t="shared" si="23"/>
        <v>60.333258424197545</v>
      </c>
      <c r="AN169" s="160">
        <v>1</v>
      </c>
      <c r="AO169" s="118">
        <v>4</v>
      </c>
      <c r="AP169" s="118">
        <v>4</v>
      </c>
      <c r="AQ169" s="118">
        <v>1</v>
      </c>
      <c r="AR169" s="118">
        <v>1</v>
      </c>
      <c r="AS169" s="118">
        <v>1</v>
      </c>
      <c r="AT169" s="118">
        <v>1</v>
      </c>
      <c r="AU169" s="118">
        <v>1</v>
      </c>
      <c r="AV169" s="118">
        <v>1</v>
      </c>
      <c r="AW169" s="118">
        <v>1</v>
      </c>
      <c r="AX169" s="118">
        <v>1</v>
      </c>
      <c r="AY169" s="118">
        <v>4</v>
      </c>
      <c r="AZ169" s="118">
        <v>4</v>
      </c>
      <c r="BA169" s="118">
        <v>2</v>
      </c>
      <c r="BB169" s="118">
        <v>4</v>
      </c>
      <c r="BC169" s="118">
        <v>4</v>
      </c>
      <c r="BD169" s="118">
        <v>6</v>
      </c>
      <c r="BE169" s="118">
        <v>7</v>
      </c>
    </row>
    <row r="170" spans="2:57" ht="15">
      <c r="B170" s="499"/>
      <c r="C170" s="1" t="s">
        <v>207</v>
      </c>
      <c r="D170" s="196">
        <v>83</v>
      </c>
      <c r="E170" s="11">
        <v>75.900000000000006</v>
      </c>
      <c r="F170" s="11">
        <v>69.104389999999995</v>
      </c>
      <c r="G170" s="11">
        <v>56.899990000000003</v>
      </c>
      <c r="H170" s="11">
        <v>34.6</v>
      </c>
      <c r="I170" s="11">
        <v>27.1</v>
      </c>
      <c r="J170" s="11">
        <v>40.700000000000003</v>
      </c>
      <c r="K170" s="11">
        <v>46.5</v>
      </c>
      <c r="L170" s="11">
        <v>48.2</v>
      </c>
      <c r="M170" s="11">
        <v>53.7</v>
      </c>
      <c r="N170" s="11">
        <v>54.3</v>
      </c>
      <c r="O170" s="11">
        <v>61.966021589599301</v>
      </c>
      <c r="P170" s="11">
        <v>54.086738439825503</v>
      </c>
      <c r="Q170" s="11">
        <v>66.069999999999993</v>
      </c>
      <c r="R170" s="11">
        <v>73.489999999999995</v>
      </c>
      <c r="S170" s="11">
        <v>75.330673217773395</v>
      </c>
      <c r="T170" s="11">
        <v>76.482971191406307</v>
      </c>
      <c r="U170">
        <v>80.767074584960895</v>
      </c>
      <c r="V170" s="159">
        <f>100</f>
        <v>100</v>
      </c>
      <c r="W170" s="58">
        <f t="shared" si="24"/>
        <v>91.445783132530138</v>
      </c>
      <c r="X170" s="58">
        <f t="shared" si="24"/>
        <v>83.258301204819276</v>
      </c>
      <c r="Y170" s="58">
        <f t="shared" si="24"/>
        <v>68.554204819277103</v>
      </c>
      <c r="Z170" s="58">
        <f t="shared" si="24"/>
        <v>41.686746987951807</v>
      </c>
      <c r="AA170" s="58">
        <f t="shared" si="24"/>
        <v>32.650602409638552</v>
      </c>
      <c r="AB170" s="58">
        <f t="shared" si="24"/>
        <v>49.036144578313255</v>
      </c>
      <c r="AC170" s="58">
        <f t="shared" si="24"/>
        <v>56.024096385542165</v>
      </c>
      <c r="AD170" s="58">
        <f t="shared" si="23"/>
        <v>58.072289156626503</v>
      </c>
      <c r="AE170" s="58">
        <f t="shared" si="23"/>
        <v>64.698795180722897</v>
      </c>
      <c r="AF170" s="58">
        <f t="shared" si="23"/>
        <v>65.421686746987959</v>
      </c>
      <c r="AG170" s="58">
        <f t="shared" si="23"/>
        <v>74.657857336866627</v>
      </c>
      <c r="AH170" s="58">
        <f t="shared" si="23"/>
        <v>65.164745108223499</v>
      </c>
      <c r="AI170" s="58">
        <f t="shared" si="23"/>
        <v>79.602409638554207</v>
      </c>
      <c r="AJ170" s="58">
        <f t="shared" si="23"/>
        <v>88.542168674698786</v>
      </c>
      <c r="AK170" s="58">
        <f t="shared" si="23"/>
        <v>90.759847250329386</v>
      </c>
      <c r="AL170" s="58">
        <f t="shared" si="23"/>
        <v>92.148158061935305</v>
      </c>
      <c r="AM170" s="58">
        <f t="shared" si="23"/>
        <v>97.309728415615538</v>
      </c>
      <c r="AN170" s="160">
        <v>4</v>
      </c>
      <c r="AO170" s="118">
        <v>1</v>
      </c>
      <c r="AP170" s="118">
        <v>4</v>
      </c>
      <c r="AQ170" s="118">
        <v>4</v>
      </c>
      <c r="AR170" s="118">
        <v>1</v>
      </c>
      <c r="AS170" s="118">
        <v>1</v>
      </c>
      <c r="AT170" s="118">
        <v>1</v>
      </c>
      <c r="AU170" s="118">
        <v>1</v>
      </c>
      <c r="AV170" s="118">
        <v>1</v>
      </c>
      <c r="AW170" s="118">
        <v>1</v>
      </c>
      <c r="AX170" s="118">
        <v>1</v>
      </c>
      <c r="AY170" s="118">
        <v>4</v>
      </c>
      <c r="AZ170" s="118">
        <v>4</v>
      </c>
      <c r="BA170" s="118">
        <v>1</v>
      </c>
      <c r="BB170" s="118">
        <v>1</v>
      </c>
      <c r="BC170" s="118">
        <v>4</v>
      </c>
      <c r="BD170" s="118">
        <v>6</v>
      </c>
      <c r="BE170" s="118">
        <v>7</v>
      </c>
    </row>
    <row r="171" spans="2:57" ht="15">
      <c r="B171" s="499"/>
      <c r="C171" s="1" t="s">
        <v>208</v>
      </c>
      <c r="D171" s="196">
        <v>26.19998</v>
      </c>
      <c r="E171" s="11">
        <v>36.066000000000003</v>
      </c>
      <c r="F171" s="11">
        <v>19.484690000000001</v>
      </c>
      <c r="G171" s="11">
        <v>0</v>
      </c>
      <c r="H171" s="11">
        <v>0</v>
      </c>
      <c r="I171" s="11">
        <v>0</v>
      </c>
      <c r="J171" s="11">
        <v>0</v>
      </c>
      <c r="K171" s="11">
        <v>0</v>
      </c>
      <c r="L171" s="11">
        <v>0</v>
      </c>
      <c r="M171" s="11">
        <v>0</v>
      </c>
      <c r="N171" s="11">
        <v>0</v>
      </c>
      <c r="O171" s="11">
        <v>0</v>
      </c>
      <c r="P171" s="11">
        <v>0</v>
      </c>
      <c r="Q171" s="11">
        <v>0</v>
      </c>
      <c r="R171" s="11">
        <v>0</v>
      </c>
      <c r="S171" s="11">
        <v>0</v>
      </c>
      <c r="T171" s="11">
        <v>0</v>
      </c>
      <c r="U171">
        <v>0</v>
      </c>
      <c r="V171" s="159">
        <f>100</f>
        <v>100</v>
      </c>
      <c r="W171" s="58">
        <f t="shared" si="24"/>
        <v>137.65659363098752</v>
      </c>
      <c r="X171" s="58">
        <f t="shared" si="24"/>
        <v>74.36910257183402</v>
      </c>
      <c r="Y171" s="58">
        <f t="shared" si="24"/>
        <v>0</v>
      </c>
      <c r="Z171" s="58">
        <f t="shared" si="24"/>
        <v>0</v>
      </c>
      <c r="AA171" s="58">
        <f t="shared" si="24"/>
        <v>0</v>
      </c>
      <c r="AB171" s="58">
        <f t="shared" si="24"/>
        <v>0</v>
      </c>
      <c r="AC171" s="58">
        <f t="shared" si="24"/>
        <v>0</v>
      </c>
      <c r="AD171" s="58">
        <f t="shared" si="23"/>
        <v>0</v>
      </c>
      <c r="AE171" s="58">
        <f t="shared" si="23"/>
        <v>0</v>
      </c>
      <c r="AF171" s="58">
        <f t="shared" si="23"/>
        <v>0</v>
      </c>
      <c r="AG171" s="58">
        <f t="shared" si="23"/>
        <v>0</v>
      </c>
      <c r="AH171" s="58">
        <f t="shared" si="23"/>
        <v>0</v>
      </c>
      <c r="AI171" s="58">
        <f t="shared" si="23"/>
        <v>0</v>
      </c>
      <c r="AJ171" s="58">
        <f t="shared" si="23"/>
        <v>0</v>
      </c>
      <c r="AK171" s="58">
        <f t="shared" si="23"/>
        <v>0</v>
      </c>
      <c r="AL171" s="58">
        <f t="shared" si="23"/>
        <v>0</v>
      </c>
      <c r="AM171" s="58">
        <f t="shared" si="23"/>
        <v>0</v>
      </c>
      <c r="AN171" s="160">
        <v>4</v>
      </c>
      <c r="AO171" s="118">
        <v>4</v>
      </c>
      <c r="AP171" s="118">
        <v>4</v>
      </c>
      <c r="AQ171" s="118">
        <v>4</v>
      </c>
      <c r="AR171" s="118">
        <v>1</v>
      </c>
      <c r="AS171" s="118">
        <v>1</v>
      </c>
      <c r="AT171" s="118">
        <v>1</v>
      </c>
      <c r="AU171" s="118">
        <v>1</v>
      </c>
      <c r="AV171" s="118">
        <v>1</v>
      </c>
      <c r="AW171" s="118">
        <v>1</v>
      </c>
      <c r="AX171" s="118">
        <v>1</v>
      </c>
      <c r="AY171" s="118">
        <v>4</v>
      </c>
      <c r="AZ171" s="118">
        <v>4</v>
      </c>
      <c r="BA171" s="118">
        <v>4</v>
      </c>
      <c r="BB171" s="118">
        <v>4</v>
      </c>
      <c r="BC171" s="118">
        <v>4</v>
      </c>
      <c r="BD171" s="118">
        <v>6</v>
      </c>
      <c r="BE171" s="118">
        <v>7</v>
      </c>
    </row>
    <row r="172" spans="2:57" ht="15">
      <c r="B172" s="499"/>
      <c r="C172" s="1" t="s">
        <v>209</v>
      </c>
      <c r="D172" s="196">
        <v>421.39998000000003</v>
      </c>
      <c r="E172" s="11">
        <v>441</v>
      </c>
      <c r="F172" s="11">
        <v>369.79998999999998</v>
      </c>
      <c r="G172" s="11">
        <v>253.39999</v>
      </c>
      <c r="H172" s="11">
        <v>191.5</v>
      </c>
      <c r="I172" s="11">
        <v>111.7</v>
      </c>
      <c r="J172" s="11">
        <v>102.8</v>
      </c>
      <c r="K172" s="11">
        <v>115.8</v>
      </c>
      <c r="L172" s="11">
        <v>116.5</v>
      </c>
      <c r="M172" s="11">
        <v>126.6</v>
      </c>
      <c r="N172" s="11">
        <v>141.30000000000001</v>
      </c>
      <c r="O172" s="11">
        <v>157.300000815141</v>
      </c>
      <c r="P172" s="11">
        <v>128.80000056596299</v>
      </c>
      <c r="Q172" s="11">
        <v>160.887</v>
      </c>
      <c r="R172" s="11">
        <v>194.89998870849601</v>
      </c>
      <c r="S172" s="11">
        <v>182.519954681396</v>
      </c>
      <c r="T172" s="11">
        <v>179.92256164550801</v>
      </c>
      <c r="U172">
        <v>196.38110733032201</v>
      </c>
      <c r="V172" s="159">
        <f>100</f>
        <v>100</v>
      </c>
      <c r="W172" s="58">
        <f t="shared" si="24"/>
        <v>104.6511677575305</v>
      </c>
      <c r="X172" s="58">
        <f t="shared" si="24"/>
        <v>87.75510383270543</v>
      </c>
      <c r="Y172" s="58">
        <f t="shared" si="24"/>
        <v>60.132890846364063</v>
      </c>
      <c r="Z172" s="58">
        <f t="shared" si="24"/>
        <v>45.443761055707689</v>
      </c>
      <c r="AA172" s="58">
        <f t="shared" si="24"/>
        <v>26.506883080535502</v>
      </c>
      <c r="AB172" s="58">
        <f t="shared" si="24"/>
        <v>24.394875386562664</v>
      </c>
      <c r="AC172" s="58">
        <f t="shared" si="24"/>
        <v>27.479830445174674</v>
      </c>
      <c r="AD172" s="58">
        <f t="shared" si="23"/>
        <v>27.645943409869169</v>
      </c>
      <c r="AE172" s="58">
        <f t="shared" si="23"/>
        <v>30.042716186175422</v>
      </c>
      <c r="AF172" s="58">
        <f t="shared" si="23"/>
        <v>33.531088444759774</v>
      </c>
      <c r="AG172" s="58">
        <f t="shared" si="23"/>
        <v>37.327956402641739</v>
      </c>
      <c r="AH172" s="58">
        <f t="shared" si="23"/>
        <v>30.564785638092097</v>
      </c>
      <c r="AI172" s="58">
        <f t="shared" si="23"/>
        <v>38.179166501146959</v>
      </c>
      <c r="AJ172" s="58">
        <f t="shared" si="23"/>
        <v>46.250592776130652</v>
      </c>
      <c r="AK172" s="58">
        <f t="shared" si="23"/>
        <v>43.312758268615958</v>
      </c>
      <c r="AL172" s="58">
        <f t="shared" si="23"/>
        <v>42.69638590051855</v>
      </c>
      <c r="AM172" s="58">
        <f t="shared" si="23"/>
        <v>46.602068498038847</v>
      </c>
      <c r="AN172" s="160"/>
      <c r="AO172" s="118"/>
      <c r="AP172" s="118"/>
      <c r="AQ172" s="118"/>
      <c r="AR172" s="118"/>
      <c r="AS172" s="118"/>
      <c r="AT172" s="118"/>
      <c r="AU172" s="118"/>
      <c r="AV172" s="118"/>
      <c r="AW172" s="118"/>
      <c r="AX172" s="118"/>
      <c r="AY172" s="118"/>
      <c r="AZ172" s="118"/>
      <c r="BA172" s="118"/>
      <c r="BB172" s="118"/>
      <c r="BC172" s="118"/>
      <c r="BD172" s="118"/>
      <c r="BE172" s="118"/>
    </row>
    <row r="173" spans="2:57" ht="15">
      <c r="B173" s="501"/>
      <c r="C173" s="8" t="s">
        <v>210</v>
      </c>
      <c r="D173" s="245">
        <v>395.2</v>
      </c>
      <c r="E173" s="173">
        <v>404.93400000000003</v>
      </c>
      <c r="F173" s="173">
        <v>350.31529999999998</v>
      </c>
      <c r="G173" s="173">
        <v>253.39999</v>
      </c>
      <c r="H173" s="173">
        <v>191.5</v>
      </c>
      <c r="I173" s="173">
        <v>111.7</v>
      </c>
      <c r="J173" s="173">
        <v>102.8</v>
      </c>
      <c r="K173" s="173">
        <v>115.8</v>
      </c>
      <c r="L173" s="173">
        <v>116.5</v>
      </c>
      <c r="M173" s="173">
        <v>126.6</v>
      </c>
      <c r="N173" s="173">
        <v>141.30000000000001</v>
      </c>
      <c r="O173" s="173">
        <v>157.300000815141</v>
      </c>
      <c r="P173" s="173">
        <v>128.80000056596299</v>
      </c>
      <c r="Q173" s="173">
        <v>160.887</v>
      </c>
      <c r="R173" s="173">
        <v>194.89998870849601</v>
      </c>
      <c r="S173" s="173">
        <v>182.519954681396</v>
      </c>
      <c r="T173" s="173">
        <v>179.92256164550801</v>
      </c>
      <c r="U173" s="173">
        <v>196.38110733032201</v>
      </c>
      <c r="V173" s="159">
        <f>100</f>
        <v>100</v>
      </c>
      <c r="W173" s="58">
        <f t="shared" si="24"/>
        <v>102.46305668016196</v>
      </c>
      <c r="X173" s="58">
        <f t="shared" si="24"/>
        <v>88.642535425101215</v>
      </c>
      <c r="Y173" s="58">
        <f t="shared" si="24"/>
        <v>64.119430668016193</v>
      </c>
      <c r="Z173" s="58">
        <f t="shared" si="24"/>
        <v>48.456477732793523</v>
      </c>
      <c r="AA173" s="58">
        <f t="shared" si="24"/>
        <v>28.26417004048583</v>
      </c>
      <c r="AB173" s="58">
        <f t="shared" si="24"/>
        <v>26.012145748987855</v>
      </c>
      <c r="AC173" s="58">
        <f t="shared" si="24"/>
        <v>29.301619433198383</v>
      </c>
      <c r="AD173" s="58">
        <f t="shared" si="23"/>
        <v>29.478744939271255</v>
      </c>
      <c r="AE173" s="58">
        <f t="shared" si="23"/>
        <v>32.034412955465591</v>
      </c>
      <c r="AF173" s="58">
        <f t="shared" si="23"/>
        <v>35.754048582995956</v>
      </c>
      <c r="AG173" s="58">
        <f t="shared" si="23"/>
        <v>39.802631785207744</v>
      </c>
      <c r="AH173" s="58">
        <f t="shared" si="23"/>
        <v>32.591093260618166</v>
      </c>
      <c r="AI173" s="58">
        <f t="shared" si="23"/>
        <v>40.710273279352229</v>
      </c>
      <c r="AJ173" s="58">
        <f t="shared" si="23"/>
        <v>49.316798762271262</v>
      </c>
      <c r="AK173" s="58">
        <f t="shared" si="23"/>
        <v>46.184199059057697</v>
      </c>
      <c r="AL173" s="58">
        <f t="shared" si="23"/>
        <v>45.526963979126521</v>
      </c>
      <c r="AM173" s="58">
        <f t="shared" si="23"/>
        <v>49.691575741478246</v>
      </c>
      <c r="AN173" s="120"/>
      <c r="AO173" s="121"/>
      <c r="AP173" s="121"/>
      <c r="AQ173" s="121"/>
      <c r="AR173" s="121"/>
      <c r="AS173" s="121"/>
      <c r="AT173" s="121"/>
      <c r="AU173" s="121"/>
      <c r="AV173" s="121"/>
      <c r="AW173" s="121"/>
      <c r="AX173" s="121"/>
      <c r="AY173" s="121"/>
      <c r="AZ173" s="121"/>
      <c r="BA173" s="121"/>
      <c r="BB173" s="121"/>
      <c r="BC173" s="121"/>
      <c r="BD173" s="121"/>
      <c r="BE173" s="121"/>
    </row>
    <row r="174" spans="2:57" ht="15" customHeight="1">
      <c r="B174" s="499" t="s">
        <v>138</v>
      </c>
      <c r="C174" s="1" t="s">
        <v>205</v>
      </c>
      <c r="D174" s="246">
        <v>86.3</v>
      </c>
      <c r="E174" s="11">
        <v>167.8</v>
      </c>
      <c r="F174" s="11">
        <v>145.5</v>
      </c>
      <c r="G174" s="11">
        <v>131.30000000000001</v>
      </c>
      <c r="H174" s="11">
        <v>121.2</v>
      </c>
      <c r="I174" s="11">
        <v>111.9</v>
      </c>
      <c r="J174" s="11">
        <v>39.9</v>
      </c>
      <c r="K174" s="11">
        <v>41.8</v>
      </c>
      <c r="L174" s="11">
        <v>36.700000000000003</v>
      </c>
      <c r="M174" s="11">
        <v>35.6</v>
      </c>
      <c r="N174" s="11">
        <v>35.299999999999997</v>
      </c>
      <c r="O174" s="11">
        <v>37.5</v>
      </c>
      <c r="P174" s="11">
        <v>24.4</v>
      </c>
      <c r="Q174" s="11">
        <v>44.08</v>
      </c>
      <c r="R174" s="11">
        <v>57.31</v>
      </c>
      <c r="S174" s="11">
        <v>54.896961212158203</v>
      </c>
      <c r="T174" s="11">
        <v>59.948131561279297</v>
      </c>
      <c r="U174">
        <v>70.190856933593807</v>
      </c>
      <c r="V174" s="159">
        <f>100</f>
        <v>100</v>
      </c>
      <c r="W174" s="58">
        <f t="shared" si="24"/>
        <v>194.43800695249132</v>
      </c>
      <c r="X174" s="58">
        <f t="shared" si="24"/>
        <v>168.59791425260718</v>
      </c>
      <c r="Y174" s="58">
        <f t="shared" si="24"/>
        <v>152.14368482039401</v>
      </c>
      <c r="Z174" s="58">
        <f t="shared" si="24"/>
        <v>140.44032444959444</v>
      </c>
      <c r="AA174" s="58">
        <f t="shared" si="24"/>
        <v>129.66396292004634</v>
      </c>
      <c r="AB174" s="58">
        <f t="shared" si="24"/>
        <v>46.23406720741599</v>
      </c>
      <c r="AC174" s="58">
        <f t="shared" si="24"/>
        <v>48.435689455388186</v>
      </c>
      <c r="AD174" s="58">
        <f t="shared" si="23"/>
        <v>42.526071842410204</v>
      </c>
      <c r="AE174" s="58">
        <f t="shared" si="23"/>
        <v>41.251448435689454</v>
      </c>
      <c r="AF174" s="58">
        <f t="shared" si="23"/>
        <v>40.903823870220158</v>
      </c>
      <c r="AG174" s="58">
        <f t="shared" si="23"/>
        <v>43.45307068366165</v>
      </c>
      <c r="AH174" s="58">
        <f t="shared" si="23"/>
        <v>28.273464658169178</v>
      </c>
      <c r="AI174" s="58">
        <f t="shared" si="23"/>
        <v>51.07763615295481</v>
      </c>
      <c r="AJ174" s="58">
        <f t="shared" si="23"/>
        <v>66.407879490150634</v>
      </c>
      <c r="AK174" s="58">
        <f t="shared" si="23"/>
        <v>63.611774289870461</v>
      </c>
      <c r="AL174" s="58">
        <f t="shared" si="23"/>
        <v>69.464810615619115</v>
      </c>
      <c r="AM174" s="58">
        <f t="shared" si="23"/>
        <v>81.333553804859562</v>
      </c>
      <c r="AN174" s="160">
        <v>1</v>
      </c>
      <c r="AO174" s="118">
        <v>1</v>
      </c>
      <c r="AP174" s="118">
        <v>1</v>
      </c>
      <c r="AQ174" s="118">
        <v>1</v>
      </c>
      <c r="AR174" s="118">
        <v>1</v>
      </c>
      <c r="AS174" s="118">
        <v>1</v>
      </c>
      <c r="AT174" s="118">
        <v>1</v>
      </c>
      <c r="AU174" s="118">
        <v>1</v>
      </c>
      <c r="AV174" s="118">
        <v>1</v>
      </c>
      <c r="AW174" s="118">
        <v>1</v>
      </c>
      <c r="AX174" s="118">
        <v>1</v>
      </c>
      <c r="AY174" s="118">
        <v>1</v>
      </c>
      <c r="AZ174" s="118">
        <v>1</v>
      </c>
      <c r="BA174" s="118">
        <v>1</v>
      </c>
      <c r="BB174" s="118">
        <v>1</v>
      </c>
      <c r="BC174" s="118">
        <v>4</v>
      </c>
      <c r="BD174" s="118">
        <v>6</v>
      </c>
      <c r="BE174" s="118">
        <v>7</v>
      </c>
    </row>
    <row r="175" spans="2:57" ht="15">
      <c r="B175" s="499"/>
      <c r="C175" s="1" t="s">
        <v>206</v>
      </c>
      <c r="D175" s="196">
        <v>56.6</v>
      </c>
      <c r="E175" s="11">
        <v>61.2</v>
      </c>
      <c r="F175" s="11">
        <v>42.4</v>
      </c>
      <c r="G175" s="11">
        <v>31.5</v>
      </c>
      <c r="H175" s="11">
        <v>27.3</v>
      </c>
      <c r="I175" s="11">
        <v>18.399999999999999</v>
      </c>
      <c r="J175" s="11">
        <v>36.700000000000003</v>
      </c>
      <c r="K175" s="11">
        <v>36.799999999999997</v>
      </c>
      <c r="L175" s="11">
        <v>37.9</v>
      </c>
      <c r="M175" s="11">
        <v>39.299999999999997</v>
      </c>
      <c r="N175" s="11">
        <v>41.2</v>
      </c>
      <c r="O175" s="11">
        <v>47.3</v>
      </c>
      <c r="P175" s="11">
        <v>40.805986456705803</v>
      </c>
      <c r="Q175" s="11">
        <v>54.222999999999999</v>
      </c>
      <c r="R175" s="11">
        <v>74.88</v>
      </c>
      <c r="S175" s="11">
        <v>64.596878051757798</v>
      </c>
      <c r="T175" s="11">
        <v>58.395050048828097</v>
      </c>
      <c r="U175">
        <v>63.459556579589901</v>
      </c>
      <c r="V175" s="159">
        <f>100</f>
        <v>100</v>
      </c>
      <c r="W175" s="58">
        <f t="shared" si="24"/>
        <v>108.12720848056537</v>
      </c>
      <c r="X175" s="58">
        <f t="shared" si="24"/>
        <v>74.911660777385151</v>
      </c>
      <c r="Y175" s="58">
        <f t="shared" si="24"/>
        <v>55.653710247349821</v>
      </c>
      <c r="Z175" s="58">
        <f t="shared" si="24"/>
        <v>48.233215547703182</v>
      </c>
      <c r="AA175" s="58">
        <f t="shared" si="24"/>
        <v>32.508833922261481</v>
      </c>
      <c r="AB175" s="58">
        <f t="shared" si="24"/>
        <v>64.840989399293292</v>
      </c>
      <c r="AC175" s="58">
        <f t="shared" si="24"/>
        <v>65.017667844522961</v>
      </c>
      <c r="AD175" s="58">
        <f t="shared" si="23"/>
        <v>66.961130742049463</v>
      </c>
      <c r="AE175" s="58">
        <f t="shared" si="23"/>
        <v>69.434628975265014</v>
      </c>
      <c r="AF175" s="58">
        <f t="shared" si="23"/>
        <v>72.791519434628967</v>
      </c>
      <c r="AG175" s="58">
        <f t="shared" si="23"/>
        <v>83.568904593639573</v>
      </c>
      <c r="AH175" s="58">
        <f t="shared" si="23"/>
        <v>72.095382432342404</v>
      </c>
      <c r="AI175" s="58">
        <f t="shared" si="23"/>
        <v>95.800353356890454</v>
      </c>
      <c r="AJ175" s="58">
        <f t="shared" si="23"/>
        <v>132.29681978798587</v>
      </c>
      <c r="AK175" s="58">
        <f t="shared" si="23"/>
        <v>114.12875980875936</v>
      </c>
      <c r="AL175" s="58">
        <f t="shared" ref="AL175:AL204" si="25">T175*100/$D175</f>
        <v>103.17146651736412</v>
      </c>
      <c r="AM175" s="58">
        <f t="shared" ref="AM175:AM204" si="26">U175*100/$D175</f>
        <v>112.11935791446979</v>
      </c>
      <c r="AN175" s="160">
        <v>1</v>
      </c>
      <c r="AO175" s="118">
        <v>1</v>
      </c>
      <c r="AP175" s="118">
        <v>1</v>
      </c>
      <c r="AQ175" s="118">
        <v>1</v>
      </c>
      <c r="AR175" s="118">
        <v>1</v>
      </c>
      <c r="AS175" s="118">
        <v>1</v>
      </c>
      <c r="AT175" s="118">
        <v>1</v>
      </c>
      <c r="AU175" s="118">
        <v>1</v>
      </c>
      <c r="AV175" s="118">
        <v>1</v>
      </c>
      <c r="AW175" s="118">
        <v>1</v>
      </c>
      <c r="AX175" s="118">
        <v>1</v>
      </c>
      <c r="AY175" s="118">
        <v>1</v>
      </c>
      <c r="AZ175" s="118">
        <v>4</v>
      </c>
      <c r="BA175" s="118">
        <v>2</v>
      </c>
      <c r="BB175" s="118">
        <v>1</v>
      </c>
      <c r="BC175" s="118">
        <v>4</v>
      </c>
      <c r="BD175" s="118">
        <v>6</v>
      </c>
      <c r="BE175" s="118">
        <v>7</v>
      </c>
    </row>
    <row r="176" spans="2:57" ht="15">
      <c r="B176" s="499"/>
      <c r="C176" s="1" t="s">
        <v>207</v>
      </c>
      <c r="D176" s="196">
        <v>38.799999999999997</v>
      </c>
      <c r="E176" s="11">
        <v>24</v>
      </c>
      <c r="F176" s="11">
        <v>20.2</v>
      </c>
      <c r="G176" s="11">
        <v>17.2</v>
      </c>
      <c r="H176" s="11">
        <v>14.1</v>
      </c>
      <c r="I176" s="11">
        <v>15.6</v>
      </c>
      <c r="J176" s="11">
        <v>16.3</v>
      </c>
      <c r="K176" s="11">
        <v>19.3</v>
      </c>
      <c r="L176" s="11">
        <v>30.2</v>
      </c>
      <c r="M176" s="11">
        <v>21.1</v>
      </c>
      <c r="N176" s="11">
        <v>34.299999999999997</v>
      </c>
      <c r="O176" s="11">
        <v>35.700000000000003</v>
      </c>
      <c r="P176" s="11">
        <v>31.994008244057099</v>
      </c>
      <c r="Q176" s="11">
        <v>40.137001037597699</v>
      </c>
      <c r="R176" s="11">
        <v>50.399993896484403</v>
      </c>
      <c r="S176" s="11">
        <v>47.615001678466797</v>
      </c>
      <c r="T176" s="11">
        <v>48.343349456787102</v>
      </c>
      <c r="U176">
        <v>51.034206390380902</v>
      </c>
      <c r="V176" s="159">
        <f>100</f>
        <v>100</v>
      </c>
      <c r="W176" s="58">
        <f t="shared" si="24"/>
        <v>61.855670103092791</v>
      </c>
      <c r="X176" s="58">
        <f t="shared" si="24"/>
        <v>52.0618556701031</v>
      </c>
      <c r="Y176" s="58">
        <f t="shared" si="24"/>
        <v>44.329896907216501</v>
      </c>
      <c r="Z176" s="58">
        <f t="shared" si="24"/>
        <v>36.340206185567013</v>
      </c>
      <c r="AA176" s="58">
        <f t="shared" si="24"/>
        <v>40.206185567010316</v>
      </c>
      <c r="AB176" s="58">
        <f t="shared" si="24"/>
        <v>42.010309278350519</v>
      </c>
      <c r="AC176" s="58">
        <f t="shared" si="24"/>
        <v>49.742268041237118</v>
      </c>
      <c r="AD176" s="58">
        <f t="shared" si="24"/>
        <v>77.835051546391753</v>
      </c>
      <c r="AE176" s="58">
        <f t="shared" si="24"/>
        <v>54.381443298969074</v>
      </c>
      <c r="AF176" s="58">
        <f t="shared" si="24"/>
        <v>88.402061855670098</v>
      </c>
      <c r="AG176" s="58">
        <f t="shared" si="24"/>
        <v>92.010309278350533</v>
      </c>
      <c r="AH176" s="58">
        <f t="shared" si="24"/>
        <v>82.458784134167786</v>
      </c>
      <c r="AI176" s="58">
        <f t="shared" ref="AI176:AI204" si="27">Q176*100/$D176</f>
        <v>103.44587896288067</v>
      </c>
      <c r="AJ176" s="58">
        <f t="shared" ref="AJ176:AJ204" si="28">R176*100/$D176</f>
        <v>129.89689148578455</v>
      </c>
      <c r="AK176" s="58">
        <f t="shared" ref="AK176:AK204" si="29">S176*100/$D176</f>
        <v>122.71907649089381</v>
      </c>
      <c r="AL176" s="58">
        <f t="shared" si="25"/>
        <v>124.5962614865647</v>
      </c>
      <c r="AM176" s="58">
        <f t="shared" si="26"/>
        <v>131.53145976902297</v>
      </c>
      <c r="AN176" s="160">
        <v>1</v>
      </c>
      <c r="AO176" s="118">
        <v>1</v>
      </c>
      <c r="AP176" s="118">
        <v>1</v>
      </c>
      <c r="AQ176" s="118">
        <v>1</v>
      </c>
      <c r="AR176" s="118">
        <v>1</v>
      </c>
      <c r="AS176" s="118">
        <v>1</v>
      </c>
      <c r="AT176" s="118">
        <v>1</v>
      </c>
      <c r="AU176" s="118">
        <v>1</v>
      </c>
      <c r="AV176" s="118">
        <v>1</v>
      </c>
      <c r="AW176" s="118">
        <v>1</v>
      </c>
      <c r="AX176" s="118">
        <v>1</v>
      </c>
      <c r="AY176" s="118">
        <v>1</v>
      </c>
      <c r="AZ176" s="118">
        <v>4</v>
      </c>
      <c r="BA176" s="118">
        <v>4</v>
      </c>
      <c r="BB176" s="118">
        <v>4</v>
      </c>
      <c r="BC176" s="118">
        <v>4</v>
      </c>
      <c r="BD176" s="118">
        <v>6</v>
      </c>
      <c r="BE176" s="118">
        <v>7</v>
      </c>
    </row>
    <row r="177" spans="2:57" ht="15">
      <c r="B177" s="499"/>
      <c r="C177" s="1" t="s">
        <v>208</v>
      </c>
      <c r="D177" s="196">
        <v>0</v>
      </c>
      <c r="E177" s="11">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v>0</v>
      </c>
      <c r="V177" s="159">
        <f>100</f>
        <v>100</v>
      </c>
      <c r="W177" s="58" t="e">
        <f t="shared" si="24"/>
        <v>#DIV/0!</v>
      </c>
      <c r="X177" s="58" t="e">
        <f t="shared" si="24"/>
        <v>#DIV/0!</v>
      </c>
      <c r="Y177" s="58" t="e">
        <f t="shared" si="24"/>
        <v>#DIV/0!</v>
      </c>
      <c r="Z177" s="58" t="e">
        <f t="shared" si="24"/>
        <v>#DIV/0!</v>
      </c>
      <c r="AA177" s="58" t="e">
        <f t="shared" si="24"/>
        <v>#DIV/0!</v>
      </c>
      <c r="AB177" s="58" t="e">
        <f t="shared" si="24"/>
        <v>#DIV/0!</v>
      </c>
      <c r="AC177" s="58" t="e">
        <f t="shared" si="24"/>
        <v>#DIV/0!</v>
      </c>
      <c r="AD177" s="58" t="e">
        <f t="shared" si="24"/>
        <v>#DIV/0!</v>
      </c>
      <c r="AE177" s="58" t="e">
        <f t="shared" si="24"/>
        <v>#DIV/0!</v>
      </c>
      <c r="AF177" s="58" t="e">
        <f t="shared" si="24"/>
        <v>#DIV/0!</v>
      </c>
      <c r="AG177" s="58" t="e">
        <f t="shared" si="24"/>
        <v>#DIV/0!</v>
      </c>
      <c r="AH177" s="58" t="e">
        <f t="shared" si="24"/>
        <v>#DIV/0!</v>
      </c>
      <c r="AI177" s="58" t="e">
        <f t="shared" si="27"/>
        <v>#DIV/0!</v>
      </c>
      <c r="AJ177" s="58" t="e">
        <f t="shared" si="28"/>
        <v>#DIV/0!</v>
      </c>
      <c r="AK177" s="58" t="e">
        <f t="shared" si="29"/>
        <v>#DIV/0!</v>
      </c>
      <c r="AL177" s="58" t="e">
        <f t="shared" si="25"/>
        <v>#DIV/0!</v>
      </c>
      <c r="AM177" s="58" t="e">
        <f t="shared" si="26"/>
        <v>#DIV/0!</v>
      </c>
      <c r="AN177" s="160">
        <v>4</v>
      </c>
      <c r="AO177" s="118">
        <v>4</v>
      </c>
      <c r="AP177" s="118">
        <v>1</v>
      </c>
      <c r="AQ177" s="118">
        <v>4</v>
      </c>
      <c r="AR177" s="118">
        <v>1</v>
      </c>
      <c r="AS177" s="118">
        <v>1</v>
      </c>
      <c r="AT177" s="118">
        <v>1</v>
      </c>
      <c r="AU177" s="118">
        <v>1</v>
      </c>
      <c r="AV177" s="118">
        <v>1</v>
      </c>
      <c r="AW177" s="118">
        <v>1</v>
      </c>
      <c r="AX177" s="118">
        <v>1</v>
      </c>
      <c r="AY177" s="118">
        <v>1</v>
      </c>
      <c r="AZ177" s="118">
        <v>4</v>
      </c>
      <c r="BA177" s="118">
        <v>4</v>
      </c>
      <c r="BB177" s="118">
        <v>4</v>
      </c>
      <c r="BC177" s="118">
        <v>4</v>
      </c>
      <c r="BD177" s="118">
        <v>6</v>
      </c>
      <c r="BE177" s="118">
        <v>7</v>
      </c>
    </row>
    <row r="178" spans="2:57" ht="15">
      <c r="B178" s="499"/>
      <c r="C178" s="1" t="s">
        <v>209</v>
      </c>
      <c r="D178" s="196">
        <v>181.7</v>
      </c>
      <c r="E178" s="11">
        <v>253</v>
      </c>
      <c r="F178" s="11">
        <v>208.1</v>
      </c>
      <c r="G178" s="11">
        <v>180</v>
      </c>
      <c r="H178" s="11">
        <v>162.6</v>
      </c>
      <c r="I178" s="11">
        <v>145.9</v>
      </c>
      <c r="J178" s="11">
        <v>92.9</v>
      </c>
      <c r="K178" s="11">
        <v>97.9</v>
      </c>
      <c r="L178" s="11">
        <v>104.8</v>
      </c>
      <c r="M178" s="11">
        <v>96</v>
      </c>
      <c r="N178" s="11">
        <v>110.8</v>
      </c>
      <c r="O178" s="11">
        <v>120.5</v>
      </c>
      <c r="P178" s="11">
        <v>97.1999947007629</v>
      </c>
      <c r="Q178" s="11">
        <v>138.44000103759799</v>
      </c>
      <c r="R178" s="11">
        <v>182.589993896484</v>
      </c>
      <c r="S178" s="11">
        <v>167.10884094238301</v>
      </c>
      <c r="T178" s="11">
        <v>166.68653106689499</v>
      </c>
      <c r="U178">
        <v>184.684619903564</v>
      </c>
      <c r="V178" s="159">
        <f>100</f>
        <v>100</v>
      </c>
      <c r="W178" s="58">
        <f t="shared" si="24"/>
        <v>139.24050632911394</v>
      </c>
      <c r="X178" s="58">
        <f t="shared" si="24"/>
        <v>114.52944413869015</v>
      </c>
      <c r="Y178" s="58">
        <f t="shared" si="24"/>
        <v>99.064391854705562</v>
      </c>
      <c r="Z178" s="58">
        <f t="shared" si="24"/>
        <v>89.48816730875069</v>
      </c>
      <c r="AA178" s="58">
        <f t="shared" si="24"/>
        <v>80.297193175564118</v>
      </c>
      <c r="AB178" s="58">
        <f t="shared" si="24"/>
        <v>51.128233351678595</v>
      </c>
      <c r="AC178" s="58">
        <f t="shared" si="24"/>
        <v>53.880022014309304</v>
      </c>
      <c r="AD178" s="58">
        <f t="shared" si="24"/>
        <v>57.677490368739683</v>
      </c>
      <c r="AE178" s="58">
        <f t="shared" si="24"/>
        <v>52.834342322509634</v>
      </c>
      <c r="AF178" s="58">
        <f t="shared" si="24"/>
        <v>60.979636763896536</v>
      </c>
      <c r="AG178" s="58">
        <f t="shared" si="24"/>
        <v>66.318106769400117</v>
      </c>
      <c r="AH178" s="58">
        <f t="shared" si="24"/>
        <v>53.494768685064898</v>
      </c>
      <c r="AI178" s="58">
        <f t="shared" si="27"/>
        <v>76.191525061969188</v>
      </c>
      <c r="AJ178" s="58">
        <f t="shared" si="28"/>
        <v>100.48981502283105</v>
      </c>
      <c r="AK178" s="58">
        <f t="shared" si="29"/>
        <v>91.969642786121625</v>
      </c>
      <c r="AL178" s="58">
        <f t="shared" si="25"/>
        <v>91.737221280624638</v>
      </c>
      <c r="AM178" s="58">
        <f t="shared" si="26"/>
        <v>101.6426086425779</v>
      </c>
      <c r="AN178" s="160"/>
      <c r="AO178" s="118"/>
      <c r="AP178" s="118"/>
      <c r="AQ178" s="118"/>
      <c r="AR178" s="118"/>
      <c r="AS178" s="118"/>
      <c r="AT178" s="118"/>
      <c r="AU178" s="118"/>
      <c r="AV178" s="118"/>
      <c r="AW178" s="118"/>
      <c r="AX178" s="118"/>
      <c r="AY178" s="118"/>
      <c r="AZ178" s="118"/>
      <c r="BA178" s="118"/>
      <c r="BB178" s="118"/>
      <c r="BC178" s="118"/>
      <c r="BD178" s="118"/>
      <c r="BE178" s="118"/>
    </row>
    <row r="179" spans="2:57" ht="15">
      <c r="B179" s="501"/>
      <c r="C179" s="8" t="s">
        <v>210</v>
      </c>
      <c r="D179" s="245">
        <v>181.7</v>
      </c>
      <c r="E179" s="173">
        <v>253</v>
      </c>
      <c r="F179" s="173">
        <v>208.1</v>
      </c>
      <c r="G179" s="173">
        <v>180</v>
      </c>
      <c r="H179" s="173">
        <v>162.6</v>
      </c>
      <c r="I179" s="173">
        <v>145.9</v>
      </c>
      <c r="J179" s="173">
        <v>92.9</v>
      </c>
      <c r="K179" s="173">
        <v>97.9</v>
      </c>
      <c r="L179" s="173">
        <v>104.8</v>
      </c>
      <c r="M179" s="173">
        <v>96</v>
      </c>
      <c r="N179" s="173">
        <v>110.8</v>
      </c>
      <c r="O179" s="173">
        <v>120.5</v>
      </c>
      <c r="P179" s="173">
        <v>97.1999947007629</v>
      </c>
      <c r="Q179" s="173">
        <v>138.44000103759799</v>
      </c>
      <c r="R179" s="173">
        <v>182.589993896484</v>
      </c>
      <c r="S179" s="173">
        <v>167.10884094238301</v>
      </c>
      <c r="T179" s="173">
        <v>166.68653106689499</v>
      </c>
      <c r="U179" s="173">
        <v>184.684619903564</v>
      </c>
      <c r="V179" s="159">
        <f>100</f>
        <v>100</v>
      </c>
      <c r="W179" s="58">
        <f t="shared" si="24"/>
        <v>139.24050632911394</v>
      </c>
      <c r="X179" s="58">
        <f t="shared" si="24"/>
        <v>114.52944413869015</v>
      </c>
      <c r="Y179" s="58">
        <f t="shared" si="24"/>
        <v>99.064391854705562</v>
      </c>
      <c r="Z179" s="58">
        <f t="shared" si="24"/>
        <v>89.48816730875069</v>
      </c>
      <c r="AA179" s="58">
        <f t="shared" si="24"/>
        <v>80.297193175564118</v>
      </c>
      <c r="AB179" s="58">
        <f t="shared" si="24"/>
        <v>51.128233351678595</v>
      </c>
      <c r="AC179" s="58">
        <f t="shared" si="24"/>
        <v>53.880022014309304</v>
      </c>
      <c r="AD179" s="58">
        <f t="shared" si="24"/>
        <v>57.677490368739683</v>
      </c>
      <c r="AE179" s="58">
        <f t="shared" si="24"/>
        <v>52.834342322509634</v>
      </c>
      <c r="AF179" s="58">
        <f t="shared" si="24"/>
        <v>60.979636763896536</v>
      </c>
      <c r="AG179" s="58">
        <f t="shared" si="24"/>
        <v>66.318106769400117</v>
      </c>
      <c r="AH179" s="58">
        <f t="shared" si="24"/>
        <v>53.494768685064898</v>
      </c>
      <c r="AI179" s="58">
        <f t="shared" si="27"/>
        <v>76.191525061969188</v>
      </c>
      <c r="AJ179" s="58">
        <f t="shared" si="28"/>
        <v>100.48981502283105</v>
      </c>
      <c r="AK179" s="58">
        <f t="shared" si="29"/>
        <v>91.969642786121625</v>
      </c>
      <c r="AL179" s="58">
        <f t="shared" si="25"/>
        <v>91.737221280624638</v>
      </c>
      <c r="AM179" s="58">
        <f t="shared" si="26"/>
        <v>101.6426086425779</v>
      </c>
      <c r="AN179" s="120"/>
      <c r="AO179" s="121"/>
      <c r="AP179" s="121"/>
      <c r="AQ179" s="121"/>
      <c r="AR179" s="121"/>
      <c r="AS179" s="121"/>
      <c r="AT179" s="121"/>
      <c r="AU179" s="121"/>
      <c r="AV179" s="121"/>
      <c r="AW179" s="121"/>
      <c r="AX179" s="121"/>
      <c r="AY179" s="121"/>
      <c r="AZ179" s="121"/>
      <c r="BA179" s="121"/>
      <c r="BB179" s="121"/>
      <c r="BC179" s="121"/>
      <c r="BD179" s="121"/>
      <c r="BE179" s="121"/>
    </row>
    <row r="180" spans="2:57" ht="15" customHeight="1">
      <c r="B180" s="499" t="s">
        <v>127</v>
      </c>
      <c r="C180" s="1" t="s">
        <v>205</v>
      </c>
      <c r="D180" s="246">
        <v>216.8</v>
      </c>
      <c r="E180" s="11">
        <v>307.10000000000002</v>
      </c>
      <c r="F180" s="11">
        <v>187.8</v>
      </c>
      <c r="G180" s="11">
        <v>211.7</v>
      </c>
      <c r="H180" s="11">
        <v>194</v>
      </c>
      <c r="I180" s="11">
        <v>162.4</v>
      </c>
      <c r="J180" s="11">
        <v>67.5</v>
      </c>
      <c r="K180" s="11">
        <v>84.3</v>
      </c>
      <c r="L180" s="11">
        <v>57</v>
      </c>
      <c r="M180" s="11">
        <v>63.2</v>
      </c>
      <c r="N180" s="11">
        <v>81.900000000000006</v>
      </c>
      <c r="O180" s="11">
        <v>93</v>
      </c>
      <c r="P180" s="11">
        <v>80.7</v>
      </c>
      <c r="Q180" s="11">
        <v>97.72</v>
      </c>
      <c r="R180" s="11">
        <v>123.16</v>
      </c>
      <c r="S180" s="11">
        <v>117.97434234619099</v>
      </c>
      <c r="T180" s="11">
        <v>128.82937622070301</v>
      </c>
      <c r="U180">
        <v>150.84483337402301</v>
      </c>
      <c r="V180" s="159">
        <f>100</f>
        <v>100</v>
      </c>
      <c r="W180" s="58">
        <f t="shared" si="24"/>
        <v>141.65129151291515</v>
      </c>
      <c r="X180" s="58">
        <f t="shared" si="24"/>
        <v>86.623616236162363</v>
      </c>
      <c r="Y180" s="58">
        <f t="shared" si="24"/>
        <v>97.647601476014756</v>
      </c>
      <c r="Z180" s="58">
        <f t="shared" si="24"/>
        <v>89.483394833948338</v>
      </c>
      <c r="AA180" s="58">
        <f t="shared" si="24"/>
        <v>74.907749077490777</v>
      </c>
      <c r="AB180" s="58">
        <f t="shared" si="24"/>
        <v>31.134686346863468</v>
      </c>
      <c r="AC180" s="58">
        <f t="shared" si="24"/>
        <v>38.883763837638377</v>
      </c>
      <c r="AD180" s="58">
        <f t="shared" si="24"/>
        <v>26.29151291512915</v>
      </c>
      <c r="AE180" s="58">
        <f t="shared" si="24"/>
        <v>29.151291512915126</v>
      </c>
      <c r="AF180" s="58">
        <f t="shared" si="24"/>
        <v>37.776752767527675</v>
      </c>
      <c r="AG180" s="58">
        <f t="shared" si="24"/>
        <v>42.896678966789665</v>
      </c>
      <c r="AH180" s="58">
        <f t="shared" si="24"/>
        <v>37.223247232472325</v>
      </c>
      <c r="AI180" s="58">
        <f t="shared" si="27"/>
        <v>45.073800738007378</v>
      </c>
      <c r="AJ180" s="58">
        <f t="shared" si="28"/>
        <v>56.808118081180808</v>
      </c>
      <c r="AK180" s="58">
        <f t="shared" si="29"/>
        <v>54.416209569276283</v>
      </c>
      <c r="AL180" s="58">
        <f t="shared" si="25"/>
        <v>59.423144013239394</v>
      </c>
      <c r="AM180" s="58">
        <f t="shared" si="26"/>
        <v>69.577875172519839</v>
      </c>
      <c r="AN180" s="160">
        <v>1</v>
      </c>
      <c r="AO180" s="118">
        <v>1</v>
      </c>
      <c r="AP180" s="118">
        <v>1</v>
      </c>
      <c r="AQ180" s="118">
        <v>1</v>
      </c>
      <c r="AR180" s="118">
        <v>1</v>
      </c>
      <c r="AS180" s="118">
        <v>1</v>
      </c>
      <c r="AT180" s="118">
        <v>1</v>
      </c>
      <c r="AU180" s="118">
        <v>1</v>
      </c>
      <c r="AV180" s="118">
        <v>1</v>
      </c>
      <c r="AW180" s="118">
        <v>1</v>
      </c>
      <c r="AX180" s="118">
        <v>1</v>
      </c>
      <c r="AY180" s="118">
        <v>1</v>
      </c>
      <c r="AZ180" s="118">
        <v>1</v>
      </c>
      <c r="BA180" s="118">
        <v>1</v>
      </c>
      <c r="BB180" s="118">
        <v>1</v>
      </c>
      <c r="BC180" s="118">
        <v>4</v>
      </c>
      <c r="BD180" s="118">
        <v>6</v>
      </c>
      <c r="BE180" s="118">
        <v>7</v>
      </c>
    </row>
    <row r="181" spans="2:57" ht="15">
      <c r="B181" s="499"/>
      <c r="C181" s="1" t="s">
        <v>206</v>
      </c>
      <c r="D181" s="196">
        <v>31.3</v>
      </c>
      <c r="E181" s="11">
        <v>41.343000000000004</v>
      </c>
      <c r="F181" s="11">
        <v>64.64385</v>
      </c>
      <c r="G181" s="11">
        <v>63.191510000000001</v>
      </c>
      <c r="H181" s="11">
        <v>59.275190000000002</v>
      </c>
      <c r="I181" s="11">
        <v>40.030990922745303</v>
      </c>
      <c r="J181" s="11">
        <v>98.3</v>
      </c>
      <c r="K181" s="11">
        <v>103.2</v>
      </c>
      <c r="L181" s="11">
        <v>91.3</v>
      </c>
      <c r="M181" s="11">
        <v>106.7</v>
      </c>
      <c r="N181" s="11">
        <v>109.75131428496</v>
      </c>
      <c r="O181" s="11">
        <v>132.48924157232301</v>
      </c>
      <c r="P181" s="11">
        <v>138.6</v>
      </c>
      <c r="Q181" s="11">
        <v>165.69</v>
      </c>
      <c r="R181" s="11">
        <v>184.63</v>
      </c>
      <c r="S181" s="11">
        <v>159.27513122558599</v>
      </c>
      <c r="T181" s="11">
        <v>143.98341369628901</v>
      </c>
      <c r="U181">
        <v>156.48719787597699</v>
      </c>
      <c r="V181" s="159">
        <f>100</f>
        <v>100</v>
      </c>
      <c r="W181" s="58">
        <f t="shared" si="24"/>
        <v>132.08626198083067</v>
      </c>
      <c r="X181" s="58">
        <f t="shared" si="24"/>
        <v>206.52987220447284</v>
      </c>
      <c r="Y181" s="58">
        <f t="shared" si="24"/>
        <v>201.88980830670926</v>
      </c>
      <c r="Z181" s="58">
        <f t="shared" si="24"/>
        <v>189.37760383386581</v>
      </c>
      <c r="AA181" s="58">
        <f t="shared" si="24"/>
        <v>127.89453968928213</v>
      </c>
      <c r="AB181" s="58">
        <f t="shared" si="24"/>
        <v>314.05750798722045</v>
      </c>
      <c r="AC181" s="58">
        <f t="shared" si="24"/>
        <v>329.71246006389777</v>
      </c>
      <c r="AD181" s="58">
        <f t="shared" si="24"/>
        <v>291.6932907348243</v>
      </c>
      <c r="AE181" s="58">
        <f t="shared" si="24"/>
        <v>340.89456869009587</v>
      </c>
      <c r="AF181" s="58">
        <f t="shared" si="24"/>
        <v>350.64317662926521</v>
      </c>
      <c r="AG181" s="58">
        <f t="shared" si="24"/>
        <v>423.28831173266138</v>
      </c>
      <c r="AH181" s="58">
        <f t="shared" si="24"/>
        <v>442.81150159744408</v>
      </c>
      <c r="AI181" s="58">
        <f t="shared" si="27"/>
        <v>529.36102236421721</v>
      </c>
      <c r="AJ181" s="58">
        <f t="shared" si="28"/>
        <v>589.87220447284346</v>
      </c>
      <c r="AK181" s="58">
        <f t="shared" si="29"/>
        <v>508.86623394755907</v>
      </c>
      <c r="AL181" s="58">
        <f t="shared" si="25"/>
        <v>460.01090637792015</v>
      </c>
      <c r="AM181" s="58">
        <f t="shared" si="26"/>
        <v>499.95909864529386</v>
      </c>
      <c r="AN181" s="160">
        <v>1</v>
      </c>
      <c r="AO181" s="118">
        <v>4</v>
      </c>
      <c r="AP181" s="118">
        <v>4</v>
      </c>
      <c r="AQ181" s="118">
        <v>4</v>
      </c>
      <c r="AR181" s="118">
        <v>4</v>
      </c>
      <c r="AS181" s="118">
        <v>4</v>
      </c>
      <c r="AT181" s="118">
        <v>1</v>
      </c>
      <c r="AU181" s="118">
        <v>1</v>
      </c>
      <c r="AV181" s="118">
        <v>1</v>
      </c>
      <c r="AW181" s="118">
        <v>1</v>
      </c>
      <c r="AX181" s="118">
        <v>4</v>
      </c>
      <c r="AY181" s="118">
        <v>4</v>
      </c>
      <c r="AZ181" s="118">
        <v>1</v>
      </c>
      <c r="BA181" s="118">
        <v>1</v>
      </c>
      <c r="BB181" s="118">
        <v>1</v>
      </c>
      <c r="BC181" s="118">
        <v>4</v>
      </c>
      <c r="BD181" s="118">
        <v>6</v>
      </c>
      <c r="BE181" s="118">
        <v>7</v>
      </c>
    </row>
    <row r="182" spans="2:57" ht="15">
      <c r="B182" s="499"/>
      <c r="C182" s="1" t="s">
        <v>207</v>
      </c>
      <c r="D182" s="196">
        <v>85.2</v>
      </c>
      <c r="E182" s="11">
        <v>49.4</v>
      </c>
      <c r="F182" s="11">
        <v>48.147480000000002</v>
      </c>
      <c r="G182" s="11">
        <v>49.334499999999998</v>
      </c>
      <c r="H182" s="11">
        <v>47.732660000000003</v>
      </c>
      <c r="I182" s="11">
        <v>49.578895167942598</v>
      </c>
      <c r="J182" s="11">
        <v>64.7</v>
      </c>
      <c r="K182" s="11">
        <v>60.223478359599497</v>
      </c>
      <c r="L182" s="11">
        <v>72.900000000000006</v>
      </c>
      <c r="M182" s="11">
        <v>74.731625340822603</v>
      </c>
      <c r="N182" s="11">
        <v>85.273471888951505</v>
      </c>
      <c r="O182" s="11">
        <v>104.1</v>
      </c>
      <c r="P182" s="11">
        <v>107.26589726376601</v>
      </c>
      <c r="Q182" s="11">
        <v>112.1</v>
      </c>
      <c r="R182" s="11">
        <v>173.78</v>
      </c>
      <c r="S182" s="11">
        <v>178.13259887695301</v>
      </c>
      <c r="T182" s="11">
        <v>180.85740661621099</v>
      </c>
      <c r="U182">
        <v>190.95721435546901</v>
      </c>
      <c r="V182" s="159">
        <f>100</f>
        <v>100</v>
      </c>
      <c r="W182" s="58">
        <f t="shared" si="24"/>
        <v>57.981220657276992</v>
      </c>
      <c r="X182" s="58">
        <f t="shared" si="24"/>
        <v>56.511126760563386</v>
      </c>
      <c r="Y182" s="58">
        <f t="shared" si="24"/>
        <v>57.904342723004689</v>
      </c>
      <c r="Z182" s="58">
        <f t="shared" si="24"/>
        <v>56.024248826291085</v>
      </c>
      <c r="AA182" s="58">
        <f t="shared" si="24"/>
        <v>58.191191511669714</v>
      </c>
      <c r="AB182" s="58">
        <f t="shared" si="24"/>
        <v>75.938967136150225</v>
      </c>
      <c r="AC182" s="58">
        <f t="shared" si="24"/>
        <v>70.684833755398458</v>
      </c>
      <c r="AD182" s="58">
        <f t="shared" si="24"/>
        <v>85.563380281690144</v>
      </c>
      <c r="AE182" s="58">
        <f t="shared" ref="AD182:AM219" si="30">M182*100/$D182</f>
        <v>87.713175282655627</v>
      </c>
      <c r="AF182" s="58">
        <f t="shared" si="30"/>
        <v>100.08623461144542</v>
      </c>
      <c r="AG182" s="58">
        <f t="shared" si="30"/>
        <v>122.1830985915493</v>
      </c>
      <c r="AH182" s="58">
        <f t="shared" si="30"/>
        <v>125.89894045042958</v>
      </c>
      <c r="AI182" s="58">
        <f t="shared" si="27"/>
        <v>131.57276995305165</v>
      </c>
      <c r="AJ182" s="58">
        <f t="shared" si="28"/>
        <v>203.96713615023472</v>
      </c>
      <c r="AK182" s="58">
        <f t="shared" si="29"/>
        <v>209.07582027811387</v>
      </c>
      <c r="AL182" s="58">
        <f t="shared" si="25"/>
        <v>212.2739514274777</v>
      </c>
      <c r="AM182" s="58">
        <f t="shared" si="26"/>
        <v>224.12818586322652</v>
      </c>
      <c r="AN182" s="160">
        <v>1</v>
      </c>
      <c r="AO182" s="118">
        <v>1</v>
      </c>
      <c r="AP182" s="118">
        <v>4</v>
      </c>
      <c r="AQ182" s="118">
        <v>4</v>
      </c>
      <c r="AR182" s="118">
        <v>4</v>
      </c>
      <c r="AS182" s="118">
        <v>4</v>
      </c>
      <c r="AT182" s="118">
        <v>1</v>
      </c>
      <c r="AU182" s="118">
        <v>4</v>
      </c>
      <c r="AV182" s="118">
        <v>1</v>
      </c>
      <c r="AW182" s="118">
        <v>4</v>
      </c>
      <c r="AX182" s="118">
        <v>4</v>
      </c>
      <c r="AY182" s="118">
        <v>1</v>
      </c>
      <c r="AZ182" s="118">
        <v>4</v>
      </c>
      <c r="BA182" s="118">
        <v>1</v>
      </c>
      <c r="BB182" s="118">
        <v>1</v>
      </c>
      <c r="BC182" s="118">
        <v>4</v>
      </c>
      <c r="BD182" s="118">
        <v>6</v>
      </c>
      <c r="BE182" s="118">
        <v>7</v>
      </c>
    </row>
    <row r="183" spans="2:57" ht="15">
      <c r="B183" s="499"/>
      <c r="C183" s="1" t="s">
        <v>208</v>
      </c>
      <c r="D183" s="196">
        <v>34.299999999999997</v>
      </c>
      <c r="E183" s="11">
        <v>27.257000000000001</v>
      </c>
      <c r="F183" s="11">
        <v>28.008659999999999</v>
      </c>
      <c r="G183" s="11">
        <v>32.273980000000002</v>
      </c>
      <c r="H183" s="11">
        <v>31.492149999999999</v>
      </c>
      <c r="I183" s="11">
        <v>33.990112519406502</v>
      </c>
      <c r="J183" s="11">
        <v>63.7</v>
      </c>
      <c r="K183" s="11">
        <v>48.576497983433903</v>
      </c>
      <c r="L183" s="11">
        <v>35.9</v>
      </c>
      <c r="M183" s="11">
        <v>30.3683726944593</v>
      </c>
      <c r="N183" s="11">
        <v>26.675213224453898</v>
      </c>
      <c r="O183" s="11">
        <v>26.510774619325499</v>
      </c>
      <c r="P183" s="11">
        <v>26.234074510869899</v>
      </c>
      <c r="Q183" s="11">
        <v>20.48</v>
      </c>
      <c r="R183" s="11">
        <v>38.369999999999997</v>
      </c>
      <c r="S183" s="11">
        <v>58.1595458984375</v>
      </c>
      <c r="T183" s="11">
        <v>64.754791259765597</v>
      </c>
      <c r="U183">
        <v>66.952827453613295</v>
      </c>
      <c r="V183" s="159">
        <f>100</f>
        <v>100</v>
      </c>
      <c r="W183" s="58">
        <f t="shared" ref="W183:AC219" si="31">E183*100/$D183</f>
        <v>79.466472303207013</v>
      </c>
      <c r="X183" s="58">
        <f t="shared" si="31"/>
        <v>81.657900874635573</v>
      </c>
      <c r="Y183" s="58">
        <f t="shared" si="31"/>
        <v>94.093236151603506</v>
      </c>
      <c r="Z183" s="58">
        <f t="shared" si="31"/>
        <v>91.813848396501456</v>
      </c>
      <c r="AA183" s="58">
        <f t="shared" si="31"/>
        <v>99.096537957453364</v>
      </c>
      <c r="AB183" s="58">
        <f t="shared" si="31"/>
        <v>185.71428571428572</v>
      </c>
      <c r="AC183" s="58">
        <f t="shared" si="31"/>
        <v>141.6224431003904</v>
      </c>
      <c r="AD183" s="58">
        <f t="shared" si="30"/>
        <v>104.66472303206999</v>
      </c>
      <c r="AE183" s="58">
        <f t="shared" si="30"/>
        <v>88.537529721455684</v>
      </c>
      <c r="AF183" s="58">
        <f t="shared" si="30"/>
        <v>77.770300945929748</v>
      </c>
      <c r="AG183" s="58">
        <f t="shared" si="30"/>
        <v>77.290888102989797</v>
      </c>
      <c r="AH183" s="58">
        <f t="shared" si="30"/>
        <v>76.48418224743412</v>
      </c>
      <c r="AI183" s="58">
        <f t="shared" si="27"/>
        <v>59.708454810495631</v>
      </c>
      <c r="AJ183" s="58">
        <f t="shared" si="28"/>
        <v>111.86588921282798</v>
      </c>
      <c r="AK183" s="58">
        <f t="shared" si="29"/>
        <v>169.56135830448252</v>
      </c>
      <c r="AL183" s="58">
        <f t="shared" si="25"/>
        <v>188.7894788914449</v>
      </c>
      <c r="AM183" s="58">
        <f t="shared" si="26"/>
        <v>195.1977476781729</v>
      </c>
      <c r="AN183" s="160">
        <v>1</v>
      </c>
      <c r="AO183" s="118">
        <v>4</v>
      </c>
      <c r="AP183" s="118">
        <v>4</v>
      </c>
      <c r="AQ183" s="118">
        <v>4</v>
      </c>
      <c r="AR183" s="118">
        <v>4</v>
      </c>
      <c r="AS183" s="118">
        <v>4</v>
      </c>
      <c r="AT183" s="118">
        <v>1</v>
      </c>
      <c r="AU183" s="118">
        <v>4</v>
      </c>
      <c r="AV183" s="118">
        <v>1</v>
      </c>
      <c r="AW183" s="118">
        <v>4</v>
      </c>
      <c r="AX183" s="118">
        <v>4</v>
      </c>
      <c r="AY183" s="118">
        <v>4</v>
      </c>
      <c r="AZ183" s="118">
        <v>4</v>
      </c>
      <c r="BA183" s="118">
        <v>1</v>
      </c>
      <c r="BB183" s="118">
        <v>1</v>
      </c>
      <c r="BC183" s="118">
        <v>4</v>
      </c>
      <c r="BD183" s="118">
        <v>6</v>
      </c>
      <c r="BE183" s="118">
        <v>7</v>
      </c>
    </row>
    <row r="184" spans="2:57" ht="15">
      <c r="B184" s="499"/>
      <c r="C184" s="1" t="s">
        <v>209</v>
      </c>
      <c r="D184" s="196">
        <v>367.6</v>
      </c>
      <c r="E184" s="11">
        <v>425.1</v>
      </c>
      <c r="F184" s="11">
        <v>328.59998999999999</v>
      </c>
      <c r="G184" s="11">
        <v>356.49999000000003</v>
      </c>
      <c r="H184" s="11">
        <v>332.5</v>
      </c>
      <c r="I184" s="11">
        <v>285.999998610094</v>
      </c>
      <c r="J184" s="11">
        <v>294.2</v>
      </c>
      <c r="K184" s="11">
        <v>296.29997634303299</v>
      </c>
      <c r="L184" s="11">
        <v>257.10000000000002</v>
      </c>
      <c r="M184" s="11">
        <v>274.99999803528198</v>
      </c>
      <c r="N184" s="11">
        <v>303.59999939836598</v>
      </c>
      <c r="O184" s="11">
        <v>356.10001619164802</v>
      </c>
      <c r="P184" s="11">
        <v>352.79997177463503</v>
      </c>
      <c r="Q184" s="11">
        <v>395.99</v>
      </c>
      <c r="R184" s="11">
        <v>519.94000000000005</v>
      </c>
      <c r="S184" s="11">
        <v>513.54161834716797</v>
      </c>
      <c r="T184" s="11">
        <v>518.42498779296898</v>
      </c>
      <c r="U184">
        <v>565.24207305908203</v>
      </c>
      <c r="V184" s="159">
        <f>100</f>
        <v>100</v>
      </c>
      <c r="W184" s="58">
        <f t="shared" si="31"/>
        <v>115.64200217627855</v>
      </c>
      <c r="X184" s="58">
        <f t="shared" si="31"/>
        <v>89.390639281828058</v>
      </c>
      <c r="Y184" s="58">
        <f t="shared" si="31"/>
        <v>96.980410772578892</v>
      </c>
      <c r="Z184" s="58">
        <f t="shared" si="31"/>
        <v>90.451577801958649</v>
      </c>
      <c r="AA184" s="58">
        <f t="shared" si="31"/>
        <v>77.801958272604452</v>
      </c>
      <c r="AB184" s="58">
        <f t="shared" si="31"/>
        <v>80.032644178454831</v>
      </c>
      <c r="AC184" s="58">
        <f t="shared" si="31"/>
        <v>80.603910865895799</v>
      </c>
      <c r="AD184" s="58">
        <f t="shared" si="30"/>
        <v>69.940152339499463</v>
      </c>
      <c r="AE184" s="58">
        <f t="shared" si="30"/>
        <v>74.809575091208359</v>
      </c>
      <c r="AF184" s="58">
        <f t="shared" si="30"/>
        <v>82.589771327085415</v>
      </c>
      <c r="AG184" s="58">
        <f t="shared" si="30"/>
        <v>96.87160396943635</v>
      </c>
      <c r="AH184" s="58">
        <f t="shared" si="30"/>
        <v>95.973876978954038</v>
      </c>
      <c r="AI184" s="58">
        <f t="shared" si="27"/>
        <v>107.72306855277475</v>
      </c>
      <c r="AJ184" s="58">
        <f t="shared" si="28"/>
        <v>141.44178454842222</v>
      </c>
      <c r="AK184" s="58">
        <f t="shared" si="29"/>
        <v>139.70120194427855</v>
      </c>
      <c r="AL184" s="58">
        <f t="shared" si="25"/>
        <v>141.02964847469232</v>
      </c>
      <c r="AM184" s="58">
        <f t="shared" si="26"/>
        <v>153.76552585938029</v>
      </c>
      <c r="AN184" s="160"/>
      <c r="AO184" s="118"/>
      <c r="AP184" s="118"/>
      <c r="AQ184" s="118"/>
      <c r="AR184" s="118"/>
      <c r="AS184" s="118"/>
      <c r="AT184" s="118"/>
      <c r="AU184" s="118"/>
      <c r="AV184" s="118"/>
      <c r="AW184" s="118"/>
      <c r="AX184" s="118"/>
      <c r="AY184" s="118"/>
      <c r="AZ184" s="118"/>
      <c r="BA184" s="118"/>
      <c r="BB184" s="118"/>
      <c r="BC184" s="118"/>
      <c r="BD184" s="118"/>
      <c r="BE184" s="118"/>
    </row>
    <row r="185" spans="2:57" ht="15">
      <c r="B185" s="501"/>
      <c r="C185" s="8" t="s">
        <v>210</v>
      </c>
      <c r="D185" s="245">
        <v>333.3</v>
      </c>
      <c r="E185" s="173">
        <v>397.84300000000002</v>
      </c>
      <c r="F185" s="173">
        <v>300.59133000000003</v>
      </c>
      <c r="G185" s="173">
        <v>324.22600999999997</v>
      </c>
      <c r="H185" s="173">
        <v>301.00785000000002</v>
      </c>
      <c r="I185" s="173">
        <v>252.00988609068801</v>
      </c>
      <c r="J185" s="173">
        <v>230.5</v>
      </c>
      <c r="K185" s="173">
        <v>247.72347835959999</v>
      </c>
      <c r="L185" s="173">
        <v>221.2</v>
      </c>
      <c r="M185" s="173">
        <v>244.63162534082301</v>
      </c>
      <c r="N185" s="173">
        <v>276.92478617391203</v>
      </c>
      <c r="O185" s="173">
        <v>329.58924157232298</v>
      </c>
      <c r="P185" s="173">
        <v>326.56589726376598</v>
      </c>
      <c r="Q185" s="173">
        <v>375.51</v>
      </c>
      <c r="R185" s="173">
        <v>481.57</v>
      </c>
      <c r="S185" s="173">
        <v>455.38207244873098</v>
      </c>
      <c r="T185" s="173">
        <v>453.67019653320301</v>
      </c>
      <c r="U185" s="173">
        <v>498.28924560546898</v>
      </c>
      <c r="V185" s="159">
        <f>100</f>
        <v>100</v>
      </c>
      <c r="W185" s="58">
        <f t="shared" si="31"/>
        <v>119.36483648364838</v>
      </c>
      <c r="X185" s="58">
        <f t="shared" si="31"/>
        <v>90.18641764176418</v>
      </c>
      <c r="Y185" s="58">
        <f t="shared" si="31"/>
        <v>97.277530753075297</v>
      </c>
      <c r="Z185" s="58">
        <f t="shared" si="31"/>
        <v>90.311386138613869</v>
      </c>
      <c r="AA185" s="58">
        <f t="shared" si="31"/>
        <v>75.610526879894394</v>
      </c>
      <c r="AB185" s="58">
        <f t="shared" si="31"/>
        <v>69.156915691569154</v>
      </c>
      <c r="AC185" s="58">
        <f t="shared" si="31"/>
        <v>74.324475955475535</v>
      </c>
      <c r="AD185" s="58">
        <f t="shared" si="30"/>
        <v>66.36663666366637</v>
      </c>
      <c r="AE185" s="58">
        <f t="shared" si="30"/>
        <v>73.396827284975402</v>
      </c>
      <c r="AF185" s="58">
        <f t="shared" si="30"/>
        <v>83.085744426616273</v>
      </c>
      <c r="AG185" s="58">
        <f t="shared" si="30"/>
        <v>98.886661137810677</v>
      </c>
      <c r="AH185" s="58">
        <f t="shared" si="30"/>
        <v>97.979567135843382</v>
      </c>
      <c r="AI185" s="58">
        <f t="shared" si="27"/>
        <v>112.66426642664266</v>
      </c>
      <c r="AJ185" s="58">
        <f t="shared" si="28"/>
        <v>144.48544854485448</v>
      </c>
      <c r="AK185" s="58">
        <f t="shared" si="29"/>
        <v>136.6282845630756</v>
      </c>
      <c r="AL185" s="58">
        <f t="shared" si="25"/>
        <v>136.1146704270036</v>
      </c>
      <c r="AM185" s="58">
        <f t="shared" si="26"/>
        <v>149.5017238540261</v>
      </c>
      <c r="AN185" s="120"/>
      <c r="AO185" s="121"/>
      <c r="AP185" s="121"/>
      <c r="AQ185" s="121"/>
      <c r="AR185" s="121"/>
      <c r="AS185" s="121"/>
      <c r="AT185" s="121"/>
      <c r="AU185" s="121"/>
      <c r="AV185" s="121"/>
      <c r="AW185" s="121"/>
      <c r="AX185" s="121"/>
      <c r="AY185" s="121"/>
      <c r="AZ185" s="121"/>
      <c r="BA185" s="121"/>
      <c r="BB185" s="121"/>
      <c r="BC185" s="121"/>
      <c r="BD185" s="121"/>
      <c r="BE185" s="121"/>
    </row>
    <row r="186" spans="2:57" ht="15" customHeight="1">
      <c r="B186" s="499" t="s">
        <v>236</v>
      </c>
      <c r="C186" s="1" t="s">
        <v>205</v>
      </c>
      <c r="D186" s="246">
        <v>0</v>
      </c>
      <c r="E186" s="11">
        <v>0</v>
      </c>
      <c r="F186" s="11">
        <v>0</v>
      </c>
      <c r="G186" s="11">
        <v>0</v>
      </c>
      <c r="H186" s="11">
        <v>0</v>
      </c>
      <c r="I186" s="11">
        <v>0</v>
      </c>
      <c r="J186" s="11">
        <v>679.9</v>
      </c>
      <c r="K186" s="11">
        <v>721</v>
      </c>
      <c r="L186" s="11">
        <v>686.2</v>
      </c>
      <c r="M186" s="11">
        <v>781.4</v>
      </c>
      <c r="N186" s="11">
        <v>565.79999999999995</v>
      </c>
      <c r="O186" s="11">
        <v>703.4</v>
      </c>
      <c r="P186" s="11">
        <v>477.1</v>
      </c>
      <c r="Q186" s="11">
        <v>888.9</v>
      </c>
      <c r="R186" s="11">
        <v>1056.73</v>
      </c>
      <c r="S186" s="11">
        <v>424.41641235351602</v>
      </c>
      <c r="T186" s="11">
        <v>14.361840248107899</v>
      </c>
      <c r="U186">
        <v>29.703598022460898</v>
      </c>
      <c r="V186" s="159">
        <f>100</f>
        <v>100</v>
      </c>
      <c r="W186" s="58" t="e">
        <f t="shared" si="31"/>
        <v>#DIV/0!</v>
      </c>
      <c r="X186" s="58" t="e">
        <f t="shared" si="31"/>
        <v>#DIV/0!</v>
      </c>
      <c r="Y186" s="58" t="e">
        <f t="shared" si="31"/>
        <v>#DIV/0!</v>
      </c>
      <c r="Z186" s="58" t="e">
        <f t="shared" si="31"/>
        <v>#DIV/0!</v>
      </c>
      <c r="AA186" s="58" t="e">
        <f t="shared" si="31"/>
        <v>#DIV/0!</v>
      </c>
      <c r="AB186" s="58" t="e">
        <f t="shared" si="31"/>
        <v>#DIV/0!</v>
      </c>
      <c r="AC186" s="58" t="e">
        <f t="shared" si="31"/>
        <v>#DIV/0!</v>
      </c>
      <c r="AD186" s="58" t="e">
        <f t="shared" si="30"/>
        <v>#DIV/0!</v>
      </c>
      <c r="AE186" s="58" t="e">
        <f t="shared" si="30"/>
        <v>#DIV/0!</v>
      </c>
      <c r="AF186" s="58" t="e">
        <f t="shared" si="30"/>
        <v>#DIV/0!</v>
      </c>
      <c r="AG186" s="58" t="e">
        <f t="shared" si="30"/>
        <v>#DIV/0!</v>
      </c>
      <c r="AH186" s="58" t="e">
        <f t="shared" si="30"/>
        <v>#DIV/0!</v>
      </c>
      <c r="AI186" s="58" t="e">
        <f t="shared" si="27"/>
        <v>#DIV/0!</v>
      </c>
      <c r="AJ186" s="58" t="e">
        <f t="shared" si="28"/>
        <v>#DIV/0!</v>
      </c>
      <c r="AK186" s="58" t="e">
        <f t="shared" si="29"/>
        <v>#DIV/0!</v>
      </c>
      <c r="AL186" s="58" t="e">
        <f t="shared" si="25"/>
        <v>#DIV/0!</v>
      </c>
      <c r="AM186" s="58" t="e">
        <f t="shared" si="26"/>
        <v>#DIV/0!</v>
      </c>
      <c r="AN186" s="160">
        <v>4</v>
      </c>
      <c r="AO186" s="118">
        <v>4</v>
      </c>
      <c r="AP186" s="118">
        <v>1</v>
      </c>
      <c r="AQ186" s="118">
        <v>4</v>
      </c>
      <c r="AR186" s="118">
        <v>1</v>
      </c>
      <c r="AS186" s="118">
        <v>1</v>
      </c>
      <c r="AT186" s="118">
        <v>1</v>
      </c>
      <c r="AU186" s="118">
        <v>1</v>
      </c>
      <c r="AV186" s="118">
        <v>1</v>
      </c>
      <c r="AW186" s="118">
        <v>1</v>
      </c>
      <c r="AX186" s="118">
        <v>1</v>
      </c>
      <c r="AY186" s="118">
        <v>1</v>
      </c>
      <c r="AZ186" s="118">
        <v>1</v>
      </c>
      <c r="BA186" s="118">
        <v>1</v>
      </c>
      <c r="BB186" s="118">
        <v>1</v>
      </c>
      <c r="BC186" s="118">
        <v>4</v>
      </c>
      <c r="BD186" s="118">
        <v>6</v>
      </c>
      <c r="BE186" s="118">
        <v>7</v>
      </c>
    </row>
    <row r="187" spans="2:57" ht="15">
      <c r="B187" s="499"/>
      <c r="C187" s="1" t="s">
        <v>206</v>
      </c>
      <c r="D187" s="196">
        <v>5</v>
      </c>
      <c r="E187" s="11">
        <v>217</v>
      </c>
      <c r="F187" s="11">
        <v>11.436160946451301</v>
      </c>
      <c r="G187" s="11">
        <v>8.1987539239089404</v>
      </c>
      <c r="H187" s="11">
        <v>14.508653374280801</v>
      </c>
      <c r="I187" s="11">
        <v>156.4</v>
      </c>
      <c r="J187" s="11">
        <v>129.4</v>
      </c>
      <c r="K187" s="11">
        <v>155</v>
      </c>
      <c r="L187" s="11">
        <v>-2.2999999999999998</v>
      </c>
      <c r="M187" s="11">
        <v>347.5</v>
      </c>
      <c r="N187" s="11">
        <v>201</v>
      </c>
      <c r="O187" s="11">
        <v>99.7</v>
      </c>
      <c r="P187" s="11">
        <v>57.6</v>
      </c>
      <c r="Q187" s="11">
        <v>86.82</v>
      </c>
      <c r="R187" s="11">
        <v>26.29</v>
      </c>
      <c r="S187" s="11">
        <v>24.856788635253899</v>
      </c>
      <c r="T187" s="11">
        <v>29.870336532592798</v>
      </c>
      <c r="U187">
        <v>34.240726470947301</v>
      </c>
      <c r="V187" s="159">
        <f>100</f>
        <v>100</v>
      </c>
      <c r="W187" s="58">
        <f t="shared" si="31"/>
        <v>4340</v>
      </c>
      <c r="X187" s="58">
        <f t="shared" si="31"/>
        <v>228.72321892902602</v>
      </c>
      <c r="Y187" s="58">
        <f t="shared" si="31"/>
        <v>163.9750784781788</v>
      </c>
      <c r="Z187" s="58">
        <f t="shared" si="31"/>
        <v>290.173067485616</v>
      </c>
      <c r="AA187" s="58">
        <f t="shared" si="31"/>
        <v>3128</v>
      </c>
      <c r="AB187" s="58">
        <f t="shared" si="31"/>
        <v>2588</v>
      </c>
      <c r="AC187" s="58">
        <f t="shared" si="31"/>
        <v>3100</v>
      </c>
      <c r="AD187" s="58">
        <f t="shared" si="30"/>
        <v>-45.999999999999993</v>
      </c>
      <c r="AE187" s="58">
        <f t="shared" si="30"/>
        <v>6950</v>
      </c>
      <c r="AF187" s="58">
        <f t="shared" si="30"/>
        <v>4020</v>
      </c>
      <c r="AG187" s="58">
        <f t="shared" si="30"/>
        <v>1994</v>
      </c>
      <c r="AH187" s="58">
        <f t="shared" si="30"/>
        <v>1152</v>
      </c>
      <c r="AI187" s="58">
        <f t="shared" si="27"/>
        <v>1736.4</v>
      </c>
      <c r="AJ187" s="58">
        <f t="shared" si="28"/>
        <v>525.79999999999995</v>
      </c>
      <c r="AK187" s="58">
        <f t="shared" si="29"/>
        <v>497.13577270507795</v>
      </c>
      <c r="AL187" s="58">
        <f t="shared" si="25"/>
        <v>597.40673065185592</v>
      </c>
      <c r="AM187" s="58">
        <f t="shared" si="26"/>
        <v>684.81452941894599</v>
      </c>
      <c r="AN187" s="160">
        <v>4</v>
      </c>
      <c r="AO187" s="118">
        <v>4</v>
      </c>
      <c r="AP187" s="118">
        <v>4</v>
      </c>
      <c r="AQ187" s="118">
        <v>4</v>
      </c>
      <c r="AR187" s="118">
        <v>4</v>
      </c>
      <c r="AS187" s="118">
        <v>1</v>
      </c>
      <c r="AT187" s="118">
        <v>1</v>
      </c>
      <c r="AU187" s="118">
        <v>1</v>
      </c>
      <c r="AV187" s="118">
        <v>1</v>
      </c>
      <c r="AW187" s="118">
        <v>1</v>
      </c>
      <c r="AX187" s="118">
        <v>1</v>
      </c>
      <c r="AY187" s="118">
        <v>1</v>
      </c>
      <c r="AZ187" s="118">
        <v>1</v>
      </c>
      <c r="BA187" s="118">
        <v>1</v>
      </c>
      <c r="BB187" s="118">
        <v>1</v>
      </c>
      <c r="BC187" s="118">
        <v>4</v>
      </c>
      <c r="BD187" s="118">
        <v>6</v>
      </c>
      <c r="BE187" s="118">
        <v>7</v>
      </c>
    </row>
    <row r="188" spans="2:57" ht="15">
      <c r="B188" s="499"/>
      <c r="C188" s="1" t="s">
        <v>207</v>
      </c>
      <c r="D188" s="196">
        <v>47.8</v>
      </c>
      <c r="E188" s="11">
        <v>310</v>
      </c>
      <c r="F188" s="11">
        <v>56.423784669605901</v>
      </c>
      <c r="G188" s="11">
        <v>94.289140625343705</v>
      </c>
      <c r="H188" s="11">
        <v>202</v>
      </c>
      <c r="I188" s="11">
        <v>289.10000000000002</v>
      </c>
      <c r="J188" s="11">
        <v>361.16775512695301</v>
      </c>
      <c r="K188" s="11">
        <v>194.8</v>
      </c>
      <c r="L188" s="11">
        <v>149</v>
      </c>
      <c r="M188" s="11">
        <v>176.3</v>
      </c>
      <c r="N188" s="11">
        <v>373.4</v>
      </c>
      <c r="O188" s="11">
        <v>343.4</v>
      </c>
      <c r="P188" s="11">
        <v>413.3</v>
      </c>
      <c r="Q188" s="11">
        <v>690.1</v>
      </c>
      <c r="R188" s="11">
        <v>846.97</v>
      </c>
      <c r="S188" s="11">
        <v>896.08355712890602</v>
      </c>
      <c r="T188" s="11">
        <v>1041.45190429688</v>
      </c>
      <c r="U188">
        <v>1154.79711914063</v>
      </c>
      <c r="V188" s="159">
        <f>100</f>
        <v>100</v>
      </c>
      <c r="W188" s="58">
        <f t="shared" si="31"/>
        <v>648.53556485355648</v>
      </c>
      <c r="X188" s="58">
        <f t="shared" si="31"/>
        <v>118.04139052218808</v>
      </c>
      <c r="Y188" s="58">
        <f t="shared" si="31"/>
        <v>197.25761637101192</v>
      </c>
      <c r="Z188" s="58">
        <f t="shared" si="31"/>
        <v>422.59414225941424</v>
      </c>
      <c r="AA188" s="58">
        <f t="shared" si="31"/>
        <v>604.81171548117163</v>
      </c>
      <c r="AB188" s="58">
        <f t="shared" si="31"/>
        <v>755.58107767144975</v>
      </c>
      <c r="AC188" s="58">
        <f t="shared" si="31"/>
        <v>407.53138075313808</v>
      </c>
      <c r="AD188" s="58">
        <f t="shared" si="30"/>
        <v>311.71548117154816</v>
      </c>
      <c r="AE188" s="58">
        <f t="shared" si="30"/>
        <v>368.82845188284523</v>
      </c>
      <c r="AF188" s="58">
        <f t="shared" si="30"/>
        <v>781.17154811715488</v>
      </c>
      <c r="AG188" s="58">
        <f t="shared" si="30"/>
        <v>718.41004184100427</v>
      </c>
      <c r="AH188" s="58">
        <f t="shared" si="30"/>
        <v>864.6443514644352</v>
      </c>
      <c r="AI188" s="58">
        <f t="shared" si="27"/>
        <v>1443.7238493723851</v>
      </c>
      <c r="AJ188" s="58">
        <f t="shared" si="28"/>
        <v>1771.9037656903768</v>
      </c>
      <c r="AK188" s="58">
        <f t="shared" si="29"/>
        <v>1874.6517931567071</v>
      </c>
      <c r="AL188" s="58">
        <f t="shared" si="25"/>
        <v>2178.7696742612552</v>
      </c>
      <c r="AM188" s="58">
        <f t="shared" si="26"/>
        <v>2415.8935546875105</v>
      </c>
      <c r="AN188" s="160">
        <v>1</v>
      </c>
      <c r="AO188" s="118">
        <v>4</v>
      </c>
      <c r="AP188" s="118">
        <v>4</v>
      </c>
      <c r="AQ188" s="118">
        <v>4</v>
      </c>
      <c r="AR188" s="118">
        <v>1</v>
      </c>
      <c r="AS188" s="118">
        <v>1</v>
      </c>
      <c r="AT188" s="118">
        <v>4</v>
      </c>
      <c r="AU188" s="118">
        <v>1</v>
      </c>
      <c r="AV188" s="118">
        <v>4</v>
      </c>
      <c r="AW188" s="118">
        <v>1</v>
      </c>
      <c r="AX188" s="118">
        <v>1</v>
      </c>
      <c r="AY188" s="118">
        <v>1</v>
      </c>
      <c r="AZ188" s="118">
        <v>1</v>
      </c>
      <c r="BA188" s="118">
        <v>1</v>
      </c>
      <c r="BB188" s="118">
        <v>1</v>
      </c>
      <c r="BC188" s="118">
        <v>4</v>
      </c>
      <c r="BD188" s="118">
        <v>6</v>
      </c>
      <c r="BE188" s="118">
        <v>7</v>
      </c>
    </row>
    <row r="189" spans="2:57" ht="15">
      <c r="B189" s="499"/>
      <c r="C189" s="1" t="s">
        <v>208</v>
      </c>
      <c r="D189" s="196">
        <v>1600</v>
      </c>
      <c r="E189" s="11">
        <v>2540</v>
      </c>
      <c r="F189" s="11">
        <v>2882.1402385245601</v>
      </c>
      <c r="G189" s="11">
        <v>2064.0122325913499</v>
      </c>
      <c r="H189" s="11">
        <v>2084.9914849069501</v>
      </c>
      <c r="I189" s="11">
        <v>1687.7</v>
      </c>
      <c r="J189" s="11">
        <v>2578.33227539063</v>
      </c>
      <c r="K189" s="11">
        <v>2171.5</v>
      </c>
      <c r="L189" s="11">
        <v>1935</v>
      </c>
      <c r="M189" s="11">
        <v>2474.8000000000002</v>
      </c>
      <c r="N189" s="11">
        <v>1274.5999999999999</v>
      </c>
      <c r="O189" s="11">
        <v>-652.70000000000005</v>
      </c>
      <c r="P189" s="11">
        <v>2274.3000000000002</v>
      </c>
      <c r="Q189" s="11">
        <v>2000.03</v>
      </c>
      <c r="R189" s="11">
        <v>2367.23</v>
      </c>
      <c r="S189" s="11">
        <v>2396.08813476563</v>
      </c>
      <c r="T189" s="11">
        <v>2823.51806640625</v>
      </c>
      <c r="U189">
        <v>3052.61401367188</v>
      </c>
      <c r="V189" s="159">
        <f>100</f>
        <v>100</v>
      </c>
      <c r="W189" s="58">
        <f t="shared" si="31"/>
        <v>158.75</v>
      </c>
      <c r="X189" s="58">
        <f t="shared" si="31"/>
        <v>180.13376490778501</v>
      </c>
      <c r="Y189" s="58">
        <f t="shared" si="31"/>
        <v>129.00076453695937</v>
      </c>
      <c r="Z189" s="58">
        <f t="shared" si="31"/>
        <v>130.31196780668438</v>
      </c>
      <c r="AA189" s="58">
        <f t="shared" si="31"/>
        <v>105.48125</v>
      </c>
      <c r="AB189" s="58">
        <f t="shared" si="31"/>
        <v>161.14576721191438</v>
      </c>
      <c r="AC189" s="58">
        <f t="shared" si="31"/>
        <v>135.71875</v>
      </c>
      <c r="AD189" s="58">
        <f t="shared" si="30"/>
        <v>120.9375</v>
      </c>
      <c r="AE189" s="58">
        <f t="shared" si="30"/>
        <v>154.67500000000001</v>
      </c>
      <c r="AF189" s="58">
        <f t="shared" si="30"/>
        <v>79.662499999999994</v>
      </c>
      <c r="AG189" s="58">
        <f t="shared" si="30"/>
        <v>-40.793750000000003</v>
      </c>
      <c r="AH189" s="58">
        <f t="shared" si="30"/>
        <v>142.14375000000001</v>
      </c>
      <c r="AI189" s="58">
        <f t="shared" si="27"/>
        <v>125.001875</v>
      </c>
      <c r="AJ189" s="58">
        <f t="shared" si="28"/>
        <v>147.951875</v>
      </c>
      <c r="AK189" s="58">
        <f t="shared" si="29"/>
        <v>149.75550842285188</v>
      </c>
      <c r="AL189" s="58">
        <f t="shared" si="25"/>
        <v>176.46987915039063</v>
      </c>
      <c r="AM189" s="58">
        <f t="shared" si="26"/>
        <v>190.78837585449253</v>
      </c>
      <c r="AN189" s="160">
        <v>4</v>
      </c>
      <c r="AO189" s="118">
        <v>4</v>
      </c>
      <c r="AP189" s="118">
        <v>4</v>
      </c>
      <c r="AQ189" s="118">
        <v>4</v>
      </c>
      <c r="AR189" s="118">
        <v>4</v>
      </c>
      <c r="AS189" s="118">
        <v>1</v>
      </c>
      <c r="AT189" s="118">
        <v>4</v>
      </c>
      <c r="AU189" s="118">
        <v>1</v>
      </c>
      <c r="AV189" s="118">
        <v>4</v>
      </c>
      <c r="AW189" s="118">
        <v>1</v>
      </c>
      <c r="AX189" s="118">
        <v>1</v>
      </c>
      <c r="AY189" s="118">
        <v>1</v>
      </c>
      <c r="AZ189" s="118">
        <v>1</v>
      </c>
      <c r="BA189" s="118">
        <v>1</v>
      </c>
      <c r="BB189" s="118">
        <v>1</v>
      </c>
      <c r="BC189" s="118">
        <v>4</v>
      </c>
      <c r="BD189" s="118">
        <v>6</v>
      </c>
      <c r="BE189" s="118">
        <v>7</v>
      </c>
    </row>
    <row r="190" spans="2:57" ht="15">
      <c r="B190" s="499"/>
      <c r="C190" s="1" t="s">
        <v>209</v>
      </c>
      <c r="D190" s="196">
        <v>1652.8</v>
      </c>
      <c r="E190" s="11">
        <v>3067</v>
      </c>
      <c r="F190" s="11">
        <v>2950.0001841406201</v>
      </c>
      <c r="G190" s="11">
        <v>2166.5001271405999</v>
      </c>
      <c r="H190" s="11">
        <v>2301.5001382812302</v>
      </c>
      <c r="I190" s="11">
        <v>2133.1999999999998</v>
      </c>
      <c r="J190" s="11">
        <v>3748.8000305175801</v>
      </c>
      <c r="K190" s="11">
        <v>3242.3</v>
      </c>
      <c r="L190" s="11">
        <v>2767.9</v>
      </c>
      <c r="M190" s="11">
        <v>3780</v>
      </c>
      <c r="N190" s="11">
        <v>2414.8000000000002</v>
      </c>
      <c r="O190" s="11">
        <v>493.8</v>
      </c>
      <c r="P190" s="11">
        <v>3222.3</v>
      </c>
      <c r="Q190" s="11">
        <v>3665.85</v>
      </c>
      <c r="R190" s="11">
        <v>4297.22</v>
      </c>
      <c r="S190" s="11">
        <v>3741.4448928832999</v>
      </c>
      <c r="T190" s="11">
        <v>3909.2021474838298</v>
      </c>
      <c r="U190">
        <v>4271.35545730591</v>
      </c>
      <c r="V190" s="159">
        <f>100</f>
        <v>100</v>
      </c>
      <c r="W190" s="58">
        <f t="shared" si="31"/>
        <v>185.56389157792836</v>
      </c>
      <c r="X190" s="58">
        <f t="shared" si="31"/>
        <v>178.48500630086039</v>
      </c>
      <c r="Y190" s="58">
        <f t="shared" si="31"/>
        <v>131.08059820550582</v>
      </c>
      <c r="Z190" s="58">
        <f t="shared" si="31"/>
        <v>139.24855628516639</v>
      </c>
      <c r="AA190" s="58">
        <f t="shared" si="31"/>
        <v>129.06582768635042</v>
      </c>
      <c r="AB190" s="58">
        <f t="shared" si="31"/>
        <v>226.81510349210916</v>
      </c>
      <c r="AC190" s="58">
        <f t="shared" si="31"/>
        <v>196.17013552758954</v>
      </c>
      <c r="AD190" s="58">
        <f t="shared" si="30"/>
        <v>167.46732817037756</v>
      </c>
      <c r="AE190" s="58">
        <f t="shared" si="30"/>
        <v>228.70280735721201</v>
      </c>
      <c r="AF190" s="58">
        <f t="shared" si="30"/>
        <v>146.10358180058086</v>
      </c>
      <c r="AG190" s="58">
        <f t="shared" si="30"/>
        <v>29.876573088092933</v>
      </c>
      <c r="AH190" s="58">
        <f t="shared" si="30"/>
        <v>194.96006776379477</v>
      </c>
      <c r="AI190" s="58">
        <f t="shared" si="27"/>
        <v>221.79634559535336</v>
      </c>
      <c r="AJ190" s="58">
        <f t="shared" si="28"/>
        <v>259.99636979670862</v>
      </c>
      <c r="AK190" s="58">
        <f t="shared" si="29"/>
        <v>226.37009274463333</v>
      </c>
      <c r="AL190" s="58">
        <f t="shared" si="25"/>
        <v>236.51997504137401</v>
      </c>
      <c r="AM190" s="58">
        <f t="shared" si="26"/>
        <v>258.43147732973802</v>
      </c>
      <c r="AN190" s="160"/>
      <c r="AO190" s="118"/>
      <c r="AP190" s="118"/>
      <c r="AQ190" s="118"/>
      <c r="AR190" s="118"/>
      <c r="AS190" s="118"/>
      <c r="AT190" s="118"/>
      <c r="AU190" s="118"/>
      <c r="AV190" s="118"/>
      <c r="AW190" s="118"/>
      <c r="AX190" s="118"/>
      <c r="AY190" s="118"/>
      <c r="AZ190" s="118"/>
      <c r="BA190" s="118"/>
      <c r="BB190" s="118"/>
      <c r="BC190" s="118"/>
      <c r="BD190" s="118"/>
      <c r="BE190" s="118"/>
    </row>
    <row r="191" spans="2:57" ht="15">
      <c r="B191" s="501"/>
      <c r="C191" s="8" t="s">
        <v>210</v>
      </c>
      <c r="D191" s="245">
        <v>52.8</v>
      </c>
      <c r="E191" s="173">
        <v>527</v>
      </c>
      <c r="F191" s="173">
        <v>67.859945616057203</v>
      </c>
      <c r="G191" s="173">
        <v>102.487894549253</v>
      </c>
      <c r="H191" s="173">
        <v>216.50865337428101</v>
      </c>
      <c r="I191" s="173">
        <v>445.5</v>
      </c>
      <c r="J191" s="173">
        <v>1170.4677551269499</v>
      </c>
      <c r="K191" s="173">
        <v>1070.8</v>
      </c>
      <c r="L191" s="173">
        <v>832.9</v>
      </c>
      <c r="M191" s="173">
        <v>1305.2</v>
      </c>
      <c r="N191" s="173">
        <v>1140.2</v>
      </c>
      <c r="O191" s="173">
        <v>1146.5</v>
      </c>
      <c r="P191" s="173">
        <v>948</v>
      </c>
      <c r="Q191" s="173">
        <v>1665.82</v>
      </c>
      <c r="R191" s="173">
        <v>1929.99</v>
      </c>
      <c r="S191" s="173">
        <v>1345.3567581176801</v>
      </c>
      <c r="T191" s="173">
        <v>1085.68408107758</v>
      </c>
      <c r="U191" s="173">
        <v>1218.74144363403</v>
      </c>
      <c r="V191" s="159">
        <f>100</f>
        <v>100</v>
      </c>
      <c r="W191" s="58">
        <f t="shared" si="31"/>
        <v>998.10606060606062</v>
      </c>
      <c r="X191" s="58">
        <f t="shared" si="31"/>
        <v>128.52262427283563</v>
      </c>
      <c r="Y191" s="58">
        <f t="shared" si="31"/>
        <v>194.10586088873674</v>
      </c>
      <c r="Z191" s="58">
        <f t="shared" si="31"/>
        <v>410.05426775432016</v>
      </c>
      <c r="AA191" s="58">
        <f t="shared" si="31"/>
        <v>843.75</v>
      </c>
      <c r="AB191" s="58">
        <f t="shared" si="31"/>
        <v>2216.7949907707384</v>
      </c>
      <c r="AC191" s="58">
        <f t="shared" si="31"/>
        <v>2028.0303030303032</v>
      </c>
      <c r="AD191" s="58">
        <f t="shared" si="30"/>
        <v>1577.4621212121212</v>
      </c>
      <c r="AE191" s="58">
        <f t="shared" si="30"/>
        <v>2471.969696969697</v>
      </c>
      <c r="AF191" s="58">
        <f t="shared" si="30"/>
        <v>2159.469696969697</v>
      </c>
      <c r="AG191" s="58">
        <f t="shared" si="30"/>
        <v>2171.4015151515155</v>
      </c>
      <c r="AH191" s="58">
        <f t="shared" si="30"/>
        <v>1795.4545454545455</v>
      </c>
      <c r="AI191" s="58">
        <f t="shared" si="27"/>
        <v>3154.9621212121215</v>
      </c>
      <c r="AJ191" s="58">
        <f t="shared" si="28"/>
        <v>3655.284090909091</v>
      </c>
      <c r="AK191" s="58">
        <f t="shared" si="29"/>
        <v>2548.024163101667</v>
      </c>
      <c r="AL191" s="58">
        <f t="shared" si="25"/>
        <v>2056.2198505257197</v>
      </c>
      <c r="AM191" s="58">
        <f t="shared" si="26"/>
        <v>2308.222431125057</v>
      </c>
      <c r="AN191" s="120"/>
      <c r="AO191" s="121"/>
      <c r="AP191" s="121"/>
      <c r="AQ191" s="121"/>
      <c r="AR191" s="121"/>
      <c r="AS191" s="121"/>
      <c r="AT191" s="121"/>
      <c r="AU191" s="121"/>
      <c r="AV191" s="121"/>
      <c r="AW191" s="121"/>
      <c r="AX191" s="121"/>
      <c r="AY191" s="121"/>
      <c r="AZ191" s="121"/>
      <c r="BA191" s="121"/>
      <c r="BB191" s="121"/>
      <c r="BC191" s="121"/>
      <c r="BD191" s="121"/>
      <c r="BE191" s="121"/>
    </row>
    <row r="192" spans="2:57" ht="15" customHeight="1">
      <c r="B192" s="499" t="s">
        <v>237</v>
      </c>
      <c r="C192" s="1" t="s">
        <v>205</v>
      </c>
      <c r="D192" s="246">
        <v>0</v>
      </c>
      <c r="E192" s="11">
        <v>0</v>
      </c>
      <c r="F192" s="11">
        <v>0</v>
      </c>
      <c r="G192" s="11">
        <v>10.6</v>
      </c>
      <c r="H192" s="11">
        <v>10.7707</v>
      </c>
      <c r="I192" s="11">
        <v>28.806085635491499</v>
      </c>
      <c r="J192" s="11">
        <v>11.1</v>
      </c>
      <c r="K192" s="11">
        <v>9.8000000000000007</v>
      </c>
      <c r="L192" s="11">
        <v>8.9506597182140695</v>
      </c>
      <c r="M192" s="11">
        <v>5.9</v>
      </c>
      <c r="N192" s="11">
        <v>4.9000000000000004</v>
      </c>
      <c r="O192" s="11">
        <v>11.8</v>
      </c>
      <c r="P192" s="11">
        <v>8.6999999999999993</v>
      </c>
      <c r="Q192" s="11">
        <v>10.27</v>
      </c>
      <c r="R192" s="11">
        <v>11.62</v>
      </c>
      <c r="S192" s="11">
        <v>2.30331659317017</v>
      </c>
      <c r="T192" s="11">
        <v>2.3632614612579301</v>
      </c>
      <c r="U192">
        <v>3.3008265495300302</v>
      </c>
      <c r="V192" s="159">
        <f>100</f>
        <v>100</v>
      </c>
      <c r="W192" s="58" t="e">
        <f t="shared" si="31"/>
        <v>#DIV/0!</v>
      </c>
      <c r="X192" s="58" t="e">
        <f t="shared" si="31"/>
        <v>#DIV/0!</v>
      </c>
      <c r="Y192" s="58" t="e">
        <f t="shared" si="31"/>
        <v>#DIV/0!</v>
      </c>
      <c r="Z192" s="58" t="e">
        <f t="shared" si="31"/>
        <v>#DIV/0!</v>
      </c>
      <c r="AA192" s="58" t="e">
        <f t="shared" si="31"/>
        <v>#DIV/0!</v>
      </c>
      <c r="AB192" s="58" t="e">
        <f t="shared" si="31"/>
        <v>#DIV/0!</v>
      </c>
      <c r="AC192" s="58" t="e">
        <f t="shared" si="31"/>
        <v>#DIV/0!</v>
      </c>
      <c r="AD192" s="58" t="e">
        <f t="shared" si="30"/>
        <v>#DIV/0!</v>
      </c>
      <c r="AE192" s="58" t="e">
        <f t="shared" si="30"/>
        <v>#DIV/0!</v>
      </c>
      <c r="AF192" s="58" t="e">
        <f t="shared" si="30"/>
        <v>#DIV/0!</v>
      </c>
      <c r="AG192" s="58" t="e">
        <f t="shared" si="30"/>
        <v>#DIV/0!</v>
      </c>
      <c r="AH192" s="58" t="e">
        <f t="shared" si="30"/>
        <v>#DIV/0!</v>
      </c>
      <c r="AI192" s="58" t="e">
        <f t="shared" si="27"/>
        <v>#DIV/0!</v>
      </c>
      <c r="AJ192" s="58" t="e">
        <f t="shared" si="28"/>
        <v>#DIV/0!</v>
      </c>
      <c r="AK192" s="58" t="e">
        <f t="shared" si="29"/>
        <v>#DIV/0!</v>
      </c>
      <c r="AL192" s="58" t="e">
        <f t="shared" si="25"/>
        <v>#DIV/0!</v>
      </c>
      <c r="AM192" s="58" t="e">
        <f t="shared" si="26"/>
        <v>#DIV/0!</v>
      </c>
      <c r="AN192" s="160">
        <v>4</v>
      </c>
      <c r="AO192" s="118">
        <v>4</v>
      </c>
      <c r="AP192" s="118">
        <v>1</v>
      </c>
      <c r="AQ192" s="118">
        <v>1</v>
      </c>
      <c r="AR192" s="118">
        <v>4</v>
      </c>
      <c r="AS192" s="118">
        <v>4</v>
      </c>
      <c r="AT192" s="118">
        <v>1</v>
      </c>
      <c r="AU192" s="118">
        <v>1</v>
      </c>
      <c r="AV192" s="118">
        <v>4</v>
      </c>
      <c r="AW192" s="118">
        <v>1</v>
      </c>
      <c r="AX192" s="118">
        <v>1</v>
      </c>
      <c r="AY192" s="118">
        <v>1</v>
      </c>
      <c r="AZ192" s="118">
        <v>1</v>
      </c>
      <c r="BA192" s="118">
        <v>1</v>
      </c>
      <c r="BB192" s="118">
        <v>1</v>
      </c>
      <c r="BC192" s="118">
        <v>4</v>
      </c>
      <c r="BD192" s="118">
        <v>6</v>
      </c>
      <c r="BE192" s="118">
        <v>7</v>
      </c>
    </row>
    <row r="193" spans="2:57" ht="15">
      <c r="B193" s="499"/>
      <c r="C193" s="1" t="s">
        <v>206</v>
      </c>
      <c r="D193" s="196">
        <v>82.9</v>
      </c>
      <c r="E193" s="11">
        <v>73.174964585467706</v>
      </c>
      <c r="F193" s="11">
        <v>60.260380054532803</v>
      </c>
      <c r="G193" s="11">
        <v>81.243258068588204</v>
      </c>
      <c r="H193" s="11">
        <v>72.46096</v>
      </c>
      <c r="I193" s="11">
        <v>69.993903470708105</v>
      </c>
      <c r="J193" s="11">
        <v>68.400000000000006</v>
      </c>
      <c r="K193" s="11">
        <v>40.5229040470253</v>
      </c>
      <c r="L193" s="11">
        <v>39.794304745451001</v>
      </c>
      <c r="M193" s="11">
        <v>14.209903368869</v>
      </c>
      <c r="N193" s="11">
        <v>28.051148887805201</v>
      </c>
      <c r="O193" s="11">
        <v>40</v>
      </c>
      <c r="P193" s="11">
        <v>2.3398139582514701</v>
      </c>
      <c r="Q193" s="11">
        <v>2.798</v>
      </c>
      <c r="R193" s="11">
        <v>6.46</v>
      </c>
      <c r="S193" s="11">
        <v>5.0670943260192898</v>
      </c>
      <c r="T193" s="11">
        <v>4.4701910018920898</v>
      </c>
      <c r="U193">
        <v>5.2747230529785201</v>
      </c>
      <c r="V193" s="159">
        <f>100</f>
        <v>100</v>
      </c>
      <c r="W193" s="58">
        <f t="shared" si="31"/>
        <v>88.2689560741468</v>
      </c>
      <c r="X193" s="58">
        <f t="shared" si="31"/>
        <v>72.690446386649938</v>
      </c>
      <c r="Y193" s="58">
        <f t="shared" si="31"/>
        <v>98.001517573689014</v>
      </c>
      <c r="Z193" s="58">
        <f t="shared" si="31"/>
        <v>87.407671893848004</v>
      </c>
      <c r="AA193" s="58">
        <f t="shared" si="31"/>
        <v>84.431729156463319</v>
      </c>
      <c r="AB193" s="58">
        <f t="shared" si="31"/>
        <v>82.509047044632098</v>
      </c>
      <c r="AC193" s="58">
        <f t="shared" si="31"/>
        <v>48.881669538028099</v>
      </c>
      <c r="AD193" s="58">
        <f t="shared" si="30"/>
        <v>48.002780151328103</v>
      </c>
      <c r="AE193" s="58">
        <f t="shared" si="30"/>
        <v>17.14101733277322</v>
      </c>
      <c r="AF193" s="58">
        <f t="shared" si="30"/>
        <v>33.837332795904949</v>
      </c>
      <c r="AG193" s="58">
        <f t="shared" si="30"/>
        <v>48.250904704463203</v>
      </c>
      <c r="AH193" s="58">
        <f t="shared" si="30"/>
        <v>2.8224535081441133</v>
      </c>
      <c r="AI193" s="58">
        <f t="shared" si="27"/>
        <v>3.3751507840772015</v>
      </c>
      <c r="AJ193" s="58">
        <f t="shared" si="28"/>
        <v>7.7925211097708074</v>
      </c>
      <c r="AK193" s="58">
        <f t="shared" si="29"/>
        <v>6.1122971363320744</v>
      </c>
      <c r="AL193" s="58">
        <f t="shared" si="25"/>
        <v>5.3922690010761034</v>
      </c>
      <c r="AM193" s="58">
        <f t="shared" si="26"/>
        <v>6.3627539842925449</v>
      </c>
      <c r="AN193" s="160">
        <v>1</v>
      </c>
      <c r="AO193" s="118">
        <v>4</v>
      </c>
      <c r="AP193" s="118">
        <v>4</v>
      </c>
      <c r="AQ193" s="118">
        <v>4</v>
      </c>
      <c r="AR193" s="118">
        <v>4</v>
      </c>
      <c r="AS193" s="118">
        <v>4</v>
      </c>
      <c r="AT193" s="118">
        <v>1</v>
      </c>
      <c r="AU193" s="118">
        <v>4</v>
      </c>
      <c r="AV193" s="118">
        <v>4</v>
      </c>
      <c r="AW193" s="118">
        <v>4</v>
      </c>
      <c r="AX193" s="118">
        <v>4</v>
      </c>
      <c r="AY193" s="118">
        <v>4</v>
      </c>
      <c r="AZ193" s="118">
        <v>4</v>
      </c>
      <c r="BA193" s="118">
        <v>2</v>
      </c>
      <c r="BB193" s="118">
        <v>1</v>
      </c>
      <c r="BC193" s="118">
        <v>4</v>
      </c>
      <c r="BD193" s="118">
        <v>6</v>
      </c>
      <c r="BE193" s="118">
        <v>7</v>
      </c>
    </row>
    <row r="194" spans="2:57" ht="15">
      <c r="B194" s="499"/>
      <c r="C194" s="1" t="s">
        <v>207</v>
      </c>
      <c r="D194" s="196">
        <v>95.4</v>
      </c>
      <c r="E194" s="11">
        <v>112.67200706052699</v>
      </c>
      <c r="F194" s="11">
        <v>123.139640980623</v>
      </c>
      <c r="G194" s="11">
        <v>183.7</v>
      </c>
      <c r="H194" s="11">
        <v>186.3683</v>
      </c>
      <c r="I194" s="11">
        <v>237.6</v>
      </c>
      <c r="J194" s="11">
        <v>211</v>
      </c>
      <c r="K194" s="11">
        <v>202</v>
      </c>
      <c r="L194" s="11">
        <v>227</v>
      </c>
      <c r="M194" s="11">
        <v>64</v>
      </c>
      <c r="N194" s="11">
        <v>98</v>
      </c>
      <c r="O194" s="11">
        <v>61</v>
      </c>
      <c r="P194" s="11">
        <v>18.2</v>
      </c>
      <c r="Q194" s="11">
        <v>151</v>
      </c>
      <c r="R194" s="11">
        <v>18.5841482321547</v>
      </c>
      <c r="S194" s="11">
        <v>111.95012664794901</v>
      </c>
      <c r="T194" s="11">
        <v>114.759773254395</v>
      </c>
      <c r="U194">
        <v>130.33491516113301</v>
      </c>
      <c r="V194" s="159">
        <f>100</f>
        <v>100</v>
      </c>
      <c r="W194" s="58">
        <f t="shared" si="31"/>
        <v>118.10482920390669</v>
      </c>
      <c r="X194" s="58">
        <f t="shared" si="31"/>
        <v>129.07719180358805</v>
      </c>
      <c r="Y194" s="58">
        <f t="shared" si="31"/>
        <v>192.55765199161425</v>
      </c>
      <c r="Z194" s="58">
        <f t="shared" si="31"/>
        <v>195.35461215932915</v>
      </c>
      <c r="AA194" s="58">
        <f t="shared" si="31"/>
        <v>249.0566037735849</v>
      </c>
      <c r="AB194" s="58">
        <f t="shared" si="31"/>
        <v>221.1740041928721</v>
      </c>
      <c r="AC194" s="58">
        <f t="shared" si="31"/>
        <v>211.74004192872115</v>
      </c>
      <c r="AD194" s="58">
        <f t="shared" si="30"/>
        <v>237.94549266247378</v>
      </c>
      <c r="AE194" s="58">
        <f t="shared" si="30"/>
        <v>67.085953878406698</v>
      </c>
      <c r="AF194" s="58">
        <f t="shared" si="30"/>
        <v>102.72536687631026</v>
      </c>
      <c r="AG194" s="58">
        <f t="shared" si="30"/>
        <v>63.941299790356389</v>
      </c>
      <c r="AH194" s="58">
        <f t="shared" si="30"/>
        <v>19.077568134171905</v>
      </c>
      <c r="AI194" s="58">
        <f t="shared" si="27"/>
        <v>158.28092243186583</v>
      </c>
      <c r="AJ194" s="58">
        <f t="shared" si="28"/>
        <v>19.480239237059433</v>
      </c>
      <c r="AK194" s="58">
        <f t="shared" si="29"/>
        <v>117.34814114040775</v>
      </c>
      <c r="AL194" s="58">
        <f t="shared" si="25"/>
        <v>120.29326336938679</v>
      </c>
      <c r="AM194" s="58">
        <f t="shared" si="26"/>
        <v>136.61940792571593</v>
      </c>
      <c r="AN194" s="160">
        <v>4</v>
      </c>
      <c r="AO194" s="118">
        <v>4</v>
      </c>
      <c r="AP194" s="118">
        <v>4</v>
      </c>
      <c r="AQ194" s="118">
        <v>1</v>
      </c>
      <c r="AR194" s="118">
        <v>4</v>
      </c>
      <c r="AS194" s="118">
        <v>1</v>
      </c>
      <c r="AT194" s="118">
        <v>4</v>
      </c>
      <c r="AU194" s="118">
        <v>4</v>
      </c>
      <c r="AV194" s="118">
        <v>4</v>
      </c>
      <c r="AW194" s="118">
        <v>4</v>
      </c>
      <c r="AX194" s="118">
        <v>4</v>
      </c>
      <c r="AY194" s="118">
        <v>4</v>
      </c>
      <c r="AZ194" s="118">
        <v>1</v>
      </c>
      <c r="BA194" s="118">
        <v>4</v>
      </c>
      <c r="BB194" s="118">
        <v>4</v>
      </c>
      <c r="BC194" s="118">
        <v>4</v>
      </c>
      <c r="BD194" s="118">
        <v>6</v>
      </c>
      <c r="BE194" s="118">
        <v>7</v>
      </c>
    </row>
    <row r="195" spans="2:57" ht="15">
      <c r="B195" s="499"/>
      <c r="C195" s="1" t="s">
        <v>208</v>
      </c>
      <c r="D195" s="196">
        <v>330.7</v>
      </c>
      <c r="E195" s="11">
        <v>301.15301887158199</v>
      </c>
      <c r="F195" s="11">
        <v>337.8</v>
      </c>
      <c r="G195" s="11">
        <v>334.35675089625403</v>
      </c>
      <c r="H195" s="11">
        <v>340</v>
      </c>
      <c r="I195" s="11">
        <v>454.3</v>
      </c>
      <c r="J195" s="11">
        <v>278</v>
      </c>
      <c r="K195" s="11">
        <v>261</v>
      </c>
      <c r="L195" s="11">
        <v>258</v>
      </c>
      <c r="M195" s="11">
        <v>278</v>
      </c>
      <c r="N195" s="11">
        <v>317</v>
      </c>
      <c r="O195" s="11">
        <v>324.7</v>
      </c>
      <c r="P195" s="11">
        <v>287</v>
      </c>
      <c r="Q195" s="11">
        <v>262</v>
      </c>
      <c r="R195" s="11">
        <v>210.34585986495</v>
      </c>
      <c r="S195" s="11">
        <v>242.56346130371099</v>
      </c>
      <c r="T195" s="11">
        <v>271.45672607421898</v>
      </c>
      <c r="U195">
        <v>299.35110473632801</v>
      </c>
      <c r="V195" s="159">
        <f>100</f>
        <v>100</v>
      </c>
      <c r="W195" s="58">
        <f t="shared" si="31"/>
        <v>91.065321702927733</v>
      </c>
      <c r="X195" s="58">
        <f t="shared" si="31"/>
        <v>102.1469609918355</v>
      </c>
      <c r="Y195" s="58">
        <f t="shared" si="31"/>
        <v>101.10576077903055</v>
      </c>
      <c r="Z195" s="58">
        <f t="shared" si="31"/>
        <v>102.81221651043242</v>
      </c>
      <c r="AA195" s="58">
        <f t="shared" si="31"/>
        <v>137.37526459026307</v>
      </c>
      <c r="AB195" s="58">
        <f t="shared" si="31"/>
        <v>84.064106440882981</v>
      </c>
      <c r="AC195" s="58">
        <f t="shared" si="31"/>
        <v>78.923495615361361</v>
      </c>
      <c r="AD195" s="58">
        <f t="shared" si="30"/>
        <v>78.016328999092835</v>
      </c>
      <c r="AE195" s="58">
        <f t="shared" si="30"/>
        <v>84.064106440882981</v>
      </c>
      <c r="AF195" s="58">
        <f t="shared" si="30"/>
        <v>95.857272452373749</v>
      </c>
      <c r="AG195" s="58">
        <f t="shared" si="30"/>
        <v>98.185666767462962</v>
      </c>
      <c r="AH195" s="58">
        <f t="shared" si="30"/>
        <v>86.785606289688545</v>
      </c>
      <c r="AI195" s="58">
        <f t="shared" si="27"/>
        <v>79.22588448745087</v>
      </c>
      <c r="AJ195" s="58">
        <f t="shared" si="28"/>
        <v>63.60624731325975</v>
      </c>
      <c r="AK195" s="58">
        <f t="shared" si="29"/>
        <v>73.348491473755985</v>
      </c>
      <c r="AL195" s="58">
        <f t="shared" si="25"/>
        <v>82.085493218693372</v>
      </c>
      <c r="AM195" s="58">
        <f t="shared" si="26"/>
        <v>90.520442919966143</v>
      </c>
      <c r="AN195" s="160">
        <v>4</v>
      </c>
      <c r="AO195" s="118">
        <v>4</v>
      </c>
      <c r="AP195" s="118">
        <v>1</v>
      </c>
      <c r="AQ195" s="118">
        <v>4</v>
      </c>
      <c r="AR195" s="118">
        <v>1</v>
      </c>
      <c r="AS195" s="118">
        <v>1</v>
      </c>
      <c r="AT195" s="118">
        <v>4</v>
      </c>
      <c r="AU195" s="118">
        <v>4</v>
      </c>
      <c r="AV195" s="118">
        <v>4</v>
      </c>
      <c r="AW195" s="118">
        <v>4</v>
      </c>
      <c r="AX195" s="118">
        <v>4</v>
      </c>
      <c r="AY195" s="118">
        <v>1</v>
      </c>
      <c r="AZ195" s="118">
        <v>4</v>
      </c>
      <c r="BA195" s="118">
        <v>4</v>
      </c>
      <c r="BB195" s="118">
        <v>4</v>
      </c>
      <c r="BC195" s="118">
        <v>4</v>
      </c>
      <c r="BD195" s="118">
        <v>6</v>
      </c>
      <c r="BE195" s="118">
        <v>7</v>
      </c>
    </row>
    <row r="196" spans="2:57" ht="15">
      <c r="B196" s="499"/>
      <c r="C196" s="1" t="s">
        <v>209</v>
      </c>
      <c r="D196" s="196">
        <v>509</v>
      </c>
      <c r="E196" s="11">
        <v>486.99999051757698</v>
      </c>
      <c r="F196" s="11">
        <v>521.20002103515606</v>
      </c>
      <c r="G196" s="11">
        <v>609.90000896484196</v>
      </c>
      <c r="H196" s="11">
        <v>609.59996000000001</v>
      </c>
      <c r="I196" s="11">
        <v>790.69998910619995</v>
      </c>
      <c r="J196" s="11">
        <v>568.5</v>
      </c>
      <c r="K196" s="11">
        <v>513.32290404702496</v>
      </c>
      <c r="L196" s="11">
        <v>533.74496446366504</v>
      </c>
      <c r="M196" s="11">
        <v>362.10990336886903</v>
      </c>
      <c r="N196" s="11">
        <v>447.951148887805</v>
      </c>
      <c r="O196" s="11">
        <v>437.5</v>
      </c>
      <c r="P196" s="11">
        <v>316.239813958252</v>
      </c>
      <c r="Q196" s="11">
        <v>426.06799999999998</v>
      </c>
      <c r="R196" s="11">
        <v>247.01000809710499</v>
      </c>
      <c r="S196" s="11">
        <v>361.88399887085001</v>
      </c>
      <c r="T196" s="11">
        <v>393.04995179176302</v>
      </c>
      <c r="U196">
        <v>438.26156949996903</v>
      </c>
      <c r="V196" s="159">
        <f>100</f>
        <v>100</v>
      </c>
      <c r="W196" s="58">
        <f t="shared" si="31"/>
        <v>95.677797744121207</v>
      </c>
      <c r="X196" s="58">
        <f t="shared" si="31"/>
        <v>102.39686071417604</v>
      </c>
      <c r="Y196" s="58">
        <f t="shared" si="31"/>
        <v>119.82318447246405</v>
      </c>
      <c r="Z196" s="58">
        <f t="shared" si="31"/>
        <v>119.76423575638506</v>
      </c>
      <c r="AA196" s="58">
        <f t="shared" si="31"/>
        <v>155.34380925465618</v>
      </c>
      <c r="AB196" s="58">
        <f t="shared" si="31"/>
        <v>111.68958742632613</v>
      </c>
      <c r="AC196" s="58">
        <f t="shared" si="31"/>
        <v>100.84929352593809</v>
      </c>
      <c r="AD196" s="58">
        <f t="shared" si="30"/>
        <v>104.86148614217387</v>
      </c>
      <c r="AE196" s="58">
        <f t="shared" si="30"/>
        <v>71.141434846536157</v>
      </c>
      <c r="AF196" s="58">
        <f t="shared" si="30"/>
        <v>88.00611962432319</v>
      </c>
      <c r="AG196" s="58">
        <f t="shared" si="30"/>
        <v>85.952848722986246</v>
      </c>
      <c r="AH196" s="58">
        <f t="shared" si="30"/>
        <v>62.12962946134617</v>
      </c>
      <c r="AI196" s="58">
        <f t="shared" si="27"/>
        <v>83.706876227897837</v>
      </c>
      <c r="AJ196" s="58">
        <f t="shared" si="28"/>
        <v>48.528488820649308</v>
      </c>
      <c r="AK196" s="58">
        <f t="shared" si="29"/>
        <v>71.097052823349699</v>
      </c>
      <c r="AL196" s="58">
        <f t="shared" si="25"/>
        <v>77.220029821564438</v>
      </c>
      <c r="AM196" s="58">
        <f t="shared" si="26"/>
        <v>86.102469449895693</v>
      </c>
      <c r="AN196" s="160"/>
      <c r="AO196" s="118"/>
      <c r="AP196" s="118"/>
      <c r="AQ196" s="118"/>
      <c r="AR196" s="118"/>
      <c r="AS196" s="118"/>
      <c r="AT196" s="118"/>
      <c r="AU196" s="118"/>
      <c r="AV196" s="118"/>
      <c r="AW196" s="118"/>
      <c r="AX196" s="118"/>
      <c r="AY196" s="118"/>
      <c r="AZ196" s="118"/>
      <c r="BA196" s="118"/>
      <c r="BB196" s="118"/>
      <c r="BC196" s="118"/>
      <c r="BD196" s="118"/>
      <c r="BE196" s="118"/>
    </row>
    <row r="197" spans="2:57" ht="15">
      <c r="B197" s="501"/>
      <c r="C197" s="8" t="s">
        <v>210</v>
      </c>
      <c r="D197" s="245">
        <v>178.3</v>
      </c>
      <c r="E197" s="173">
        <v>185.84697164599501</v>
      </c>
      <c r="F197" s="173">
        <v>183.40002103515599</v>
      </c>
      <c r="G197" s="173">
        <v>275.54325806858799</v>
      </c>
      <c r="H197" s="173">
        <v>269.59996000000001</v>
      </c>
      <c r="I197" s="173">
        <v>336.3999891062</v>
      </c>
      <c r="J197" s="173">
        <v>290.5</v>
      </c>
      <c r="K197" s="173">
        <v>252.32290404702499</v>
      </c>
      <c r="L197" s="173">
        <v>275.74496446366499</v>
      </c>
      <c r="M197" s="173">
        <v>84.109903368868999</v>
      </c>
      <c r="N197" s="173">
        <v>130.951148887805</v>
      </c>
      <c r="O197" s="173">
        <v>112.8</v>
      </c>
      <c r="P197" s="173">
        <v>29.239813958251499</v>
      </c>
      <c r="Q197" s="173">
        <v>164.06800000000001</v>
      </c>
      <c r="R197" s="173">
        <v>36.664148232154702</v>
      </c>
      <c r="S197" s="173">
        <v>119.320537567139</v>
      </c>
      <c r="T197" s="173">
        <v>121.593225717545</v>
      </c>
      <c r="U197" s="173">
        <v>138.91046476364099</v>
      </c>
      <c r="V197" s="159">
        <f>100</f>
        <v>100</v>
      </c>
      <c r="W197" s="58">
        <f t="shared" si="31"/>
        <v>104.23273788333987</v>
      </c>
      <c r="X197" s="58">
        <f t="shared" si="31"/>
        <v>102.86035952616712</v>
      </c>
      <c r="Y197" s="58">
        <f t="shared" si="31"/>
        <v>154.5391239868693</v>
      </c>
      <c r="Z197" s="58">
        <f t="shared" si="31"/>
        <v>151.20581043185641</v>
      </c>
      <c r="AA197" s="58">
        <f t="shared" si="31"/>
        <v>188.67077347515422</v>
      </c>
      <c r="AB197" s="58">
        <f t="shared" si="31"/>
        <v>162.92765002804262</v>
      </c>
      <c r="AC197" s="58">
        <f t="shared" si="31"/>
        <v>141.51593048066459</v>
      </c>
      <c r="AD197" s="58">
        <f t="shared" si="30"/>
        <v>154.65225152196578</v>
      </c>
      <c r="AE197" s="58">
        <f t="shared" si="30"/>
        <v>47.173249225389227</v>
      </c>
      <c r="AF197" s="58">
        <f t="shared" si="30"/>
        <v>73.444278680765564</v>
      </c>
      <c r="AG197" s="58">
        <f t="shared" si="30"/>
        <v>63.264161525518787</v>
      </c>
      <c r="AH197" s="58">
        <f t="shared" si="30"/>
        <v>16.399222635026078</v>
      </c>
      <c r="AI197" s="58">
        <f t="shared" si="27"/>
        <v>92.01794727986541</v>
      </c>
      <c r="AJ197" s="58">
        <f t="shared" si="28"/>
        <v>20.563179042150701</v>
      </c>
      <c r="AK197" s="58">
        <f t="shared" si="29"/>
        <v>66.921221293964663</v>
      </c>
      <c r="AL197" s="58">
        <f t="shared" si="25"/>
        <v>68.195864115280415</v>
      </c>
      <c r="AM197" s="58">
        <f t="shared" si="26"/>
        <v>77.90828085453785</v>
      </c>
      <c r="AN197" s="120"/>
      <c r="AO197" s="121"/>
      <c r="AP197" s="121"/>
      <c r="AQ197" s="121"/>
      <c r="AR197" s="121"/>
      <c r="AS197" s="121"/>
      <c r="AT197" s="121"/>
      <c r="AU197" s="121"/>
      <c r="AV197" s="121"/>
      <c r="AW197" s="121"/>
      <c r="AX197" s="121"/>
      <c r="AY197" s="121"/>
      <c r="AZ197" s="121"/>
      <c r="BA197" s="121"/>
      <c r="BB197" s="121"/>
      <c r="BC197" s="121"/>
      <c r="BD197" s="121"/>
      <c r="BE197" s="121"/>
    </row>
    <row r="198" spans="2:57" ht="15">
      <c r="B198" s="499" t="s">
        <v>238</v>
      </c>
      <c r="C198" s="1" t="s">
        <v>205</v>
      </c>
      <c r="D198" s="246"/>
      <c r="F198" s="11">
        <v>0</v>
      </c>
      <c r="H198" s="11">
        <v>0</v>
      </c>
      <c r="I198" s="11">
        <v>0</v>
      </c>
      <c r="J198" s="11">
        <v>7.9457007425267605E-3</v>
      </c>
      <c r="K198" s="11">
        <v>5.0776575099842403E-2</v>
      </c>
      <c r="L198" s="11">
        <v>9.4716264682432397E-2</v>
      </c>
      <c r="M198" s="11">
        <v>7.2</v>
      </c>
      <c r="N198" s="11">
        <v>7.1</v>
      </c>
      <c r="O198" s="11">
        <v>7.8</v>
      </c>
      <c r="P198" s="11">
        <v>10</v>
      </c>
      <c r="Q198" s="11">
        <v>8.31</v>
      </c>
      <c r="R198" s="11">
        <v>8.51</v>
      </c>
      <c r="S198" s="11">
        <v>1.6868523359298699</v>
      </c>
      <c r="T198" s="11">
        <v>1.7307535409927399</v>
      </c>
      <c r="U198">
        <v>2.4173243045806898</v>
      </c>
      <c r="V198" s="159">
        <f>100</f>
        <v>100</v>
      </c>
      <c r="W198" s="58" t="e">
        <f t="shared" si="31"/>
        <v>#DIV/0!</v>
      </c>
      <c r="X198" s="58" t="e">
        <f t="shared" si="31"/>
        <v>#DIV/0!</v>
      </c>
      <c r="Y198" s="58" t="e">
        <f t="shared" si="31"/>
        <v>#DIV/0!</v>
      </c>
      <c r="Z198" s="58" t="e">
        <f t="shared" si="31"/>
        <v>#DIV/0!</v>
      </c>
      <c r="AA198" s="58" t="e">
        <f t="shared" si="31"/>
        <v>#DIV/0!</v>
      </c>
      <c r="AB198" s="58" t="e">
        <f t="shared" si="31"/>
        <v>#DIV/0!</v>
      </c>
      <c r="AC198" s="58" t="e">
        <f t="shared" si="31"/>
        <v>#DIV/0!</v>
      </c>
      <c r="AD198" s="58" t="e">
        <f t="shared" si="30"/>
        <v>#DIV/0!</v>
      </c>
      <c r="AE198" s="58" t="e">
        <f t="shared" si="30"/>
        <v>#DIV/0!</v>
      </c>
      <c r="AF198" s="58" t="e">
        <f t="shared" si="30"/>
        <v>#DIV/0!</v>
      </c>
      <c r="AG198" s="58" t="e">
        <f t="shared" si="30"/>
        <v>#DIV/0!</v>
      </c>
      <c r="AH198" s="58" t="e">
        <f t="shared" si="30"/>
        <v>#DIV/0!</v>
      </c>
      <c r="AI198" s="58" t="e">
        <f t="shared" si="27"/>
        <v>#DIV/0!</v>
      </c>
      <c r="AJ198" s="58" t="e">
        <f t="shared" si="28"/>
        <v>#DIV/0!</v>
      </c>
      <c r="AK198" s="58" t="e">
        <f t="shared" si="29"/>
        <v>#DIV/0!</v>
      </c>
      <c r="AL198" s="58" t="e">
        <f t="shared" si="25"/>
        <v>#DIV/0!</v>
      </c>
      <c r="AM198" s="58" t="e">
        <f t="shared" si="26"/>
        <v>#DIV/0!</v>
      </c>
      <c r="AN198" s="160"/>
      <c r="AO198" s="118"/>
      <c r="AP198" s="118">
        <v>1</v>
      </c>
      <c r="AQ198" s="118"/>
      <c r="AR198" s="118">
        <v>1</v>
      </c>
      <c r="AS198" s="118">
        <v>1</v>
      </c>
      <c r="AT198" s="118">
        <v>4</v>
      </c>
      <c r="AU198" s="118">
        <v>4</v>
      </c>
      <c r="AV198" s="118">
        <v>4</v>
      </c>
      <c r="AW198" s="118">
        <v>1</v>
      </c>
      <c r="AX198" s="118">
        <v>1</v>
      </c>
      <c r="AY198" s="118">
        <v>1</v>
      </c>
      <c r="AZ198" s="118">
        <v>1</v>
      </c>
      <c r="BA198" s="118">
        <v>1</v>
      </c>
      <c r="BB198" s="118">
        <v>1</v>
      </c>
      <c r="BC198" s="118">
        <v>4</v>
      </c>
      <c r="BD198" s="118">
        <v>6</v>
      </c>
      <c r="BE198" s="118">
        <v>7</v>
      </c>
    </row>
    <row r="199" spans="2:57" ht="15">
      <c r="B199" s="499"/>
      <c r="C199" s="1" t="s">
        <v>206</v>
      </c>
      <c r="D199" s="196"/>
      <c r="F199" s="11">
        <v>1.133</v>
      </c>
      <c r="I199" s="11">
        <v>1.7328017950057999</v>
      </c>
      <c r="J199" s="11">
        <v>17.392054356056999</v>
      </c>
      <c r="K199" s="11">
        <v>18.149223436098101</v>
      </c>
      <c r="L199" s="11">
        <v>18.4052825087632</v>
      </c>
      <c r="M199" s="11">
        <v>10.400000572204601</v>
      </c>
      <c r="N199" s="11">
        <v>8.9000000953674299</v>
      </c>
      <c r="O199" s="11">
        <v>9.9000005722045898</v>
      </c>
      <c r="P199" s="11">
        <v>12.5</v>
      </c>
      <c r="Q199" s="11">
        <v>4.617</v>
      </c>
      <c r="R199" s="11">
        <v>6.2999992370605504</v>
      </c>
      <c r="S199" s="11">
        <v>4.9415926933288601</v>
      </c>
      <c r="T199" s="11">
        <v>4.3594737052917498</v>
      </c>
      <c r="U199">
        <v>5.14444780349731</v>
      </c>
      <c r="V199" s="159">
        <f>100</f>
        <v>100</v>
      </c>
      <c r="W199" s="58" t="e">
        <f t="shared" si="31"/>
        <v>#DIV/0!</v>
      </c>
      <c r="X199" s="58" t="e">
        <f t="shared" si="31"/>
        <v>#DIV/0!</v>
      </c>
      <c r="Y199" s="58" t="e">
        <f t="shared" si="31"/>
        <v>#DIV/0!</v>
      </c>
      <c r="Z199" s="58" t="e">
        <f t="shared" si="31"/>
        <v>#DIV/0!</v>
      </c>
      <c r="AA199" s="58" t="e">
        <f t="shared" si="31"/>
        <v>#DIV/0!</v>
      </c>
      <c r="AB199" s="58" t="e">
        <f t="shared" si="31"/>
        <v>#DIV/0!</v>
      </c>
      <c r="AC199" s="58" t="e">
        <f t="shared" si="31"/>
        <v>#DIV/0!</v>
      </c>
      <c r="AD199" s="58" t="e">
        <f t="shared" si="30"/>
        <v>#DIV/0!</v>
      </c>
      <c r="AE199" s="58" t="e">
        <f t="shared" si="30"/>
        <v>#DIV/0!</v>
      </c>
      <c r="AF199" s="58" t="e">
        <f t="shared" si="30"/>
        <v>#DIV/0!</v>
      </c>
      <c r="AG199" s="58" t="e">
        <f t="shared" si="30"/>
        <v>#DIV/0!</v>
      </c>
      <c r="AH199" s="58" t="e">
        <f t="shared" si="30"/>
        <v>#DIV/0!</v>
      </c>
      <c r="AI199" s="58" t="e">
        <f t="shared" si="27"/>
        <v>#DIV/0!</v>
      </c>
      <c r="AJ199" s="58" t="e">
        <f t="shared" si="28"/>
        <v>#DIV/0!</v>
      </c>
      <c r="AK199" s="58" t="e">
        <f t="shared" si="29"/>
        <v>#DIV/0!</v>
      </c>
      <c r="AL199" s="58" t="e">
        <f t="shared" si="25"/>
        <v>#DIV/0!</v>
      </c>
      <c r="AM199" s="58" t="e">
        <f t="shared" si="26"/>
        <v>#DIV/0!</v>
      </c>
      <c r="AN199" s="160"/>
      <c r="AO199" s="118"/>
      <c r="AP199" s="118">
        <v>4</v>
      </c>
      <c r="AQ199" s="118"/>
      <c r="AR199" s="118"/>
      <c r="AS199" s="118">
        <v>4</v>
      </c>
      <c r="AT199" s="118">
        <v>4</v>
      </c>
      <c r="AU199" s="118">
        <v>4</v>
      </c>
      <c r="AV199" s="118">
        <v>4</v>
      </c>
      <c r="AW199" s="118">
        <v>4</v>
      </c>
      <c r="AX199" s="118">
        <v>4</v>
      </c>
      <c r="AY199" s="118">
        <v>4</v>
      </c>
      <c r="AZ199" s="118">
        <v>4</v>
      </c>
      <c r="BA199" s="118">
        <v>2</v>
      </c>
      <c r="BB199" s="118">
        <v>4</v>
      </c>
      <c r="BC199" s="118">
        <v>4</v>
      </c>
      <c r="BD199" s="118">
        <v>6</v>
      </c>
      <c r="BE199" s="118">
        <v>7</v>
      </c>
    </row>
    <row r="200" spans="2:57" ht="15">
      <c r="B200" s="499"/>
      <c r="C200" s="1" t="s">
        <v>207</v>
      </c>
      <c r="D200" s="196"/>
      <c r="F200" s="11">
        <v>0</v>
      </c>
      <c r="G200" s="11">
        <v>0</v>
      </c>
      <c r="H200" s="11">
        <v>0</v>
      </c>
      <c r="I200" s="11">
        <v>0</v>
      </c>
      <c r="J200" s="11">
        <v>0</v>
      </c>
      <c r="K200" s="11">
        <v>0</v>
      </c>
      <c r="L200" s="11">
        <v>0</v>
      </c>
      <c r="M200" s="11">
        <v>0</v>
      </c>
      <c r="N200" s="11">
        <v>0</v>
      </c>
      <c r="O200" s="11">
        <v>0</v>
      </c>
      <c r="P200" s="11">
        <v>0</v>
      </c>
      <c r="Q200" s="11">
        <v>10.493000030517599</v>
      </c>
      <c r="R200" s="11">
        <v>5.01</v>
      </c>
      <c r="S200" s="11">
        <v>0</v>
      </c>
      <c r="T200" s="11">
        <v>0</v>
      </c>
      <c r="U200">
        <v>0</v>
      </c>
      <c r="V200" s="159">
        <f>100</f>
        <v>100</v>
      </c>
      <c r="W200" s="58" t="e">
        <f t="shared" si="31"/>
        <v>#DIV/0!</v>
      </c>
      <c r="X200" s="58" t="e">
        <f t="shared" si="31"/>
        <v>#DIV/0!</v>
      </c>
      <c r="Y200" s="58" t="e">
        <f t="shared" si="31"/>
        <v>#DIV/0!</v>
      </c>
      <c r="Z200" s="58" t="e">
        <f t="shared" si="31"/>
        <v>#DIV/0!</v>
      </c>
      <c r="AA200" s="58" t="e">
        <f t="shared" si="31"/>
        <v>#DIV/0!</v>
      </c>
      <c r="AB200" s="58" t="e">
        <f t="shared" si="31"/>
        <v>#DIV/0!</v>
      </c>
      <c r="AC200" s="58" t="e">
        <f t="shared" si="31"/>
        <v>#DIV/0!</v>
      </c>
      <c r="AD200" s="58" t="e">
        <f t="shared" si="30"/>
        <v>#DIV/0!</v>
      </c>
      <c r="AE200" s="58" t="e">
        <f t="shared" si="30"/>
        <v>#DIV/0!</v>
      </c>
      <c r="AF200" s="58" t="e">
        <f t="shared" si="30"/>
        <v>#DIV/0!</v>
      </c>
      <c r="AG200" s="58" t="e">
        <f t="shared" si="30"/>
        <v>#DIV/0!</v>
      </c>
      <c r="AH200" s="58" t="e">
        <f t="shared" si="30"/>
        <v>#DIV/0!</v>
      </c>
      <c r="AI200" s="58" t="e">
        <f t="shared" si="27"/>
        <v>#DIV/0!</v>
      </c>
      <c r="AJ200" s="58" t="e">
        <f t="shared" si="28"/>
        <v>#DIV/0!</v>
      </c>
      <c r="AK200" s="58" t="e">
        <f t="shared" si="29"/>
        <v>#DIV/0!</v>
      </c>
      <c r="AL200" s="58" t="e">
        <f t="shared" si="25"/>
        <v>#DIV/0!</v>
      </c>
      <c r="AM200" s="58" t="e">
        <f t="shared" si="26"/>
        <v>#DIV/0!</v>
      </c>
      <c r="AN200" s="160"/>
      <c r="AO200" s="118"/>
      <c r="AP200" s="118">
        <v>1</v>
      </c>
      <c r="AQ200" s="118"/>
      <c r="AR200" s="118">
        <v>1</v>
      </c>
      <c r="AS200" s="118">
        <v>1</v>
      </c>
      <c r="AT200" s="118">
        <v>4</v>
      </c>
      <c r="AU200" s="118">
        <v>4</v>
      </c>
      <c r="AV200" s="118">
        <v>4</v>
      </c>
      <c r="AW200" s="118">
        <v>4</v>
      </c>
      <c r="AX200" s="118">
        <v>4</v>
      </c>
      <c r="AY200" s="118">
        <v>4</v>
      </c>
      <c r="AZ200" s="118">
        <v>4</v>
      </c>
      <c r="BA200" s="118">
        <v>4</v>
      </c>
      <c r="BB200" s="118">
        <v>1</v>
      </c>
      <c r="BC200" s="118">
        <v>4</v>
      </c>
      <c r="BD200" s="118">
        <v>6</v>
      </c>
      <c r="BE200" s="118">
        <v>7</v>
      </c>
    </row>
    <row r="201" spans="2:57" ht="15">
      <c r="B201" s="499"/>
      <c r="C201" s="1" t="s">
        <v>208</v>
      </c>
      <c r="D201" s="196">
        <v>0</v>
      </c>
      <c r="E201" s="11">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v>0</v>
      </c>
      <c r="V201" s="159">
        <f>100</f>
        <v>100</v>
      </c>
      <c r="W201" s="58" t="e">
        <f t="shared" si="31"/>
        <v>#DIV/0!</v>
      </c>
      <c r="X201" s="58" t="e">
        <f t="shared" si="31"/>
        <v>#DIV/0!</v>
      </c>
      <c r="Y201" s="58" t="e">
        <f t="shared" si="31"/>
        <v>#DIV/0!</v>
      </c>
      <c r="Z201" s="58" t="e">
        <f t="shared" si="31"/>
        <v>#DIV/0!</v>
      </c>
      <c r="AA201" s="58" t="e">
        <f t="shared" si="31"/>
        <v>#DIV/0!</v>
      </c>
      <c r="AB201" s="58" t="e">
        <f t="shared" si="31"/>
        <v>#DIV/0!</v>
      </c>
      <c r="AC201" s="58" t="e">
        <f t="shared" si="31"/>
        <v>#DIV/0!</v>
      </c>
      <c r="AD201" s="58" t="e">
        <f t="shared" si="30"/>
        <v>#DIV/0!</v>
      </c>
      <c r="AE201" s="58" t="e">
        <f t="shared" si="30"/>
        <v>#DIV/0!</v>
      </c>
      <c r="AF201" s="58" t="e">
        <f t="shared" si="30"/>
        <v>#DIV/0!</v>
      </c>
      <c r="AG201" s="58" t="e">
        <f t="shared" si="30"/>
        <v>#DIV/0!</v>
      </c>
      <c r="AH201" s="58" t="e">
        <f t="shared" si="30"/>
        <v>#DIV/0!</v>
      </c>
      <c r="AI201" s="58" t="e">
        <f t="shared" si="27"/>
        <v>#DIV/0!</v>
      </c>
      <c r="AJ201" s="58" t="e">
        <f t="shared" si="28"/>
        <v>#DIV/0!</v>
      </c>
      <c r="AK201" s="58" t="e">
        <f t="shared" si="29"/>
        <v>#DIV/0!</v>
      </c>
      <c r="AL201" s="58" t="e">
        <f t="shared" si="25"/>
        <v>#DIV/0!</v>
      </c>
      <c r="AM201" s="58" t="e">
        <f t="shared" si="26"/>
        <v>#DIV/0!</v>
      </c>
      <c r="AN201" s="160">
        <v>4</v>
      </c>
      <c r="AO201" s="118">
        <v>4</v>
      </c>
      <c r="AP201" s="118">
        <v>1</v>
      </c>
      <c r="AQ201" s="118">
        <v>4</v>
      </c>
      <c r="AR201" s="118">
        <v>1</v>
      </c>
      <c r="AS201" s="118">
        <v>1</v>
      </c>
      <c r="AT201" s="118">
        <v>1</v>
      </c>
      <c r="AU201" s="118">
        <v>1</v>
      </c>
      <c r="AV201" s="118">
        <v>1</v>
      </c>
      <c r="AW201" s="118">
        <v>1</v>
      </c>
      <c r="AX201" s="118">
        <v>1</v>
      </c>
      <c r="AY201" s="118">
        <v>1</v>
      </c>
      <c r="AZ201" s="118">
        <v>1</v>
      </c>
      <c r="BA201" s="118">
        <v>1</v>
      </c>
      <c r="BB201" s="118">
        <v>1</v>
      </c>
      <c r="BC201" s="118">
        <v>4</v>
      </c>
      <c r="BD201" s="118">
        <v>6</v>
      </c>
      <c r="BE201" s="118">
        <v>7</v>
      </c>
    </row>
    <row r="202" spans="2:57" ht="15">
      <c r="B202" s="499"/>
      <c r="C202" s="1" t="s">
        <v>209</v>
      </c>
      <c r="D202" s="196"/>
      <c r="F202" s="11">
        <v>1.133</v>
      </c>
      <c r="I202" s="11">
        <v>1.7328017950057999</v>
      </c>
      <c r="J202" s="11">
        <v>17.400000056799499</v>
      </c>
      <c r="K202" s="11">
        <v>18.200000011197901</v>
      </c>
      <c r="L202" s="11">
        <v>18.499998773445601</v>
      </c>
      <c r="M202" s="11">
        <v>17.6000005722046</v>
      </c>
      <c r="N202" s="11">
        <v>16.000000095367401</v>
      </c>
      <c r="O202" s="11">
        <v>17.700000572204601</v>
      </c>
      <c r="P202" s="11">
        <v>22.5</v>
      </c>
      <c r="Q202" s="11">
        <v>23.420000030517599</v>
      </c>
      <c r="R202" s="11">
        <v>19.8199992370605</v>
      </c>
      <c r="S202" s="11">
        <v>6.6284450292587298</v>
      </c>
      <c r="T202" s="11">
        <v>6.0902272462844902</v>
      </c>
      <c r="U202">
        <v>7.5617721080780003</v>
      </c>
      <c r="V202" s="159">
        <f>100</f>
        <v>100</v>
      </c>
      <c r="W202" s="58" t="e">
        <f t="shared" si="31"/>
        <v>#DIV/0!</v>
      </c>
      <c r="X202" s="58" t="e">
        <f t="shared" si="31"/>
        <v>#DIV/0!</v>
      </c>
      <c r="Y202" s="58" t="e">
        <f t="shared" si="31"/>
        <v>#DIV/0!</v>
      </c>
      <c r="Z202" s="58" t="e">
        <f t="shared" si="31"/>
        <v>#DIV/0!</v>
      </c>
      <c r="AA202" s="58" t="e">
        <f t="shared" si="31"/>
        <v>#DIV/0!</v>
      </c>
      <c r="AB202" s="58" t="e">
        <f t="shared" si="31"/>
        <v>#DIV/0!</v>
      </c>
      <c r="AC202" s="58" t="e">
        <f t="shared" si="31"/>
        <v>#DIV/0!</v>
      </c>
      <c r="AD202" s="58" t="e">
        <f t="shared" si="30"/>
        <v>#DIV/0!</v>
      </c>
      <c r="AE202" s="58" t="e">
        <f t="shared" si="30"/>
        <v>#DIV/0!</v>
      </c>
      <c r="AF202" s="58" t="e">
        <f t="shared" si="30"/>
        <v>#DIV/0!</v>
      </c>
      <c r="AG202" s="58" t="e">
        <f t="shared" si="30"/>
        <v>#DIV/0!</v>
      </c>
      <c r="AH202" s="58" t="e">
        <f t="shared" si="30"/>
        <v>#DIV/0!</v>
      </c>
      <c r="AI202" s="58" t="e">
        <f t="shared" si="27"/>
        <v>#DIV/0!</v>
      </c>
      <c r="AJ202" s="58" t="e">
        <f t="shared" si="28"/>
        <v>#DIV/0!</v>
      </c>
      <c r="AK202" s="58" t="e">
        <f t="shared" si="29"/>
        <v>#DIV/0!</v>
      </c>
      <c r="AL202" s="58" t="e">
        <f t="shared" si="25"/>
        <v>#DIV/0!</v>
      </c>
      <c r="AM202" s="58" t="e">
        <f t="shared" si="26"/>
        <v>#DIV/0!</v>
      </c>
      <c r="AN202" s="160"/>
      <c r="AO202" s="118"/>
      <c r="AP202" s="118"/>
      <c r="AQ202" s="118"/>
      <c r="AR202" s="118"/>
      <c r="AS202" s="118"/>
      <c r="AT202" s="118"/>
      <c r="AU202" s="118"/>
      <c r="AV202" s="118"/>
      <c r="AW202" s="118"/>
      <c r="AX202" s="118"/>
      <c r="AY202" s="118"/>
      <c r="AZ202" s="118"/>
      <c r="BA202" s="118"/>
      <c r="BB202" s="118"/>
      <c r="BC202" s="118"/>
      <c r="BD202" s="118"/>
      <c r="BE202" s="118"/>
    </row>
    <row r="203" spans="2:57" ht="15">
      <c r="B203" s="501"/>
      <c r="C203" s="8" t="s">
        <v>210</v>
      </c>
      <c r="D203" s="245"/>
      <c r="E203" s="173"/>
      <c r="F203" s="173">
        <v>1.133</v>
      </c>
      <c r="G203" s="173"/>
      <c r="H203" s="173"/>
      <c r="I203" s="173">
        <v>1.7328017950057999</v>
      </c>
      <c r="J203" s="173">
        <v>17.400000056799499</v>
      </c>
      <c r="K203" s="173">
        <v>18.200000011197901</v>
      </c>
      <c r="L203" s="173">
        <v>18.499998773445601</v>
      </c>
      <c r="M203" s="173">
        <v>17.6000005722046</v>
      </c>
      <c r="N203" s="173">
        <v>16.000000095367401</v>
      </c>
      <c r="O203" s="173">
        <v>17.700000572204601</v>
      </c>
      <c r="P203" s="173">
        <v>22.5</v>
      </c>
      <c r="Q203" s="173">
        <v>23.420000030517599</v>
      </c>
      <c r="R203" s="173">
        <v>19.8199992370605</v>
      </c>
      <c r="S203" s="173">
        <v>6.6284450292587298</v>
      </c>
      <c r="T203" s="173">
        <v>6.0902272462844902</v>
      </c>
      <c r="U203" s="173">
        <v>7.5617721080780003</v>
      </c>
      <c r="V203" s="159">
        <f>100</f>
        <v>100</v>
      </c>
      <c r="W203" s="58" t="e">
        <f t="shared" si="31"/>
        <v>#DIV/0!</v>
      </c>
      <c r="X203" s="58" t="e">
        <f t="shared" si="31"/>
        <v>#DIV/0!</v>
      </c>
      <c r="Y203" s="58" t="e">
        <f t="shared" si="31"/>
        <v>#DIV/0!</v>
      </c>
      <c r="Z203" s="58" t="e">
        <f t="shared" si="31"/>
        <v>#DIV/0!</v>
      </c>
      <c r="AA203" s="58" t="e">
        <f t="shared" si="31"/>
        <v>#DIV/0!</v>
      </c>
      <c r="AB203" s="58" t="e">
        <f t="shared" si="31"/>
        <v>#DIV/0!</v>
      </c>
      <c r="AC203" s="58" t="e">
        <f t="shared" si="31"/>
        <v>#DIV/0!</v>
      </c>
      <c r="AD203" s="58" t="e">
        <f t="shared" si="30"/>
        <v>#DIV/0!</v>
      </c>
      <c r="AE203" s="58" t="e">
        <f t="shared" si="30"/>
        <v>#DIV/0!</v>
      </c>
      <c r="AF203" s="58" t="e">
        <f t="shared" si="30"/>
        <v>#DIV/0!</v>
      </c>
      <c r="AG203" s="58" t="e">
        <f t="shared" si="30"/>
        <v>#DIV/0!</v>
      </c>
      <c r="AH203" s="58" t="e">
        <f t="shared" si="30"/>
        <v>#DIV/0!</v>
      </c>
      <c r="AI203" s="58" t="e">
        <f t="shared" si="27"/>
        <v>#DIV/0!</v>
      </c>
      <c r="AJ203" s="58" t="e">
        <f t="shared" si="28"/>
        <v>#DIV/0!</v>
      </c>
      <c r="AK203" s="58" t="e">
        <f t="shared" si="29"/>
        <v>#DIV/0!</v>
      </c>
      <c r="AL203" s="58" t="e">
        <f t="shared" si="25"/>
        <v>#DIV/0!</v>
      </c>
      <c r="AM203" s="58" t="e">
        <f t="shared" si="26"/>
        <v>#DIV/0!</v>
      </c>
      <c r="AN203" s="120"/>
      <c r="AO203" s="121"/>
      <c r="AP203" s="121"/>
      <c r="AQ203" s="121"/>
      <c r="AR203" s="121"/>
      <c r="AS203" s="121"/>
      <c r="AT203" s="121"/>
      <c r="AU203" s="121"/>
      <c r="AV203" s="121"/>
      <c r="AW203" s="121"/>
      <c r="AX203" s="121"/>
      <c r="AY203" s="121"/>
      <c r="AZ203" s="121"/>
      <c r="BA203" s="121"/>
      <c r="BB203" s="121"/>
      <c r="BC203" s="121"/>
      <c r="BD203" s="121"/>
      <c r="BE203" s="121"/>
    </row>
    <row r="204" spans="2:57" ht="15" customHeight="1">
      <c r="B204" s="499" t="s">
        <v>239</v>
      </c>
      <c r="C204" s="1" t="s">
        <v>205</v>
      </c>
      <c r="D204" s="246"/>
      <c r="F204" s="11">
        <v>0</v>
      </c>
      <c r="I204" s="11">
        <v>2.7367093721411502</v>
      </c>
      <c r="J204" s="11">
        <v>26.4</v>
      </c>
      <c r="K204" s="11">
        <v>27.6</v>
      </c>
      <c r="L204" s="11">
        <v>20.8</v>
      </c>
      <c r="M204" s="11">
        <v>28.7</v>
      </c>
      <c r="N204" s="11">
        <v>29.3</v>
      </c>
      <c r="O204" s="11">
        <v>31.5</v>
      </c>
      <c r="P204" s="11">
        <v>27.1</v>
      </c>
      <c r="Q204" s="11">
        <v>76.42</v>
      </c>
      <c r="R204" s="11">
        <v>45.57</v>
      </c>
      <c r="S204" s="11">
        <v>9.0328855514526403</v>
      </c>
      <c r="T204" s="11">
        <v>9.2679710388183594</v>
      </c>
      <c r="U204">
        <v>12.9433536529541</v>
      </c>
      <c r="V204" s="159">
        <f>100</f>
        <v>100</v>
      </c>
      <c r="W204" s="58" t="e">
        <f t="shared" si="31"/>
        <v>#DIV/0!</v>
      </c>
      <c r="X204" s="58" t="e">
        <f t="shared" si="31"/>
        <v>#DIV/0!</v>
      </c>
      <c r="Y204" s="58" t="e">
        <f t="shared" si="31"/>
        <v>#DIV/0!</v>
      </c>
      <c r="Z204" s="58" t="e">
        <f t="shared" si="31"/>
        <v>#DIV/0!</v>
      </c>
      <c r="AA204" s="58" t="e">
        <f t="shared" si="31"/>
        <v>#DIV/0!</v>
      </c>
      <c r="AB204" s="58" t="e">
        <f t="shared" si="31"/>
        <v>#DIV/0!</v>
      </c>
      <c r="AC204" s="58" t="e">
        <f t="shared" si="31"/>
        <v>#DIV/0!</v>
      </c>
      <c r="AD204" s="58" t="e">
        <f t="shared" si="30"/>
        <v>#DIV/0!</v>
      </c>
      <c r="AE204" s="58" t="e">
        <f t="shared" si="30"/>
        <v>#DIV/0!</v>
      </c>
      <c r="AF204" s="58" t="e">
        <f t="shared" si="30"/>
        <v>#DIV/0!</v>
      </c>
      <c r="AG204" s="58" t="e">
        <f t="shared" si="30"/>
        <v>#DIV/0!</v>
      </c>
      <c r="AH204" s="58" t="e">
        <f t="shared" si="30"/>
        <v>#DIV/0!</v>
      </c>
      <c r="AI204" s="58" t="e">
        <f t="shared" si="27"/>
        <v>#DIV/0!</v>
      </c>
      <c r="AJ204" s="58" t="e">
        <f t="shared" si="28"/>
        <v>#DIV/0!</v>
      </c>
      <c r="AK204" s="58" t="e">
        <f t="shared" si="29"/>
        <v>#DIV/0!</v>
      </c>
      <c r="AL204" s="58" t="e">
        <f t="shared" si="25"/>
        <v>#DIV/0!</v>
      </c>
      <c r="AM204" s="58" t="e">
        <f t="shared" si="26"/>
        <v>#DIV/0!</v>
      </c>
      <c r="AN204" s="160"/>
      <c r="AO204" s="118"/>
      <c r="AP204" s="118">
        <v>1</v>
      </c>
      <c r="AQ204" s="118"/>
      <c r="AR204" s="118"/>
      <c r="AS204" s="118">
        <v>4</v>
      </c>
      <c r="AT204" s="118">
        <v>1</v>
      </c>
      <c r="AU204" s="118">
        <v>1</v>
      </c>
      <c r="AV204" s="118">
        <v>1</v>
      </c>
      <c r="AW204" s="118">
        <v>1</v>
      </c>
      <c r="AX204" s="118">
        <v>1</v>
      </c>
      <c r="AY204" s="118">
        <v>1</v>
      </c>
      <c r="AZ204" s="118">
        <v>1</v>
      </c>
      <c r="BA204" s="118">
        <v>1</v>
      </c>
      <c r="BB204" s="118">
        <v>1</v>
      </c>
      <c r="BC204" s="118">
        <v>4</v>
      </c>
      <c r="BD204" s="118">
        <v>6</v>
      </c>
      <c r="BE204" s="118">
        <v>7</v>
      </c>
    </row>
    <row r="205" spans="2:57" ht="15">
      <c r="B205" s="499"/>
      <c r="C205" s="1" t="s">
        <v>206</v>
      </c>
      <c r="D205" s="196"/>
      <c r="E205" s="11">
        <v>10.253</v>
      </c>
      <c r="F205" s="11">
        <v>16.527999999999999</v>
      </c>
      <c r="I205" s="11">
        <v>13.7632903597832</v>
      </c>
      <c r="J205" s="11">
        <v>14.6437468146796</v>
      </c>
      <c r="K205" s="11">
        <v>60</v>
      </c>
      <c r="L205" s="11">
        <v>67.8</v>
      </c>
      <c r="M205" s="11">
        <v>71.660682466657406</v>
      </c>
      <c r="N205" s="11">
        <v>65.400000000000006</v>
      </c>
      <c r="O205" s="11">
        <v>64.599999999999994</v>
      </c>
      <c r="P205" s="11">
        <v>65.733330257362496</v>
      </c>
      <c r="Q205" s="11">
        <v>98.712000000000003</v>
      </c>
      <c r="R205" s="11">
        <v>120.67000579834</v>
      </c>
      <c r="S205" s="11">
        <v>75.944686889648395</v>
      </c>
      <c r="T205" s="11">
        <v>66.9984130859375</v>
      </c>
      <c r="U205">
        <v>79.070251464843807</v>
      </c>
      <c r="V205" s="159">
        <f>100</f>
        <v>100</v>
      </c>
      <c r="W205" s="58" t="e">
        <f t="shared" si="31"/>
        <v>#DIV/0!</v>
      </c>
      <c r="X205" s="58" t="e">
        <f t="shared" si="31"/>
        <v>#DIV/0!</v>
      </c>
      <c r="Y205" s="58" t="e">
        <f t="shared" si="31"/>
        <v>#DIV/0!</v>
      </c>
      <c r="Z205" s="58" t="e">
        <f t="shared" si="31"/>
        <v>#DIV/0!</v>
      </c>
      <c r="AA205" s="58" t="e">
        <f t="shared" si="31"/>
        <v>#DIV/0!</v>
      </c>
      <c r="AB205" s="58" t="e">
        <f t="shared" si="31"/>
        <v>#DIV/0!</v>
      </c>
      <c r="AC205" s="58" t="e">
        <f t="shared" si="31"/>
        <v>#DIV/0!</v>
      </c>
      <c r="AD205" s="58" t="e">
        <f t="shared" si="30"/>
        <v>#DIV/0!</v>
      </c>
      <c r="AE205" s="58" t="e">
        <f t="shared" si="30"/>
        <v>#DIV/0!</v>
      </c>
      <c r="AF205" s="58" t="e">
        <f t="shared" si="30"/>
        <v>#DIV/0!</v>
      </c>
      <c r="AG205" s="58" t="e">
        <f t="shared" si="30"/>
        <v>#DIV/0!</v>
      </c>
      <c r="AH205" s="58" t="e">
        <f t="shared" si="30"/>
        <v>#DIV/0!</v>
      </c>
      <c r="AI205" s="58" t="e">
        <f t="shared" si="30"/>
        <v>#DIV/0!</v>
      </c>
      <c r="AJ205" s="58" t="e">
        <f t="shared" si="30"/>
        <v>#DIV/0!</v>
      </c>
      <c r="AK205" s="58" t="e">
        <f t="shared" si="30"/>
        <v>#DIV/0!</v>
      </c>
      <c r="AL205" s="58" t="e">
        <f t="shared" si="30"/>
        <v>#DIV/0!</v>
      </c>
      <c r="AM205" s="58" t="e">
        <f t="shared" si="30"/>
        <v>#DIV/0!</v>
      </c>
      <c r="AN205" s="160"/>
      <c r="AO205" s="118">
        <v>4</v>
      </c>
      <c r="AP205" s="118">
        <v>4</v>
      </c>
      <c r="AQ205" s="118"/>
      <c r="AR205" s="118"/>
      <c r="AS205" s="118">
        <v>4</v>
      </c>
      <c r="AT205" s="118">
        <v>4</v>
      </c>
      <c r="AU205" s="118">
        <v>1</v>
      </c>
      <c r="AV205" s="118">
        <v>1</v>
      </c>
      <c r="AW205" s="118">
        <v>4</v>
      </c>
      <c r="AX205" s="118">
        <v>1</v>
      </c>
      <c r="AY205" s="118">
        <v>1</v>
      </c>
      <c r="AZ205" s="118">
        <v>4</v>
      </c>
      <c r="BA205" s="118">
        <v>2</v>
      </c>
      <c r="BB205" s="118">
        <v>4</v>
      </c>
      <c r="BC205" s="118">
        <v>4</v>
      </c>
      <c r="BD205" s="118">
        <v>6</v>
      </c>
      <c r="BE205" s="118">
        <v>7</v>
      </c>
    </row>
    <row r="206" spans="2:57" ht="15">
      <c r="B206" s="499"/>
      <c r="C206" s="1" t="s">
        <v>207</v>
      </c>
      <c r="D206" s="196"/>
      <c r="I206" s="11">
        <v>34.6</v>
      </c>
      <c r="J206" s="11">
        <v>111.356250791927</v>
      </c>
      <c r="K206" s="11">
        <v>76.2</v>
      </c>
      <c r="L206" s="11">
        <v>85.399993896484403</v>
      </c>
      <c r="M206" s="11">
        <v>101.039304317424</v>
      </c>
      <c r="N206" s="11">
        <v>97.800003051757798</v>
      </c>
      <c r="O206" s="11">
        <v>97.7</v>
      </c>
      <c r="P206" s="11">
        <v>96.666659319647806</v>
      </c>
      <c r="Q206" s="11">
        <v>144.19999999999999</v>
      </c>
      <c r="R206" s="11">
        <v>148.9</v>
      </c>
      <c r="S206" s="11">
        <v>60.163070678710902</v>
      </c>
      <c r="T206" s="11">
        <v>61.673000335693402</v>
      </c>
      <c r="U206">
        <v>70.053245544433594</v>
      </c>
      <c r="V206" s="159">
        <f>100</f>
        <v>100</v>
      </c>
      <c r="W206" s="58" t="e">
        <f t="shared" si="31"/>
        <v>#DIV/0!</v>
      </c>
      <c r="X206" s="58" t="e">
        <f t="shared" si="31"/>
        <v>#DIV/0!</v>
      </c>
      <c r="Y206" s="58" t="e">
        <f t="shared" si="31"/>
        <v>#DIV/0!</v>
      </c>
      <c r="Z206" s="58" t="e">
        <f t="shared" si="31"/>
        <v>#DIV/0!</v>
      </c>
      <c r="AA206" s="58" t="e">
        <f t="shared" si="31"/>
        <v>#DIV/0!</v>
      </c>
      <c r="AB206" s="58" t="e">
        <f t="shared" si="31"/>
        <v>#DIV/0!</v>
      </c>
      <c r="AC206" s="58" t="e">
        <f t="shared" si="31"/>
        <v>#DIV/0!</v>
      </c>
      <c r="AD206" s="58" t="e">
        <f t="shared" si="30"/>
        <v>#DIV/0!</v>
      </c>
      <c r="AE206" s="58" t="e">
        <f t="shared" si="30"/>
        <v>#DIV/0!</v>
      </c>
      <c r="AF206" s="58" t="e">
        <f t="shared" si="30"/>
        <v>#DIV/0!</v>
      </c>
      <c r="AG206" s="58" t="e">
        <f t="shared" si="30"/>
        <v>#DIV/0!</v>
      </c>
      <c r="AH206" s="58" t="e">
        <f t="shared" si="30"/>
        <v>#DIV/0!</v>
      </c>
      <c r="AI206" s="58" t="e">
        <f t="shared" si="30"/>
        <v>#DIV/0!</v>
      </c>
      <c r="AJ206" s="58" t="e">
        <f t="shared" si="30"/>
        <v>#DIV/0!</v>
      </c>
      <c r="AK206" s="58" t="e">
        <f t="shared" si="30"/>
        <v>#DIV/0!</v>
      </c>
      <c r="AL206" s="58" t="e">
        <f t="shared" si="30"/>
        <v>#DIV/0!</v>
      </c>
      <c r="AM206" s="58" t="e">
        <f t="shared" si="30"/>
        <v>#DIV/0!</v>
      </c>
      <c r="AN206" s="160"/>
      <c r="AO206" s="118"/>
      <c r="AP206" s="118"/>
      <c r="AQ206" s="118"/>
      <c r="AR206" s="118"/>
      <c r="AS206" s="118">
        <v>1</v>
      </c>
      <c r="AT206" s="118">
        <v>4</v>
      </c>
      <c r="AU206" s="118">
        <v>1</v>
      </c>
      <c r="AV206" s="118">
        <v>4</v>
      </c>
      <c r="AW206" s="118">
        <v>4</v>
      </c>
      <c r="AX206" s="118">
        <v>4</v>
      </c>
      <c r="AY206" s="118">
        <v>1</v>
      </c>
      <c r="AZ206" s="118">
        <v>4</v>
      </c>
      <c r="BA206" s="118">
        <v>1</v>
      </c>
      <c r="BB206" s="118">
        <v>1</v>
      </c>
      <c r="BC206" s="118">
        <v>4</v>
      </c>
      <c r="BD206" s="118">
        <v>6</v>
      </c>
      <c r="BE206" s="118">
        <v>7</v>
      </c>
    </row>
    <row r="207" spans="2:57" ht="15">
      <c r="B207" s="499"/>
      <c r="C207" s="1" t="s">
        <v>208</v>
      </c>
      <c r="D207" s="196">
        <v>0</v>
      </c>
      <c r="E207" s="11">
        <v>0</v>
      </c>
      <c r="F207" s="11">
        <v>0</v>
      </c>
      <c r="G207" s="11">
        <v>0</v>
      </c>
      <c r="H207" s="11">
        <v>0</v>
      </c>
      <c r="I207" s="11">
        <v>0</v>
      </c>
      <c r="J207" s="11">
        <v>0</v>
      </c>
      <c r="K207" s="11">
        <v>0</v>
      </c>
      <c r="L207" s="11">
        <v>0</v>
      </c>
      <c r="M207" s="11">
        <v>0</v>
      </c>
      <c r="N207" s="11">
        <v>0</v>
      </c>
      <c r="O207" s="11">
        <v>0</v>
      </c>
      <c r="P207" s="11">
        <v>0</v>
      </c>
      <c r="Q207" s="11">
        <v>0</v>
      </c>
      <c r="R207" s="11">
        <v>0</v>
      </c>
      <c r="S207" s="11">
        <v>0</v>
      </c>
      <c r="T207" s="11">
        <v>0</v>
      </c>
      <c r="U207">
        <v>0</v>
      </c>
      <c r="V207" s="159">
        <f>100</f>
        <v>100</v>
      </c>
      <c r="W207" s="58" t="e">
        <f t="shared" si="31"/>
        <v>#DIV/0!</v>
      </c>
      <c r="X207" s="58" t="e">
        <f t="shared" si="31"/>
        <v>#DIV/0!</v>
      </c>
      <c r="Y207" s="58" t="e">
        <f t="shared" si="31"/>
        <v>#DIV/0!</v>
      </c>
      <c r="Z207" s="58" t="e">
        <f t="shared" si="31"/>
        <v>#DIV/0!</v>
      </c>
      <c r="AA207" s="58" t="e">
        <f t="shared" si="31"/>
        <v>#DIV/0!</v>
      </c>
      <c r="AB207" s="58" t="e">
        <f t="shared" si="31"/>
        <v>#DIV/0!</v>
      </c>
      <c r="AC207" s="58" t="e">
        <f t="shared" si="31"/>
        <v>#DIV/0!</v>
      </c>
      <c r="AD207" s="58" t="e">
        <f t="shared" si="30"/>
        <v>#DIV/0!</v>
      </c>
      <c r="AE207" s="58" t="e">
        <f t="shared" si="30"/>
        <v>#DIV/0!</v>
      </c>
      <c r="AF207" s="58" t="e">
        <f t="shared" si="30"/>
        <v>#DIV/0!</v>
      </c>
      <c r="AG207" s="58" t="e">
        <f t="shared" si="30"/>
        <v>#DIV/0!</v>
      </c>
      <c r="AH207" s="58" t="e">
        <f t="shared" si="30"/>
        <v>#DIV/0!</v>
      </c>
      <c r="AI207" s="58" t="e">
        <f t="shared" si="30"/>
        <v>#DIV/0!</v>
      </c>
      <c r="AJ207" s="58" t="e">
        <f t="shared" si="30"/>
        <v>#DIV/0!</v>
      </c>
      <c r="AK207" s="58" t="e">
        <f t="shared" si="30"/>
        <v>#DIV/0!</v>
      </c>
      <c r="AL207" s="58" t="e">
        <f t="shared" si="30"/>
        <v>#DIV/0!</v>
      </c>
      <c r="AM207" s="58" t="e">
        <f t="shared" si="30"/>
        <v>#DIV/0!</v>
      </c>
      <c r="AN207" s="160">
        <v>4</v>
      </c>
      <c r="AO207" s="118">
        <v>4</v>
      </c>
      <c r="AP207" s="118">
        <v>1</v>
      </c>
      <c r="AQ207" s="118">
        <v>4</v>
      </c>
      <c r="AR207" s="118">
        <v>1</v>
      </c>
      <c r="AS207" s="118">
        <v>1</v>
      </c>
      <c r="AT207" s="118">
        <v>4</v>
      </c>
      <c r="AU207" s="118">
        <v>1</v>
      </c>
      <c r="AV207" s="118">
        <v>4</v>
      </c>
      <c r="AW207" s="118">
        <v>4</v>
      </c>
      <c r="AX207" s="118">
        <v>4</v>
      </c>
      <c r="AY207" s="118">
        <v>1</v>
      </c>
      <c r="AZ207" s="118">
        <v>4</v>
      </c>
      <c r="BA207" s="118">
        <v>4</v>
      </c>
      <c r="BB207" s="118">
        <v>4</v>
      </c>
      <c r="BC207" s="118">
        <v>4</v>
      </c>
      <c r="BD207" s="118">
        <v>6</v>
      </c>
      <c r="BE207" s="118">
        <v>7</v>
      </c>
    </row>
    <row r="208" spans="2:57" ht="15">
      <c r="B208" s="499"/>
      <c r="C208" s="1" t="s">
        <v>209</v>
      </c>
      <c r="D208" s="196"/>
      <c r="I208" s="11">
        <v>51.099999731924399</v>
      </c>
      <c r="J208" s="11">
        <v>152.399997606607</v>
      </c>
      <c r="K208" s="11">
        <v>163.80000000000001</v>
      </c>
      <c r="L208" s="11">
        <v>173.999993896484</v>
      </c>
      <c r="M208" s="11">
        <v>201.39998678408099</v>
      </c>
      <c r="N208" s="11">
        <v>192.500003051758</v>
      </c>
      <c r="O208" s="11">
        <v>193.8</v>
      </c>
      <c r="P208" s="11">
        <v>189.49998957701001</v>
      </c>
      <c r="Q208" s="11">
        <v>319.33199999999999</v>
      </c>
      <c r="R208" s="11">
        <v>315.14000579833998</v>
      </c>
      <c r="S208" s="11">
        <v>145.14064311981201</v>
      </c>
      <c r="T208" s="11">
        <v>137.93938446044899</v>
      </c>
      <c r="U208">
        <v>162.06685066223099</v>
      </c>
      <c r="V208" s="159">
        <f>100</f>
        <v>100</v>
      </c>
      <c r="W208" s="58" t="e">
        <f t="shared" si="31"/>
        <v>#DIV/0!</v>
      </c>
      <c r="X208" s="58" t="e">
        <f t="shared" si="31"/>
        <v>#DIV/0!</v>
      </c>
      <c r="Y208" s="58" t="e">
        <f t="shared" si="31"/>
        <v>#DIV/0!</v>
      </c>
      <c r="Z208" s="58" t="e">
        <f t="shared" si="31"/>
        <v>#DIV/0!</v>
      </c>
      <c r="AA208" s="58" t="e">
        <f t="shared" si="31"/>
        <v>#DIV/0!</v>
      </c>
      <c r="AB208" s="58" t="e">
        <f t="shared" si="31"/>
        <v>#DIV/0!</v>
      </c>
      <c r="AC208" s="58" t="e">
        <f t="shared" si="31"/>
        <v>#DIV/0!</v>
      </c>
      <c r="AD208" s="58" t="e">
        <f t="shared" si="30"/>
        <v>#DIV/0!</v>
      </c>
      <c r="AE208" s="58" t="e">
        <f t="shared" si="30"/>
        <v>#DIV/0!</v>
      </c>
      <c r="AF208" s="58" t="e">
        <f t="shared" si="30"/>
        <v>#DIV/0!</v>
      </c>
      <c r="AG208" s="58" t="e">
        <f t="shared" si="30"/>
        <v>#DIV/0!</v>
      </c>
      <c r="AH208" s="58" t="e">
        <f t="shared" si="30"/>
        <v>#DIV/0!</v>
      </c>
      <c r="AI208" s="58" t="e">
        <f t="shared" si="30"/>
        <v>#DIV/0!</v>
      </c>
      <c r="AJ208" s="58" t="e">
        <f t="shared" si="30"/>
        <v>#DIV/0!</v>
      </c>
      <c r="AK208" s="58" t="e">
        <f t="shared" si="30"/>
        <v>#DIV/0!</v>
      </c>
      <c r="AL208" s="58" t="e">
        <f t="shared" si="30"/>
        <v>#DIV/0!</v>
      </c>
      <c r="AM208" s="58" t="e">
        <f t="shared" si="30"/>
        <v>#DIV/0!</v>
      </c>
      <c r="AN208" s="160"/>
      <c r="AO208" s="118"/>
      <c r="AP208" s="118"/>
      <c r="AQ208" s="118"/>
      <c r="AR208" s="118"/>
      <c r="AS208" s="118"/>
      <c r="AT208" s="118"/>
      <c r="AU208" s="118"/>
      <c r="AV208" s="118"/>
      <c r="AW208" s="118"/>
      <c r="AX208" s="118"/>
      <c r="AY208" s="118"/>
      <c r="AZ208" s="118"/>
      <c r="BA208" s="118"/>
      <c r="BB208" s="118"/>
      <c r="BC208" s="118"/>
      <c r="BD208" s="118"/>
      <c r="BE208" s="118"/>
    </row>
    <row r="209" spans="2:57" ht="15">
      <c r="B209" s="501"/>
      <c r="C209" s="8" t="s">
        <v>210</v>
      </c>
      <c r="D209" s="245"/>
      <c r="E209" s="173"/>
      <c r="F209" s="173"/>
      <c r="G209" s="173"/>
      <c r="H209" s="173"/>
      <c r="I209" s="173">
        <v>51.099999731924399</v>
      </c>
      <c r="J209" s="173">
        <v>152.399997606607</v>
      </c>
      <c r="K209" s="173">
        <v>163.80000000000001</v>
      </c>
      <c r="L209" s="173">
        <v>173.999993896484</v>
      </c>
      <c r="M209" s="173">
        <v>201.39998678408099</v>
      </c>
      <c r="N209" s="173">
        <v>192.500003051758</v>
      </c>
      <c r="O209" s="173">
        <v>193.8</v>
      </c>
      <c r="P209" s="173">
        <v>189.49998957701001</v>
      </c>
      <c r="Q209" s="173">
        <v>319.33199999999999</v>
      </c>
      <c r="R209" s="173">
        <v>315.14000579833998</v>
      </c>
      <c r="S209" s="173">
        <v>145.14064311981201</v>
      </c>
      <c r="T209" s="173">
        <v>137.93938446044899</v>
      </c>
      <c r="U209" s="173">
        <v>162.06685066223099</v>
      </c>
      <c r="V209" s="159">
        <f>100</f>
        <v>100</v>
      </c>
      <c r="W209" s="58" t="e">
        <f t="shared" si="31"/>
        <v>#DIV/0!</v>
      </c>
      <c r="X209" s="58" t="e">
        <f t="shared" si="31"/>
        <v>#DIV/0!</v>
      </c>
      <c r="Y209" s="58" t="e">
        <f t="shared" si="31"/>
        <v>#DIV/0!</v>
      </c>
      <c r="Z209" s="58" t="e">
        <f t="shared" si="31"/>
        <v>#DIV/0!</v>
      </c>
      <c r="AA209" s="58" t="e">
        <f t="shared" si="31"/>
        <v>#DIV/0!</v>
      </c>
      <c r="AB209" s="58" t="e">
        <f t="shared" si="31"/>
        <v>#DIV/0!</v>
      </c>
      <c r="AC209" s="58" t="e">
        <f t="shared" si="31"/>
        <v>#DIV/0!</v>
      </c>
      <c r="AD209" s="58" t="e">
        <f t="shared" si="30"/>
        <v>#DIV/0!</v>
      </c>
      <c r="AE209" s="58" t="e">
        <f t="shared" si="30"/>
        <v>#DIV/0!</v>
      </c>
      <c r="AF209" s="58" t="e">
        <f t="shared" si="30"/>
        <v>#DIV/0!</v>
      </c>
      <c r="AG209" s="58" t="e">
        <f t="shared" si="30"/>
        <v>#DIV/0!</v>
      </c>
      <c r="AH209" s="58" t="e">
        <f t="shared" si="30"/>
        <v>#DIV/0!</v>
      </c>
      <c r="AI209" s="58" t="e">
        <f t="shared" si="30"/>
        <v>#DIV/0!</v>
      </c>
      <c r="AJ209" s="58" t="e">
        <f t="shared" si="30"/>
        <v>#DIV/0!</v>
      </c>
      <c r="AK209" s="58" t="e">
        <f t="shared" si="30"/>
        <v>#DIV/0!</v>
      </c>
      <c r="AL209" s="58" t="e">
        <f t="shared" si="30"/>
        <v>#DIV/0!</v>
      </c>
      <c r="AM209" s="58" t="e">
        <f t="shared" si="30"/>
        <v>#DIV/0!</v>
      </c>
      <c r="AN209" s="120"/>
      <c r="AO209" s="121"/>
      <c r="AP209" s="121"/>
      <c r="AQ209" s="121"/>
      <c r="AR209" s="121"/>
      <c r="AS209" s="121"/>
      <c r="AT209" s="121"/>
      <c r="AU209" s="121"/>
      <c r="AV209" s="121"/>
      <c r="AW209" s="121"/>
      <c r="AX209" s="121"/>
      <c r="AY209" s="121"/>
      <c r="AZ209" s="121"/>
      <c r="BA209" s="121"/>
      <c r="BB209" s="121"/>
      <c r="BC209" s="121"/>
      <c r="BD209" s="121"/>
      <c r="BE209" s="121"/>
    </row>
    <row r="210" spans="2:57" ht="15" customHeight="1">
      <c r="B210" s="499" t="s">
        <v>240</v>
      </c>
      <c r="C210" s="1" t="s">
        <v>205</v>
      </c>
      <c r="D210" s="246"/>
      <c r="F210" s="11">
        <v>0</v>
      </c>
      <c r="H210" s="11">
        <v>0</v>
      </c>
      <c r="I210" s="11">
        <v>0</v>
      </c>
      <c r="J210" s="11">
        <v>8.4648332065226893E-3</v>
      </c>
      <c r="K210" s="11">
        <v>6.7460915897744805E-2</v>
      </c>
      <c r="L210" s="11">
        <v>0.41837814880106799</v>
      </c>
      <c r="M210" s="11">
        <v>4.5</v>
      </c>
      <c r="N210" s="11">
        <v>2.8</v>
      </c>
      <c r="O210" s="11">
        <v>2.9</v>
      </c>
      <c r="P210" s="11">
        <v>3.5</v>
      </c>
      <c r="Q210" s="11">
        <v>2.99</v>
      </c>
      <c r="R210" s="11">
        <v>4.2699999999999996</v>
      </c>
      <c r="S210" s="11">
        <v>0.846399486064911</v>
      </c>
      <c r="T210" s="11">
        <v>0.86842745542526301</v>
      </c>
      <c r="U210">
        <v>1.2109627723693801</v>
      </c>
      <c r="V210" s="159">
        <f>100</f>
        <v>100</v>
      </c>
      <c r="W210" s="58" t="e">
        <f t="shared" si="31"/>
        <v>#DIV/0!</v>
      </c>
      <c r="X210" s="58" t="e">
        <f t="shared" si="31"/>
        <v>#DIV/0!</v>
      </c>
      <c r="Y210" s="58" t="e">
        <f t="shared" si="31"/>
        <v>#DIV/0!</v>
      </c>
      <c r="Z210" s="58" t="e">
        <f t="shared" si="31"/>
        <v>#DIV/0!</v>
      </c>
      <c r="AA210" s="58" t="e">
        <f t="shared" si="31"/>
        <v>#DIV/0!</v>
      </c>
      <c r="AB210" s="58" t="e">
        <f t="shared" si="31"/>
        <v>#DIV/0!</v>
      </c>
      <c r="AC210" s="58" t="e">
        <f t="shared" si="31"/>
        <v>#DIV/0!</v>
      </c>
      <c r="AD210" s="58" t="e">
        <f t="shared" si="30"/>
        <v>#DIV/0!</v>
      </c>
      <c r="AE210" s="58" t="e">
        <f t="shared" si="30"/>
        <v>#DIV/0!</v>
      </c>
      <c r="AF210" s="58" t="e">
        <f t="shared" si="30"/>
        <v>#DIV/0!</v>
      </c>
      <c r="AG210" s="58" t="e">
        <f t="shared" si="30"/>
        <v>#DIV/0!</v>
      </c>
      <c r="AH210" s="58" t="e">
        <f t="shared" si="30"/>
        <v>#DIV/0!</v>
      </c>
      <c r="AI210" s="58" t="e">
        <f t="shared" si="30"/>
        <v>#DIV/0!</v>
      </c>
      <c r="AJ210" s="58" t="e">
        <f t="shared" si="30"/>
        <v>#DIV/0!</v>
      </c>
      <c r="AK210" s="58" t="e">
        <f t="shared" si="30"/>
        <v>#DIV/0!</v>
      </c>
      <c r="AL210" s="58" t="e">
        <f t="shared" si="30"/>
        <v>#DIV/0!</v>
      </c>
      <c r="AM210" s="58" t="e">
        <f t="shared" si="30"/>
        <v>#DIV/0!</v>
      </c>
      <c r="AN210" s="160"/>
      <c r="AO210" s="118"/>
      <c r="AP210" s="118">
        <v>1</v>
      </c>
      <c r="AQ210" s="118"/>
      <c r="AR210" s="118">
        <v>1</v>
      </c>
      <c r="AS210" s="118">
        <v>1</v>
      </c>
      <c r="AT210" s="118">
        <v>4</v>
      </c>
      <c r="AU210" s="118">
        <v>4</v>
      </c>
      <c r="AV210" s="118">
        <v>4</v>
      </c>
      <c r="AW210" s="118">
        <v>1</v>
      </c>
      <c r="AX210" s="118">
        <v>1</v>
      </c>
      <c r="AY210" s="118">
        <v>1</v>
      </c>
      <c r="AZ210" s="118">
        <v>1</v>
      </c>
      <c r="BA210" s="118">
        <v>1</v>
      </c>
      <c r="BB210" s="118">
        <v>1</v>
      </c>
      <c r="BC210" s="118">
        <v>4</v>
      </c>
      <c r="BD210" s="118">
        <v>6</v>
      </c>
      <c r="BE210" s="118">
        <v>7</v>
      </c>
    </row>
    <row r="211" spans="2:57" ht="15">
      <c r="B211" s="499"/>
      <c r="C211" s="1" t="s">
        <v>206</v>
      </c>
      <c r="D211" s="196"/>
      <c r="F211" s="11">
        <v>0</v>
      </c>
      <c r="I211" s="11">
        <v>0.76715856790542603</v>
      </c>
      <c r="J211" s="11">
        <v>5.6915349491627003</v>
      </c>
      <c r="K211" s="11">
        <v>4.0325386627510804</v>
      </c>
      <c r="L211" s="11">
        <v>4.18162161566738</v>
      </c>
      <c r="M211" s="11">
        <v>3.6000003814697301</v>
      </c>
      <c r="N211" s="11">
        <v>4.00000023841858</v>
      </c>
      <c r="O211" s="11">
        <v>4.5999999046325701</v>
      </c>
      <c r="P211" s="11">
        <v>2.7974645126814202</v>
      </c>
      <c r="Q211" s="11">
        <v>2.2330000000000001</v>
      </c>
      <c r="R211" s="11">
        <v>10.1838660182772</v>
      </c>
      <c r="S211" s="11">
        <v>1.71797227859497</v>
      </c>
      <c r="T211" s="11">
        <v>1.5155953168869001</v>
      </c>
      <c r="U211">
        <v>1.7909060716628999</v>
      </c>
      <c r="V211" s="159">
        <f>100</f>
        <v>100</v>
      </c>
      <c r="W211" s="58" t="e">
        <f t="shared" si="31"/>
        <v>#DIV/0!</v>
      </c>
      <c r="X211" s="58" t="e">
        <f t="shared" si="31"/>
        <v>#DIV/0!</v>
      </c>
      <c r="Y211" s="58" t="e">
        <f t="shared" si="31"/>
        <v>#DIV/0!</v>
      </c>
      <c r="Z211" s="58" t="e">
        <f t="shared" si="31"/>
        <v>#DIV/0!</v>
      </c>
      <c r="AA211" s="58" t="e">
        <f t="shared" si="31"/>
        <v>#DIV/0!</v>
      </c>
      <c r="AB211" s="58" t="e">
        <f t="shared" si="31"/>
        <v>#DIV/0!</v>
      </c>
      <c r="AC211" s="58" t="e">
        <f t="shared" si="31"/>
        <v>#DIV/0!</v>
      </c>
      <c r="AD211" s="58" t="e">
        <f t="shared" si="30"/>
        <v>#DIV/0!</v>
      </c>
      <c r="AE211" s="58" t="e">
        <f t="shared" si="30"/>
        <v>#DIV/0!</v>
      </c>
      <c r="AF211" s="58" t="e">
        <f t="shared" si="30"/>
        <v>#DIV/0!</v>
      </c>
      <c r="AG211" s="58" t="e">
        <f t="shared" si="30"/>
        <v>#DIV/0!</v>
      </c>
      <c r="AH211" s="58" t="e">
        <f t="shared" si="30"/>
        <v>#DIV/0!</v>
      </c>
      <c r="AI211" s="58" t="e">
        <f t="shared" si="30"/>
        <v>#DIV/0!</v>
      </c>
      <c r="AJ211" s="58" t="e">
        <f t="shared" si="30"/>
        <v>#DIV/0!</v>
      </c>
      <c r="AK211" s="58" t="e">
        <f t="shared" si="30"/>
        <v>#DIV/0!</v>
      </c>
      <c r="AL211" s="58" t="e">
        <f t="shared" si="30"/>
        <v>#DIV/0!</v>
      </c>
      <c r="AM211" s="58" t="e">
        <f t="shared" si="30"/>
        <v>#DIV/0!</v>
      </c>
      <c r="AN211" s="160"/>
      <c r="AO211" s="118"/>
      <c r="AP211" s="118">
        <v>1</v>
      </c>
      <c r="AQ211" s="118"/>
      <c r="AR211" s="118"/>
      <c r="AS211" s="118">
        <v>4</v>
      </c>
      <c r="AT211" s="118">
        <v>4</v>
      </c>
      <c r="AU211" s="118">
        <v>4</v>
      </c>
      <c r="AV211" s="118">
        <v>4</v>
      </c>
      <c r="AW211" s="118">
        <v>4</v>
      </c>
      <c r="AX211" s="118">
        <v>4</v>
      </c>
      <c r="AY211" s="118">
        <v>4</v>
      </c>
      <c r="AZ211" s="118">
        <v>4</v>
      </c>
      <c r="BA211" s="118">
        <v>2</v>
      </c>
      <c r="BB211" s="118">
        <v>4</v>
      </c>
      <c r="BC211" s="118">
        <v>4</v>
      </c>
      <c r="BD211" s="118">
        <v>6</v>
      </c>
      <c r="BE211" s="118">
        <v>7</v>
      </c>
    </row>
    <row r="212" spans="2:57" ht="15">
      <c r="B212" s="499"/>
      <c r="C212" s="1" t="s">
        <v>207</v>
      </c>
      <c r="D212" s="196"/>
      <c r="G212" s="11">
        <v>0</v>
      </c>
      <c r="H212" s="11">
        <v>0</v>
      </c>
      <c r="I212" s="11">
        <v>0</v>
      </c>
      <c r="J212" s="11">
        <v>0</v>
      </c>
      <c r="K212" s="11">
        <v>0</v>
      </c>
      <c r="L212" s="11">
        <v>0</v>
      </c>
      <c r="M212" s="11">
        <v>0</v>
      </c>
      <c r="N212" s="11">
        <v>0</v>
      </c>
      <c r="O212" s="11">
        <v>0</v>
      </c>
      <c r="P212" s="11">
        <v>0</v>
      </c>
      <c r="Q212" s="11">
        <v>4.1170001029968297</v>
      </c>
      <c r="R212" s="11">
        <v>2.3061339691426102</v>
      </c>
      <c r="S212" s="11">
        <v>0</v>
      </c>
      <c r="T212" s="11">
        <v>0</v>
      </c>
      <c r="U212">
        <v>0</v>
      </c>
      <c r="V212" s="159">
        <f>100</f>
        <v>100</v>
      </c>
      <c r="W212" s="58" t="e">
        <f t="shared" si="31"/>
        <v>#DIV/0!</v>
      </c>
      <c r="X212" s="58" t="e">
        <f t="shared" si="31"/>
        <v>#DIV/0!</v>
      </c>
      <c r="Y212" s="58" t="e">
        <f t="shared" si="31"/>
        <v>#DIV/0!</v>
      </c>
      <c r="Z212" s="58" t="e">
        <f t="shared" si="31"/>
        <v>#DIV/0!</v>
      </c>
      <c r="AA212" s="58" t="e">
        <f t="shared" si="31"/>
        <v>#DIV/0!</v>
      </c>
      <c r="AB212" s="58" t="e">
        <f t="shared" si="31"/>
        <v>#DIV/0!</v>
      </c>
      <c r="AC212" s="58" t="e">
        <f t="shared" si="31"/>
        <v>#DIV/0!</v>
      </c>
      <c r="AD212" s="58" t="e">
        <f t="shared" si="30"/>
        <v>#DIV/0!</v>
      </c>
      <c r="AE212" s="58" t="e">
        <f t="shared" si="30"/>
        <v>#DIV/0!</v>
      </c>
      <c r="AF212" s="58" t="e">
        <f t="shared" si="30"/>
        <v>#DIV/0!</v>
      </c>
      <c r="AG212" s="58" t="e">
        <f t="shared" si="30"/>
        <v>#DIV/0!</v>
      </c>
      <c r="AH212" s="58" t="e">
        <f t="shared" si="30"/>
        <v>#DIV/0!</v>
      </c>
      <c r="AI212" s="58" t="e">
        <f t="shared" si="30"/>
        <v>#DIV/0!</v>
      </c>
      <c r="AJ212" s="58" t="e">
        <f t="shared" si="30"/>
        <v>#DIV/0!</v>
      </c>
      <c r="AK212" s="58" t="e">
        <f t="shared" si="30"/>
        <v>#DIV/0!</v>
      </c>
      <c r="AL212" s="58" t="e">
        <f t="shared" si="30"/>
        <v>#DIV/0!</v>
      </c>
      <c r="AM212" s="58" t="e">
        <f t="shared" si="30"/>
        <v>#DIV/0!</v>
      </c>
      <c r="AN212" s="160"/>
      <c r="AO212" s="118"/>
      <c r="AP212" s="118"/>
      <c r="AQ212" s="118"/>
      <c r="AR212" s="118">
        <v>1</v>
      </c>
      <c r="AS212" s="118">
        <v>1</v>
      </c>
      <c r="AT212" s="118">
        <v>1</v>
      </c>
      <c r="AU212" s="118">
        <v>1</v>
      </c>
      <c r="AV212" s="118">
        <v>1</v>
      </c>
      <c r="AW212" s="118">
        <v>1</v>
      </c>
      <c r="AX212" s="118">
        <v>4</v>
      </c>
      <c r="AY212" s="118">
        <v>4</v>
      </c>
      <c r="AZ212" s="118">
        <v>4</v>
      </c>
      <c r="BA212" s="118">
        <v>4</v>
      </c>
      <c r="BB212" s="118">
        <v>4</v>
      </c>
      <c r="BC212" s="118">
        <v>4</v>
      </c>
      <c r="BD212" s="118">
        <v>6</v>
      </c>
      <c r="BE212" s="118">
        <v>7</v>
      </c>
    </row>
    <row r="213" spans="2:57" ht="15">
      <c r="B213" s="499"/>
      <c r="C213" s="1" t="s">
        <v>208</v>
      </c>
      <c r="D213" s="196">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v>0</v>
      </c>
      <c r="V213" s="159">
        <f>100</f>
        <v>100</v>
      </c>
      <c r="W213" s="58" t="e">
        <f t="shared" si="31"/>
        <v>#DIV/0!</v>
      </c>
      <c r="X213" s="58" t="e">
        <f t="shared" si="31"/>
        <v>#DIV/0!</v>
      </c>
      <c r="Y213" s="58" t="e">
        <f t="shared" si="31"/>
        <v>#DIV/0!</v>
      </c>
      <c r="Z213" s="58" t="e">
        <f t="shared" si="31"/>
        <v>#DIV/0!</v>
      </c>
      <c r="AA213" s="58" t="e">
        <f t="shared" si="31"/>
        <v>#DIV/0!</v>
      </c>
      <c r="AB213" s="58" t="e">
        <f t="shared" si="31"/>
        <v>#DIV/0!</v>
      </c>
      <c r="AC213" s="58" t="e">
        <f t="shared" si="31"/>
        <v>#DIV/0!</v>
      </c>
      <c r="AD213" s="58" t="e">
        <f t="shared" si="30"/>
        <v>#DIV/0!</v>
      </c>
      <c r="AE213" s="58" t="e">
        <f t="shared" si="30"/>
        <v>#DIV/0!</v>
      </c>
      <c r="AF213" s="58" t="e">
        <f t="shared" si="30"/>
        <v>#DIV/0!</v>
      </c>
      <c r="AG213" s="58" t="e">
        <f t="shared" si="30"/>
        <v>#DIV/0!</v>
      </c>
      <c r="AH213" s="58" t="e">
        <f t="shared" si="30"/>
        <v>#DIV/0!</v>
      </c>
      <c r="AI213" s="58" t="e">
        <f t="shared" si="30"/>
        <v>#DIV/0!</v>
      </c>
      <c r="AJ213" s="58" t="e">
        <f t="shared" si="30"/>
        <v>#DIV/0!</v>
      </c>
      <c r="AK213" s="58" t="e">
        <f t="shared" si="30"/>
        <v>#DIV/0!</v>
      </c>
      <c r="AL213" s="58" t="e">
        <f t="shared" si="30"/>
        <v>#DIV/0!</v>
      </c>
      <c r="AM213" s="58" t="e">
        <f t="shared" si="30"/>
        <v>#DIV/0!</v>
      </c>
      <c r="AN213" s="160">
        <v>4</v>
      </c>
      <c r="AO213" s="118">
        <v>4</v>
      </c>
      <c r="AP213" s="118">
        <v>1</v>
      </c>
      <c r="AQ213" s="118">
        <v>4</v>
      </c>
      <c r="AR213" s="118">
        <v>1</v>
      </c>
      <c r="AS213" s="118">
        <v>1</v>
      </c>
      <c r="AT213" s="118">
        <v>1</v>
      </c>
      <c r="AU213" s="118">
        <v>1</v>
      </c>
      <c r="AV213" s="118">
        <v>1</v>
      </c>
      <c r="AW213" s="118">
        <v>1</v>
      </c>
      <c r="AX213" s="118">
        <v>1</v>
      </c>
      <c r="AY213" s="118">
        <v>1</v>
      </c>
      <c r="AZ213" s="118">
        <v>1</v>
      </c>
      <c r="BA213" s="118">
        <v>1</v>
      </c>
      <c r="BB213" s="118">
        <v>1</v>
      </c>
      <c r="BC213" s="118">
        <v>4</v>
      </c>
      <c r="BD213" s="118">
        <v>6</v>
      </c>
      <c r="BE213" s="118">
        <v>7</v>
      </c>
    </row>
    <row r="214" spans="2:57" ht="15">
      <c r="B214" s="499"/>
      <c r="C214" s="1" t="s">
        <v>209</v>
      </c>
      <c r="D214" s="196"/>
      <c r="I214" s="11">
        <v>0.76715856790542603</v>
      </c>
      <c r="J214" s="11">
        <v>5.6999997823692201</v>
      </c>
      <c r="K214" s="11">
        <v>4.0999995786488199</v>
      </c>
      <c r="L214" s="11">
        <v>4.5999997644684498</v>
      </c>
      <c r="M214" s="11">
        <v>8.1000003814697301</v>
      </c>
      <c r="N214" s="11">
        <v>6.8000002384185798</v>
      </c>
      <c r="O214" s="11">
        <v>7.4999999046325696</v>
      </c>
      <c r="P214" s="11">
        <v>6.2974645126814197</v>
      </c>
      <c r="Q214" s="11">
        <v>9.3400001029968305</v>
      </c>
      <c r="R214" s="11">
        <v>16.7599999874198</v>
      </c>
      <c r="S214" s="11">
        <v>2.5643717646598798</v>
      </c>
      <c r="T214" s="11">
        <v>2.3840227723121599</v>
      </c>
      <c r="U214">
        <v>3.0018688440322898</v>
      </c>
      <c r="V214" s="159">
        <f>100</f>
        <v>100</v>
      </c>
      <c r="W214" s="58" t="e">
        <f t="shared" si="31"/>
        <v>#DIV/0!</v>
      </c>
      <c r="X214" s="58" t="e">
        <f t="shared" si="31"/>
        <v>#DIV/0!</v>
      </c>
      <c r="Y214" s="58" t="e">
        <f t="shared" si="31"/>
        <v>#DIV/0!</v>
      </c>
      <c r="Z214" s="58" t="e">
        <f t="shared" si="31"/>
        <v>#DIV/0!</v>
      </c>
      <c r="AA214" s="58" t="e">
        <f t="shared" si="31"/>
        <v>#DIV/0!</v>
      </c>
      <c r="AB214" s="58" t="e">
        <f t="shared" si="31"/>
        <v>#DIV/0!</v>
      </c>
      <c r="AC214" s="58" t="e">
        <f t="shared" si="31"/>
        <v>#DIV/0!</v>
      </c>
      <c r="AD214" s="58" t="e">
        <f t="shared" si="30"/>
        <v>#DIV/0!</v>
      </c>
      <c r="AE214" s="58" t="e">
        <f t="shared" si="30"/>
        <v>#DIV/0!</v>
      </c>
      <c r="AF214" s="58" t="e">
        <f t="shared" si="30"/>
        <v>#DIV/0!</v>
      </c>
      <c r="AG214" s="58" t="e">
        <f t="shared" si="30"/>
        <v>#DIV/0!</v>
      </c>
      <c r="AH214" s="58" t="e">
        <f t="shared" si="30"/>
        <v>#DIV/0!</v>
      </c>
      <c r="AI214" s="58" t="e">
        <f t="shared" si="30"/>
        <v>#DIV/0!</v>
      </c>
      <c r="AJ214" s="58" t="e">
        <f t="shared" si="30"/>
        <v>#DIV/0!</v>
      </c>
      <c r="AK214" s="58" t="e">
        <f t="shared" si="30"/>
        <v>#DIV/0!</v>
      </c>
      <c r="AL214" s="58" t="e">
        <f t="shared" si="30"/>
        <v>#DIV/0!</v>
      </c>
      <c r="AM214" s="58" t="e">
        <f t="shared" si="30"/>
        <v>#DIV/0!</v>
      </c>
      <c r="AN214" s="160"/>
      <c r="AO214" s="118"/>
      <c r="AP214" s="118"/>
      <c r="AQ214" s="118"/>
      <c r="AR214" s="118"/>
      <c r="AS214" s="118"/>
      <c r="AT214" s="118"/>
      <c r="AU214" s="118"/>
      <c r="AV214" s="118"/>
      <c r="AW214" s="118"/>
      <c r="AX214" s="118"/>
      <c r="AY214" s="118"/>
      <c r="AZ214" s="118"/>
      <c r="BA214" s="118"/>
      <c r="BB214" s="118"/>
      <c r="BC214" s="118"/>
      <c r="BD214" s="118"/>
      <c r="BE214" s="118"/>
    </row>
    <row r="215" spans="2:57" ht="15">
      <c r="B215" s="501"/>
      <c r="C215" s="8" t="s">
        <v>210</v>
      </c>
      <c r="D215" s="245"/>
      <c r="E215" s="173"/>
      <c r="F215" s="173"/>
      <c r="G215" s="173"/>
      <c r="H215" s="173"/>
      <c r="I215" s="173">
        <v>0.76715856790542603</v>
      </c>
      <c r="J215" s="173">
        <v>5.6999997823692201</v>
      </c>
      <c r="K215" s="173">
        <v>4.0999995786488199</v>
      </c>
      <c r="L215" s="173">
        <v>4.5999997644684498</v>
      </c>
      <c r="M215" s="173">
        <v>8.1000003814697301</v>
      </c>
      <c r="N215" s="173">
        <v>6.8000002384185798</v>
      </c>
      <c r="O215" s="173">
        <v>7.4999999046325696</v>
      </c>
      <c r="P215" s="173">
        <v>6.2974645126814197</v>
      </c>
      <c r="Q215" s="173">
        <v>9.3400001029968305</v>
      </c>
      <c r="R215" s="173">
        <v>16.7599999874198</v>
      </c>
      <c r="S215" s="173">
        <v>2.5643717646598798</v>
      </c>
      <c r="T215" s="173">
        <v>2.3840227723121599</v>
      </c>
      <c r="U215" s="173">
        <v>3.0018688440322898</v>
      </c>
      <c r="V215" s="159">
        <f>100</f>
        <v>100</v>
      </c>
      <c r="W215" s="58" t="e">
        <f t="shared" si="31"/>
        <v>#DIV/0!</v>
      </c>
      <c r="X215" s="58" t="e">
        <f t="shared" si="31"/>
        <v>#DIV/0!</v>
      </c>
      <c r="Y215" s="58" t="e">
        <f t="shared" si="31"/>
        <v>#DIV/0!</v>
      </c>
      <c r="Z215" s="58" t="e">
        <f t="shared" si="31"/>
        <v>#DIV/0!</v>
      </c>
      <c r="AA215" s="58" t="e">
        <f t="shared" si="31"/>
        <v>#DIV/0!</v>
      </c>
      <c r="AB215" s="58" t="e">
        <f t="shared" si="31"/>
        <v>#DIV/0!</v>
      </c>
      <c r="AC215" s="58" t="e">
        <f t="shared" si="31"/>
        <v>#DIV/0!</v>
      </c>
      <c r="AD215" s="58" t="e">
        <f t="shared" si="30"/>
        <v>#DIV/0!</v>
      </c>
      <c r="AE215" s="58" t="e">
        <f t="shared" si="30"/>
        <v>#DIV/0!</v>
      </c>
      <c r="AF215" s="58" t="e">
        <f t="shared" si="30"/>
        <v>#DIV/0!</v>
      </c>
      <c r="AG215" s="58" t="e">
        <f t="shared" si="30"/>
        <v>#DIV/0!</v>
      </c>
      <c r="AH215" s="58" t="e">
        <f t="shared" si="30"/>
        <v>#DIV/0!</v>
      </c>
      <c r="AI215" s="58" t="e">
        <f t="shared" si="30"/>
        <v>#DIV/0!</v>
      </c>
      <c r="AJ215" s="58" t="e">
        <f t="shared" si="30"/>
        <v>#DIV/0!</v>
      </c>
      <c r="AK215" s="58" t="e">
        <f t="shared" si="30"/>
        <v>#DIV/0!</v>
      </c>
      <c r="AL215" s="58" t="e">
        <f t="shared" si="30"/>
        <v>#DIV/0!</v>
      </c>
      <c r="AM215" s="58" t="e">
        <f t="shared" si="30"/>
        <v>#DIV/0!</v>
      </c>
      <c r="AN215" s="120"/>
      <c r="AO215" s="121"/>
      <c r="AP215" s="121"/>
      <c r="AQ215" s="121"/>
      <c r="AR215" s="121"/>
      <c r="AS215" s="121"/>
      <c r="AT215" s="121"/>
      <c r="AU215" s="121"/>
      <c r="AV215" s="121"/>
      <c r="AW215" s="121"/>
      <c r="AX215" s="121"/>
      <c r="AY215" s="121"/>
      <c r="AZ215" s="121"/>
      <c r="BA215" s="121"/>
      <c r="BB215" s="121"/>
      <c r="BC215" s="121"/>
      <c r="BD215" s="121"/>
      <c r="BE215" s="121"/>
    </row>
    <row r="216" spans="2:57" ht="15" customHeight="1">
      <c r="B216" s="499" t="s">
        <v>241</v>
      </c>
      <c r="C216" s="1" t="s">
        <v>205</v>
      </c>
      <c r="D216" s="246">
        <v>659.43510000000003</v>
      </c>
      <c r="E216" s="11">
        <v>727.3</v>
      </c>
      <c r="F216" s="11">
        <v>1239.2</v>
      </c>
      <c r="G216" s="11">
        <v>836</v>
      </c>
      <c r="H216" s="11">
        <v>1213.7</v>
      </c>
      <c r="I216" s="11">
        <v>962.4</v>
      </c>
      <c r="J216" s="11">
        <v>278.7</v>
      </c>
      <c r="K216" s="11">
        <v>290.39999999999998</v>
      </c>
      <c r="L216" s="11">
        <v>176.8</v>
      </c>
      <c r="M216" s="11">
        <v>177.5</v>
      </c>
      <c r="N216" s="11">
        <v>191.8</v>
      </c>
      <c r="O216" s="11">
        <v>228.3</v>
      </c>
      <c r="P216" s="11">
        <v>295.60000000000002</v>
      </c>
      <c r="Q216" s="11">
        <v>317.76</v>
      </c>
      <c r="R216" s="11">
        <v>527.19000000000005</v>
      </c>
      <c r="S216" s="11">
        <v>789.20800108611695</v>
      </c>
      <c r="T216" s="11">
        <v>817.55554199218705</v>
      </c>
      <c r="U216">
        <v>909.27703857421898</v>
      </c>
      <c r="V216" s="159">
        <f>100</f>
        <v>100</v>
      </c>
      <c r="W216" s="58">
        <f t="shared" si="31"/>
        <v>110.29136908241614</v>
      </c>
      <c r="X216" s="58">
        <f t="shared" si="31"/>
        <v>187.9184168388974</v>
      </c>
      <c r="Y216" s="58">
        <f t="shared" si="31"/>
        <v>126.77517469118644</v>
      </c>
      <c r="Z216" s="58">
        <f t="shared" si="31"/>
        <v>184.05147072092461</v>
      </c>
      <c r="AA216" s="58">
        <f t="shared" si="31"/>
        <v>145.94309584066727</v>
      </c>
      <c r="AB216" s="58">
        <f t="shared" si="31"/>
        <v>42.263446395255571</v>
      </c>
      <c r="AC216" s="58">
        <f t="shared" si="31"/>
        <v>44.037692261148969</v>
      </c>
      <c r="AD216" s="58">
        <f t="shared" si="30"/>
        <v>26.810826417944693</v>
      </c>
      <c r="AE216" s="58">
        <f t="shared" si="30"/>
        <v>26.916977880006691</v>
      </c>
      <c r="AF216" s="58">
        <f t="shared" si="30"/>
        <v>29.085500604987509</v>
      </c>
      <c r="AG216" s="58">
        <f t="shared" si="30"/>
        <v>34.6205411267917</v>
      </c>
      <c r="AH216" s="58">
        <f t="shared" si="30"/>
        <v>44.826245979323822</v>
      </c>
      <c r="AI216" s="58">
        <f t="shared" si="30"/>
        <v>48.186697978315074</v>
      </c>
      <c r="AJ216" s="58">
        <f t="shared" si="30"/>
        <v>79.945698977806927</v>
      </c>
      <c r="AK216" s="58">
        <f t="shared" si="30"/>
        <v>119.67940455188342</v>
      </c>
      <c r="AL216" s="58">
        <f t="shared" si="30"/>
        <v>123.97816585622861</v>
      </c>
      <c r="AM216" s="58">
        <f t="shared" si="30"/>
        <v>137.88726723436756</v>
      </c>
      <c r="AN216" s="160">
        <v>4</v>
      </c>
      <c r="AO216" s="118">
        <v>1</v>
      </c>
      <c r="AP216" s="118">
        <v>1</v>
      </c>
      <c r="AQ216" s="118">
        <v>1</v>
      </c>
      <c r="AR216" s="118">
        <v>1</v>
      </c>
      <c r="AS216" s="118">
        <v>1</v>
      </c>
      <c r="AT216" s="118">
        <v>1</v>
      </c>
      <c r="AU216" s="118">
        <v>1</v>
      </c>
      <c r="AV216" s="118">
        <v>1</v>
      </c>
      <c r="AW216" s="118">
        <v>1</v>
      </c>
      <c r="AX216" s="118">
        <v>1</v>
      </c>
      <c r="AY216" s="118">
        <v>1</v>
      </c>
      <c r="AZ216" s="118">
        <v>1</v>
      </c>
      <c r="BA216" s="118">
        <v>1</v>
      </c>
      <c r="BB216" s="118">
        <v>1</v>
      </c>
      <c r="BC216" s="118">
        <v>4</v>
      </c>
      <c r="BD216" s="118">
        <v>6</v>
      </c>
      <c r="BE216" s="118">
        <v>7</v>
      </c>
    </row>
    <row r="217" spans="2:57" ht="15">
      <c r="B217" s="499"/>
      <c r="C217" s="1" t="s">
        <v>206</v>
      </c>
      <c r="D217" s="196">
        <v>932.69479999999999</v>
      </c>
      <c r="E217" s="11">
        <v>669.5</v>
      </c>
      <c r="F217" s="11">
        <v>605.29999999999995</v>
      </c>
      <c r="G217" s="11">
        <v>539.70000000000005</v>
      </c>
      <c r="H217" s="11">
        <v>754.4</v>
      </c>
      <c r="I217" s="11">
        <v>386.5</v>
      </c>
      <c r="J217" s="11">
        <v>177.4</v>
      </c>
      <c r="K217" s="11">
        <v>456.4</v>
      </c>
      <c r="L217" s="11">
        <v>154.69999999999999</v>
      </c>
      <c r="M217" s="11">
        <v>142.19999999999999</v>
      </c>
      <c r="N217" s="11">
        <v>134.19999999999999</v>
      </c>
      <c r="O217" s="11">
        <v>175.2</v>
      </c>
      <c r="P217" s="11">
        <v>112.492413195214</v>
      </c>
      <c r="Q217" s="11">
        <v>296.95299999999997</v>
      </c>
      <c r="R217" s="11">
        <v>396.98645989115198</v>
      </c>
      <c r="S217" s="11">
        <v>362.01443424940999</v>
      </c>
      <c r="T217" s="11">
        <v>337.13430786132801</v>
      </c>
      <c r="U217">
        <v>327.15328979492199</v>
      </c>
      <c r="V217" s="159">
        <f>100</f>
        <v>100</v>
      </c>
      <c r="W217" s="58">
        <f t="shared" si="31"/>
        <v>71.781251487624885</v>
      </c>
      <c r="X217" s="58">
        <f t="shared" si="31"/>
        <v>64.8979709118138</v>
      </c>
      <c r="Y217" s="58">
        <f t="shared" si="31"/>
        <v>57.864587644318384</v>
      </c>
      <c r="Z217" s="58">
        <f t="shared" si="31"/>
        <v>80.883907576197487</v>
      </c>
      <c r="AA217" s="58">
        <f t="shared" si="31"/>
        <v>41.43906452571624</v>
      </c>
      <c r="AB217" s="58">
        <f t="shared" si="31"/>
        <v>19.020155360574542</v>
      </c>
      <c r="AC217" s="58">
        <f t="shared" si="31"/>
        <v>48.933477489099332</v>
      </c>
      <c r="AD217" s="58">
        <f t="shared" si="30"/>
        <v>16.586347431121091</v>
      </c>
      <c r="AE217" s="58">
        <f t="shared" si="30"/>
        <v>15.246144826796503</v>
      </c>
      <c r="AF217" s="58">
        <f t="shared" si="30"/>
        <v>14.388415160028767</v>
      </c>
      <c r="AG217" s="58">
        <f t="shared" si="30"/>
        <v>18.784279702213414</v>
      </c>
      <c r="AH217" s="58">
        <f t="shared" si="30"/>
        <v>12.061010010478668</v>
      </c>
      <c r="AI217" s="58">
        <f t="shared" si="30"/>
        <v>31.838174716959927</v>
      </c>
      <c r="AJ217" s="58">
        <f t="shared" si="30"/>
        <v>42.563382994217612</v>
      </c>
      <c r="AK217" s="58">
        <f t="shared" si="30"/>
        <v>38.813815006732106</v>
      </c>
      <c r="AL217" s="58">
        <f t="shared" si="30"/>
        <v>36.146262192233515</v>
      </c>
      <c r="AM217" s="58">
        <f t="shared" si="30"/>
        <v>35.076135279720866</v>
      </c>
      <c r="AN217" s="160">
        <v>4</v>
      </c>
      <c r="AO217" s="118">
        <v>1</v>
      </c>
      <c r="AP217" s="118">
        <v>1</v>
      </c>
      <c r="AQ217" s="118">
        <v>1</v>
      </c>
      <c r="AR217" s="118">
        <v>1</v>
      </c>
      <c r="AS217" s="118">
        <v>1</v>
      </c>
      <c r="AT217" s="118">
        <v>1</v>
      </c>
      <c r="AU217" s="118">
        <v>1</v>
      </c>
      <c r="AV217" s="118">
        <v>1</v>
      </c>
      <c r="AW217" s="118">
        <v>1</v>
      </c>
      <c r="AX217" s="118">
        <v>1</v>
      </c>
      <c r="AY217" s="118">
        <v>1</v>
      </c>
      <c r="AZ217" s="118">
        <v>4</v>
      </c>
      <c r="BA217" s="118">
        <v>2</v>
      </c>
      <c r="BB217" s="118">
        <v>4</v>
      </c>
      <c r="BC217" s="118">
        <v>4</v>
      </c>
      <c r="BD217" s="118">
        <v>6</v>
      </c>
      <c r="BE217" s="118">
        <v>7</v>
      </c>
    </row>
    <row r="218" spans="2:57" ht="15">
      <c r="B218" s="499"/>
      <c r="C218" s="1" t="s">
        <v>207</v>
      </c>
      <c r="D218" s="196">
        <v>455.39620000000002</v>
      </c>
      <c r="E218" s="11">
        <v>-150.4</v>
      </c>
      <c r="F218" s="11">
        <v>429</v>
      </c>
      <c r="G218" s="11">
        <v>274.0702</v>
      </c>
      <c r="H218" s="11">
        <v>251.5</v>
      </c>
      <c r="I218" s="11">
        <v>127.88799852923</v>
      </c>
      <c r="J218" s="11">
        <v>159.9</v>
      </c>
      <c r="K218" s="11">
        <v>69.7</v>
      </c>
      <c r="L218" s="11">
        <v>42.9</v>
      </c>
      <c r="M218" s="11">
        <v>54.596874432732903</v>
      </c>
      <c r="N218" s="11">
        <v>34.061800438809797</v>
      </c>
      <c r="O218" s="11">
        <v>79.702882286292194</v>
      </c>
      <c r="P218" s="11">
        <v>68.099180653685806</v>
      </c>
      <c r="Q218" s="11">
        <v>147.14441008015501</v>
      </c>
      <c r="R218" s="11">
        <v>215.07</v>
      </c>
      <c r="S218" s="11">
        <v>209.188306013664</v>
      </c>
      <c r="T218" s="11">
        <v>229.38264465332</v>
      </c>
      <c r="U218">
        <v>216.88253784179699</v>
      </c>
      <c r="V218" s="159">
        <f>100</f>
        <v>100</v>
      </c>
      <c r="W218" s="58">
        <f t="shared" si="31"/>
        <v>-33.026186867611102</v>
      </c>
      <c r="X218" s="58">
        <f t="shared" si="31"/>
        <v>94.20368461572582</v>
      </c>
      <c r="Y218" s="58">
        <f t="shared" si="31"/>
        <v>60.182803457736362</v>
      </c>
      <c r="Z218" s="58">
        <f t="shared" si="31"/>
        <v>55.226635619708723</v>
      </c>
      <c r="AA218" s="58">
        <f t="shared" si="31"/>
        <v>28.08279878690907</v>
      </c>
      <c r="AB218" s="58">
        <f t="shared" si="31"/>
        <v>35.112282447679625</v>
      </c>
      <c r="AC218" s="58">
        <f t="shared" si="31"/>
        <v>15.305353887450092</v>
      </c>
      <c r="AD218" s="58">
        <f t="shared" si="30"/>
        <v>9.4203684615725827</v>
      </c>
      <c r="AE218" s="58">
        <f t="shared" si="30"/>
        <v>11.988873519966328</v>
      </c>
      <c r="AF218" s="58">
        <f t="shared" si="30"/>
        <v>7.4795969836396958</v>
      </c>
      <c r="AG218" s="58">
        <f t="shared" si="30"/>
        <v>17.501876890121654</v>
      </c>
      <c r="AH218" s="58">
        <f t="shared" si="30"/>
        <v>14.953831554520175</v>
      </c>
      <c r="AI218" s="58">
        <f t="shared" si="30"/>
        <v>32.311295105263284</v>
      </c>
      <c r="AJ218" s="58">
        <f t="shared" si="30"/>
        <v>47.227008042667023</v>
      </c>
      <c r="AK218" s="58">
        <f t="shared" si="30"/>
        <v>45.935452692329008</v>
      </c>
      <c r="AL218" s="58">
        <f t="shared" si="30"/>
        <v>50.369907490075668</v>
      </c>
      <c r="AM218" s="58">
        <f t="shared" si="30"/>
        <v>47.62502143008593</v>
      </c>
      <c r="AN218" s="160">
        <v>4</v>
      </c>
      <c r="AO218" s="118">
        <v>1</v>
      </c>
      <c r="AP218" s="118">
        <v>1</v>
      </c>
      <c r="AQ218" s="118">
        <v>4</v>
      </c>
      <c r="AR218" s="118">
        <v>1</v>
      </c>
      <c r="AS218" s="118">
        <v>4</v>
      </c>
      <c r="AT218" s="118">
        <v>1</v>
      </c>
      <c r="AU218" s="118">
        <v>1</v>
      </c>
      <c r="AV218" s="118">
        <v>1</v>
      </c>
      <c r="AW218" s="118">
        <v>4</v>
      </c>
      <c r="AX218" s="118">
        <v>4</v>
      </c>
      <c r="AY218" s="118">
        <v>4</v>
      </c>
      <c r="AZ218" s="118">
        <v>4</v>
      </c>
      <c r="BA218" s="118">
        <v>4</v>
      </c>
      <c r="BB218" s="118">
        <v>1</v>
      </c>
      <c r="BC218" s="118">
        <v>4</v>
      </c>
      <c r="BD218" s="118">
        <v>6</v>
      </c>
      <c r="BE218" s="118">
        <v>7</v>
      </c>
    </row>
    <row r="219" spans="2:57" ht="15">
      <c r="B219" s="499"/>
      <c r="C219" s="1" t="s">
        <v>208</v>
      </c>
      <c r="D219" s="196">
        <v>66.805239999999998</v>
      </c>
      <c r="E219" s="11">
        <v>155.6</v>
      </c>
      <c r="F219" s="11">
        <v>177.2</v>
      </c>
      <c r="G219" s="11">
        <v>186.22980000000001</v>
      </c>
      <c r="H219" s="11">
        <v>56.4</v>
      </c>
      <c r="I219" s="11">
        <v>66.811996469998107</v>
      </c>
      <c r="J219" s="11">
        <v>202.9</v>
      </c>
      <c r="K219" s="11">
        <v>150.19999999999999</v>
      </c>
      <c r="L219" s="11">
        <v>113</v>
      </c>
      <c r="M219" s="11">
        <v>157.30308885117799</v>
      </c>
      <c r="N219" s="11">
        <v>58.138225482656701</v>
      </c>
      <c r="O219" s="11">
        <v>99.297123655269402</v>
      </c>
      <c r="P219" s="11">
        <v>106.308377159401</v>
      </c>
      <c r="Q219" s="11">
        <v>60.192537204235997</v>
      </c>
      <c r="R219" s="11">
        <v>51.363499972910198</v>
      </c>
      <c r="S219" s="11">
        <v>61.323023299247303</v>
      </c>
      <c r="T219" s="11">
        <v>73.161933898925795</v>
      </c>
      <c r="U219">
        <v>67.897323608398395</v>
      </c>
      <c r="V219" s="159">
        <f>100</f>
        <v>100</v>
      </c>
      <c r="W219" s="58">
        <f t="shared" si="31"/>
        <v>232.91586109113598</v>
      </c>
      <c r="X219" s="58">
        <f t="shared" si="31"/>
        <v>265.24865414748905</v>
      </c>
      <c r="Y219" s="58">
        <f t="shared" si="31"/>
        <v>278.76525853361204</v>
      </c>
      <c r="Z219" s="58">
        <f t="shared" ref="Z219:AH261" si="32">H219*100/$D219</f>
        <v>84.424515202699666</v>
      </c>
      <c r="AA219" s="58">
        <f t="shared" si="32"/>
        <v>100.0101136826963</v>
      </c>
      <c r="AB219" s="58">
        <f t="shared" si="32"/>
        <v>303.71869033027951</v>
      </c>
      <c r="AC219" s="58">
        <f t="shared" si="32"/>
        <v>224.83266282704767</v>
      </c>
      <c r="AD219" s="58">
        <f t="shared" si="30"/>
        <v>169.14840811888411</v>
      </c>
      <c r="AE219" s="58">
        <f t="shared" ref="AD219:AM244" si="33">M219*100/$D219</f>
        <v>235.46519532177115</v>
      </c>
      <c r="AF219" s="58">
        <f t="shared" si="33"/>
        <v>87.026445055293124</v>
      </c>
      <c r="AG219" s="58">
        <f t="shared" si="33"/>
        <v>148.63672917763549</v>
      </c>
      <c r="AH219" s="58">
        <f t="shared" si="33"/>
        <v>159.13179439127981</v>
      </c>
      <c r="AI219" s="58">
        <f t="shared" si="33"/>
        <v>90.101520785249775</v>
      </c>
      <c r="AJ219" s="58">
        <f t="shared" si="33"/>
        <v>76.885435892319521</v>
      </c>
      <c r="AK219" s="58">
        <f t="shared" si="33"/>
        <v>91.793732496503736</v>
      </c>
      <c r="AL219" s="58">
        <f t="shared" si="33"/>
        <v>109.51526242391435</v>
      </c>
      <c r="AM219" s="58">
        <f t="shared" si="33"/>
        <v>101.63472746808243</v>
      </c>
      <c r="AN219" s="160">
        <v>4</v>
      </c>
      <c r="AO219" s="118">
        <v>1</v>
      </c>
      <c r="AP219" s="118">
        <v>1</v>
      </c>
      <c r="AQ219" s="118">
        <v>4</v>
      </c>
      <c r="AR219" s="118">
        <v>1</v>
      </c>
      <c r="AS219" s="118">
        <v>4</v>
      </c>
      <c r="AT219" s="118">
        <v>1</v>
      </c>
      <c r="AU219" s="118">
        <v>1</v>
      </c>
      <c r="AV219" s="118">
        <v>1</v>
      </c>
      <c r="AW219" s="118">
        <v>4</v>
      </c>
      <c r="AX219" s="118">
        <v>4</v>
      </c>
      <c r="AY219" s="118">
        <v>4</v>
      </c>
      <c r="AZ219" s="118">
        <v>4</v>
      </c>
      <c r="BA219" s="118">
        <v>4</v>
      </c>
      <c r="BB219" s="118">
        <v>4</v>
      </c>
      <c r="BC219" s="118">
        <v>4</v>
      </c>
      <c r="BD219" s="118">
        <v>6</v>
      </c>
      <c r="BE219" s="118">
        <v>7</v>
      </c>
    </row>
    <row r="220" spans="2:57" ht="15">
      <c r="B220" s="499"/>
      <c r="C220" s="1" t="s">
        <v>209</v>
      </c>
      <c r="D220" s="196">
        <v>2114.3313400000002</v>
      </c>
      <c r="E220" s="11">
        <v>1402</v>
      </c>
      <c r="F220" s="11">
        <v>2450.6999999999998</v>
      </c>
      <c r="G220" s="11">
        <v>1836</v>
      </c>
      <c r="H220" s="11">
        <v>2276</v>
      </c>
      <c r="I220" s="11">
        <v>1543.5999949992299</v>
      </c>
      <c r="J220" s="11">
        <v>818.9</v>
      </c>
      <c r="K220" s="11">
        <v>966.7</v>
      </c>
      <c r="L220" s="11">
        <v>487.4</v>
      </c>
      <c r="M220" s="11">
        <v>531.59996328391105</v>
      </c>
      <c r="N220" s="11">
        <v>418.20002592146699</v>
      </c>
      <c r="O220" s="11">
        <v>582.50000594156199</v>
      </c>
      <c r="P220" s="11">
        <v>582.49997100830103</v>
      </c>
      <c r="Q220" s="11">
        <v>822.04994728439101</v>
      </c>
      <c r="R220" s="11">
        <v>1190.6099598640601</v>
      </c>
      <c r="S220" s="11">
        <v>1421.73376464844</v>
      </c>
      <c r="T220" s="11">
        <v>1457.2344284057599</v>
      </c>
      <c r="U220">
        <v>1521.21018981934</v>
      </c>
      <c r="V220" s="159">
        <f>100</f>
        <v>100</v>
      </c>
      <c r="W220" s="58">
        <f t="shared" ref="W220:AC280" si="34">E220*100/$D220</f>
        <v>66.309379872314608</v>
      </c>
      <c r="X220" s="58">
        <f t="shared" si="34"/>
        <v>115.90898520191256</v>
      </c>
      <c r="Y220" s="58">
        <f t="shared" si="34"/>
        <v>86.835963941205165</v>
      </c>
      <c r="Z220" s="58">
        <f t="shared" si="32"/>
        <v>107.64632567003429</v>
      </c>
      <c r="AA220" s="58">
        <f t="shared" si="32"/>
        <v>73.006532410347276</v>
      </c>
      <c r="AB220" s="58">
        <f t="shared" si="32"/>
        <v>38.730920953950381</v>
      </c>
      <c r="AC220" s="58">
        <f t="shared" si="32"/>
        <v>45.721310643770714</v>
      </c>
      <c r="AD220" s="58">
        <f t="shared" si="33"/>
        <v>23.052205242343895</v>
      </c>
      <c r="AE220" s="58">
        <f t="shared" si="33"/>
        <v>25.142698934023795</v>
      </c>
      <c r="AF220" s="58">
        <f t="shared" si="33"/>
        <v>19.779304123707828</v>
      </c>
      <c r="AG220" s="58">
        <f t="shared" si="33"/>
        <v>27.550081433384133</v>
      </c>
      <c r="AH220" s="58">
        <f t="shared" si="33"/>
        <v>27.550079781170957</v>
      </c>
      <c r="AI220" s="58">
        <f t="shared" si="33"/>
        <v>38.879901732166111</v>
      </c>
      <c r="AJ220" s="58">
        <f t="shared" si="33"/>
        <v>56.311418051631392</v>
      </c>
      <c r="AK220" s="58">
        <f t="shared" si="33"/>
        <v>67.242713464600115</v>
      </c>
      <c r="AL220" s="58">
        <f t="shared" si="33"/>
        <v>68.921762679153204</v>
      </c>
      <c r="AM220" s="58">
        <f t="shared" si="33"/>
        <v>71.947577990275633</v>
      </c>
      <c r="AN220" s="160"/>
      <c r="AO220" s="118"/>
      <c r="AP220" s="118"/>
      <c r="AQ220" s="118"/>
      <c r="AR220" s="118"/>
      <c r="AS220" s="118"/>
      <c r="AT220" s="118"/>
      <c r="AU220" s="118"/>
      <c r="AV220" s="118"/>
      <c r="AW220" s="118"/>
      <c r="AX220" s="118"/>
      <c r="AY220" s="118"/>
      <c r="AZ220" s="118"/>
      <c r="BA220" s="118"/>
      <c r="BB220" s="118"/>
      <c r="BC220" s="118"/>
      <c r="BD220" s="118"/>
      <c r="BE220" s="118"/>
    </row>
    <row r="221" spans="2:57" ht="15">
      <c r="B221" s="501"/>
      <c r="C221" s="8" t="s">
        <v>210</v>
      </c>
      <c r="D221" s="245">
        <v>2047.5261</v>
      </c>
      <c r="E221" s="173">
        <v>1246.4000000000001</v>
      </c>
      <c r="F221" s="173">
        <v>2273.5</v>
      </c>
      <c r="G221" s="173">
        <v>1649.7701999999999</v>
      </c>
      <c r="H221" s="173">
        <v>2219.6</v>
      </c>
      <c r="I221" s="173">
        <v>1476.78799852923</v>
      </c>
      <c r="J221" s="173">
        <v>616</v>
      </c>
      <c r="K221" s="173">
        <v>816.5</v>
      </c>
      <c r="L221" s="173">
        <v>374.4</v>
      </c>
      <c r="M221" s="173">
        <v>374.29687443273298</v>
      </c>
      <c r="N221" s="173">
        <v>360.06180043881</v>
      </c>
      <c r="O221" s="173">
        <v>483.20288228629198</v>
      </c>
      <c r="P221" s="173">
        <v>476.19159384890003</v>
      </c>
      <c r="Q221" s="173">
        <v>761.85741008015498</v>
      </c>
      <c r="R221" s="173">
        <v>1139.2464598911499</v>
      </c>
      <c r="S221" s="173">
        <v>1360.4107413491899</v>
      </c>
      <c r="T221" s="173">
        <v>1384.07249450684</v>
      </c>
      <c r="U221" s="173">
        <v>1453.31286621094</v>
      </c>
      <c r="V221" s="159">
        <f>100</f>
        <v>100</v>
      </c>
      <c r="W221" s="58">
        <f t="shared" si="34"/>
        <v>60.873460904845125</v>
      </c>
      <c r="X221" s="58">
        <f t="shared" si="34"/>
        <v>111.03643562834193</v>
      </c>
      <c r="Y221" s="58">
        <f t="shared" si="34"/>
        <v>80.573830047880705</v>
      </c>
      <c r="Z221" s="58">
        <f t="shared" si="32"/>
        <v>108.40399055230603</v>
      </c>
      <c r="AA221" s="58">
        <f t="shared" si="32"/>
        <v>72.125478572860686</v>
      </c>
      <c r="AB221" s="58">
        <f t="shared" si="32"/>
        <v>30.085086583267486</v>
      </c>
      <c r="AC221" s="58">
        <f t="shared" si="32"/>
        <v>39.877391550710882</v>
      </c>
      <c r="AD221" s="58">
        <f t="shared" si="33"/>
        <v>18.285481196063873</v>
      </c>
      <c r="AE221" s="58">
        <f t="shared" si="33"/>
        <v>18.280444602524625</v>
      </c>
      <c r="AF221" s="58">
        <f t="shared" si="33"/>
        <v>17.585211755728537</v>
      </c>
      <c r="AG221" s="58">
        <f t="shared" si="33"/>
        <v>23.599351543616073</v>
      </c>
      <c r="AH221" s="58">
        <f t="shared" si="33"/>
        <v>23.25692423890958</v>
      </c>
      <c r="AI221" s="58">
        <f t="shared" si="33"/>
        <v>37.208678809034716</v>
      </c>
      <c r="AJ221" s="58">
        <f t="shared" si="33"/>
        <v>55.640143482964632</v>
      </c>
      <c r="AK221" s="58">
        <f t="shared" si="33"/>
        <v>66.441680101132292</v>
      </c>
      <c r="AL221" s="58">
        <f t="shared" si="33"/>
        <v>67.597306549930664</v>
      </c>
      <c r="AM221" s="58">
        <f t="shared" si="33"/>
        <v>70.978966578786967</v>
      </c>
      <c r="AN221" s="120"/>
      <c r="AO221" s="121"/>
      <c r="AP221" s="121"/>
      <c r="AQ221" s="121"/>
      <c r="AR221" s="121"/>
      <c r="AS221" s="121"/>
      <c r="AT221" s="121"/>
      <c r="AU221" s="121"/>
      <c r="AV221" s="121"/>
      <c r="AW221" s="121"/>
      <c r="AX221" s="121"/>
      <c r="AY221" s="121"/>
      <c r="AZ221" s="121"/>
      <c r="BA221" s="121"/>
      <c r="BB221" s="121"/>
      <c r="BC221" s="121"/>
      <c r="BD221" s="121"/>
      <c r="BE221" s="121"/>
    </row>
    <row r="222" spans="2:57" ht="15" customHeight="1">
      <c r="B222" s="499" t="s">
        <v>242</v>
      </c>
      <c r="C222" s="1" t="s">
        <v>205</v>
      </c>
      <c r="D222" s="246">
        <v>281.56877399103701</v>
      </c>
      <c r="E222" s="11">
        <v>245.3</v>
      </c>
      <c r="F222" s="11">
        <v>310</v>
      </c>
      <c r="G222" s="11">
        <v>172.1</v>
      </c>
      <c r="H222" s="11">
        <v>236.8</v>
      </c>
      <c r="I222" s="11">
        <v>215.9</v>
      </c>
      <c r="J222" s="11">
        <v>150</v>
      </c>
      <c r="K222" s="11">
        <v>141.80000000000001</v>
      </c>
      <c r="L222" s="11">
        <v>231.7</v>
      </c>
      <c r="M222" s="11">
        <v>107</v>
      </c>
      <c r="N222" s="11">
        <v>107.6</v>
      </c>
      <c r="O222" s="11">
        <v>157.80000000000001</v>
      </c>
      <c r="P222" s="11">
        <v>167.9</v>
      </c>
      <c r="Q222" s="11">
        <v>153.44</v>
      </c>
      <c r="R222" s="11">
        <v>185.86</v>
      </c>
      <c r="S222" s="11">
        <v>278.23400881506501</v>
      </c>
      <c r="T222" s="11">
        <v>288.22787475585898</v>
      </c>
      <c r="U222">
        <v>320.56991577148398</v>
      </c>
      <c r="V222" s="159">
        <f>100</f>
        <v>100</v>
      </c>
      <c r="W222" s="58">
        <f t="shared" si="34"/>
        <v>87.119035439564925</v>
      </c>
      <c r="X222" s="58">
        <f t="shared" si="34"/>
        <v>110.09743573691451</v>
      </c>
      <c r="Y222" s="58">
        <f t="shared" si="34"/>
        <v>61.12183448491286</v>
      </c>
      <c r="Z222" s="58">
        <f t="shared" si="32"/>
        <v>84.100234782262433</v>
      </c>
      <c r="AA222" s="58">
        <f t="shared" si="32"/>
        <v>76.677536695483354</v>
      </c>
      <c r="AB222" s="58">
        <f t="shared" si="32"/>
        <v>53.27295277592637</v>
      </c>
      <c r="AC222" s="58">
        <f t="shared" si="32"/>
        <v>50.36069802417574</v>
      </c>
      <c r="AD222" s="58">
        <f t="shared" si="33"/>
        <v>82.288954387880935</v>
      </c>
      <c r="AE222" s="58">
        <f t="shared" si="33"/>
        <v>38.001372980160809</v>
      </c>
      <c r="AF222" s="58">
        <f t="shared" si="33"/>
        <v>38.214464791264518</v>
      </c>
      <c r="AG222" s="58">
        <f t="shared" si="33"/>
        <v>56.043146320274552</v>
      </c>
      <c r="AH222" s="58">
        <f t="shared" si="33"/>
        <v>59.630191807186918</v>
      </c>
      <c r="AI222" s="58">
        <f t="shared" si="33"/>
        <v>54.494679159587619</v>
      </c>
      <c r="AJ222" s="58">
        <f t="shared" si="33"/>
        <v>66.008740019557834</v>
      </c>
      <c r="AK222" s="58">
        <f t="shared" si="33"/>
        <v>98.815648081744271</v>
      </c>
      <c r="AL222" s="58">
        <f t="shared" si="33"/>
        <v>102.3649997371633</v>
      </c>
      <c r="AM222" s="58">
        <f t="shared" si="33"/>
        <v>113.85137322851307</v>
      </c>
      <c r="AN222" s="160">
        <v>4</v>
      </c>
      <c r="AO222" s="118">
        <v>1</v>
      </c>
      <c r="AP222" s="118">
        <v>1</v>
      </c>
      <c r="AQ222" s="118">
        <v>1</v>
      </c>
      <c r="AR222" s="118">
        <v>1</v>
      </c>
      <c r="AS222" s="118">
        <v>1</v>
      </c>
      <c r="AT222" s="118">
        <v>1</v>
      </c>
      <c r="AU222" s="118">
        <v>1</v>
      </c>
      <c r="AV222" s="118">
        <v>1</v>
      </c>
      <c r="AW222" s="118">
        <v>1</v>
      </c>
      <c r="AX222" s="118">
        <v>1</v>
      </c>
      <c r="AY222" s="118">
        <v>1</v>
      </c>
      <c r="AZ222" s="118">
        <v>1</v>
      </c>
      <c r="BA222" s="118">
        <v>1</v>
      </c>
      <c r="BB222" s="118">
        <v>1</v>
      </c>
      <c r="BC222" s="118">
        <v>4</v>
      </c>
      <c r="BD222" s="118">
        <v>6</v>
      </c>
      <c r="BE222" s="118">
        <v>7</v>
      </c>
    </row>
    <row r="223" spans="2:57" ht="15">
      <c r="B223" s="499"/>
      <c r="C223" s="1" t="s">
        <v>206</v>
      </c>
      <c r="D223" s="196">
        <v>207.18050728161401</v>
      </c>
      <c r="E223" s="11">
        <v>107.6503</v>
      </c>
      <c r="F223" s="11">
        <v>231.7</v>
      </c>
      <c r="G223" s="11">
        <v>265.3</v>
      </c>
      <c r="H223" s="11">
        <v>359.5</v>
      </c>
      <c r="I223" s="11">
        <v>325.7</v>
      </c>
      <c r="J223" s="11">
        <v>217.9</v>
      </c>
      <c r="K223" s="11">
        <v>256.7</v>
      </c>
      <c r="L223" s="11">
        <v>135.1</v>
      </c>
      <c r="M223" s="11">
        <v>195.4</v>
      </c>
      <c r="N223" s="11">
        <v>211.8</v>
      </c>
      <c r="O223" s="11">
        <v>273.2</v>
      </c>
      <c r="P223" s="11">
        <v>243.6</v>
      </c>
      <c r="Q223" s="11">
        <v>257.68</v>
      </c>
      <c r="R223" s="11">
        <v>321.55</v>
      </c>
      <c r="S223" s="11">
        <v>294.67870916133302</v>
      </c>
      <c r="T223" s="11">
        <v>274.42636108398398</v>
      </c>
      <c r="U223">
        <v>266.32351684570301</v>
      </c>
      <c r="V223" s="159">
        <f>100</f>
        <v>100</v>
      </c>
      <c r="W223" s="58">
        <f t="shared" si="34"/>
        <v>51.959666192763159</v>
      </c>
      <c r="X223" s="58">
        <f t="shared" si="34"/>
        <v>111.83484539163591</v>
      </c>
      <c r="Y223" s="58">
        <f t="shared" si="34"/>
        <v>128.05258732154081</v>
      </c>
      <c r="Z223" s="58">
        <f t="shared" si="32"/>
        <v>173.52018523216705</v>
      </c>
      <c r="AA223" s="58">
        <f t="shared" si="32"/>
        <v>157.20590912410796</v>
      </c>
      <c r="AB223" s="58">
        <f t="shared" si="32"/>
        <v>105.17398709899639</v>
      </c>
      <c r="AC223" s="58">
        <f t="shared" si="32"/>
        <v>123.90161766091039</v>
      </c>
      <c r="AD223" s="58">
        <f t="shared" si="33"/>
        <v>65.208837343159303</v>
      </c>
      <c r="AE223" s="58">
        <f t="shared" si="33"/>
        <v>94.313892056649351</v>
      </c>
      <c r="AF223" s="58">
        <f t="shared" si="33"/>
        <v>102.22969466529342</v>
      </c>
      <c r="AG223" s="58">
        <f t="shared" si="33"/>
        <v>131.86568735863153</v>
      </c>
      <c r="AH223" s="58">
        <f t="shared" si="33"/>
        <v>117.57862899181056</v>
      </c>
      <c r="AI223" s="58">
        <f t="shared" si="33"/>
        <v>124.37463513386595</v>
      </c>
      <c r="AJ223" s="58">
        <f t="shared" si="33"/>
        <v>155.20282492740839</v>
      </c>
      <c r="AK223" s="58">
        <f t="shared" si="33"/>
        <v>142.23283504214297</v>
      </c>
      <c r="AL223" s="58">
        <f t="shared" si="33"/>
        <v>132.45761615544495</v>
      </c>
      <c r="AM223" s="58">
        <f t="shared" si="33"/>
        <v>128.54660910917539</v>
      </c>
      <c r="AN223" s="160">
        <v>4</v>
      </c>
      <c r="AO223" s="118">
        <v>4</v>
      </c>
      <c r="AP223" s="118">
        <v>1</v>
      </c>
      <c r="AQ223" s="118">
        <v>1</v>
      </c>
      <c r="AR223" s="118">
        <v>1</v>
      </c>
      <c r="AS223" s="118">
        <v>1</v>
      </c>
      <c r="AT223" s="118">
        <v>1</v>
      </c>
      <c r="AU223" s="118">
        <v>1</v>
      </c>
      <c r="AV223" s="118">
        <v>1</v>
      </c>
      <c r="AW223" s="118">
        <v>1</v>
      </c>
      <c r="AX223" s="118">
        <v>1</v>
      </c>
      <c r="AY223" s="118">
        <v>1</v>
      </c>
      <c r="AZ223" s="118">
        <v>1</v>
      </c>
      <c r="BA223" s="118">
        <v>1</v>
      </c>
      <c r="BB223" s="118">
        <v>1</v>
      </c>
      <c r="BC223" s="118">
        <v>4</v>
      </c>
      <c r="BD223" s="118">
        <v>6</v>
      </c>
      <c r="BE223" s="118">
        <v>7</v>
      </c>
    </row>
    <row r="224" spans="2:57" ht="15">
      <c r="B224" s="499"/>
      <c r="C224" s="1" t="s">
        <v>207</v>
      </c>
      <c r="D224" s="196">
        <v>229.58769725384499</v>
      </c>
      <c r="E224" s="11">
        <v>427.1</v>
      </c>
      <c r="F224" s="11">
        <v>371.7</v>
      </c>
      <c r="G224" s="11">
        <v>58.794809999999998</v>
      </c>
      <c r="H224" s="11">
        <v>203</v>
      </c>
      <c r="I224" s="11">
        <v>695.538352905995</v>
      </c>
      <c r="J224" s="11">
        <v>244</v>
      </c>
      <c r="K224" s="11">
        <v>284.7</v>
      </c>
      <c r="L224" s="11">
        <v>237.6</v>
      </c>
      <c r="M224" s="11">
        <v>254.2</v>
      </c>
      <c r="N224" s="11">
        <v>190</v>
      </c>
      <c r="O224" s="11">
        <v>191.4</v>
      </c>
      <c r="P224" s="11">
        <v>233.38023731244201</v>
      </c>
      <c r="Q224" s="11">
        <v>180.82</v>
      </c>
      <c r="R224" s="11">
        <v>266.41000000000003</v>
      </c>
      <c r="S224" s="11">
        <v>259.12426969835701</v>
      </c>
      <c r="T224" s="11">
        <v>284.13925170898398</v>
      </c>
      <c r="U224">
        <v>268.66516113281301</v>
      </c>
      <c r="V224" s="159">
        <f>100</f>
        <v>100</v>
      </c>
      <c r="W224" s="58">
        <f t="shared" si="34"/>
        <v>186.02913183443553</v>
      </c>
      <c r="X224" s="58">
        <f t="shared" si="34"/>
        <v>161.89891899522286</v>
      </c>
      <c r="Y224" s="58">
        <f t="shared" si="34"/>
        <v>25.60886785453193</v>
      </c>
      <c r="Z224" s="58">
        <f t="shared" si="32"/>
        <v>88.419371955959747</v>
      </c>
      <c r="AA224" s="58">
        <f t="shared" si="32"/>
        <v>302.9510558385752</v>
      </c>
      <c r="AB224" s="58">
        <f t="shared" si="32"/>
        <v>106.27747171061172</v>
      </c>
      <c r="AC224" s="58">
        <f t="shared" si="32"/>
        <v>124.00490244266868</v>
      </c>
      <c r="AD224" s="58">
        <f t="shared" si="33"/>
        <v>103.48986589525141</v>
      </c>
      <c r="AE224" s="58">
        <f t="shared" si="33"/>
        <v>110.72021847884221</v>
      </c>
      <c r="AF224" s="58">
        <f t="shared" si="33"/>
        <v>82.757047643509125</v>
      </c>
      <c r="AG224" s="58">
        <f t="shared" si="33"/>
        <v>83.36683641561919</v>
      </c>
      <c r="AH224" s="58">
        <f t="shared" si="33"/>
        <v>101.65189167536437</v>
      </c>
      <c r="AI224" s="58">
        <f t="shared" si="33"/>
        <v>78.758575552101689</v>
      </c>
      <c r="AJ224" s="58">
        <f t="shared" si="33"/>
        <v>116.03844769845932</v>
      </c>
      <c r="AK224" s="58">
        <f t="shared" si="33"/>
        <v>112.86505017377074</v>
      </c>
      <c r="AL224" s="58">
        <f t="shared" si="33"/>
        <v>123.76066100563905</v>
      </c>
      <c r="AM224" s="58">
        <f t="shared" si="33"/>
        <v>117.02071336852244</v>
      </c>
      <c r="AN224" s="160">
        <v>4</v>
      </c>
      <c r="AO224" s="118">
        <v>1</v>
      </c>
      <c r="AP224" s="118">
        <v>1</v>
      </c>
      <c r="AQ224" s="118">
        <v>4</v>
      </c>
      <c r="AR224" s="118">
        <v>1</v>
      </c>
      <c r="AS224" s="118">
        <v>4</v>
      </c>
      <c r="AT224" s="118">
        <v>1</v>
      </c>
      <c r="AU224" s="118">
        <v>1</v>
      </c>
      <c r="AV224" s="118">
        <v>1</v>
      </c>
      <c r="AW224" s="118">
        <v>1</v>
      </c>
      <c r="AX224" s="118">
        <v>1</v>
      </c>
      <c r="AY224" s="118">
        <v>1</v>
      </c>
      <c r="AZ224" s="118">
        <v>4</v>
      </c>
      <c r="BA224" s="118">
        <v>1</v>
      </c>
      <c r="BB224" s="118">
        <v>1</v>
      </c>
      <c r="BC224" s="118">
        <v>4</v>
      </c>
      <c r="BD224" s="118">
        <v>6</v>
      </c>
      <c r="BE224" s="118">
        <v>7</v>
      </c>
    </row>
    <row r="225" spans="2:57" ht="15">
      <c r="B225" s="499"/>
      <c r="C225" s="1" t="s">
        <v>208</v>
      </c>
      <c r="D225" s="196">
        <v>372.73413319228302</v>
      </c>
      <c r="E225" s="11">
        <v>176.74969999999999</v>
      </c>
      <c r="F225" s="11">
        <v>349.6</v>
      </c>
      <c r="G225" s="11">
        <v>163.0052</v>
      </c>
      <c r="H225" s="11">
        <v>285.89999999999998</v>
      </c>
      <c r="I225" s="11">
        <v>480.86166920323598</v>
      </c>
      <c r="J225" s="11">
        <v>91.1</v>
      </c>
      <c r="K225" s="11">
        <v>263.5</v>
      </c>
      <c r="L225" s="11">
        <v>443.9</v>
      </c>
      <c r="M225" s="11">
        <v>592.1</v>
      </c>
      <c r="N225" s="11">
        <v>142.5</v>
      </c>
      <c r="O225" s="11">
        <v>163</v>
      </c>
      <c r="P225" s="11">
        <v>354.41974590256399</v>
      </c>
      <c r="Q225" s="11">
        <v>279.27</v>
      </c>
      <c r="R225" s="11">
        <v>264.16000000000003</v>
      </c>
      <c r="S225" s="11">
        <v>281.84811364360598</v>
      </c>
      <c r="T225" s="11">
        <v>336.26116943359398</v>
      </c>
      <c r="U225">
        <v>312.14138793945301</v>
      </c>
      <c r="V225" s="159">
        <f>100</f>
        <v>100</v>
      </c>
      <c r="W225" s="58">
        <f t="shared" si="34"/>
        <v>47.419778405113171</v>
      </c>
      <c r="X225" s="58">
        <f t="shared" si="34"/>
        <v>93.793395578196538</v>
      </c>
      <c r="Y225" s="58">
        <f t="shared" si="34"/>
        <v>43.732297496862252</v>
      </c>
      <c r="Z225" s="58">
        <f t="shared" si="32"/>
        <v>76.703466235144134</v>
      </c>
      <c r="AA225" s="58">
        <f t="shared" si="32"/>
        <v>129.00929278595822</v>
      </c>
      <c r="AB225" s="58">
        <f t="shared" si="32"/>
        <v>24.441013550268035</v>
      </c>
      <c r="AC225" s="58">
        <f t="shared" si="32"/>
        <v>70.693820751872963</v>
      </c>
      <c r="AD225" s="58">
        <f t="shared" si="33"/>
        <v>119.09292991178903</v>
      </c>
      <c r="AE225" s="58">
        <f t="shared" si="33"/>
        <v>158.8531736895028</v>
      </c>
      <c r="AF225" s="58">
        <f t="shared" si="33"/>
        <v>38.231003632417071</v>
      </c>
      <c r="AG225" s="58">
        <f t="shared" si="33"/>
        <v>43.730902400589351</v>
      </c>
      <c r="AH225" s="58">
        <f t="shared" si="33"/>
        <v>95.086474336850927</v>
      </c>
      <c r="AI225" s="58">
        <f t="shared" si="33"/>
        <v>74.924718487193786</v>
      </c>
      <c r="AJ225" s="58">
        <f t="shared" si="33"/>
        <v>70.870890663433642</v>
      </c>
      <c r="AK225" s="58">
        <f t="shared" si="33"/>
        <v>75.616394782446307</v>
      </c>
      <c r="AL225" s="58">
        <f t="shared" si="33"/>
        <v>90.214750807414333</v>
      </c>
      <c r="AM225" s="58">
        <f t="shared" si="33"/>
        <v>83.743709025550416</v>
      </c>
      <c r="AN225" s="160">
        <v>4</v>
      </c>
      <c r="AO225" s="118">
        <v>4</v>
      </c>
      <c r="AP225" s="118">
        <v>1</v>
      </c>
      <c r="AQ225" s="118">
        <v>4</v>
      </c>
      <c r="AR225" s="118">
        <v>1</v>
      </c>
      <c r="AS225" s="118">
        <v>4</v>
      </c>
      <c r="AT225" s="118">
        <v>1</v>
      </c>
      <c r="AU225" s="118">
        <v>1</v>
      </c>
      <c r="AV225" s="118">
        <v>1</v>
      </c>
      <c r="AW225" s="118">
        <v>1</v>
      </c>
      <c r="AX225" s="118">
        <v>1</v>
      </c>
      <c r="AY225" s="118">
        <v>1</v>
      </c>
      <c r="AZ225" s="118">
        <v>4</v>
      </c>
      <c r="BA225" s="118">
        <v>1</v>
      </c>
      <c r="BB225" s="118">
        <v>1</v>
      </c>
      <c r="BC225" s="118">
        <v>4</v>
      </c>
      <c r="BD225" s="118">
        <v>6</v>
      </c>
      <c r="BE225" s="118">
        <v>7</v>
      </c>
    </row>
    <row r="226" spans="2:57" ht="15">
      <c r="B226" s="499"/>
      <c r="C226" s="1" t="s">
        <v>209</v>
      </c>
      <c r="D226" s="196">
        <v>1091.07111171878</v>
      </c>
      <c r="E226" s="11">
        <v>956.8</v>
      </c>
      <c r="F226" s="11">
        <v>1263</v>
      </c>
      <c r="G226" s="11">
        <v>659.20001000000002</v>
      </c>
      <c r="H226" s="11">
        <v>1085.2</v>
      </c>
      <c r="I226" s="11">
        <v>1718.00002210923</v>
      </c>
      <c r="J226" s="11">
        <v>703</v>
      </c>
      <c r="K226" s="11">
        <v>946.7</v>
      </c>
      <c r="L226" s="11">
        <v>1048.3</v>
      </c>
      <c r="M226" s="11">
        <v>1148.7</v>
      </c>
      <c r="N226" s="11">
        <v>651.9</v>
      </c>
      <c r="O226" s="11">
        <v>785.4</v>
      </c>
      <c r="P226" s="11">
        <v>999.299983215005</v>
      </c>
      <c r="Q226" s="11">
        <v>871.21</v>
      </c>
      <c r="R226" s="11">
        <v>1037.98</v>
      </c>
      <c r="S226" s="11">
        <v>1113.8851013183601</v>
      </c>
      <c r="T226" s="11">
        <v>1183.0546569824201</v>
      </c>
      <c r="U226">
        <v>1167.6999816894499</v>
      </c>
      <c r="V226" s="159">
        <f>100</f>
        <v>100</v>
      </c>
      <c r="W226" s="58">
        <f t="shared" si="34"/>
        <v>87.693642487952886</v>
      </c>
      <c r="X226" s="58">
        <f t="shared" si="34"/>
        <v>115.75780775740436</v>
      </c>
      <c r="Y226" s="58">
        <f t="shared" si="34"/>
        <v>60.417694403213808</v>
      </c>
      <c r="Z226" s="58">
        <f t="shared" si="32"/>
        <v>99.461894678016805</v>
      </c>
      <c r="AA226" s="58">
        <f t="shared" si="32"/>
        <v>157.45994955386914</v>
      </c>
      <c r="AB226" s="58">
        <f t="shared" si="32"/>
        <v>64.432097271144315</v>
      </c>
      <c r="AC226" s="58">
        <f t="shared" si="32"/>
        <v>86.767946638111411</v>
      </c>
      <c r="AD226" s="58">
        <f t="shared" si="33"/>
        <v>96.079896969190017</v>
      </c>
      <c r="AE226" s="58">
        <f t="shared" si="33"/>
        <v>105.28186363494093</v>
      </c>
      <c r="AF226" s="58">
        <f t="shared" si="33"/>
        <v>59.748626189273089</v>
      </c>
      <c r="AG226" s="58">
        <f t="shared" si="33"/>
        <v>71.984308956979717</v>
      </c>
      <c r="AH226" s="58">
        <f t="shared" si="33"/>
        <v>91.588895763246214</v>
      </c>
      <c r="AI226" s="58">
        <f t="shared" si="33"/>
        <v>79.849057558454675</v>
      </c>
      <c r="AJ226" s="58">
        <f t="shared" si="33"/>
        <v>95.134037447371796</v>
      </c>
      <c r="AK226" s="58">
        <f t="shared" si="33"/>
        <v>102.09097183075821</v>
      </c>
      <c r="AL226" s="58">
        <f t="shared" si="33"/>
        <v>108.43057288160962</v>
      </c>
      <c r="AM226" s="58">
        <f t="shared" si="33"/>
        <v>107.02326999107834</v>
      </c>
      <c r="AN226" s="160"/>
      <c r="AO226" s="118"/>
      <c r="AP226" s="118"/>
      <c r="AQ226" s="118"/>
      <c r="AR226" s="118"/>
      <c r="AS226" s="118"/>
      <c r="AT226" s="118"/>
      <c r="AU226" s="118"/>
      <c r="AV226" s="118"/>
      <c r="AW226" s="118"/>
      <c r="AX226" s="118"/>
      <c r="AY226" s="118"/>
      <c r="AZ226" s="118"/>
      <c r="BA226" s="118"/>
      <c r="BB226" s="118"/>
      <c r="BC226" s="118"/>
      <c r="BD226" s="118"/>
      <c r="BE226" s="118"/>
    </row>
    <row r="227" spans="2:57" ht="15">
      <c r="B227" s="501"/>
      <c r="C227" s="8" t="s">
        <v>210</v>
      </c>
      <c r="D227" s="245">
        <v>718.33697852649595</v>
      </c>
      <c r="E227" s="173">
        <v>780.05029999999999</v>
      </c>
      <c r="F227" s="173">
        <v>913.4</v>
      </c>
      <c r="G227" s="173">
        <v>496.19481000000002</v>
      </c>
      <c r="H227" s="173">
        <v>799.3</v>
      </c>
      <c r="I227" s="173">
        <v>1237.1383529059899</v>
      </c>
      <c r="J227" s="173">
        <v>611.9</v>
      </c>
      <c r="K227" s="173">
        <v>683.2</v>
      </c>
      <c r="L227" s="173">
        <v>604.4</v>
      </c>
      <c r="M227" s="173">
        <v>556.6</v>
      </c>
      <c r="N227" s="173">
        <v>509.4</v>
      </c>
      <c r="O227" s="173">
        <v>622.4</v>
      </c>
      <c r="P227" s="173">
        <v>644.88023731244198</v>
      </c>
      <c r="Q227" s="173">
        <v>591.94000000000005</v>
      </c>
      <c r="R227" s="173">
        <v>773.82</v>
      </c>
      <c r="S227" s="173">
        <v>832.03698767475498</v>
      </c>
      <c r="T227" s="173">
        <v>846.79348754882801</v>
      </c>
      <c r="U227" s="173">
        <v>855.55859375</v>
      </c>
      <c r="V227" s="159">
        <f>100</f>
        <v>100</v>
      </c>
      <c r="W227" s="58">
        <f t="shared" si="34"/>
        <v>108.59113804778571</v>
      </c>
      <c r="X227" s="58">
        <f t="shared" si="34"/>
        <v>127.15480718723839</v>
      </c>
      <c r="Y227" s="58">
        <f t="shared" si="34"/>
        <v>69.075493094874517</v>
      </c>
      <c r="Z227" s="58">
        <f t="shared" si="32"/>
        <v>111.27089707111851</v>
      </c>
      <c r="AA227" s="58">
        <f t="shared" si="32"/>
        <v>172.22256265349117</v>
      </c>
      <c r="AB227" s="58">
        <f t="shared" si="32"/>
        <v>85.182862401873408</v>
      </c>
      <c r="AC227" s="58">
        <f t="shared" si="32"/>
        <v>95.108566094067513</v>
      </c>
      <c r="AD227" s="58">
        <f t="shared" si="33"/>
        <v>84.138784173381751</v>
      </c>
      <c r="AE227" s="58">
        <f t="shared" si="33"/>
        <v>77.484525597128197</v>
      </c>
      <c r="AF227" s="58">
        <f t="shared" si="33"/>
        <v>70.913793279153978</v>
      </c>
      <c r="AG227" s="58">
        <f t="shared" si="33"/>
        <v>86.644571921761738</v>
      </c>
      <c r="AH227" s="58">
        <f t="shared" si="33"/>
        <v>89.774055434994636</v>
      </c>
      <c r="AI227" s="58">
        <f t="shared" si="33"/>
        <v>82.40422220978094</v>
      </c>
      <c r="AJ227" s="58">
        <f t="shared" si="33"/>
        <v>107.72381530285615</v>
      </c>
      <c r="AK227" s="58">
        <f t="shared" si="33"/>
        <v>115.82822721746673</v>
      </c>
      <c r="AL227" s="58">
        <f t="shared" si="33"/>
        <v>117.88248591710135</v>
      </c>
      <c r="AM227" s="58">
        <f t="shared" si="33"/>
        <v>119.10268012444283</v>
      </c>
      <c r="AN227" s="120"/>
      <c r="AO227" s="121"/>
      <c r="AP227" s="121"/>
      <c r="AQ227" s="121"/>
      <c r="AR227" s="121"/>
      <c r="AS227" s="121"/>
      <c r="AT227" s="121"/>
      <c r="AU227" s="121"/>
      <c r="AV227" s="121"/>
      <c r="AW227" s="121"/>
      <c r="AX227" s="121"/>
      <c r="AY227" s="121"/>
      <c r="AZ227" s="121"/>
      <c r="BA227" s="121"/>
      <c r="BB227" s="121"/>
      <c r="BC227" s="121"/>
      <c r="BD227" s="121"/>
      <c r="BE227" s="121"/>
    </row>
    <row r="228" spans="2:57" ht="15" customHeight="1">
      <c r="B228" s="499" t="s">
        <v>243</v>
      </c>
      <c r="C228" s="1" t="s">
        <v>205</v>
      </c>
      <c r="D228" s="246">
        <v>1109.77233874532</v>
      </c>
      <c r="E228" s="11">
        <v>1039.3</v>
      </c>
      <c r="F228" s="11">
        <v>1119.5999999999999</v>
      </c>
      <c r="G228" s="11">
        <v>928.5</v>
      </c>
      <c r="H228" s="11">
        <v>903.8</v>
      </c>
      <c r="I228" s="11">
        <v>848.2</v>
      </c>
      <c r="J228" s="11">
        <v>462.1</v>
      </c>
      <c r="K228" s="11">
        <v>424.3</v>
      </c>
      <c r="L228" s="11">
        <v>337.3</v>
      </c>
      <c r="M228" s="11">
        <v>334</v>
      </c>
      <c r="N228" s="11">
        <v>320.2</v>
      </c>
      <c r="O228" s="11">
        <v>372.7</v>
      </c>
      <c r="P228" s="11">
        <v>403.5</v>
      </c>
      <c r="Q228" s="11">
        <v>470.39</v>
      </c>
      <c r="R228" s="11">
        <v>640.54999999999995</v>
      </c>
      <c r="S228" s="11">
        <v>958.90879620821897</v>
      </c>
      <c r="T228" s="11">
        <v>993.351806640625</v>
      </c>
      <c r="U228">
        <v>1104.80126953125</v>
      </c>
      <c r="V228" s="159">
        <f>100</f>
        <v>100</v>
      </c>
      <c r="W228" s="58">
        <f t="shared" si="34"/>
        <v>93.649838233939562</v>
      </c>
      <c r="X228" s="58">
        <f t="shared" si="34"/>
        <v>100.88555651565355</v>
      </c>
      <c r="Y228" s="58">
        <f t="shared" si="34"/>
        <v>83.66580852517356</v>
      </c>
      <c r="Z228" s="58">
        <f t="shared" si="32"/>
        <v>81.440126812118336</v>
      </c>
      <c r="AA228" s="58">
        <f t="shared" si="32"/>
        <v>76.430090243459574</v>
      </c>
      <c r="AB228" s="58">
        <f t="shared" si="32"/>
        <v>41.63917083412246</v>
      </c>
      <c r="AC228" s="58">
        <f t="shared" si="32"/>
        <v>38.233066836005541</v>
      </c>
      <c r="AD228" s="58">
        <f t="shared" si="33"/>
        <v>30.393621126053898</v>
      </c>
      <c r="AE228" s="58">
        <f t="shared" si="33"/>
        <v>30.096262840504007</v>
      </c>
      <c r="AF228" s="58">
        <f t="shared" si="33"/>
        <v>28.852764555477197</v>
      </c>
      <c r="AG228" s="58">
        <f t="shared" si="33"/>
        <v>33.583464552861805</v>
      </c>
      <c r="AH228" s="58">
        <f t="shared" si="33"/>
        <v>36.358808551327449</v>
      </c>
      <c r="AI228" s="58">
        <f t="shared" si="33"/>
        <v>42.386170890852334</v>
      </c>
      <c r="AJ228" s="58">
        <f t="shared" si="33"/>
        <v>57.719045396661201</v>
      </c>
      <c r="AK228" s="58">
        <f t="shared" si="33"/>
        <v>86.405901708843871</v>
      </c>
      <c r="AL228" s="58">
        <f t="shared" si="33"/>
        <v>89.509512172891505</v>
      </c>
      <c r="AM228" s="58">
        <f t="shared" si="33"/>
        <v>99.55206405489524</v>
      </c>
      <c r="AN228" s="160">
        <v>4</v>
      </c>
      <c r="AO228" s="118">
        <v>1</v>
      </c>
      <c r="AP228" s="118">
        <v>1</v>
      </c>
      <c r="AQ228" s="118">
        <v>1</v>
      </c>
      <c r="AR228" s="118">
        <v>1</v>
      </c>
      <c r="AS228" s="118">
        <v>1</v>
      </c>
      <c r="AT228" s="118">
        <v>1</v>
      </c>
      <c r="AU228" s="118">
        <v>1</v>
      </c>
      <c r="AV228" s="118">
        <v>1</v>
      </c>
      <c r="AW228" s="118">
        <v>1</v>
      </c>
      <c r="AX228" s="118">
        <v>1</v>
      </c>
      <c r="AY228" s="118">
        <v>1</v>
      </c>
      <c r="AZ228" s="118">
        <v>1</v>
      </c>
      <c r="BA228" s="118">
        <v>1</v>
      </c>
      <c r="BB228" s="118">
        <v>1</v>
      </c>
      <c r="BC228" s="118">
        <v>4</v>
      </c>
      <c r="BD228" s="118">
        <v>6</v>
      </c>
      <c r="BE228" s="118">
        <v>7</v>
      </c>
    </row>
    <row r="229" spans="2:57" ht="15">
      <c r="B229" s="499"/>
      <c r="C229" s="1" t="s">
        <v>206</v>
      </c>
      <c r="D229" s="196">
        <v>358.91494236110901</v>
      </c>
      <c r="E229" s="11">
        <v>449.90004882812502</v>
      </c>
      <c r="F229" s="11">
        <v>333.6</v>
      </c>
      <c r="G229" s="11">
        <v>200.1</v>
      </c>
      <c r="H229" s="11">
        <v>185.5</v>
      </c>
      <c r="I229" s="11">
        <v>135</v>
      </c>
      <c r="J229" s="11">
        <v>194.2</v>
      </c>
      <c r="K229" s="11">
        <v>221.4</v>
      </c>
      <c r="L229" s="11">
        <v>181.4</v>
      </c>
      <c r="M229" s="11">
        <v>180.1</v>
      </c>
      <c r="N229" s="11">
        <v>222</v>
      </c>
      <c r="O229" s="11">
        <v>255.3</v>
      </c>
      <c r="P229" s="11">
        <v>251.21706041056299</v>
      </c>
      <c r="Q229" s="11">
        <v>315.78800000000001</v>
      </c>
      <c r="R229" s="11">
        <v>381.93002319335898</v>
      </c>
      <c r="S229" s="11">
        <v>384.976134334731</v>
      </c>
      <c r="T229" s="11">
        <v>358.51791381835898</v>
      </c>
      <c r="U229">
        <v>347.91140747070301</v>
      </c>
      <c r="V229" s="159">
        <f>100</f>
        <v>100</v>
      </c>
      <c r="W229" s="58">
        <f t="shared" si="34"/>
        <v>125.35004696892075</v>
      </c>
      <c r="X229" s="58">
        <f t="shared" si="34"/>
        <v>92.946812914899681</v>
      </c>
      <c r="Y229" s="58">
        <f t="shared" si="34"/>
        <v>55.751370696257268</v>
      </c>
      <c r="Z229" s="58">
        <f t="shared" si="32"/>
        <v>51.683554543506865</v>
      </c>
      <c r="AA229" s="58">
        <f t="shared" si="32"/>
        <v>37.613368535705803</v>
      </c>
      <c r="AB229" s="58">
        <f t="shared" si="32"/>
        <v>54.10752718247457</v>
      </c>
      <c r="AC229" s="58">
        <f t="shared" si="32"/>
        <v>61.685924398557518</v>
      </c>
      <c r="AD229" s="58">
        <f t="shared" si="33"/>
        <v>50.541222610200244</v>
      </c>
      <c r="AE229" s="58">
        <f t="shared" si="33"/>
        <v>50.179019802078635</v>
      </c>
      <c r="AF229" s="58">
        <f t="shared" si="33"/>
        <v>61.853094925382877</v>
      </c>
      <c r="AG229" s="58">
        <f t="shared" si="33"/>
        <v>71.131059164190305</v>
      </c>
      <c r="AH229" s="58">
        <f t="shared" si="33"/>
        <v>69.993480560586477</v>
      </c>
      <c r="AI229" s="58">
        <f t="shared" si="33"/>
        <v>87.984077208544193</v>
      </c>
      <c r="AJ229" s="58">
        <f t="shared" si="33"/>
        <v>106.41240531275909</v>
      </c>
      <c r="AK229" s="58">
        <f t="shared" si="33"/>
        <v>107.26110531987869</v>
      </c>
      <c r="AL229" s="58">
        <f t="shared" si="33"/>
        <v>99.889380882239635</v>
      </c>
      <c r="AM229" s="58">
        <f t="shared" si="33"/>
        <v>96.934222125716005</v>
      </c>
      <c r="AN229" s="160">
        <v>4</v>
      </c>
      <c r="AO229" s="118">
        <v>4</v>
      </c>
      <c r="AP229" s="118">
        <v>1</v>
      </c>
      <c r="AQ229" s="118">
        <v>1</v>
      </c>
      <c r="AR229" s="118">
        <v>1</v>
      </c>
      <c r="AS229" s="118">
        <v>1</v>
      </c>
      <c r="AT229" s="118">
        <v>1</v>
      </c>
      <c r="AU229" s="118">
        <v>1</v>
      </c>
      <c r="AV229" s="118">
        <v>1</v>
      </c>
      <c r="AW229" s="118">
        <v>1</v>
      </c>
      <c r="AX229" s="118">
        <v>1</v>
      </c>
      <c r="AY229" s="118">
        <v>1</v>
      </c>
      <c r="AZ229" s="118">
        <v>4</v>
      </c>
      <c r="BA229" s="118">
        <v>2</v>
      </c>
      <c r="BB229" s="118">
        <v>4</v>
      </c>
      <c r="BC229" s="118">
        <v>4</v>
      </c>
      <c r="BD229" s="118">
        <v>6</v>
      </c>
      <c r="BE229" s="118">
        <v>7</v>
      </c>
    </row>
    <row r="230" spans="2:57" ht="15">
      <c r="B230" s="499"/>
      <c r="C230" s="1" t="s">
        <v>207</v>
      </c>
      <c r="D230" s="196">
        <v>278.307114507373</v>
      </c>
      <c r="E230" s="11">
        <v>236.6</v>
      </c>
      <c r="F230" s="11">
        <v>202.8</v>
      </c>
      <c r="G230" s="11">
        <v>269.2</v>
      </c>
      <c r="H230" s="11">
        <v>91.1</v>
      </c>
      <c r="I230" s="11">
        <v>92.6</v>
      </c>
      <c r="J230" s="11">
        <v>49</v>
      </c>
      <c r="K230" s="11">
        <v>63.7</v>
      </c>
      <c r="L230" s="11">
        <v>87.7</v>
      </c>
      <c r="M230" s="11">
        <v>115.099975585938</v>
      </c>
      <c r="N230" s="11">
        <v>131</v>
      </c>
      <c r="O230" s="11">
        <v>104.599975585938</v>
      </c>
      <c r="P230" s="11">
        <v>111.08292509563201</v>
      </c>
      <c r="Q230" s="11">
        <v>149.491943359375</v>
      </c>
      <c r="R230" s="11">
        <v>155.24</v>
      </c>
      <c r="S230" s="11">
        <v>150.99452502346</v>
      </c>
      <c r="T230" s="11">
        <v>165.57102966308599</v>
      </c>
      <c r="U230">
        <v>156.552169799805</v>
      </c>
      <c r="V230" s="159">
        <f>100</f>
        <v>100</v>
      </c>
      <c r="W230" s="58">
        <f t="shared" si="34"/>
        <v>85.013996289243948</v>
      </c>
      <c r="X230" s="58">
        <f t="shared" si="34"/>
        <v>72.869139676494811</v>
      </c>
      <c r="Y230" s="58">
        <f t="shared" si="34"/>
        <v>96.72767456071206</v>
      </c>
      <c r="Z230" s="58">
        <f t="shared" si="32"/>
        <v>32.733622408918528</v>
      </c>
      <c r="AA230" s="58">
        <f t="shared" si="32"/>
        <v>33.272595335519824</v>
      </c>
      <c r="AB230" s="58">
        <f t="shared" si="32"/>
        <v>17.606448935642238</v>
      </c>
      <c r="AC230" s="58">
        <f t="shared" si="32"/>
        <v>22.888383616334909</v>
      </c>
      <c r="AD230" s="58">
        <f t="shared" si="33"/>
        <v>31.511950441955598</v>
      </c>
      <c r="AE230" s="58">
        <f t="shared" si="33"/>
        <v>41.357180462193583</v>
      </c>
      <c r="AF230" s="58">
        <f t="shared" si="33"/>
        <v>47.070302256512925</v>
      </c>
      <c r="AG230" s="58">
        <f t="shared" si="33"/>
        <v>37.584369975984529</v>
      </c>
      <c r="AH230" s="58">
        <f t="shared" si="33"/>
        <v>39.913792822816667</v>
      </c>
      <c r="AI230" s="58">
        <f t="shared" si="33"/>
        <v>53.714740143811383</v>
      </c>
      <c r="AJ230" s="58">
        <f t="shared" si="33"/>
        <v>55.780104750389818</v>
      </c>
      <c r="AK230" s="58">
        <f t="shared" si="33"/>
        <v>54.254640701777603</v>
      </c>
      <c r="AL230" s="58">
        <f t="shared" si="33"/>
        <v>59.492201611935307</v>
      </c>
      <c r="AM230" s="58">
        <f t="shared" si="33"/>
        <v>56.251587415188972</v>
      </c>
      <c r="AN230" s="160">
        <v>4</v>
      </c>
      <c r="AO230" s="118">
        <v>1</v>
      </c>
      <c r="AP230" s="118">
        <v>1</v>
      </c>
      <c r="AQ230" s="118">
        <v>1</v>
      </c>
      <c r="AR230" s="118">
        <v>1</v>
      </c>
      <c r="AS230" s="118">
        <v>1</v>
      </c>
      <c r="AT230" s="118">
        <v>1</v>
      </c>
      <c r="AU230" s="118">
        <v>1</v>
      </c>
      <c r="AV230" s="118">
        <v>1</v>
      </c>
      <c r="AW230" s="118">
        <v>4</v>
      </c>
      <c r="AX230" s="118">
        <v>4</v>
      </c>
      <c r="AY230" s="118">
        <v>4</v>
      </c>
      <c r="AZ230" s="118">
        <v>4</v>
      </c>
      <c r="BA230" s="118">
        <v>4</v>
      </c>
      <c r="BB230" s="118">
        <v>1</v>
      </c>
      <c r="BC230" s="118">
        <v>4</v>
      </c>
      <c r="BD230" s="118">
        <v>6</v>
      </c>
      <c r="BE230" s="118">
        <v>7</v>
      </c>
    </row>
    <row r="231" spans="2:57" ht="15">
      <c r="B231" s="499"/>
      <c r="C231" s="1" t="s">
        <v>208</v>
      </c>
      <c r="D231" s="196">
        <v>0</v>
      </c>
      <c r="E231" s="11">
        <v>0</v>
      </c>
      <c r="F231" s="11">
        <v>0</v>
      </c>
      <c r="G231" s="11">
        <v>0</v>
      </c>
      <c r="H231" s="11">
        <v>0</v>
      </c>
      <c r="I231" s="11">
        <v>0</v>
      </c>
      <c r="J231" s="11">
        <v>0</v>
      </c>
      <c r="K231" s="11">
        <v>0</v>
      </c>
      <c r="L231" s="11">
        <v>0</v>
      </c>
      <c r="M231" s="11">
        <v>0</v>
      </c>
      <c r="N231" s="11">
        <v>0</v>
      </c>
      <c r="O231" s="11">
        <v>0</v>
      </c>
      <c r="P231" s="11">
        <v>0</v>
      </c>
      <c r="Q231" s="11">
        <v>0</v>
      </c>
      <c r="R231" s="11">
        <v>0</v>
      </c>
      <c r="S231" s="11">
        <v>0</v>
      </c>
      <c r="T231" s="11">
        <v>0</v>
      </c>
      <c r="U231">
        <v>0</v>
      </c>
      <c r="V231" s="159">
        <f>100</f>
        <v>100</v>
      </c>
      <c r="W231" s="58" t="e">
        <f t="shared" si="34"/>
        <v>#DIV/0!</v>
      </c>
      <c r="X231" s="58" t="e">
        <f t="shared" si="34"/>
        <v>#DIV/0!</v>
      </c>
      <c r="Y231" s="58" t="e">
        <f t="shared" si="34"/>
        <v>#DIV/0!</v>
      </c>
      <c r="Z231" s="58" t="e">
        <f t="shared" si="32"/>
        <v>#DIV/0!</v>
      </c>
      <c r="AA231" s="58" t="e">
        <f t="shared" si="32"/>
        <v>#DIV/0!</v>
      </c>
      <c r="AB231" s="58" t="e">
        <f t="shared" si="32"/>
        <v>#DIV/0!</v>
      </c>
      <c r="AC231" s="58" t="e">
        <f t="shared" si="32"/>
        <v>#DIV/0!</v>
      </c>
      <c r="AD231" s="58" t="e">
        <f t="shared" si="33"/>
        <v>#DIV/0!</v>
      </c>
      <c r="AE231" s="58" t="e">
        <f t="shared" si="33"/>
        <v>#DIV/0!</v>
      </c>
      <c r="AF231" s="58" t="e">
        <f t="shared" si="33"/>
        <v>#DIV/0!</v>
      </c>
      <c r="AG231" s="58" t="e">
        <f t="shared" si="33"/>
        <v>#DIV/0!</v>
      </c>
      <c r="AH231" s="58" t="e">
        <f t="shared" si="33"/>
        <v>#DIV/0!</v>
      </c>
      <c r="AI231" s="58" t="e">
        <f t="shared" si="33"/>
        <v>#DIV/0!</v>
      </c>
      <c r="AJ231" s="58" t="e">
        <f t="shared" si="33"/>
        <v>#DIV/0!</v>
      </c>
      <c r="AK231" s="58" t="e">
        <f t="shared" si="33"/>
        <v>#DIV/0!</v>
      </c>
      <c r="AL231" s="58" t="e">
        <f t="shared" si="33"/>
        <v>#DIV/0!</v>
      </c>
      <c r="AM231" s="58" t="e">
        <f t="shared" si="33"/>
        <v>#DIV/0!</v>
      </c>
      <c r="AN231" s="160">
        <v>4</v>
      </c>
      <c r="AO231" s="118">
        <v>4</v>
      </c>
      <c r="AP231" s="118">
        <v>1</v>
      </c>
      <c r="AQ231" s="118">
        <v>4</v>
      </c>
      <c r="AR231" s="118">
        <v>4</v>
      </c>
      <c r="AS231" s="118">
        <v>4</v>
      </c>
      <c r="AT231" s="118">
        <v>1</v>
      </c>
      <c r="AU231" s="118">
        <v>1</v>
      </c>
      <c r="AV231" s="118">
        <v>1</v>
      </c>
      <c r="AW231" s="118">
        <v>4</v>
      </c>
      <c r="AX231" s="118">
        <v>4</v>
      </c>
      <c r="AY231" s="118">
        <v>4</v>
      </c>
      <c r="AZ231" s="118">
        <v>4</v>
      </c>
      <c r="BA231" s="118">
        <v>4</v>
      </c>
      <c r="BB231" s="118">
        <v>4</v>
      </c>
      <c r="BC231" s="118">
        <v>4</v>
      </c>
      <c r="BD231" s="118">
        <v>6</v>
      </c>
      <c r="BE231" s="118">
        <v>7</v>
      </c>
    </row>
    <row r="232" spans="2:57" ht="15">
      <c r="B232" s="499"/>
      <c r="C232" s="1" t="s">
        <v>209</v>
      </c>
      <c r="D232" s="196">
        <v>1746.99439561381</v>
      </c>
      <c r="E232" s="11">
        <v>1725.80004882813</v>
      </c>
      <c r="F232" s="11">
        <v>1656</v>
      </c>
      <c r="G232" s="11">
        <v>1397.8</v>
      </c>
      <c r="H232" s="11">
        <v>1180.4000000000001</v>
      </c>
      <c r="I232" s="11">
        <v>1075.8</v>
      </c>
      <c r="J232" s="11">
        <v>705.3</v>
      </c>
      <c r="K232" s="11">
        <v>709.4</v>
      </c>
      <c r="L232" s="11">
        <v>606.4</v>
      </c>
      <c r="M232" s="11">
        <v>629.19997558593798</v>
      </c>
      <c r="N232" s="11">
        <v>673.2</v>
      </c>
      <c r="O232" s="11">
        <v>732.59997558593795</v>
      </c>
      <c r="P232" s="11">
        <v>765.79998550619496</v>
      </c>
      <c r="Q232" s="11">
        <v>935.669943359375</v>
      </c>
      <c r="R232" s="11">
        <v>1177.72002319336</v>
      </c>
      <c r="S232" s="11">
        <v>1494.8794555664099</v>
      </c>
      <c r="T232" s="11">
        <v>1517.4407501220701</v>
      </c>
      <c r="U232">
        <v>1609.2648468017601</v>
      </c>
      <c r="V232" s="159">
        <f>100</f>
        <v>100</v>
      </c>
      <c r="W232" s="58">
        <f t="shared" si="34"/>
        <v>98.786810831282992</v>
      </c>
      <c r="X232" s="58">
        <f t="shared" si="34"/>
        <v>94.791374497693283</v>
      </c>
      <c r="Y232" s="58">
        <f t="shared" si="34"/>
        <v>80.011704874924931</v>
      </c>
      <c r="Z232" s="58">
        <f t="shared" si="32"/>
        <v>67.567474913693943</v>
      </c>
      <c r="AA232" s="58">
        <f t="shared" si="32"/>
        <v>61.580048722595677</v>
      </c>
      <c r="AB232" s="58">
        <f t="shared" si="32"/>
        <v>40.372195913782051</v>
      </c>
      <c r="AC232" s="58">
        <f t="shared" si="32"/>
        <v>40.606884703299286</v>
      </c>
      <c r="AD232" s="58">
        <f t="shared" si="33"/>
        <v>34.711044381280921</v>
      </c>
      <c r="AE232" s="58">
        <f t="shared" si="33"/>
        <v>36.016141618180022</v>
      </c>
      <c r="AF232" s="58">
        <f t="shared" si="33"/>
        <v>38.534754415366621</v>
      </c>
      <c r="AG232" s="58">
        <f t="shared" si="33"/>
        <v>41.934878407468361</v>
      </c>
      <c r="AH232" s="58">
        <f t="shared" si="33"/>
        <v>43.835285758723316</v>
      </c>
      <c r="AI232" s="58">
        <f t="shared" si="33"/>
        <v>53.558840584066417</v>
      </c>
      <c r="AJ232" s="58">
        <f t="shared" si="33"/>
        <v>67.414069910600119</v>
      </c>
      <c r="AK232" s="58">
        <f t="shared" si="33"/>
        <v>85.568646317332963</v>
      </c>
      <c r="AL232" s="58">
        <f t="shared" si="33"/>
        <v>86.860081173237774</v>
      </c>
      <c r="AM232" s="58">
        <f t="shared" si="33"/>
        <v>92.116199733791461</v>
      </c>
      <c r="AN232" s="160"/>
      <c r="AO232" s="118"/>
      <c r="AP232" s="118"/>
      <c r="AQ232" s="118"/>
      <c r="AR232" s="118"/>
      <c r="AS232" s="118"/>
      <c r="AT232" s="118"/>
      <c r="AU232" s="118"/>
      <c r="AV232" s="118"/>
      <c r="AW232" s="118"/>
      <c r="AX232" s="118"/>
      <c r="AY232" s="118"/>
      <c r="AZ232" s="118"/>
      <c r="BA232" s="118"/>
      <c r="BB232" s="118"/>
      <c r="BC232" s="118"/>
      <c r="BD232" s="118"/>
      <c r="BE232" s="118"/>
    </row>
    <row r="233" spans="2:57" ht="15">
      <c r="B233" s="501"/>
      <c r="C233" s="8" t="s">
        <v>210</v>
      </c>
      <c r="D233" s="245">
        <v>1746.99439561381</v>
      </c>
      <c r="E233" s="173">
        <v>1725.80004882813</v>
      </c>
      <c r="F233" s="173">
        <v>1656</v>
      </c>
      <c r="G233" s="173">
        <v>1397.8</v>
      </c>
      <c r="H233" s="173">
        <v>1180.4000000000001</v>
      </c>
      <c r="I233" s="173">
        <v>1075.8</v>
      </c>
      <c r="J233" s="173">
        <v>705.3</v>
      </c>
      <c r="K233" s="173">
        <v>709.4</v>
      </c>
      <c r="L233" s="173">
        <v>606.4</v>
      </c>
      <c r="M233" s="173">
        <v>629.19997558593798</v>
      </c>
      <c r="N233" s="173">
        <v>673.2</v>
      </c>
      <c r="O233" s="173">
        <v>732.59997558593795</v>
      </c>
      <c r="P233" s="173">
        <v>765.79998550619496</v>
      </c>
      <c r="Q233" s="173">
        <v>935.669943359375</v>
      </c>
      <c r="R233" s="173">
        <v>1177.72002319336</v>
      </c>
      <c r="S233" s="173">
        <v>1494.8794555664099</v>
      </c>
      <c r="T233" s="173">
        <v>1517.4407501220701</v>
      </c>
      <c r="U233" s="173">
        <v>1609.2648468017601</v>
      </c>
      <c r="V233" s="159">
        <f>100</f>
        <v>100</v>
      </c>
      <c r="W233" s="58">
        <f t="shared" si="34"/>
        <v>98.786810831282992</v>
      </c>
      <c r="X233" s="58">
        <f t="shared" si="34"/>
        <v>94.791374497693283</v>
      </c>
      <c r="Y233" s="58">
        <f t="shared" si="34"/>
        <v>80.011704874924931</v>
      </c>
      <c r="Z233" s="58">
        <f t="shared" si="32"/>
        <v>67.567474913693943</v>
      </c>
      <c r="AA233" s="58">
        <f t="shared" si="32"/>
        <v>61.580048722595677</v>
      </c>
      <c r="AB233" s="58">
        <f t="shared" si="32"/>
        <v>40.372195913782051</v>
      </c>
      <c r="AC233" s="58">
        <f t="shared" si="32"/>
        <v>40.606884703299286</v>
      </c>
      <c r="AD233" s="58">
        <f t="shared" si="33"/>
        <v>34.711044381280921</v>
      </c>
      <c r="AE233" s="58">
        <f t="shared" si="33"/>
        <v>36.016141618180022</v>
      </c>
      <c r="AF233" s="58">
        <f t="shared" si="33"/>
        <v>38.534754415366621</v>
      </c>
      <c r="AG233" s="58">
        <f t="shared" si="33"/>
        <v>41.934878407468361</v>
      </c>
      <c r="AH233" s="58">
        <f t="shared" si="33"/>
        <v>43.835285758723316</v>
      </c>
      <c r="AI233" s="58">
        <f t="shared" si="33"/>
        <v>53.558840584066417</v>
      </c>
      <c r="AJ233" s="58">
        <f t="shared" si="33"/>
        <v>67.414069910600119</v>
      </c>
      <c r="AK233" s="58">
        <f t="shared" si="33"/>
        <v>85.568646317332963</v>
      </c>
      <c r="AL233" s="58">
        <f t="shared" si="33"/>
        <v>86.860081173237774</v>
      </c>
      <c r="AM233" s="58">
        <f t="shared" si="33"/>
        <v>92.116199733791461</v>
      </c>
      <c r="AN233" s="120"/>
      <c r="AO233" s="121"/>
      <c r="AP233" s="121"/>
      <c r="AQ233" s="121"/>
      <c r="AR233" s="121"/>
      <c r="AS233" s="121"/>
      <c r="AT233" s="121"/>
      <c r="AU233" s="121"/>
      <c r="AV233" s="121"/>
      <c r="AW233" s="121"/>
      <c r="AX233" s="121"/>
      <c r="AY233" s="121"/>
      <c r="AZ233" s="121"/>
      <c r="BA233" s="121"/>
      <c r="BB233" s="121"/>
      <c r="BC233" s="121"/>
      <c r="BD233" s="121"/>
      <c r="BE233" s="121"/>
    </row>
    <row r="234" spans="2:57" ht="15" customHeight="1">
      <c r="B234" s="499" t="s">
        <v>159</v>
      </c>
      <c r="C234" s="1" t="s">
        <v>205</v>
      </c>
      <c r="D234" s="246">
        <v>1034.4000000000001</v>
      </c>
      <c r="E234" s="11">
        <v>945.5</v>
      </c>
      <c r="F234" s="11">
        <v>904</v>
      </c>
      <c r="G234" s="11">
        <v>616.6</v>
      </c>
      <c r="H234" s="11">
        <v>534.70000000000005</v>
      </c>
      <c r="I234" s="11">
        <v>497.6</v>
      </c>
      <c r="J234" s="11">
        <v>204.5</v>
      </c>
      <c r="K234" s="11">
        <v>218.1</v>
      </c>
      <c r="L234" s="11">
        <v>203.8</v>
      </c>
      <c r="M234" s="11">
        <v>219.1</v>
      </c>
      <c r="N234" s="11">
        <v>206</v>
      </c>
      <c r="O234" s="11">
        <v>235.2</v>
      </c>
      <c r="P234" s="11">
        <v>211.9</v>
      </c>
      <c r="Q234" s="11">
        <v>277.10000000000002</v>
      </c>
      <c r="R234" s="11">
        <v>14.38</v>
      </c>
      <c r="S234" s="11">
        <v>18.9675693511963</v>
      </c>
      <c r="T234" s="11">
        <v>22.732355117797901</v>
      </c>
      <c r="U234">
        <v>26.9636325836182</v>
      </c>
      <c r="V234" s="159">
        <f>100</f>
        <v>100</v>
      </c>
      <c r="W234" s="58">
        <f t="shared" si="34"/>
        <v>91.405645784996125</v>
      </c>
      <c r="X234" s="58">
        <f t="shared" si="34"/>
        <v>87.393658159319401</v>
      </c>
      <c r="Y234" s="58">
        <f t="shared" si="34"/>
        <v>59.609435421500379</v>
      </c>
      <c r="Z234" s="58">
        <f t="shared" si="32"/>
        <v>51.691802010827537</v>
      </c>
      <c r="AA234" s="58">
        <f t="shared" si="32"/>
        <v>48.105181747873161</v>
      </c>
      <c r="AB234" s="58">
        <f t="shared" si="32"/>
        <v>19.769914926527452</v>
      </c>
      <c r="AC234" s="58">
        <f t="shared" si="32"/>
        <v>21.084686774941993</v>
      </c>
      <c r="AD234" s="58">
        <f t="shared" si="33"/>
        <v>19.702242846094354</v>
      </c>
      <c r="AE234" s="58">
        <f t="shared" si="33"/>
        <v>21.18136117556071</v>
      </c>
      <c r="AF234" s="58">
        <f t="shared" si="33"/>
        <v>19.914926527455528</v>
      </c>
      <c r="AG234" s="58">
        <f t="shared" si="33"/>
        <v>22.73781902552204</v>
      </c>
      <c r="AH234" s="58">
        <f t="shared" si="33"/>
        <v>20.485305491105954</v>
      </c>
      <c r="AI234" s="58">
        <f t="shared" si="33"/>
        <v>26.788476411446251</v>
      </c>
      <c r="AJ234" s="58">
        <f t="shared" si="33"/>
        <v>1.3901778808971383</v>
      </c>
      <c r="AK234" s="58">
        <f t="shared" si="33"/>
        <v>1.8336783982208331</v>
      </c>
      <c r="AL234" s="58">
        <f t="shared" si="33"/>
        <v>2.1976368056649167</v>
      </c>
      <c r="AM234" s="58">
        <f t="shared" si="33"/>
        <v>2.6066930185245742</v>
      </c>
      <c r="AN234" s="160">
        <v>1</v>
      </c>
      <c r="AO234" s="118">
        <v>1</v>
      </c>
      <c r="AP234" s="118">
        <v>1</v>
      </c>
      <c r="AQ234" s="118">
        <v>1</v>
      </c>
      <c r="AR234" s="118">
        <v>1</v>
      </c>
      <c r="AS234" s="118">
        <v>1</v>
      </c>
      <c r="AT234" s="118">
        <v>1</v>
      </c>
      <c r="AU234" s="118">
        <v>1</v>
      </c>
      <c r="AV234" s="118">
        <v>1</v>
      </c>
      <c r="AW234" s="118">
        <v>1</v>
      </c>
      <c r="AX234" s="118">
        <v>1</v>
      </c>
      <c r="AY234" s="118">
        <v>1</v>
      </c>
      <c r="AZ234" s="118">
        <v>1</v>
      </c>
      <c r="BA234" s="118">
        <v>1</v>
      </c>
      <c r="BB234" s="118">
        <v>1</v>
      </c>
      <c r="BC234" s="118">
        <v>4</v>
      </c>
      <c r="BD234" s="118">
        <v>6</v>
      </c>
      <c r="BE234" s="118">
        <v>7</v>
      </c>
    </row>
    <row r="235" spans="2:57" ht="15">
      <c r="B235" s="499"/>
      <c r="C235" s="1" t="s">
        <v>206</v>
      </c>
      <c r="D235" s="196">
        <v>1073.0999999999999</v>
      </c>
      <c r="E235" s="11">
        <v>961</v>
      </c>
      <c r="F235" s="11">
        <v>665.8</v>
      </c>
      <c r="G235" s="11">
        <v>331.6</v>
      </c>
      <c r="H235" s="11">
        <v>319.14879999999999</v>
      </c>
      <c r="I235" s="11">
        <v>422.1</v>
      </c>
      <c r="J235" s="11">
        <v>267.5</v>
      </c>
      <c r="K235" s="11">
        <v>258.2</v>
      </c>
      <c r="L235" s="11">
        <v>226.3</v>
      </c>
      <c r="M235" s="11">
        <v>408.6</v>
      </c>
      <c r="N235" s="11">
        <v>239.4</v>
      </c>
      <c r="O235" s="11">
        <v>313.39999999999998</v>
      </c>
      <c r="P235" s="11">
        <v>281.10000000000002</v>
      </c>
      <c r="Q235" s="11">
        <v>340.66</v>
      </c>
      <c r="R235" s="11">
        <v>425.69</v>
      </c>
      <c r="S235" s="11">
        <v>449.70953369140602</v>
      </c>
      <c r="T235" s="11">
        <v>462.81866455078102</v>
      </c>
      <c r="U235">
        <v>473.15701293945301</v>
      </c>
      <c r="V235" s="159">
        <f>100</f>
        <v>100</v>
      </c>
      <c r="W235" s="58">
        <f t="shared" si="34"/>
        <v>89.553629671046508</v>
      </c>
      <c r="X235" s="58">
        <f t="shared" si="34"/>
        <v>62.044543844935241</v>
      </c>
      <c r="Y235" s="58">
        <f t="shared" si="34"/>
        <v>30.9011275743174</v>
      </c>
      <c r="Z235" s="58">
        <f t="shared" si="32"/>
        <v>29.740825645326627</v>
      </c>
      <c r="AA235" s="58">
        <f t="shared" si="32"/>
        <v>39.334637964774956</v>
      </c>
      <c r="AB235" s="58">
        <f t="shared" si="32"/>
        <v>24.927779330910447</v>
      </c>
      <c r="AC235" s="58">
        <f t="shared" si="32"/>
        <v>24.061131301835804</v>
      </c>
      <c r="AD235" s="58">
        <f t="shared" si="33"/>
        <v>21.088435374149661</v>
      </c>
      <c r="AE235" s="58">
        <f t="shared" si="33"/>
        <v>38.076600503214991</v>
      </c>
      <c r="AF235" s="58">
        <f t="shared" si="33"/>
        <v>22.309197651663407</v>
      </c>
      <c r="AG235" s="58">
        <f t="shared" si="33"/>
        <v>29.20510670021433</v>
      </c>
      <c r="AH235" s="58">
        <f t="shared" si="33"/>
        <v>26.195135588481975</v>
      </c>
      <c r="AI235" s="58">
        <f t="shared" si="33"/>
        <v>31.745410492964311</v>
      </c>
      <c r="AJ235" s="58">
        <f t="shared" si="33"/>
        <v>39.669182741589793</v>
      </c>
      <c r="AK235" s="58">
        <f t="shared" si="33"/>
        <v>41.907514089218722</v>
      </c>
      <c r="AL235" s="58">
        <f t="shared" si="33"/>
        <v>43.12912725289172</v>
      </c>
      <c r="AM235" s="58">
        <f t="shared" si="33"/>
        <v>44.092536850195977</v>
      </c>
      <c r="AN235" s="160">
        <v>1</v>
      </c>
      <c r="AO235" s="118">
        <v>1</v>
      </c>
      <c r="AP235" s="118">
        <v>1</v>
      </c>
      <c r="AQ235" s="118">
        <v>1</v>
      </c>
      <c r="AR235" s="118">
        <v>4</v>
      </c>
      <c r="AS235" s="118">
        <v>1</v>
      </c>
      <c r="AT235" s="118">
        <v>1</v>
      </c>
      <c r="AU235" s="118">
        <v>1</v>
      </c>
      <c r="AV235" s="118">
        <v>1</v>
      </c>
      <c r="AW235" s="118">
        <v>1</v>
      </c>
      <c r="AX235" s="118">
        <v>1</v>
      </c>
      <c r="AY235" s="118">
        <v>1</v>
      </c>
      <c r="AZ235" s="118">
        <v>1</v>
      </c>
      <c r="BA235" s="118">
        <v>1</v>
      </c>
      <c r="BB235" s="118">
        <v>1</v>
      </c>
      <c r="BC235" s="118">
        <v>4</v>
      </c>
      <c r="BD235" s="118">
        <v>6</v>
      </c>
      <c r="BE235" s="118">
        <v>7</v>
      </c>
    </row>
    <row r="236" spans="2:57" ht="15">
      <c r="B236" s="499"/>
      <c r="C236" s="1" t="s">
        <v>207</v>
      </c>
      <c r="D236" s="196">
        <v>451</v>
      </c>
      <c r="E236" s="11">
        <v>360.7</v>
      </c>
      <c r="F236" s="11">
        <v>239.7</v>
      </c>
      <c r="G236" s="11">
        <v>199.4042</v>
      </c>
      <c r="H236" s="11">
        <v>215.13509999999999</v>
      </c>
      <c r="I236" s="11">
        <v>99.8</v>
      </c>
      <c r="J236" s="11">
        <v>194.9</v>
      </c>
      <c r="K236" s="11">
        <v>154.1</v>
      </c>
      <c r="L236" s="11">
        <v>123.2</v>
      </c>
      <c r="M236" s="11">
        <v>186.2</v>
      </c>
      <c r="N236" s="11">
        <v>205.5</v>
      </c>
      <c r="O236" s="11">
        <v>200</v>
      </c>
      <c r="P236" s="11">
        <v>179.8</v>
      </c>
      <c r="Q236" s="11">
        <v>252.34</v>
      </c>
      <c r="R236" s="11">
        <v>307.93</v>
      </c>
      <c r="S236" s="11">
        <v>307.09310913085898</v>
      </c>
      <c r="T236" s="11">
        <v>304.18527221679699</v>
      </c>
      <c r="U236">
        <v>309.97097778320301</v>
      </c>
      <c r="V236" s="159">
        <f>100</f>
        <v>100</v>
      </c>
      <c r="W236" s="58">
        <f t="shared" si="34"/>
        <v>79.977827050997789</v>
      </c>
      <c r="X236" s="58">
        <f t="shared" si="34"/>
        <v>53.148558758314856</v>
      </c>
      <c r="Y236" s="58">
        <f t="shared" si="34"/>
        <v>44.213791574279384</v>
      </c>
      <c r="Z236" s="58">
        <f t="shared" si="32"/>
        <v>47.701796008869174</v>
      </c>
      <c r="AA236" s="58">
        <f t="shared" si="32"/>
        <v>22.128603104212861</v>
      </c>
      <c r="AB236" s="58">
        <f t="shared" si="32"/>
        <v>43.215077605321511</v>
      </c>
      <c r="AC236" s="58">
        <f t="shared" si="32"/>
        <v>34.168514412416854</v>
      </c>
      <c r="AD236" s="58">
        <f t="shared" si="33"/>
        <v>27.317073170731707</v>
      </c>
      <c r="AE236" s="58">
        <f t="shared" si="33"/>
        <v>41.286031042128606</v>
      </c>
      <c r="AF236" s="58">
        <f t="shared" si="33"/>
        <v>45.565410199556538</v>
      </c>
      <c r="AG236" s="58">
        <f t="shared" si="33"/>
        <v>44.345898004434588</v>
      </c>
      <c r="AH236" s="58">
        <f t="shared" si="33"/>
        <v>39.866962305986696</v>
      </c>
      <c r="AI236" s="58">
        <f t="shared" si="33"/>
        <v>55.951219512195124</v>
      </c>
      <c r="AJ236" s="58">
        <f t="shared" si="33"/>
        <v>68.27716186252772</v>
      </c>
      <c r="AK236" s="58">
        <f t="shared" si="33"/>
        <v>68.091598476908857</v>
      </c>
      <c r="AL236" s="58">
        <f t="shared" si="33"/>
        <v>67.446845280886251</v>
      </c>
      <c r="AM236" s="58">
        <f t="shared" si="33"/>
        <v>68.7297068255439</v>
      </c>
      <c r="AN236" s="160">
        <v>1</v>
      </c>
      <c r="AO236" s="118">
        <v>1</v>
      </c>
      <c r="AP236" s="118">
        <v>1</v>
      </c>
      <c r="AQ236" s="118">
        <v>4</v>
      </c>
      <c r="AR236" s="118">
        <v>4</v>
      </c>
      <c r="AS236" s="118">
        <v>1</v>
      </c>
      <c r="AT236" s="118">
        <v>1</v>
      </c>
      <c r="AU236" s="118">
        <v>1</v>
      </c>
      <c r="AV236" s="118">
        <v>1</v>
      </c>
      <c r="AW236" s="118">
        <v>1</v>
      </c>
      <c r="AX236" s="118">
        <v>1</v>
      </c>
      <c r="AY236" s="118">
        <v>1</v>
      </c>
      <c r="AZ236" s="118">
        <v>1</v>
      </c>
      <c r="BA236" s="118">
        <v>1</v>
      </c>
      <c r="BB236" s="118">
        <v>1</v>
      </c>
      <c r="BC236" s="118">
        <v>4</v>
      </c>
      <c r="BD236" s="118">
        <v>6</v>
      </c>
      <c r="BE236" s="118">
        <v>7</v>
      </c>
    </row>
    <row r="237" spans="2:57" ht="15">
      <c r="B237" s="499"/>
      <c r="C237" s="1" t="s">
        <v>208</v>
      </c>
      <c r="D237" s="196">
        <v>151.1</v>
      </c>
      <c r="E237" s="11">
        <v>121.2</v>
      </c>
      <c r="F237" s="11">
        <v>42.2</v>
      </c>
      <c r="G237" s="11">
        <v>37.795879999999997</v>
      </c>
      <c r="H237" s="11">
        <v>38.416080000000001</v>
      </c>
      <c r="I237" s="11">
        <v>31.9</v>
      </c>
      <c r="J237" s="11">
        <v>32.700000000000003</v>
      </c>
      <c r="K237" s="11">
        <v>53.4</v>
      </c>
      <c r="L237" s="11">
        <v>178.5</v>
      </c>
      <c r="M237" s="11">
        <v>197.2</v>
      </c>
      <c r="N237" s="11">
        <v>277.89999999999998</v>
      </c>
      <c r="O237" s="11">
        <v>307.5</v>
      </c>
      <c r="P237" s="11">
        <v>163.6</v>
      </c>
      <c r="Q237" s="11">
        <v>199.16</v>
      </c>
      <c r="R237" s="11">
        <v>260.44</v>
      </c>
      <c r="S237" s="11">
        <v>266.00213623046898</v>
      </c>
      <c r="T237" s="11">
        <v>267.68923950195301</v>
      </c>
      <c r="U237">
        <v>272.04650878906301</v>
      </c>
      <c r="V237" s="159">
        <f>100</f>
        <v>100</v>
      </c>
      <c r="W237" s="58">
        <f t="shared" si="34"/>
        <v>80.211780277961623</v>
      </c>
      <c r="X237" s="58">
        <f t="shared" si="34"/>
        <v>27.928524156187954</v>
      </c>
      <c r="Y237" s="58">
        <f t="shared" si="34"/>
        <v>25.013818663136995</v>
      </c>
      <c r="Z237" s="58">
        <f t="shared" si="32"/>
        <v>25.424275314361353</v>
      </c>
      <c r="AA237" s="58">
        <f t="shared" si="32"/>
        <v>21.11184645929848</v>
      </c>
      <c r="AB237" s="58">
        <f t="shared" si="32"/>
        <v>21.641297154202519</v>
      </c>
      <c r="AC237" s="58">
        <f t="shared" si="32"/>
        <v>35.340833884844479</v>
      </c>
      <c r="AD237" s="58">
        <f t="shared" si="33"/>
        <v>118.13368630046327</v>
      </c>
      <c r="AE237" s="58">
        <f t="shared" si="33"/>
        <v>130.50959629384514</v>
      </c>
      <c r="AF237" s="58">
        <f t="shared" si="33"/>
        <v>183.91793514228985</v>
      </c>
      <c r="AG237" s="58">
        <f t="shared" si="33"/>
        <v>203.50761085373927</v>
      </c>
      <c r="AH237" s="58">
        <f t="shared" si="33"/>
        <v>108.27266710787558</v>
      </c>
      <c r="AI237" s="58">
        <f t="shared" si="33"/>
        <v>131.80675049636002</v>
      </c>
      <c r="AJ237" s="58">
        <f t="shared" si="33"/>
        <v>172.36267372600926</v>
      </c>
      <c r="AK237" s="58">
        <f t="shared" si="33"/>
        <v>176.04376984147515</v>
      </c>
      <c r="AL237" s="58">
        <f t="shared" si="33"/>
        <v>177.16031734080281</v>
      </c>
      <c r="AM237" s="58">
        <f t="shared" si="33"/>
        <v>180.04401640573332</v>
      </c>
      <c r="AN237" s="160">
        <v>1</v>
      </c>
      <c r="AO237" s="118">
        <v>1</v>
      </c>
      <c r="AP237" s="118">
        <v>1</v>
      </c>
      <c r="AQ237" s="118">
        <v>4</v>
      </c>
      <c r="AR237" s="118">
        <v>4</v>
      </c>
      <c r="AS237" s="118">
        <v>1</v>
      </c>
      <c r="AT237" s="118">
        <v>1</v>
      </c>
      <c r="AU237" s="118">
        <v>1</v>
      </c>
      <c r="AV237" s="118">
        <v>1</v>
      </c>
      <c r="AW237" s="118">
        <v>1</v>
      </c>
      <c r="AX237" s="118">
        <v>1</v>
      </c>
      <c r="AY237" s="118">
        <v>1</v>
      </c>
      <c r="AZ237" s="118">
        <v>1</v>
      </c>
      <c r="BA237" s="118">
        <v>1</v>
      </c>
      <c r="BB237" s="118">
        <v>1</v>
      </c>
      <c r="BC237" s="118">
        <v>4</v>
      </c>
      <c r="BD237" s="118">
        <v>6</v>
      </c>
      <c r="BE237" s="118">
        <v>7</v>
      </c>
    </row>
    <row r="238" spans="2:57" ht="15">
      <c r="B238" s="499"/>
      <c r="C238" s="1" t="s">
        <v>209</v>
      </c>
      <c r="D238" s="196">
        <v>2709.6</v>
      </c>
      <c r="E238" s="11">
        <v>2388.4</v>
      </c>
      <c r="F238" s="11">
        <v>1851.7</v>
      </c>
      <c r="G238" s="11">
        <v>1185.4000799999999</v>
      </c>
      <c r="H238" s="11">
        <v>1107.3999799999999</v>
      </c>
      <c r="I238" s="11">
        <v>1051.4000000000001</v>
      </c>
      <c r="J238" s="11">
        <v>699.6</v>
      </c>
      <c r="K238" s="11">
        <v>683.8</v>
      </c>
      <c r="L238" s="11">
        <v>731.8</v>
      </c>
      <c r="M238" s="11">
        <v>1011.1</v>
      </c>
      <c r="N238" s="11">
        <v>928.8</v>
      </c>
      <c r="O238" s="11">
        <v>1056.0999999999999</v>
      </c>
      <c r="P238" s="11">
        <v>836.4</v>
      </c>
      <c r="Q238" s="11">
        <v>1069.26</v>
      </c>
      <c r="R238" s="11">
        <v>1008.44</v>
      </c>
      <c r="S238" s="11">
        <v>1041.77234840393</v>
      </c>
      <c r="T238" s="11">
        <v>1057.42553138733</v>
      </c>
      <c r="U238">
        <v>1082.1381320953401</v>
      </c>
      <c r="V238" s="159">
        <f>100</f>
        <v>100</v>
      </c>
      <c r="W238" s="58">
        <f t="shared" si="34"/>
        <v>88.145851786241508</v>
      </c>
      <c r="X238" s="58">
        <f t="shared" si="34"/>
        <v>68.338500147623265</v>
      </c>
      <c r="Y238" s="58">
        <f t="shared" si="34"/>
        <v>43.748157661647475</v>
      </c>
      <c r="Z238" s="58">
        <f t="shared" si="32"/>
        <v>40.869500295246532</v>
      </c>
      <c r="AA238" s="58">
        <f t="shared" si="32"/>
        <v>38.802775317390029</v>
      </c>
      <c r="AB238" s="58">
        <f t="shared" si="32"/>
        <v>25.819309123117804</v>
      </c>
      <c r="AC238" s="58">
        <f t="shared" si="32"/>
        <v>25.236197224682609</v>
      </c>
      <c r="AD238" s="58">
        <f t="shared" si="33"/>
        <v>27.007676409802187</v>
      </c>
      <c r="AE238" s="58">
        <f t="shared" si="33"/>
        <v>37.315470918216711</v>
      </c>
      <c r="AF238" s="58">
        <f t="shared" si="33"/>
        <v>34.278122232063772</v>
      </c>
      <c r="AG238" s="58">
        <f t="shared" si="33"/>
        <v>38.976232654266312</v>
      </c>
      <c r="AH238" s="58">
        <f t="shared" si="33"/>
        <v>30.868024800708593</v>
      </c>
      <c r="AI238" s="58">
        <f t="shared" si="33"/>
        <v>39.461913197519934</v>
      </c>
      <c r="AJ238" s="58">
        <f t="shared" si="33"/>
        <v>37.217301446707999</v>
      </c>
      <c r="AK238" s="58">
        <f t="shared" si="33"/>
        <v>38.447458975639577</v>
      </c>
      <c r="AL238" s="58">
        <f t="shared" si="33"/>
        <v>39.025152472222096</v>
      </c>
      <c r="AM238" s="58">
        <f t="shared" si="33"/>
        <v>39.937191175647335</v>
      </c>
      <c r="AN238" s="160"/>
      <c r="AO238" s="118"/>
      <c r="AP238" s="118"/>
      <c r="AQ238" s="118"/>
      <c r="AR238" s="118"/>
      <c r="AS238" s="118"/>
      <c r="AT238" s="118"/>
      <c r="AU238" s="118"/>
      <c r="AV238" s="118"/>
      <c r="AW238" s="118"/>
      <c r="AX238" s="118"/>
      <c r="AY238" s="118"/>
      <c r="AZ238" s="118"/>
      <c r="BA238" s="118"/>
      <c r="BB238" s="118"/>
      <c r="BC238" s="118"/>
      <c r="BD238" s="118"/>
      <c r="BE238" s="118"/>
    </row>
    <row r="239" spans="2:57" ht="15">
      <c r="B239" s="501"/>
      <c r="C239" s="8" t="s">
        <v>210</v>
      </c>
      <c r="D239" s="245">
        <v>2558.5</v>
      </c>
      <c r="E239" s="173">
        <v>2267.1999999999998</v>
      </c>
      <c r="F239" s="173">
        <v>1809.5</v>
      </c>
      <c r="G239" s="173">
        <v>1147.6042</v>
      </c>
      <c r="H239" s="173">
        <v>1068.9838999999999</v>
      </c>
      <c r="I239" s="173">
        <v>1019.5</v>
      </c>
      <c r="J239" s="173">
        <v>666.9</v>
      </c>
      <c r="K239" s="173">
        <v>630.4</v>
      </c>
      <c r="L239" s="173">
        <v>553.29999999999995</v>
      </c>
      <c r="M239" s="173">
        <v>813.9</v>
      </c>
      <c r="N239" s="173">
        <v>650.9</v>
      </c>
      <c r="O239" s="173">
        <v>748.6</v>
      </c>
      <c r="P239" s="173">
        <v>672.8</v>
      </c>
      <c r="Q239" s="173">
        <v>870.1</v>
      </c>
      <c r="R239" s="173">
        <v>748</v>
      </c>
      <c r="S239" s="173">
        <v>775.77021217346203</v>
      </c>
      <c r="T239" s="173">
        <v>789.73629188537598</v>
      </c>
      <c r="U239" s="173">
        <v>810.09162330627396</v>
      </c>
      <c r="V239" s="159">
        <f>100</f>
        <v>100</v>
      </c>
      <c r="W239" s="58">
        <f t="shared" si="34"/>
        <v>88.614422513191315</v>
      </c>
      <c r="X239" s="58">
        <f t="shared" si="34"/>
        <v>70.725034199726409</v>
      </c>
      <c r="Y239" s="58">
        <f t="shared" si="34"/>
        <v>44.854571037717413</v>
      </c>
      <c r="Z239" s="58">
        <f t="shared" si="32"/>
        <v>41.781665038108265</v>
      </c>
      <c r="AA239" s="58">
        <f t="shared" si="32"/>
        <v>39.847566933750244</v>
      </c>
      <c r="AB239" s="58">
        <f t="shared" si="32"/>
        <v>26.066054328708226</v>
      </c>
      <c r="AC239" s="58">
        <f t="shared" si="32"/>
        <v>24.639437170216922</v>
      </c>
      <c r="AD239" s="58">
        <f t="shared" si="33"/>
        <v>21.625952706664059</v>
      </c>
      <c r="AE239" s="58">
        <f t="shared" si="33"/>
        <v>31.811608364275944</v>
      </c>
      <c r="AF239" s="58">
        <f t="shared" si="33"/>
        <v>25.440687903068206</v>
      </c>
      <c r="AG239" s="58">
        <f t="shared" si="33"/>
        <v>29.259331639632599</v>
      </c>
      <c r="AH239" s="58">
        <f t="shared" si="33"/>
        <v>26.296658198162987</v>
      </c>
      <c r="AI239" s="58">
        <f t="shared" si="33"/>
        <v>34.008207934336525</v>
      </c>
      <c r="AJ239" s="58">
        <f t="shared" si="33"/>
        <v>29.235880398671096</v>
      </c>
      <c r="AK239" s="58">
        <f t="shared" si="33"/>
        <v>30.321290294057537</v>
      </c>
      <c r="AL239" s="58">
        <f t="shared" si="33"/>
        <v>30.867160128410241</v>
      </c>
      <c r="AM239" s="58">
        <f t="shared" si="33"/>
        <v>31.662756431748054</v>
      </c>
      <c r="AN239" s="120"/>
      <c r="AO239" s="121"/>
      <c r="AP239" s="121"/>
      <c r="AQ239" s="121"/>
      <c r="AR239" s="121"/>
      <c r="AS239" s="121"/>
      <c r="AT239" s="121"/>
      <c r="AU239" s="121"/>
      <c r="AV239" s="121"/>
      <c r="AW239" s="121"/>
      <c r="AX239" s="121"/>
      <c r="AY239" s="121"/>
      <c r="AZ239" s="121"/>
      <c r="BA239" s="121"/>
      <c r="BB239" s="121"/>
      <c r="BC239" s="121"/>
      <c r="BD239" s="121"/>
      <c r="BE239" s="121"/>
    </row>
    <row r="240" spans="2:57" ht="15" customHeight="1">
      <c r="B240" s="499" t="s">
        <v>160</v>
      </c>
      <c r="C240" s="1" t="s">
        <v>205</v>
      </c>
      <c r="D240" s="246">
        <v>4474.1000000000004</v>
      </c>
      <c r="E240" s="11">
        <v>3867.7</v>
      </c>
      <c r="F240" s="11">
        <v>3511.6</v>
      </c>
      <c r="G240" s="11">
        <v>3421.5</v>
      </c>
      <c r="H240" s="11">
        <v>3176.6</v>
      </c>
      <c r="I240" s="11">
        <v>3395.9</v>
      </c>
      <c r="J240" s="11">
        <v>1783.7</v>
      </c>
      <c r="K240" s="11">
        <v>1795.7</v>
      </c>
      <c r="L240" s="11">
        <v>1582.6</v>
      </c>
      <c r="M240" s="11">
        <v>1579.4</v>
      </c>
      <c r="N240" s="11">
        <v>1626</v>
      </c>
      <c r="O240" s="11">
        <v>1706.8</v>
      </c>
      <c r="P240" s="11">
        <v>1760.3</v>
      </c>
      <c r="Q240" s="11">
        <v>2136.86</v>
      </c>
      <c r="R240" s="11">
        <v>2516.2800000000002</v>
      </c>
      <c r="S240" s="11">
        <v>3319.03466796875</v>
      </c>
      <c r="T240" s="11">
        <v>3977.81494140625</v>
      </c>
      <c r="U240">
        <v>4718.23193359375</v>
      </c>
      <c r="V240" s="159">
        <f>100</f>
        <v>100</v>
      </c>
      <c r="W240" s="58">
        <f t="shared" si="34"/>
        <v>86.446436154757379</v>
      </c>
      <c r="X240" s="58">
        <f t="shared" si="34"/>
        <v>78.487293533895084</v>
      </c>
      <c r="Y240" s="58">
        <f t="shared" si="34"/>
        <v>76.473480700029043</v>
      </c>
      <c r="Z240" s="58">
        <f t="shared" si="32"/>
        <v>70.999754140497529</v>
      </c>
      <c r="AA240" s="58">
        <f t="shared" si="32"/>
        <v>75.901298585190318</v>
      </c>
      <c r="AB240" s="58">
        <f t="shared" si="32"/>
        <v>39.86723586866632</v>
      </c>
      <c r="AC240" s="58">
        <f t="shared" si="32"/>
        <v>40.135446234996977</v>
      </c>
      <c r="AD240" s="58">
        <f t="shared" si="33"/>
        <v>35.3724771462417</v>
      </c>
      <c r="AE240" s="58">
        <f t="shared" si="33"/>
        <v>35.300954381886854</v>
      </c>
      <c r="AF240" s="58">
        <f t="shared" si="33"/>
        <v>36.342504637804247</v>
      </c>
      <c r="AG240" s="58">
        <f t="shared" si="33"/>
        <v>38.148454437764016</v>
      </c>
      <c r="AH240" s="58">
        <f t="shared" si="33"/>
        <v>39.344225654321534</v>
      </c>
      <c r="AI240" s="58">
        <f t="shared" si="33"/>
        <v>47.760666949777608</v>
      </c>
      <c r="AJ240" s="58">
        <f t="shared" si="33"/>
        <v>56.24103171587582</v>
      </c>
      <c r="AK240" s="58">
        <f t="shared" si="33"/>
        <v>74.183292013337876</v>
      </c>
      <c r="AL240" s="58">
        <f t="shared" si="33"/>
        <v>88.90760021917815</v>
      </c>
      <c r="AM240" s="58">
        <f t="shared" si="33"/>
        <v>105.4565596118493</v>
      </c>
      <c r="AN240" s="160">
        <v>1</v>
      </c>
      <c r="AO240" s="118">
        <v>1</v>
      </c>
      <c r="AP240" s="118">
        <v>1</v>
      </c>
      <c r="AQ240" s="118">
        <v>1</v>
      </c>
      <c r="AR240" s="118">
        <v>1</v>
      </c>
      <c r="AS240" s="118">
        <v>1</v>
      </c>
      <c r="AT240" s="118">
        <v>1</v>
      </c>
      <c r="AU240" s="118">
        <v>1</v>
      </c>
      <c r="AV240" s="118">
        <v>1</v>
      </c>
      <c r="AW240" s="118">
        <v>1</v>
      </c>
      <c r="AX240" s="118">
        <v>1</v>
      </c>
      <c r="AY240" s="118">
        <v>1</v>
      </c>
      <c r="AZ240" s="118">
        <v>1</v>
      </c>
      <c r="BA240" s="118">
        <v>1</v>
      </c>
      <c r="BB240" s="118">
        <v>1</v>
      </c>
      <c r="BC240" s="118">
        <v>4</v>
      </c>
      <c r="BD240" s="118">
        <v>6</v>
      </c>
      <c r="BE240" s="118">
        <v>7</v>
      </c>
    </row>
    <row r="241" spans="2:57" ht="15">
      <c r="B241" s="499"/>
      <c r="C241" s="1" t="s">
        <v>206</v>
      </c>
      <c r="D241" s="196">
        <v>4670.1000000000004</v>
      </c>
      <c r="E241" s="11">
        <v>5264.6</v>
      </c>
      <c r="F241" s="11">
        <v>3876</v>
      </c>
      <c r="G241" s="11">
        <v>3317.6</v>
      </c>
      <c r="H241" s="11">
        <v>2474.1</v>
      </c>
      <c r="I241" s="11">
        <v>2480.6999999999998</v>
      </c>
      <c r="J241" s="11">
        <v>2085.3000000000002</v>
      </c>
      <c r="K241" s="11">
        <v>2101</v>
      </c>
      <c r="L241" s="11">
        <v>2040.1</v>
      </c>
      <c r="M241" s="11">
        <v>2170.4</v>
      </c>
      <c r="N241" s="11">
        <v>2335.8000000000002</v>
      </c>
      <c r="O241" s="11">
        <v>2682.5</v>
      </c>
      <c r="P241" s="11">
        <v>2533</v>
      </c>
      <c r="Q241" s="11">
        <v>3171.72</v>
      </c>
      <c r="R241" s="11">
        <v>3717.6</v>
      </c>
      <c r="S241" s="11">
        <v>3927.365234375</v>
      </c>
      <c r="T241" s="11">
        <v>4041.8486328125</v>
      </c>
      <c r="U241">
        <v>4132.09375</v>
      </c>
      <c r="V241" s="159">
        <f>100</f>
        <v>100</v>
      </c>
      <c r="W241" s="58">
        <f t="shared" si="34"/>
        <v>112.72992013018992</v>
      </c>
      <c r="X241" s="58">
        <f t="shared" si="34"/>
        <v>82.996081454358574</v>
      </c>
      <c r="Y241" s="58">
        <f t="shared" si="34"/>
        <v>71.039164043596486</v>
      </c>
      <c r="Z241" s="58">
        <f t="shared" si="32"/>
        <v>52.977452302948542</v>
      </c>
      <c r="AA241" s="58">
        <f t="shared" si="32"/>
        <v>53.118776899852243</v>
      </c>
      <c r="AB241" s="58">
        <f t="shared" si="32"/>
        <v>44.652148776257469</v>
      </c>
      <c r="AC241" s="58">
        <f t="shared" si="32"/>
        <v>44.988330014346587</v>
      </c>
      <c r="AD241" s="58">
        <f t="shared" si="33"/>
        <v>43.684289415644201</v>
      </c>
      <c r="AE241" s="58">
        <f t="shared" si="33"/>
        <v>46.474379563606774</v>
      </c>
      <c r="AF241" s="58">
        <f t="shared" si="33"/>
        <v>50.016059613284511</v>
      </c>
      <c r="AG241" s="58">
        <f t="shared" si="33"/>
        <v>57.439883514271635</v>
      </c>
      <c r="AH241" s="58">
        <f t="shared" si="33"/>
        <v>54.238667266225555</v>
      </c>
      <c r="AI241" s="58">
        <f t="shared" si="33"/>
        <v>67.915462195670329</v>
      </c>
      <c r="AJ241" s="58">
        <f t="shared" si="33"/>
        <v>79.604291128669615</v>
      </c>
      <c r="AK241" s="58">
        <f t="shared" si="33"/>
        <v>84.095955854799683</v>
      </c>
      <c r="AL241" s="58">
        <f t="shared" si="33"/>
        <v>86.547367996670303</v>
      </c>
      <c r="AM241" s="58">
        <f t="shared" si="33"/>
        <v>88.479770240465939</v>
      </c>
      <c r="AN241" s="160">
        <v>1</v>
      </c>
      <c r="AO241" s="118">
        <v>1</v>
      </c>
      <c r="AP241" s="118">
        <v>1</v>
      </c>
      <c r="AQ241" s="118">
        <v>1</v>
      </c>
      <c r="AR241" s="118">
        <v>1</v>
      </c>
      <c r="AS241" s="118">
        <v>1</v>
      </c>
      <c r="AT241" s="118">
        <v>1</v>
      </c>
      <c r="AU241" s="118">
        <v>1</v>
      </c>
      <c r="AV241" s="118">
        <v>1</v>
      </c>
      <c r="AW241" s="118">
        <v>1</v>
      </c>
      <c r="AX241" s="118">
        <v>1</v>
      </c>
      <c r="AY241" s="118">
        <v>1</v>
      </c>
      <c r="AZ241" s="118">
        <v>1</v>
      </c>
      <c r="BA241" s="118">
        <v>1</v>
      </c>
      <c r="BB241" s="118">
        <v>1</v>
      </c>
      <c r="BC241" s="118">
        <v>4</v>
      </c>
      <c r="BD241" s="118">
        <v>6</v>
      </c>
      <c r="BE241" s="118">
        <v>7</v>
      </c>
    </row>
    <row r="242" spans="2:57" ht="15">
      <c r="B242" s="499"/>
      <c r="C242" s="1" t="s">
        <v>207</v>
      </c>
      <c r="D242" s="196">
        <v>3098.4</v>
      </c>
      <c r="E242" s="11">
        <v>2483.3000000000002</v>
      </c>
      <c r="F242" s="11">
        <v>2630.3</v>
      </c>
      <c r="G242" s="11">
        <v>2494.1</v>
      </c>
      <c r="H242" s="11">
        <v>1676.2</v>
      </c>
      <c r="I242" s="11">
        <v>1678</v>
      </c>
      <c r="J242" s="11">
        <v>1755.2</v>
      </c>
      <c r="K242" s="11">
        <v>1848.3</v>
      </c>
      <c r="L242" s="11">
        <v>2101.4</v>
      </c>
      <c r="M242" s="11">
        <v>1989.8</v>
      </c>
      <c r="N242" s="11">
        <v>2312</v>
      </c>
      <c r="O242" s="11">
        <v>2088.5</v>
      </c>
      <c r="P242" s="11">
        <v>2273.3000000000002</v>
      </c>
      <c r="Q242" s="11">
        <v>2565.87</v>
      </c>
      <c r="R242" s="11">
        <v>2929.42</v>
      </c>
      <c r="S242" s="11">
        <v>2921.45825195313</v>
      </c>
      <c r="T242" s="11">
        <v>2893.79516601563</v>
      </c>
      <c r="U242">
        <v>2948.72192382813</v>
      </c>
      <c r="V242" s="159">
        <f>100</f>
        <v>100</v>
      </c>
      <c r="W242" s="58">
        <f t="shared" si="34"/>
        <v>80.147818228763242</v>
      </c>
      <c r="X242" s="58">
        <f t="shared" si="34"/>
        <v>84.892202427059118</v>
      </c>
      <c r="Y242" s="58">
        <f t="shared" si="34"/>
        <v>80.496385231087004</v>
      </c>
      <c r="Z242" s="58">
        <f t="shared" si="32"/>
        <v>54.09888974954815</v>
      </c>
      <c r="AA242" s="58">
        <f t="shared" si="32"/>
        <v>54.156984249935448</v>
      </c>
      <c r="AB242" s="58">
        <f t="shared" si="32"/>
        <v>56.648592822101726</v>
      </c>
      <c r="AC242" s="58">
        <f t="shared" si="32"/>
        <v>59.653369481022459</v>
      </c>
      <c r="AD242" s="58">
        <f t="shared" si="33"/>
        <v>67.822101729925123</v>
      </c>
      <c r="AE242" s="58">
        <f t="shared" si="33"/>
        <v>64.220242705912725</v>
      </c>
      <c r="AF242" s="58">
        <f t="shared" si="33"/>
        <v>74.619158275238831</v>
      </c>
      <c r="AG242" s="58">
        <f t="shared" si="33"/>
        <v>67.405757810482825</v>
      </c>
      <c r="AH242" s="58">
        <f t="shared" si="33"/>
        <v>73.370126516911967</v>
      </c>
      <c r="AI242" s="58">
        <f t="shared" si="33"/>
        <v>82.812742060418273</v>
      </c>
      <c r="AJ242" s="58">
        <f t="shared" si="33"/>
        <v>94.546217402530331</v>
      </c>
      <c r="AK242" s="58">
        <f t="shared" si="33"/>
        <v>94.289254194201206</v>
      </c>
      <c r="AL242" s="58">
        <f t="shared" si="33"/>
        <v>93.396435773806814</v>
      </c>
      <c r="AM242" s="58">
        <f t="shared" si="33"/>
        <v>95.169181636590821</v>
      </c>
      <c r="AN242" s="160">
        <v>1</v>
      </c>
      <c r="AO242" s="118">
        <v>1</v>
      </c>
      <c r="AP242" s="118">
        <v>1</v>
      </c>
      <c r="AQ242" s="118">
        <v>1</v>
      </c>
      <c r="AR242" s="118">
        <v>1</v>
      </c>
      <c r="AS242" s="118">
        <v>1</v>
      </c>
      <c r="AT242" s="118">
        <v>1</v>
      </c>
      <c r="AU242" s="118">
        <v>1</v>
      </c>
      <c r="AV242" s="118">
        <v>1</v>
      </c>
      <c r="AW242" s="118">
        <v>1</v>
      </c>
      <c r="AX242" s="118">
        <v>1</v>
      </c>
      <c r="AY242" s="118">
        <v>1</v>
      </c>
      <c r="AZ242" s="118">
        <v>1</v>
      </c>
      <c r="BA242" s="118">
        <v>1</v>
      </c>
      <c r="BB242" s="118">
        <v>1</v>
      </c>
      <c r="BC242" s="118">
        <v>4</v>
      </c>
      <c r="BD242" s="118">
        <v>6</v>
      </c>
      <c r="BE242" s="118">
        <v>7</v>
      </c>
    </row>
    <row r="243" spans="2:57" ht="15">
      <c r="B243" s="499"/>
      <c r="C243" s="1" t="s">
        <v>208</v>
      </c>
      <c r="D243" s="196">
        <v>1127.9000000000001</v>
      </c>
      <c r="E243" s="11">
        <v>882</v>
      </c>
      <c r="F243" s="11">
        <v>911.6</v>
      </c>
      <c r="G243" s="11">
        <v>1311.4</v>
      </c>
      <c r="H243" s="11">
        <v>581.29999999999995</v>
      </c>
      <c r="I243" s="11">
        <v>450.7</v>
      </c>
      <c r="J243" s="11">
        <v>864.4</v>
      </c>
      <c r="K243" s="11">
        <v>519.1</v>
      </c>
      <c r="L243" s="11">
        <v>763</v>
      </c>
      <c r="M243" s="11">
        <v>468.3</v>
      </c>
      <c r="N243" s="11">
        <v>653.70000000000005</v>
      </c>
      <c r="O243" s="11">
        <v>838.9</v>
      </c>
      <c r="P243" s="11">
        <v>821.9</v>
      </c>
      <c r="Q243" s="11">
        <v>1242.08</v>
      </c>
      <c r="R243" s="11">
        <v>1155.23</v>
      </c>
      <c r="S243" s="11">
        <v>1179.90185546875</v>
      </c>
      <c r="T243" s="11">
        <v>1187.38537597656</v>
      </c>
      <c r="U243">
        <v>1206.6591796875</v>
      </c>
      <c r="V243" s="159">
        <f>100</f>
        <v>100</v>
      </c>
      <c r="W243" s="58">
        <f t="shared" si="34"/>
        <v>78.198421845908314</v>
      </c>
      <c r="X243" s="58">
        <f t="shared" si="34"/>
        <v>80.822767975884375</v>
      </c>
      <c r="Y243" s="58">
        <f t="shared" si="34"/>
        <v>116.26917279900699</v>
      </c>
      <c r="Z243" s="58">
        <f t="shared" si="32"/>
        <v>51.538256937671768</v>
      </c>
      <c r="AA243" s="58">
        <f t="shared" si="32"/>
        <v>39.959216242574691</v>
      </c>
      <c r="AB243" s="58">
        <f t="shared" si="32"/>
        <v>76.637999822679305</v>
      </c>
      <c r="AC243" s="58">
        <f t="shared" si="32"/>
        <v>46.023583651032887</v>
      </c>
      <c r="AD243" s="58">
        <f t="shared" si="33"/>
        <v>67.647841120666726</v>
      </c>
      <c r="AE243" s="58">
        <f t="shared" si="33"/>
        <v>41.5196382658037</v>
      </c>
      <c r="AF243" s="58">
        <f t="shared" si="33"/>
        <v>57.957265715045665</v>
      </c>
      <c r="AG243" s="58">
        <f t="shared" si="33"/>
        <v>74.377161095841828</v>
      </c>
      <c r="AH243" s="58">
        <f t="shared" si="33"/>
        <v>72.869935277950162</v>
      </c>
      <c r="AI243" s="58">
        <f t="shared" si="33"/>
        <v>110.12323787569819</v>
      </c>
      <c r="AJ243" s="58">
        <f t="shared" si="33"/>
        <v>102.4230871531164</v>
      </c>
      <c r="AK243" s="58">
        <f t="shared" si="33"/>
        <v>104.61050230239826</v>
      </c>
      <c r="AL243" s="58">
        <f t="shared" si="33"/>
        <v>105.27399379169783</v>
      </c>
      <c r="AM243" s="58">
        <f t="shared" si="33"/>
        <v>106.98281582476282</v>
      </c>
      <c r="AN243" s="160">
        <v>1</v>
      </c>
      <c r="AO243" s="118">
        <v>1</v>
      </c>
      <c r="AP243" s="118">
        <v>1</v>
      </c>
      <c r="AQ243" s="118">
        <v>1</v>
      </c>
      <c r="AR243" s="118">
        <v>1</v>
      </c>
      <c r="AS243" s="118">
        <v>1</v>
      </c>
      <c r="AT243" s="118">
        <v>1</v>
      </c>
      <c r="AU243" s="118">
        <v>1</v>
      </c>
      <c r="AV243" s="118">
        <v>1</v>
      </c>
      <c r="AW243" s="118">
        <v>1</v>
      </c>
      <c r="AX243" s="118">
        <v>1</v>
      </c>
      <c r="AY243" s="118">
        <v>1</v>
      </c>
      <c r="AZ243" s="118">
        <v>1</v>
      </c>
      <c r="BA243" s="118">
        <v>1</v>
      </c>
      <c r="BB243" s="118">
        <v>1</v>
      </c>
      <c r="BC243" s="118">
        <v>4</v>
      </c>
      <c r="BD243" s="118">
        <v>6</v>
      </c>
      <c r="BE243" s="118">
        <v>7</v>
      </c>
    </row>
    <row r="244" spans="2:57" ht="15">
      <c r="B244" s="499"/>
      <c r="C244" s="1" t="s">
        <v>209</v>
      </c>
      <c r="D244" s="196">
        <v>13370.5</v>
      </c>
      <c r="E244" s="11">
        <v>12497.6</v>
      </c>
      <c r="F244" s="11">
        <v>10929.5</v>
      </c>
      <c r="G244" s="11">
        <v>10544.6</v>
      </c>
      <c r="H244" s="11">
        <v>7908.2</v>
      </c>
      <c r="I244" s="11">
        <v>8005.3</v>
      </c>
      <c r="J244" s="11">
        <v>6488.6</v>
      </c>
      <c r="K244" s="11">
        <v>6264.1</v>
      </c>
      <c r="L244" s="11">
        <v>6487.1</v>
      </c>
      <c r="M244" s="11">
        <v>6207.9</v>
      </c>
      <c r="N244" s="11">
        <v>6927.5</v>
      </c>
      <c r="O244" s="11">
        <v>7316.7</v>
      </c>
      <c r="P244" s="11">
        <v>7388.5</v>
      </c>
      <c r="Q244" s="11">
        <v>9116.5300000000007</v>
      </c>
      <c r="R244" s="11">
        <v>10318.530000000001</v>
      </c>
      <c r="S244" s="11">
        <v>11347.7600097656</v>
      </c>
      <c r="T244" s="11">
        <v>12100.844116210899</v>
      </c>
      <c r="U244">
        <v>13005.7067871094</v>
      </c>
      <c r="V244" s="159">
        <f>100</f>
        <v>100</v>
      </c>
      <c r="W244" s="58">
        <f t="shared" si="34"/>
        <v>93.471448337758503</v>
      </c>
      <c r="X244" s="58">
        <f t="shared" si="34"/>
        <v>81.743390299540039</v>
      </c>
      <c r="Y244" s="58">
        <f t="shared" si="34"/>
        <v>78.864664747017684</v>
      </c>
      <c r="Z244" s="58">
        <f t="shared" si="32"/>
        <v>59.14662877229722</v>
      </c>
      <c r="AA244" s="58">
        <f t="shared" si="32"/>
        <v>59.872854418308961</v>
      </c>
      <c r="AB244" s="58">
        <f t="shared" si="32"/>
        <v>48.529224785909278</v>
      </c>
      <c r="AC244" s="58">
        <f t="shared" si="32"/>
        <v>46.850155192401182</v>
      </c>
      <c r="AD244" s="58">
        <f t="shared" si="33"/>
        <v>48.518006058113009</v>
      </c>
      <c r="AE244" s="58">
        <f t="shared" si="33"/>
        <v>46.429826857634346</v>
      </c>
      <c r="AF244" s="58">
        <f t="shared" si="33"/>
        <v>51.811824539097266</v>
      </c>
      <c r="AG244" s="58">
        <f t="shared" si="33"/>
        <v>54.722710444635581</v>
      </c>
      <c r="AH244" s="58">
        <f t="shared" si="33"/>
        <v>55.259713548483603</v>
      </c>
      <c r="AI244" s="58">
        <f t="shared" si="33"/>
        <v>68.183912344340158</v>
      </c>
      <c r="AJ244" s="58">
        <f t="shared" ref="AJ244:AJ268" si="35">R244*100/$D244</f>
        <v>77.173852885082837</v>
      </c>
      <c r="AK244" s="58">
        <f t="shared" ref="AK244:AK268" si="36">S244*100/$D244</f>
        <v>84.87162043128977</v>
      </c>
      <c r="AL244" s="58">
        <f t="shared" ref="AL244:AL268" si="37">T244*100/$D244</f>
        <v>90.50405082989343</v>
      </c>
      <c r="AM244" s="58">
        <f t="shared" ref="AM244:AM268" si="38">U244*100/$D244</f>
        <v>97.27165616176957</v>
      </c>
      <c r="AN244" s="160"/>
      <c r="AO244" s="118"/>
      <c r="AP244" s="118"/>
      <c r="AQ244" s="118"/>
      <c r="AR244" s="118"/>
      <c r="AS244" s="118"/>
      <c r="AT244" s="118"/>
      <c r="AU244" s="118"/>
      <c r="AV244" s="118"/>
      <c r="AW244" s="118"/>
      <c r="AX244" s="118"/>
      <c r="AY244" s="118"/>
      <c r="AZ244" s="118"/>
      <c r="BA244" s="118"/>
      <c r="BB244" s="118"/>
      <c r="BC244" s="118"/>
      <c r="BD244" s="118"/>
      <c r="BE244" s="118"/>
    </row>
    <row r="245" spans="2:57" ht="15">
      <c r="B245" s="501"/>
      <c r="C245" s="8" t="s">
        <v>210</v>
      </c>
      <c r="D245" s="245">
        <v>12242.6</v>
      </c>
      <c r="E245" s="173">
        <v>11615.6</v>
      </c>
      <c r="F245" s="173">
        <v>10017.9</v>
      </c>
      <c r="G245" s="173">
        <v>9233.2000000000007</v>
      </c>
      <c r="H245" s="173">
        <v>7326.9</v>
      </c>
      <c r="I245" s="173">
        <v>7554.6</v>
      </c>
      <c r="J245" s="173">
        <v>5624.2</v>
      </c>
      <c r="K245" s="173">
        <v>5745</v>
      </c>
      <c r="L245" s="173">
        <v>5724.1</v>
      </c>
      <c r="M245" s="173">
        <v>5739.6</v>
      </c>
      <c r="N245" s="173">
        <v>6273.8</v>
      </c>
      <c r="O245" s="173">
        <v>6477.8</v>
      </c>
      <c r="P245" s="173">
        <v>6566.6</v>
      </c>
      <c r="Q245" s="173">
        <v>7874.45</v>
      </c>
      <c r="R245" s="173">
        <v>9163.2999999999993</v>
      </c>
      <c r="S245" s="173">
        <v>10167.8581542969</v>
      </c>
      <c r="T245" s="173">
        <v>10913.4587402344</v>
      </c>
      <c r="U245" s="173">
        <v>11799.0476074219</v>
      </c>
      <c r="V245" s="159">
        <f>100</f>
        <v>100</v>
      </c>
      <c r="W245" s="58">
        <f t="shared" si="34"/>
        <v>94.878538872461732</v>
      </c>
      <c r="X245" s="58">
        <f t="shared" si="34"/>
        <v>81.828206426739413</v>
      </c>
      <c r="Y245" s="58">
        <f t="shared" si="34"/>
        <v>75.418620227729406</v>
      </c>
      <c r="Z245" s="58">
        <f t="shared" si="32"/>
        <v>59.847581396108666</v>
      </c>
      <c r="AA245" s="58">
        <f t="shared" si="32"/>
        <v>61.70748043716204</v>
      </c>
      <c r="AB245" s="58">
        <f t="shared" si="32"/>
        <v>45.93958799601392</v>
      </c>
      <c r="AC245" s="58">
        <f t="shared" si="32"/>
        <v>46.926306503520493</v>
      </c>
      <c r="AD245" s="58">
        <f t="shared" si="32"/>
        <v>46.755591132602554</v>
      </c>
      <c r="AE245" s="58">
        <f t="shared" si="32"/>
        <v>46.88219822586705</v>
      </c>
      <c r="AF245" s="58">
        <f t="shared" si="32"/>
        <v>51.245650433731399</v>
      </c>
      <c r="AG245" s="58">
        <f t="shared" si="32"/>
        <v>52.911963145083561</v>
      </c>
      <c r="AH245" s="58">
        <f t="shared" si="32"/>
        <v>53.637299266495674</v>
      </c>
      <c r="AI245" s="58">
        <f t="shared" ref="AI245:AI268" si="39">Q245*100/$D245</f>
        <v>64.320079068171793</v>
      </c>
      <c r="AJ245" s="58">
        <f t="shared" si="35"/>
        <v>74.847663078104318</v>
      </c>
      <c r="AK245" s="58">
        <f t="shared" si="36"/>
        <v>83.053094557503314</v>
      </c>
      <c r="AL245" s="58">
        <f t="shared" si="37"/>
        <v>89.143308939558594</v>
      </c>
      <c r="AM245" s="58">
        <f t="shared" si="38"/>
        <v>96.376975539688473</v>
      </c>
      <c r="AN245" s="120"/>
      <c r="AO245" s="121"/>
      <c r="AP245" s="121"/>
      <c r="AQ245" s="121"/>
      <c r="AR245" s="121"/>
      <c r="AS245" s="121"/>
      <c r="AT245" s="121"/>
      <c r="AU245" s="121"/>
      <c r="AV245" s="121"/>
      <c r="AW245" s="121"/>
      <c r="AX245" s="121"/>
      <c r="AY245" s="121"/>
      <c r="AZ245" s="121"/>
      <c r="BA245" s="121"/>
      <c r="BB245" s="121"/>
      <c r="BC245" s="121"/>
      <c r="BD245" s="121"/>
      <c r="BE245" s="121"/>
    </row>
    <row r="246" spans="2:57" ht="15" customHeight="1">
      <c r="B246" s="499" t="s">
        <v>161</v>
      </c>
      <c r="C246" s="1" t="s">
        <v>205</v>
      </c>
      <c r="D246" s="246">
        <v>3912.2</v>
      </c>
      <c r="E246" s="11">
        <v>4364.7</v>
      </c>
      <c r="F246" s="11">
        <v>4936.6000000000004</v>
      </c>
      <c r="G246" s="11">
        <v>3190.2</v>
      </c>
      <c r="H246" s="11">
        <v>3055.7</v>
      </c>
      <c r="I246" s="11">
        <v>2463.4</v>
      </c>
      <c r="J246" s="11">
        <v>325.10000000000002</v>
      </c>
      <c r="K246" s="11">
        <v>499.6</v>
      </c>
      <c r="L246" s="11">
        <v>399.8</v>
      </c>
      <c r="M246" s="11">
        <v>474.4</v>
      </c>
      <c r="N246" s="11">
        <v>492.7</v>
      </c>
      <c r="O246" s="11">
        <v>660.6</v>
      </c>
      <c r="P246" s="11">
        <v>519</v>
      </c>
      <c r="Q246" s="11">
        <v>999.07</v>
      </c>
      <c r="R246" s="11">
        <v>442.34</v>
      </c>
      <c r="S246" s="11">
        <v>583.457275390625</v>
      </c>
      <c r="T246" s="11">
        <v>699.26507568359398</v>
      </c>
      <c r="U246">
        <v>829.422119140625</v>
      </c>
      <c r="V246" s="159">
        <f>100</f>
        <v>100</v>
      </c>
      <c r="W246" s="58">
        <f t="shared" si="34"/>
        <v>111.56638208680538</v>
      </c>
      <c r="X246" s="58">
        <f t="shared" si="34"/>
        <v>126.18475538060429</v>
      </c>
      <c r="Y246" s="58">
        <f t="shared" si="34"/>
        <v>81.544910791881804</v>
      </c>
      <c r="Z246" s="58">
        <f t="shared" si="32"/>
        <v>78.106947497571696</v>
      </c>
      <c r="AA246" s="58">
        <f t="shared" si="32"/>
        <v>62.967128469914627</v>
      </c>
      <c r="AB246" s="58">
        <f t="shared" si="32"/>
        <v>8.3099023567302304</v>
      </c>
      <c r="AC246" s="58">
        <f t="shared" si="32"/>
        <v>12.770308266448547</v>
      </c>
      <c r="AD246" s="58">
        <f t="shared" si="32"/>
        <v>10.219313941005062</v>
      </c>
      <c r="AE246" s="58">
        <f t="shared" si="32"/>
        <v>12.126169418741373</v>
      </c>
      <c r="AF246" s="58">
        <f t="shared" si="32"/>
        <v>12.59393691529063</v>
      </c>
      <c r="AG246" s="58">
        <f t="shared" si="32"/>
        <v>16.885639793466591</v>
      </c>
      <c r="AH246" s="58">
        <f t="shared" si="32"/>
        <v>13.266192934921529</v>
      </c>
      <c r="AI246" s="58">
        <f t="shared" si="39"/>
        <v>25.537293594397017</v>
      </c>
      <c r="AJ246" s="58">
        <f t="shared" si="35"/>
        <v>11.306681662491693</v>
      </c>
      <c r="AK246" s="58">
        <f t="shared" si="36"/>
        <v>14.913789565733476</v>
      </c>
      <c r="AL246" s="58">
        <f t="shared" si="37"/>
        <v>17.873960321138849</v>
      </c>
      <c r="AM246" s="58">
        <f t="shared" si="38"/>
        <v>21.200913019289018</v>
      </c>
      <c r="AN246" s="160">
        <v>1</v>
      </c>
      <c r="AO246" s="118">
        <v>1</v>
      </c>
      <c r="AP246" s="118">
        <v>1</v>
      </c>
      <c r="AQ246" s="118">
        <v>1</v>
      </c>
      <c r="AR246" s="118">
        <v>1</v>
      </c>
      <c r="AS246" s="118">
        <v>1</v>
      </c>
      <c r="AT246" s="118">
        <v>1</v>
      </c>
      <c r="AU246" s="118">
        <v>1</v>
      </c>
      <c r="AV246" s="118">
        <v>1</v>
      </c>
      <c r="AW246" s="118">
        <v>1</v>
      </c>
      <c r="AX246" s="118">
        <v>1</v>
      </c>
      <c r="AY246" s="118">
        <v>1</v>
      </c>
      <c r="AZ246" s="118">
        <v>1</v>
      </c>
      <c r="BA246" s="118">
        <v>1</v>
      </c>
      <c r="BB246" s="118">
        <v>1</v>
      </c>
      <c r="BC246" s="118">
        <v>4</v>
      </c>
      <c r="BD246" s="118">
        <v>6</v>
      </c>
      <c r="BE246" s="118">
        <v>7</v>
      </c>
    </row>
    <row r="247" spans="2:57" ht="15">
      <c r="B247" s="499"/>
      <c r="C247" s="1" t="s">
        <v>206</v>
      </c>
      <c r="D247" s="196">
        <v>1616.6</v>
      </c>
      <c r="E247" s="11">
        <v>1726.3</v>
      </c>
      <c r="F247" s="11">
        <v>1515.2</v>
      </c>
      <c r="G247" s="11">
        <v>1379.2</v>
      </c>
      <c r="H247" s="11">
        <v>891.75914123099403</v>
      </c>
      <c r="I247" s="11">
        <v>740.4</v>
      </c>
      <c r="J247" s="11">
        <v>498.7</v>
      </c>
      <c r="K247" s="11">
        <v>536.4</v>
      </c>
      <c r="L247" s="11">
        <v>517.4</v>
      </c>
      <c r="M247" s="11">
        <v>550</v>
      </c>
      <c r="N247" s="11">
        <v>606.20000000000005</v>
      </c>
      <c r="O247" s="11">
        <v>702</v>
      </c>
      <c r="P247" s="11">
        <v>596</v>
      </c>
      <c r="Q247" s="11">
        <v>865.07</v>
      </c>
      <c r="R247" s="11">
        <v>1041.08</v>
      </c>
      <c r="S247" s="11">
        <v>1099.82287597656</v>
      </c>
      <c r="T247" s="11">
        <v>1131.88293457031</v>
      </c>
      <c r="U247">
        <v>1157.15625</v>
      </c>
      <c r="V247" s="159">
        <f>100</f>
        <v>100</v>
      </c>
      <c r="W247" s="58">
        <f t="shared" si="34"/>
        <v>106.78584683904492</v>
      </c>
      <c r="X247" s="58">
        <f t="shared" si="34"/>
        <v>93.727576394902883</v>
      </c>
      <c r="Y247" s="58">
        <f t="shared" si="34"/>
        <v>85.314858344674008</v>
      </c>
      <c r="Z247" s="58">
        <f t="shared" si="32"/>
        <v>55.162633999195478</v>
      </c>
      <c r="AA247" s="58">
        <f t="shared" si="32"/>
        <v>45.799826796981321</v>
      </c>
      <c r="AB247" s="58">
        <f t="shared" si="32"/>
        <v>30.848694791537795</v>
      </c>
      <c r="AC247" s="58">
        <f t="shared" si="32"/>
        <v>33.180749721638009</v>
      </c>
      <c r="AD247" s="58">
        <f t="shared" si="32"/>
        <v>32.005443523444271</v>
      </c>
      <c r="AE247" s="58">
        <f t="shared" si="32"/>
        <v>34.022021526660893</v>
      </c>
      <c r="AF247" s="58">
        <f t="shared" si="32"/>
        <v>37.498453544476071</v>
      </c>
      <c r="AG247" s="58">
        <f t="shared" si="32"/>
        <v>43.424471112210817</v>
      </c>
      <c r="AH247" s="58">
        <f t="shared" si="32"/>
        <v>36.867499690708897</v>
      </c>
      <c r="AI247" s="58">
        <f t="shared" si="39"/>
        <v>53.511691203760982</v>
      </c>
      <c r="AJ247" s="58">
        <f t="shared" si="35"/>
        <v>64.399356674502044</v>
      </c>
      <c r="AK247" s="58">
        <f t="shared" si="36"/>
        <v>68.033086476342945</v>
      </c>
      <c r="AL247" s="58">
        <f t="shared" si="37"/>
        <v>70.016264664747624</v>
      </c>
      <c r="AM247" s="58">
        <f t="shared" si="38"/>
        <v>71.579626994927636</v>
      </c>
      <c r="AN247" s="160">
        <v>1</v>
      </c>
      <c r="AO247" s="118">
        <v>1</v>
      </c>
      <c r="AP247" s="118">
        <v>1</v>
      </c>
      <c r="AQ247" s="118">
        <v>1</v>
      </c>
      <c r="AR247" s="118">
        <v>4</v>
      </c>
      <c r="AS247" s="118">
        <v>1</v>
      </c>
      <c r="AT247" s="118">
        <v>1</v>
      </c>
      <c r="AU247" s="118">
        <v>1</v>
      </c>
      <c r="AV247" s="118">
        <v>1</v>
      </c>
      <c r="AW247" s="118">
        <v>1</v>
      </c>
      <c r="AX247" s="118">
        <v>1</v>
      </c>
      <c r="AY247" s="118">
        <v>1</v>
      </c>
      <c r="AZ247" s="118">
        <v>1</v>
      </c>
      <c r="BA247" s="118">
        <v>1</v>
      </c>
      <c r="BB247" s="118">
        <v>1</v>
      </c>
      <c r="BC247" s="118">
        <v>4</v>
      </c>
      <c r="BD247" s="118">
        <v>6</v>
      </c>
      <c r="BE247" s="118">
        <v>7</v>
      </c>
    </row>
    <row r="248" spans="2:57" ht="15">
      <c r="B248" s="499"/>
      <c r="C248" s="1" t="s">
        <v>207</v>
      </c>
      <c r="D248" s="196">
        <v>1083.2</v>
      </c>
      <c r="E248" s="11">
        <v>796.2</v>
      </c>
      <c r="F248" s="11">
        <v>550.79999999999995</v>
      </c>
      <c r="G248" s="11">
        <v>445.26298252240503</v>
      </c>
      <c r="H248" s="11">
        <v>548.02938679331999</v>
      </c>
      <c r="I248" s="11">
        <v>368.9</v>
      </c>
      <c r="J248" s="11">
        <v>317.8</v>
      </c>
      <c r="K248" s="11">
        <v>325.10000000000002</v>
      </c>
      <c r="L248" s="11">
        <v>322.60000000000002</v>
      </c>
      <c r="M248" s="11">
        <v>355</v>
      </c>
      <c r="N248" s="11">
        <v>346.5</v>
      </c>
      <c r="O248" s="11">
        <v>436</v>
      </c>
      <c r="P248" s="11">
        <v>358.1</v>
      </c>
      <c r="Q248" s="11">
        <v>427.31</v>
      </c>
      <c r="R248" s="11">
        <v>479.47</v>
      </c>
      <c r="S248" s="11">
        <v>478.16690063476602</v>
      </c>
      <c r="T248" s="11">
        <v>473.63919067382801</v>
      </c>
      <c r="U248">
        <v>482.61727905273398</v>
      </c>
      <c r="V248" s="159">
        <f>100</f>
        <v>100</v>
      </c>
      <c r="W248" s="58">
        <f t="shared" si="34"/>
        <v>73.504431314623332</v>
      </c>
      <c r="X248" s="58">
        <f t="shared" si="34"/>
        <v>50.849335302806487</v>
      </c>
      <c r="Y248" s="58">
        <f t="shared" si="34"/>
        <v>41.106257618390416</v>
      </c>
      <c r="Z248" s="58">
        <f t="shared" si="32"/>
        <v>50.593554910757014</v>
      </c>
      <c r="AA248" s="58">
        <f t="shared" si="32"/>
        <v>34.056499261447563</v>
      </c>
      <c r="AB248" s="58">
        <f t="shared" si="32"/>
        <v>29.338995568685377</v>
      </c>
      <c r="AC248" s="58">
        <f t="shared" si="32"/>
        <v>30.012924667651404</v>
      </c>
      <c r="AD248" s="58">
        <f t="shared" si="32"/>
        <v>29.782127031019204</v>
      </c>
      <c r="AE248" s="58">
        <f t="shared" si="32"/>
        <v>32.773264401772522</v>
      </c>
      <c r="AF248" s="58">
        <f t="shared" si="32"/>
        <v>31.988552437223042</v>
      </c>
      <c r="AG248" s="58">
        <f t="shared" si="32"/>
        <v>40.251107828655833</v>
      </c>
      <c r="AH248" s="58">
        <f t="shared" si="32"/>
        <v>33.059453471196456</v>
      </c>
      <c r="AI248" s="58">
        <f t="shared" si="39"/>
        <v>39.448855243722299</v>
      </c>
      <c r="AJ248" s="58">
        <f t="shared" si="35"/>
        <v>44.26421713441654</v>
      </c>
      <c r="AK248" s="58">
        <f t="shared" si="36"/>
        <v>44.143916232899372</v>
      </c>
      <c r="AL248" s="58">
        <f t="shared" si="37"/>
        <v>43.72592232956314</v>
      </c>
      <c r="AM248" s="58">
        <f t="shared" si="38"/>
        <v>44.554770961293755</v>
      </c>
      <c r="AN248" s="160">
        <v>1</v>
      </c>
      <c r="AO248" s="118">
        <v>1</v>
      </c>
      <c r="AP248" s="118">
        <v>1</v>
      </c>
      <c r="AQ248" s="118">
        <v>4</v>
      </c>
      <c r="AR248" s="118">
        <v>4</v>
      </c>
      <c r="AS248" s="118">
        <v>1</v>
      </c>
      <c r="AT248" s="118">
        <v>1</v>
      </c>
      <c r="AU248" s="118">
        <v>1</v>
      </c>
      <c r="AV248" s="118">
        <v>1</v>
      </c>
      <c r="AW248" s="118">
        <v>1</v>
      </c>
      <c r="AX248" s="118">
        <v>1</v>
      </c>
      <c r="AY248" s="118">
        <v>1</v>
      </c>
      <c r="AZ248" s="118">
        <v>1</v>
      </c>
      <c r="BA248" s="118">
        <v>1</v>
      </c>
      <c r="BB248" s="118">
        <v>1</v>
      </c>
      <c r="BC248" s="118">
        <v>4</v>
      </c>
      <c r="BD248" s="118">
        <v>6</v>
      </c>
      <c r="BE248" s="118">
        <v>7</v>
      </c>
    </row>
    <row r="249" spans="2:57" ht="15">
      <c r="B249" s="499"/>
      <c r="C249" s="1" t="s">
        <v>208</v>
      </c>
      <c r="D249" s="196">
        <v>2086.8000000000002</v>
      </c>
      <c r="E249" s="11">
        <v>1681.2</v>
      </c>
      <c r="F249" s="11">
        <v>1843.7</v>
      </c>
      <c r="G249" s="11">
        <v>2189.3374057588499</v>
      </c>
      <c r="H249" s="11">
        <v>1643.3112602569299</v>
      </c>
      <c r="I249" s="11">
        <v>1423.5</v>
      </c>
      <c r="J249" s="11">
        <v>2351.8000000000002</v>
      </c>
      <c r="K249" s="11">
        <v>2332.4</v>
      </c>
      <c r="L249" s="11">
        <v>2291.4</v>
      </c>
      <c r="M249" s="11">
        <v>2560.6999999999998</v>
      </c>
      <c r="N249" s="11">
        <v>2591.1</v>
      </c>
      <c r="O249" s="11">
        <v>3171.1</v>
      </c>
      <c r="P249" s="11">
        <v>3036.5</v>
      </c>
      <c r="Q249" s="11">
        <v>3326.31</v>
      </c>
      <c r="R249" s="11">
        <v>3474.82</v>
      </c>
      <c r="S249" s="11">
        <v>3549.03051757813</v>
      </c>
      <c r="T249" s="11">
        <v>3571.54028320313</v>
      </c>
      <c r="U249">
        <v>3629.5810546875</v>
      </c>
      <c r="V249" s="159">
        <f>100</f>
        <v>100</v>
      </c>
      <c r="W249" s="58">
        <f t="shared" si="34"/>
        <v>80.563542265669923</v>
      </c>
      <c r="X249" s="58">
        <f t="shared" si="34"/>
        <v>88.350584627180368</v>
      </c>
      <c r="Y249" s="58">
        <f t="shared" si="34"/>
        <v>104.9136192140526</v>
      </c>
      <c r="Z249" s="58">
        <f t="shared" si="32"/>
        <v>78.747903980109726</v>
      </c>
      <c r="AA249" s="58">
        <f t="shared" si="32"/>
        <v>68.214491086831501</v>
      </c>
      <c r="AB249" s="58">
        <f t="shared" si="32"/>
        <v>112.6988690818478</v>
      </c>
      <c r="AC249" s="58">
        <f t="shared" si="32"/>
        <v>111.76921602453517</v>
      </c>
      <c r="AD249" s="58">
        <f t="shared" si="32"/>
        <v>109.80448533640022</v>
      </c>
      <c r="AE249" s="58">
        <f t="shared" si="32"/>
        <v>122.70941153919875</v>
      </c>
      <c r="AF249" s="58">
        <f t="shared" si="32"/>
        <v>124.16618746405979</v>
      </c>
      <c r="AG249" s="58">
        <f t="shared" si="32"/>
        <v>151.95993866206632</v>
      </c>
      <c r="AH249" s="58">
        <f t="shared" si="32"/>
        <v>145.50987157370136</v>
      </c>
      <c r="AI249" s="58">
        <f t="shared" si="39"/>
        <v>159.39764232317421</v>
      </c>
      <c r="AJ249" s="58">
        <f t="shared" si="35"/>
        <v>166.51428023768449</v>
      </c>
      <c r="AK249" s="58">
        <f t="shared" si="36"/>
        <v>170.07046758568765</v>
      </c>
      <c r="AL249" s="58">
        <f t="shared" si="37"/>
        <v>171.14914142242333</v>
      </c>
      <c r="AM249" s="58">
        <f t="shared" si="38"/>
        <v>173.93047032238354</v>
      </c>
      <c r="AN249" s="160">
        <v>1</v>
      </c>
      <c r="AO249" s="118">
        <v>1</v>
      </c>
      <c r="AP249" s="118">
        <v>1</v>
      </c>
      <c r="AQ249" s="118">
        <v>4</v>
      </c>
      <c r="AR249" s="118">
        <v>4</v>
      </c>
      <c r="AS249" s="118">
        <v>1</v>
      </c>
      <c r="AT249" s="118">
        <v>1</v>
      </c>
      <c r="AU249" s="118">
        <v>1</v>
      </c>
      <c r="AV249" s="118">
        <v>1</v>
      </c>
      <c r="AW249" s="118">
        <v>1</v>
      </c>
      <c r="AX249" s="118">
        <v>1</v>
      </c>
      <c r="AY249" s="118">
        <v>1</v>
      </c>
      <c r="AZ249" s="118">
        <v>1</v>
      </c>
      <c r="BA249" s="118">
        <v>1</v>
      </c>
      <c r="BB249" s="118">
        <v>1</v>
      </c>
      <c r="BC249" s="118">
        <v>4</v>
      </c>
      <c r="BD249" s="118">
        <v>6</v>
      </c>
      <c r="BE249" s="118">
        <v>7</v>
      </c>
    </row>
    <row r="250" spans="2:57" ht="15">
      <c r="B250" s="499"/>
      <c r="C250" s="1" t="s">
        <v>209</v>
      </c>
      <c r="D250" s="196">
        <v>8698.7999999999993</v>
      </c>
      <c r="E250" s="11">
        <v>8568.4</v>
      </c>
      <c r="F250" s="11">
        <v>8846.2999999999993</v>
      </c>
      <c r="G250" s="11">
        <v>7204.0003882812598</v>
      </c>
      <c r="H250" s="11">
        <v>6138.7997882812397</v>
      </c>
      <c r="I250" s="11">
        <v>4996.2</v>
      </c>
      <c r="J250" s="11">
        <v>3493.4</v>
      </c>
      <c r="K250" s="11">
        <v>3693.5</v>
      </c>
      <c r="L250" s="11">
        <v>3531.2</v>
      </c>
      <c r="M250" s="11">
        <v>3940.1</v>
      </c>
      <c r="N250" s="11">
        <v>4036.5</v>
      </c>
      <c r="O250" s="11">
        <v>4969.7</v>
      </c>
      <c r="P250" s="11">
        <v>4509.6000000000004</v>
      </c>
      <c r="Q250" s="11">
        <v>5617.76</v>
      </c>
      <c r="R250" s="11">
        <v>5437.71</v>
      </c>
      <c r="S250" s="11">
        <v>5710.4775695800799</v>
      </c>
      <c r="T250" s="11">
        <v>5876.3274841308603</v>
      </c>
      <c r="U250">
        <v>6098.7767028808603</v>
      </c>
      <c r="V250" s="159">
        <f>100</f>
        <v>100</v>
      </c>
      <c r="W250" s="58">
        <f t="shared" si="34"/>
        <v>98.500942658757538</v>
      </c>
      <c r="X250" s="58">
        <f t="shared" si="34"/>
        <v>101.69563617970294</v>
      </c>
      <c r="Y250" s="58">
        <f t="shared" si="34"/>
        <v>82.816025064161266</v>
      </c>
      <c r="Z250" s="58">
        <f t="shared" si="32"/>
        <v>70.570650989576038</v>
      </c>
      <c r="AA250" s="58">
        <f t="shared" si="32"/>
        <v>57.435508345978761</v>
      </c>
      <c r="AB250" s="58">
        <f t="shared" si="32"/>
        <v>40.159562238469675</v>
      </c>
      <c r="AC250" s="58">
        <f t="shared" si="32"/>
        <v>42.459879523612457</v>
      </c>
      <c r="AD250" s="58">
        <f t="shared" si="32"/>
        <v>40.594104934013892</v>
      </c>
      <c r="AE250" s="58">
        <f t="shared" si="32"/>
        <v>45.294753299305654</v>
      </c>
      <c r="AF250" s="58">
        <f t="shared" si="32"/>
        <v>46.402952131328462</v>
      </c>
      <c r="AG250" s="58">
        <f t="shared" si="32"/>
        <v>57.130868625557554</v>
      </c>
      <c r="AH250" s="58">
        <f t="shared" si="32"/>
        <v>51.841633328735007</v>
      </c>
      <c r="AI250" s="58">
        <f t="shared" si="39"/>
        <v>64.580861728054444</v>
      </c>
      <c r="AJ250" s="58">
        <f t="shared" si="35"/>
        <v>62.511036004966208</v>
      </c>
      <c r="AK250" s="58">
        <f t="shared" si="36"/>
        <v>65.646727934658585</v>
      </c>
      <c r="AL250" s="58">
        <f t="shared" si="37"/>
        <v>67.553311768644647</v>
      </c>
      <c r="AM250" s="58">
        <f t="shared" si="38"/>
        <v>70.110552063282995</v>
      </c>
      <c r="AN250" s="160"/>
      <c r="AO250" s="118"/>
      <c r="AP250" s="118"/>
      <c r="AQ250" s="118"/>
      <c r="AR250" s="118"/>
      <c r="AS250" s="118"/>
      <c r="AT250" s="118"/>
      <c r="AU250" s="118"/>
      <c r="AV250" s="118"/>
      <c r="AW250" s="118"/>
      <c r="AX250" s="118"/>
      <c r="AY250" s="118"/>
      <c r="AZ250" s="118"/>
      <c r="BA250" s="118"/>
      <c r="BB250" s="118"/>
      <c r="BC250" s="118"/>
      <c r="BD250" s="118"/>
      <c r="BE250" s="118"/>
    </row>
    <row r="251" spans="2:57" ht="15">
      <c r="B251" s="501"/>
      <c r="C251" s="8" t="s">
        <v>210</v>
      </c>
      <c r="D251" s="245">
        <v>6612</v>
      </c>
      <c r="E251" s="173">
        <v>6887.2</v>
      </c>
      <c r="F251" s="173">
        <v>7002.6</v>
      </c>
      <c r="G251" s="173">
        <v>5014.6629825224099</v>
      </c>
      <c r="H251" s="173">
        <v>4495.4885280243097</v>
      </c>
      <c r="I251" s="173">
        <v>3572.7</v>
      </c>
      <c r="J251" s="173">
        <v>1141.5999999999999</v>
      </c>
      <c r="K251" s="173">
        <v>1361.1</v>
      </c>
      <c r="L251" s="173">
        <v>1239.8</v>
      </c>
      <c r="M251" s="173">
        <v>1379.4</v>
      </c>
      <c r="N251" s="173">
        <v>1445.4</v>
      </c>
      <c r="O251" s="173">
        <v>1798.6</v>
      </c>
      <c r="P251" s="173">
        <v>1473.1</v>
      </c>
      <c r="Q251" s="173">
        <v>2291.4499999999998</v>
      </c>
      <c r="R251" s="173">
        <v>1962.89</v>
      </c>
      <c r="S251" s="173">
        <v>2161.4470520019499</v>
      </c>
      <c r="T251" s="173">
        <v>2304.7872009277298</v>
      </c>
      <c r="U251" s="173">
        <v>2469.1956481933598</v>
      </c>
      <c r="V251" s="159">
        <f>100</f>
        <v>100</v>
      </c>
      <c r="W251" s="58">
        <f t="shared" si="34"/>
        <v>104.162129461585</v>
      </c>
      <c r="X251" s="58">
        <f t="shared" si="34"/>
        <v>105.90744101633393</v>
      </c>
      <c r="Y251" s="58">
        <f t="shared" si="34"/>
        <v>75.84184789053856</v>
      </c>
      <c r="Z251" s="58">
        <f t="shared" si="32"/>
        <v>67.98984464646567</v>
      </c>
      <c r="AA251" s="58">
        <f t="shared" si="32"/>
        <v>54.033575317604353</v>
      </c>
      <c r="AB251" s="58">
        <f t="shared" si="32"/>
        <v>17.265577737447064</v>
      </c>
      <c r="AC251" s="58">
        <f t="shared" si="32"/>
        <v>20.585299455535392</v>
      </c>
      <c r="AD251" s="58">
        <f t="shared" si="32"/>
        <v>18.750756200846943</v>
      </c>
      <c r="AE251" s="58">
        <f t="shared" si="32"/>
        <v>20.862068965517242</v>
      </c>
      <c r="AF251" s="58">
        <f t="shared" si="32"/>
        <v>21.860254083484573</v>
      </c>
      <c r="AG251" s="58">
        <f t="shared" si="32"/>
        <v>27.202056866303689</v>
      </c>
      <c r="AH251" s="58">
        <f t="shared" si="32"/>
        <v>22.279189352692075</v>
      </c>
      <c r="AI251" s="58">
        <f t="shared" si="39"/>
        <v>34.655928614640047</v>
      </c>
      <c r="AJ251" s="58">
        <f t="shared" si="35"/>
        <v>29.686781609195403</v>
      </c>
      <c r="AK251" s="58">
        <f t="shared" si="36"/>
        <v>32.689761827010734</v>
      </c>
      <c r="AL251" s="58">
        <f t="shared" si="37"/>
        <v>34.85764066738853</v>
      </c>
      <c r="AM251" s="58">
        <f t="shared" si="38"/>
        <v>37.344156808732002</v>
      </c>
      <c r="AN251" s="120"/>
      <c r="AO251" s="121"/>
      <c r="AP251" s="121"/>
      <c r="AQ251" s="121"/>
      <c r="AR251" s="121"/>
      <c r="AS251" s="121"/>
      <c r="AT251" s="121"/>
      <c r="AU251" s="121"/>
      <c r="AV251" s="121"/>
      <c r="AW251" s="121"/>
      <c r="AX251" s="121"/>
      <c r="AY251" s="121"/>
      <c r="AZ251" s="121"/>
      <c r="BA251" s="121"/>
      <c r="BB251" s="121"/>
      <c r="BC251" s="121"/>
      <c r="BD251" s="121"/>
      <c r="BE251" s="121"/>
    </row>
    <row r="252" spans="2:57" ht="15" customHeight="1">
      <c r="B252" s="499" t="s">
        <v>162</v>
      </c>
      <c r="C252" s="1" t="s">
        <v>205</v>
      </c>
      <c r="D252" s="246">
        <v>1979.4</v>
      </c>
      <c r="E252" s="11">
        <v>2055.1999999999998</v>
      </c>
      <c r="F252" s="11">
        <v>1680.8</v>
      </c>
      <c r="G252" s="11">
        <v>1517.8</v>
      </c>
      <c r="H252" s="11">
        <v>1378.8</v>
      </c>
      <c r="I252" s="11">
        <v>1129.5</v>
      </c>
      <c r="J252" s="11">
        <v>734.4</v>
      </c>
      <c r="K252" s="11">
        <v>699.6</v>
      </c>
      <c r="L252" s="11">
        <v>555.4</v>
      </c>
      <c r="M252" s="11">
        <v>451.6</v>
      </c>
      <c r="N252" s="11">
        <v>414.2</v>
      </c>
      <c r="O252" s="11">
        <v>425.1</v>
      </c>
      <c r="P252" s="11">
        <v>455.1</v>
      </c>
      <c r="Q252" s="11">
        <v>470.99</v>
      </c>
      <c r="R252" s="11">
        <v>628.39</v>
      </c>
      <c r="S252" s="11">
        <v>1535.13684082031</v>
      </c>
      <c r="T252" s="11">
        <v>2222.05102539063</v>
      </c>
      <c r="U252">
        <v>2598.67700195313</v>
      </c>
      <c r="V252" s="159">
        <f>100</f>
        <v>100</v>
      </c>
      <c r="W252" s="58">
        <f t="shared" si="34"/>
        <v>103.82944326563603</v>
      </c>
      <c r="X252" s="58">
        <f t="shared" si="34"/>
        <v>84.914620592098615</v>
      </c>
      <c r="Y252" s="58">
        <f t="shared" si="34"/>
        <v>76.679801960189948</v>
      </c>
      <c r="Z252" s="58">
        <f t="shared" si="32"/>
        <v>69.657471961200358</v>
      </c>
      <c r="AA252" s="58">
        <f t="shared" si="32"/>
        <v>57.062746286753558</v>
      </c>
      <c r="AB252" s="58">
        <f t="shared" si="32"/>
        <v>37.102152167323432</v>
      </c>
      <c r="AC252" s="58">
        <f t="shared" si="32"/>
        <v>35.34404364959078</v>
      </c>
      <c r="AD252" s="58">
        <f t="shared" si="32"/>
        <v>28.059007780135392</v>
      </c>
      <c r="AE252" s="58">
        <f t="shared" si="32"/>
        <v>22.81499444276043</v>
      </c>
      <c r="AF252" s="58">
        <f t="shared" si="32"/>
        <v>20.925532989794885</v>
      </c>
      <c r="AG252" s="58">
        <f t="shared" si="32"/>
        <v>21.476204910578961</v>
      </c>
      <c r="AH252" s="58">
        <f t="shared" si="32"/>
        <v>22.991815701727795</v>
      </c>
      <c r="AI252" s="58">
        <f t="shared" si="39"/>
        <v>23.794584217439628</v>
      </c>
      <c r="AJ252" s="58">
        <f t="shared" si="35"/>
        <v>31.746488835000505</v>
      </c>
      <c r="AK252" s="58">
        <f t="shared" si="36"/>
        <v>77.555665394579663</v>
      </c>
      <c r="AL252" s="58">
        <f t="shared" si="37"/>
        <v>112.25881708551226</v>
      </c>
      <c r="AM252" s="58">
        <f t="shared" si="38"/>
        <v>131.28609689568202</v>
      </c>
      <c r="AN252" s="160">
        <v>1</v>
      </c>
      <c r="AO252" s="118">
        <v>1</v>
      </c>
      <c r="AP252" s="118">
        <v>1</v>
      </c>
      <c r="AQ252" s="118">
        <v>1</v>
      </c>
      <c r="AR252" s="118">
        <v>1</v>
      </c>
      <c r="AS252" s="118">
        <v>1</v>
      </c>
      <c r="AT252" s="118">
        <v>1</v>
      </c>
      <c r="AU252" s="118">
        <v>1</v>
      </c>
      <c r="AV252" s="118">
        <v>1</v>
      </c>
      <c r="AW252" s="118">
        <v>1</v>
      </c>
      <c r="AX252" s="118">
        <v>1</v>
      </c>
      <c r="AY252" s="118">
        <v>1</v>
      </c>
      <c r="AZ252" s="118">
        <v>1</v>
      </c>
      <c r="BA252" s="118">
        <v>1</v>
      </c>
      <c r="BB252" s="118">
        <v>1</v>
      </c>
      <c r="BC252" s="118">
        <v>4</v>
      </c>
      <c r="BD252" s="118">
        <v>6</v>
      </c>
      <c r="BE252" s="118">
        <v>7</v>
      </c>
    </row>
    <row r="253" spans="2:57" ht="15">
      <c r="B253" s="499"/>
      <c r="C253" s="1" t="s">
        <v>206</v>
      </c>
      <c r="D253" s="196">
        <v>356.5</v>
      </c>
      <c r="E253" s="11">
        <v>335.9</v>
      </c>
      <c r="F253" s="11">
        <v>239.4</v>
      </c>
      <c r="G253" s="11">
        <v>183.9</v>
      </c>
      <c r="H253" s="11">
        <v>136.1</v>
      </c>
      <c r="I253" s="11">
        <v>194.5</v>
      </c>
      <c r="J253" s="11">
        <v>166.1</v>
      </c>
      <c r="K253" s="11">
        <v>171.8</v>
      </c>
      <c r="L253" s="11">
        <v>178.5</v>
      </c>
      <c r="M253" s="11">
        <v>199.7</v>
      </c>
      <c r="N253" s="11">
        <v>230.3</v>
      </c>
      <c r="O253" s="11">
        <v>260.3</v>
      </c>
      <c r="P253" s="11">
        <v>241.6</v>
      </c>
      <c r="Q253" s="11">
        <v>458.09</v>
      </c>
      <c r="R253" s="11">
        <v>359.27</v>
      </c>
      <c r="S253" s="11">
        <v>373.326904296875</v>
      </c>
      <c r="T253" s="11">
        <v>398.74832153320301</v>
      </c>
      <c r="U253">
        <v>397.40560913085898</v>
      </c>
      <c r="V253" s="159">
        <f>100</f>
        <v>100</v>
      </c>
      <c r="W253" s="58">
        <f t="shared" si="34"/>
        <v>94.221598877980369</v>
      </c>
      <c r="X253" s="58">
        <f t="shared" si="34"/>
        <v>67.152875175315572</v>
      </c>
      <c r="Y253" s="58">
        <f t="shared" si="34"/>
        <v>51.584852734922862</v>
      </c>
      <c r="Z253" s="58">
        <f t="shared" si="32"/>
        <v>38.176718092566617</v>
      </c>
      <c r="AA253" s="58">
        <f t="shared" si="32"/>
        <v>54.558204768583451</v>
      </c>
      <c r="AB253" s="58">
        <f t="shared" si="32"/>
        <v>46.591865357643762</v>
      </c>
      <c r="AC253" s="58">
        <f t="shared" si="32"/>
        <v>48.190743338008417</v>
      </c>
      <c r="AD253" s="58">
        <f t="shared" si="32"/>
        <v>50.070126227208974</v>
      </c>
      <c r="AE253" s="58">
        <f t="shared" si="32"/>
        <v>56.016830294530152</v>
      </c>
      <c r="AF253" s="58">
        <f t="shared" si="32"/>
        <v>64.600280504908838</v>
      </c>
      <c r="AG253" s="58">
        <f t="shared" si="32"/>
        <v>73.015427769985976</v>
      </c>
      <c r="AH253" s="58">
        <f t="shared" si="32"/>
        <v>67.769985974754562</v>
      </c>
      <c r="AI253" s="58">
        <f t="shared" si="39"/>
        <v>128.49649368863956</v>
      </c>
      <c r="AJ253" s="58">
        <f t="shared" si="35"/>
        <v>100.77699859747545</v>
      </c>
      <c r="AK253" s="58">
        <f t="shared" si="36"/>
        <v>104.72002925578542</v>
      </c>
      <c r="AL253" s="58">
        <f t="shared" si="37"/>
        <v>111.85086158014109</v>
      </c>
      <c r="AM253" s="58">
        <f t="shared" si="38"/>
        <v>111.47422416012876</v>
      </c>
      <c r="AN253" s="160">
        <v>1</v>
      </c>
      <c r="AO253" s="118">
        <v>1</v>
      </c>
      <c r="AP253" s="118">
        <v>1</v>
      </c>
      <c r="AQ253" s="118">
        <v>1</v>
      </c>
      <c r="AR253" s="118">
        <v>1</v>
      </c>
      <c r="AS253" s="118">
        <v>1</v>
      </c>
      <c r="AT253" s="118">
        <v>1</v>
      </c>
      <c r="AU253" s="118">
        <v>1</v>
      </c>
      <c r="AV253" s="118">
        <v>1</v>
      </c>
      <c r="AW253" s="118">
        <v>1</v>
      </c>
      <c r="AX253" s="118">
        <v>1</v>
      </c>
      <c r="AY253" s="118">
        <v>1</v>
      </c>
      <c r="AZ253" s="118">
        <v>1</v>
      </c>
      <c r="BA253" s="118">
        <v>1</v>
      </c>
      <c r="BB253" s="118">
        <v>1</v>
      </c>
      <c r="BC253" s="118">
        <v>4</v>
      </c>
      <c r="BD253" s="118">
        <v>6</v>
      </c>
      <c r="BE253" s="118">
        <v>7</v>
      </c>
    </row>
    <row r="254" spans="2:57" ht="15">
      <c r="B254" s="499"/>
      <c r="C254" s="1" t="s">
        <v>207</v>
      </c>
      <c r="D254" s="196">
        <v>76</v>
      </c>
      <c r="E254" s="11">
        <v>287.60000000000002</v>
      </c>
      <c r="F254" s="11">
        <v>234.8</v>
      </c>
      <c r="G254" s="11">
        <v>308.2</v>
      </c>
      <c r="H254" s="11">
        <v>189.7</v>
      </c>
      <c r="I254" s="11">
        <v>297.5</v>
      </c>
      <c r="J254" s="11">
        <v>305.89999999999998</v>
      </c>
      <c r="K254" s="11">
        <v>337.2</v>
      </c>
      <c r="L254" s="11">
        <v>270.39999999999998</v>
      </c>
      <c r="M254" s="11">
        <v>361.7</v>
      </c>
      <c r="N254" s="11">
        <v>158.30000000000001</v>
      </c>
      <c r="O254" s="11">
        <v>390.3</v>
      </c>
      <c r="P254" s="11">
        <v>140.19999999999999</v>
      </c>
      <c r="Q254" s="11">
        <v>150.80000000000001</v>
      </c>
      <c r="R254" s="11">
        <v>198.32</v>
      </c>
      <c r="S254" s="11">
        <v>189.31025695800801</v>
      </c>
      <c r="T254" s="11">
        <v>182.61216735839801</v>
      </c>
      <c r="U254">
        <v>181.36538696289099</v>
      </c>
      <c r="V254" s="159">
        <f>100</f>
        <v>100</v>
      </c>
      <c r="W254" s="58">
        <f t="shared" si="34"/>
        <v>378.42105263157902</v>
      </c>
      <c r="X254" s="58">
        <f t="shared" si="34"/>
        <v>308.94736842105266</v>
      </c>
      <c r="Y254" s="58">
        <f t="shared" si="34"/>
        <v>405.5263157894737</v>
      </c>
      <c r="Z254" s="58">
        <f t="shared" si="32"/>
        <v>249.60526315789474</v>
      </c>
      <c r="AA254" s="58">
        <f t="shared" si="32"/>
        <v>391.44736842105266</v>
      </c>
      <c r="AB254" s="58">
        <f t="shared" si="32"/>
        <v>402.49999999999994</v>
      </c>
      <c r="AC254" s="58">
        <f t="shared" si="32"/>
        <v>443.68421052631578</v>
      </c>
      <c r="AD254" s="58">
        <f t="shared" si="32"/>
        <v>355.78947368421046</v>
      </c>
      <c r="AE254" s="58">
        <f t="shared" si="32"/>
        <v>475.92105263157896</v>
      </c>
      <c r="AF254" s="58">
        <f t="shared" si="32"/>
        <v>208.28947368421055</v>
      </c>
      <c r="AG254" s="58">
        <f t="shared" si="32"/>
        <v>513.5526315789474</v>
      </c>
      <c r="AH254" s="58">
        <f t="shared" si="32"/>
        <v>184.4736842105263</v>
      </c>
      <c r="AI254" s="58">
        <f t="shared" si="39"/>
        <v>198.42105263157896</v>
      </c>
      <c r="AJ254" s="58">
        <f t="shared" si="35"/>
        <v>260.94736842105266</v>
      </c>
      <c r="AK254" s="58">
        <f t="shared" si="36"/>
        <v>249.09244336579999</v>
      </c>
      <c r="AL254" s="58">
        <f t="shared" si="37"/>
        <v>240.27916757683948</v>
      </c>
      <c r="AM254" s="58">
        <f t="shared" si="38"/>
        <v>238.63866705643551</v>
      </c>
      <c r="AN254" s="160">
        <v>1</v>
      </c>
      <c r="AO254" s="118">
        <v>4</v>
      </c>
      <c r="AP254" s="118">
        <v>1</v>
      </c>
      <c r="AQ254" s="118">
        <v>1</v>
      </c>
      <c r="AR254" s="118">
        <v>1</v>
      </c>
      <c r="AS254" s="118">
        <v>1</v>
      </c>
      <c r="AT254" s="118">
        <v>1</v>
      </c>
      <c r="AU254" s="118">
        <v>1</v>
      </c>
      <c r="AV254" s="118">
        <v>1</v>
      </c>
      <c r="AW254" s="118">
        <v>1</v>
      </c>
      <c r="AX254" s="118">
        <v>1</v>
      </c>
      <c r="AY254" s="118">
        <v>1</v>
      </c>
      <c r="AZ254" s="118">
        <v>1</v>
      </c>
      <c r="BA254" s="118">
        <v>1</v>
      </c>
      <c r="BB254" s="118">
        <v>1</v>
      </c>
      <c r="BC254" s="118">
        <v>4</v>
      </c>
      <c r="BD254" s="118">
        <v>6</v>
      </c>
      <c r="BE254" s="118">
        <v>7</v>
      </c>
    </row>
    <row r="255" spans="2:57" ht="15">
      <c r="B255" s="499"/>
      <c r="C255" s="1" t="s">
        <v>208</v>
      </c>
      <c r="D255" s="196">
        <v>316.7</v>
      </c>
      <c r="E255" s="11">
        <v>385.1</v>
      </c>
      <c r="F255" s="11">
        <v>330</v>
      </c>
      <c r="G255" s="11">
        <v>525.29999999999995</v>
      </c>
      <c r="H255" s="11">
        <v>491.4</v>
      </c>
      <c r="I255" s="11">
        <v>477.6</v>
      </c>
      <c r="J255" s="11">
        <v>413.2</v>
      </c>
      <c r="K255" s="11">
        <v>358</v>
      </c>
      <c r="L255" s="11">
        <v>341.2</v>
      </c>
      <c r="M255" s="11">
        <v>322.3</v>
      </c>
      <c r="N255" s="11">
        <v>258.60000000000002</v>
      </c>
      <c r="O255" s="11">
        <v>328.1</v>
      </c>
      <c r="P255" s="11">
        <v>463.5</v>
      </c>
      <c r="Q255" s="11">
        <v>277.97000000000003</v>
      </c>
      <c r="R255" s="11">
        <v>315.32</v>
      </c>
      <c r="S255" s="11">
        <v>285.10003662109398</v>
      </c>
      <c r="T255" s="11">
        <v>287.09103393554699</v>
      </c>
      <c r="U255">
        <v>284.29757690429699</v>
      </c>
      <c r="V255" s="159">
        <f>100</f>
        <v>100</v>
      </c>
      <c r="W255" s="58">
        <f t="shared" si="34"/>
        <v>121.59772655509947</v>
      </c>
      <c r="X255" s="58">
        <f t="shared" si="34"/>
        <v>104.19955794126935</v>
      </c>
      <c r="Y255" s="58">
        <f t="shared" si="34"/>
        <v>165.86675086832963</v>
      </c>
      <c r="Z255" s="58">
        <f t="shared" si="32"/>
        <v>155.16261446163563</v>
      </c>
      <c r="AA255" s="58">
        <f t="shared" si="32"/>
        <v>150.80517840227344</v>
      </c>
      <c r="AB255" s="58">
        <f t="shared" si="32"/>
        <v>130.47047679191664</v>
      </c>
      <c r="AC255" s="58">
        <f t="shared" si="32"/>
        <v>113.04073255446795</v>
      </c>
      <c r="AD255" s="58">
        <f t="shared" si="32"/>
        <v>107.73602778654879</v>
      </c>
      <c r="AE255" s="58">
        <f t="shared" si="32"/>
        <v>101.76823492263972</v>
      </c>
      <c r="AF255" s="58">
        <f t="shared" si="32"/>
        <v>81.654562677612901</v>
      </c>
      <c r="AG255" s="58">
        <f t="shared" si="32"/>
        <v>103.59962109251659</v>
      </c>
      <c r="AH255" s="58">
        <f t="shared" si="32"/>
        <v>146.35301547205557</v>
      </c>
      <c r="AI255" s="58">
        <f t="shared" si="39"/>
        <v>87.770760972529217</v>
      </c>
      <c r="AJ255" s="58">
        <f t="shared" si="35"/>
        <v>99.56425639406379</v>
      </c>
      <c r="AK255" s="58">
        <f t="shared" si="36"/>
        <v>90.02211449987179</v>
      </c>
      <c r="AL255" s="58">
        <f t="shared" si="37"/>
        <v>90.650784318139245</v>
      </c>
      <c r="AM255" s="58">
        <f t="shared" si="38"/>
        <v>89.76873284000537</v>
      </c>
      <c r="AN255" s="160">
        <v>1</v>
      </c>
      <c r="AO255" s="118">
        <v>4</v>
      </c>
      <c r="AP255" s="118">
        <v>1</v>
      </c>
      <c r="AQ255" s="118">
        <v>1</v>
      </c>
      <c r="AR255" s="118">
        <v>1</v>
      </c>
      <c r="AS255" s="118">
        <v>1</v>
      </c>
      <c r="AT255" s="118">
        <v>1</v>
      </c>
      <c r="AU255" s="118">
        <v>1</v>
      </c>
      <c r="AV255" s="118">
        <v>1</v>
      </c>
      <c r="AW255" s="118">
        <v>1</v>
      </c>
      <c r="AX255" s="118">
        <v>1</v>
      </c>
      <c r="AY255" s="118">
        <v>1</v>
      </c>
      <c r="AZ255" s="118">
        <v>1</v>
      </c>
      <c r="BA255" s="118">
        <v>1</v>
      </c>
      <c r="BB255" s="118">
        <v>1</v>
      </c>
      <c r="BC255" s="118">
        <v>4</v>
      </c>
      <c r="BD255" s="118">
        <v>6</v>
      </c>
      <c r="BE255" s="118">
        <v>7</v>
      </c>
    </row>
    <row r="256" spans="2:57" ht="15">
      <c r="B256" s="499"/>
      <c r="C256" s="1" t="s">
        <v>209</v>
      </c>
      <c r="D256" s="196">
        <v>2728.6</v>
      </c>
      <c r="E256" s="11">
        <v>3063.8</v>
      </c>
      <c r="F256" s="11">
        <v>2485</v>
      </c>
      <c r="G256" s="11">
        <v>2535.1999999999998</v>
      </c>
      <c r="H256" s="11">
        <v>2196</v>
      </c>
      <c r="I256" s="11">
        <v>2099.1</v>
      </c>
      <c r="J256" s="11">
        <v>1619.6</v>
      </c>
      <c r="K256" s="11">
        <v>1566.6</v>
      </c>
      <c r="L256" s="11">
        <v>1345.5</v>
      </c>
      <c r="M256" s="11">
        <v>1335.3</v>
      </c>
      <c r="N256" s="11">
        <v>1061.4000000000001</v>
      </c>
      <c r="O256" s="11">
        <v>1403.8</v>
      </c>
      <c r="P256" s="11">
        <v>1300.4000000000001</v>
      </c>
      <c r="Q256" s="11">
        <v>1357.85</v>
      </c>
      <c r="R256" s="11">
        <v>1501.3</v>
      </c>
      <c r="S256" s="11">
        <v>2382.87403869629</v>
      </c>
      <c r="T256" s="11">
        <v>3090.5025482177698</v>
      </c>
      <c r="U256">
        <v>3461.7455749511701</v>
      </c>
      <c r="V256" s="159">
        <f>100</f>
        <v>100</v>
      </c>
      <c r="W256" s="58">
        <f t="shared" si="34"/>
        <v>112.28468811844903</v>
      </c>
      <c r="X256" s="58">
        <f t="shared" si="34"/>
        <v>91.072344792201136</v>
      </c>
      <c r="Y256" s="58">
        <f t="shared" si="34"/>
        <v>92.912116103496288</v>
      </c>
      <c r="Z256" s="58">
        <f t="shared" si="32"/>
        <v>80.4808326614381</v>
      </c>
      <c r="AA256" s="58">
        <f t="shared" si="32"/>
        <v>76.929560947005797</v>
      </c>
      <c r="AB256" s="58">
        <f t="shared" si="32"/>
        <v>59.356446529355715</v>
      </c>
      <c r="AC256" s="58">
        <f t="shared" si="32"/>
        <v>57.414058491534121</v>
      </c>
      <c r="AD256" s="58">
        <f t="shared" si="32"/>
        <v>49.311001979036874</v>
      </c>
      <c r="AE256" s="58">
        <f t="shared" si="32"/>
        <v>48.937183903833471</v>
      </c>
      <c r="AF256" s="58">
        <f t="shared" si="32"/>
        <v>38.899069119695085</v>
      </c>
      <c r="AG256" s="58">
        <f t="shared" si="32"/>
        <v>51.447628820640624</v>
      </c>
      <c r="AH256" s="58">
        <f t="shared" si="32"/>
        <v>47.658139705343409</v>
      </c>
      <c r="AI256" s="58">
        <f t="shared" si="39"/>
        <v>49.763615040680207</v>
      </c>
      <c r="AJ256" s="58">
        <f t="shared" si="35"/>
        <v>55.020889833614312</v>
      </c>
      <c r="AK256" s="58">
        <f t="shared" si="36"/>
        <v>87.329547705647215</v>
      </c>
      <c r="AL256" s="58">
        <f t="shared" si="37"/>
        <v>113.26330529274243</v>
      </c>
      <c r="AM256" s="58">
        <f t="shared" si="38"/>
        <v>126.8689282031507</v>
      </c>
      <c r="AN256" s="160"/>
      <c r="AO256" s="118"/>
      <c r="AP256" s="118"/>
      <c r="AQ256" s="118"/>
      <c r="AR256" s="118"/>
      <c r="AS256" s="118"/>
      <c r="AT256" s="118"/>
      <c r="AU256" s="118"/>
      <c r="AV256" s="118"/>
      <c r="AW256" s="118"/>
      <c r="AX256" s="118"/>
      <c r="AY256" s="118"/>
      <c r="AZ256" s="118"/>
      <c r="BA256" s="118"/>
      <c r="BB256" s="118"/>
      <c r="BC256" s="118"/>
      <c r="BD256" s="118"/>
      <c r="BE256" s="118"/>
    </row>
    <row r="257" spans="2:57" ht="15">
      <c r="B257" s="501"/>
      <c r="C257" s="8" t="s">
        <v>210</v>
      </c>
      <c r="D257" s="245">
        <v>2411.9</v>
      </c>
      <c r="E257" s="173">
        <v>2678.7</v>
      </c>
      <c r="F257" s="173">
        <v>2155</v>
      </c>
      <c r="G257" s="173">
        <v>2009.9</v>
      </c>
      <c r="H257" s="173">
        <v>1704.6</v>
      </c>
      <c r="I257" s="173">
        <v>1621.5</v>
      </c>
      <c r="J257" s="173">
        <v>1206.4000000000001</v>
      </c>
      <c r="K257" s="173">
        <v>1208.5999999999999</v>
      </c>
      <c r="L257" s="173">
        <v>1004.3</v>
      </c>
      <c r="M257" s="173">
        <v>1013</v>
      </c>
      <c r="N257" s="173">
        <v>802.8</v>
      </c>
      <c r="O257" s="173">
        <v>1075.7</v>
      </c>
      <c r="P257" s="173">
        <v>836.9</v>
      </c>
      <c r="Q257" s="173">
        <v>1079.8800000000001</v>
      </c>
      <c r="R257" s="173">
        <v>1185.98</v>
      </c>
      <c r="S257" s="173">
        <v>2097.7740020751999</v>
      </c>
      <c r="T257" s="173">
        <v>2803.4115142822302</v>
      </c>
      <c r="U257" s="173">
        <v>3177.44799804688</v>
      </c>
      <c r="V257" s="159">
        <f>100</f>
        <v>100</v>
      </c>
      <c r="W257" s="58">
        <f t="shared" si="34"/>
        <v>111.06181848335336</v>
      </c>
      <c r="X257" s="58">
        <f t="shared" si="34"/>
        <v>89.348646295451715</v>
      </c>
      <c r="Y257" s="58">
        <f t="shared" si="34"/>
        <v>83.332642315187201</v>
      </c>
      <c r="Z257" s="58">
        <f t="shared" si="32"/>
        <v>70.674571914258465</v>
      </c>
      <c r="AA257" s="58">
        <f t="shared" si="32"/>
        <v>67.229155437621785</v>
      </c>
      <c r="AB257" s="58">
        <f t="shared" si="32"/>
        <v>50.018657489945689</v>
      </c>
      <c r="AC257" s="58">
        <f t="shared" si="32"/>
        <v>50.109871885235698</v>
      </c>
      <c r="AD257" s="58">
        <f t="shared" si="32"/>
        <v>41.63937144989427</v>
      </c>
      <c r="AE257" s="58">
        <f t="shared" si="32"/>
        <v>42.000082922177533</v>
      </c>
      <c r="AF257" s="58">
        <f t="shared" si="32"/>
        <v>33.284962063103777</v>
      </c>
      <c r="AG257" s="58">
        <f t="shared" si="32"/>
        <v>44.59969318794311</v>
      </c>
      <c r="AH257" s="58">
        <f t="shared" si="32"/>
        <v>34.698785190099088</v>
      </c>
      <c r="AI257" s="58">
        <f t="shared" si="39"/>
        <v>44.773000538994161</v>
      </c>
      <c r="AJ257" s="58">
        <f t="shared" si="35"/>
        <v>49.172022057299223</v>
      </c>
      <c r="AK257" s="58">
        <f t="shared" si="36"/>
        <v>86.97599411564326</v>
      </c>
      <c r="AL257" s="58">
        <f t="shared" si="37"/>
        <v>116.23249364742443</v>
      </c>
      <c r="AM257" s="58">
        <f t="shared" si="38"/>
        <v>131.74045350333265</v>
      </c>
      <c r="AN257" s="120"/>
      <c r="AO257" s="121"/>
      <c r="AP257" s="121"/>
      <c r="AQ257" s="121"/>
      <c r="AR257" s="121"/>
      <c r="AS257" s="121"/>
      <c r="AT257" s="121"/>
      <c r="AU257" s="121"/>
      <c r="AV257" s="121"/>
      <c r="AW257" s="121"/>
      <c r="AX257" s="121"/>
      <c r="AY257" s="121"/>
      <c r="AZ257" s="121"/>
      <c r="BA257" s="121"/>
      <c r="BB257" s="121"/>
      <c r="BC257" s="121"/>
      <c r="BD257" s="121"/>
      <c r="BE257" s="121"/>
    </row>
    <row r="258" spans="2:57" ht="15">
      <c r="B258" s="499" t="s">
        <v>141</v>
      </c>
      <c r="C258" s="1" t="s">
        <v>205</v>
      </c>
      <c r="D258" s="246">
        <v>83.3</v>
      </c>
      <c r="E258" s="11">
        <v>164.9</v>
      </c>
      <c r="F258" s="11">
        <v>113.5</v>
      </c>
      <c r="G258" s="11">
        <v>90.6</v>
      </c>
      <c r="H258" s="11">
        <v>293.60000000000002</v>
      </c>
      <c r="I258" s="11">
        <v>212.9</v>
      </c>
      <c r="J258" s="11">
        <v>161.4</v>
      </c>
      <c r="K258" s="11">
        <v>210.4</v>
      </c>
      <c r="L258" s="11">
        <v>178</v>
      </c>
      <c r="M258" s="11">
        <v>175.1</v>
      </c>
      <c r="N258" s="11">
        <v>214.3</v>
      </c>
      <c r="O258" s="11">
        <v>238.7</v>
      </c>
      <c r="P258" s="11">
        <v>175.1</v>
      </c>
      <c r="Q258" s="11">
        <v>490.24</v>
      </c>
      <c r="R258" s="11">
        <v>674.22</v>
      </c>
      <c r="S258" s="11">
        <v>263.334228515625</v>
      </c>
      <c r="T258" s="11">
        <v>381.16607666015602</v>
      </c>
      <c r="U258">
        <v>445.76034545898398</v>
      </c>
      <c r="V258" s="159">
        <f>100</f>
        <v>100</v>
      </c>
      <c r="W258" s="58">
        <f t="shared" si="34"/>
        <v>197.9591836734694</v>
      </c>
      <c r="X258" s="58">
        <f t="shared" si="34"/>
        <v>136.25450180072031</v>
      </c>
      <c r="Y258" s="58">
        <f t="shared" si="34"/>
        <v>108.76350540216087</v>
      </c>
      <c r="Z258" s="58">
        <f t="shared" si="32"/>
        <v>352.46098439375754</v>
      </c>
      <c r="AA258" s="58">
        <f t="shared" si="32"/>
        <v>255.58223289315728</v>
      </c>
      <c r="AB258" s="58">
        <f t="shared" si="32"/>
        <v>193.75750300120049</v>
      </c>
      <c r="AC258" s="58">
        <f t="shared" si="32"/>
        <v>252.58103241296519</v>
      </c>
      <c r="AD258" s="58">
        <f t="shared" si="32"/>
        <v>213.68547418967589</v>
      </c>
      <c r="AE258" s="58">
        <f t="shared" si="32"/>
        <v>210.20408163265307</v>
      </c>
      <c r="AF258" s="58">
        <f t="shared" si="32"/>
        <v>257.26290516206484</v>
      </c>
      <c r="AG258" s="58">
        <f t="shared" si="32"/>
        <v>286.55462184873949</v>
      </c>
      <c r="AH258" s="58">
        <f t="shared" si="32"/>
        <v>210.20408163265307</v>
      </c>
      <c r="AI258" s="58">
        <f t="shared" si="39"/>
        <v>588.52340936374549</v>
      </c>
      <c r="AJ258" s="58">
        <f t="shared" si="35"/>
        <v>809.38775510204084</v>
      </c>
      <c r="AK258" s="58">
        <f t="shared" si="36"/>
        <v>316.12752522884153</v>
      </c>
      <c r="AL258" s="58">
        <f t="shared" si="37"/>
        <v>457.58232492215609</v>
      </c>
      <c r="AM258" s="58">
        <f t="shared" si="38"/>
        <v>535.12646513683558</v>
      </c>
      <c r="AN258" s="160">
        <v>1</v>
      </c>
      <c r="AO258" s="118">
        <v>1</v>
      </c>
      <c r="AP258" s="118">
        <v>1</v>
      </c>
      <c r="AQ258" s="118">
        <v>1</v>
      </c>
      <c r="AR258" s="118">
        <v>1</v>
      </c>
      <c r="AS258" s="118">
        <v>1</v>
      </c>
      <c r="AT258" s="118">
        <v>1</v>
      </c>
      <c r="AU258" s="118">
        <v>1</v>
      </c>
      <c r="AV258" s="118">
        <v>1</v>
      </c>
      <c r="AW258" s="118">
        <v>1</v>
      </c>
      <c r="AX258" s="118">
        <v>1</v>
      </c>
      <c r="AY258" s="118">
        <v>1</v>
      </c>
      <c r="AZ258" s="118">
        <v>1</v>
      </c>
      <c r="BA258" s="118">
        <v>1</v>
      </c>
      <c r="BB258" s="118">
        <v>1</v>
      </c>
      <c r="BC258" s="118">
        <v>4</v>
      </c>
      <c r="BD258" s="118">
        <v>6</v>
      </c>
      <c r="BE258" s="118">
        <v>7</v>
      </c>
    </row>
    <row r="259" spans="2:57" ht="15">
      <c r="B259" s="499"/>
      <c r="C259" s="1" t="s">
        <v>206</v>
      </c>
      <c r="D259" s="196">
        <v>455</v>
      </c>
      <c r="E259" s="11">
        <v>311.3</v>
      </c>
      <c r="F259" s="11">
        <v>267.8</v>
      </c>
      <c r="G259" s="11">
        <v>262.5</v>
      </c>
      <c r="H259" s="11">
        <v>215.6</v>
      </c>
      <c r="I259" s="11">
        <v>195.6</v>
      </c>
      <c r="J259" s="11">
        <v>206.2</v>
      </c>
      <c r="K259" s="11">
        <v>207.5</v>
      </c>
      <c r="L259" s="11">
        <v>186.8</v>
      </c>
      <c r="M259" s="11">
        <v>182.6</v>
      </c>
      <c r="N259" s="11">
        <v>181</v>
      </c>
      <c r="O259" s="11">
        <v>254.4</v>
      </c>
      <c r="P259" s="11">
        <v>184.9</v>
      </c>
      <c r="Q259" s="11">
        <v>109.09099999999999</v>
      </c>
      <c r="R259" s="11">
        <v>104.05800000000001</v>
      </c>
      <c r="S259" s="11">
        <v>108.12940979003901</v>
      </c>
      <c r="T259" s="11">
        <v>115.492401123047</v>
      </c>
      <c r="U259">
        <v>115.07112121582</v>
      </c>
      <c r="V259" s="159">
        <f>100</f>
        <v>100</v>
      </c>
      <c r="W259" s="58">
        <f t="shared" si="34"/>
        <v>68.417582417582423</v>
      </c>
      <c r="X259" s="58">
        <f t="shared" si="34"/>
        <v>58.857142857142854</v>
      </c>
      <c r="Y259" s="58">
        <f t="shared" si="34"/>
        <v>57.692307692307693</v>
      </c>
      <c r="Z259" s="58">
        <f t="shared" si="32"/>
        <v>47.384615384615387</v>
      </c>
      <c r="AA259" s="58">
        <f t="shared" si="32"/>
        <v>42.989010989010985</v>
      </c>
      <c r="AB259" s="58">
        <f t="shared" si="32"/>
        <v>45.318681318681321</v>
      </c>
      <c r="AC259" s="58">
        <f t="shared" si="32"/>
        <v>45.604395604395606</v>
      </c>
      <c r="AD259" s="58">
        <f t="shared" si="32"/>
        <v>41.054945054945058</v>
      </c>
      <c r="AE259" s="58">
        <f t="shared" si="32"/>
        <v>40.131868131868131</v>
      </c>
      <c r="AF259" s="58">
        <f t="shared" si="32"/>
        <v>39.780219780219781</v>
      </c>
      <c r="AG259" s="58">
        <f t="shared" si="32"/>
        <v>55.912087912087912</v>
      </c>
      <c r="AH259" s="58">
        <f t="shared" si="32"/>
        <v>40.637362637362635</v>
      </c>
      <c r="AI259" s="58">
        <f t="shared" si="39"/>
        <v>23.976043956043952</v>
      </c>
      <c r="AJ259" s="58">
        <f t="shared" si="35"/>
        <v>22.869890109890111</v>
      </c>
      <c r="AK259" s="58">
        <f t="shared" si="36"/>
        <v>23.764705448360221</v>
      </c>
      <c r="AL259" s="58">
        <f t="shared" si="37"/>
        <v>25.382945301768572</v>
      </c>
      <c r="AM259" s="58">
        <f t="shared" si="38"/>
        <v>25.29035631116923</v>
      </c>
      <c r="AN259" s="160">
        <v>1</v>
      </c>
      <c r="AO259" s="118">
        <v>1</v>
      </c>
      <c r="AP259" s="118">
        <v>1</v>
      </c>
      <c r="AQ259" s="118">
        <v>1</v>
      </c>
      <c r="AR259" s="118">
        <v>1</v>
      </c>
      <c r="AS259" s="118">
        <v>1</v>
      </c>
      <c r="AT259" s="118">
        <v>1</v>
      </c>
      <c r="AU259" s="118">
        <v>1</v>
      </c>
      <c r="AV259" s="118">
        <v>1</v>
      </c>
      <c r="AW259" s="118">
        <v>1</v>
      </c>
      <c r="AX259" s="118">
        <v>1</v>
      </c>
      <c r="AY259" s="118">
        <v>1</v>
      </c>
      <c r="AZ259" s="118">
        <v>1</v>
      </c>
      <c r="BA259" s="118">
        <v>2</v>
      </c>
      <c r="BB259" s="118">
        <v>2</v>
      </c>
      <c r="BC259" s="118">
        <v>4</v>
      </c>
      <c r="BD259" s="118">
        <v>6</v>
      </c>
      <c r="BE259" s="118">
        <v>7</v>
      </c>
    </row>
    <row r="260" spans="2:57" ht="15">
      <c r="B260" s="499"/>
      <c r="C260" s="1" t="s">
        <v>207</v>
      </c>
      <c r="D260" s="196">
        <v>234.7</v>
      </c>
      <c r="E260" s="11">
        <v>174.5</v>
      </c>
      <c r="F260" s="11">
        <v>94.5</v>
      </c>
      <c r="G260" s="11">
        <v>68.400000000000006</v>
      </c>
      <c r="H260" s="11">
        <v>64.900000000000006</v>
      </c>
      <c r="I260" s="11">
        <v>89.2</v>
      </c>
      <c r="J260" s="11">
        <v>196.9</v>
      </c>
      <c r="K260" s="11">
        <v>240.4</v>
      </c>
      <c r="L260" s="11">
        <v>205.6</v>
      </c>
      <c r="M260" s="11">
        <v>190.8</v>
      </c>
      <c r="N260" s="11">
        <v>180.9</v>
      </c>
      <c r="O260" s="11">
        <v>166.5</v>
      </c>
      <c r="P260" s="11">
        <v>160.69999999999999</v>
      </c>
      <c r="Q260" s="11">
        <v>175.82</v>
      </c>
      <c r="R260" s="11">
        <v>204.67380993566599</v>
      </c>
      <c r="S260" s="11">
        <v>219.04185485839801</v>
      </c>
      <c r="T260" s="11">
        <v>211.29180908203099</v>
      </c>
      <c r="U260">
        <v>209.78138732910199</v>
      </c>
      <c r="V260" s="159">
        <f>100</f>
        <v>100</v>
      </c>
      <c r="W260" s="58">
        <f t="shared" si="34"/>
        <v>74.350234341712834</v>
      </c>
      <c r="X260" s="58">
        <f t="shared" si="34"/>
        <v>40.264167021729868</v>
      </c>
      <c r="Y260" s="58">
        <f t="shared" si="34"/>
        <v>29.143587558585434</v>
      </c>
      <c r="Z260" s="58">
        <f t="shared" si="32"/>
        <v>27.652322113336179</v>
      </c>
      <c r="AA260" s="58">
        <f t="shared" si="32"/>
        <v>38.005965061780998</v>
      </c>
      <c r="AB260" s="58">
        <f t="shared" si="32"/>
        <v>83.89433319130805</v>
      </c>
      <c r="AC260" s="58">
        <f t="shared" si="32"/>
        <v>102.42863229654878</v>
      </c>
      <c r="AD260" s="58">
        <f t="shared" si="32"/>
        <v>87.601193012356205</v>
      </c>
      <c r="AE260" s="58">
        <f t="shared" si="32"/>
        <v>81.295270558159359</v>
      </c>
      <c r="AF260" s="58">
        <f t="shared" si="32"/>
        <v>77.077119727311469</v>
      </c>
      <c r="AG260" s="58">
        <f t="shared" si="32"/>
        <v>70.94162760971453</v>
      </c>
      <c r="AH260" s="58">
        <f t="shared" si="32"/>
        <v>68.470387729015755</v>
      </c>
      <c r="AI260" s="58">
        <f t="shared" si="39"/>
        <v>74.912654452492546</v>
      </c>
      <c r="AJ260" s="58">
        <f t="shared" si="35"/>
        <v>87.206565801306354</v>
      </c>
      <c r="AK260" s="58">
        <f t="shared" si="36"/>
        <v>93.328442632466135</v>
      </c>
      <c r="AL260" s="58">
        <f t="shared" si="37"/>
        <v>90.026335356638697</v>
      </c>
      <c r="AM260" s="58">
        <f t="shared" si="38"/>
        <v>89.382781137239888</v>
      </c>
      <c r="AN260" s="160">
        <v>1</v>
      </c>
      <c r="AO260" s="118">
        <v>1</v>
      </c>
      <c r="AP260" s="118">
        <v>1</v>
      </c>
      <c r="AQ260" s="118">
        <v>1</v>
      </c>
      <c r="AR260" s="118">
        <v>1</v>
      </c>
      <c r="AS260" s="118">
        <v>1</v>
      </c>
      <c r="AT260" s="118">
        <v>1</v>
      </c>
      <c r="AU260" s="118">
        <v>1</v>
      </c>
      <c r="AV260" s="118">
        <v>1</v>
      </c>
      <c r="AW260" s="118">
        <v>1</v>
      </c>
      <c r="AX260" s="118">
        <v>1</v>
      </c>
      <c r="AY260" s="118">
        <v>1</v>
      </c>
      <c r="AZ260" s="118">
        <v>1</v>
      </c>
      <c r="BA260" s="118">
        <v>1</v>
      </c>
      <c r="BB260" s="118">
        <v>4</v>
      </c>
      <c r="BC260" s="118">
        <v>4</v>
      </c>
      <c r="BD260" s="118">
        <v>6</v>
      </c>
      <c r="BE260" s="118">
        <v>7</v>
      </c>
    </row>
    <row r="261" spans="2:57" ht="15">
      <c r="B261" s="499"/>
      <c r="C261" s="1" t="s">
        <v>208</v>
      </c>
      <c r="D261" s="196">
        <v>289.8</v>
      </c>
      <c r="E261" s="11">
        <v>330.4</v>
      </c>
      <c r="F261" s="11">
        <v>166.9</v>
      </c>
      <c r="G261" s="11">
        <v>156.1</v>
      </c>
      <c r="H261" s="11">
        <v>85.6</v>
      </c>
      <c r="I261" s="11">
        <v>108.5</v>
      </c>
      <c r="J261" s="11">
        <v>383.1</v>
      </c>
      <c r="K261" s="11">
        <v>437.8</v>
      </c>
      <c r="L261" s="11">
        <v>429.3</v>
      </c>
      <c r="M261" s="11">
        <v>442.3</v>
      </c>
      <c r="N261" s="11">
        <v>513.79999999999995</v>
      </c>
      <c r="O261" s="11">
        <v>535.9</v>
      </c>
      <c r="P261" s="11">
        <v>361.6</v>
      </c>
      <c r="Q261" s="11">
        <v>0</v>
      </c>
      <c r="R261" s="11">
        <v>0</v>
      </c>
      <c r="S261" s="11">
        <v>0</v>
      </c>
      <c r="T261" s="11">
        <v>0</v>
      </c>
      <c r="U261">
        <v>0</v>
      </c>
      <c r="V261" s="159">
        <f>100</f>
        <v>100</v>
      </c>
      <c r="W261" s="58">
        <f t="shared" si="34"/>
        <v>114.00966183574879</v>
      </c>
      <c r="X261" s="58">
        <f t="shared" si="34"/>
        <v>57.59144237405107</v>
      </c>
      <c r="Y261" s="58">
        <f t="shared" si="34"/>
        <v>53.864734299516904</v>
      </c>
      <c r="Z261" s="58">
        <f t="shared" si="32"/>
        <v>29.537612146307797</v>
      </c>
      <c r="AA261" s="58">
        <f t="shared" si="32"/>
        <v>37.439613526570049</v>
      </c>
      <c r="AB261" s="58">
        <f t="shared" si="32"/>
        <v>132.19461697722568</v>
      </c>
      <c r="AC261" s="58">
        <f t="shared" si="32"/>
        <v>151.06970324361629</v>
      </c>
      <c r="AD261" s="58">
        <f t="shared" si="32"/>
        <v>148.1366459627329</v>
      </c>
      <c r="AE261" s="58">
        <f t="shared" si="32"/>
        <v>152.62249827467218</v>
      </c>
      <c r="AF261" s="58">
        <f t="shared" si="32"/>
        <v>177.29468599033814</v>
      </c>
      <c r="AG261" s="58">
        <f t="shared" ref="AD261:AM290" si="40">O261*100/$D261</f>
        <v>184.92063492063491</v>
      </c>
      <c r="AH261" s="58">
        <f t="shared" si="40"/>
        <v>124.77570738440303</v>
      </c>
      <c r="AI261" s="58">
        <f t="shared" si="39"/>
        <v>0</v>
      </c>
      <c r="AJ261" s="58">
        <f t="shared" si="35"/>
        <v>0</v>
      </c>
      <c r="AK261" s="58">
        <f t="shared" si="36"/>
        <v>0</v>
      </c>
      <c r="AL261" s="58">
        <f t="shared" si="37"/>
        <v>0</v>
      </c>
      <c r="AM261" s="58">
        <f t="shared" si="38"/>
        <v>0</v>
      </c>
      <c r="AN261" s="160">
        <v>1</v>
      </c>
      <c r="AO261" s="118">
        <v>1</v>
      </c>
      <c r="AP261" s="118">
        <v>1</v>
      </c>
      <c r="AQ261" s="118">
        <v>1</v>
      </c>
      <c r="AR261" s="118">
        <v>1</v>
      </c>
      <c r="AS261" s="118">
        <v>1</v>
      </c>
      <c r="AT261" s="118">
        <v>1</v>
      </c>
      <c r="AU261" s="118">
        <v>1</v>
      </c>
      <c r="AV261" s="118">
        <v>1</v>
      </c>
      <c r="AW261" s="118">
        <v>1</v>
      </c>
      <c r="AX261" s="118">
        <v>1</v>
      </c>
      <c r="AY261" s="118">
        <v>1</v>
      </c>
      <c r="AZ261" s="118">
        <v>1</v>
      </c>
      <c r="BA261" s="118">
        <v>4</v>
      </c>
      <c r="BB261" s="118">
        <v>4</v>
      </c>
      <c r="BC261" s="118">
        <v>4</v>
      </c>
      <c r="BD261" s="118">
        <v>6</v>
      </c>
      <c r="BE261" s="118">
        <v>7</v>
      </c>
    </row>
    <row r="262" spans="2:57" ht="15">
      <c r="B262" s="499"/>
      <c r="C262" s="1" t="s">
        <v>209</v>
      </c>
      <c r="D262" s="196">
        <v>1062.8</v>
      </c>
      <c r="E262" s="11">
        <v>981.1</v>
      </c>
      <c r="F262" s="11">
        <v>642.70000000000005</v>
      </c>
      <c r="G262" s="11">
        <v>577.6</v>
      </c>
      <c r="H262" s="11">
        <v>659.7</v>
      </c>
      <c r="I262" s="11">
        <v>606.20000000000005</v>
      </c>
      <c r="J262" s="11">
        <v>947.6</v>
      </c>
      <c r="K262" s="11">
        <v>1096.0999999999999</v>
      </c>
      <c r="L262" s="11">
        <v>999.7</v>
      </c>
      <c r="M262" s="11">
        <v>990.8</v>
      </c>
      <c r="N262" s="11">
        <v>1090</v>
      </c>
      <c r="O262" s="11">
        <v>1195.5</v>
      </c>
      <c r="P262" s="11">
        <v>882.3</v>
      </c>
      <c r="Q262" s="11">
        <v>775.15099999999995</v>
      </c>
      <c r="R262" s="11">
        <v>982.95180993566601</v>
      </c>
      <c r="S262" s="11">
        <v>590.50549316406295</v>
      </c>
      <c r="T262" s="11">
        <v>707.95028686523403</v>
      </c>
      <c r="U262">
        <v>770.61285400390602</v>
      </c>
      <c r="V262" s="159">
        <f>100</f>
        <v>100</v>
      </c>
      <c r="W262" s="58">
        <f t="shared" si="34"/>
        <v>92.312758750470465</v>
      </c>
      <c r="X262" s="58">
        <f t="shared" si="34"/>
        <v>60.472337222431321</v>
      </c>
      <c r="Y262" s="58">
        <f t="shared" si="34"/>
        <v>54.347007903650734</v>
      </c>
      <c r="Z262" s="58">
        <f t="shared" si="34"/>
        <v>62.07188558524652</v>
      </c>
      <c r="AA262" s="58">
        <f t="shared" si="34"/>
        <v>57.038012796386909</v>
      </c>
      <c r="AB262" s="58">
        <f t="shared" si="34"/>
        <v>89.160707564922845</v>
      </c>
      <c r="AC262" s="58">
        <f t="shared" si="34"/>
        <v>103.13323296951448</v>
      </c>
      <c r="AD262" s="58">
        <f t="shared" si="40"/>
        <v>94.062852841550622</v>
      </c>
      <c r="AE262" s="58">
        <f t="shared" si="40"/>
        <v>93.225442228076787</v>
      </c>
      <c r="AF262" s="58">
        <f t="shared" si="40"/>
        <v>102.55927738050433</v>
      </c>
      <c r="AG262" s="58">
        <f t="shared" si="40"/>
        <v>112.48588633797516</v>
      </c>
      <c r="AH262" s="58">
        <f t="shared" si="40"/>
        <v>83.016560030109147</v>
      </c>
      <c r="AI262" s="58">
        <f t="shared" si="39"/>
        <v>72.934794881445228</v>
      </c>
      <c r="AJ262" s="58">
        <f t="shared" si="35"/>
        <v>92.486997547578653</v>
      </c>
      <c r="AK262" s="58">
        <f t="shared" si="36"/>
        <v>55.56129969552719</v>
      </c>
      <c r="AL262" s="58">
        <f t="shared" si="37"/>
        <v>66.611807194696468</v>
      </c>
      <c r="AM262" s="58">
        <f t="shared" si="38"/>
        <v>72.507795822723565</v>
      </c>
      <c r="AN262" s="160"/>
      <c r="AO262" s="118"/>
      <c r="AP262" s="118"/>
      <c r="AQ262" s="118"/>
      <c r="AR262" s="118"/>
      <c r="AS262" s="118"/>
      <c r="AT262" s="118"/>
      <c r="AU262" s="118"/>
      <c r="AV262" s="118"/>
      <c r="AW262" s="118"/>
      <c r="AX262" s="118"/>
      <c r="AY262" s="118"/>
      <c r="AZ262" s="118"/>
      <c r="BA262" s="118"/>
      <c r="BB262" s="118"/>
      <c r="BC262" s="118"/>
      <c r="BD262" s="118"/>
      <c r="BE262" s="118"/>
    </row>
    <row r="263" spans="2:57" ht="15">
      <c r="B263" s="501"/>
      <c r="C263" s="8" t="s">
        <v>210</v>
      </c>
      <c r="D263" s="245">
        <v>773</v>
      </c>
      <c r="E263" s="173">
        <v>650.70000000000005</v>
      </c>
      <c r="F263" s="173">
        <v>475.8</v>
      </c>
      <c r="G263" s="173">
        <v>421.5</v>
      </c>
      <c r="H263" s="173">
        <v>574.1</v>
      </c>
      <c r="I263" s="173">
        <v>497.7</v>
      </c>
      <c r="J263" s="173">
        <v>564.5</v>
      </c>
      <c r="K263" s="173">
        <v>658.3</v>
      </c>
      <c r="L263" s="173">
        <v>570.4</v>
      </c>
      <c r="M263" s="173">
        <v>548.5</v>
      </c>
      <c r="N263" s="173">
        <v>576.20000000000005</v>
      </c>
      <c r="O263" s="173">
        <v>659.6</v>
      </c>
      <c r="P263" s="173">
        <v>520.70000000000005</v>
      </c>
      <c r="Q263" s="173">
        <v>775.15099999999995</v>
      </c>
      <c r="R263" s="173">
        <v>982.95180993566601</v>
      </c>
      <c r="S263" s="173">
        <v>590.50549316406295</v>
      </c>
      <c r="T263" s="173">
        <v>707.95028686523403</v>
      </c>
      <c r="U263" s="173">
        <v>770.61285400390602</v>
      </c>
      <c r="V263" s="159">
        <f>100</f>
        <v>100</v>
      </c>
      <c r="W263" s="58">
        <f t="shared" si="34"/>
        <v>84.17852522639069</v>
      </c>
      <c r="X263" s="58">
        <f t="shared" si="34"/>
        <v>61.552393272962483</v>
      </c>
      <c r="Y263" s="58">
        <f t="shared" si="34"/>
        <v>54.527813712807244</v>
      </c>
      <c r="Z263" s="58">
        <f t="shared" si="34"/>
        <v>74.269081500646834</v>
      </c>
      <c r="AA263" s="58">
        <f t="shared" si="34"/>
        <v>64.385510996119024</v>
      </c>
      <c r="AB263" s="58">
        <f t="shared" si="34"/>
        <v>73.027166882276845</v>
      </c>
      <c r="AC263" s="58">
        <f t="shared" si="34"/>
        <v>85.161707632600255</v>
      </c>
      <c r="AD263" s="58">
        <f t="shared" si="40"/>
        <v>73.790426908150067</v>
      </c>
      <c r="AE263" s="58">
        <f t="shared" si="40"/>
        <v>70.957309184993534</v>
      </c>
      <c r="AF263" s="58">
        <f t="shared" si="40"/>
        <v>74.540750323415281</v>
      </c>
      <c r="AG263" s="58">
        <f t="shared" si="40"/>
        <v>85.329883570504535</v>
      </c>
      <c r="AH263" s="58">
        <f t="shared" si="40"/>
        <v>67.360931435963792</v>
      </c>
      <c r="AI263" s="58">
        <f t="shared" si="39"/>
        <v>100.27826649417851</v>
      </c>
      <c r="AJ263" s="58">
        <f t="shared" si="35"/>
        <v>127.16064811586881</v>
      </c>
      <c r="AK263" s="58">
        <f t="shared" si="36"/>
        <v>76.391396269607114</v>
      </c>
      <c r="AL263" s="58">
        <f t="shared" si="37"/>
        <v>91.584771910120836</v>
      </c>
      <c r="AM263" s="58">
        <f t="shared" si="38"/>
        <v>99.691184217840359</v>
      </c>
      <c r="AN263" s="120"/>
      <c r="AO263" s="121"/>
      <c r="AP263" s="121"/>
      <c r="AQ263" s="121"/>
      <c r="AR263" s="121"/>
      <c r="AS263" s="121"/>
      <c r="AT263" s="121"/>
      <c r="AU263" s="121"/>
      <c r="AV263" s="121"/>
      <c r="AW263" s="121"/>
      <c r="AX263" s="121"/>
      <c r="AY263" s="121"/>
      <c r="AZ263" s="121"/>
      <c r="BA263" s="121"/>
      <c r="BB263" s="121"/>
      <c r="BC263" s="121"/>
      <c r="BD263" s="121"/>
      <c r="BE263" s="121"/>
    </row>
    <row r="264" spans="2:57" ht="15">
      <c r="B264" s="499" t="s">
        <v>142</v>
      </c>
      <c r="C264" s="1" t="s">
        <v>205</v>
      </c>
      <c r="D264" s="246">
        <v>-4.5</v>
      </c>
      <c r="E264" s="11">
        <v>1.4203298007193701</v>
      </c>
      <c r="F264" s="11">
        <v>1.50145770368783</v>
      </c>
      <c r="G264" s="11">
        <v>2.2999999999999998</v>
      </c>
      <c r="H264" s="11">
        <v>0.9</v>
      </c>
      <c r="I264" s="11">
        <v>36.1474570546102</v>
      </c>
      <c r="J264" s="11">
        <v>35.6</v>
      </c>
      <c r="K264" s="11">
        <v>14.4</v>
      </c>
      <c r="L264" s="11">
        <v>70.599999999999994</v>
      </c>
      <c r="M264" s="11">
        <v>116.7</v>
      </c>
      <c r="N264" s="11">
        <v>8.8000000000000007</v>
      </c>
      <c r="O264" s="11">
        <v>8.9</v>
      </c>
      <c r="P264" s="11">
        <v>12.2</v>
      </c>
      <c r="Q264" s="11">
        <v>14.99</v>
      </c>
      <c r="R264" s="11">
        <v>52.01</v>
      </c>
      <c r="S264" s="11">
        <v>34.738662719726598</v>
      </c>
      <c r="T264" s="11">
        <v>50.282871246337898</v>
      </c>
      <c r="U264">
        <v>58.850788116455099</v>
      </c>
      <c r="V264" s="159">
        <f>100</f>
        <v>100</v>
      </c>
      <c r="W264" s="58">
        <f t="shared" si="34"/>
        <v>-31.562884460430446</v>
      </c>
      <c r="X264" s="58">
        <f t="shared" si="34"/>
        <v>-33.365726748618449</v>
      </c>
      <c r="Y264" s="58">
        <f t="shared" si="34"/>
        <v>-51.111111111111107</v>
      </c>
      <c r="Z264" s="58">
        <f t="shared" si="34"/>
        <v>-20</v>
      </c>
      <c r="AA264" s="58">
        <f t="shared" si="34"/>
        <v>-803.27682343578226</v>
      </c>
      <c r="AB264" s="58">
        <f t="shared" si="34"/>
        <v>-791.11111111111109</v>
      </c>
      <c r="AC264" s="58">
        <f t="shared" si="34"/>
        <v>-320</v>
      </c>
      <c r="AD264" s="58">
        <f t="shared" si="40"/>
        <v>-1568.8888888888887</v>
      </c>
      <c r="AE264" s="58">
        <f t="shared" si="40"/>
        <v>-2593.3333333333335</v>
      </c>
      <c r="AF264" s="58">
        <f t="shared" si="40"/>
        <v>-195.55555555555557</v>
      </c>
      <c r="AG264" s="58">
        <f t="shared" si="40"/>
        <v>-197.77777777777777</v>
      </c>
      <c r="AH264" s="58">
        <f t="shared" si="40"/>
        <v>-271.11111111111109</v>
      </c>
      <c r="AI264" s="58">
        <f t="shared" si="39"/>
        <v>-333.11111111111109</v>
      </c>
      <c r="AJ264" s="58">
        <f t="shared" si="35"/>
        <v>-1155.7777777777778</v>
      </c>
      <c r="AK264" s="58">
        <f t="shared" si="36"/>
        <v>-771.97028266059112</v>
      </c>
      <c r="AL264" s="58">
        <f t="shared" si="37"/>
        <v>-1117.3971388075088</v>
      </c>
      <c r="AM264" s="58">
        <f t="shared" si="38"/>
        <v>-1307.79529147678</v>
      </c>
      <c r="AN264" s="160">
        <v>1</v>
      </c>
      <c r="AO264" s="118">
        <v>4</v>
      </c>
      <c r="AP264" s="118">
        <v>4</v>
      </c>
      <c r="AQ264" s="118">
        <v>1</v>
      </c>
      <c r="AR264" s="118">
        <v>1</v>
      </c>
      <c r="AS264" s="118">
        <v>4</v>
      </c>
      <c r="AT264" s="118">
        <v>1</v>
      </c>
      <c r="AU264" s="118">
        <v>1</v>
      </c>
      <c r="AV264" s="118">
        <v>1</v>
      </c>
      <c r="AW264" s="118">
        <v>1</v>
      </c>
      <c r="AX264" s="118">
        <v>1</v>
      </c>
      <c r="AY264" s="118">
        <v>1</v>
      </c>
      <c r="AZ264" s="118">
        <v>1</v>
      </c>
      <c r="BA264" s="118">
        <v>1</v>
      </c>
      <c r="BB264" s="118">
        <v>1</v>
      </c>
      <c r="BC264" s="118">
        <v>4</v>
      </c>
      <c r="BD264" s="118">
        <v>6</v>
      </c>
      <c r="BE264" s="118">
        <v>7</v>
      </c>
    </row>
    <row r="265" spans="2:57" ht="15">
      <c r="B265" s="499"/>
      <c r="C265" s="1" t="s">
        <v>206</v>
      </c>
      <c r="D265" s="196">
        <v>9.0496100906414991</v>
      </c>
      <c r="E265" s="11">
        <v>7.9</v>
      </c>
      <c r="F265" s="11">
        <v>10</v>
      </c>
      <c r="G265" s="11">
        <v>9.6999999999999993</v>
      </c>
      <c r="H265" s="11">
        <v>24.437629999999999</v>
      </c>
      <c r="I265" s="11">
        <v>116.33169453704301</v>
      </c>
      <c r="J265" s="11">
        <v>138.1</v>
      </c>
      <c r="K265" s="11">
        <v>99.5</v>
      </c>
      <c r="L265" s="11">
        <v>462.836676228719</v>
      </c>
      <c r="M265" s="11">
        <v>456.7</v>
      </c>
      <c r="N265" s="11">
        <v>4.7</v>
      </c>
      <c r="O265" s="11">
        <v>-17.046413248740599</v>
      </c>
      <c r="P265" s="11">
        <v>3.7394098311697901</v>
      </c>
      <c r="Q265" s="11">
        <v>11.426</v>
      </c>
      <c r="R265" s="11">
        <v>13.842000000000001</v>
      </c>
      <c r="S265" s="11">
        <v>14.383586883544901</v>
      </c>
      <c r="T265" s="11">
        <v>15.3630266189575</v>
      </c>
      <c r="U265">
        <v>15.3045387268066</v>
      </c>
      <c r="V265" s="159">
        <f>100</f>
        <v>100</v>
      </c>
      <c r="W265" s="58">
        <f t="shared" si="34"/>
        <v>87.296578757240056</v>
      </c>
      <c r="X265" s="58">
        <f t="shared" si="34"/>
        <v>110.50199842688616</v>
      </c>
      <c r="Y265" s="58">
        <f t="shared" si="34"/>
        <v>107.18693847407955</v>
      </c>
      <c r="Z265" s="58">
        <f t="shared" si="34"/>
        <v>270.04069518168257</v>
      </c>
      <c r="AA265" s="58">
        <f t="shared" si="34"/>
        <v>1285.4884726729326</v>
      </c>
      <c r="AB265" s="58">
        <f t="shared" si="34"/>
        <v>1526.0325982752977</v>
      </c>
      <c r="AC265" s="58">
        <f t="shared" si="34"/>
        <v>1099.4948843475172</v>
      </c>
      <c r="AD265" s="58">
        <f t="shared" si="40"/>
        <v>5114.4377668531124</v>
      </c>
      <c r="AE265" s="58">
        <f t="shared" si="40"/>
        <v>5046.626268155891</v>
      </c>
      <c r="AF265" s="58">
        <f t="shared" si="40"/>
        <v>51.935939260636495</v>
      </c>
      <c r="AG265" s="58">
        <f t="shared" si="40"/>
        <v>-188.36627299963848</v>
      </c>
      <c r="AH265" s="58">
        <f t="shared" si="40"/>
        <v>41.321225928140677</v>
      </c>
      <c r="AI265" s="58">
        <f t="shared" si="39"/>
        <v>126.25958340256011</v>
      </c>
      <c r="AJ265" s="58">
        <f t="shared" si="35"/>
        <v>152.95686622249582</v>
      </c>
      <c r="AK265" s="58">
        <f t="shared" si="36"/>
        <v>158.9415095178459</v>
      </c>
      <c r="AL265" s="58">
        <f t="shared" si="37"/>
        <v>169.76451432802517</v>
      </c>
      <c r="AM265" s="58">
        <f t="shared" si="38"/>
        <v>169.1182114313801</v>
      </c>
      <c r="AN265" s="160">
        <v>4</v>
      </c>
      <c r="AO265" s="118">
        <v>1</v>
      </c>
      <c r="AP265" s="118">
        <v>1</v>
      </c>
      <c r="AQ265" s="118">
        <v>1</v>
      </c>
      <c r="AR265" s="118">
        <v>4</v>
      </c>
      <c r="AS265" s="118">
        <v>4</v>
      </c>
      <c r="AT265" s="118">
        <v>1</v>
      </c>
      <c r="AU265" s="118">
        <v>1</v>
      </c>
      <c r="AV265" s="118">
        <v>4</v>
      </c>
      <c r="AW265" s="118">
        <v>1</v>
      </c>
      <c r="AX265" s="118">
        <v>1</v>
      </c>
      <c r="AY265" s="118">
        <v>4</v>
      </c>
      <c r="AZ265" s="118">
        <v>4</v>
      </c>
      <c r="BA265" s="118">
        <v>2</v>
      </c>
      <c r="BB265" s="118">
        <v>2</v>
      </c>
      <c r="BC265" s="118">
        <v>4</v>
      </c>
      <c r="BD265" s="118">
        <v>6</v>
      </c>
      <c r="BE265" s="118">
        <v>7</v>
      </c>
    </row>
    <row r="266" spans="2:57" ht="15">
      <c r="B266" s="499"/>
      <c r="C266" s="1" t="s">
        <v>207</v>
      </c>
      <c r="D266" s="196">
        <v>7.9095292052036097</v>
      </c>
      <c r="E266" s="11">
        <v>7.5380631901835802</v>
      </c>
      <c r="F266" s="11">
        <v>5.5053449135530697</v>
      </c>
      <c r="G266" s="11">
        <v>3.8116730932615202</v>
      </c>
      <c r="H266" s="11">
        <v>0</v>
      </c>
      <c r="I266" s="11">
        <v>0</v>
      </c>
      <c r="J266" s="11">
        <v>0</v>
      </c>
      <c r="K266" s="11">
        <v>-1.17066511056714</v>
      </c>
      <c r="L266" s="11">
        <v>0.71727472423629002</v>
      </c>
      <c r="M266" s="11">
        <v>-2.2245955430855702</v>
      </c>
      <c r="N266" s="11">
        <v>-2.4546090800209601</v>
      </c>
      <c r="O266" s="11">
        <v>-7.0498109752683202</v>
      </c>
      <c r="P266" s="11">
        <v>1.8712525400076201</v>
      </c>
      <c r="Q266" s="11">
        <v>7.05</v>
      </c>
      <c r="R266" s="11">
        <v>8.2069479838377202</v>
      </c>
      <c r="S266" s="11">
        <v>8.7831020355224592</v>
      </c>
      <c r="T266" s="11">
        <v>8.4723424911499006</v>
      </c>
      <c r="U266">
        <v>8.4115324020385707</v>
      </c>
      <c r="V266" s="159">
        <f>100</f>
        <v>100</v>
      </c>
      <c r="W266" s="58">
        <f t="shared" si="34"/>
        <v>95.30356351961322</v>
      </c>
      <c r="X266" s="58">
        <f t="shared" si="34"/>
        <v>69.603952027020156</v>
      </c>
      <c r="Y266" s="58">
        <f t="shared" si="34"/>
        <v>48.190897262935117</v>
      </c>
      <c r="Z266" s="58">
        <f t="shared" si="34"/>
        <v>0</v>
      </c>
      <c r="AA266" s="58">
        <f t="shared" si="34"/>
        <v>0</v>
      </c>
      <c r="AB266" s="58">
        <f t="shared" si="34"/>
        <v>0</v>
      </c>
      <c r="AC266" s="58">
        <f t="shared" si="34"/>
        <v>-14.800692685943554</v>
      </c>
      <c r="AD266" s="58">
        <f t="shared" si="40"/>
        <v>9.0684882200624681</v>
      </c>
      <c r="AE266" s="58">
        <f t="shared" si="40"/>
        <v>-28.125511460556062</v>
      </c>
      <c r="AF266" s="58">
        <f t="shared" si="40"/>
        <v>-31.033567439211101</v>
      </c>
      <c r="AG266" s="58">
        <f t="shared" si="40"/>
        <v>-89.130601738347607</v>
      </c>
      <c r="AH266" s="58">
        <f t="shared" si="40"/>
        <v>23.658203812896215</v>
      </c>
      <c r="AI266" s="58">
        <f t="shared" si="39"/>
        <v>89.132991573782505</v>
      </c>
      <c r="AJ266" s="58">
        <f t="shared" si="35"/>
        <v>103.76025893473458</v>
      </c>
      <c r="AK266" s="58">
        <f t="shared" si="36"/>
        <v>111.04456166296387</v>
      </c>
      <c r="AL266" s="58">
        <f t="shared" si="37"/>
        <v>107.11563572678915</v>
      </c>
      <c r="AM266" s="58">
        <f t="shared" si="38"/>
        <v>106.34681513666702</v>
      </c>
      <c r="AN266" s="160">
        <v>4</v>
      </c>
      <c r="AO266" s="118">
        <v>4</v>
      </c>
      <c r="AP266" s="118">
        <v>4</v>
      </c>
      <c r="AQ266" s="118">
        <v>4</v>
      </c>
      <c r="AR266" s="118">
        <v>1</v>
      </c>
      <c r="AS266" s="118">
        <v>4</v>
      </c>
      <c r="AT266" s="118">
        <v>4</v>
      </c>
      <c r="AU266" s="118">
        <v>4</v>
      </c>
      <c r="AV266" s="118">
        <v>4</v>
      </c>
      <c r="AW266" s="118">
        <v>4</v>
      </c>
      <c r="AX266" s="118">
        <v>4</v>
      </c>
      <c r="AY266" s="118">
        <v>4</v>
      </c>
      <c r="AZ266" s="118">
        <v>4</v>
      </c>
      <c r="BA266" s="118">
        <v>1</v>
      </c>
      <c r="BB266" s="118">
        <v>4</v>
      </c>
      <c r="BC266" s="118">
        <v>4</v>
      </c>
      <c r="BD266" s="118">
        <v>6</v>
      </c>
      <c r="BE266" s="118">
        <v>7</v>
      </c>
    </row>
    <row r="267" spans="2:57" ht="15">
      <c r="B267" s="499"/>
      <c r="C267" s="1" t="s">
        <v>208</v>
      </c>
      <c r="D267" s="196">
        <v>286.74087118657701</v>
      </c>
      <c r="E267" s="11">
        <v>116.641609373606</v>
      </c>
      <c r="F267" s="11">
        <v>95.9931958580909</v>
      </c>
      <c r="G267" s="11">
        <v>102.588329424316</v>
      </c>
      <c r="H267" s="11">
        <v>84.962370000000007</v>
      </c>
      <c r="I267" s="11">
        <v>73.720844189579694</v>
      </c>
      <c r="J267" s="11">
        <v>263.02690516508397</v>
      </c>
      <c r="K267" s="11">
        <v>273.070639449412</v>
      </c>
      <c r="L267" s="11">
        <v>-43.953927398653803</v>
      </c>
      <c r="M267" s="11">
        <v>279.62457525935503</v>
      </c>
      <c r="N267" s="11">
        <v>295.65464354167801</v>
      </c>
      <c r="O267" s="11">
        <v>458.99621292127898</v>
      </c>
      <c r="P267" s="11">
        <v>-87.210663182945197</v>
      </c>
      <c r="Q267" s="11">
        <v>-171.717861175537</v>
      </c>
      <c r="R267" s="11">
        <v>128.062172232542</v>
      </c>
      <c r="S267" s="11">
        <v>155.058181762695</v>
      </c>
      <c r="T267" s="11">
        <v>156.14102172851599</v>
      </c>
      <c r="U267">
        <v>154.63970947265599</v>
      </c>
      <c r="V267" s="159">
        <f>100</f>
        <v>100</v>
      </c>
      <c r="W267" s="58">
        <f t="shared" si="34"/>
        <v>40.678403776526665</v>
      </c>
      <c r="X267" s="58">
        <f t="shared" si="34"/>
        <v>33.477332847897323</v>
      </c>
      <c r="Y267" s="58">
        <f t="shared" si="34"/>
        <v>35.777365465826342</v>
      </c>
      <c r="Z267" s="58">
        <f t="shared" si="34"/>
        <v>29.630366138044046</v>
      </c>
      <c r="AA267" s="58">
        <f t="shared" si="34"/>
        <v>25.709918465585918</v>
      </c>
      <c r="AB267" s="58">
        <f t="shared" si="34"/>
        <v>91.729827030460967</v>
      </c>
      <c r="AC267" s="58">
        <f t="shared" si="34"/>
        <v>95.232548579281527</v>
      </c>
      <c r="AD267" s="58">
        <f t="shared" si="40"/>
        <v>-15.328797466774031</v>
      </c>
      <c r="AE267" s="58">
        <f t="shared" si="40"/>
        <v>97.518213605973344</v>
      </c>
      <c r="AF267" s="58">
        <f t="shared" si="40"/>
        <v>103.10865078920018</v>
      </c>
      <c r="AG267" s="58">
        <f t="shared" si="40"/>
        <v>160.07352248805111</v>
      </c>
      <c r="AH267" s="58">
        <f t="shared" si="40"/>
        <v>-30.4144514948477</v>
      </c>
      <c r="AI267" s="58">
        <f t="shared" si="39"/>
        <v>-59.88607779035565</v>
      </c>
      <c r="AJ267" s="58">
        <f t="shared" si="35"/>
        <v>44.661290070927592</v>
      </c>
      <c r="AK267" s="58">
        <f t="shared" si="36"/>
        <v>54.076065655042768</v>
      </c>
      <c r="AL267" s="58">
        <f t="shared" si="37"/>
        <v>54.453702774348443</v>
      </c>
      <c r="AM267" s="58">
        <f t="shared" si="38"/>
        <v>53.930124726458956</v>
      </c>
      <c r="AN267" s="160">
        <v>4</v>
      </c>
      <c r="AO267" s="118">
        <v>4</v>
      </c>
      <c r="AP267" s="118">
        <v>4</v>
      </c>
      <c r="AQ267" s="118">
        <v>4</v>
      </c>
      <c r="AR267" s="118">
        <v>4</v>
      </c>
      <c r="AS267" s="118">
        <v>4</v>
      </c>
      <c r="AT267" s="118">
        <v>4</v>
      </c>
      <c r="AU267" s="118">
        <v>4</v>
      </c>
      <c r="AV267" s="118">
        <v>4</v>
      </c>
      <c r="AW267" s="118">
        <v>4</v>
      </c>
      <c r="AX267" s="118">
        <v>4</v>
      </c>
      <c r="AY267" s="118">
        <v>4</v>
      </c>
      <c r="AZ267" s="118">
        <v>4</v>
      </c>
      <c r="BA267" s="118">
        <v>4</v>
      </c>
      <c r="BB267" s="118">
        <v>4</v>
      </c>
      <c r="BC267" s="118">
        <v>4</v>
      </c>
      <c r="BD267" s="118">
        <v>6</v>
      </c>
      <c r="BE267" s="118">
        <v>7</v>
      </c>
    </row>
    <row r="268" spans="2:57" ht="15">
      <c r="B268" s="499"/>
      <c r="C268" s="1" t="s">
        <v>209</v>
      </c>
      <c r="D268" s="196">
        <v>299.20001048242199</v>
      </c>
      <c r="E268" s="11">
        <v>133.50000236450899</v>
      </c>
      <c r="F268" s="11">
        <v>112.99999847533201</v>
      </c>
      <c r="G268" s="11">
        <v>118.400002517578</v>
      </c>
      <c r="H268" s="11">
        <v>110.3</v>
      </c>
      <c r="I268" s="11">
        <v>226.19999578123199</v>
      </c>
      <c r="J268" s="11">
        <v>436.72690516508402</v>
      </c>
      <c r="K268" s="11">
        <v>385.799974338845</v>
      </c>
      <c r="L268" s="11">
        <v>490.20002355430103</v>
      </c>
      <c r="M268" s="11">
        <v>850.79997971626995</v>
      </c>
      <c r="N268" s="11">
        <v>306.70003446165703</v>
      </c>
      <c r="O268" s="11">
        <v>443.79998869727098</v>
      </c>
      <c r="P268" s="11">
        <v>-69.400000811767697</v>
      </c>
      <c r="Q268" s="11">
        <v>-138.25186117553699</v>
      </c>
      <c r="R268" s="11">
        <v>202.12112021638001</v>
      </c>
      <c r="S268" s="11">
        <v>212.963533401489</v>
      </c>
      <c r="T268" s="11">
        <v>230.25926208496099</v>
      </c>
      <c r="U268">
        <v>237.206568717957</v>
      </c>
      <c r="V268" s="159">
        <f>100</f>
        <v>100</v>
      </c>
      <c r="W268" s="58">
        <f t="shared" si="34"/>
        <v>44.618983184277702</v>
      </c>
      <c r="X268" s="58">
        <f t="shared" si="34"/>
        <v>37.767377846389067</v>
      </c>
      <c r="Y268" s="58">
        <f t="shared" si="34"/>
        <v>39.572191968400347</v>
      </c>
      <c r="Z268" s="58">
        <f t="shared" si="34"/>
        <v>36.864971970473952</v>
      </c>
      <c r="AA268" s="58">
        <f t="shared" si="34"/>
        <v>75.601600219369388</v>
      </c>
      <c r="AB268" s="58">
        <f t="shared" si="34"/>
        <v>145.96486960709572</v>
      </c>
      <c r="AC268" s="58">
        <f t="shared" si="34"/>
        <v>128.94383717326465</v>
      </c>
      <c r="AD268" s="58">
        <f t="shared" si="40"/>
        <v>163.8369005281503</v>
      </c>
      <c r="AE268" s="58">
        <f t="shared" si="40"/>
        <v>284.35827202828739</v>
      </c>
      <c r="AF268" s="58">
        <f t="shared" si="40"/>
        <v>102.50669241860727</v>
      </c>
      <c r="AG268" s="58">
        <f t="shared" si="40"/>
        <v>148.32886803102042</v>
      </c>
      <c r="AH268" s="58">
        <f t="shared" si="40"/>
        <v>-23.195186624448649</v>
      </c>
      <c r="AI268" s="58">
        <f t="shared" si="39"/>
        <v>-46.207171233925905</v>
      </c>
      <c r="AJ268" s="58">
        <f t="shared" si="35"/>
        <v>67.553847972961421</v>
      </c>
      <c r="AK268" s="58">
        <f t="shared" si="36"/>
        <v>71.177649044233775</v>
      </c>
      <c r="AL268" s="58">
        <f t="shared" si="37"/>
        <v>76.958306824153254</v>
      </c>
      <c r="AM268" s="58">
        <f t="shared" si="38"/>
        <v>79.280267515863898</v>
      </c>
      <c r="AN268" s="160"/>
      <c r="AO268" s="118"/>
      <c r="AP268" s="118"/>
      <c r="AQ268" s="118"/>
      <c r="AR268" s="118"/>
      <c r="AS268" s="118"/>
      <c r="AT268" s="118"/>
      <c r="AU268" s="118"/>
      <c r="AV268" s="118"/>
      <c r="AW268" s="118"/>
      <c r="AX268" s="118"/>
      <c r="AY268" s="118"/>
      <c r="AZ268" s="118"/>
      <c r="BA268" s="118"/>
      <c r="BB268" s="118"/>
      <c r="BC268" s="118"/>
      <c r="BD268" s="118"/>
      <c r="BE268" s="118"/>
    </row>
    <row r="269" spans="2:57" ht="15">
      <c r="B269" s="501"/>
      <c r="C269" s="8" t="s">
        <v>210</v>
      </c>
      <c r="D269" s="245">
        <v>12.4591392958451</v>
      </c>
      <c r="E269" s="173">
        <v>16.858392990902999</v>
      </c>
      <c r="F269" s="173">
        <v>17.006802617240901</v>
      </c>
      <c r="G269" s="173">
        <v>15.811673093261501</v>
      </c>
      <c r="H269" s="173">
        <v>25.337630000000001</v>
      </c>
      <c r="I269" s="173">
        <v>152.47915159165299</v>
      </c>
      <c r="J269" s="173">
        <v>173.7</v>
      </c>
      <c r="K269" s="173">
        <v>112.72933488943301</v>
      </c>
      <c r="L269" s="173">
        <v>534.15395095295503</v>
      </c>
      <c r="M269" s="173">
        <v>571.17540445691395</v>
      </c>
      <c r="N269" s="173">
        <v>11.045390919979001</v>
      </c>
      <c r="O269" s="173">
        <v>-15.196224224008899</v>
      </c>
      <c r="P269" s="173">
        <v>17.810662371177401</v>
      </c>
      <c r="Q269" s="173">
        <v>33.466000000000001</v>
      </c>
      <c r="R269" s="173">
        <v>74.058947983837697</v>
      </c>
      <c r="S269" s="173">
        <v>57.905351638794002</v>
      </c>
      <c r="T269" s="173">
        <v>74.118240356445298</v>
      </c>
      <c r="U269" s="173">
        <v>82.566859245300293</v>
      </c>
      <c r="V269" s="159">
        <f>100</f>
        <v>100</v>
      </c>
      <c r="W269" s="58">
        <f t="shared" si="34"/>
        <v>135.3094510832299</v>
      </c>
      <c r="X269" s="58">
        <f t="shared" si="34"/>
        <v>136.50062186006994</v>
      </c>
      <c r="Y269" s="58">
        <f t="shared" si="34"/>
        <v>126.90822951577731</v>
      </c>
      <c r="Z269" s="58">
        <f t="shared" si="34"/>
        <v>203.36581362766884</v>
      </c>
      <c r="AA269" s="58">
        <f t="shared" si="34"/>
        <v>1223.8337494348591</v>
      </c>
      <c r="AB269" s="58">
        <f t="shared" si="34"/>
        <v>1394.1572999181881</v>
      </c>
      <c r="AC269" s="58">
        <f t="shared" si="34"/>
        <v>904.79231520452004</v>
      </c>
      <c r="AD269" s="58">
        <f t="shared" si="40"/>
        <v>4287.245998855522</v>
      </c>
      <c r="AE269" s="58">
        <f t="shared" si="40"/>
        <v>4584.3889444866445</v>
      </c>
      <c r="AF269" s="58">
        <f t="shared" si="40"/>
        <v>88.652921022100159</v>
      </c>
      <c r="AG269" s="58">
        <f t="shared" si="40"/>
        <v>-121.96849126710197</v>
      </c>
      <c r="AH269" s="58">
        <f t="shared" si="40"/>
        <v>142.95259044994333</v>
      </c>
      <c r="AI269" s="58">
        <f t="shared" si="40"/>
        <v>268.60603453691471</v>
      </c>
      <c r="AJ269" s="58">
        <f t="shared" si="40"/>
        <v>594.4146399305049</v>
      </c>
      <c r="AK269" s="58">
        <f t="shared" si="40"/>
        <v>464.76205349196471</v>
      </c>
      <c r="AL269" s="58">
        <f t="shared" si="40"/>
        <v>594.89053454248165</v>
      </c>
      <c r="AM269" s="58">
        <f t="shared" si="40"/>
        <v>662.7011488091706</v>
      </c>
      <c r="AN269" s="120"/>
      <c r="AO269" s="121"/>
      <c r="AP269" s="121"/>
      <c r="AQ269" s="121"/>
      <c r="AR269" s="121"/>
      <c r="AS269" s="121"/>
      <c r="AT269" s="121"/>
      <c r="AU269" s="121"/>
      <c r="AV269" s="121"/>
      <c r="AW269" s="121"/>
      <c r="AX269" s="121"/>
      <c r="AY269" s="121"/>
      <c r="AZ269" s="121"/>
      <c r="BA269" s="121"/>
      <c r="BB269" s="121"/>
      <c r="BC269" s="121"/>
      <c r="BD269" s="121"/>
      <c r="BE269" s="121"/>
    </row>
    <row r="270" spans="2:57" ht="15" customHeight="1">
      <c r="B270" s="499" t="s">
        <v>163</v>
      </c>
      <c r="C270" s="1" t="s">
        <v>205</v>
      </c>
      <c r="D270" s="246">
        <v>317.60000000000002</v>
      </c>
      <c r="E270" s="11">
        <v>392.9</v>
      </c>
      <c r="F270" s="11">
        <v>290.10000000000002</v>
      </c>
      <c r="G270" s="11">
        <v>322.2</v>
      </c>
      <c r="H270" s="11">
        <v>336.6</v>
      </c>
      <c r="I270" s="11">
        <v>296.60000000000002</v>
      </c>
      <c r="J270" s="11">
        <v>206.3</v>
      </c>
      <c r="K270" s="11">
        <v>221</v>
      </c>
      <c r="L270" s="11">
        <v>204.9</v>
      </c>
      <c r="M270" s="11">
        <v>220.7</v>
      </c>
      <c r="N270" s="11">
        <v>212.5</v>
      </c>
      <c r="O270" s="11">
        <v>236.4</v>
      </c>
      <c r="P270" s="11">
        <v>225.7</v>
      </c>
      <c r="Q270" s="11">
        <v>297.3</v>
      </c>
      <c r="R270" s="11">
        <v>325.52999999999997</v>
      </c>
      <c r="S270" s="11">
        <v>396.80108642578102</v>
      </c>
      <c r="T270" s="11">
        <v>574.35418701171898</v>
      </c>
      <c r="U270">
        <v>671.68859863281295</v>
      </c>
      <c r="V270" s="159">
        <f>100</f>
        <v>100</v>
      </c>
      <c r="W270" s="58">
        <f t="shared" si="34"/>
        <v>123.70906801007555</v>
      </c>
      <c r="X270" s="58">
        <f t="shared" si="34"/>
        <v>91.341309823677591</v>
      </c>
      <c r="Y270" s="58">
        <f t="shared" si="34"/>
        <v>101.44836272040301</v>
      </c>
      <c r="Z270" s="58">
        <f t="shared" si="34"/>
        <v>105.98236775818638</v>
      </c>
      <c r="AA270" s="58">
        <f t="shared" si="34"/>
        <v>93.387909319899251</v>
      </c>
      <c r="AB270" s="58">
        <f t="shared" si="34"/>
        <v>64.955919395465983</v>
      </c>
      <c r="AC270" s="58">
        <f t="shared" si="34"/>
        <v>69.584382871536519</v>
      </c>
      <c r="AD270" s="58">
        <f t="shared" si="40"/>
        <v>64.515113350125944</v>
      </c>
      <c r="AE270" s="58">
        <f t="shared" si="40"/>
        <v>69.489924433249371</v>
      </c>
      <c r="AF270" s="58">
        <f t="shared" si="40"/>
        <v>66.908060453400495</v>
      </c>
      <c r="AG270" s="58">
        <f t="shared" si="40"/>
        <v>74.433249370277068</v>
      </c>
      <c r="AH270" s="58">
        <f t="shared" si="40"/>
        <v>71.064231738035261</v>
      </c>
      <c r="AI270" s="58">
        <f t="shared" si="40"/>
        <v>93.608312342569263</v>
      </c>
      <c r="AJ270" s="58">
        <f t="shared" si="40"/>
        <v>102.49685138539041</v>
      </c>
      <c r="AK270" s="58">
        <f t="shared" si="40"/>
        <v>124.93736978141719</v>
      </c>
      <c r="AL270" s="58">
        <f t="shared" si="40"/>
        <v>180.84199842938253</v>
      </c>
      <c r="AM270" s="58">
        <f t="shared" si="40"/>
        <v>211.48885347380758</v>
      </c>
      <c r="AN270" s="160">
        <v>1</v>
      </c>
      <c r="AO270" s="118">
        <v>1</v>
      </c>
      <c r="AP270" s="118">
        <v>1</v>
      </c>
      <c r="AQ270" s="118">
        <v>1</v>
      </c>
      <c r="AR270" s="118">
        <v>1</v>
      </c>
      <c r="AS270" s="118">
        <v>1</v>
      </c>
      <c r="AT270" s="118">
        <v>1</v>
      </c>
      <c r="AU270" s="118">
        <v>1</v>
      </c>
      <c r="AV270" s="118">
        <v>1</v>
      </c>
      <c r="AW270" s="118">
        <v>1</v>
      </c>
      <c r="AX270" s="118">
        <v>1</v>
      </c>
      <c r="AY270" s="118">
        <v>1</v>
      </c>
      <c r="AZ270" s="118">
        <v>1</v>
      </c>
      <c r="BA270" s="118">
        <v>1</v>
      </c>
      <c r="BB270" s="118">
        <v>1</v>
      </c>
      <c r="BC270" s="118">
        <v>4</v>
      </c>
      <c r="BD270" s="118">
        <v>6</v>
      </c>
      <c r="BE270" s="118">
        <v>7</v>
      </c>
    </row>
    <row r="271" spans="2:57" ht="15">
      <c r="B271" s="499"/>
      <c r="C271" s="1" t="s">
        <v>206</v>
      </c>
      <c r="D271" s="196">
        <v>376.6</v>
      </c>
      <c r="E271" s="11">
        <v>346.7</v>
      </c>
      <c r="F271" s="11">
        <v>567.20000000000005</v>
      </c>
      <c r="G271" s="11">
        <v>468.1</v>
      </c>
      <c r="H271" s="11">
        <v>482.8</v>
      </c>
      <c r="I271" s="11">
        <v>425.6</v>
      </c>
      <c r="J271" s="11">
        <v>386.6</v>
      </c>
      <c r="K271" s="11">
        <v>472.9</v>
      </c>
      <c r="L271" s="11">
        <v>448.6</v>
      </c>
      <c r="M271" s="11">
        <v>469.2</v>
      </c>
      <c r="N271" s="11">
        <v>415.5</v>
      </c>
      <c r="O271" s="11">
        <v>417</v>
      </c>
      <c r="P271" s="11">
        <v>396.1</v>
      </c>
      <c r="Q271" s="11">
        <v>454</v>
      </c>
      <c r="R271" s="11">
        <v>530.92999999999995</v>
      </c>
      <c r="S271" s="11">
        <v>551.70330810546898</v>
      </c>
      <c r="T271" s="11">
        <v>589.27117919921898</v>
      </c>
      <c r="U271">
        <v>587.26483154296898</v>
      </c>
      <c r="V271" s="159">
        <f>100</f>
        <v>100</v>
      </c>
      <c r="W271" s="58">
        <f t="shared" si="34"/>
        <v>92.060541688794473</v>
      </c>
      <c r="X271" s="58">
        <f t="shared" si="34"/>
        <v>150.61072756240043</v>
      </c>
      <c r="Y271" s="58">
        <f t="shared" si="34"/>
        <v>124.29633563462559</v>
      </c>
      <c r="Z271" s="58">
        <f t="shared" si="34"/>
        <v>128.19968135953266</v>
      </c>
      <c r="AA271" s="58">
        <f t="shared" si="34"/>
        <v>113.01115241635686</v>
      </c>
      <c r="AB271" s="58">
        <f t="shared" si="34"/>
        <v>102.65533722782793</v>
      </c>
      <c r="AC271" s="58">
        <f t="shared" si="34"/>
        <v>125.57089750398301</v>
      </c>
      <c r="AD271" s="58">
        <f t="shared" si="40"/>
        <v>119.11842804036112</v>
      </c>
      <c r="AE271" s="58">
        <f t="shared" si="40"/>
        <v>124.58842272968667</v>
      </c>
      <c r="AF271" s="58">
        <f t="shared" si="40"/>
        <v>110.32926181625066</v>
      </c>
      <c r="AG271" s="58">
        <f t="shared" si="40"/>
        <v>110.72756240042484</v>
      </c>
      <c r="AH271" s="58">
        <f t="shared" si="40"/>
        <v>105.17790759426447</v>
      </c>
      <c r="AI271" s="58">
        <f t="shared" si="40"/>
        <v>120.5523101433882</v>
      </c>
      <c r="AJ271" s="58">
        <f t="shared" si="40"/>
        <v>140.97981943706847</v>
      </c>
      <c r="AK271" s="58">
        <f t="shared" si="40"/>
        <v>146.49583327282764</v>
      </c>
      <c r="AL271" s="58">
        <f t="shared" si="40"/>
        <v>156.47136994137517</v>
      </c>
      <c r="AM271" s="58">
        <f t="shared" si="40"/>
        <v>155.9386169790146</v>
      </c>
      <c r="AN271" s="160">
        <v>1</v>
      </c>
      <c r="AO271" s="118">
        <v>1</v>
      </c>
      <c r="AP271" s="118">
        <v>1</v>
      </c>
      <c r="AQ271" s="118">
        <v>1</v>
      </c>
      <c r="AR271" s="118">
        <v>1</v>
      </c>
      <c r="AS271" s="118">
        <v>1</v>
      </c>
      <c r="AT271" s="118">
        <v>1</v>
      </c>
      <c r="AU271" s="118">
        <v>1</v>
      </c>
      <c r="AV271" s="118">
        <v>1</v>
      </c>
      <c r="AW271" s="118">
        <v>1</v>
      </c>
      <c r="AX271" s="118">
        <v>1</v>
      </c>
      <c r="AY271" s="118">
        <v>1</v>
      </c>
      <c r="AZ271" s="118">
        <v>1</v>
      </c>
      <c r="BA271" s="118">
        <v>1</v>
      </c>
      <c r="BB271" s="118">
        <v>1</v>
      </c>
      <c r="BC271" s="118">
        <v>4</v>
      </c>
      <c r="BD271" s="118">
        <v>6</v>
      </c>
      <c r="BE271" s="118">
        <v>7</v>
      </c>
    </row>
    <row r="272" spans="2:57" ht="15">
      <c r="B272" s="499"/>
      <c r="C272" s="1" t="s">
        <v>207</v>
      </c>
      <c r="D272" s="196">
        <v>153.5</v>
      </c>
      <c r="E272" s="11">
        <v>217.4</v>
      </c>
      <c r="F272" s="11">
        <v>176.2</v>
      </c>
      <c r="G272" s="11">
        <v>196.1</v>
      </c>
      <c r="H272" s="11">
        <v>190.8</v>
      </c>
      <c r="I272" s="11">
        <v>259.10000000000002</v>
      </c>
      <c r="J272" s="11">
        <v>471.5</v>
      </c>
      <c r="K272" s="11">
        <v>487.8</v>
      </c>
      <c r="L272" s="11">
        <v>562</v>
      </c>
      <c r="M272" s="11">
        <v>701.9</v>
      </c>
      <c r="N272" s="11">
        <v>619.20000000000005</v>
      </c>
      <c r="O272" s="11">
        <v>659.2</v>
      </c>
      <c r="P272" s="11">
        <v>473</v>
      </c>
      <c r="Q272" s="11">
        <v>671.82</v>
      </c>
      <c r="R272" s="11">
        <v>631.30999999999995</v>
      </c>
      <c r="S272" s="11">
        <v>602.62933349609398</v>
      </c>
      <c r="T272" s="11">
        <v>581.30743408203102</v>
      </c>
      <c r="U272">
        <v>577.27545166015602</v>
      </c>
      <c r="V272" s="159">
        <f>100</f>
        <v>100</v>
      </c>
      <c r="W272" s="58">
        <f t="shared" si="34"/>
        <v>141.62866449511401</v>
      </c>
      <c r="X272" s="58">
        <f t="shared" si="34"/>
        <v>114.78827361563518</v>
      </c>
      <c r="Y272" s="58">
        <f t="shared" si="34"/>
        <v>127.75244299674267</v>
      </c>
      <c r="Z272" s="58">
        <f t="shared" si="34"/>
        <v>124.29967426710098</v>
      </c>
      <c r="AA272" s="58">
        <f t="shared" si="34"/>
        <v>168.79478827361567</v>
      </c>
      <c r="AB272" s="58">
        <f t="shared" si="34"/>
        <v>307.16612377850163</v>
      </c>
      <c r="AC272" s="58">
        <f t="shared" si="34"/>
        <v>317.78501628664498</v>
      </c>
      <c r="AD272" s="58">
        <f t="shared" si="40"/>
        <v>366.12377850162869</v>
      </c>
      <c r="AE272" s="58">
        <f t="shared" si="40"/>
        <v>457.26384364820848</v>
      </c>
      <c r="AF272" s="58">
        <f t="shared" si="40"/>
        <v>403.38762214983717</v>
      </c>
      <c r="AG272" s="58">
        <f t="shared" si="40"/>
        <v>429.44625407166126</v>
      </c>
      <c r="AH272" s="58">
        <f t="shared" si="40"/>
        <v>308.14332247557002</v>
      </c>
      <c r="AI272" s="58">
        <f t="shared" si="40"/>
        <v>437.66775244299674</v>
      </c>
      <c r="AJ272" s="58">
        <f t="shared" si="40"/>
        <v>411.27687296416934</v>
      </c>
      <c r="AK272" s="58">
        <f t="shared" si="40"/>
        <v>392.59239967172243</v>
      </c>
      <c r="AL272" s="58">
        <f t="shared" si="40"/>
        <v>378.70191145409188</v>
      </c>
      <c r="AM272" s="58">
        <f t="shared" si="40"/>
        <v>376.07521280791923</v>
      </c>
      <c r="AN272" s="160">
        <v>1</v>
      </c>
      <c r="AO272" s="118">
        <v>1</v>
      </c>
      <c r="AP272" s="118">
        <v>1</v>
      </c>
      <c r="AQ272" s="118">
        <v>1</v>
      </c>
      <c r="AR272" s="118">
        <v>1</v>
      </c>
      <c r="AS272" s="118">
        <v>1</v>
      </c>
      <c r="AT272" s="118">
        <v>1</v>
      </c>
      <c r="AU272" s="118">
        <v>1</v>
      </c>
      <c r="AV272" s="118">
        <v>1</v>
      </c>
      <c r="AW272" s="118">
        <v>1</v>
      </c>
      <c r="AX272" s="118">
        <v>1</v>
      </c>
      <c r="AY272" s="118">
        <v>1</v>
      </c>
      <c r="AZ272" s="118">
        <v>1</v>
      </c>
      <c r="BA272" s="118">
        <v>1</v>
      </c>
      <c r="BB272" s="118">
        <v>1</v>
      </c>
      <c r="BC272" s="118">
        <v>4</v>
      </c>
      <c r="BD272" s="118">
        <v>6</v>
      </c>
      <c r="BE272" s="118">
        <v>7</v>
      </c>
    </row>
    <row r="273" spans="2:57" ht="15">
      <c r="B273" s="499"/>
      <c r="C273" s="1" t="s">
        <v>208</v>
      </c>
      <c r="D273" s="196">
        <v>553.29999999999995</v>
      </c>
      <c r="E273" s="11">
        <v>513.79999999999995</v>
      </c>
      <c r="F273" s="11">
        <v>773.5</v>
      </c>
      <c r="G273" s="11">
        <v>612.5</v>
      </c>
      <c r="H273" s="11">
        <v>630</v>
      </c>
      <c r="I273" s="11">
        <v>568.20000000000005</v>
      </c>
      <c r="J273" s="11">
        <v>1006.9</v>
      </c>
      <c r="K273" s="11">
        <v>1127.7</v>
      </c>
      <c r="L273" s="11">
        <v>1709.5</v>
      </c>
      <c r="M273" s="11">
        <v>1343.7</v>
      </c>
      <c r="N273" s="11">
        <v>1289.0999999999999</v>
      </c>
      <c r="O273" s="11">
        <v>1416.7</v>
      </c>
      <c r="P273" s="11">
        <v>930.4</v>
      </c>
      <c r="Q273" s="11">
        <v>1110.3499999999999</v>
      </c>
      <c r="R273" s="11">
        <v>1484.09</v>
      </c>
      <c r="S273" s="11">
        <v>1341.85632324219</v>
      </c>
      <c r="T273" s="11">
        <v>1351.22705078125</v>
      </c>
      <c r="U273">
        <v>1337.97827148438</v>
      </c>
      <c r="V273" s="159">
        <f>100</f>
        <v>100</v>
      </c>
      <c r="W273" s="58">
        <f t="shared" si="34"/>
        <v>92.861015723838776</v>
      </c>
      <c r="X273" s="58">
        <f t="shared" si="34"/>
        <v>139.79757816735949</v>
      </c>
      <c r="Y273" s="58">
        <f t="shared" si="34"/>
        <v>110.69943972528466</v>
      </c>
      <c r="Z273" s="58">
        <f t="shared" si="34"/>
        <v>113.8622808602928</v>
      </c>
      <c r="AA273" s="58">
        <f t="shared" si="34"/>
        <v>102.69293330923551</v>
      </c>
      <c r="AB273" s="58">
        <f t="shared" si="34"/>
        <v>181.98084221941082</v>
      </c>
      <c r="AC273" s="58">
        <f t="shared" si="34"/>
        <v>203.8134827399241</v>
      </c>
      <c r="AD273" s="58">
        <f t="shared" si="40"/>
        <v>308.96439544550879</v>
      </c>
      <c r="AE273" s="58">
        <f t="shared" si="40"/>
        <v>242.85197903488165</v>
      </c>
      <c r="AF273" s="58">
        <f t="shared" si="40"/>
        <v>232.98391469365623</v>
      </c>
      <c r="AG273" s="58">
        <f t="shared" si="40"/>
        <v>256.04554491234416</v>
      </c>
      <c r="AH273" s="58">
        <f t="shared" si="40"/>
        <v>168.15470811494669</v>
      </c>
      <c r="AI273" s="58">
        <f t="shared" si="40"/>
        <v>200.67775167178743</v>
      </c>
      <c r="AJ273" s="58">
        <f t="shared" si="40"/>
        <v>268.22519428881259</v>
      </c>
      <c r="AK273" s="58">
        <f t="shared" si="40"/>
        <v>242.51876436692396</v>
      </c>
      <c r="AL273" s="58">
        <f t="shared" si="40"/>
        <v>244.21237136838064</v>
      </c>
      <c r="AM273" s="58">
        <f t="shared" si="40"/>
        <v>241.81786941702151</v>
      </c>
      <c r="AN273" s="160">
        <v>1</v>
      </c>
      <c r="AO273" s="118">
        <v>1</v>
      </c>
      <c r="AP273" s="118">
        <v>1</v>
      </c>
      <c r="AQ273" s="118">
        <v>1</v>
      </c>
      <c r="AR273" s="118">
        <v>1</v>
      </c>
      <c r="AS273" s="118">
        <v>1</v>
      </c>
      <c r="AT273" s="118">
        <v>1</v>
      </c>
      <c r="AU273" s="118">
        <v>1</v>
      </c>
      <c r="AV273" s="118">
        <v>1</v>
      </c>
      <c r="AW273" s="118">
        <v>1</v>
      </c>
      <c r="AX273" s="118">
        <v>1</v>
      </c>
      <c r="AY273" s="118">
        <v>1</v>
      </c>
      <c r="AZ273" s="118">
        <v>1</v>
      </c>
      <c r="BA273" s="118">
        <v>1</v>
      </c>
      <c r="BB273" s="118">
        <v>1</v>
      </c>
      <c r="BC273" s="118">
        <v>4</v>
      </c>
      <c r="BD273" s="118">
        <v>6</v>
      </c>
      <c r="BE273" s="118">
        <v>7</v>
      </c>
    </row>
    <row r="274" spans="2:57" ht="15">
      <c r="B274" s="499"/>
      <c r="C274" s="1" t="s">
        <v>209</v>
      </c>
      <c r="D274" s="196">
        <v>1401</v>
      </c>
      <c r="E274" s="11">
        <v>1470.8</v>
      </c>
      <c r="F274" s="11">
        <v>1807</v>
      </c>
      <c r="G274" s="11">
        <v>1598.9</v>
      </c>
      <c r="H274" s="11">
        <v>1640.2</v>
      </c>
      <c r="I274" s="11">
        <v>1549.5</v>
      </c>
      <c r="J274" s="11">
        <v>2071.3000000000002</v>
      </c>
      <c r="K274" s="11">
        <v>2309.4</v>
      </c>
      <c r="L274" s="11">
        <v>2925</v>
      </c>
      <c r="M274" s="11">
        <v>2735.5</v>
      </c>
      <c r="N274" s="11">
        <v>2536.3000000000002</v>
      </c>
      <c r="O274" s="11">
        <v>2729.3</v>
      </c>
      <c r="P274" s="11">
        <v>2025.2</v>
      </c>
      <c r="Q274" s="11">
        <v>2533.4699999999998</v>
      </c>
      <c r="R274" s="11">
        <v>2971.86</v>
      </c>
      <c r="S274" s="11">
        <v>2892.9900512695299</v>
      </c>
      <c r="T274" s="11">
        <v>3096.1598510742201</v>
      </c>
      <c r="U274">
        <v>3174.2071533203102</v>
      </c>
      <c r="V274" s="159">
        <f>100</f>
        <v>100</v>
      </c>
      <c r="W274" s="58">
        <f t="shared" si="34"/>
        <v>104.98215560314061</v>
      </c>
      <c r="X274" s="58">
        <f t="shared" si="34"/>
        <v>128.9793004996431</v>
      </c>
      <c r="Y274" s="58">
        <f t="shared" si="34"/>
        <v>114.12562455389008</v>
      </c>
      <c r="Z274" s="58">
        <f t="shared" si="34"/>
        <v>117.07351891506067</v>
      </c>
      <c r="AA274" s="58">
        <f t="shared" si="34"/>
        <v>110.59957173447538</v>
      </c>
      <c r="AB274" s="58">
        <f t="shared" si="34"/>
        <v>147.84439685938617</v>
      </c>
      <c r="AC274" s="58">
        <f t="shared" si="34"/>
        <v>164.83940042826552</v>
      </c>
      <c r="AD274" s="58">
        <f t="shared" si="40"/>
        <v>208.77944325481798</v>
      </c>
      <c r="AE274" s="58">
        <f t="shared" si="40"/>
        <v>195.25339043540328</v>
      </c>
      <c r="AF274" s="58">
        <f t="shared" si="40"/>
        <v>181.03497501784443</v>
      </c>
      <c r="AG274" s="58">
        <f t="shared" si="40"/>
        <v>194.81084939329051</v>
      </c>
      <c r="AH274" s="58">
        <f t="shared" si="40"/>
        <v>144.55389007851534</v>
      </c>
      <c r="AI274" s="58">
        <f t="shared" si="40"/>
        <v>180.83297644539613</v>
      </c>
      <c r="AJ274" s="58">
        <f t="shared" si="40"/>
        <v>212.12419700214133</v>
      </c>
      <c r="AK274" s="58">
        <f t="shared" si="40"/>
        <v>206.49465034043754</v>
      </c>
      <c r="AL274" s="58">
        <f t="shared" si="40"/>
        <v>220.99642049066523</v>
      </c>
      <c r="AM274" s="58">
        <f t="shared" si="40"/>
        <v>226.56724863100001</v>
      </c>
      <c r="AN274" s="160"/>
      <c r="AO274" s="118"/>
      <c r="AP274" s="118"/>
      <c r="AQ274" s="118"/>
      <c r="AR274" s="118"/>
      <c r="AS274" s="118"/>
      <c r="AT274" s="118"/>
      <c r="AU274" s="118"/>
      <c r="AV274" s="118"/>
      <c r="AW274" s="118"/>
      <c r="AX274" s="118"/>
      <c r="AY274" s="118"/>
      <c r="AZ274" s="118"/>
      <c r="BA274" s="118"/>
      <c r="BB274" s="118"/>
      <c r="BC274" s="118"/>
      <c r="BD274" s="118"/>
      <c r="BE274" s="118"/>
    </row>
    <row r="275" spans="2:57" ht="15">
      <c r="B275" s="501"/>
      <c r="C275" s="8" t="s">
        <v>210</v>
      </c>
      <c r="D275" s="245">
        <v>847.7</v>
      </c>
      <c r="E275" s="173">
        <v>957</v>
      </c>
      <c r="F275" s="173">
        <v>1033.5</v>
      </c>
      <c r="G275" s="173">
        <v>986.4</v>
      </c>
      <c r="H275" s="173">
        <v>1010.2</v>
      </c>
      <c r="I275" s="173">
        <v>981.3</v>
      </c>
      <c r="J275" s="173">
        <v>1064.4000000000001</v>
      </c>
      <c r="K275" s="173">
        <v>1181.7</v>
      </c>
      <c r="L275" s="173">
        <v>1215.5</v>
      </c>
      <c r="M275" s="173">
        <v>1391.8</v>
      </c>
      <c r="N275" s="173">
        <v>1247.2</v>
      </c>
      <c r="O275" s="173">
        <v>1312.6</v>
      </c>
      <c r="P275" s="173">
        <v>1094.8</v>
      </c>
      <c r="Q275" s="173">
        <v>1423.12</v>
      </c>
      <c r="R275" s="173">
        <v>1487.77</v>
      </c>
      <c r="S275" s="173">
        <v>1551.1337280273401</v>
      </c>
      <c r="T275" s="173">
        <v>1744.9328002929699</v>
      </c>
      <c r="U275" s="173">
        <v>1836.22888183594</v>
      </c>
      <c r="V275" s="159">
        <f>100</f>
        <v>100</v>
      </c>
      <c r="W275" s="58">
        <f t="shared" si="34"/>
        <v>112.8937123982541</v>
      </c>
      <c r="X275" s="58">
        <f t="shared" si="34"/>
        <v>121.91813141441547</v>
      </c>
      <c r="Y275" s="58">
        <f t="shared" si="34"/>
        <v>116.36192049073964</v>
      </c>
      <c r="Z275" s="58">
        <f t="shared" si="34"/>
        <v>119.16951751798985</v>
      </c>
      <c r="AA275" s="58">
        <f t="shared" si="34"/>
        <v>115.76029255632888</v>
      </c>
      <c r="AB275" s="58">
        <f t="shared" si="34"/>
        <v>125.56328889937478</v>
      </c>
      <c r="AC275" s="58">
        <f t="shared" si="34"/>
        <v>139.40073139082222</v>
      </c>
      <c r="AD275" s="58">
        <f t="shared" si="40"/>
        <v>143.3879910345641</v>
      </c>
      <c r="AE275" s="58">
        <f t="shared" si="40"/>
        <v>164.18544296331248</v>
      </c>
      <c r="AF275" s="58">
        <f t="shared" si="40"/>
        <v>147.12752152884275</v>
      </c>
      <c r="AG275" s="58">
        <f t="shared" si="40"/>
        <v>154.84251504069834</v>
      </c>
      <c r="AH275" s="58">
        <f t="shared" si="40"/>
        <v>129.14946325350948</v>
      </c>
      <c r="AI275" s="58">
        <f t="shared" si="40"/>
        <v>167.88014627816443</v>
      </c>
      <c r="AJ275" s="58">
        <f t="shared" si="40"/>
        <v>175.50666509378317</v>
      </c>
      <c r="AK275" s="58">
        <f t="shared" si="40"/>
        <v>182.98144721332312</v>
      </c>
      <c r="AL275" s="58">
        <f t="shared" si="40"/>
        <v>205.84319927957648</v>
      </c>
      <c r="AM275" s="58">
        <f t="shared" si="40"/>
        <v>216.61305672241832</v>
      </c>
      <c r="AN275" s="120"/>
      <c r="AO275" s="121"/>
      <c r="AP275" s="121"/>
      <c r="AQ275" s="121"/>
      <c r="AR275" s="121"/>
      <c r="AS275" s="121"/>
      <c r="AT275" s="121"/>
      <c r="AU275" s="121"/>
      <c r="AV275" s="121"/>
      <c r="AW275" s="121"/>
      <c r="AX275" s="121"/>
      <c r="AY275" s="121"/>
      <c r="AZ275" s="121"/>
      <c r="BA275" s="121"/>
      <c r="BB275" s="121"/>
      <c r="BC275" s="121"/>
      <c r="BD275" s="121"/>
      <c r="BE275" s="121"/>
    </row>
    <row r="276" spans="2:57" ht="15" customHeight="1">
      <c r="B276" s="499" t="s">
        <v>171</v>
      </c>
      <c r="C276" s="1" t="s">
        <v>205</v>
      </c>
      <c r="D276" s="246">
        <v>8</v>
      </c>
      <c r="E276" s="11">
        <v>10.7962311070411</v>
      </c>
      <c r="F276" s="11">
        <v>11.997745335280101</v>
      </c>
      <c r="G276" s="11">
        <v>10</v>
      </c>
      <c r="H276" s="11">
        <v>13.3</v>
      </c>
      <c r="I276" s="11">
        <v>9.3330821727399194</v>
      </c>
      <c r="J276" s="11">
        <v>31.1</v>
      </c>
      <c r="K276" s="11">
        <v>33.799999999999997</v>
      </c>
      <c r="L276" s="11">
        <v>26.1</v>
      </c>
      <c r="M276" s="11">
        <v>25</v>
      </c>
      <c r="N276" s="11">
        <v>25.5</v>
      </c>
      <c r="O276" s="11">
        <v>24.9</v>
      </c>
      <c r="P276" s="11">
        <v>28.4</v>
      </c>
      <c r="Q276" s="11">
        <v>31.97</v>
      </c>
      <c r="R276" s="11">
        <v>41.47</v>
      </c>
      <c r="S276" s="11">
        <v>29.4143180847168</v>
      </c>
      <c r="T276" s="11">
        <v>42.576087951660199</v>
      </c>
      <c r="U276">
        <v>49.792697906494197</v>
      </c>
      <c r="V276" s="159">
        <f>100</f>
        <v>100</v>
      </c>
      <c r="W276" s="58">
        <f t="shared" si="34"/>
        <v>134.95288883801376</v>
      </c>
      <c r="X276" s="58">
        <f t="shared" si="34"/>
        <v>149.97181669100127</v>
      </c>
      <c r="Y276" s="58">
        <f t="shared" si="34"/>
        <v>125</v>
      </c>
      <c r="Z276" s="58">
        <f t="shared" si="34"/>
        <v>166.25</v>
      </c>
      <c r="AA276" s="58">
        <f t="shared" si="34"/>
        <v>116.66352715924899</v>
      </c>
      <c r="AB276" s="58">
        <f t="shared" si="34"/>
        <v>388.75</v>
      </c>
      <c r="AC276" s="58">
        <f t="shared" si="34"/>
        <v>422.49999999999994</v>
      </c>
      <c r="AD276" s="58">
        <f t="shared" si="40"/>
        <v>326.25</v>
      </c>
      <c r="AE276" s="58">
        <f t="shared" si="40"/>
        <v>312.5</v>
      </c>
      <c r="AF276" s="58">
        <f t="shared" si="40"/>
        <v>318.75</v>
      </c>
      <c r="AG276" s="58">
        <f t="shared" si="40"/>
        <v>311.25</v>
      </c>
      <c r="AH276" s="58">
        <f t="shared" si="40"/>
        <v>355</v>
      </c>
      <c r="AI276" s="58">
        <f t="shared" si="40"/>
        <v>399.625</v>
      </c>
      <c r="AJ276" s="58">
        <f t="shared" si="40"/>
        <v>518.375</v>
      </c>
      <c r="AK276" s="58">
        <f t="shared" si="40"/>
        <v>367.67897605896002</v>
      </c>
      <c r="AL276" s="58">
        <f t="shared" si="40"/>
        <v>532.20109939575252</v>
      </c>
      <c r="AM276" s="58">
        <f t="shared" si="40"/>
        <v>622.40872383117744</v>
      </c>
      <c r="AN276" s="160">
        <v>1</v>
      </c>
      <c r="AO276" s="118">
        <v>4</v>
      </c>
      <c r="AP276" s="118">
        <v>4</v>
      </c>
      <c r="AQ276" s="118">
        <v>1</v>
      </c>
      <c r="AR276" s="118">
        <v>1</v>
      </c>
      <c r="AS276" s="118">
        <v>4</v>
      </c>
      <c r="AT276" s="118">
        <v>1</v>
      </c>
      <c r="AU276" s="118">
        <v>1</v>
      </c>
      <c r="AV276" s="118">
        <v>1</v>
      </c>
      <c r="AW276" s="118">
        <v>1</v>
      </c>
      <c r="AX276" s="118">
        <v>1</v>
      </c>
      <c r="AY276" s="118">
        <v>1</v>
      </c>
      <c r="AZ276" s="118">
        <v>1</v>
      </c>
      <c r="BA276" s="118">
        <v>1</v>
      </c>
      <c r="BB276" s="118">
        <v>1</v>
      </c>
      <c r="BC276" s="118">
        <v>4</v>
      </c>
      <c r="BD276" s="118">
        <v>6</v>
      </c>
      <c r="BE276" s="118">
        <v>7</v>
      </c>
    </row>
    <row r="277" spans="2:57" ht="15">
      <c r="B277" s="499"/>
      <c r="C277" s="1" t="s">
        <v>206</v>
      </c>
      <c r="D277" s="196">
        <v>13.889329999999999</v>
      </c>
      <c r="E277" s="11">
        <v>12.5</v>
      </c>
      <c r="F277" s="11">
        <v>7.4</v>
      </c>
      <c r="G277" s="11">
        <v>13.7</v>
      </c>
      <c r="H277" s="11">
        <v>8.6917403949559198</v>
      </c>
      <c r="I277" s="11">
        <v>8.6565059412612602</v>
      </c>
      <c r="J277" s="11">
        <v>38.9</v>
      </c>
      <c r="K277" s="11">
        <v>38.5</v>
      </c>
      <c r="L277" s="11">
        <v>32.695845024274803</v>
      </c>
      <c r="M277" s="11">
        <v>43.3</v>
      </c>
      <c r="N277" s="11">
        <v>46.4</v>
      </c>
      <c r="O277" s="11">
        <v>48.099815089168303</v>
      </c>
      <c r="P277" s="11">
        <v>53.915479305448599</v>
      </c>
      <c r="Q277" s="11">
        <v>68.08</v>
      </c>
      <c r="R277" s="11">
        <v>67.085999999999999</v>
      </c>
      <c r="S277" s="11">
        <v>69.710830688476605</v>
      </c>
      <c r="T277" s="11">
        <v>74.457740783691406</v>
      </c>
      <c r="U277">
        <v>74.201156616210895</v>
      </c>
      <c r="V277" s="159">
        <f>100</f>
        <v>100</v>
      </c>
      <c r="W277" s="58">
        <f t="shared" si="34"/>
        <v>89.997141690779912</v>
      </c>
      <c r="X277" s="58">
        <f t="shared" si="34"/>
        <v>53.278307880941703</v>
      </c>
      <c r="Y277" s="58">
        <f t="shared" si="34"/>
        <v>98.636867293094781</v>
      </c>
      <c r="Z277" s="58">
        <f t="shared" si="34"/>
        <v>62.578543349145853</v>
      </c>
      <c r="AA277" s="58">
        <f t="shared" si="34"/>
        <v>62.32486333942142</v>
      </c>
      <c r="AB277" s="58">
        <f t="shared" si="34"/>
        <v>280.07110494170706</v>
      </c>
      <c r="AC277" s="58">
        <f t="shared" si="34"/>
        <v>277.19119640760209</v>
      </c>
      <c r="AD277" s="58">
        <f t="shared" si="40"/>
        <v>235.40260778795525</v>
      </c>
      <c r="AE277" s="58">
        <f t="shared" si="40"/>
        <v>311.75009881686157</v>
      </c>
      <c r="AF277" s="58">
        <f t="shared" si="40"/>
        <v>334.06938995617503</v>
      </c>
      <c r="AG277" s="58">
        <f t="shared" si="40"/>
        <v>346.30766991041548</v>
      </c>
      <c r="AH277" s="58">
        <f t="shared" si="40"/>
        <v>388.17912243030156</v>
      </c>
      <c r="AI277" s="58">
        <f t="shared" si="40"/>
        <v>490.16043250466367</v>
      </c>
      <c r="AJ277" s="58">
        <f t="shared" si="40"/>
        <v>483.00385979741282</v>
      </c>
      <c r="AK277" s="58">
        <f t="shared" si="40"/>
        <v>501.90204054822379</v>
      </c>
      <c r="AL277" s="58">
        <f t="shared" si="40"/>
        <v>536.07870778281892</v>
      </c>
      <c r="AM277" s="58">
        <f t="shared" si="40"/>
        <v>534.23136044871057</v>
      </c>
      <c r="AN277" s="160">
        <v>4</v>
      </c>
      <c r="AO277" s="118">
        <v>1</v>
      </c>
      <c r="AP277" s="118">
        <v>1</v>
      </c>
      <c r="AQ277" s="118">
        <v>1</v>
      </c>
      <c r="AR277" s="118">
        <v>4</v>
      </c>
      <c r="AS277" s="118">
        <v>4</v>
      </c>
      <c r="AT277" s="118">
        <v>1</v>
      </c>
      <c r="AU277" s="118">
        <v>1</v>
      </c>
      <c r="AV277" s="118">
        <v>4</v>
      </c>
      <c r="AW277" s="118">
        <v>1</v>
      </c>
      <c r="AX277" s="118">
        <v>1</v>
      </c>
      <c r="AY277" s="118">
        <v>4</v>
      </c>
      <c r="AZ277" s="118">
        <v>4</v>
      </c>
      <c r="BA277" s="118">
        <v>1</v>
      </c>
      <c r="BB277" s="118">
        <v>2</v>
      </c>
      <c r="BC277" s="118">
        <v>4</v>
      </c>
      <c r="BD277" s="118">
        <v>6</v>
      </c>
      <c r="BE277" s="118">
        <v>7</v>
      </c>
    </row>
    <row r="278" spans="2:57" ht="15">
      <c r="B278" s="499"/>
      <c r="C278" s="1" t="s">
        <v>207</v>
      </c>
      <c r="D278" s="196">
        <v>12.607570000000001</v>
      </c>
      <c r="E278" s="11">
        <v>12.7037636863563</v>
      </c>
      <c r="F278" s="11">
        <v>8.4984029458466903</v>
      </c>
      <c r="G278" s="11">
        <v>15.2015289786133</v>
      </c>
      <c r="H278" s="11">
        <v>17.2</v>
      </c>
      <c r="I278" s="11">
        <v>8.9402166604305098</v>
      </c>
      <c r="J278" s="11">
        <v>11.722674342196299</v>
      </c>
      <c r="K278" s="11">
        <v>11.2060236622396</v>
      </c>
      <c r="L278" s="11">
        <v>13.1886646100028</v>
      </c>
      <c r="M278" s="11">
        <v>16.891653032131899</v>
      </c>
      <c r="N278" s="11">
        <v>16.599172383806401</v>
      </c>
      <c r="O278" s="11">
        <v>21.3024057125557</v>
      </c>
      <c r="P278" s="11">
        <v>23.1727153970091</v>
      </c>
      <c r="Q278" s="11">
        <v>29.58</v>
      </c>
      <c r="R278" s="11">
        <v>26.681999999999999</v>
      </c>
      <c r="S278" s="11">
        <v>25.4698276519775</v>
      </c>
      <c r="T278" s="11">
        <v>24.568666458129901</v>
      </c>
      <c r="U278">
        <v>24.394721984863299</v>
      </c>
      <c r="V278" s="159">
        <f>100</f>
        <v>100</v>
      </c>
      <c r="W278" s="58">
        <f t="shared" si="34"/>
        <v>100.76298355953051</v>
      </c>
      <c r="X278" s="58">
        <f t="shared" si="34"/>
        <v>67.407144642835135</v>
      </c>
      <c r="Y278" s="58">
        <f t="shared" si="34"/>
        <v>120.57461492272738</v>
      </c>
      <c r="Z278" s="58">
        <f t="shared" si="34"/>
        <v>136.42597264976519</v>
      </c>
      <c r="AA278" s="58">
        <f t="shared" si="34"/>
        <v>70.911497302259747</v>
      </c>
      <c r="AB278" s="58">
        <f t="shared" si="34"/>
        <v>92.981235418056755</v>
      </c>
      <c r="AC278" s="58">
        <f t="shared" si="34"/>
        <v>88.883295212634934</v>
      </c>
      <c r="AD278" s="58">
        <f t="shared" si="40"/>
        <v>104.60909287041673</v>
      </c>
      <c r="AE278" s="58">
        <f t="shared" si="40"/>
        <v>133.98024387040402</v>
      </c>
      <c r="AF278" s="58">
        <f t="shared" si="40"/>
        <v>131.66036265359938</v>
      </c>
      <c r="AG278" s="58">
        <f t="shared" si="40"/>
        <v>168.96519878577473</v>
      </c>
      <c r="AH278" s="58">
        <f t="shared" si="40"/>
        <v>183.80001377750906</v>
      </c>
      <c r="AI278" s="58">
        <f t="shared" si="40"/>
        <v>234.62094598721242</v>
      </c>
      <c r="AJ278" s="58">
        <f t="shared" si="40"/>
        <v>211.63475594424617</v>
      </c>
      <c r="AK278" s="58">
        <f t="shared" si="40"/>
        <v>202.02011689784388</v>
      </c>
      <c r="AL278" s="58">
        <f t="shared" si="40"/>
        <v>194.87233827081587</v>
      </c>
      <c r="AM278" s="58">
        <f t="shared" si="40"/>
        <v>193.4926554828829</v>
      </c>
      <c r="AN278" s="160">
        <v>4</v>
      </c>
      <c r="AO278" s="118">
        <v>4</v>
      </c>
      <c r="AP278" s="118">
        <v>4</v>
      </c>
      <c r="AQ278" s="118">
        <v>4</v>
      </c>
      <c r="AR278" s="118">
        <v>1</v>
      </c>
      <c r="AS278" s="118">
        <v>4</v>
      </c>
      <c r="AT278" s="118">
        <v>4</v>
      </c>
      <c r="AU278" s="118">
        <v>4</v>
      </c>
      <c r="AV278" s="118">
        <v>4</v>
      </c>
      <c r="AW278" s="118">
        <v>4</v>
      </c>
      <c r="AX278" s="118">
        <v>4</v>
      </c>
      <c r="AY278" s="118">
        <v>4</v>
      </c>
      <c r="AZ278" s="118">
        <v>4</v>
      </c>
      <c r="BA278" s="118">
        <v>1</v>
      </c>
      <c r="BB278" s="118">
        <v>2</v>
      </c>
      <c r="BC278" s="118">
        <v>4</v>
      </c>
      <c r="BD278" s="118">
        <v>6</v>
      </c>
      <c r="BE278" s="118">
        <v>7</v>
      </c>
    </row>
    <row r="279" spans="2:57" ht="15">
      <c r="B279" s="499"/>
      <c r="C279" s="1" t="s">
        <v>208</v>
      </c>
      <c r="D279" s="196">
        <v>552.10310000000004</v>
      </c>
      <c r="E279" s="11">
        <v>534.1</v>
      </c>
      <c r="F279" s="11">
        <v>511.50387612697699</v>
      </c>
      <c r="G279" s="11">
        <v>438.99847050380998</v>
      </c>
      <c r="H279" s="11">
        <v>371.60825964020199</v>
      </c>
      <c r="I279" s="11">
        <v>330.77019065713</v>
      </c>
      <c r="J279" s="11">
        <v>335.577300913388</v>
      </c>
      <c r="K279" s="11">
        <v>331.09399016430001</v>
      </c>
      <c r="L279" s="11">
        <v>323.11550863338698</v>
      </c>
      <c r="M279" s="11">
        <v>307.00836569576899</v>
      </c>
      <c r="N279" s="11">
        <v>275.30080102536198</v>
      </c>
      <c r="O279" s="11">
        <v>294.89779866838899</v>
      </c>
      <c r="P279" s="11">
        <v>280.811783677275</v>
      </c>
      <c r="Q279" s="11">
        <v>247.86</v>
      </c>
      <c r="R279" s="11">
        <v>252.13</v>
      </c>
      <c r="S279" s="11">
        <v>227.96612548828099</v>
      </c>
      <c r="T279" s="11">
        <v>229.55812072753901</v>
      </c>
      <c r="U279">
        <v>227.30307006835901</v>
      </c>
      <c r="V279" s="159">
        <f>100</f>
        <v>100</v>
      </c>
      <c r="W279" s="58">
        <f t="shared" si="34"/>
        <v>96.739177881812282</v>
      </c>
      <c r="X279" s="58">
        <f t="shared" si="34"/>
        <v>92.646441602479129</v>
      </c>
      <c r="Y279" s="58">
        <f t="shared" si="34"/>
        <v>79.513857195116259</v>
      </c>
      <c r="Z279" s="58">
        <f t="shared" si="34"/>
        <v>67.307765459060448</v>
      </c>
      <c r="AA279" s="58">
        <f t="shared" si="34"/>
        <v>59.910946099945825</v>
      </c>
      <c r="AB279" s="58">
        <f t="shared" si="34"/>
        <v>60.781636783671019</v>
      </c>
      <c r="AC279" s="58">
        <f t="shared" si="34"/>
        <v>59.969594476883024</v>
      </c>
      <c r="AD279" s="58">
        <f t="shared" si="40"/>
        <v>58.524487298366367</v>
      </c>
      <c r="AE279" s="58">
        <f t="shared" si="40"/>
        <v>55.607071522650202</v>
      </c>
      <c r="AF279" s="58">
        <f t="shared" si="40"/>
        <v>49.864020148657374</v>
      </c>
      <c r="AG279" s="58">
        <f t="shared" si="40"/>
        <v>53.413537918622261</v>
      </c>
      <c r="AH279" s="58">
        <f t="shared" si="40"/>
        <v>50.862200135676652</v>
      </c>
      <c r="AI279" s="58">
        <f t="shared" si="40"/>
        <v>44.893788859363404</v>
      </c>
      <c r="AJ279" s="58">
        <f t="shared" si="40"/>
        <v>45.667195130764526</v>
      </c>
      <c r="AK279" s="58">
        <f t="shared" si="40"/>
        <v>41.290499091253245</v>
      </c>
      <c r="AL279" s="58">
        <f t="shared" si="40"/>
        <v>41.578850169024406</v>
      </c>
      <c r="AM279" s="58">
        <f t="shared" si="40"/>
        <v>41.170402786790909</v>
      </c>
      <c r="AN279" s="160">
        <v>4</v>
      </c>
      <c r="AO279" s="118">
        <v>1</v>
      </c>
      <c r="AP279" s="118">
        <v>4</v>
      </c>
      <c r="AQ279" s="118">
        <v>4</v>
      </c>
      <c r="AR279" s="118">
        <v>4</v>
      </c>
      <c r="AS279" s="118">
        <v>4</v>
      </c>
      <c r="AT279" s="118">
        <v>4</v>
      </c>
      <c r="AU279" s="118">
        <v>4</v>
      </c>
      <c r="AV279" s="118">
        <v>4</v>
      </c>
      <c r="AW279" s="118">
        <v>4</v>
      </c>
      <c r="AX279" s="118">
        <v>4</v>
      </c>
      <c r="AY279" s="118">
        <v>4</v>
      </c>
      <c r="AZ279" s="118">
        <v>4</v>
      </c>
      <c r="BA279" s="118">
        <v>1</v>
      </c>
      <c r="BB279" s="118">
        <v>1</v>
      </c>
      <c r="BC279" s="118">
        <v>4</v>
      </c>
      <c r="BD279" s="118">
        <v>6</v>
      </c>
      <c r="BE279" s="118">
        <v>7</v>
      </c>
    </row>
    <row r="280" spans="2:57" ht="15">
      <c r="B280" s="499"/>
      <c r="C280" s="1" t="s">
        <v>209</v>
      </c>
      <c r="D280" s="196">
        <v>586.6</v>
      </c>
      <c r="E280" s="11">
        <v>570.09999479339695</v>
      </c>
      <c r="F280" s="11">
        <v>539.40002440810395</v>
      </c>
      <c r="G280" s="11">
        <v>477.89999948242303</v>
      </c>
      <c r="H280" s="11">
        <v>410.80000003515801</v>
      </c>
      <c r="I280" s="11">
        <v>357.69999543156098</v>
      </c>
      <c r="J280" s="11">
        <v>417.299975255584</v>
      </c>
      <c r="K280" s="11">
        <v>414.600013826539</v>
      </c>
      <c r="L280" s="11">
        <v>395.10001826766501</v>
      </c>
      <c r="M280" s="11">
        <v>392.20001872790101</v>
      </c>
      <c r="N280" s="11">
        <v>363.79997340916799</v>
      </c>
      <c r="O280" s="11">
        <v>389.20001947011298</v>
      </c>
      <c r="P280" s="11">
        <v>386.29997837973298</v>
      </c>
      <c r="Q280" s="11">
        <v>377.49</v>
      </c>
      <c r="R280" s="11">
        <v>387.36799999999999</v>
      </c>
      <c r="S280" s="11">
        <v>352.56110191345198</v>
      </c>
      <c r="T280" s="11">
        <v>371.16061592102102</v>
      </c>
      <c r="U280">
        <v>375.69164657592802</v>
      </c>
      <c r="V280" s="159">
        <f>100</f>
        <v>100</v>
      </c>
      <c r="W280" s="58">
        <f t="shared" si="34"/>
        <v>97.18717947381468</v>
      </c>
      <c r="X280" s="58">
        <f t="shared" si="34"/>
        <v>91.953635255387638</v>
      </c>
      <c r="Y280" s="58">
        <f t="shared" si="34"/>
        <v>81.469485080535804</v>
      </c>
      <c r="Z280" s="58">
        <f t="shared" ref="Z280:AH314" si="41">H280*100/$D280</f>
        <v>70.030685311141838</v>
      </c>
      <c r="AA280" s="58">
        <f t="shared" si="41"/>
        <v>60.978519507596481</v>
      </c>
      <c r="AB280" s="58">
        <f t="shared" si="41"/>
        <v>71.138761550559835</v>
      </c>
      <c r="AC280" s="58">
        <f t="shared" si="41"/>
        <v>70.678488548676953</v>
      </c>
      <c r="AD280" s="58">
        <f t="shared" si="40"/>
        <v>67.354247914705937</v>
      </c>
      <c r="AE280" s="58">
        <f t="shared" si="40"/>
        <v>66.859873632441364</v>
      </c>
      <c r="AF280" s="58">
        <f t="shared" si="40"/>
        <v>62.018406650045684</v>
      </c>
      <c r="AG280" s="58">
        <f t="shared" si="40"/>
        <v>66.348452006497268</v>
      </c>
      <c r="AH280" s="58">
        <f t="shared" si="40"/>
        <v>65.854070640936413</v>
      </c>
      <c r="AI280" s="58">
        <f t="shared" si="40"/>
        <v>64.352199113535633</v>
      </c>
      <c r="AJ280" s="58">
        <f t="shared" si="40"/>
        <v>66.036140470508016</v>
      </c>
      <c r="AK280" s="58">
        <f t="shared" si="40"/>
        <v>60.102472197997272</v>
      </c>
      <c r="AL280" s="58">
        <f t="shared" si="40"/>
        <v>63.273204214289294</v>
      </c>
      <c r="AM280" s="58">
        <f t="shared" si="40"/>
        <v>64.045626760301403</v>
      </c>
      <c r="AN280" s="160"/>
      <c r="AO280" s="118"/>
      <c r="AP280" s="118"/>
      <c r="AQ280" s="118"/>
      <c r="AR280" s="118"/>
      <c r="AS280" s="118"/>
      <c r="AT280" s="118"/>
      <c r="AU280" s="118"/>
      <c r="AV280" s="118"/>
      <c r="AW280" s="118"/>
      <c r="AX280" s="118"/>
      <c r="AY280" s="118"/>
      <c r="AZ280" s="118"/>
      <c r="BA280" s="118"/>
      <c r="BB280" s="118"/>
      <c r="BC280" s="118"/>
      <c r="BD280" s="118"/>
      <c r="BE280" s="118"/>
    </row>
    <row r="281" spans="2:57" ht="15">
      <c r="B281" s="501"/>
      <c r="C281" s="8" t="s">
        <v>210</v>
      </c>
      <c r="D281" s="245">
        <v>34.496899999999997</v>
      </c>
      <c r="E281" s="173">
        <v>35.999994793397299</v>
      </c>
      <c r="F281" s="173">
        <v>27.896148281126798</v>
      </c>
      <c r="G281" s="173">
        <v>38.901528978613399</v>
      </c>
      <c r="H281" s="173">
        <v>39.1917403949559</v>
      </c>
      <c r="I281" s="173">
        <v>26.929804774431702</v>
      </c>
      <c r="J281" s="173">
        <v>81.722674342196299</v>
      </c>
      <c r="K281" s="173">
        <v>83.506023662239599</v>
      </c>
      <c r="L281" s="173">
        <v>71.9845096342776</v>
      </c>
      <c r="M281" s="173">
        <v>85.191653032131896</v>
      </c>
      <c r="N281" s="173">
        <v>88.499172383806496</v>
      </c>
      <c r="O281" s="173">
        <v>94.302220801723905</v>
      </c>
      <c r="P281" s="173">
        <v>105.488194702458</v>
      </c>
      <c r="Q281" s="173">
        <v>129.63</v>
      </c>
      <c r="R281" s="173">
        <v>135.238</v>
      </c>
      <c r="S281" s="173">
        <v>124.594976425171</v>
      </c>
      <c r="T281" s="173">
        <v>141.60249519348099</v>
      </c>
      <c r="U281" s="173">
        <v>148.38857650756799</v>
      </c>
      <c r="V281" s="159">
        <f>100</f>
        <v>100</v>
      </c>
      <c r="W281" s="58">
        <f t="shared" ref="W281:AG334" si="42">E281*100/$D281</f>
        <v>104.35718801804597</v>
      </c>
      <c r="X281" s="58">
        <f t="shared" si="42"/>
        <v>80.865667005228872</v>
      </c>
      <c r="Y281" s="58">
        <f t="shared" si="42"/>
        <v>112.76818780416039</v>
      </c>
      <c r="Z281" s="58">
        <f t="shared" si="41"/>
        <v>113.60945590750445</v>
      </c>
      <c r="AA281" s="58">
        <f t="shared" si="41"/>
        <v>78.064419627362753</v>
      </c>
      <c r="AB281" s="58">
        <f t="shared" si="41"/>
        <v>236.89860347508414</v>
      </c>
      <c r="AC281" s="58">
        <f t="shared" si="41"/>
        <v>242.06819645312945</v>
      </c>
      <c r="AD281" s="58">
        <f t="shared" si="40"/>
        <v>208.66950257639849</v>
      </c>
      <c r="AE281" s="58">
        <f t="shared" si="40"/>
        <v>246.95451774545509</v>
      </c>
      <c r="AF281" s="58">
        <f t="shared" si="40"/>
        <v>256.54239187812965</v>
      </c>
      <c r="AG281" s="58">
        <f t="shared" si="40"/>
        <v>273.36433361178518</v>
      </c>
      <c r="AH281" s="58">
        <f t="shared" si="40"/>
        <v>305.79036001048792</v>
      </c>
      <c r="AI281" s="58">
        <f t="shared" si="40"/>
        <v>375.7728955355409</v>
      </c>
      <c r="AJ281" s="58">
        <f t="shared" si="40"/>
        <v>392.02942873127733</v>
      </c>
      <c r="AK281" s="58">
        <f t="shared" si="40"/>
        <v>361.17731281700964</v>
      </c>
      <c r="AL281" s="58">
        <f t="shared" si="40"/>
        <v>410.47889866475248</v>
      </c>
      <c r="AM281" s="58">
        <f t="shared" si="40"/>
        <v>430.15046716536273</v>
      </c>
      <c r="AN281" s="120"/>
      <c r="AO281" s="121"/>
      <c r="AP281" s="121"/>
      <c r="AQ281" s="121"/>
      <c r="AR281" s="121"/>
      <c r="AS281" s="121"/>
      <c r="AT281" s="121"/>
      <c r="AU281" s="121"/>
      <c r="AV281" s="121"/>
      <c r="AW281" s="121"/>
      <c r="AX281" s="121"/>
      <c r="AY281" s="121"/>
      <c r="AZ281" s="121"/>
      <c r="BA281" s="121"/>
      <c r="BB281" s="121"/>
      <c r="BC281" s="121"/>
      <c r="BD281" s="121"/>
      <c r="BE281" s="121"/>
    </row>
    <row r="282" spans="2:57" ht="15">
      <c r="B282" s="499" t="s">
        <v>164</v>
      </c>
      <c r="C282" s="1" t="s">
        <v>205</v>
      </c>
      <c r="D282" s="246">
        <v>779.4</v>
      </c>
      <c r="E282" s="11">
        <v>821.2</v>
      </c>
      <c r="F282" s="11">
        <v>588.6</v>
      </c>
      <c r="G282" s="11">
        <v>642.79999999999995</v>
      </c>
      <c r="H282" s="11">
        <v>533.29999999999995</v>
      </c>
      <c r="I282" s="11">
        <v>592.9</v>
      </c>
      <c r="J282" s="11">
        <v>528</v>
      </c>
      <c r="K282" s="11">
        <v>519.20000000000005</v>
      </c>
      <c r="L282" s="11">
        <v>439</v>
      </c>
      <c r="M282" s="11">
        <v>467.1</v>
      </c>
      <c r="N282" s="11">
        <v>476.6</v>
      </c>
      <c r="O282" s="11">
        <v>477.6</v>
      </c>
      <c r="P282" s="11">
        <v>36.299999999999997</v>
      </c>
      <c r="Q282" s="11">
        <v>569.61</v>
      </c>
      <c r="R282" s="11">
        <v>879.85</v>
      </c>
      <c r="S282" s="11">
        <v>1201.41540527344</v>
      </c>
      <c r="T282" s="11">
        <v>604.28313855371402</v>
      </c>
      <c r="U282">
        <v>732.5078125</v>
      </c>
      <c r="V282" s="159">
        <f>100</f>
        <v>100</v>
      </c>
      <c r="W282" s="58">
        <f t="shared" si="42"/>
        <v>105.36309982037466</v>
      </c>
      <c r="X282" s="58">
        <f t="shared" si="42"/>
        <v>75.519630484988454</v>
      </c>
      <c r="Y282" s="58">
        <f t="shared" si="42"/>
        <v>82.473697716191936</v>
      </c>
      <c r="Z282" s="58">
        <f t="shared" si="41"/>
        <v>68.424429047985626</v>
      </c>
      <c r="AA282" s="58">
        <f t="shared" si="41"/>
        <v>76.071336925840399</v>
      </c>
      <c r="AB282" s="58">
        <f t="shared" si="41"/>
        <v>67.744418783679762</v>
      </c>
      <c r="AC282" s="58">
        <f t="shared" si="41"/>
        <v>66.615345137285104</v>
      </c>
      <c r="AD282" s="58">
        <f t="shared" si="40"/>
        <v>56.325378496279193</v>
      </c>
      <c r="AE282" s="58">
        <f t="shared" si="40"/>
        <v>59.930715935334874</v>
      </c>
      <c r="AF282" s="58">
        <f t="shared" si="40"/>
        <v>61.149602258147297</v>
      </c>
      <c r="AG282" s="58">
        <f t="shared" si="40"/>
        <v>61.27790608160123</v>
      </c>
      <c r="AH282" s="58">
        <f t="shared" si="40"/>
        <v>4.657428791377983</v>
      </c>
      <c r="AI282" s="58">
        <f t="shared" si="40"/>
        <v>73.083140877598154</v>
      </c>
      <c r="AJ282" s="58">
        <f t="shared" si="40"/>
        <v>112.88811906594817</v>
      </c>
      <c r="AK282" s="58">
        <f t="shared" si="40"/>
        <v>154.14619005304593</v>
      </c>
      <c r="AL282" s="58">
        <f t="shared" si="40"/>
        <v>77.531837125187835</v>
      </c>
      <c r="AM282" s="58">
        <f t="shared" si="40"/>
        <v>93.983553053630999</v>
      </c>
      <c r="AN282" s="160">
        <v>1</v>
      </c>
      <c r="AO282" s="118">
        <v>1</v>
      </c>
      <c r="AP282" s="118">
        <v>1</v>
      </c>
      <c r="AQ282" s="118">
        <v>1</v>
      </c>
      <c r="AR282" s="118">
        <v>1</v>
      </c>
      <c r="AS282" s="118">
        <v>1</v>
      </c>
      <c r="AT282" s="118">
        <v>1</v>
      </c>
      <c r="AU282" s="118">
        <v>1</v>
      </c>
      <c r="AV282" s="118">
        <v>1</v>
      </c>
      <c r="AW282" s="118">
        <v>1</v>
      </c>
      <c r="AX282" s="118">
        <v>1</v>
      </c>
      <c r="AY282" s="118">
        <v>1</v>
      </c>
      <c r="AZ282" s="118">
        <v>1</v>
      </c>
      <c r="BA282" s="118">
        <v>1</v>
      </c>
      <c r="BB282" s="118">
        <v>1</v>
      </c>
      <c r="BC282" s="118">
        <v>4</v>
      </c>
      <c r="BD282" s="118">
        <v>6</v>
      </c>
      <c r="BE282" s="118">
        <v>7</v>
      </c>
    </row>
    <row r="283" spans="2:57" ht="15">
      <c r="B283" s="499"/>
      <c r="C283" s="1" t="s">
        <v>206</v>
      </c>
      <c r="D283" s="196">
        <v>695.3</v>
      </c>
      <c r="E283" s="11">
        <v>730.1</v>
      </c>
      <c r="F283" s="11">
        <v>693.4</v>
      </c>
      <c r="G283" s="11">
        <v>660.1</v>
      </c>
      <c r="H283" s="11">
        <v>585.9</v>
      </c>
      <c r="I283" s="11">
        <v>484.8</v>
      </c>
      <c r="J283" s="11">
        <v>672</v>
      </c>
      <c r="K283" s="11">
        <v>679.8</v>
      </c>
      <c r="L283" s="11">
        <v>596.5</v>
      </c>
      <c r="M283" s="11">
        <v>679.4</v>
      </c>
      <c r="N283" s="11">
        <v>738.8</v>
      </c>
      <c r="O283" s="11">
        <v>765.8</v>
      </c>
      <c r="P283" s="11">
        <v>157.19999999999999</v>
      </c>
      <c r="Q283" s="11">
        <v>769.47</v>
      </c>
      <c r="R283" s="11">
        <v>1020.07</v>
      </c>
      <c r="S283" s="11">
        <v>1091.65881347656</v>
      </c>
      <c r="T283" s="11">
        <v>1017.28287267587</v>
      </c>
      <c r="U283">
        <v>1136.62353515625</v>
      </c>
      <c r="V283" s="159">
        <f>100</f>
        <v>100</v>
      </c>
      <c r="W283" s="58">
        <f t="shared" si="42"/>
        <v>105.00503379836043</v>
      </c>
      <c r="X283" s="58">
        <f t="shared" si="42"/>
        <v>99.726736660434355</v>
      </c>
      <c r="Y283" s="58">
        <f t="shared" si="42"/>
        <v>94.937437077520499</v>
      </c>
      <c r="Z283" s="58">
        <f t="shared" si="41"/>
        <v>84.26578455343018</v>
      </c>
      <c r="AA283" s="58">
        <f t="shared" si="41"/>
        <v>69.725298432331371</v>
      </c>
      <c r="AB283" s="58">
        <f t="shared" si="41"/>
        <v>96.648928520063293</v>
      </c>
      <c r="AC283" s="58">
        <f t="shared" si="41"/>
        <v>97.770746440385452</v>
      </c>
      <c r="AD283" s="58">
        <f t="shared" si="40"/>
        <v>85.790306342585936</v>
      </c>
      <c r="AE283" s="58">
        <f t="shared" si="40"/>
        <v>97.713217316266366</v>
      </c>
      <c r="AF283" s="58">
        <f t="shared" si="40"/>
        <v>106.25629224795053</v>
      </c>
      <c r="AG283" s="58">
        <f t="shared" si="40"/>
        <v>110.13950812598878</v>
      </c>
      <c r="AH283" s="58">
        <f t="shared" si="40"/>
        <v>22.608945778800518</v>
      </c>
      <c r="AI283" s="58">
        <f t="shared" si="40"/>
        <v>110.6673378397814</v>
      </c>
      <c r="AJ283" s="58">
        <f t="shared" si="40"/>
        <v>146.70933410038833</v>
      </c>
      <c r="AK283" s="58">
        <f t="shared" si="40"/>
        <v>157.00543844046601</v>
      </c>
      <c r="AL283" s="58">
        <f t="shared" si="40"/>
        <v>146.30848161597442</v>
      </c>
      <c r="AM283" s="58">
        <f t="shared" si="40"/>
        <v>163.47239107669353</v>
      </c>
      <c r="AN283" s="160">
        <v>1</v>
      </c>
      <c r="AO283" s="118">
        <v>1</v>
      </c>
      <c r="AP283" s="118">
        <v>1</v>
      </c>
      <c r="AQ283" s="118">
        <v>1</v>
      </c>
      <c r="AR283" s="118">
        <v>1</v>
      </c>
      <c r="AS283" s="118">
        <v>1</v>
      </c>
      <c r="AT283" s="118">
        <v>1</v>
      </c>
      <c r="AU283" s="118">
        <v>1</v>
      </c>
      <c r="AV283" s="118">
        <v>1</v>
      </c>
      <c r="AW283" s="118">
        <v>1</v>
      </c>
      <c r="AX283" s="118">
        <v>1</v>
      </c>
      <c r="AY283" s="118">
        <v>1</v>
      </c>
      <c r="AZ283" s="118">
        <v>1</v>
      </c>
      <c r="BA283" s="118">
        <v>1</v>
      </c>
      <c r="BB283" s="118">
        <v>1</v>
      </c>
      <c r="BC283" s="118">
        <v>4</v>
      </c>
      <c r="BD283" s="118">
        <v>6</v>
      </c>
      <c r="BE283" s="118">
        <v>7</v>
      </c>
    </row>
    <row r="284" spans="2:57" ht="15">
      <c r="B284" s="499"/>
      <c r="C284" s="1" t="s">
        <v>207</v>
      </c>
      <c r="D284" s="196">
        <v>484.95539794664398</v>
      </c>
      <c r="E284" s="11">
        <v>575.94690000000003</v>
      </c>
      <c r="F284" s="11">
        <v>501.8</v>
      </c>
      <c r="G284" s="11">
        <v>654.6</v>
      </c>
      <c r="H284" s="11">
        <v>560.5</v>
      </c>
      <c r="I284" s="11">
        <v>586.20000000000005</v>
      </c>
      <c r="J284" s="11">
        <v>1024.5</v>
      </c>
      <c r="K284" s="11">
        <v>1172.7</v>
      </c>
      <c r="L284" s="11">
        <v>1107.3</v>
      </c>
      <c r="M284" s="11">
        <v>1309.8</v>
      </c>
      <c r="N284" s="11">
        <v>1347.5</v>
      </c>
      <c r="O284" s="11">
        <v>1425.9</v>
      </c>
      <c r="P284" s="11">
        <v>194.9</v>
      </c>
      <c r="Q284" s="11">
        <v>1163.1300000000001</v>
      </c>
      <c r="R284" s="11">
        <v>1716.48</v>
      </c>
      <c r="S284" s="11">
        <v>1722.78564453125</v>
      </c>
      <c r="T284" s="11">
        <v>1773.9239969182199</v>
      </c>
      <c r="U284">
        <v>1958.75537109375</v>
      </c>
      <c r="V284" s="159">
        <f>100</f>
        <v>100</v>
      </c>
      <c r="W284" s="58">
        <f t="shared" si="42"/>
        <v>118.76285993281533</v>
      </c>
      <c r="X284" s="58">
        <f t="shared" si="42"/>
        <v>103.47343325276468</v>
      </c>
      <c r="Y284" s="58">
        <f t="shared" si="42"/>
        <v>134.9814854668389</v>
      </c>
      <c r="Z284" s="58">
        <f t="shared" si="41"/>
        <v>115.57763917531805</v>
      </c>
      <c r="AA284" s="58">
        <f t="shared" si="41"/>
        <v>120.87709560137637</v>
      </c>
      <c r="AB284" s="58">
        <f t="shared" si="41"/>
        <v>211.25654118664292</v>
      </c>
      <c r="AC284" s="58">
        <f t="shared" si="41"/>
        <v>241.81605256181177</v>
      </c>
      <c r="AD284" s="58">
        <f t="shared" si="40"/>
        <v>228.33027628693966</v>
      </c>
      <c r="AE284" s="58">
        <f t="shared" si="40"/>
        <v>270.08669365179588</v>
      </c>
      <c r="AF284" s="58">
        <f t="shared" si="40"/>
        <v>277.86060444021604</v>
      </c>
      <c r="AG284" s="58">
        <f t="shared" si="40"/>
        <v>294.02703960764677</v>
      </c>
      <c r="AH284" s="58">
        <f t="shared" si="40"/>
        <v>40.189262935360375</v>
      </c>
      <c r="AI284" s="58">
        <f t="shared" si="40"/>
        <v>239.84267520782822</v>
      </c>
      <c r="AJ284" s="58">
        <f t="shared" si="40"/>
        <v>353.94595199223897</v>
      </c>
      <c r="AK284" s="58">
        <f t="shared" si="40"/>
        <v>355.24620446039353</v>
      </c>
      <c r="AL284" s="58">
        <f t="shared" si="40"/>
        <v>365.79116438938814</v>
      </c>
      <c r="AM284" s="58">
        <f t="shared" si="40"/>
        <v>403.9042310668861</v>
      </c>
      <c r="AN284" s="160">
        <v>4</v>
      </c>
      <c r="AO284" s="118">
        <v>4</v>
      </c>
      <c r="AP284" s="118">
        <v>1</v>
      </c>
      <c r="AQ284" s="118">
        <v>1</v>
      </c>
      <c r="AR284" s="118">
        <v>1</v>
      </c>
      <c r="AS284" s="118">
        <v>1</v>
      </c>
      <c r="AT284" s="118">
        <v>1</v>
      </c>
      <c r="AU284" s="118">
        <v>1</v>
      </c>
      <c r="AV284" s="118">
        <v>1</v>
      </c>
      <c r="AW284" s="118">
        <v>1</v>
      </c>
      <c r="AX284" s="118">
        <v>1</v>
      </c>
      <c r="AY284" s="118">
        <v>1</v>
      </c>
      <c r="AZ284" s="118">
        <v>1</v>
      </c>
      <c r="BA284" s="118">
        <v>1</v>
      </c>
      <c r="BB284" s="118">
        <v>1</v>
      </c>
      <c r="BC284" s="118">
        <v>4</v>
      </c>
      <c r="BD284" s="118">
        <v>6</v>
      </c>
      <c r="BE284" s="118">
        <v>7</v>
      </c>
    </row>
    <row r="285" spans="2:57" ht="15">
      <c r="B285" s="499"/>
      <c r="C285" s="1" t="s">
        <v>208</v>
      </c>
      <c r="D285" s="196">
        <v>209.444701755333</v>
      </c>
      <c r="E285" s="11">
        <v>219.15299999999999</v>
      </c>
      <c r="F285" s="11">
        <v>90.2</v>
      </c>
      <c r="G285" s="11">
        <v>89.1</v>
      </c>
      <c r="H285" s="11">
        <v>113.2</v>
      </c>
      <c r="I285" s="11">
        <v>154.9</v>
      </c>
      <c r="J285" s="11">
        <v>532.6</v>
      </c>
      <c r="K285" s="11">
        <v>452.3</v>
      </c>
      <c r="L285" s="11">
        <v>512.29999999999995</v>
      </c>
      <c r="M285" s="11">
        <v>761</v>
      </c>
      <c r="N285" s="11">
        <v>933.1</v>
      </c>
      <c r="O285" s="11">
        <v>872.6</v>
      </c>
      <c r="P285" s="11">
        <v>255.6</v>
      </c>
      <c r="Q285" s="11">
        <v>848.83</v>
      </c>
      <c r="R285" s="11">
        <v>1701.93</v>
      </c>
      <c r="S285" s="11">
        <v>1754.25842285156</v>
      </c>
      <c r="T285" s="11">
        <v>1736.07755777017</v>
      </c>
      <c r="U285">
        <v>1898.34558105469</v>
      </c>
      <c r="V285" s="159">
        <f>100</f>
        <v>100</v>
      </c>
      <c r="W285" s="58">
        <f t="shared" si="42"/>
        <v>104.63525606678174</v>
      </c>
      <c r="X285" s="58">
        <f t="shared" si="42"/>
        <v>43.066260088722096</v>
      </c>
      <c r="Y285" s="58">
        <f t="shared" si="42"/>
        <v>42.541061794957194</v>
      </c>
      <c r="Z285" s="58">
        <f t="shared" si="41"/>
        <v>54.047678958351895</v>
      </c>
      <c r="AA285" s="58">
        <f t="shared" si="41"/>
        <v>73.95746882198506</v>
      </c>
      <c r="AB285" s="58">
        <f t="shared" si="41"/>
        <v>254.2914647810797</v>
      </c>
      <c r="AC285" s="58">
        <f t="shared" si="41"/>
        <v>215.95198933624172</v>
      </c>
      <c r="AD285" s="58">
        <f t="shared" si="40"/>
        <v>244.59916899614552</v>
      </c>
      <c r="AE285" s="58">
        <f t="shared" si="40"/>
        <v>363.34172868644691</v>
      </c>
      <c r="AF285" s="58">
        <f t="shared" si="40"/>
        <v>445.51138901093776</v>
      </c>
      <c r="AG285" s="58">
        <f t="shared" si="40"/>
        <v>416.62548285386805</v>
      </c>
      <c r="AH285" s="58">
        <f t="shared" si="40"/>
        <v>122.03698535119032</v>
      </c>
      <c r="AI285" s="58">
        <f t="shared" si="40"/>
        <v>405.27642517860284</v>
      </c>
      <c r="AJ285" s="58">
        <f t="shared" si="40"/>
        <v>812.5915746430021</v>
      </c>
      <c r="AK285" s="58">
        <f t="shared" si="40"/>
        <v>837.57593682213633</v>
      </c>
      <c r="AL285" s="58">
        <f t="shared" si="40"/>
        <v>828.89542834948566</v>
      </c>
      <c r="AM285" s="58">
        <f t="shared" si="40"/>
        <v>906.3707819509707</v>
      </c>
      <c r="AN285" s="160">
        <v>4</v>
      </c>
      <c r="AO285" s="118">
        <v>4</v>
      </c>
      <c r="AP285" s="118">
        <v>1</v>
      </c>
      <c r="AQ285" s="118">
        <v>1</v>
      </c>
      <c r="AR285" s="118">
        <v>1</v>
      </c>
      <c r="AS285" s="118">
        <v>1</v>
      </c>
      <c r="AT285" s="118">
        <v>1</v>
      </c>
      <c r="AU285" s="118">
        <v>1</v>
      </c>
      <c r="AV285" s="118">
        <v>1</v>
      </c>
      <c r="AW285" s="118">
        <v>1</v>
      </c>
      <c r="AX285" s="118">
        <v>1</v>
      </c>
      <c r="AY285" s="118">
        <v>1</v>
      </c>
      <c r="AZ285" s="118">
        <v>1</v>
      </c>
      <c r="BA285" s="118">
        <v>1</v>
      </c>
      <c r="BB285" s="118">
        <v>1</v>
      </c>
      <c r="BC285" s="118">
        <v>4</v>
      </c>
      <c r="BD285" s="118">
        <v>6</v>
      </c>
      <c r="BE285" s="118">
        <v>7</v>
      </c>
    </row>
    <row r="286" spans="2:57" ht="15">
      <c r="B286" s="499"/>
      <c r="C286" s="1" t="s">
        <v>209</v>
      </c>
      <c r="D286" s="196">
        <v>2169.1000997019801</v>
      </c>
      <c r="E286" s="11">
        <v>2346.3998999999999</v>
      </c>
      <c r="F286" s="11">
        <v>1874</v>
      </c>
      <c r="G286" s="11">
        <v>2046.6</v>
      </c>
      <c r="H286" s="11">
        <v>1792.9</v>
      </c>
      <c r="I286" s="11">
        <v>1818.8</v>
      </c>
      <c r="J286" s="11">
        <v>2757.1</v>
      </c>
      <c r="K286" s="11">
        <v>2824</v>
      </c>
      <c r="L286" s="11">
        <v>2655.1</v>
      </c>
      <c r="M286" s="11">
        <v>3217.3</v>
      </c>
      <c r="N286" s="11">
        <v>3496</v>
      </c>
      <c r="O286" s="11">
        <v>3541.9</v>
      </c>
      <c r="P286" s="11">
        <v>644</v>
      </c>
      <c r="Q286" s="11">
        <v>3351.04</v>
      </c>
      <c r="R286" s="11">
        <v>5318.33</v>
      </c>
      <c r="S286" s="11">
        <v>5770.1182861328098</v>
      </c>
      <c r="T286" s="11">
        <v>5131.5675659179797</v>
      </c>
      <c r="U286">
        <v>5726.2322998046902</v>
      </c>
      <c r="V286" s="159">
        <f>100</f>
        <v>100</v>
      </c>
      <c r="W286" s="58">
        <f t="shared" si="42"/>
        <v>108.17388742559091</v>
      </c>
      <c r="X286" s="58">
        <f t="shared" si="42"/>
        <v>86.395275176902857</v>
      </c>
      <c r="Y286" s="58">
        <f t="shared" si="42"/>
        <v>94.352492090207789</v>
      </c>
      <c r="Z286" s="58">
        <f t="shared" si="41"/>
        <v>82.656397473142547</v>
      </c>
      <c r="AA286" s="58">
        <f t="shared" si="41"/>
        <v>83.850441030816924</v>
      </c>
      <c r="AB286" s="58">
        <f t="shared" si="41"/>
        <v>127.1080113074914</v>
      </c>
      <c r="AC286" s="58">
        <f t="shared" si="41"/>
        <v>130.19223964758467</v>
      </c>
      <c r="AD286" s="58">
        <f t="shared" si="40"/>
        <v>122.40560038537609</v>
      </c>
      <c r="AE286" s="58">
        <f t="shared" si="40"/>
        <v>148.32418293844694</v>
      </c>
      <c r="AF286" s="58">
        <f t="shared" si="40"/>
        <v>161.17282925210907</v>
      </c>
      <c r="AG286" s="58">
        <f t="shared" si="40"/>
        <v>163.28891416706097</v>
      </c>
      <c r="AH286" s="58">
        <f t="shared" si="40"/>
        <v>29.68973170433588</v>
      </c>
      <c r="AI286" s="58">
        <f t="shared" si="40"/>
        <v>154.48987349456166</v>
      </c>
      <c r="AJ286" s="58">
        <f t="shared" si="40"/>
        <v>245.18601058248549</v>
      </c>
      <c r="AK286" s="58">
        <f t="shared" si="40"/>
        <v>266.01438480988435</v>
      </c>
      <c r="AL286" s="58">
        <f t="shared" si="40"/>
        <v>236.57587617201361</v>
      </c>
      <c r="AM286" s="58">
        <f t="shared" si="40"/>
        <v>263.9911500899122</v>
      </c>
      <c r="AN286" s="160"/>
      <c r="AO286" s="118"/>
      <c r="AP286" s="118"/>
      <c r="AQ286" s="118"/>
      <c r="AR286" s="118"/>
      <c r="AS286" s="118"/>
      <c r="AT286" s="118"/>
      <c r="AU286" s="118"/>
      <c r="AV286" s="118"/>
      <c r="AW286" s="118"/>
      <c r="AX286" s="118"/>
      <c r="AY286" s="118"/>
      <c r="AZ286" s="118"/>
      <c r="BA286" s="118"/>
      <c r="BB286" s="118"/>
      <c r="BC286" s="118"/>
      <c r="BD286" s="118"/>
      <c r="BE286" s="118"/>
    </row>
    <row r="287" spans="2:57" ht="15">
      <c r="B287" s="501"/>
      <c r="C287" s="8" t="s">
        <v>210</v>
      </c>
      <c r="D287" s="245">
        <v>1959.6553979466401</v>
      </c>
      <c r="E287" s="173">
        <v>2127.2469000000001</v>
      </c>
      <c r="F287" s="173">
        <v>1783.8</v>
      </c>
      <c r="G287" s="173">
        <v>1957.5</v>
      </c>
      <c r="H287" s="173">
        <v>1679.7</v>
      </c>
      <c r="I287" s="173">
        <v>1663.9</v>
      </c>
      <c r="J287" s="173">
        <v>2224.5</v>
      </c>
      <c r="K287" s="173">
        <v>2371.6999999999998</v>
      </c>
      <c r="L287" s="173">
        <v>2142.8000000000002</v>
      </c>
      <c r="M287" s="173">
        <v>2456.3000000000002</v>
      </c>
      <c r="N287" s="173">
        <v>2562.9</v>
      </c>
      <c r="O287" s="173">
        <v>2669.3</v>
      </c>
      <c r="P287" s="173">
        <v>388.4</v>
      </c>
      <c r="Q287" s="173">
        <v>2502.21</v>
      </c>
      <c r="R287" s="173">
        <v>3616.4</v>
      </c>
      <c r="S287" s="173">
        <v>4015.85986328125</v>
      </c>
      <c r="T287" s="173">
        <v>3395.4900081478099</v>
      </c>
      <c r="U287" s="173">
        <v>3827.88671875</v>
      </c>
      <c r="V287" s="159">
        <f>100</f>
        <v>100</v>
      </c>
      <c r="W287" s="58">
        <f t="shared" si="42"/>
        <v>108.55209044554289</v>
      </c>
      <c r="X287" s="58">
        <f t="shared" si="42"/>
        <v>91.026208070515651</v>
      </c>
      <c r="Y287" s="58">
        <f t="shared" si="42"/>
        <v>99.890011379097643</v>
      </c>
      <c r="Z287" s="58">
        <f t="shared" si="41"/>
        <v>85.714049610968232</v>
      </c>
      <c r="AA287" s="58">
        <f t="shared" si="41"/>
        <v>84.907785406733367</v>
      </c>
      <c r="AB287" s="58">
        <f t="shared" si="41"/>
        <v>113.51485584306651</v>
      </c>
      <c r="AC287" s="58">
        <f t="shared" si="41"/>
        <v>121.02638058125459</v>
      </c>
      <c r="AD287" s="58">
        <f t="shared" si="40"/>
        <v>109.34575549585209</v>
      </c>
      <c r="AE287" s="58">
        <f t="shared" si="40"/>
        <v>125.34346613051217</v>
      </c>
      <c r="AF287" s="58">
        <f t="shared" si="40"/>
        <v>130.78319804009672</v>
      </c>
      <c r="AG287" s="58">
        <f t="shared" si="40"/>
        <v>136.21272407367834</v>
      </c>
      <c r="AH287" s="58">
        <f t="shared" si="40"/>
        <v>19.819811197773447</v>
      </c>
      <c r="AI287" s="58">
        <f t="shared" si="40"/>
        <v>127.6862249669946</v>
      </c>
      <c r="AJ287" s="58">
        <f t="shared" si="40"/>
        <v>184.5426498857567</v>
      </c>
      <c r="AK287" s="58">
        <f t="shared" si="40"/>
        <v>204.9268390498215</v>
      </c>
      <c r="AL287" s="58">
        <f t="shared" si="40"/>
        <v>173.26974996245062</v>
      </c>
      <c r="AM287" s="58">
        <f t="shared" si="40"/>
        <v>195.33468602494725</v>
      </c>
      <c r="AN287" s="120"/>
      <c r="AO287" s="121"/>
      <c r="AP287" s="121"/>
      <c r="AQ287" s="121"/>
      <c r="AR287" s="121"/>
      <c r="AS287" s="121"/>
      <c r="AT287" s="121"/>
      <c r="AU287" s="121"/>
      <c r="AV287" s="121"/>
      <c r="AW287" s="121"/>
      <c r="AX287" s="121"/>
      <c r="AY287" s="121"/>
      <c r="AZ287" s="121"/>
      <c r="BA287" s="121"/>
      <c r="BB287" s="121"/>
      <c r="BC287" s="121"/>
      <c r="BD287" s="121"/>
      <c r="BE287" s="121"/>
    </row>
    <row r="288" spans="2:57" ht="15" customHeight="1">
      <c r="B288" s="499" t="s">
        <v>165</v>
      </c>
      <c r="C288" s="1" t="s">
        <v>205</v>
      </c>
      <c r="D288" s="246">
        <v>1254.5999999999999</v>
      </c>
      <c r="E288" s="11">
        <v>1115.3</v>
      </c>
      <c r="F288" s="11">
        <v>1281.7</v>
      </c>
      <c r="G288" s="11">
        <v>966.5</v>
      </c>
      <c r="H288" s="11">
        <v>802</v>
      </c>
      <c r="I288" s="11">
        <v>758.1</v>
      </c>
      <c r="J288" s="11">
        <v>197.9</v>
      </c>
      <c r="K288" s="11">
        <v>91.2</v>
      </c>
      <c r="L288" s="11">
        <v>-196.8</v>
      </c>
      <c r="M288" s="11">
        <v>-160.30000000000001</v>
      </c>
      <c r="N288" s="11">
        <v>-129.1</v>
      </c>
      <c r="O288" s="11">
        <v>17.8</v>
      </c>
      <c r="P288" s="11">
        <v>-46.6</v>
      </c>
      <c r="Q288" s="11">
        <v>215.49</v>
      </c>
      <c r="R288" s="11">
        <v>360.38</v>
      </c>
      <c r="S288" s="11">
        <v>492.09078979492199</v>
      </c>
      <c r="T288" s="11">
        <v>247.50986910704</v>
      </c>
      <c r="U288">
        <v>300.02932739257801</v>
      </c>
      <c r="V288" s="159">
        <f>100</f>
        <v>100</v>
      </c>
      <c r="W288" s="58">
        <f t="shared" si="42"/>
        <v>88.896859556830876</v>
      </c>
      <c r="X288" s="58">
        <f t="shared" si="42"/>
        <v>102.16005101227483</v>
      </c>
      <c r="Y288" s="58">
        <f t="shared" si="42"/>
        <v>77.036505659174239</v>
      </c>
      <c r="Z288" s="58">
        <f t="shared" si="41"/>
        <v>63.924756894627777</v>
      </c>
      <c r="AA288" s="58">
        <f t="shared" si="41"/>
        <v>60.425633668101391</v>
      </c>
      <c r="AB288" s="58">
        <f t="shared" si="41"/>
        <v>15.773951857165631</v>
      </c>
      <c r="AC288" s="58">
        <f t="shared" si="41"/>
        <v>7.2692491630798663</v>
      </c>
      <c r="AD288" s="58">
        <f t="shared" si="40"/>
        <v>-15.686274509803923</v>
      </c>
      <c r="AE288" s="58">
        <f t="shared" si="40"/>
        <v>-12.776980710983583</v>
      </c>
      <c r="AF288" s="58">
        <f t="shared" si="40"/>
        <v>-10.290132313087838</v>
      </c>
      <c r="AG288" s="58">
        <f t="shared" si="40"/>
        <v>1.4187788936712897</v>
      </c>
      <c r="AH288" s="58">
        <f t="shared" si="40"/>
        <v>-3.7143312609596686</v>
      </c>
      <c r="AI288" s="58">
        <f t="shared" si="40"/>
        <v>17.175992348158776</v>
      </c>
      <c r="AJ288" s="58">
        <f t="shared" si="40"/>
        <v>28.724693129284237</v>
      </c>
      <c r="AK288" s="58">
        <f t="shared" si="40"/>
        <v>39.222922827588242</v>
      </c>
      <c r="AL288" s="58">
        <f t="shared" si="40"/>
        <v>19.728189790135502</v>
      </c>
      <c r="AM288" s="58">
        <f t="shared" si="40"/>
        <v>23.914341414999047</v>
      </c>
      <c r="AN288" s="160">
        <v>1</v>
      </c>
      <c r="AO288" s="118">
        <v>1</v>
      </c>
      <c r="AP288" s="118">
        <v>1</v>
      </c>
      <c r="AQ288" s="118">
        <v>1</v>
      </c>
      <c r="AR288" s="118">
        <v>1</v>
      </c>
      <c r="AS288" s="118">
        <v>1</v>
      </c>
      <c r="AT288" s="118">
        <v>1</v>
      </c>
      <c r="AU288" s="118">
        <v>1</v>
      </c>
      <c r="AV288" s="118">
        <v>1</v>
      </c>
      <c r="AW288" s="118">
        <v>1</v>
      </c>
      <c r="AX288" s="118">
        <v>1</v>
      </c>
      <c r="AY288" s="118">
        <v>1</v>
      </c>
      <c r="AZ288" s="118">
        <v>1</v>
      </c>
      <c r="BA288" s="118">
        <v>1</v>
      </c>
      <c r="BB288" s="118">
        <v>1</v>
      </c>
      <c r="BC288" s="118">
        <v>4</v>
      </c>
      <c r="BD288" s="118">
        <v>6</v>
      </c>
      <c r="BE288" s="118">
        <v>7</v>
      </c>
    </row>
    <row r="289" spans="2:57" ht="15">
      <c r="B289" s="499"/>
      <c r="C289" s="1" t="s">
        <v>206</v>
      </c>
      <c r="D289" s="196">
        <v>722.9</v>
      </c>
      <c r="E289" s="11">
        <v>801.5</v>
      </c>
      <c r="F289" s="11">
        <v>832</v>
      </c>
      <c r="G289" s="11">
        <v>535.4</v>
      </c>
      <c r="H289" s="11">
        <v>284.3</v>
      </c>
      <c r="I289" s="11">
        <v>313.7</v>
      </c>
      <c r="J289" s="11">
        <v>596.6</v>
      </c>
      <c r="K289" s="11">
        <v>565.70000000000005</v>
      </c>
      <c r="L289" s="11">
        <v>315</v>
      </c>
      <c r="M289" s="11">
        <v>400.6</v>
      </c>
      <c r="N289" s="11">
        <v>457</v>
      </c>
      <c r="O289" s="11">
        <v>717.2</v>
      </c>
      <c r="P289" s="11">
        <v>383.4</v>
      </c>
      <c r="Q289" s="11">
        <v>851.17</v>
      </c>
      <c r="R289" s="11">
        <v>1275.31</v>
      </c>
      <c r="S289" s="11">
        <v>1364.8115234375</v>
      </c>
      <c r="T289" s="11">
        <v>1271.8253350180701</v>
      </c>
      <c r="U289">
        <v>1421.01916503906</v>
      </c>
      <c r="V289" s="159">
        <f>100</f>
        <v>100</v>
      </c>
      <c r="W289" s="58">
        <f t="shared" si="42"/>
        <v>110.87287314981326</v>
      </c>
      <c r="X289" s="58">
        <f t="shared" si="42"/>
        <v>115.09199059344309</v>
      </c>
      <c r="Y289" s="58">
        <f t="shared" si="42"/>
        <v>74.062802600636331</v>
      </c>
      <c r="Z289" s="58">
        <f t="shared" si="41"/>
        <v>39.327707843408497</v>
      </c>
      <c r="AA289" s="58">
        <f t="shared" si="41"/>
        <v>43.394660395628719</v>
      </c>
      <c r="AB289" s="58">
        <f t="shared" si="41"/>
        <v>82.528703831788633</v>
      </c>
      <c r="AC289" s="58">
        <f t="shared" si="41"/>
        <v>78.254253700373511</v>
      </c>
      <c r="AD289" s="58">
        <f t="shared" si="40"/>
        <v>43.574491630930972</v>
      </c>
      <c r="AE289" s="58">
        <f t="shared" si="40"/>
        <v>55.41568681698714</v>
      </c>
      <c r="AF289" s="58">
        <f t="shared" si="40"/>
        <v>63.217595794715727</v>
      </c>
      <c r="AG289" s="58">
        <f t="shared" si="40"/>
        <v>99.21150919905935</v>
      </c>
      <c r="AH289" s="58">
        <f t="shared" si="40"/>
        <v>53.036381242218845</v>
      </c>
      <c r="AI289" s="58">
        <f t="shared" si="40"/>
        <v>117.74380965555402</v>
      </c>
      <c r="AJ289" s="58">
        <f t="shared" si="40"/>
        <v>176.4158251487066</v>
      </c>
      <c r="AK289" s="58">
        <f t="shared" si="40"/>
        <v>188.79672478039839</v>
      </c>
      <c r="AL289" s="58">
        <f t="shared" si="40"/>
        <v>175.93378545000277</v>
      </c>
      <c r="AM289" s="58">
        <f t="shared" si="40"/>
        <v>196.57202449011757</v>
      </c>
      <c r="AN289" s="160">
        <v>1</v>
      </c>
      <c r="AO289" s="118">
        <v>1</v>
      </c>
      <c r="AP289" s="118">
        <v>1</v>
      </c>
      <c r="AQ289" s="118">
        <v>1</v>
      </c>
      <c r="AR289" s="118">
        <v>1</v>
      </c>
      <c r="AS289" s="118">
        <v>1</v>
      </c>
      <c r="AT289" s="118">
        <v>1</v>
      </c>
      <c r="AU289" s="118">
        <v>1</v>
      </c>
      <c r="AV289" s="118">
        <v>1</v>
      </c>
      <c r="AW289" s="118">
        <v>1</v>
      </c>
      <c r="AX289" s="118">
        <v>1</v>
      </c>
      <c r="AY289" s="118">
        <v>1</v>
      </c>
      <c r="AZ289" s="118">
        <v>1</v>
      </c>
      <c r="BA289" s="118">
        <v>1</v>
      </c>
      <c r="BB289" s="118">
        <v>1</v>
      </c>
      <c r="BC289" s="118">
        <v>4</v>
      </c>
      <c r="BD289" s="118">
        <v>6</v>
      </c>
      <c r="BE289" s="118">
        <v>7</v>
      </c>
    </row>
    <row r="290" spans="2:57" ht="15">
      <c r="B290" s="499"/>
      <c r="C290" s="1" t="s">
        <v>207</v>
      </c>
      <c r="D290" s="196">
        <v>134.500916377214</v>
      </c>
      <c r="E290" s="11">
        <v>141.35310000000001</v>
      </c>
      <c r="F290" s="11">
        <v>45.9</v>
      </c>
      <c r="G290" s="11">
        <v>25.1</v>
      </c>
      <c r="H290" s="11">
        <v>21.4</v>
      </c>
      <c r="I290" s="11">
        <v>29.4</v>
      </c>
      <c r="J290" s="11">
        <v>114.5</v>
      </c>
      <c r="K290" s="11">
        <v>138.69999999999999</v>
      </c>
      <c r="L290" s="11">
        <v>149</v>
      </c>
      <c r="M290" s="11">
        <v>157.80000000000001</v>
      </c>
      <c r="N290" s="11">
        <v>199.3</v>
      </c>
      <c r="O290" s="11">
        <v>265.39999999999998</v>
      </c>
      <c r="P290" s="11">
        <v>151.1</v>
      </c>
      <c r="Q290" s="11">
        <v>273.29000000000002</v>
      </c>
      <c r="R290" s="11">
        <v>416.66</v>
      </c>
      <c r="S290" s="11">
        <v>418.19064331054699</v>
      </c>
      <c r="T290" s="11">
        <v>430.604051206603</v>
      </c>
      <c r="U290">
        <v>475.47695922851602</v>
      </c>
      <c r="V290" s="159">
        <f>100</f>
        <v>100</v>
      </c>
      <c r="W290" s="58">
        <f t="shared" si="42"/>
        <v>105.09452560424849</v>
      </c>
      <c r="X290" s="58">
        <f t="shared" si="42"/>
        <v>34.126161543220526</v>
      </c>
      <c r="Y290" s="58">
        <f t="shared" si="42"/>
        <v>18.661582891826473</v>
      </c>
      <c r="Z290" s="58">
        <f t="shared" si="41"/>
        <v>15.910672266338109</v>
      </c>
      <c r="AA290" s="58">
        <f t="shared" si="41"/>
        <v>21.858587132258897</v>
      </c>
      <c r="AB290" s="58">
        <f t="shared" si="41"/>
        <v>85.129531518491291</v>
      </c>
      <c r="AC290" s="58">
        <f t="shared" si="41"/>
        <v>103.12197398790165</v>
      </c>
      <c r="AD290" s="58">
        <f t="shared" si="40"/>
        <v>110.77991437777469</v>
      </c>
      <c r="AE290" s="58">
        <f t="shared" si="40"/>
        <v>117.32262073028757</v>
      </c>
      <c r="AF290" s="58">
        <f t="shared" si="40"/>
        <v>148.17742909725166</v>
      </c>
      <c r="AG290" s="58">
        <f t="shared" si="40"/>
        <v>197.32207567692214</v>
      </c>
      <c r="AH290" s="58">
        <f t="shared" si="40"/>
        <v>112.3412420300789</v>
      </c>
      <c r="AI290" s="58">
        <f t="shared" si="40"/>
        <v>203.18820671343656</v>
      </c>
      <c r="AJ290" s="58">
        <f t="shared" si="40"/>
        <v>309.7822760043195</v>
      </c>
      <c r="AK290" s="58">
        <f t="shared" si="40"/>
        <v>310.92029301697261</v>
      </c>
      <c r="AL290" s="58">
        <f t="shared" ref="AI290:AM341" si="43">T290*100/$D290</f>
        <v>320.14952968718381</v>
      </c>
      <c r="AM290" s="58">
        <f t="shared" si="43"/>
        <v>353.51205927476286</v>
      </c>
      <c r="AN290" s="160">
        <v>4</v>
      </c>
      <c r="AO290" s="118">
        <v>4</v>
      </c>
      <c r="AP290" s="118">
        <v>1</v>
      </c>
      <c r="AQ290" s="118">
        <v>1</v>
      </c>
      <c r="AR290" s="118">
        <v>1</v>
      </c>
      <c r="AS290" s="118">
        <v>1</v>
      </c>
      <c r="AT290" s="118">
        <v>1</v>
      </c>
      <c r="AU290" s="118">
        <v>1</v>
      </c>
      <c r="AV290" s="118">
        <v>1</v>
      </c>
      <c r="AW290" s="118">
        <v>1</v>
      </c>
      <c r="AX290" s="118">
        <v>1</v>
      </c>
      <c r="AY290" s="118">
        <v>1</v>
      </c>
      <c r="AZ290" s="118">
        <v>1</v>
      </c>
      <c r="BA290" s="118">
        <v>1</v>
      </c>
      <c r="BB290" s="118">
        <v>1</v>
      </c>
      <c r="BC290" s="118">
        <v>4</v>
      </c>
      <c r="BD290" s="118">
        <v>6</v>
      </c>
      <c r="BE290" s="118">
        <v>7</v>
      </c>
    </row>
    <row r="291" spans="2:57" ht="15">
      <c r="B291" s="499"/>
      <c r="C291" s="1" t="s">
        <v>208</v>
      </c>
      <c r="D291" s="196">
        <v>-5.7009660237780402</v>
      </c>
      <c r="E291" s="11">
        <v>-7.8531110000000002</v>
      </c>
      <c r="F291" s="11">
        <v>52.2</v>
      </c>
      <c r="G291" s="11">
        <v>78.8</v>
      </c>
      <c r="H291" s="11">
        <v>46</v>
      </c>
      <c r="I291" s="11">
        <v>49.7</v>
      </c>
      <c r="J291" s="11">
        <v>58.4</v>
      </c>
      <c r="K291" s="11">
        <v>73.5</v>
      </c>
      <c r="L291" s="11">
        <v>103.5</v>
      </c>
      <c r="M291" s="11">
        <v>124.1</v>
      </c>
      <c r="N291" s="11">
        <v>164.5</v>
      </c>
      <c r="O291" s="11">
        <v>212.5</v>
      </c>
      <c r="P291" s="11">
        <v>116.8</v>
      </c>
      <c r="Q291" s="11">
        <v>166.73</v>
      </c>
      <c r="R291" s="11">
        <v>267.26</v>
      </c>
      <c r="S291" s="11">
        <v>275.477294921875</v>
      </c>
      <c r="T291" s="11">
        <v>272.62228336457503</v>
      </c>
      <c r="U291">
        <v>298.09085083007801</v>
      </c>
      <c r="V291" s="159">
        <f>100</f>
        <v>100</v>
      </c>
      <c r="W291" s="58">
        <f t="shared" si="42"/>
        <v>137.75053152826422</v>
      </c>
      <c r="X291" s="58">
        <f t="shared" si="42"/>
        <v>-915.63429394737852</v>
      </c>
      <c r="Y291" s="58">
        <f t="shared" si="42"/>
        <v>-1382.2218843496826</v>
      </c>
      <c r="Z291" s="58">
        <f t="shared" si="41"/>
        <v>-806.88079543255583</v>
      </c>
      <c r="AA291" s="58">
        <f t="shared" si="41"/>
        <v>-871.78207680430489</v>
      </c>
      <c r="AB291" s="58">
        <f t="shared" si="41"/>
        <v>-1024.3877924622013</v>
      </c>
      <c r="AC291" s="58">
        <f t="shared" si="41"/>
        <v>-1289.2551840063663</v>
      </c>
      <c r="AD291" s="58">
        <f t="shared" si="41"/>
        <v>-1815.4817897232506</v>
      </c>
      <c r="AE291" s="58">
        <f t="shared" si="41"/>
        <v>-2176.8240589821776</v>
      </c>
      <c r="AF291" s="58">
        <f t="shared" si="41"/>
        <v>-2885.4758880142485</v>
      </c>
      <c r="AG291" s="58">
        <f t="shared" si="41"/>
        <v>-3727.4384571612632</v>
      </c>
      <c r="AH291" s="58">
        <f t="shared" si="41"/>
        <v>-2048.7755849244027</v>
      </c>
      <c r="AI291" s="58">
        <f t="shared" si="43"/>
        <v>-2924.5920657058705</v>
      </c>
      <c r="AJ291" s="58">
        <f t="shared" si="43"/>
        <v>-4687.9774214631498</v>
      </c>
      <c r="AK291" s="58">
        <f t="shared" si="43"/>
        <v>-4832.1160619602451</v>
      </c>
      <c r="AL291" s="58">
        <f t="shared" si="43"/>
        <v>-4782.0366272575639</v>
      </c>
      <c r="AM291" s="58">
        <f t="shared" si="43"/>
        <v>-5228.7778875856675</v>
      </c>
      <c r="AN291" s="160">
        <v>4</v>
      </c>
      <c r="AO291" s="118">
        <v>4</v>
      </c>
      <c r="AP291" s="118">
        <v>1</v>
      </c>
      <c r="AQ291" s="118">
        <v>1</v>
      </c>
      <c r="AR291" s="118">
        <v>1</v>
      </c>
      <c r="AS291" s="118">
        <v>1</v>
      </c>
      <c r="AT291" s="118">
        <v>1</v>
      </c>
      <c r="AU291" s="118">
        <v>1</v>
      </c>
      <c r="AV291" s="118">
        <v>1</v>
      </c>
      <c r="AW291" s="118">
        <v>1</v>
      </c>
      <c r="AX291" s="118">
        <v>1</v>
      </c>
      <c r="AY291" s="118">
        <v>1</v>
      </c>
      <c r="AZ291" s="118">
        <v>1</v>
      </c>
      <c r="BA291" s="118">
        <v>1</v>
      </c>
      <c r="BB291" s="118">
        <v>1</v>
      </c>
      <c r="BC291" s="118">
        <v>4</v>
      </c>
      <c r="BD291" s="118">
        <v>6</v>
      </c>
      <c r="BE291" s="118">
        <v>7</v>
      </c>
    </row>
    <row r="292" spans="2:57" ht="15">
      <c r="B292" s="499"/>
      <c r="C292" s="1" t="s">
        <v>209</v>
      </c>
      <c r="D292" s="196">
        <v>2106.2999503534402</v>
      </c>
      <c r="E292" s="11">
        <v>2050.2999890000001</v>
      </c>
      <c r="F292" s="11">
        <v>2211.8000000000002</v>
      </c>
      <c r="G292" s="11">
        <v>1605.8</v>
      </c>
      <c r="H292" s="11">
        <v>1153.7</v>
      </c>
      <c r="I292" s="11">
        <v>1150.9000000000001</v>
      </c>
      <c r="J292" s="11">
        <v>967.4</v>
      </c>
      <c r="K292" s="11">
        <v>869.1</v>
      </c>
      <c r="L292" s="11">
        <v>370.7</v>
      </c>
      <c r="M292" s="11">
        <v>522.20000000000005</v>
      </c>
      <c r="N292" s="11">
        <v>691.7</v>
      </c>
      <c r="O292" s="11">
        <v>1212.9000000000001</v>
      </c>
      <c r="P292" s="11">
        <v>604.70000000000005</v>
      </c>
      <c r="Q292" s="11">
        <v>1506.68</v>
      </c>
      <c r="R292" s="11">
        <v>2319.61</v>
      </c>
      <c r="S292" s="11">
        <v>2550.5702514648401</v>
      </c>
      <c r="T292" s="11">
        <v>2222.56153869629</v>
      </c>
      <c r="U292">
        <v>2494.6163024902298</v>
      </c>
      <c r="V292" s="159">
        <f>100</f>
        <v>100</v>
      </c>
      <c r="W292" s="58">
        <f t="shared" si="42"/>
        <v>97.341311177259286</v>
      </c>
      <c r="X292" s="58">
        <f t="shared" si="42"/>
        <v>105.00878564939704</v>
      </c>
      <c r="Y292" s="58">
        <f t="shared" si="42"/>
        <v>76.237954605209211</v>
      </c>
      <c r="Z292" s="58">
        <f t="shared" si="41"/>
        <v>54.773775207391878</v>
      </c>
      <c r="AA292" s="58">
        <f t="shared" si="41"/>
        <v>54.64084067451445</v>
      </c>
      <c r="AB292" s="58">
        <f t="shared" si="41"/>
        <v>45.928881109153942</v>
      </c>
      <c r="AC292" s="58">
        <f t="shared" si="41"/>
        <v>41.261929472778263</v>
      </c>
      <c r="AD292" s="58">
        <f t="shared" si="41"/>
        <v>17.599582620594756</v>
      </c>
      <c r="AE292" s="58">
        <f t="shared" si="41"/>
        <v>24.79229038164171</v>
      </c>
      <c r="AF292" s="58">
        <f t="shared" si="41"/>
        <v>32.839577282615032</v>
      </c>
      <c r="AG292" s="58">
        <f t="shared" si="41"/>
        <v>57.584391045371945</v>
      </c>
      <c r="AH292" s="58">
        <f t="shared" si="41"/>
        <v>28.709111439637574</v>
      </c>
      <c r="AI292" s="58">
        <f t="shared" si="43"/>
        <v>71.532072141347996</v>
      </c>
      <c r="AJ292" s="58">
        <f t="shared" si="43"/>
        <v>110.12723993136714</v>
      </c>
      <c r="AK292" s="58">
        <f t="shared" si="43"/>
        <v>121.09245176770055</v>
      </c>
      <c r="AL292" s="58">
        <f t="shared" si="43"/>
        <v>105.51970712069479</v>
      </c>
      <c r="AM292" s="58">
        <f t="shared" si="43"/>
        <v>118.43594745713351</v>
      </c>
      <c r="AN292" s="160"/>
      <c r="AO292" s="118"/>
      <c r="AP292" s="118"/>
      <c r="AQ292" s="118"/>
      <c r="AR292" s="118"/>
      <c r="AS292" s="118"/>
      <c r="AT292" s="118"/>
      <c r="AU292" s="118"/>
      <c r="AV292" s="118"/>
      <c r="AW292" s="118"/>
      <c r="AX292" s="118"/>
      <c r="AY292" s="118"/>
      <c r="AZ292" s="118"/>
      <c r="BA292" s="118"/>
      <c r="BB292" s="118"/>
      <c r="BC292" s="118"/>
      <c r="BD292" s="118"/>
      <c r="BE292" s="118"/>
    </row>
    <row r="293" spans="2:57" ht="15">
      <c r="B293" s="501"/>
      <c r="C293" s="8" t="s">
        <v>210</v>
      </c>
      <c r="D293" s="245">
        <v>2112.0009163772102</v>
      </c>
      <c r="E293" s="173">
        <v>2058.1531</v>
      </c>
      <c r="F293" s="173">
        <v>2159.6</v>
      </c>
      <c r="G293" s="173">
        <v>1527</v>
      </c>
      <c r="H293" s="173">
        <v>1107.7</v>
      </c>
      <c r="I293" s="173">
        <v>1101.2</v>
      </c>
      <c r="J293" s="173">
        <v>909</v>
      </c>
      <c r="K293" s="173">
        <v>795.6</v>
      </c>
      <c r="L293" s="173">
        <v>267.2</v>
      </c>
      <c r="M293" s="173">
        <v>398.1</v>
      </c>
      <c r="N293" s="173">
        <v>527.20000000000005</v>
      </c>
      <c r="O293" s="173">
        <v>1000.4</v>
      </c>
      <c r="P293" s="173">
        <v>487.9</v>
      </c>
      <c r="Q293" s="173">
        <v>1339.95</v>
      </c>
      <c r="R293" s="173">
        <v>2052.35</v>
      </c>
      <c r="S293" s="173">
        <v>2275.0929565429701</v>
      </c>
      <c r="T293" s="173">
        <v>1949.93925533172</v>
      </c>
      <c r="U293" s="173">
        <v>2196.5254516601599</v>
      </c>
      <c r="V293" s="159">
        <f>100</f>
        <v>100</v>
      </c>
      <c r="W293" s="58">
        <f t="shared" si="42"/>
        <v>97.450388588392414</v>
      </c>
      <c r="X293" s="58">
        <f t="shared" si="42"/>
        <v>102.25374351183703</v>
      </c>
      <c r="Y293" s="58">
        <f t="shared" si="42"/>
        <v>72.301104992857532</v>
      </c>
      <c r="Z293" s="58">
        <f t="shared" si="41"/>
        <v>52.447893910011977</v>
      </c>
      <c r="AA293" s="58">
        <f t="shared" si="41"/>
        <v>52.140128892033218</v>
      </c>
      <c r="AB293" s="58">
        <f t="shared" si="41"/>
        <v>43.039754052722657</v>
      </c>
      <c r="AC293" s="58">
        <f t="shared" si="41"/>
        <v>37.67043820060082</v>
      </c>
      <c r="AD293" s="58">
        <f t="shared" si="41"/>
        <v>12.651509662142459</v>
      </c>
      <c r="AE293" s="58">
        <f t="shared" si="41"/>
        <v>18.849423639591738</v>
      </c>
      <c r="AF293" s="58">
        <f t="shared" si="41"/>
        <v>24.962110381293058</v>
      </c>
      <c r="AG293" s="58">
        <f t="shared" si="41"/>
        <v>47.367403690147135</v>
      </c>
      <c r="AH293" s="58">
        <f t="shared" si="41"/>
        <v>23.101315734129138</v>
      </c>
      <c r="AI293" s="58">
        <f t="shared" si="43"/>
        <v>63.444574744714771</v>
      </c>
      <c r="AJ293" s="58">
        <f t="shared" si="43"/>
        <v>97.175620715187407</v>
      </c>
      <c r="AK293" s="58">
        <f t="shared" si="43"/>
        <v>107.7221576421244</v>
      </c>
      <c r="AL293" s="58">
        <f t="shared" si="43"/>
        <v>92.326629226871731</v>
      </c>
      <c r="AM293" s="58">
        <f t="shared" si="43"/>
        <v>104.00210694169289</v>
      </c>
      <c r="AN293" s="120"/>
      <c r="AO293" s="121"/>
      <c r="AP293" s="121"/>
      <c r="AQ293" s="121"/>
      <c r="AR293" s="121"/>
      <c r="AS293" s="121"/>
      <c r="AT293" s="121"/>
      <c r="AU293" s="121"/>
      <c r="AV293" s="121"/>
      <c r="AW293" s="121"/>
      <c r="AX293" s="121"/>
      <c r="AY293" s="121"/>
      <c r="AZ293" s="121"/>
      <c r="BA293" s="121"/>
      <c r="BB293" s="121"/>
      <c r="BC293" s="121"/>
      <c r="BD293" s="121"/>
      <c r="BE293" s="121"/>
    </row>
    <row r="294" spans="2:57" ht="15" customHeight="1">
      <c r="B294" s="499" t="s">
        <v>156</v>
      </c>
      <c r="C294" s="1" t="s">
        <v>205</v>
      </c>
      <c r="D294" s="246">
        <v>158.9</v>
      </c>
      <c r="E294" s="11">
        <v>155.19999999999999</v>
      </c>
      <c r="F294" s="11">
        <v>122.8</v>
      </c>
      <c r="G294" s="11">
        <v>251.6</v>
      </c>
      <c r="H294" s="11">
        <v>136.6</v>
      </c>
      <c r="I294" s="11">
        <v>108.5</v>
      </c>
      <c r="J294" s="11">
        <v>67.5</v>
      </c>
      <c r="K294" s="11">
        <v>10.5</v>
      </c>
      <c r="L294" s="11">
        <v>-22.7</v>
      </c>
      <c r="M294" s="11">
        <v>8</v>
      </c>
      <c r="N294" s="11">
        <v>53.8</v>
      </c>
      <c r="O294" s="11">
        <v>32.700000000000003</v>
      </c>
      <c r="P294" s="11">
        <v>56.1</v>
      </c>
      <c r="Q294" s="11">
        <v>71.8</v>
      </c>
      <c r="R294" s="11">
        <v>85.346999999999994</v>
      </c>
      <c r="S294" s="11">
        <v>103.041280109799</v>
      </c>
      <c r="T294" s="11">
        <v>130.56663513183599</v>
      </c>
      <c r="U294">
        <v>156.70910644531301</v>
      </c>
      <c r="V294" s="159">
        <f>100</f>
        <v>100</v>
      </c>
      <c r="W294" s="58">
        <f t="shared" si="42"/>
        <v>97.671491504090611</v>
      </c>
      <c r="X294" s="58">
        <f t="shared" si="42"/>
        <v>77.281308999370665</v>
      </c>
      <c r="Y294" s="58">
        <f t="shared" si="42"/>
        <v>158.33857772183762</v>
      </c>
      <c r="Z294" s="58">
        <f t="shared" si="41"/>
        <v>85.966016362492127</v>
      </c>
      <c r="AA294" s="58">
        <f t="shared" si="41"/>
        <v>68.281938325991192</v>
      </c>
      <c r="AB294" s="58">
        <f t="shared" si="41"/>
        <v>42.479546884833226</v>
      </c>
      <c r="AC294" s="58">
        <f t="shared" si="41"/>
        <v>6.607929515418502</v>
      </c>
      <c r="AD294" s="58">
        <f t="shared" si="41"/>
        <v>-14.285714285714285</v>
      </c>
      <c r="AE294" s="58">
        <f t="shared" si="41"/>
        <v>5.0346129641283826</v>
      </c>
      <c r="AF294" s="58">
        <f t="shared" si="41"/>
        <v>33.857772183763373</v>
      </c>
      <c r="AG294" s="58">
        <f t="shared" si="41"/>
        <v>20.578980490874766</v>
      </c>
      <c r="AH294" s="58">
        <f t="shared" si="41"/>
        <v>35.305223410950283</v>
      </c>
      <c r="AI294" s="58">
        <f t="shared" si="43"/>
        <v>45.185651353052229</v>
      </c>
      <c r="AJ294" s="58">
        <f t="shared" si="43"/>
        <v>53.711139081183127</v>
      </c>
      <c r="AK294" s="58">
        <f t="shared" si="43"/>
        <v>64.846620585147264</v>
      </c>
      <c r="AL294" s="58">
        <f t="shared" si="43"/>
        <v>82.169059239670219</v>
      </c>
      <c r="AM294" s="58">
        <f t="shared" si="43"/>
        <v>98.621212363318435</v>
      </c>
      <c r="AN294" s="160">
        <v>1</v>
      </c>
      <c r="AO294" s="118">
        <v>1</v>
      </c>
      <c r="AP294" s="118">
        <v>1</v>
      </c>
      <c r="AQ294" s="118">
        <v>1</v>
      </c>
      <c r="AR294" s="118">
        <v>1</v>
      </c>
      <c r="AS294" s="118">
        <v>1</v>
      </c>
      <c r="AT294" s="118">
        <v>1</v>
      </c>
      <c r="AU294" s="118">
        <v>1</v>
      </c>
      <c r="AV294" s="118">
        <v>1</v>
      </c>
      <c r="AW294" s="118">
        <v>1</v>
      </c>
      <c r="AX294" s="118">
        <v>1</v>
      </c>
      <c r="AY294" s="118">
        <v>1</v>
      </c>
      <c r="AZ294" s="118">
        <v>1</v>
      </c>
      <c r="BA294" s="118">
        <v>1</v>
      </c>
      <c r="BB294" s="118">
        <v>2</v>
      </c>
      <c r="BC294" s="118">
        <v>4</v>
      </c>
      <c r="BD294" s="118">
        <v>6</v>
      </c>
      <c r="BE294" s="118">
        <v>7</v>
      </c>
    </row>
    <row r="295" spans="2:57" ht="15">
      <c r="B295" s="499"/>
      <c r="C295" s="1" t="s">
        <v>206</v>
      </c>
      <c r="D295" s="196">
        <v>302.5</v>
      </c>
      <c r="E295" s="11">
        <v>271.3</v>
      </c>
      <c r="F295" s="11">
        <v>366.2</v>
      </c>
      <c r="G295" s="11">
        <v>226.99700000000001</v>
      </c>
      <c r="H295" s="11">
        <v>178.2</v>
      </c>
      <c r="I295" s="11">
        <v>168</v>
      </c>
      <c r="J295" s="11">
        <v>84.4</v>
      </c>
      <c r="K295" s="11">
        <v>87.1</v>
      </c>
      <c r="L295" s="11">
        <v>71.099999999999994</v>
      </c>
      <c r="M295" s="11">
        <v>81.3</v>
      </c>
      <c r="N295" s="11">
        <v>84.8</v>
      </c>
      <c r="O295" s="11">
        <v>87.4</v>
      </c>
      <c r="P295" s="11">
        <v>90.2</v>
      </c>
      <c r="Q295" s="11">
        <v>111.51</v>
      </c>
      <c r="R295" s="11">
        <v>98.23</v>
      </c>
      <c r="S295" s="11">
        <v>102.66083275966599</v>
      </c>
      <c r="T295" s="11">
        <v>108.35122680664099</v>
      </c>
      <c r="U295">
        <v>113.51553344726599</v>
      </c>
      <c r="V295" s="159">
        <f>100</f>
        <v>100</v>
      </c>
      <c r="W295" s="58">
        <f t="shared" si="42"/>
        <v>89.685950413223139</v>
      </c>
      <c r="X295" s="58">
        <f t="shared" si="42"/>
        <v>121.05785123966942</v>
      </c>
      <c r="Y295" s="58">
        <f t="shared" si="42"/>
        <v>75.040330578512396</v>
      </c>
      <c r="Z295" s="58">
        <f t="shared" si="41"/>
        <v>58.909090909090907</v>
      </c>
      <c r="AA295" s="58">
        <f t="shared" si="41"/>
        <v>55.537190082644628</v>
      </c>
      <c r="AB295" s="58">
        <f t="shared" si="41"/>
        <v>27.900826446280991</v>
      </c>
      <c r="AC295" s="58">
        <f t="shared" si="41"/>
        <v>28.793388429752067</v>
      </c>
      <c r="AD295" s="58">
        <f t="shared" si="41"/>
        <v>23.504132231404956</v>
      </c>
      <c r="AE295" s="58">
        <f t="shared" si="41"/>
        <v>26.876033057851238</v>
      </c>
      <c r="AF295" s="58">
        <f t="shared" si="41"/>
        <v>28.033057851239668</v>
      </c>
      <c r="AG295" s="58">
        <f t="shared" si="41"/>
        <v>28.892561983471076</v>
      </c>
      <c r="AH295" s="58">
        <f t="shared" si="41"/>
        <v>29.818181818181817</v>
      </c>
      <c r="AI295" s="58">
        <f t="shared" si="43"/>
        <v>36.862809917355371</v>
      </c>
      <c r="AJ295" s="58">
        <f t="shared" si="43"/>
        <v>32.472727272727276</v>
      </c>
      <c r="AK295" s="58">
        <f t="shared" si="43"/>
        <v>33.937465375096195</v>
      </c>
      <c r="AL295" s="58">
        <f t="shared" si="43"/>
        <v>35.818587374096197</v>
      </c>
      <c r="AM295" s="58">
        <f t="shared" si="43"/>
        <v>37.525796180914377</v>
      </c>
      <c r="AN295" s="160">
        <v>1</v>
      </c>
      <c r="AO295" s="118">
        <v>1</v>
      </c>
      <c r="AP295" s="118">
        <v>1</v>
      </c>
      <c r="AQ295" s="118">
        <v>4</v>
      </c>
      <c r="AR295" s="118">
        <v>1</v>
      </c>
      <c r="AS295" s="118">
        <v>1</v>
      </c>
      <c r="AT295" s="118">
        <v>1</v>
      </c>
      <c r="AU295" s="118">
        <v>1</v>
      </c>
      <c r="AV295" s="118">
        <v>1</v>
      </c>
      <c r="AW295" s="118">
        <v>1</v>
      </c>
      <c r="AX295" s="118">
        <v>1</v>
      </c>
      <c r="AY295" s="118">
        <v>1</v>
      </c>
      <c r="AZ295" s="118">
        <v>1</v>
      </c>
      <c r="BA295" s="118">
        <v>1</v>
      </c>
      <c r="BB295" s="118">
        <v>1</v>
      </c>
      <c r="BC295" s="118">
        <v>4</v>
      </c>
      <c r="BD295" s="118">
        <v>6</v>
      </c>
      <c r="BE295" s="118">
        <v>7</v>
      </c>
    </row>
    <row r="296" spans="2:57" ht="15">
      <c r="B296" s="499"/>
      <c r="C296" s="1" t="s">
        <v>207</v>
      </c>
      <c r="D296" s="196">
        <v>339.6</v>
      </c>
      <c r="E296" s="11">
        <v>553</v>
      </c>
      <c r="F296" s="11">
        <v>294.8</v>
      </c>
      <c r="G296" s="11">
        <v>229.9</v>
      </c>
      <c r="H296" s="11">
        <v>242.9</v>
      </c>
      <c r="I296" s="11">
        <v>177.7</v>
      </c>
      <c r="J296" s="11">
        <v>125.7</v>
      </c>
      <c r="K296" s="11">
        <v>138.6</v>
      </c>
      <c r="L296" s="11">
        <v>120.8</v>
      </c>
      <c r="M296" s="11">
        <v>103.46593463774499</v>
      </c>
      <c r="N296" s="11">
        <v>84.5</v>
      </c>
      <c r="O296" s="11">
        <v>103.237893229356</v>
      </c>
      <c r="P296" s="11">
        <v>74.2</v>
      </c>
      <c r="Q296" s="11">
        <v>83.652272158120496</v>
      </c>
      <c r="R296" s="11">
        <v>90.52</v>
      </c>
      <c r="S296" s="11">
        <v>91.294996784662501</v>
      </c>
      <c r="T296" s="11">
        <v>91.947570800781193</v>
      </c>
      <c r="U296">
        <v>95.877365112304702</v>
      </c>
      <c r="V296" s="159">
        <f>100</f>
        <v>100</v>
      </c>
      <c r="W296" s="58">
        <f t="shared" si="42"/>
        <v>162.8386336866902</v>
      </c>
      <c r="X296" s="58">
        <f t="shared" si="42"/>
        <v>86.808009422850404</v>
      </c>
      <c r="Y296" s="58">
        <f t="shared" si="42"/>
        <v>67.697290930506469</v>
      </c>
      <c r="Z296" s="58">
        <f t="shared" si="41"/>
        <v>71.525323910482911</v>
      </c>
      <c r="AA296" s="58">
        <f t="shared" si="41"/>
        <v>52.326266195524141</v>
      </c>
      <c r="AB296" s="58">
        <f t="shared" si="41"/>
        <v>37.014134275618375</v>
      </c>
      <c r="AC296" s="58">
        <f t="shared" si="41"/>
        <v>40.812720848056536</v>
      </c>
      <c r="AD296" s="58">
        <f t="shared" si="41"/>
        <v>35.571260306242635</v>
      </c>
      <c r="AE296" s="58">
        <f t="shared" si="41"/>
        <v>30.467000776721139</v>
      </c>
      <c r="AF296" s="58">
        <f t="shared" si="41"/>
        <v>24.882214369846878</v>
      </c>
      <c r="AG296" s="58">
        <f t="shared" si="41"/>
        <v>30.399850774250879</v>
      </c>
      <c r="AH296" s="58">
        <f t="shared" si="41"/>
        <v>21.849234393404004</v>
      </c>
      <c r="AI296" s="58">
        <f t="shared" si="43"/>
        <v>24.63258897471157</v>
      </c>
      <c r="AJ296" s="58">
        <f t="shared" si="43"/>
        <v>26.654888103651352</v>
      </c>
      <c r="AK296" s="58">
        <f t="shared" si="43"/>
        <v>26.883096815271642</v>
      </c>
      <c r="AL296" s="58">
        <f t="shared" si="43"/>
        <v>27.075256419546875</v>
      </c>
      <c r="AM296" s="58">
        <f t="shared" si="43"/>
        <v>28.232439667934244</v>
      </c>
      <c r="AN296" s="160">
        <v>1</v>
      </c>
      <c r="AO296" s="118">
        <v>1</v>
      </c>
      <c r="AP296" s="118">
        <v>1</v>
      </c>
      <c r="AQ296" s="118">
        <v>1</v>
      </c>
      <c r="AR296" s="118">
        <v>1</v>
      </c>
      <c r="AS296" s="118">
        <v>1</v>
      </c>
      <c r="AT296" s="118">
        <v>1</v>
      </c>
      <c r="AU296" s="118">
        <v>1</v>
      </c>
      <c r="AV296" s="118">
        <v>1</v>
      </c>
      <c r="AW296" s="118">
        <v>4</v>
      </c>
      <c r="AX296" s="118">
        <v>1</v>
      </c>
      <c r="AY296" s="118">
        <v>4</v>
      </c>
      <c r="AZ296" s="118">
        <v>1</v>
      </c>
      <c r="BA296" s="118">
        <v>4</v>
      </c>
      <c r="BB296" s="118">
        <v>1</v>
      </c>
      <c r="BC296" s="118">
        <v>4</v>
      </c>
      <c r="BD296" s="118">
        <v>6</v>
      </c>
      <c r="BE296" s="118">
        <v>7</v>
      </c>
    </row>
    <row r="297" spans="2:57" ht="15">
      <c r="B297" s="499"/>
      <c r="C297" s="1" t="s">
        <v>208</v>
      </c>
      <c r="D297" s="196">
        <v>208.3</v>
      </c>
      <c r="E297" s="11">
        <v>162.1</v>
      </c>
      <c r="F297" s="11">
        <v>49</v>
      </c>
      <c r="G297" s="11">
        <v>37.40305</v>
      </c>
      <c r="H297" s="11">
        <v>25.4</v>
      </c>
      <c r="I297" s="11">
        <v>27.4</v>
      </c>
      <c r="J297" s="11">
        <v>41</v>
      </c>
      <c r="K297" s="11">
        <v>20.3</v>
      </c>
      <c r="L297" s="11">
        <v>25.2</v>
      </c>
      <c r="M297" s="11">
        <v>27.934057114414799</v>
      </c>
      <c r="N297" s="11">
        <v>45.6</v>
      </c>
      <c r="O297" s="11">
        <v>39.162105084359602</v>
      </c>
      <c r="P297" s="11">
        <v>25.7</v>
      </c>
      <c r="Q297" s="11">
        <v>31.367698667945699</v>
      </c>
      <c r="R297" s="11">
        <v>11.8230285644531</v>
      </c>
      <c r="S297" s="11">
        <v>12.1000516389028</v>
      </c>
      <c r="T297" s="11">
        <v>12.425727844238301</v>
      </c>
      <c r="U297">
        <v>12.9010019302368</v>
      </c>
      <c r="V297" s="159">
        <f>100</f>
        <v>100</v>
      </c>
      <c r="W297" s="58">
        <f t="shared" si="42"/>
        <v>77.820451272203542</v>
      </c>
      <c r="X297" s="58">
        <f t="shared" si="42"/>
        <v>23.523763802208354</v>
      </c>
      <c r="Y297" s="58">
        <f t="shared" si="42"/>
        <v>17.956337013922226</v>
      </c>
      <c r="Z297" s="58">
        <f t="shared" si="41"/>
        <v>12.193951032165145</v>
      </c>
      <c r="AA297" s="58">
        <f t="shared" si="41"/>
        <v>13.154104656745078</v>
      </c>
      <c r="AB297" s="58">
        <f t="shared" si="41"/>
        <v>19.683149303888619</v>
      </c>
      <c r="AC297" s="58">
        <f t="shared" si="41"/>
        <v>9.7455592894863177</v>
      </c>
      <c r="AD297" s="58">
        <f t="shared" si="41"/>
        <v>12.097935669707152</v>
      </c>
      <c r="AE297" s="58">
        <f t="shared" si="41"/>
        <v>13.410493093814113</v>
      </c>
      <c r="AF297" s="58">
        <f t="shared" si="41"/>
        <v>21.891502640422466</v>
      </c>
      <c r="AG297" s="58">
        <f t="shared" si="41"/>
        <v>18.800818571464042</v>
      </c>
      <c r="AH297" s="58">
        <f t="shared" si="41"/>
        <v>12.337974075852136</v>
      </c>
      <c r="AI297" s="58">
        <f t="shared" si="43"/>
        <v>15.058904785379596</v>
      </c>
      <c r="AJ297" s="58">
        <f t="shared" si="43"/>
        <v>5.6759618648358616</v>
      </c>
      <c r="AK297" s="58">
        <f t="shared" si="43"/>
        <v>5.8089542193484398</v>
      </c>
      <c r="AL297" s="58">
        <f t="shared" si="43"/>
        <v>5.9653038138445993</v>
      </c>
      <c r="AM297" s="58">
        <f t="shared" si="43"/>
        <v>6.1934718820147863</v>
      </c>
      <c r="AN297" s="160">
        <v>1</v>
      </c>
      <c r="AO297" s="118">
        <v>1</v>
      </c>
      <c r="AP297" s="118">
        <v>1</v>
      </c>
      <c r="AQ297" s="118">
        <v>4</v>
      </c>
      <c r="AR297" s="118">
        <v>1</v>
      </c>
      <c r="AS297" s="118">
        <v>1</v>
      </c>
      <c r="AT297" s="118">
        <v>1</v>
      </c>
      <c r="AU297" s="118">
        <v>1</v>
      </c>
      <c r="AV297" s="118">
        <v>1</v>
      </c>
      <c r="AW297" s="118">
        <v>4</v>
      </c>
      <c r="AX297" s="118">
        <v>1</v>
      </c>
      <c r="AY297" s="118">
        <v>4</v>
      </c>
      <c r="AZ297" s="118">
        <v>1</v>
      </c>
      <c r="BA297" s="118">
        <v>4</v>
      </c>
      <c r="BB297" s="118">
        <v>4</v>
      </c>
      <c r="BC297" s="118">
        <v>4</v>
      </c>
      <c r="BD297" s="118">
        <v>6</v>
      </c>
      <c r="BE297" s="118">
        <v>7</v>
      </c>
    </row>
    <row r="298" spans="2:57" ht="15">
      <c r="B298" s="499"/>
      <c r="C298" s="1" t="s">
        <v>209</v>
      </c>
      <c r="D298" s="196">
        <v>1009.3</v>
      </c>
      <c r="E298" s="11">
        <v>1141.5999999999999</v>
      </c>
      <c r="F298" s="11">
        <v>832.8</v>
      </c>
      <c r="G298" s="11">
        <v>745.90004999999996</v>
      </c>
      <c r="H298" s="11">
        <v>583.1</v>
      </c>
      <c r="I298" s="11">
        <v>481.6</v>
      </c>
      <c r="J298" s="11">
        <v>318.60000000000002</v>
      </c>
      <c r="K298" s="11">
        <v>256.5</v>
      </c>
      <c r="L298" s="11">
        <v>194.4</v>
      </c>
      <c r="M298" s="11">
        <v>220.69999175216</v>
      </c>
      <c r="N298" s="11">
        <v>268.7</v>
      </c>
      <c r="O298" s="11">
        <v>262.49999831371599</v>
      </c>
      <c r="P298" s="11">
        <v>246.2</v>
      </c>
      <c r="Q298" s="11">
        <v>298.32997082606602</v>
      </c>
      <c r="R298" s="11">
        <v>285.92002856445299</v>
      </c>
      <c r="S298" s="11">
        <v>309.09716129303001</v>
      </c>
      <c r="T298" s="11">
        <v>343.29116058349598</v>
      </c>
      <c r="U298">
        <v>379.00300693512003</v>
      </c>
      <c r="V298" s="159">
        <f>100</f>
        <v>100</v>
      </c>
      <c r="W298" s="58">
        <f t="shared" si="42"/>
        <v>113.10809471911224</v>
      </c>
      <c r="X298" s="58">
        <f t="shared" si="42"/>
        <v>82.512632517586454</v>
      </c>
      <c r="Y298" s="58">
        <f t="shared" si="42"/>
        <v>73.902709798870504</v>
      </c>
      <c r="Z298" s="58">
        <f t="shared" si="41"/>
        <v>57.772713762013282</v>
      </c>
      <c r="AA298" s="58">
        <f t="shared" si="41"/>
        <v>47.716238977509164</v>
      </c>
      <c r="AB298" s="58">
        <f t="shared" si="41"/>
        <v>31.566432180719314</v>
      </c>
      <c r="AC298" s="58">
        <f t="shared" si="41"/>
        <v>25.413653026850294</v>
      </c>
      <c r="AD298" s="58">
        <f t="shared" si="41"/>
        <v>19.260873872981275</v>
      </c>
      <c r="AE298" s="58">
        <f t="shared" si="41"/>
        <v>21.866639428530664</v>
      </c>
      <c r="AF298" s="58">
        <f t="shared" si="41"/>
        <v>26.622411572376897</v>
      </c>
      <c r="AG298" s="58">
        <f t="shared" si="41"/>
        <v>26.008124275608441</v>
      </c>
      <c r="AH298" s="58">
        <f t="shared" si="41"/>
        <v>24.393143763004062</v>
      </c>
      <c r="AI298" s="58">
        <f t="shared" si="43"/>
        <v>29.558106690386012</v>
      </c>
      <c r="AJ298" s="58">
        <f t="shared" si="43"/>
        <v>28.32854736594204</v>
      </c>
      <c r="AK298" s="58">
        <f t="shared" si="43"/>
        <v>30.624904517292183</v>
      </c>
      <c r="AL298" s="58">
        <f t="shared" si="43"/>
        <v>34.01279704582344</v>
      </c>
      <c r="AM298" s="58">
        <f t="shared" si="43"/>
        <v>37.551075689598733</v>
      </c>
      <c r="AN298" s="160"/>
      <c r="AO298" s="118"/>
      <c r="AP298" s="118"/>
      <c r="AQ298" s="118"/>
      <c r="AR298" s="118"/>
      <c r="AS298" s="118"/>
      <c r="AT298" s="118"/>
      <c r="AU298" s="118"/>
      <c r="AV298" s="118"/>
      <c r="AW298" s="118"/>
      <c r="AX298" s="118"/>
      <c r="AY298" s="118"/>
      <c r="AZ298" s="118"/>
      <c r="BA298" s="118"/>
      <c r="BB298" s="118"/>
      <c r="BC298" s="118"/>
      <c r="BD298" s="118"/>
      <c r="BE298" s="118"/>
    </row>
    <row r="299" spans="2:57" ht="15">
      <c r="B299" s="501"/>
      <c r="C299" s="8" t="s">
        <v>210</v>
      </c>
      <c r="D299" s="245">
        <v>801</v>
      </c>
      <c r="E299" s="173">
        <v>979.5</v>
      </c>
      <c r="F299" s="173">
        <v>783.8</v>
      </c>
      <c r="G299" s="173">
        <v>708.49699999999996</v>
      </c>
      <c r="H299" s="173">
        <v>557.70000000000005</v>
      </c>
      <c r="I299" s="173">
        <v>454.2</v>
      </c>
      <c r="J299" s="173">
        <v>277.60000000000002</v>
      </c>
      <c r="K299" s="173">
        <v>236.2</v>
      </c>
      <c r="L299" s="173">
        <v>169.2</v>
      </c>
      <c r="M299" s="173">
        <v>192.765934637745</v>
      </c>
      <c r="N299" s="173">
        <v>223.1</v>
      </c>
      <c r="O299" s="173">
        <v>223.33789322935601</v>
      </c>
      <c r="P299" s="173">
        <v>220.5</v>
      </c>
      <c r="Q299" s="173">
        <v>266.96227215812098</v>
      </c>
      <c r="R299" s="173">
        <v>274.09699999999998</v>
      </c>
      <c r="S299" s="173">
        <v>296.997109654128</v>
      </c>
      <c r="T299" s="173">
        <v>330.86543273925798</v>
      </c>
      <c r="U299" s="173">
        <v>366.10200500488298</v>
      </c>
      <c r="V299" s="159">
        <f>100</f>
        <v>100</v>
      </c>
      <c r="W299" s="58">
        <f t="shared" si="42"/>
        <v>122.28464419475655</v>
      </c>
      <c r="X299" s="58">
        <f t="shared" si="42"/>
        <v>97.85268414481898</v>
      </c>
      <c r="Y299" s="58">
        <f t="shared" si="42"/>
        <v>88.451560549313356</v>
      </c>
      <c r="Z299" s="58">
        <f t="shared" si="41"/>
        <v>69.625468164794015</v>
      </c>
      <c r="AA299" s="58">
        <f t="shared" si="41"/>
        <v>56.704119850187269</v>
      </c>
      <c r="AB299" s="58">
        <f t="shared" si="41"/>
        <v>34.656679151061176</v>
      </c>
      <c r="AC299" s="58">
        <f t="shared" si="41"/>
        <v>29.488139825218475</v>
      </c>
      <c r="AD299" s="58">
        <f t="shared" si="41"/>
        <v>21.123595505617978</v>
      </c>
      <c r="AE299" s="58">
        <f t="shared" si="41"/>
        <v>24.065659755024345</v>
      </c>
      <c r="AF299" s="58">
        <f t="shared" si="41"/>
        <v>27.852684144818976</v>
      </c>
      <c r="AG299" s="58">
        <f t="shared" si="41"/>
        <v>27.882383674076905</v>
      </c>
      <c r="AH299" s="58">
        <f t="shared" si="41"/>
        <v>27.528089887640448</v>
      </c>
      <c r="AI299" s="58">
        <f t="shared" si="43"/>
        <v>33.328623240714229</v>
      </c>
      <c r="AJ299" s="58">
        <f t="shared" si="43"/>
        <v>34.21935081148564</v>
      </c>
      <c r="AK299" s="58">
        <f t="shared" si="43"/>
        <v>37.078290843211988</v>
      </c>
      <c r="AL299" s="58">
        <f t="shared" si="43"/>
        <v>41.306545910019722</v>
      </c>
      <c r="AM299" s="58">
        <f t="shared" si="43"/>
        <v>45.705618602357426</v>
      </c>
      <c r="AN299" s="120"/>
      <c r="AO299" s="121"/>
      <c r="AP299" s="121"/>
      <c r="AQ299" s="121"/>
      <c r="AR299" s="121"/>
      <c r="AS299" s="121"/>
      <c r="AT299" s="121"/>
      <c r="AU299" s="121"/>
      <c r="AV299" s="121"/>
      <c r="AW299" s="121"/>
      <c r="AX299" s="121"/>
      <c r="AY299" s="121"/>
      <c r="AZ299" s="121"/>
      <c r="BA299" s="121"/>
      <c r="BB299" s="121"/>
      <c r="BC299" s="121"/>
      <c r="BD299" s="121"/>
      <c r="BE299" s="121"/>
    </row>
    <row r="300" spans="2:57" ht="15" customHeight="1">
      <c r="B300" s="499" t="s">
        <v>150</v>
      </c>
      <c r="C300" s="1" t="s">
        <v>205</v>
      </c>
      <c r="D300" s="246">
        <v>68.5</v>
      </c>
      <c r="E300" s="11">
        <v>113.799988746273</v>
      </c>
      <c r="F300" s="11">
        <v>56</v>
      </c>
      <c r="G300" s="11">
        <v>88.1</v>
      </c>
      <c r="H300" s="11">
        <v>89</v>
      </c>
      <c r="I300" s="11">
        <v>58.6</v>
      </c>
      <c r="J300" s="11">
        <v>48.8</v>
      </c>
      <c r="K300" s="11">
        <v>33.6</v>
      </c>
      <c r="L300" s="11">
        <v>31.2</v>
      </c>
      <c r="M300" s="11">
        <v>29.2</v>
      </c>
      <c r="N300" s="11">
        <v>27.8</v>
      </c>
      <c r="O300" s="11">
        <v>28.3</v>
      </c>
      <c r="P300" s="11">
        <v>32.4</v>
      </c>
      <c r="Q300" s="11">
        <v>50.16</v>
      </c>
      <c r="R300" s="11">
        <v>72.98</v>
      </c>
      <c r="S300" s="11">
        <v>88.110333839706101</v>
      </c>
      <c r="T300" s="11">
        <v>111.64720153808599</v>
      </c>
      <c r="U300">
        <v>134.00932312011699</v>
      </c>
      <c r="V300" s="159">
        <f>100</f>
        <v>100</v>
      </c>
      <c r="W300" s="58">
        <f t="shared" si="42"/>
        <v>166.13137043251533</v>
      </c>
      <c r="X300" s="58">
        <f t="shared" si="42"/>
        <v>81.751824817518255</v>
      </c>
      <c r="Y300" s="58">
        <f t="shared" si="42"/>
        <v>128.61313868613138</v>
      </c>
      <c r="Z300" s="58">
        <f t="shared" si="41"/>
        <v>129.92700729927006</v>
      </c>
      <c r="AA300" s="58">
        <f t="shared" si="41"/>
        <v>85.547445255474457</v>
      </c>
      <c r="AB300" s="58">
        <f t="shared" si="41"/>
        <v>71.240875912408754</v>
      </c>
      <c r="AC300" s="58">
        <f t="shared" si="41"/>
        <v>49.051094890510946</v>
      </c>
      <c r="AD300" s="58">
        <f t="shared" si="41"/>
        <v>45.54744525547445</v>
      </c>
      <c r="AE300" s="58">
        <f t="shared" si="41"/>
        <v>42.627737226277375</v>
      </c>
      <c r="AF300" s="58">
        <f t="shared" si="41"/>
        <v>40.583941605839414</v>
      </c>
      <c r="AG300" s="58">
        <f t="shared" si="41"/>
        <v>41.313868613138688</v>
      </c>
      <c r="AH300" s="58">
        <f t="shared" si="41"/>
        <v>47.299270072992698</v>
      </c>
      <c r="AI300" s="58">
        <f t="shared" si="43"/>
        <v>73.226277372262771</v>
      </c>
      <c r="AJ300" s="58">
        <f t="shared" si="43"/>
        <v>106.54014598540147</v>
      </c>
      <c r="AK300" s="58">
        <f t="shared" si="43"/>
        <v>128.62822458351258</v>
      </c>
      <c r="AL300" s="58">
        <f t="shared" si="43"/>
        <v>162.98861538406715</v>
      </c>
      <c r="AM300" s="58">
        <f t="shared" si="43"/>
        <v>195.63404835053575</v>
      </c>
      <c r="AN300" s="160">
        <v>1</v>
      </c>
      <c r="AO300" s="118">
        <v>4</v>
      </c>
      <c r="AP300" s="118">
        <v>1</v>
      </c>
      <c r="AQ300" s="118">
        <v>1</v>
      </c>
      <c r="AR300" s="118">
        <v>1</v>
      </c>
      <c r="AS300" s="118">
        <v>1</v>
      </c>
      <c r="AT300" s="118">
        <v>1</v>
      </c>
      <c r="AU300" s="118">
        <v>1</v>
      </c>
      <c r="AV300" s="118">
        <v>1</v>
      </c>
      <c r="AW300" s="118">
        <v>1</v>
      </c>
      <c r="AX300" s="118">
        <v>1</v>
      </c>
      <c r="AY300" s="118">
        <v>1</v>
      </c>
      <c r="AZ300" s="118">
        <v>1</v>
      </c>
      <c r="BA300" s="118">
        <v>1</v>
      </c>
      <c r="BB300" s="118">
        <v>1</v>
      </c>
      <c r="BC300" s="118">
        <v>4</v>
      </c>
      <c r="BD300" s="118">
        <v>6</v>
      </c>
      <c r="BE300" s="118">
        <v>7</v>
      </c>
    </row>
    <row r="301" spans="2:57" ht="15">
      <c r="B301" s="499"/>
      <c r="C301" s="1" t="s">
        <v>206</v>
      </c>
      <c r="D301" s="196">
        <v>154.22665221996101</v>
      </c>
      <c r="E301" s="11">
        <v>122.47408788848701</v>
      </c>
      <c r="F301" s="11">
        <v>105.6</v>
      </c>
      <c r="G301" s="11">
        <v>30.4</v>
      </c>
      <c r="H301" s="11">
        <v>45.1</v>
      </c>
      <c r="I301" s="11">
        <v>28.3</v>
      </c>
      <c r="J301" s="11">
        <v>35.004550533091297</v>
      </c>
      <c r="K301" s="11">
        <v>34.481461410867702</v>
      </c>
      <c r="L301" s="11">
        <v>31.5064570463283</v>
      </c>
      <c r="M301" s="11">
        <v>32.9</v>
      </c>
      <c r="N301" s="11">
        <v>35.5</v>
      </c>
      <c r="O301" s="11">
        <v>40.6</v>
      </c>
      <c r="P301" s="11">
        <v>27.7</v>
      </c>
      <c r="Q301" s="11">
        <v>33.08</v>
      </c>
      <c r="R301" s="11">
        <v>36.81</v>
      </c>
      <c r="S301" s="11">
        <v>38.470374468793601</v>
      </c>
      <c r="T301" s="11">
        <v>40.602752685546903</v>
      </c>
      <c r="U301">
        <v>42.539035797119098</v>
      </c>
      <c r="V301" s="159">
        <f>100</f>
        <v>100</v>
      </c>
      <c r="W301" s="58">
        <f t="shared" si="42"/>
        <v>79.411752849184666</v>
      </c>
      <c r="X301" s="58">
        <f t="shared" si="42"/>
        <v>68.47065567460497</v>
      </c>
      <c r="Y301" s="58">
        <f t="shared" si="42"/>
        <v>19.711249360871125</v>
      </c>
      <c r="Z301" s="58">
        <f t="shared" si="41"/>
        <v>29.242675861029205</v>
      </c>
      <c r="AA301" s="58">
        <f t="shared" si="41"/>
        <v>18.349617003705688</v>
      </c>
      <c r="AB301" s="58">
        <f t="shared" si="41"/>
        <v>22.696823168518975</v>
      </c>
      <c r="AC301" s="58">
        <f t="shared" si="41"/>
        <v>22.357654085423302</v>
      </c>
      <c r="AD301" s="58">
        <f t="shared" si="41"/>
        <v>20.4286720828208</v>
      </c>
      <c r="AE301" s="58">
        <f t="shared" si="41"/>
        <v>21.332240262258555</v>
      </c>
      <c r="AF301" s="58">
        <f t="shared" si="41"/>
        <v>23.01807079970148</v>
      </c>
      <c r="AG301" s="58">
        <f t="shared" si="41"/>
        <v>26.324892238531834</v>
      </c>
      <c r="AH301" s="58">
        <f t="shared" si="41"/>
        <v>17.960579187372705</v>
      </c>
      <c r="AI301" s="58">
        <f t="shared" si="43"/>
        <v>21.448951607158449</v>
      </c>
      <c r="AJ301" s="58">
        <f t="shared" si="43"/>
        <v>23.867470032028493</v>
      </c>
      <c r="AK301" s="58">
        <f t="shared" si="43"/>
        <v>24.944050794752659</v>
      </c>
      <c r="AL301" s="58">
        <f t="shared" si="43"/>
        <v>26.326677069822196</v>
      </c>
      <c r="AM301" s="58">
        <f t="shared" si="43"/>
        <v>27.582155992369664</v>
      </c>
      <c r="AN301" s="160">
        <v>4</v>
      </c>
      <c r="AO301" s="118">
        <v>4</v>
      </c>
      <c r="AP301" s="118">
        <v>1</v>
      </c>
      <c r="AQ301" s="118">
        <v>1</v>
      </c>
      <c r="AR301" s="118">
        <v>1</v>
      </c>
      <c r="AS301" s="118">
        <v>1</v>
      </c>
      <c r="AT301" s="118">
        <v>4</v>
      </c>
      <c r="AU301" s="118">
        <v>4</v>
      </c>
      <c r="AV301" s="118">
        <v>4</v>
      </c>
      <c r="AW301" s="118">
        <v>1</v>
      </c>
      <c r="AX301" s="118">
        <v>1</v>
      </c>
      <c r="AY301" s="118">
        <v>1</v>
      </c>
      <c r="AZ301" s="118">
        <v>1</v>
      </c>
      <c r="BA301" s="118">
        <v>1</v>
      </c>
      <c r="BB301" s="118">
        <v>1</v>
      </c>
      <c r="BC301" s="118">
        <v>4</v>
      </c>
      <c r="BD301" s="118">
        <v>6</v>
      </c>
      <c r="BE301" s="118">
        <v>7</v>
      </c>
    </row>
    <row r="302" spans="2:57" ht="15">
      <c r="B302" s="499"/>
      <c r="C302" s="1" t="s">
        <v>207</v>
      </c>
      <c r="D302" s="196">
        <v>145.47337218814201</v>
      </c>
      <c r="E302" s="11">
        <v>72.325912847660902</v>
      </c>
      <c r="F302" s="11">
        <v>28.1</v>
      </c>
      <c r="G302" s="11">
        <v>30.1</v>
      </c>
      <c r="H302" s="11">
        <v>18.2</v>
      </c>
      <c r="I302" s="11">
        <v>25.6</v>
      </c>
      <c r="J302" s="11">
        <v>41.795450984877803</v>
      </c>
      <c r="K302" s="11">
        <v>45.118536331699502</v>
      </c>
      <c r="L302" s="11">
        <v>42.493539211151997</v>
      </c>
      <c r="M302" s="11">
        <v>41.4</v>
      </c>
      <c r="N302" s="11">
        <v>22.1</v>
      </c>
      <c r="O302" s="11">
        <v>32.9</v>
      </c>
      <c r="P302" s="11">
        <v>40.681064524688701</v>
      </c>
      <c r="Q302" s="11">
        <v>41.26</v>
      </c>
      <c r="R302" s="11">
        <v>54.97</v>
      </c>
      <c r="S302" s="11">
        <v>55.440629330200899</v>
      </c>
      <c r="T302" s="11">
        <v>55.836917877197301</v>
      </c>
      <c r="U302">
        <v>58.222286224365199</v>
      </c>
      <c r="V302" s="159">
        <f>100</f>
        <v>100</v>
      </c>
      <c r="W302" s="58">
        <f t="shared" si="42"/>
        <v>49.717629941320915</v>
      </c>
      <c r="X302" s="58">
        <f t="shared" si="42"/>
        <v>19.316249824509477</v>
      </c>
      <c r="Y302" s="58">
        <f t="shared" si="42"/>
        <v>20.691071876075988</v>
      </c>
      <c r="Z302" s="58">
        <f t="shared" si="41"/>
        <v>12.510880669255249</v>
      </c>
      <c r="AA302" s="58">
        <f t="shared" si="41"/>
        <v>17.597722260051338</v>
      </c>
      <c r="AB302" s="58">
        <f t="shared" si="41"/>
        <v>28.730653834588626</v>
      </c>
      <c r="AC302" s="58">
        <f t="shared" si="41"/>
        <v>31.014979341612637</v>
      </c>
      <c r="AD302" s="58">
        <f t="shared" si="41"/>
        <v>29.210527378298984</v>
      </c>
      <c r="AE302" s="58">
        <f t="shared" si="41"/>
        <v>28.458816467426775</v>
      </c>
      <c r="AF302" s="58">
        <f t="shared" si="41"/>
        <v>15.191783669809945</v>
      </c>
      <c r="AG302" s="58">
        <f t="shared" si="41"/>
        <v>22.615822748269103</v>
      </c>
      <c r="AH302" s="58">
        <f t="shared" si="41"/>
        <v>27.964612294871063</v>
      </c>
      <c r="AI302" s="58">
        <f t="shared" si="43"/>
        <v>28.362578923817118</v>
      </c>
      <c r="AJ302" s="58">
        <f t="shared" si="43"/>
        <v>37.786984087305548</v>
      </c>
      <c r="AK302" s="58">
        <f t="shared" si="43"/>
        <v>38.110499877942637</v>
      </c>
      <c r="AL302" s="58">
        <f t="shared" si="43"/>
        <v>38.382912994539588</v>
      </c>
      <c r="AM302" s="58">
        <f t="shared" si="43"/>
        <v>40.022641496937183</v>
      </c>
      <c r="AN302" s="160">
        <v>4</v>
      </c>
      <c r="AO302" s="118">
        <v>4</v>
      </c>
      <c r="AP302" s="118">
        <v>1</v>
      </c>
      <c r="AQ302" s="118">
        <v>1</v>
      </c>
      <c r="AR302" s="118">
        <v>1</v>
      </c>
      <c r="AS302" s="118">
        <v>1</v>
      </c>
      <c r="AT302" s="118">
        <v>4</v>
      </c>
      <c r="AU302" s="118">
        <v>4</v>
      </c>
      <c r="AV302" s="118">
        <v>4</v>
      </c>
      <c r="AW302" s="118">
        <v>1</v>
      </c>
      <c r="AX302" s="118">
        <v>1</v>
      </c>
      <c r="AY302" s="118">
        <v>1</v>
      </c>
      <c r="AZ302" s="118">
        <v>4</v>
      </c>
      <c r="BA302" s="118">
        <v>1</v>
      </c>
      <c r="BB302" s="118">
        <v>1</v>
      </c>
      <c r="BC302" s="118">
        <v>4</v>
      </c>
      <c r="BD302" s="118">
        <v>6</v>
      </c>
      <c r="BE302" s="118">
        <v>7</v>
      </c>
    </row>
    <row r="303" spans="2:57" ht="15">
      <c r="B303" s="499"/>
      <c r="C303" s="1" t="s">
        <v>208</v>
      </c>
      <c r="D303" s="196">
        <v>0</v>
      </c>
      <c r="E303" s="11">
        <v>0</v>
      </c>
      <c r="F303" s="11">
        <v>0</v>
      </c>
      <c r="G303" s="11">
        <v>0</v>
      </c>
      <c r="H303" s="11">
        <v>0</v>
      </c>
      <c r="I303" s="11">
        <v>0</v>
      </c>
      <c r="J303" s="11">
        <v>0</v>
      </c>
      <c r="K303" s="11">
        <v>0</v>
      </c>
      <c r="L303" s="11">
        <v>0</v>
      </c>
      <c r="M303" s="11">
        <v>31</v>
      </c>
      <c r="N303" s="11">
        <v>39.4</v>
      </c>
      <c r="O303" s="11">
        <v>40</v>
      </c>
      <c r="P303" s="11">
        <v>34.818935754708001</v>
      </c>
      <c r="Q303" s="11">
        <v>49.97</v>
      </c>
      <c r="R303" s="11">
        <v>82.45</v>
      </c>
      <c r="S303" s="11">
        <v>84.381864418184705</v>
      </c>
      <c r="T303" s="11">
        <v>86.653022766113295</v>
      </c>
      <c r="U303">
        <v>89.997528076171903</v>
      </c>
      <c r="V303" s="159">
        <f>100</f>
        <v>100</v>
      </c>
      <c r="W303" s="58" t="e">
        <f t="shared" si="42"/>
        <v>#DIV/0!</v>
      </c>
      <c r="X303" s="58" t="e">
        <f t="shared" si="42"/>
        <v>#DIV/0!</v>
      </c>
      <c r="Y303" s="58" t="e">
        <f t="shared" si="42"/>
        <v>#DIV/0!</v>
      </c>
      <c r="Z303" s="58" t="e">
        <f t="shared" si="41"/>
        <v>#DIV/0!</v>
      </c>
      <c r="AA303" s="58" t="e">
        <f t="shared" si="41"/>
        <v>#DIV/0!</v>
      </c>
      <c r="AB303" s="58" t="e">
        <f t="shared" si="41"/>
        <v>#DIV/0!</v>
      </c>
      <c r="AC303" s="58" t="e">
        <f t="shared" si="41"/>
        <v>#DIV/0!</v>
      </c>
      <c r="AD303" s="58" t="e">
        <f t="shared" si="41"/>
        <v>#DIV/0!</v>
      </c>
      <c r="AE303" s="58" t="e">
        <f t="shared" si="41"/>
        <v>#DIV/0!</v>
      </c>
      <c r="AF303" s="58" t="e">
        <f t="shared" si="41"/>
        <v>#DIV/0!</v>
      </c>
      <c r="AG303" s="58" t="e">
        <f t="shared" si="41"/>
        <v>#DIV/0!</v>
      </c>
      <c r="AH303" s="58" t="e">
        <f t="shared" si="41"/>
        <v>#DIV/0!</v>
      </c>
      <c r="AI303" s="58" t="e">
        <f t="shared" si="43"/>
        <v>#DIV/0!</v>
      </c>
      <c r="AJ303" s="58" t="e">
        <f t="shared" si="43"/>
        <v>#DIV/0!</v>
      </c>
      <c r="AK303" s="58" t="e">
        <f t="shared" si="43"/>
        <v>#DIV/0!</v>
      </c>
      <c r="AL303" s="58" t="e">
        <f t="shared" si="43"/>
        <v>#DIV/0!</v>
      </c>
      <c r="AM303" s="58" t="e">
        <f t="shared" si="43"/>
        <v>#DIV/0!</v>
      </c>
      <c r="AN303" s="160">
        <v>4</v>
      </c>
      <c r="AO303" s="118">
        <v>4</v>
      </c>
      <c r="AP303" s="118">
        <v>1</v>
      </c>
      <c r="AQ303" s="118">
        <v>1</v>
      </c>
      <c r="AR303" s="118">
        <v>1</v>
      </c>
      <c r="AS303" s="118">
        <v>1</v>
      </c>
      <c r="AT303" s="118">
        <v>4</v>
      </c>
      <c r="AU303" s="118">
        <v>4</v>
      </c>
      <c r="AV303" s="118">
        <v>4</v>
      </c>
      <c r="AW303" s="118">
        <v>1</v>
      </c>
      <c r="AX303" s="118">
        <v>1</v>
      </c>
      <c r="AY303" s="118">
        <v>1</v>
      </c>
      <c r="AZ303" s="118">
        <v>4</v>
      </c>
      <c r="BA303" s="118">
        <v>1</v>
      </c>
      <c r="BB303" s="118">
        <v>1</v>
      </c>
      <c r="BC303" s="118">
        <v>4</v>
      </c>
      <c r="BD303" s="118">
        <v>6</v>
      </c>
      <c r="BE303" s="118">
        <v>7</v>
      </c>
    </row>
    <row r="304" spans="2:57" ht="15">
      <c r="B304" s="499"/>
      <c r="C304" s="1" t="s">
        <v>209</v>
      </c>
      <c r="D304" s="196">
        <v>368.20002440810299</v>
      </c>
      <c r="E304" s="11">
        <v>308.59998948242099</v>
      </c>
      <c r="F304" s="11">
        <v>189.7</v>
      </c>
      <c r="G304" s="11">
        <v>148.6</v>
      </c>
      <c r="H304" s="11">
        <v>152.30000000000001</v>
      </c>
      <c r="I304" s="11">
        <v>112.5</v>
      </c>
      <c r="J304" s="11">
        <v>125.60000151796901</v>
      </c>
      <c r="K304" s="11">
        <v>113.19999774256701</v>
      </c>
      <c r="L304" s="11">
        <v>105.19999625748</v>
      </c>
      <c r="M304" s="11">
        <v>134.5</v>
      </c>
      <c r="N304" s="11">
        <v>124.8</v>
      </c>
      <c r="O304" s="11">
        <v>141.80000000000001</v>
      </c>
      <c r="P304" s="11">
        <v>135.60000027939699</v>
      </c>
      <c r="Q304" s="11">
        <v>174.47</v>
      </c>
      <c r="R304" s="11">
        <v>247.21</v>
      </c>
      <c r="S304" s="11">
        <v>266.40320205688499</v>
      </c>
      <c r="T304" s="11">
        <v>294.73989486694302</v>
      </c>
      <c r="U304">
        <v>324.76817321777298</v>
      </c>
      <c r="V304" s="159">
        <f>100</f>
        <v>100</v>
      </c>
      <c r="W304" s="58">
        <f t="shared" si="42"/>
        <v>83.813136617388452</v>
      </c>
      <c r="X304" s="58">
        <f t="shared" si="42"/>
        <v>51.520909132189963</v>
      </c>
      <c r="Y304" s="58">
        <f t="shared" si="42"/>
        <v>40.35849813939604</v>
      </c>
      <c r="Z304" s="58">
        <f t="shared" si="41"/>
        <v>41.363386720255839</v>
      </c>
      <c r="AA304" s="58">
        <f t="shared" si="41"/>
        <v>30.554044688304536</v>
      </c>
      <c r="AB304" s="58">
        <f t="shared" si="41"/>
        <v>34.111893859832378</v>
      </c>
      <c r="AC304" s="58">
        <f t="shared" si="41"/>
        <v>30.744158131043246</v>
      </c>
      <c r="AD304" s="58">
        <f t="shared" si="41"/>
        <v>28.571425660982346</v>
      </c>
      <c r="AE304" s="58">
        <f t="shared" si="41"/>
        <v>36.529057871795203</v>
      </c>
      <c r="AF304" s="58">
        <f t="shared" si="41"/>
        <v>33.8946202408925</v>
      </c>
      <c r="AG304" s="58">
        <f t="shared" si="41"/>
        <v>38.511675882680748</v>
      </c>
      <c r="AH304" s="58">
        <f t="shared" si="41"/>
        <v>36.827808606851583</v>
      </c>
      <c r="AI304" s="58">
        <f t="shared" si="43"/>
        <v>47.384570460164376</v>
      </c>
      <c r="AJ304" s="58">
        <f t="shared" si="43"/>
        <v>67.140136776851236</v>
      </c>
      <c r="AK304" s="58">
        <f t="shared" si="43"/>
        <v>72.352847473364335</v>
      </c>
      <c r="AL304" s="58">
        <f t="shared" si="43"/>
        <v>80.048852615028963</v>
      </c>
      <c r="AM304" s="58">
        <f t="shared" si="43"/>
        <v>88.204278025198803</v>
      </c>
      <c r="AN304" s="160"/>
      <c r="AO304" s="118"/>
      <c r="AP304" s="118"/>
      <c r="AQ304" s="118"/>
      <c r="AR304" s="118"/>
      <c r="AS304" s="118"/>
      <c r="AT304" s="118"/>
      <c r="AU304" s="118"/>
      <c r="AV304" s="118"/>
      <c r="AW304" s="118"/>
      <c r="AX304" s="118"/>
      <c r="AY304" s="118"/>
      <c r="AZ304" s="118"/>
      <c r="BA304" s="118"/>
      <c r="BB304" s="118"/>
      <c r="BC304" s="118"/>
      <c r="BD304" s="118"/>
      <c r="BE304" s="118"/>
    </row>
    <row r="305" spans="2:57" ht="15">
      <c r="B305" s="501"/>
      <c r="C305" s="8" t="s">
        <v>210</v>
      </c>
      <c r="D305" s="245">
        <v>368.20002440810299</v>
      </c>
      <c r="E305" s="173">
        <v>308.59998948242099</v>
      </c>
      <c r="F305" s="173">
        <v>189.7</v>
      </c>
      <c r="G305" s="173">
        <v>148.6</v>
      </c>
      <c r="H305" s="173">
        <v>152.30000000000001</v>
      </c>
      <c r="I305" s="173">
        <v>112.5</v>
      </c>
      <c r="J305" s="173">
        <v>125.60000151796901</v>
      </c>
      <c r="K305" s="173">
        <v>113.19999774256701</v>
      </c>
      <c r="L305" s="173">
        <v>105.19999625748</v>
      </c>
      <c r="M305" s="173">
        <v>103.5</v>
      </c>
      <c r="N305" s="173">
        <v>85.4</v>
      </c>
      <c r="O305" s="173">
        <v>101.8</v>
      </c>
      <c r="P305" s="173">
        <v>100.781064524689</v>
      </c>
      <c r="Q305" s="173">
        <v>124.5</v>
      </c>
      <c r="R305" s="173">
        <v>164.76</v>
      </c>
      <c r="S305" s="173">
        <v>182.021337638701</v>
      </c>
      <c r="T305" s="173">
        <v>208.08687210082999</v>
      </c>
      <c r="U305" s="173">
        <v>234.77064514160199</v>
      </c>
      <c r="V305" s="159">
        <f>100</f>
        <v>100</v>
      </c>
      <c r="W305" s="58">
        <f t="shared" si="42"/>
        <v>83.813136617388452</v>
      </c>
      <c r="X305" s="58">
        <f t="shared" si="42"/>
        <v>51.520909132189963</v>
      </c>
      <c r="Y305" s="58">
        <f t="shared" si="42"/>
        <v>40.35849813939604</v>
      </c>
      <c r="Z305" s="58">
        <f t="shared" si="41"/>
        <v>41.363386720255839</v>
      </c>
      <c r="AA305" s="58">
        <f t="shared" si="41"/>
        <v>30.554044688304536</v>
      </c>
      <c r="AB305" s="58">
        <f t="shared" si="41"/>
        <v>34.111893859832378</v>
      </c>
      <c r="AC305" s="58">
        <f t="shared" si="41"/>
        <v>30.744158131043246</v>
      </c>
      <c r="AD305" s="58">
        <f t="shared" si="41"/>
        <v>28.571425660982346</v>
      </c>
      <c r="AE305" s="58">
        <f t="shared" si="41"/>
        <v>28.109721113240173</v>
      </c>
      <c r="AF305" s="58">
        <f t="shared" si="41"/>
        <v>23.193914812277399</v>
      </c>
      <c r="AG305" s="58">
        <f t="shared" si="41"/>
        <v>27.648015549061348</v>
      </c>
      <c r="AH305" s="58">
        <f t="shared" si="41"/>
        <v>27.371281326420007</v>
      </c>
      <c r="AI305" s="58">
        <f t="shared" si="43"/>
        <v>33.813142788390351</v>
      </c>
      <c r="AJ305" s="58">
        <f t="shared" si="43"/>
        <v>44.747416914178274</v>
      </c>
      <c r="AK305" s="58">
        <f t="shared" si="43"/>
        <v>49.435449639447462</v>
      </c>
      <c r="AL305" s="58">
        <f t="shared" si="43"/>
        <v>56.514627459717957</v>
      </c>
      <c r="AM305" s="58">
        <f t="shared" si="43"/>
        <v>63.761713628076393</v>
      </c>
      <c r="AN305" s="120"/>
      <c r="AO305" s="121"/>
      <c r="AP305" s="121"/>
      <c r="AQ305" s="121"/>
      <c r="AR305" s="121"/>
      <c r="AS305" s="121"/>
      <c r="AT305" s="121"/>
      <c r="AU305" s="121"/>
      <c r="AV305" s="121"/>
      <c r="AW305" s="121"/>
      <c r="AX305" s="121"/>
      <c r="AY305" s="121"/>
      <c r="AZ305" s="121"/>
      <c r="BA305" s="121"/>
      <c r="BB305" s="121"/>
      <c r="BC305" s="121"/>
      <c r="BD305" s="121"/>
      <c r="BE305" s="121"/>
    </row>
    <row r="306" spans="2:57" ht="15" customHeight="1">
      <c r="B306" s="499" t="s">
        <v>151</v>
      </c>
      <c r="C306" s="1" t="s">
        <v>205</v>
      </c>
      <c r="D306" s="246">
        <v>28.1</v>
      </c>
      <c r="E306" s="11">
        <v>24.4</v>
      </c>
      <c r="F306" s="11">
        <v>21.8</v>
      </c>
      <c r="G306" s="11">
        <v>12.7</v>
      </c>
      <c r="H306" s="11">
        <v>24.4</v>
      </c>
      <c r="I306" s="11">
        <v>18.5326858994285</v>
      </c>
      <c r="J306" s="11">
        <v>13.2</v>
      </c>
      <c r="K306" s="11">
        <v>11.2</v>
      </c>
      <c r="L306" s="11">
        <v>12.7</v>
      </c>
      <c r="M306" s="11">
        <v>11.9</v>
      </c>
      <c r="N306" s="11">
        <v>12.7</v>
      </c>
      <c r="O306" s="11">
        <v>18.899999999999999</v>
      </c>
      <c r="P306" s="11">
        <v>177.3</v>
      </c>
      <c r="Q306" s="11">
        <v>18.850000000000001</v>
      </c>
      <c r="R306" s="11">
        <v>19.239999999999998</v>
      </c>
      <c r="S306" s="11">
        <v>23.228870802538701</v>
      </c>
      <c r="T306" s="11">
        <v>29.433986663818398</v>
      </c>
      <c r="U306">
        <v>35.326202392578097</v>
      </c>
      <c r="V306" s="159">
        <f>100</f>
        <v>100</v>
      </c>
      <c r="W306" s="58">
        <f t="shared" si="42"/>
        <v>86.832740213523124</v>
      </c>
      <c r="X306" s="58">
        <f t="shared" si="42"/>
        <v>77.580071174377224</v>
      </c>
      <c r="Y306" s="58">
        <f t="shared" si="42"/>
        <v>45.195729537366546</v>
      </c>
      <c r="Z306" s="58">
        <f t="shared" si="41"/>
        <v>86.832740213523124</v>
      </c>
      <c r="AA306" s="58">
        <f t="shared" si="41"/>
        <v>65.952618859176155</v>
      </c>
      <c r="AB306" s="58">
        <f t="shared" si="41"/>
        <v>46.97508896797153</v>
      </c>
      <c r="AC306" s="58">
        <f t="shared" si="41"/>
        <v>39.857651245551601</v>
      </c>
      <c r="AD306" s="58">
        <f t="shared" si="41"/>
        <v>45.195729537366546</v>
      </c>
      <c r="AE306" s="58">
        <f t="shared" si="41"/>
        <v>42.348754448398573</v>
      </c>
      <c r="AF306" s="58">
        <f t="shared" si="41"/>
        <v>45.195729537366546</v>
      </c>
      <c r="AG306" s="58">
        <f t="shared" si="41"/>
        <v>67.259786476868314</v>
      </c>
      <c r="AH306" s="58">
        <f t="shared" si="41"/>
        <v>630.96085409252669</v>
      </c>
      <c r="AI306" s="58">
        <f t="shared" si="43"/>
        <v>67.081850533807838</v>
      </c>
      <c r="AJ306" s="58">
        <f t="shared" si="43"/>
        <v>68.469750889679702</v>
      </c>
      <c r="AK306" s="58">
        <f t="shared" si="43"/>
        <v>82.665020649603903</v>
      </c>
      <c r="AL306" s="58">
        <f t="shared" si="43"/>
        <v>104.7472835011331</v>
      </c>
      <c r="AM306" s="58">
        <f t="shared" si="43"/>
        <v>125.71602274938824</v>
      </c>
      <c r="AN306" s="160">
        <v>1</v>
      </c>
      <c r="AO306" s="118">
        <v>1</v>
      </c>
      <c r="AP306" s="118">
        <v>1</v>
      </c>
      <c r="AQ306" s="118">
        <v>1</v>
      </c>
      <c r="AR306" s="118">
        <v>1</v>
      </c>
      <c r="AS306" s="118">
        <v>4</v>
      </c>
      <c r="AT306" s="118">
        <v>1</v>
      </c>
      <c r="AU306" s="118">
        <v>1</v>
      </c>
      <c r="AV306" s="118">
        <v>1</v>
      </c>
      <c r="AW306" s="118">
        <v>1</v>
      </c>
      <c r="AX306" s="118">
        <v>1</v>
      </c>
      <c r="AY306" s="118">
        <v>1</v>
      </c>
      <c r="AZ306" s="118">
        <v>1</v>
      </c>
      <c r="BA306" s="118">
        <v>1</v>
      </c>
      <c r="BB306" s="118">
        <v>2</v>
      </c>
      <c r="BC306" s="118">
        <v>4</v>
      </c>
      <c r="BD306" s="118">
        <v>6</v>
      </c>
      <c r="BE306" s="118">
        <v>7</v>
      </c>
    </row>
    <row r="307" spans="2:57" ht="15">
      <c r="B307" s="499"/>
      <c r="C307" s="1" t="s">
        <v>206</v>
      </c>
      <c r="D307" s="196">
        <v>49.8</v>
      </c>
      <c r="E307" s="11">
        <v>51.6</v>
      </c>
      <c r="F307" s="11">
        <v>53.2</v>
      </c>
      <c r="G307" s="11">
        <v>20.7</v>
      </c>
      <c r="H307" s="11">
        <v>21.1</v>
      </c>
      <c r="I307" s="11">
        <v>16.0914476331379</v>
      </c>
      <c r="J307" s="11">
        <v>18.5</v>
      </c>
      <c r="K307" s="11">
        <v>16.5</v>
      </c>
      <c r="L307" s="11">
        <v>20.100000000000001</v>
      </c>
      <c r="M307" s="11">
        <v>20.219031478304402</v>
      </c>
      <c r="N307" s="11">
        <v>16.6982028452565</v>
      </c>
      <c r="O307" s="11">
        <v>18.562553253695199</v>
      </c>
      <c r="P307" s="11">
        <v>26.3181334355349</v>
      </c>
      <c r="Q307" s="11">
        <v>17.71</v>
      </c>
      <c r="R307" s="11">
        <v>13.42</v>
      </c>
      <c r="S307" s="11">
        <v>14.0253315472028</v>
      </c>
      <c r="T307" s="11">
        <v>14.8027429580688</v>
      </c>
      <c r="U307">
        <v>15.5022296905518</v>
      </c>
      <c r="V307" s="159">
        <f>100</f>
        <v>100</v>
      </c>
      <c r="W307" s="58">
        <f t="shared" si="42"/>
        <v>103.61445783132531</v>
      </c>
      <c r="X307" s="58">
        <f t="shared" si="42"/>
        <v>106.8273092369478</v>
      </c>
      <c r="Y307" s="58">
        <f t="shared" si="42"/>
        <v>41.566265060240966</v>
      </c>
      <c r="Z307" s="58">
        <f t="shared" si="41"/>
        <v>42.369477911646591</v>
      </c>
      <c r="AA307" s="58">
        <f t="shared" si="41"/>
        <v>32.312143841642374</v>
      </c>
      <c r="AB307" s="58">
        <f t="shared" si="41"/>
        <v>37.148594377510044</v>
      </c>
      <c r="AC307" s="58">
        <f t="shared" si="41"/>
        <v>33.132530120481931</v>
      </c>
      <c r="AD307" s="58">
        <f t="shared" si="41"/>
        <v>40.361445783132538</v>
      </c>
      <c r="AE307" s="58">
        <f t="shared" si="41"/>
        <v>40.600464815872293</v>
      </c>
      <c r="AF307" s="58">
        <f t="shared" si="41"/>
        <v>33.530527801719877</v>
      </c>
      <c r="AG307" s="58">
        <f t="shared" si="41"/>
        <v>37.274203320673095</v>
      </c>
      <c r="AH307" s="58">
        <f t="shared" si="41"/>
        <v>52.847657501074103</v>
      </c>
      <c r="AI307" s="58">
        <f t="shared" si="43"/>
        <v>35.562248995983936</v>
      </c>
      <c r="AJ307" s="58">
        <f t="shared" si="43"/>
        <v>26.947791164658636</v>
      </c>
      <c r="AK307" s="58">
        <f t="shared" si="43"/>
        <v>28.16331635984498</v>
      </c>
      <c r="AL307" s="58">
        <f t="shared" si="43"/>
        <v>29.724383449937349</v>
      </c>
      <c r="AM307" s="58">
        <f t="shared" si="43"/>
        <v>31.128975282232535</v>
      </c>
      <c r="AN307" s="160">
        <v>1</v>
      </c>
      <c r="AO307" s="118">
        <v>1</v>
      </c>
      <c r="AP307" s="118">
        <v>1</v>
      </c>
      <c r="AQ307" s="118">
        <v>1</v>
      </c>
      <c r="AR307" s="118">
        <v>1</v>
      </c>
      <c r="AS307" s="118">
        <v>4</v>
      </c>
      <c r="AT307" s="118">
        <v>1</v>
      </c>
      <c r="AU307" s="118">
        <v>1</v>
      </c>
      <c r="AV307" s="118">
        <v>1</v>
      </c>
      <c r="AW307" s="118">
        <v>4</v>
      </c>
      <c r="AX307" s="118">
        <v>4</v>
      </c>
      <c r="AY307" s="118">
        <v>4</v>
      </c>
      <c r="AZ307" s="118">
        <v>4</v>
      </c>
      <c r="BA307" s="118">
        <v>2</v>
      </c>
      <c r="BB307" s="118">
        <v>1</v>
      </c>
      <c r="BC307" s="118">
        <v>4</v>
      </c>
      <c r="BD307" s="118">
        <v>6</v>
      </c>
      <c r="BE307" s="118">
        <v>7</v>
      </c>
    </row>
    <row r="308" spans="2:57" ht="15">
      <c r="B308" s="499"/>
      <c r="C308" s="1" t="s">
        <v>207</v>
      </c>
      <c r="D308" s="196">
        <v>85.7</v>
      </c>
      <c r="E308" s="11">
        <v>108.9</v>
      </c>
      <c r="F308" s="11">
        <v>73.8</v>
      </c>
      <c r="G308" s="11">
        <v>98.4</v>
      </c>
      <c r="H308" s="11">
        <v>41.044780000000003</v>
      </c>
      <c r="I308" s="11">
        <v>38.735257939415199</v>
      </c>
      <c r="J308" s="11">
        <v>41.1</v>
      </c>
      <c r="K308" s="11">
        <v>18.5</v>
      </c>
      <c r="L308" s="11">
        <v>13.4</v>
      </c>
      <c r="M308" s="11">
        <v>21.841433856053701</v>
      </c>
      <c r="N308" s="11">
        <v>22.869204867924999</v>
      </c>
      <c r="O308" s="11">
        <v>26.5816791394086</v>
      </c>
      <c r="P308" s="11">
        <v>18.542083828364401</v>
      </c>
      <c r="Q308" s="11">
        <v>11.1933073929647</v>
      </c>
      <c r="R308" s="11">
        <v>60.357999999999997</v>
      </c>
      <c r="S308" s="11">
        <v>60.874763381254503</v>
      </c>
      <c r="T308" s="11">
        <v>61.309894561767599</v>
      </c>
      <c r="U308">
        <v>63.899665832519503</v>
      </c>
      <c r="V308" s="159">
        <f>100</f>
        <v>100</v>
      </c>
      <c r="W308" s="58">
        <f t="shared" si="42"/>
        <v>127.07117852975496</v>
      </c>
      <c r="X308" s="58">
        <f t="shared" si="42"/>
        <v>86.114352392065342</v>
      </c>
      <c r="Y308" s="58">
        <f t="shared" si="42"/>
        <v>114.81913652275379</v>
      </c>
      <c r="Z308" s="58">
        <f t="shared" si="41"/>
        <v>47.893558926487749</v>
      </c>
      <c r="AA308" s="58">
        <f t="shared" si="41"/>
        <v>45.198667373880049</v>
      </c>
      <c r="AB308" s="58">
        <f t="shared" si="41"/>
        <v>47.957992998833134</v>
      </c>
      <c r="AC308" s="58">
        <f t="shared" si="41"/>
        <v>21.586931155192531</v>
      </c>
      <c r="AD308" s="58">
        <f t="shared" si="41"/>
        <v>15.635939323220537</v>
      </c>
      <c r="AE308" s="58">
        <f t="shared" si="41"/>
        <v>25.485920485476896</v>
      </c>
      <c r="AF308" s="58">
        <f t="shared" si="41"/>
        <v>26.685186543669779</v>
      </c>
      <c r="AG308" s="58">
        <f t="shared" si="41"/>
        <v>31.017128517396262</v>
      </c>
      <c r="AH308" s="58">
        <f t="shared" si="41"/>
        <v>21.636037139281679</v>
      </c>
      <c r="AI308" s="58">
        <f t="shared" si="43"/>
        <v>13.061035464369544</v>
      </c>
      <c r="AJ308" s="58">
        <f t="shared" si="43"/>
        <v>70.429404900816792</v>
      </c>
      <c r="AK308" s="58">
        <f t="shared" si="43"/>
        <v>71.03239601079872</v>
      </c>
      <c r="AL308" s="58">
        <f t="shared" si="43"/>
        <v>71.540133677675144</v>
      </c>
      <c r="AM308" s="58">
        <f t="shared" si="43"/>
        <v>74.562037144130102</v>
      </c>
      <c r="AN308" s="160">
        <v>1</v>
      </c>
      <c r="AO308" s="118">
        <v>1</v>
      </c>
      <c r="AP308" s="118">
        <v>1</v>
      </c>
      <c r="AQ308" s="118">
        <v>1</v>
      </c>
      <c r="AR308" s="118">
        <v>4</v>
      </c>
      <c r="AS308" s="118">
        <v>4</v>
      </c>
      <c r="AT308" s="118">
        <v>1</v>
      </c>
      <c r="AU308" s="118">
        <v>1</v>
      </c>
      <c r="AV308" s="118">
        <v>1</v>
      </c>
      <c r="AW308" s="118">
        <v>4</v>
      </c>
      <c r="AX308" s="118">
        <v>4</v>
      </c>
      <c r="AY308" s="118">
        <v>4</v>
      </c>
      <c r="AZ308" s="118">
        <v>4</v>
      </c>
      <c r="BA308" s="118">
        <v>4</v>
      </c>
      <c r="BB308" s="118">
        <v>2</v>
      </c>
      <c r="BC308" s="118">
        <v>4</v>
      </c>
      <c r="BD308" s="118">
        <v>6</v>
      </c>
      <c r="BE308" s="118">
        <v>7</v>
      </c>
    </row>
    <row r="309" spans="2:57" ht="15">
      <c r="B309" s="499"/>
      <c r="C309" s="1" t="s">
        <v>208</v>
      </c>
      <c r="D309" s="196">
        <v>586</v>
      </c>
      <c r="E309" s="11">
        <v>475.2</v>
      </c>
      <c r="F309" s="11">
        <v>345.4</v>
      </c>
      <c r="G309" s="11">
        <v>123.9</v>
      </c>
      <c r="H309" s="11">
        <v>94.855220000000003</v>
      </c>
      <c r="I309" s="11">
        <v>89.740626794235197</v>
      </c>
      <c r="J309" s="11">
        <v>131.6</v>
      </c>
      <c r="K309" s="11">
        <v>270.7</v>
      </c>
      <c r="L309" s="11">
        <v>283.2</v>
      </c>
      <c r="M309" s="11">
        <v>257.139559591276</v>
      </c>
      <c r="N309" s="11">
        <v>183.732590890468</v>
      </c>
      <c r="O309" s="11">
        <v>225.05578291515101</v>
      </c>
      <c r="P309" s="11">
        <v>98.039779137583494</v>
      </c>
      <c r="Q309" s="11">
        <v>133.22668817084801</v>
      </c>
      <c r="R309" s="11">
        <v>135.52000000000001</v>
      </c>
      <c r="S309" s="11">
        <v>138.69534934011</v>
      </c>
      <c r="T309" s="11">
        <v>142.42837524414099</v>
      </c>
      <c r="U309">
        <v>147.917404174805</v>
      </c>
      <c r="V309" s="159">
        <f>100</f>
        <v>100</v>
      </c>
      <c r="W309" s="58">
        <f t="shared" si="42"/>
        <v>81.092150170648466</v>
      </c>
      <c r="X309" s="58">
        <f t="shared" si="42"/>
        <v>58.941979522184297</v>
      </c>
      <c r="Y309" s="58">
        <f t="shared" si="42"/>
        <v>21.143344709897612</v>
      </c>
      <c r="Z309" s="58">
        <f t="shared" si="41"/>
        <v>16.186897610921502</v>
      </c>
      <c r="AA309" s="58">
        <f t="shared" si="41"/>
        <v>15.314100135535016</v>
      </c>
      <c r="AB309" s="58">
        <f t="shared" si="41"/>
        <v>22.457337883959045</v>
      </c>
      <c r="AC309" s="58">
        <f t="shared" si="41"/>
        <v>46.194539249146757</v>
      </c>
      <c r="AD309" s="58">
        <f t="shared" si="41"/>
        <v>48.327645051194537</v>
      </c>
      <c r="AE309" s="58">
        <f t="shared" si="41"/>
        <v>43.880470920012968</v>
      </c>
      <c r="AF309" s="58">
        <f t="shared" si="41"/>
        <v>31.353684452298296</v>
      </c>
      <c r="AG309" s="58">
        <f t="shared" si="41"/>
        <v>38.405423705657171</v>
      </c>
      <c r="AH309" s="58">
        <f t="shared" si="41"/>
        <v>16.730337736788993</v>
      </c>
      <c r="AI309" s="58">
        <f t="shared" si="43"/>
        <v>22.734929721987715</v>
      </c>
      <c r="AJ309" s="58">
        <f t="shared" si="43"/>
        <v>23.126279863481233</v>
      </c>
      <c r="AK309" s="58">
        <f t="shared" si="43"/>
        <v>23.66814835155461</v>
      </c>
      <c r="AL309" s="58">
        <f t="shared" si="43"/>
        <v>24.305183488761262</v>
      </c>
      <c r="AM309" s="58">
        <f t="shared" si="43"/>
        <v>25.241877845529864</v>
      </c>
      <c r="AN309" s="160">
        <v>1</v>
      </c>
      <c r="AO309" s="118">
        <v>1</v>
      </c>
      <c r="AP309" s="118">
        <v>1</v>
      </c>
      <c r="AQ309" s="118">
        <v>1</v>
      </c>
      <c r="AR309" s="118">
        <v>4</v>
      </c>
      <c r="AS309" s="118">
        <v>4</v>
      </c>
      <c r="AT309" s="118">
        <v>1</v>
      </c>
      <c r="AU309" s="118">
        <v>1</v>
      </c>
      <c r="AV309" s="118">
        <v>1</v>
      </c>
      <c r="AW309" s="118">
        <v>4</v>
      </c>
      <c r="AX309" s="118">
        <v>4</v>
      </c>
      <c r="AY309" s="118">
        <v>4</v>
      </c>
      <c r="AZ309" s="118">
        <v>4</v>
      </c>
      <c r="BA309" s="118">
        <v>4</v>
      </c>
      <c r="BB309" s="118">
        <v>1</v>
      </c>
      <c r="BC309" s="118">
        <v>4</v>
      </c>
      <c r="BD309" s="118">
        <v>6</v>
      </c>
      <c r="BE309" s="118">
        <v>7</v>
      </c>
    </row>
    <row r="310" spans="2:57" ht="15">
      <c r="B310" s="499"/>
      <c r="C310" s="1" t="s">
        <v>209</v>
      </c>
      <c r="D310" s="196">
        <v>749.6</v>
      </c>
      <c r="E310" s="11">
        <v>660.1</v>
      </c>
      <c r="F310" s="11">
        <v>494.2</v>
      </c>
      <c r="G310" s="11">
        <v>255.7</v>
      </c>
      <c r="H310" s="11">
        <v>181.4</v>
      </c>
      <c r="I310" s="11">
        <v>163.10001826621701</v>
      </c>
      <c r="J310" s="11">
        <v>204.4</v>
      </c>
      <c r="K310" s="11">
        <v>316.89999999999998</v>
      </c>
      <c r="L310" s="11">
        <v>329.4</v>
      </c>
      <c r="M310" s="11">
        <v>311.10002492563399</v>
      </c>
      <c r="N310" s="11">
        <v>235.999998603649</v>
      </c>
      <c r="O310" s="11">
        <v>289.10001530825502</v>
      </c>
      <c r="P310" s="11">
        <v>320.19999640148302</v>
      </c>
      <c r="Q310" s="11">
        <v>180.97999556381299</v>
      </c>
      <c r="R310" s="11">
        <v>228.53800000000001</v>
      </c>
      <c r="S310" s="11">
        <v>236.82431507110601</v>
      </c>
      <c r="T310" s="11">
        <v>247.97499942779501</v>
      </c>
      <c r="U310">
        <v>262.64550209045399</v>
      </c>
      <c r="V310" s="159">
        <f>100</f>
        <v>100</v>
      </c>
      <c r="W310" s="58">
        <f t="shared" si="42"/>
        <v>88.060298826040551</v>
      </c>
      <c r="X310" s="58">
        <f t="shared" si="42"/>
        <v>65.928495197438636</v>
      </c>
      <c r="Y310" s="58">
        <f t="shared" si="42"/>
        <v>34.111526147278546</v>
      </c>
      <c r="Z310" s="58">
        <f t="shared" si="41"/>
        <v>24.199573105656349</v>
      </c>
      <c r="AA310" s="58">
        <f t="shared" si="41"/>
        <v>21.758273514703443</v>
      </c>
      <c r="AB310" s="58">
        <f t="shared" si="41"/>
        <v>27.267876200640341</v>
      </c>
      <c r="AC310" s="58">
        <f t="shared" si="41"/>
        <v>42.275880469583775</v>
      </c>
      <c r="AD310" s="58">
        <f t="shared" si="41"/>
        <v>43.94343649946638</v>
      </c>
      <c r="AE310" s="58">
        <f t="shared" si="41"/>
        <v>41.502137796909551</v>
      </c>
      <c r="AF310" s="58">
        <f t="shared" si="41"/>
        <v>31.483457657904083</v>
      </c>
      <c r="AG310" s="58">
        <f t="shared" si="41"/>
        <v>38.567237901314705</v>
      </c>
      <c r="AH310" s="58">
        <f t="shared" si="41"/>
        <v>42.71611478141449</v>
      </c>
      <c r="AI310" s="58">
        <f t="shared" si="43"/>
        <v>24.143542631245062</v>
      </c>
      <c r="AJ310" s="58">
        <f t="shared" si="43"/>
        <v>30.487993596584847</v>
      </c>
      <c r="AK310" s="58">
        <f t="shared" si="43"/>
        <v>31.59342516957124</v>
      </c>
      <c r="AL310" s="58">
        <f t="shared" si="43"/>
        <v>33.080976444476384</v>
      </c>
      <c r="AM310" s="58">
        <f t="shared" si="43"/>
        <v>35.038087258598452</v>
      </c>
      <c r="AN310" s="160"/>
      <c r="AO310" s="118"/>
      <c r="AP310" s="118"/>
      <c r="AQ310" s="118"/>
      <c r="AR310" s="118"/>
      <c r="AS310" s="118"/>
      <c r="AT310" s="118"/>
      <c r="AU310" s="118"/>
      <c r="AV310" s="118"/>
      <c r="AW310" s="118"/>
      <c r="AX310" s="118"/>
      <c r="AY310" s="118"/>
      <c r="AZ310" s="118"/>
      <c r="BA310" s="118"/>
      <c r="BB310" s="118"/>
      <c r="BC310" s="118"/>
      <c r="BD310" s="118"/>
      <c r="BE310" s="118"/>
    </row>
    <row r="311" spans="2:57" ht="15">
      <c r="B311" s="501"/>
      <c r="C311" s="8" t="s">
        <v>210</v>
      </c>
      <c r="D311" s="245">
        <v>163.6</v>
      </c>
      <c r="E311" s="173">
        <v>184.9</v>
      </c>
      <c r="F311" s="173">
        <v>148.80000000000001</v>
      </c>
      <c r="G311" s="173">
        <v>131.80000000000001</v>
      </c>
      <c r="H311" s="173">
        <v>86.544780000000003</v>
      </c>
      <c r="I311" s="173">
        <v>73.359391471981695</v>
      </c>
      <c r="J311" s="173">
        <v>72.8</v>
      </c>
      <c r="K311" s="173">
        <v>46.2</v>
      </c>
      <c r="L311" s="173">
        <v>46.2</v>
      </c>
      <c r="M311" s="173">
        <v>53.960465334358098</v>
      </c>
      <c r="N311" s="173">
        <v>52.267407713181498</v>
      </c>
      <c r="O311" s="173">
        <v>64.044232393103798</v>
      </c>
      <c r="P311" s="173">
        <v>222.160217263899</v>
      </c>
      <c r="Q311" s="173">
        <v>47.7533073929647</v>
      </c>
      <c r="R311" s="173">
        <v>93.018000000000001</v>
      </c>
      <c r="S311" s="173">
        <v>98.1289657309961</v>
      </c>
      <c r="T311" s="173">
        <v>105.546624183655</v>
      </c>
      <c r="U311" s="173">
        <v>114.728097915649</v>
      </c>
      <c r="V311" s="159">
        <f>100</f>
        <v>100</v>
      </c>
      <c r="W311" s="58">
        <f t="shared" si="42"/>
        <v>113.0195599022005</v>
      </c>
      <c r="X311" s="58">
        <f t="shared" si="42"/>
        <v>90.953545232273854</v>
      </c>
      <c r="Y311" s="58">
        <f t="shared" si="42"/>
        <v>80.56234718826407</v>
      </c>
      <c r="Z311" s="58">
        <f t="shared" si="41"/>
        <v>52.90023227383864</v>
      </c>
      <c r="AA311" s="58">
        <f t="shared" si="41"/>
        <v>44.840703833729648</v>
      </c>
      <c r="AB311" s="58">
        <f t="shared" si="41"/>
        <v>44.498777506112468</v>
      </c>
      <c r="AC311" s="58">
        <f t="shared" si="41"/>
        <v>28.239608801955992</v>
      </c>
      <c r="AD311" s="58">
        <f t="shared" si="41"/>
        <v>28.239608801955992</v>
      </c>
      <c r="AE311" s="58">
        <f t="shared" si="41"/>
        <v>32.983169519778791</v>
      </c>
      <c r="AF311" s="58">
        <f t="shared" si="41"/>
        <v>31.948293223216076</v>
      </c>
      <c r="AG311" s="58">
        <f t="shared" si="41"/>
        <v>39.146841316078117</v>
      </c>
      <c r="AH311" s="58">
        <f t="shared" si="41"/>
        <v>135.79475382878911</v>
      </c>
      <c r="AI311" s="58">
        <f t="shared" si="43"/>
        <v>29.189063198633679</v>
      </c>
      <c r="AJ311" s="58">
        <f t="shared" si="43"/>
        <v>56.856968215158922</v>
      </c>
      <c r="AK311" s="58">
        <f t="shared" si="43"/>
        <v>59.981030397919376</v>
      </c>
      <c r="AL311" s="58">
        <f t="shared" si="43"/>
        <v>64.515051457001832</v>
      </c>
      <c r="AM311" s="58">
        <f t="shared" si="43"/>
        <v>70.127199214944383</v>
      </c>
      <c r="AN311" s="120"/>
      <c r="AO311" s="121"/>
      <c r="AP311" s="121"/>
      <c r="AQ311" s="121"/>
      <c r="AR311" s="121"/>
      <c r="AS311" s="121"/>
      <c r="AT311" s="121"/>
      <c r="AU311" s="121"/>
      <c r="AV311" s="121"/>
      <c r="AW311" s="121"/>
      <c r="AX311" s="121"/>
      <c r="AY311" s="121"/>
      <c r="AZ311" s="121"/>
      <c r="BA311" s="121"/>
      <c r="BB311" s="121"/>
      <c r="BC311" s="121"/>
      <c r="BD311" s="121"/>
      <c r="BE311" s="121"/>
    </row>
    <row r="312" spans="2:57" ht="15" customHeight="1">
      <c r="B312" s="499" t="s">
        <v>152</v>
      </c>
      <c r="C312" s="1" t="s">
        <v>205</v>
      </c>
      <c r="D312" s="246">
        <v>5.9</v>
      </c>
      <c r="E312" s="11">
        <v>7.3</v>
      </c>
      <c r="F312" s="11">
        <v>17.100000000000001</v>
      </c>
      <c r="G312" s="11">
        <v>8.1</v>
      </c>
      <c r="H312" s="11">
        <v>13.9</v>
      </c>
      <c r="I312" s="11">
        <v>19.787638760900801</v>
      </c>
      <c r="J312" s="11">
        <v>50.1</v>
      </c>
      <c r="K312" s="11">
        <v>51.6</v>
      </c>
      <c r="L312" s="11">
        <v>43</v>
      </c>
      <c r="M312" s="11">
        <v>40.700000000000003</v>
      </c>
      <c r="N312" s="11">
        <v>45.2</v>
      </c>
      <c r="O312" s="11">
        <v>49.3</v>
      </c>
      <c r="P312" s="11">
        <v>77.3</v>
      </c>
      <c r="Q312" s="11">
        <v>76.91</v>
      </c>
      <c r="R312" s="11">
        <v>64.91</v>
      </c>
      <c r="S312" s="11">
        <v>78.367241061368105</v>
      </c>
      <c r="T312" s="11">
        <v>99.301437377929702</v>
      </c>
      <c r="U312">
        <v>119.17724609375</v>
      </c>
      <c r="V312" s="159">
        <f>100</f>
        <v>100</v>
      </c>
      <c r="W312" s="58">
        <f t="shared" si="42"/>
        <v>123.72881355932202</v>
      </c>
      <c r="X312" s="58">
        <f t="shared" si="42"/>
        <v>289.83050847457628</v>
      </c>
      <c r="Y312" s="58">
        <f t="shared" si="42"/>
        <v>137.28813559322032</v>
      </c>
      <c r="Z312" s="58">
        <f t="shared" si="41"/>
        <v>235.59322033898303</v>
      </c>
      <c r="AA312" s="58">
        <f t="shared" si="41"/>
        <v>335.38370781187797</v>
      </c>
      <c r="AB312" s="58">
        <f t="shared" si="41"/>
        <v>849.15254237288127</v>
      </c>
      <c r="AC312" s="58">
        <f t="shared" si="41"/>
        <v>874.57627118644064</v>
      </c>
      <c r="AD312" s="58">
        <f t="shared" si="41"/>
        <v>728.81355932203383</v>
      </c>
      <c r="AE312" s="58">
        <f t="shared" si="41"/>
        <v>689.83050847457628</v>
      </c>
      <c r="AF312" s="58">
        <f t="shared" si="41"/>
        <v>766.10169491525414</v>
      </c>
      <c r="AG312" s="58">
        <f t="shared" si="41"/>
        <v>835.59322033898297</v>
      </c>
      <c r="AH312" s="58">
        <f t="shared" si="41"/>
        <v>1310.1694915254236</v>
      </c>
      <c r="AI312" s="58">
        <f t="shared" si="43"/>
        <v>1303.5593220338983</v>
      </c>
      <c r="AJ312" s="58">
        <f t="shared" si="43"/>
        <v>1100.1694915254236</v>
      </c>
      <c r="AK312" s="58">
        <f t="shared" si="43"/>
        <v>1328.2583230740356</v>
      </c>
      <c r="AL312" s="58">
        <f t="shared" si="43"/>
        <v>1683.0752097954187</v>
      </c>
      <c r="AM312" s="58">
        <f t="shared" si="43"/>
        <v>2019.9533236228813</v>
      </c>
      <c r="AN312" s="160">
        <v>1</v>
      </c>
      <c r="AO312" s="118">
        <v>1</v>
      </c>
      <c r="AP312" s="118">
        <v>1</v>
      </c>
      <c r="AQ312" s="118">
        <v>1</v>
      </c>
      <c r="AR312" s="118">
        <v>1</v>
      </c>
      <c r="AS312" s="118">
        <v>4</v>
      </c>
      <c r="AT312" s="118">
        <v>1</v>
      </c>
      <c r="AU312" s="118">
        <v>1</v>
      </c>
      <c r="AV312" s="118">
        <v>1</v>
      </c>
      <c r="AW312" s="118">
        <v>1</v>
      </c>
      <c r="AX312" s="118">
        <v>1</v>
      </c>
      <c r="AY312" s="118">
        <v>1</v>
      </c>
      <c r="AZ312" s="118">
        <v>1</v>
      </c>
      <c r="BA312" s="118">
        <v>1</v>
      </c>
      <c r="BB312" s="118">
        <v>1</v>
      </c>
      <c r="BC312" s="118">
        <v>4</v>
      </c>
      <c r="BD312" s="118">
        <v>6</v>
      </c>
      <c r="BE312" s="118">
        <v>7</v>
      </c>
    </row>
    <row r="313" spans="2:57" ht="15">
      <c r="B313" s="499"/>
      <c r="C313" s="1" t="s">
        <v>206</v>
      </c>
      <c r="D313" s="196">
        <v>52.4</v>
      </c>
      <c r="E313" s="11">
        <v>26.9</v>
      </c>
      <c r="F313" s="11">
        <v>30.9</v>
      </c>
      <c r="G313" s="11">
        <v>18.066403374235001</v>
      </c>
      <c r="H313" s="11">
        <v>37.9</v>
      </c>
      <c r="I313" s="11">
        <v>119.8</v>
      </c>
      <c r="J313" s="11">
        <v>55.3</v>
      </c>
      <c r="K313" s="11">
        <v>48.5</v>
      </c>
      <c r="L313" s="11">
        <v>32.799999999999997</v>
      </c>
      <c r="M313" s="11">
        <v>54.8</v>
      </c>
      <c r="N313" s="11">
        <v>52.6</v>
      </c>
      <c r="O313" s="11">
        <v>56.3</v>
      </c>
      <c r="P313" s="11">
        <v>47.7</v>
      </c>
      <c r="Q313" s="11">
        <v>60.45</v>
      </c>
      <c r="R313" s="11">
        <v>88.69</v>
      </c>
      <c r="S313" s="11">
        <v>92.6905124004534</v>
      </c>
      <c r="T313" s="11">
        <v>97.828269958496094</v>
      </c>
      <c r="U313">
        <v>102.485466003418</v>
      </c>
      <c r="V313" s="159">
        <f>100</f>
        <v>100</v>
      </c>
      <c r="W313" s="58">
        <f t="shared" si="42"/>
        <v>51.335877862595424</v>
      </c>
      <c r="X313" s="58">
        <f t="shared" si="42"/>
        <v>58.969465648854964</v>
      </c>
      <c r="Y313" s="58">
        <f t="shared" si="42"/>
        <v>34.477869034799625</v>
      </c>
      <c r="Z313" s="58">
        <f t="shared" si="41"/>
        <v>72.328244274809165</v>
      </c>
      <c r="AA313" s="58">
        <f t="shared" si="41"/>
        <v>228.62595419847329</v>
      </c>
      <c r="AB313" s="58">
        <f t="shared" si="41"/>
        <v>105.53435114503817</v>
      </c>
      <c r="AC313" s="58">
        <f t="shared" si="41"/>
        <v>92.55725190839695</v>
      </c>
      <c r="AD313" s="58">
        <f t="shared" si="41"/>
        <v>62.595419847328237</v>
      </c>
      <c r="AE313" s="58">
        <f t="shared" si="41"/>
        <v>104.58015267175573</v>
      </c>
      <c r="AF313" s="58">
        <f t="shared" si="41"/>
        <v>100.38167938931298</v>
      </c>
      <c r="AG313" s="58">
        <f t="shared" si="41"/>
        <v>107.44274809160305</v>
      </c>
      <c r="AH313" s="58">
        <f t="shared" si="41"/>
        <v>91.030534351145036</v>
      </c>
      <c r="AI313" s="58">
        <f t="shared" si="43"/>
        <v>115.36259541984734</v>
      </c>
      <c r="AJ313" s="58">
        <f t="shared" si="43"/>
        <v>169.25572519083971</v>
      </c>
      <c r="AK313" s="58">
        <f t="shared" si="43"/>
        <v>176.89029084055994</v>
      </c>
      <c r="AL313" s="58">
        <f t="shared" si="43"/>
        <v>186.69517167651927</v>
      </c>
      <c r="AM313" s="58">
        <f t="shared" si="43"/>
        <v>195.58295038820231</v>
      </c>
      <c r="AN313" s="160">
        <v>1</v>
      </c>
      <c r="AO313" s="118">
        <v>1</v>
      </c>
      <c r="AP313" s="118">
        <v>1</v>
      </c>
      <c r="AQ313" s="118">
        <v>4</v>
      </c>
      <c r="AR313" s="118">
        <v>1</v>
      </c>
      <c r="AS313" s="118">
        <v>1</v>
      </c>
      <c r="AT313" s="118">
        <v>1</v>
      </c>
      <c r="AU313" s="118">
        <v>1</v>
      </c>
      <c r="AV313" s="118">
        <v>1</v>
      </c>
      <c r="AW313" s="118">
        <v>1</v>
      </c>
      <c r="AX313" s="118">
        <v>1</v>
      </c>
      <c r="AY313" s="118">
        <v>1</v>
      </c>
      <c r="AZ313" s="118">
        <v>1</v>
      </c>
      <c r="BA313" s="118">
        <v>1</v>
      </c>
      <c r="BB313" s="118">
        <v>1</v>
      </c>
      <c r="BC313" s="118">
        <v>4</v>
      </c>
      <c r="BD313" s="118">
        <v>6</v>
      </c>
      <c r="BE313" s="118">
        <v>7</v>
      </c>
    </row>
    <row r="314" spans="2:57" ht="15">
      <c r="B314" s="499"/>
      <c r="C314" s="1" t="s">
        <v>207</v>
      </c>
      <c r="D314" s="196">
        <v>98</v>
      </c>
      <c r="E314" s="11">
        <v>114.6</v>
      </c>
      <c r="F314" s="11">
        <v>48.2</v>
      </c>
      <c r="G314" s="11">
        <v>58</v>
      </c>
      <c r="H314" s="11">
        <v>50.4</v>
      </c>
      <c r="I314" s="11">
        <v>58.012100615916999</v>
      </c>
      <c r="J314" s="11">
        <v>104.9</v>
      </c>
      <c r="K314" s="11">
        <v>86.9</v>
      </c>
      <c r="L314" s="11">
        <v>95.6</v>
      </c>
      <c r="M314" s="11">
        <v>74.599999999999994</v>
      </c>
      <c r="N314" s="11">
        <v>39.5</v>
      </c>
      <c r="O314" s="11">
        <v>65.400000000000006</v>
      </c>
      <c r="P314" s="11">
        <v>71.2</v>
      </c>
      <c r="Q314" s="11">
        <v>67.599999999999994</v>
      </c>
      <c r="R314" s="11">
        <v>116.07</v>
      </c>
      <c r="S314" s="11">
        <v>117.06374768587099</v>
      </c>
      <c r="T314" s="11">
        <v>117.900520324707</v>
      </c>
      <c r="U314">
        <v>122.908584594727</v>
      </c>
      <c r="V314" s="159">
        <f>100</f>
        <v>100</v>
      </c>
      <c r="W314" s="58">
        <f t="shared" si="42"/>
        <v>116.93877551020408</v>
      </c>
      <c r="X314" s="58">
        <f t="shared" si="42"/>
        <v>49.183673469387756</v>
      </c>
      <c r="Y314" s="58">
        <f t="shared" si="42"/>
        <v>59.183673469387756</v>
      </c>
      <c r="Z314" s="58">
        <f t="shared" si="41"/>
        <v>51.428571428571431</v>
      </c>
      <c r="AA314" s="58">
        <f t="shared" si="41"/>
        <v>59.196021036649995</v>
      </c>
      <c r="AB314" s="58">
        <f t="shared" si="41"/>
        <v>107.04081632653062</v>
      </c>
      <c r="AC314" s="58">
        <f t="shared" si="41"/>
        <v>88.673469387755105</v>
      </c>
      <c r="AD314" s="58">
        <f t="shared" ref="AD314:AM361" si="44">L314*100/$D314</f>
        <v>97.551020408163268</v>
      </c>
      <c r="AE314" s="58">
        <f t="shared" si="44"/>
        <v>76.122448979591823</v>
      </c>
      <c r="AF314" s="58">
        <f t="shared" si="44"/>
        <v>40.306122448979593</v>
      </c>
      <c r="AG314" s="58">
        <f t="shared" si="44"/>
        <v>66.734693877551024</v>
      </c>
      <c r="AH314" s="58">
        <f t="shared" si="44"/>
        <v>72.65306122448979</v>
      </c>
      <c r="AI314" s="58">
        <f t="shared" si="43"/>
        <v>68.979591836734684</v>
      </c>
      <c r="AJ314" s="58">
        <f t="shared" si="43"/>
        <v>118.43877551020408</v>
      </c>
      <c r="AK314" s="58">
        <f t="shared" si="43"/>
        <v>119.45280376109284</v>
      </c>
      <c r="AL314" s="58">
        <f t="shared" si="43"/>
        <v>120.30665339255816</v>
      </c>
      <c r="AM314" s="58">
        <f t="shared" si="43"/>
        <v>125.41692305584388</v>
      </c>
      <c r="AN314" s="160">
        <v>1</v>
      </c>
      <c r="AO314" s="118">
        <v>1</v>
      </c>
      <c r="AP314" s="118">
        <v>1</v>
      </c>
      <c r="AQ314" s="118">
        <v>1</v>
      </c>
      <c r="AR314" s="118">
        <v>1</v>
      </c>
      <c r="AS314" s="118">
        <v>4</v>
      </c>
      <c r="AT314" s="118">
        <v>1</v>
      </c>
      <c r="AU314" s="118">
        <v>1</v>
      </c>
      <c r="AV314" s="118">
        <v>1</v>
      </c>
      <c r="AW314" s="118">
        <v>1</v>
      </c>
      <c r="AX314" s="118">
        <v>1</v>
      </c>
      <c r="AY314" s="118">
        <v>1</v>
      </c>
      <c r="AZ314" s="118">
        <v>1</v>
      </c>
      <c r="BA314" s="118">
        <v>1</v>
      </c>
      <c r="BB314" s="118">
        <v>1</v>
      </c>
      <c r="BC314" s="118">
        <v>4</v>
      </c>
      <c r="BD314" s="118">
        <v>6</v>
      </c>
      <c r="BE314" s="118">
        <v>7</v>
      </c>
    </row>
    <row r="315" spans="2:57" ht="15">
      <c r="B315" s="499"/>
      <c r="C315" s="1" t="s">
        <v>208</v>
      </c>
      <c r="D315" s="196">
        <v>3794.1</v>
      </c>
      <c r="E315" s="11">
        <v>3338.8</v>
      </c>
      <c r="F315" s="11">
        <v>2956.9</v>
      </c>
      <c r="G315" s="11">
        <v>2414.93351534453</v>
      </c>
      <c r="H315" s="11">
        <v>2074.1999999999998</v>
      </c>
      <c r="I315" s="11">
        <v>1915.4002298113801</v>
      </c>
      <c r="J315" s="11">
        <v>1655.6</v>
      </c>
      <c r="K315" s="11">
        <v>1875</v>
      </c>
      <c r="L315" s="11">
        <v>1794.6</v>
      </c>
      <c r="M315" s="11">
        <v>1334.5</v>
      </c>
      <c r="N315" s="11">
        <v>2044.2</v>
      </c>
      <c r="O315" s="11">
        <v>1609.3</v>
      </c>
      <c r="P315" s="11">
        <v>2521.8000000000002</v>
      </c>
      <c r="Q315" s="11">
        <v>2808.99</v>
      </c>
      <c r="R315" s="11">
        <v>2219.83</v>
      </c>
      <c r="S315" s="11">
        <v>2271.8423126340499</v>
      </c>
      <c r="T315" s="11">
        <v>2332.98950195313</v>
      </c>
      <c r="U315">
        <v>2423.20263671875</v>
      </c>
      <c r="V315" s="159">
        <f>100</f>
        <v>100</v>
      </c>
      <c r="W315" s="58">
        <f t="shared" si="42"/>
        <v>87.999789146306114</v>
      </c>
      <c r="X315" s="58">
        <f t="shared" si="42"/>
        <v>77.934160934081859</v>
      </c>
      <c r="Y315" s="58">
        <f t="shared" si="42"/>
        <v>63.649706527095489</v>
      </c>
      <c r="Z315" s="58">
        <f t="shared" si="42"/>
        <v>54.669091484146435</v>
      </c>
      <c r="AA315" s="58">
        <f t="shared" si="42"/>
        <v>50.483651717439713</v>
      </c>
      <c r="AB315" s="58">
        <f t="shared" si="42"/>
        <v>43.636171951187372</v>
      </c>
      <c r="AC315" s="58">
        <f t="shared" si="42"/>
        <v>49.418834506207006</v>
      </c>
      <c r="AD315" s="58">
        <f t="shared" si="44"/>
        <v>47.299754882580849</v>
      </c>
      <c r="AE315" s="58">
        <f t="shared" si="44"/>
        <v>35.173031812551066</v>
      </c>
      <c r="AF315" s="58">
        <f t="shared" si="44"/>
        <v>53.87839013204713</v>
      </c>
      <c r="AG315" s="58">
        <f t="shared" si="44"/>
        <v>42.415856197780769</v>
      </c>
      <c r="AH315" s="58">
        <f t="shared" si="44"/>
        <v>66.466355657468185</v>
      </c>
      <c r="AI315" s="58">
        <f t="shared" si="43"/>
        <v>74.035739701114892</v>
      </c>
      <c r="AJ315" s="58">
        <f t="shared" si="43"/>
        <v>58.507419414353869</v>
      </c>
      <c r="AK315" s="58">
        <f t="shared" si="43"/>
        <v>59.878292945205715</v>
      </c>
      <c r="AL315" s="58">
        <f t="shared" si="43"/>
        <v>61.489931787594685</v>
      </c>
      <c r="AM315" s="58">
        <f t="shared" si="43"/>
        <v>63.867653375471129</v>
      </c>
      <c r="AN315" s="160">
        <v>1</v>
      </c>
      <c r="AO315" s="118">
        <v>1</v>
      </c>
      <c r="AP315" s="118">
        <v>1</v>
      </c>
      <c r="AQ315" s="118">
        <v>4</v>
      </c>
      <c r="AR315" s="118">
        <v>1</v>
      </c>
      <c r="AS315" s="118">
        <v>4</v>
      </c>
      <c r="AT315" s="118">
        <v>1</v>
      </c>
      <c r="AU315" s="118">
        <v>1</v>
      </c>
      <c r="AV315" s="118">
        <v>1</v>
      </c>
      <c r="AW315" s="118">
        <v>1</v>
      </c>
      <c r="AX315" s="118">
        <v>1</v>
      </c>
      <c r="AY315" s="118">
        <v>1</v>
      </c>
      <c r="AZ315" s="118">
        <v>1</v>
      </c>
      <c r="BA315" s="118">
        <v>1</v>
      </c>
      <c r="BB315" s="118">
        <v>1</v>
      </c>
      <c r="BC315" s="118">
        <v>4</v>
      </c>
      <c r="BD315" s="118">
        <v>6</v>
      </c>
      <c r="BE315" s="118">
        <v>7</v>
      </c>
    </row>
    <row r="316" spans="2:57" ht="15">
      <c r="B316" s="499"/>
      <c r="C316" s="1" t="s">
        <v>209</v>
      </c>
      <c r="D316" s="196">
        <v>3950.4</v>
      </c>
      <c r="E316" s="11">
        <v>3487.6</v>
      </c>
      <c r="F316" s="11">
        <v>3053.1</v>
      </c>
      <c r="G316" s="11">
        <v>2499.0999187187699</v>
      </c>
      <c r="H316" s="11">
        <v>2176.4</v>
      </c>
      <c r="I316" s="11">
        <v>2112.9999691881999</v>
      </c>
      <c r="J316" s="11">
        <v>1865.9</v>
      </c>
      <c r="K316" s="11">
        <v>2062</v>
      </c>
      <c r="L316" s="11">
        <v>1966</v>
      </c>
      <c r="M316" s="11">
        <v>1504.6</v>
      </c>
      <c r="N316" s="11">
        <v>2181.5</v>
      </c>
      <c r="O316" s="11">
        <v>1780.3</v>
      </c>
      <c r="P316" s="11">
        <v>2718</v>
      </c>
      <c r="Q316" s="11">
        <v>3013.95</v>
      </c>
      <c r="R316" s="11">
        <v>2489.5</v>
      </c>
      <c r="S316" s="11">
        <v>2559.9638137817401</v>
      </c>
      <c r="T316" s="11">
        <v>2648.0197296142601</v>
      </c>
      <c r="U316">
        <v>2767.77393341064</v>
      </c>
      <c r="V316" s="159">
        <f>100</f>
        <v>100</v>
      </c>
      <c r="W316" s="58">
        <f t="shared" si="42"/>
        <v>88.284730660186312</v>
      </c>
      <c r="X316" s="58">
        <f t="shared" si="42"/>
        <v>77.285844471445927</v>
      </c>
      <c r="Y316" s="58">
        <f t="shared" si="42"/>
        <v>63.261946099604337</v>
      </c>
      <c r="Z316" s="58">
        <f t="shared" si="42"/>
        <v>55.093155123531794</v>
      </c>
      <c r="AA316" s="58">
        <f t="shared" si="42"/>
        <v>53.488253574022878</v>
      </c>
      <c r="AB316" s="58">
        <f t="shared" si="42"/>
        <v>47.233191575536651</v>
      </c>
      <c r="AC316" s="58">
        <f t="shared" si="42"/>
        <v>52.197245848521668</v>
      </c>
      <c r="AD316" s="58">
        <f t="shared" si="44"/>
        <v>49.767112191170511</v>
      </c>
      <c r="AE316" s="58">
        <f t="shared" si="44"/>
        <v>38.087282300526525</v>
      </c>
      <c r="AF316" s="58">
        <f t="shared" si="44"/>
        <v>55.222255974078571</v>
      </c>
      <c r="AG316" s="58">
        <f t="shared" si="44"/>
        <v>45.066322397731874</v>
      </c>
      <c r="AH316" s="58">
        <f t="shared" si="44"/>
        <v>68.803159173754551</v>
      </c>
      <c r="AI316" s="58">
        <f t="shared" si="43"/>
        <v>76.294805589307416</v>
      </c>
      <c r="AJ316" s="58">
        <f t="shared" si="43"/>
        <v>63.018934791413528</v>
      </c>
      <c r="AK316" s="58">
        <f t="shared" si="43"/>
        <v>64.802648182000297</v>
      </c>
      <c r="AL316" s="58">
        <f t="shared" si="43"/>
        <v>67.031686148599135</v>
      </c>
      <c r="AM316" s="58">
        <f t="shared" si="43"/>
        <v>70.063131161670711</v>
      </c>
      <c r="AN316" s="160"/>
      <c r="AO316" s="118"/>
      <c r="AP316" s="118"/>
      <c r="AQ316" s="118"/>
      <c r="AR316" s="118"/>
      <c r="AS316" s="118"/>
      <c r="AT316" s="118"/>
      <c r="AU316" s="118"/>
      <c r="AV316" s="118"/>
      <c r="AW316" s="118"/>
      <c r="AX316" s="118"/>
      <c r="AY316" s="118"/>
      <c r="AZ316" s="118"/>
      <c r="BA316" s="118"/>
      <c r="BB316" s="118"/>
      <c r="BC316" s="118"/>
      <c r="BD316" s="118"/>
      <c r="BE316" s="118"/>
    </row>
    <row r="317" spans="2:57" ht="15">
      <c r="B317" s="501"/>
      <c r="C317" s="8" t="s">
        <v>210</v>
      </c>
      <c r="D317" s="245">
        <v>156.30000000000001</v>
      </c>
      <c r="E317" s="173">
        <v>148.80000000000001</v>
      </c>
      <c r="F317" s="173">
        <v>96.2</v>
      </c>
      <c r="G317" s="173">
        <v>84.166403374235003</v>
      </c>
      <c r="H317" s="173">
        <v>102.2</v>
      </c>
      <c r="I317" s="173">
        <v>197.59973937681801</v>
      </c>
      <c r="J317" s="173">
        <v>210.3</v>
      </c>
      <c r="K317" s="173">
        <v>187</v>
      </c>
      <c r="L317" s="173">
        <v>171.4</v>
      </c>
      <c r="M317" s="173">
        <v>170.1</v>
      </c>
      <c r="N317" s="173">
        <v>137.30000000000001</v>
      </c>
      <c r="O317" s="173">
        <v>171</v>
      </c>
      <c r="P317" s="173">
        <v>196.2</v>
      </c>
      <c r="Q317" s="173">
        <v>204.96</v>
      </c>
      <c r="R317" s="173">
        <v>269.67</v>
      </c>
      <c r="S317" s="173">
        <v>288.12150114769298</v>
      </c>
      <c r="T317" s="173">
        <v>315.03022766113298</v>
      </c>
      <c r="U317" s="173">
        <v>344.57129669189499</v>
      </c>
      <c r="V317" s="159">
        <f>100</f>
        <v>100</v>
      </c>
      <c r="W317" s="58">
        <f t="shared" si="42"/>
        <v>95.201535508637235</v>
      </c>
      <c r="X317" s="58">
        <f t="shared" si="42"/>
        <v>61.548304542546383</v>
      </c>
      <c r="Y317" s="58">
        <f t="shared" si="42"/>
        <v>53.849266394264227</v>
      </c>
      <c r="Z317" s="58">
        <f t="shared" si="42"/>
        <v>65.38707613563659</v>
      </c>
      <c r="AA317" s="58">
        <f t="shared" si="42"/>
        <v>126.42337772029302</v>
      </c>
      <c r="AB317" s="58">
        <f t="shared" si="42"/>
        <v>134.54894433781189</v>
      </c>
      <c r="AC317" s="58">
        <f t="shared" si="42"/>
        <v>119.64171465131157</v>
      </c>
      <c r="AD317" s="58">
        <f t="shared" si="44"/>
        <v>109.66090850927702</v>
      </c>
      <c r="AE317" s="58">
        <f t="shared" si="44"/>
        <v>108.82917466410748</v>
      </c>
      <c r="AF317" s="58">
        <f t="shared" si="44"/>
        <v>87.843889955214337</v>
      </c>
      <c r="AG317" s="58">
        <f t="shared" si="44"/>
        <v>109.40499040307101</v>
      </c>
      <c r="AH317" s="58">
        <f t="shared" si="44"/>
        <v>125.5278310940499</v>
      </c>
      <c r="AI317" s="58">
        <f t="shared" si="43"/>
        <v>131.13243761996159</v>
      </c>
      <c r="AJ317" s="58">
        <f t="shared" si="43"/>
        <v>172.53358925143954</v>
      </c>
      <c r="AK317" s="58">
        <f t="shared" si="43"/>
        <v>184.33877232737873</v>
      </c>
      <c r="AL317" s="58">
        <f t="shared" si="43"/>
        <v>201.55484815171656</v>
      </c>
      <c r="AM317" s="58">
        <f t="shared" si="43"/>
        <v>220.45508425585089</v>
      </c>
      <c r="AN317" s="120"/>
      <c r="AO317" s="121"/>
      <c r="AP317" s="121"/>
      <c r="AQ317" s="121"/>
      <c r="AR317" s="121"/>
      <c r="AS317" s="121"/>
      <c r="AT317" s="121"/>
      <c r="AU317" s="121"/>
      <c r="AV317" s="121"/>
      <c r="AW317" s="121"/>
      <c r="AX317" s="121"/>
      <c r="AY317" s="121"/>
      <c r="AZ317" s="121"/>
      <c r="BA317" s="121"/>
      <c r="BB317" s="121"/>
      <c r="BC317" s="121"/>
      <c r="BD317" s="121"/>
      <c r="BE317" s="121"/>
    </row>
    <row r="318" spans="2:57" ht="15" customHeight="1">
      <c r="B318" s="499" t="s">
        <v>153</v>
      </c>
      <c r="C318" s="1" t="s">
        <v>205</v>
      </c>
      <c r="D318" s="246">
        <v>228.2</v>
      </c>
      <c r="E318" s="11">
        <v>389.2</v>
      </c>
      <c r="F318" s="11">
        <v>115.4</v>
      </c>
      <c r="G318" s="11">
        <v>187.4</v>
      </c>
      <c r="H318" s="11">
        <v>154.5</v>
      </c>
      <c r="I318" s="11">
        <v>135.80000000000001</v>
      </c>
      <c r="J318" s="11">
        <v>175.7</v>
      </c>
      <c r="K318" s="11">
        <v>204.8</v>
      </c>
      <c r="L318" s="11">
        <v>162.5</v>
      </c>
      <c r="M318" s="11">
        <v>157.1</v>
      </c>
      <c r="N318" s="11">
        <v>178.4</v>
      </c>
      <c r="O318" s="11">
        <v>195.7</v>
      </c>
      <c r="P318" s="11">
        <v>220.8</v>
      </c>
      <c r="Q318" s="11">
        <v>296.16000000000003</v>
      </c>
      <c r="R318" s="11">
        <v>379.42</v>
      </c>
      <c r="S318" s="11">
        <v>458.08197737153</v>
      </c>
      <c r="T318" s="11">
        <v>580.44915771484398</v>
      </c>
      <c r="U318">
        <v>696.65313720703102</v>
      </c>
      <c r="V318" s="159">
        <f>100</f>
        <v>100</v>
      </c>
      <c r="W318" s="58">
        <f t="shared" si="42"/>
        <v>170.5521472392638</v>
      </c>
      <c r="X318" s="58">
        <f t="shared" si="42"/>
        <v>50.569675723049961</v>
      </c>
      <c r="Y318" s="58">
        <f t="shared" si="42"/>
        <v>82.120946538124457</v>
      </c>
      <c r="Z318" s="58">
        <f t="shared" si="42"/>
        <v>67.703768624014032</v>
      </c>
      <c r="AA318" s="58">
        <f t="shared" si="42"/>
        <v>59.50920245398774</v>
      </c>
      <c r="AB318" s="58">
        <f t="shared" si="42"/>
        <v>76.993865030674854</v>
      </c>
      <c r="AC318" s="58">
        <f t="shared" si="42"/>
        <v>89.745836985100794</v>
      </c>
      <c r="AD318" s="58">
        <f t="shared" si="44"/>
        <v>71.209465381244527</v>
      </c>
      <c r="AE318" s="58">
        <f t="shared" si="44"/>
        <v>68.84312007011394</v>
      </c>
      <c r="AF318" s="58">
        <f t="shared" si="44"/>
        <v>78.177037686240141</v>
      </c>
      <c r="AG318" s="58">
        <f t="shared" si="44"/>
        <v>85.7581069237511</v>
      </c>
      <c r="AH318" s="58">
        <f t="shared" si="44"/>
        <v>96.7572304995618</v>
      </c>
      <c r="AI318" s="58">
        <f t="shared" si="43"/>
        <v>129.78089395267313</v>
      </c>
      <c r="AJ318" s="58">
        <f t="shared" si="43"/>
        <v>166.26643295354953</v>
      </c>
      <c r="AK318" s="58">
        <f t="shared" si="43"/>
        <v>200.73706282713849</v>
      </c>
      <c r="AL318" s="58">
        <f t="shared" si="43"/>
        <v>254.35984124226292</v>
      </c>
      <c r="AM318" s="58">
        <f t="shared" si="43"/>
        <v>305.28183050264283</v>
      </c>
      <c r="AN318" s="160">
        <v>1</v>
      </c>
      <c r="AO318" s="118">
        <v>1</v>
      </c>
      <c r="AP318" s="118">
        <v>1</v>
      </c>
      <c r="AQ318" s="118">
        <v>1</v>
      </c>
      <c r="AR318" s="118">
        <v>1</v>
      </c>
      <c r="AS318" s="118">
        <v>1</v>
      </c>
      <c r="AT318" s="118">
        <v>1</v>
      </c>
      <c r="AU318" s="118">
        <v>1</v>
      </c>
      <c r="AV318" s="118">
        <v>1</v>
      </c>
      <c r="AW318" s="118">
        <v>1</v>
      </c>
      <c r="AX318" s="118">
        <v>1</v>
      </c>
      <c r="AY318" s="118">
        <v>1</v>
      </c>
      <c r="AZ318" s="118">
        <v>1</v>
      </c>
      <c r="BA318" s="118">
        <v>1</v>
      </c>
      <c r="BB318" s="118">
        <v>1</v>
      </c>
      <c r="BC318" s="118">
        <v>4</v>
      </c>
      <c r="BD318" s="118">
        <v>6</v>
      </c>
      <c r="BE318" s="118">
        <v>7</v>
      </c>
    </row>
    <row r="319" spans="2:57" ht="15">
      <c r="B319" s="499"/>
      <c r="C319" s="1" t="s">
        <v>206</v>
      </c>
      <c r="D319" s="196">
        <v>117.0048</v>
      </c>
      <c r="E319" s="11">
        <v>195.3</v>
      </c>
      <c r="F319" s="11">
        <v>112.467690861977</v>
      </c>
      <c r="G319" s="11">
        <v>132</v>
      </c>
      <c r="H319" s="11">
        <v>185.4</v>
      </c>
      <c r="I319" s="11">
        <v>153.9</v>
      </c>
      <c r="J319" s="11">
        <v>154.30000000000001</v>
      </c>
      <c r="K319" s="11">
        <v>161.9</v>
      </c>
      <c r="L319" s="11">
        <v>160.30000000000001</v>
      </c>
      <c r="M319" s="11">
        <v>176.8</v>
      </c>
      <c r="N319" s="11">
        <v>204</v>
      </c>
      <c r="O319" s="11">
        <v>220.5</v>
      </c>
      <c r="P319" s="11">
        <v>269.39999999999998</v>
      </c>
      <c r="Q319" s="11">
        <v>318.63</v>
      </c>
      <c r="R319" s="11">
        <v>384.63</v>
      </c>
      <c r="S319" s="11">
        <v>401.97938387251997</v>
      </c>
      <c r="T319" s="11">
        <v>424.2607421875</v>
      </c>
      <c r="U319">
        <v>444.42071533203102</v>
      </c>
      <c r="V319" s="159">
        <f>100</f>
        <v>100</v>
      </c>
      <c r="W319" s="58">
        <f t="shared" si="42"/>
        <v>166.91622907778142</v>
      </c>
      <c r="X319" s="58">
        <f t="shared" si="42"/>
        <v>96.122288027480067</v>
      </c>
      <c r="Y319" s="58">
        <f t="shared" si="42"/>
        <v>112.81588447653429</v>
      </c>
      <c r="Z319" s="58">
        <f t="shared" si="42"/>
        <v>158.45503774204136</v>
      </c>
      <c r="AA319" s="58">
        <f t="shared" si="42"/>
        <v>131.53306531014113</v>
      </c>
      <c r="AB319" s="58">
        <f t="shared" si="42"/>
        <v>131.8749316267367</v>
      </c>
      <c r="AC319" s="58">
        <f t="shared" si="42"/>
        <v>138.37039164205228</v>
      </c>
      <c r="AD319" s="58">
        <f t="shared" si="44"/>
        <v>137.00292637567006</v>
      </c>
      <c r="AE319" s="58">
        <f t="shared" si="44"/>
        <v>151.10491193523683</v>
      </c>
      <c r="AF319" s="58">
        <f t="shared" si="44"/>
        <v>174.35182146373481</v>
      </c>
      <c r="AG319" s="58">
        <f t="shared" si="44"/>
        <v>188.45380702330161</v>
      </c>
      <c r="AH319" s="58">
        <f t="shared" si="44"/>
        <v>230.24696422710861</v>
      </c>
      <c r="AI319" s="58">
        <f t="shared" si="43"/>
        <v>272.32216114210701</v>
      </c>
      <c r="AJ319" s="58">
        <f t="shared" si="43"/>
        <v>328.73010338037415</v>
      </c>
      <c r="AK319" s="58">
        <f t="shared" si="43"/>
        <v>343.55802827962611</v>
      </c>
      <c r="AL319" s="58">
        <f t="shared" si="43"/>
        <v>362.60114301934618</v>
      </c>
      <c r="AM319" s="58">
        <f t="shared" si="43"/>
        <v>379.8311824233117</v>
      </c>
      <c r="AN319" s="160">
        <v>4</v>
      </c>
      <c r="AO319" s="118">
        <v>1</v>
      </c>
      <c r="AP319" s="118">
        <v>4</v>
      </c>
      <c r="AQ319" s="118">
        <v>1</v>
      </c>
      <c r="AR319" s="118">
        <v>1</v>
      </c>
      <c r="AS319" s="118">
        <v>1</v>
      </c>
      <c r="AT319" s="118">
        <v>1</v>
      </c>
      <c r="AU319" s="118">
        <v>1</v>
      </c>
      <c r="AV319" s="118">
        <v>1</v>
      </c>
      <c r="AW319" s="118">
        <v>1</v>
      </c>
      <c r="AX319" s="118">
        <v>1</v>
      </c>
      <c r="AY319" s="118">
        <v>1</v>
      </c>
      <c r="AZ319" s="118">
        <v>1</v>
      </c>
      <c r="BA319" s="118">
        <v>1</v>
      </c>
      <c r="BB319" s="118">
        <v>1</v>
      </c>
      <c r="BC319" s="118">
        <v>4</v>
      </c>
      <c r="BD319" s="118">
        <v>6</v>
      </c>
      <c r="BE319" s="118">
        <v>7</v>
      </c>
    </row>
    <row r="320" spans="2:57" ht="15">
      <c r="B320" s="499"/>
      <c r="C320" s="1" t="s">
        <v>207</v>
      </c>
      <c r="D320" s="196">
        <v>174.03360000000001</v>
      </c>
      <c r="E320" s="11">
        <v>176</v>
      </c>
      <c r="F320" s="11">
        <v>180.09998536683901</v>
      </c>
      <c r="G320" s="11">
        <v>96.8</v>
      </c>
      <c r="H320" s="11">
        <v>94.414929999999998</v>
      </c>
      <c r="I320" s="11">
        <v>82.4</v>
      </c>
      <c r="J320" s="11">
        <v>157.6</v>
      </c>
      <c r="K320" s="11">
        <v>156.9</v>
      </c>
      <c r="L320" s="11">
        <v>180.9</v>
      </c>
      <c r="M320" s="11">
        <v>276.39999999999998</v>
      </c>
      <c r="N320" s="11">
        <v>242.6</v>
      </c>
      <c r="O320" s="11">
        <v>316.8</v>
      </c>
      <c r="P320" s="11">
        <v>396.6</v>
      </c>
      <c r="Q320" s="11">
        <v>343.44</v>
      </c>
      <c r="R320" s="11">
        <v>520.12</v>
      </c>
      <c r="S320" s="11">
        <v>524.57305841820198</v>
      </c>
      <c r="T320" s="11">
        <v>528.32269287109398</v>
      </c>
      <c r="U320">
        <v>550.88104248046898</v>
      </c>
      <c r="V320" s="159">
        <f>100</f>
        <v>100</v>
      </c>
      <c r="W320" s="58">
        <f t="shared" si="42"/>
        <v>101.12989675556904</v>
      </c>
      <c r="X320" s="58">
        <f t="shared" si="42"/>
        <v>103.48575526038591</v>
      </c>
      <c r="Y320" s="58">
        <f t="shared" si="42"/>
        <v>55.621443215562969</v>
      </c>
      <c r="Z320" s="58">
        <f t="shared" si="42"/>
        <v>54.250977972069762</v>
      </c>
      <c r="AA320" s="58">
        <f t="shared" si="42"/>
        <v>47.347178935561864</v>
      </c>
      <c r="AB320" s="58">
        <f t="shared" si="42"/>
        <v>90.557225731123182</v>
      </c>
      <c r="AC320" s="58">
        <f t="shared" si="42"/>
        <v>90.155004550845348</v>
      </c>
      <c r="AD320" s="58">
        <f t="shared" si="44"/>
        <v>103.94544501751386</v>
      </c>
      <c r="AE320" s="58">
        <f t="shared" si="44"/>
        <v>158.81990604113227</v>
      </c>
      <c r="AF320" s="58">
        <f t="shared" si="44"/>
        <v>139.39836905057413</v>
      </c>
      <c r="AG320" s="58">
        <f t="shared" si="44"/>
        <v>182.03381416002426</v>
      </c>
      <c r="AH320" s="58">
        <f t="shared" si="44"/>
        <v>227.88702871169704</v>
      </c>
      <c r="AI320" s="58">
        <f t="shared" si="43"/>
        <v>197.3412030780263</v>
      </c>
      <c r="AJ320" s="58">
        <f t="shared" si="43"/>
        <v>298.86182898015096</v>
      </c>
      <c r="AK320" s="58">
        <f t="shared" si="43"/>
        <v>301.42056385560142</v>
      </c>
      <c r="AL320" s="58">
        <f t="shared" si="43"/>
        <v>303.57511013453376</v>
      </c>
      <c r="AM320" s="58">
        <f t="shared" si="43"/>
        <v>316.53717585596627</v>
      </c>
      <c r="AN320" s="160">
        <v>4</v>
      </c>
      <c r="AO320" s="118">
        <v>1</v>
      </c>
      <c r="AP320" s="118">
        <v>4</v>
      </c>
      <c r="AQ320" s="118">
        <v>1</v>
      </c>
      <c r="AR320" s="118">
        <v>4</v>
      </c>
      <c r="AS320" s="118">
        <v>1</v>
      </c>
      <c r="AT320" s="118">
        <v>1</v>
      </c>
      <c r="AU320" s="118">
        <v>1</v>
      </c>
      <c r="AV320" s="118">
        <v>1</v>
      </c>
      <c r="AW320" s="118">
        <v>1</v>
      </c>
      <c r="AX320" s="118">
        <v>1</v>
      </c>
      <c r="AY320" s="118">
        <v>1</v>
      </c>
      <c r="AZ320" s="118">
        <v>1</v>
      </c>
      <c r="BA320" s="118">
        <v>1</v>
      </c>
      <c r="BB320" s="118">
        <v>1</v>
      </c>
      <c r="BC320" s="118">
        <v>4</v>
      </c>
      <c r="BD320" s="118">
        <v>6</v>
      </c>
      <c r="BE320" s="118">
        <v>7</v>
      </c>
    </row>
    <row r="321" spans="2:57" ht="15">
      <c r="B321" s="499"/>
      <c r="C321" s="1" t="s">
        <v>208</v>
      </c>
      <c r="D321" s="196">
        <v>103.3616</v>
      </c>
      <c r="E321" s="11">
        <v>100.8</v>
      </c>
      <c r="F321" s="11">
        <v>83.032323253606606</v>
      </c>
      <c r="G321" s="11">
        <v>35.9</v>
      </c>
      <c r="H321" s="11">
        <v>49.385080000000002</v>
      </c>
      <c r="I321" s="11">
        <v>35.700000000000003</v>
      </c>
      <c r="J321" s="11">
        <v>210.8</v>
      </c>
      <c r="K321" s="11">
        <v>222.2</v>
      </c>
      <c r="L321" s="11">
        <v>183.4</v>
      </c>
      <c r="M321" s="11">
        <v>277.39999999999998</v>
      </c>
      <c r="N321" s="11">
        <v>274.8</v>
      </c>
      <c r="O321" s="11">
        <v>242.8</v>
      </c>
      <c r="P321" s="11">
        <v>319.7</v>
      </c>
      <c r="Q321" s="11">
        <v>481.16</v>
      </c>
      <c r="R321" s="11">
        <v>675.26</v>
      </c>
      <c r="S321" s="11">
        <v>691.08182789634895</v>
      </c>
      <c r="T321" s="11">
        <v>709.68249511718795</v>
      </c>
      <c r="U321">
        <v>737.12945556640602</v>
      </c>
      <c r="V321" s="159">
        <f>100</f>
        <v>100</v>
      </c>
      <c r="W321" s="58">
        <f t="shared" si="42"/>
        <v>97.521710190244733</v>
      </c>
      <c r="X321" s="58">
        <f t="shared" si="42"/>
        <v>80.331886555168083</v>
      </c>
      <c r="Y321" s="58">
        <f t="shared" si="42"/>
        <v>34.732434482438357</v>
      </c>
      <c r="Z321" s="58">
        <f t="shared" si="42"/>
        <v>47.778943050417176</v>
      </c>
      <c r="AA321" s="58">
        <f t="shared" si="42"/>
        <v>34.538939025711684</v>
      </c>
      <c r="AB321" s="58">
        <f t="shared" si="42"/>
        <v>203.94421138991657</v>
      </c>
      <c r="AC321" s="58">
        <f t="shared" si="42"/>
        <v>214.97345242333711</v>
      </c>
      <c r="AD321" s="58">
        <f t="shared" si="44"/>
        <v>177.43533381836195</v>
      </c>
      <c r="AE321" s="58">
        <f t="shared" si="44"/>
        <v>268.37819847989965</v>
      </c>
      <c r="AF321" s="58">
        <f t="shared" si="44"/>
        <v>265.86275754245293</v>
      </c>
      <c r="AG321" s="58">
        <f t="shared" si="44"/>
        <v>234.90348446618475</v>
      </c>
      <c r="AH321" s="58">
        <f t="shared" si="44"/>
        <v>309.30248757759171</v>
      </c>
      <c r="AI321" s="58">
        <f t="shared" si="43"/>
        <v>465.51136979303726</v>
      </c>
      <c r="AJ321" s="58">
        <f t="shared" si="43"/>
        <v>653.29871054627642</v>
      </c>
      <c r="AK321" s="58">
        <f t="shared" si="43"/>
        <v>668.60596962155091</v>
      </c>
      <c r="AL321" s="58">
        <f t="shared" si="43"/>
        <v>686.60169261813667</v>
      </c>
      <c r="AM321" s="58">
        <f t="shared" si="43"/>
        <v>713.15600335753891</v>
      </c>
      <c r="AN321" s="160">
        <v>4</v>
      </c>
      <c r="AO321" s="118">
        <v>1</v>
      </c>
      <c r="AP321" s="118">
        <v>4</v>
      </c>
      <c r="AQ321" s="118">
        <v>1</v>
      </c>
      <c r="AR321" s="118">
        <v>4</v>
      </c>
      <c r="AS321" s="118">
        <v>1</v>
      </c>
      <c r="AT321" s="118">
        <v>1</v>
      </c>
      <c r="AU321" s="118">
        <v>1</v>
      </c>
      <c r="AV321" s="118">
        <v>1</v>
      </c>
      <c r="AW321" s="118">
        <v>1</v>
      </c>
      <c r="AX321" s="118">
        <v>1</v>
      </c>
      <c r="AY321" s="118">
        <v>1</v>
      </c>
      <c r="AZ321" s="118">
        <v>1</v>
      </c>
      <c r="BA321" s="118">
        <v>1</v>
      </c>
      <c r="BB321" s="118">
        <v>1</v>
      </c>
      <c r="BC321" s="118">
        <v>4</v>
      </c>
      <c r="BD321" s="118">
        <v>6</v>
      </c>
      <c r="BE321" s="118">
        <v>7</v>
      </c>
    </row>
    <row r="322" spans="2:57" ht="15">
      <c r="B322" s="499"/>
      <c r="C322" s="1" t="s">
        <v>209</v>
      </c>
      <c r="D322" s="196">
        <v>622.6</v>
      </c>
      <c r="E322" s="11">
        <v>861.3</v>
      </c>
      <c r="F322" s="11">
        <v>490.99999948242203</v>
      </c>
      <c r="G322" s="11">
        <v>452.1</v>
      </c>
      <c r="H322" s="11">
        <v>483.70001000000002</v>
      </c>
      <c r="I322" s="11">
        <v>407.8</v>
      </c>
      <c r="J322" s="11">
        <v>698.4</v>
      </c>
      <c r="K322" s="11">
        <v>745.8</v>
      </c>
      <c r="L322" s="11">
        <v>687.1</v>
      </c>
      <c r="M322" s="11">
        <v>887.7</v>
      </c>
      <c r="N322" s="11">
        <v>899.8</v>
      </c>
      <c r="O322" s="11">
        <v>975.8</v>
      </c>
      <c r="P322" s="11">
        <v>1206.5</v>
      </c>
      <c r="Q322" s="11">
        <v>1439.39</v>
      </c>
      <c r="R322" s="11">
        <v>1959.43</v>
      </c>
      <c r="S322" s="11">
        <v>2075.7162475586001</v>
      </c>
      <c r="T322" s="11">
        <v>2242.71508789063</v>
      </c>
      <c r="U322">
        <v>2429.0843505859398</v>
      </c>
      <c r="V322" s="159">
        <f>100</f>
        <v>100</v>
      </c>
      <c r="W322" s="58">
        <f t="shared" si="42"/>
        <v>138.33922261484099</v>
      </c>
      <c r="X322" s="58">
        <f t="shared" si="42"/>
        <v>78.862833196662706</v>
      </c>
      <c r="Y322" s="58">
        <f t="shared" si="42"/>
        <v>72.614840989399298</v>
      </c>
      <c r="Z322" s="58">
        <f t="shared" si="42"/>
        <v>77.690332476710566</v>
      </c>
      <c r="AA322" s="58">
        <f t="shared" si="42"/>
        <v>65.499518149694822</v>
      </c>
      <c r="AB322" s="58">
        <f t="shared" si="42"/>
        <v>112.17475104400899</v>
      </c>
      <c r="AC322" s="58">
        <f t="shared" si="42"/>
        <v>119.78798586572438</v>
      </c>
      <c r="AD322" s="58">
        <f t="shared" si="44"/>
        <v>110.35978156119498</v>
      </c>
      <c r="AE322" s="58">
        <f t="shared" si="44"/>
        <v>142.57950530035336</v>
      </c>
      <c r="AF322" s="58">
        <f t="shared" si="44"/>
        <v>144.52296819787986</v>
      </c>
      <c r="AG322" s="58">
        <f t="shared" si="44"/>
        <v>156.72984259556696</v>
      </c>
      <c r="AH322" s="58">
        <f t="shared" si="44"/>
        <v>193.78413106328301</v>
      </c>
      <c r="AI322" s="58">
        <f t="shared" si="43"/>
        <v>231.19017025377448</v>
      </c>
      <c r="AJ322" s="58">
        <f t="shared" si="43"/>
        <v>314.71731448763251</v>
      </c>
      <c r="AK322" s="58">
        <f t="shared" si="43"/>
        <v>333.39483577876649</v>
      </c>
      <c r="AL322" s="58">
        <f t="shared" si="43"/>
        <v>360.21764983787824</v>
      </c>
      <c r="AM322" s="58">
        <f t="shared" si="43"/>
        <v>390.15167853934145</v>
      </c>
      <c r="AN322" s="160"/>
      <c r="AO322" s="118"/>
      <c r="AP322" s="118"/>
      <c r="AQ322" s="118"/>
      <c r="AR322" s="118"/>
      <c r="AS322" s="118"/>
      <c r="AT322" s="118"/>
      <c r="AU322" s="118"/>
      <c r="AV322" s="118"/>
      <c r="AW322" s="118"/>
      <c r="AX322" s="118"/>
      <c r="AY322" s="118"/>
      <c r="AZ322" s="118"/>
      <c r="BA322" s="118"/>
      <c r="BB322" s="118"/>
      <c r="BC322" s="118"/>
      <c r="BD322" s="118"/>
      <c r="BE322" s="118"/>
    </row>
    <row r="323" spans="2:57" ht="15">
      <c r="B323" s="501"/>
      <c r="C323" s="8" t="s">
        <v>210</v>
      </c>
      <c r="D323" s="245">
        <v>519.23839999999996</v>
      </c>
      <c r="E323" s="173">
        <v>760.5</v>
      </c>
      <c r="F323" s="173">
        <v>407.96767622881498</v>
      </c>
      <c r="G323" s="173">
        <v>416.2</v>
      </c>
      <c r="H323" s="173">
        <v>434.31493</v>
      </c>
      <c r="I323" s="173">
        <v>372.1</v>
      </c>
      <c r="J323" s="173">
        <v>487.6</v>
      </c>
      <c r="K323" s="173">
        <v>523.6</v>
      </c>
      <c r="L323" s="173">
        <v>503.7</v>
      </c>
      <c r="M323" s="173">
        <v>610.29999999999995</v>
      </c>
      <c r="N323" s="173">
        <v>625</v>
      </c>
      <c r="O323" s="173">
        <v>733</v>
      </c>
      <c r="P323" s="173">
        <v>886.8</v>
      </c>
      <c r="Q323" s="173">
        <v>958.23</v>
      </c>
      <c r="R323" s="173">
        <v>1284.17</v>
      </c>
      <c r="S323" s="173">
        <v>1384.6344196622499</v>
      </c>
      <c r="T323" s="173">
        <v>1533.03259277344</v>
      </c>
      <c r="U323" s="173">
        <v>1691.9548950195301</v>
      </c>
      <c r="V323" s="159">
        <f>100</f>
        <v>100</v>
      </c>
      <c r="W323" s="58">
        <f t="shared" si="42"/>
        <v>146.46451418076938</v>
      </c>
      <c r="X323" s="58">
        <f t="shared" si="42"/>
        <v>78.570397765037214</v>
      </c>
      <c r="Y323" s="58">
        <f t="shared" si="42"/>
        <v>80.155859042782666</v>
      </c>
      <c r="Z323" s="58">
        <f t="shared" si="42"/>
        <v>83.644609104411401</v>
      </c>
      <c r="AA323" s="58">
        <f t="shared" si="42"/>
        <v>71.662650528158167</v>
      </c>
      <c r="AB323" s="58">
        <f t="shared" si="42"/>
        <v>93.90676806646043</v>
      </c>
      <c r="AC323" s="58">
        <f t="shared" si="42"/>
        <v>100.83999950697022</v>
      </c>
      <c r="AD323" s="58">
        <f t="shared" si="44"/>
        <v>97.007463238466187</v>
      </c>
      <c r="AE323" s="58">
        <f t="shared" si="44"/>
        <v>117.53753189286462</v>
      </c>
      <c r="AF323" s="58">
        <f t="shared" si="44"/>
        <v>120.36860139773947</v>
      </c>
      <c r="AG323" s="58">
        <f t="shared" si="44"/>
        <v>141.16829571926885</v>
      </c>
      <c r="AH323" s="58">
        <f t="shared" si="44"/>
        <v>170.78860115122458</v>
      </c>
      <c r="AI323" s="58">
        <f t="shared" si="43"/>
        <v>184.54528786776942</v>
      </c>
      <c r="AJ323" s="58">
        <f t="shared" si="43"/>
        <v>247.31799497109614</v>
      </c>
      <c r="AK323" s="58">
        <f t="shared" si="43"/>
        <v>266.66641366706506</v>
      </c>
      <c r="AL323" s="58">
        <f t="shared" si="43"/>
        <v>295.24638254286282</v>
      </c>
      <c r="AM323" s="58">
        <f t="shared" si="43"/>
        <v>325.85319094649589</v>
      </c>
      <c r="AN323" s="120"/>
      <c r="AO323" s="121"/>
      <c r="AP323" s="121"/>
      <c r="AQ323" s="121"/>
      <c r="AR323" s="121"/>
      <c r="AS323" s="121"/>
      <c r="AT323" s="121"/>
      <c r="AU323" s="121"/>
      <c r="AV323" s="121"/>
      <c r="AW323" s="121"/>
      <c r="AX323" s="121"/>
      <c r="AY323" s="121"/>
      <c r="AZ323" s="121"/>
      <c r="BA323" s="121"/>
      <c r="BB323" s="121"/>
      <c r="BC323" s="121"/>
      <c r="BD323" s="121"/>
      <c r="BE323" s="121"/>
    </row>
    <row r="324" spans="2:57" ht="15" customHeight="1">
      <c r="B324" s="499" t="s">
        <v>154</v>
      </c>
      <c r="C324" s="1" t="s">
        <v>205</v>
      </c>
      <c r="D324" s="246">
        <v>15.9</v>
      </c>
      <c r="E324" s="11">
        <v>12.59854</v>
      </c>
      <c r="F324" s="11">
        <v>21.3</v>
      </c>
      <c r="G324" s="11">
        <v>22.9</v>
      </c>
      <c r="H324" s="11">
        <v>38.4</v>
      </c>
      <c r="I324" s="11">
        <v>21.8</v>
      </c>
      <c r="J324" s="11">
        <v>58.7</v>
      </c>
      <c r="K324" s="11">
        <v>62.8</v>
      </c>
      <c r="L324" s="11">
        <v>52.3</v>
      </c>
      <c r="M324" s="11">
        <v>45</v>
      </c>
      <c r="N324" s="11">
        <v>49.2</v>
      </c>
      <c r="O324" s="11">
        <v>61.4</v>
      </c>
      <c r="P324" s="11">
        <v>60.7</v>
      </c>
      <c r="Q324" s="11">
        <v>84.9</v>
      </c>
      <c r="R324" s="11">
        <v>106.3</v>
      </c>
      <c r="S324" s="11">
        <v>128.338291575722</v>
      </c>
      <c r="T324" s="11">
        <v>162.62123107910199</v>
      </c>
      <c r="U324">
        <v>195.1708984375</v>
      </c>
      <c r="V324" s="159">
        <f>100</f>
        <v>100</v>
      </c>
      <c r="W324" s="58">
        <f t="shared" si="42"/>
        <v>79.236100628930814</v>
      </c>
      <c r="X324" s="58">
        <f t="shared" si="42"/>
        <v>133.96226415094338</v>
      </c>
      <c r="Y324" s="58">
        <f t="shared" si="42"/>
        <v>144.0251572327044</v>
      </c>
      <c r="Z324" s="58">
        <f t="shared" si="42"/>
        <v>241.50943396226415</v>
      </c>
      <c r="AA324" s="58">
        <f t="shared" si="42"/>
        <v>137.1069182389937</v>
      </c>
      <c r="AB324" s="58">
        <f t="shared" si="42"/>
        <v>369.1823899371069</v>
      </c>
      <c r="AC324" s="58">
        <f t="shared" si="42"/>
        <v>394.96855345911951</v>
      </c>
      <c r="AD324" s="58">
        <f t="shared" si="44"/>
        <v>328.93081761006289</v>
      </c>
      <c r="AE324" s="58">
        <f t="shared" si="44"/>
        <v>283.01886792452831</v>
      </c>
      <c r="AF324" s="58">
        <f t="shared" si="44"/>
        <v>309.43396226415092</v>
      </c>
      <c r="AG324" s="58">
        <f t="shared" si="44"/>
        <v>386.1635220125786</v>
      </c>
      <c r="AH324" s="58">
        <f t="shared" si="44"/>
        <v>381.76100628930817</v>
      </c>
      <c r="AI324" s="58">
        <f t="shared" si="43"/>
        <v>533.96226415094338</v>
      </c>
      <c r="AJ324" s="58">
        <f t="shared" si="43"/>
        <v>668.55345911949689</v>
      </c>
      <c r="AK324" s="58">
        <f t="shared" si="43"/>
        <v>807.15906651397484</v>
      </c>
      <c r="AL324" s="58">
        <f t="shared" si="43"/>
        <v>1022.7750382333458</v>
      </c>
      <c r="AM324" s="58">
        <f t="shared" si="43"/>
        <v>1227.4899272798741</v>
      </c>
      <c r="AN324" s="160">
        <v>1</v>
      </c>
      <c r="AO324" s="118">
        <v>4</v>
      </c>
      <c r="AP324" s="118">
        <v>1</v>
      </c>
      <c r="AQ324" s="118">
        <v>1</v>
      </c>
      <c r="AR324" s="118">
        <v>1</v>
      </c>
      <c r="AS324" s="118">
        <v>1</v>
      </c>
      <c r="AT324" s="118">
        <v>1</v>
      </c>
      <c r="AU324" s="118">
        <v>1</v>
      </c>
      <c r="AV324" s="118">
        <v>1</v>
      </c>
      <c r="AW324" s="118">
        <v>1</v>
      </c>
      <c r="AX324" s="118">
        <v>1</v>
      </c>
      <c r="AY324" s="118">
        <v>1</v>
      </c>
      <c r="AZ324" s="118">
        <v>1</v>
      </c>
      <c r="BA324" s="118">
        <v>1</v>
      </c>
      <c r="BB324" s="118">
        <v>1</v>
      </c>
      <c r="BC324" s="118">
        <v>4</v>
      </c>
      <c r="BD324" s="118">
        <v>6</v>
      </c>
      <c r="BE324" s="118">
        <v>7</v>
      </c>
    </row>
    <row r="325" spans="2:57" ht="15">
      <c r="B325" s="499"/>
      <c r="C325" s="1" t="s">
        <v>206</v>
      </c>
      <c r="D325" s="196">
        <v>44.766406401047803</v>
      </c>
      <c r="E325" s="11">
        <v>13.74705</v>
      </c>
      <c r="F325" s="11">
        <v>52.3</v>
      </c>
      <c r="G325" s="11">
        <v>32.299999999999997</v>
      </c>
      <c r="H325" s="11">
        <v>13</v>
      </c>
      <c r="I325" s="11">
        <v>21.621823740471299</v>
      </c>
      <c r="J325" s="11">
        <v>46.208307636893899</v>
      </c>
      <c r="K325" s="11">
        <v>57.476192982318601</v>
      </c>
      <c r="L325" s="11">
        <v>38.198460912811697</v>
      </c>
      <c r="M325" s="11">
        <v>53.904257213544497</v>
      </c>
      <c r="N325" s="11">
        <v>56.176117116072398</v>
      </c>
      <c r="O325" s="11">
        <v>69.686168062118</v>
      </c>
      <c r="P325" s="11">
        <v>71.964927693143295</v>
      </c>
      <c r="Q325" s="11">
        <v>74.028000000000006</v>
      </c>
      <c r="R325" s="11">
        <v>88.68</v>
      </c>
      <c r="S325" s="11">
        <v>92.680060999609907</v>
      </c>
      <c r="T325" s="11">
        <v>97.817230224609403</v>
      </c>
      <c r="U325">
        <v>102.46840667724599</v>
      </c>
      <c r="V325" s="159">
        <f>100</f>
        <v>100</v>
      </c>
      <c r="W325" s="58">
        <f t="shared" si="42"/>
        <v>30.708406381438373</v>
      </c>
      <c r="X325" s="58">
        <f t="shared" si="42"/>
        <v>116.8286762432105</v>
      </c>
      <c r="Y325" s="58">
        <f t="shared" si="42"/>
        <v>72.152318215214123</v>
      </c>
      <c r="Z325" s="58">
        <f t="shared" si="42"/>
        <v>29.039632718197637</v>
      </c>
      <c r="AA325" s="58">
        <f t="shared" si="42"/>
        <v>48.299216932376368</v>
      </c>
      <c r="AB325" s="58">
        <f t="shared" si="42"/>
        <v>103.22094479268353</v>
      </c>
      <c r="AC325" s="58">
        <f t="shared" si="42"/>
        <v>128.39134878821389</v>
      </c>
      <c r="AD325" s="58">
        <f t="shared" si="44"/>
        <v>85.328405792960012</v>
      </c>
      <c r="AE325" s="58">
        <f t="shared" si="44"/>
        <v>120.41229472527598</v>
      </c>
      <c r="AF325" s="58">
        <f t="shared" si="44"/>
        <v>125.48721604501527</v>
      </c>
      <c r="AG325" s="58">
        <f t="shared" si="44"/>
        <v>155.66620969711548</v>
      </c>
      <c r="AH325" s="58">
        <f t="shared" si="44"/>
        <v>160.75654375388703</v>
      </c>
      <c r="AI325" s="58">
        <f t="shared" si="43"/>
        <v>165.36507160482577</v>
      </c>
      <c r="AJ325" s="58">
        <f t="shared" si="43"/>
        <v>198.09497149613588</v>
      </c>
      <c r="AK325" s="58">
        <f t="shared" si="43"/>
        <v>207.03037936375574</v>
      </c>
      <c r="AL325" s="58">
        <f t="shared" si="43"/>
        <v>218.50587994107988</v>
      </c>
      <c r="AM325" s="58">
        <f t="shared" si="43"/>
        <v>228.8957611635488</v>
      </c>
      <c r="AN325" s="160">
        <v>4</v>
      </c>
      <c r="AO325" s="118">
        <v>4</v>
      </c>
      <c r="AP325" s="118">
        <v>4</v>
      </c>
      <c r="AQ325" s="118">
        <v>4</v>
      </c>
      <c r="AR325" s="118">
        <v>1</v>
      </c>
      <c r="AS325" s="118">
        <v>4</v>
      </c>
      <c r="AT325" s="118">
        <v>4</v>
      </c>
      <c r="AU325" s="118">
        <v>4</v>
      </c>
      <c r="AV325" s="118">
        <v>4</v>
      </c>
      <c r="AW325" s="118">
        <v>4</v>
      </c>
      <c r="AX325" s="118">
        <v>4</v>
      </c>
      <c r="AY325" s="118">
        <v>4</v>
      </c>
      <c r="AZ325" s="118">
        <v>4</v>
      </c>
      <c r="BA325" s="118">
        <v>2</v>
      </c>
      <c r="BB325" s="118">
        <v>1</v>
      </c>
      <c r="BC325" s="118">
        <v>4</v>
      </c>
      <c r="BD325" s="118">
        <v>6</v>
      </c>
      <c r="BE325" s="118">
        <v>7</v>
      </c>
    </row>
    <row r="326" spans="2:57" ht="15">
      <c r="B326" s="499"/>
      <c r="C326" s="1" t="s">
        <v>207</v>
      </c>
      <c r="D326" s="196">
        <v>13.0186989533742</v>
      </c>
      <c r="E326" s="11">
        <v>7.8555429999999999</v>
      </c>
      <c r="F326" s="11">
        <v>6.1</v>
      </c>
      <c r="G326" s="11">
        <v>18.399999999999999</v>
      </c>
      <c r="H326" s="11">
        <v>22.2</v>
      </c>
      <c r="I326" s="11">
        <v>29.978178940744701</v>
      </c>
      <c r="J326" s="11">
        <v>64.091686130117793</v>
      </c>
      <c r="K326" s="11">
        <v>54.723808189425</v>
      </c>
      <c r="L326" s="11">
        <v>47.101541537107103</v>
      </c>
      <c r="M326" s="11">
        <v>55.995740655717299</v>
      </c>
      <c r="N326" s="11">
        <v>57.323875825744501</v>
      </c>
      <c r="O326" s="11">
        <v>61.913833744551198</v>
      </c>
      <c r="P326" s="11">
        <v>69.435071826991006</v>
      </c>
      <c r="Q326" s="11">
        <v>76.492004394531307</v>
      </c>
      <c r="R326" s="11">
        <v>64.828000000000003</v>
      </c>
      <c r="S326" s="11">
        <v>65.383035759155106</v>
      </c>
      <c r="T326" s="11">
        <v>65.850395202636705</v>
      </c>
      <c r="U326">
        <v>68.657379150390597</v>
      </c>
      <c r="V326" s="159">
        <f>100</f>
        <v>100</v>
      </c>
      <c r="W326" s="58">
        <f t="shared" si="42"/>
        <v>60.340461271392961</v>
      </c>
      <c r="X326" s="58">
        <f t="shared" si="42"/>
        <v>46.855680601009638</v>
      </c>
      <c r="Y326" s="58">
        <f t="shared" si="42"/>
        <v>141.33516771452088</v>
      </c>
      <c r="Z326" s="58">
        <f t="shared" si="42"/>
        <v>170.5239523512154</v>
      </c>
      <c r="AA326" s="58">
        <f t="shared" si="42"/>
        <v>230.27016023728643</v>
      </c>
      <c r="AB326" s="58">
        <f t="shared" si="42"/>
        <v>492.30484827753429</v>
      </c>
      <c r="AC326" s="58">
        <f t="shared" si="42"/>
        <v>420.34775045813336</v>
      </c>
      <c r="AD326" s="58">
        <f t="shared" si="44"/>
        <v>361.79914525866872</v>
      </c>
      <c r="AE326" s="58">
        <f t="shared" si="44"/>
        <v>430.11779330840329</v>
      </c>
      <c r="AF326" s="58">
        <f t="shared" si="44"/>
        <v>440.31954368902001</v>
      </c>
      <c r="AG326" s="58">
        <f t="shared" si="44"/>
        <v>475.57619978995137</v>
      </c>
      <c r="AH326" s="58">
        <f t="shared" si="44"/>
        <v>533.34877836617272</v>
      </c>
      <c r="AI326" s="58">
        <f t="shared" si="43"/>
        <v>587.55490597396465</v>
      </c>
      <c r="AJ326" s="58">
        <f t="shared" si="43"/>
        <v>497.96066590200871</v>
      </c>
      <c r="AK326" s="58">
        <f t="shared" si="43"/>
        <v>502.22403938612518</v>
      </c>
      <c r="AL326" s="58">
        <f t="shared" si="43"/>
        <v>505.81394837131194</v>
      </c>
      <c r="AM326" s="58">
        <f t="shared" si="43"/>
        <v>527.37511940542959</v>
      </c>
      <c r="AN326" s="160">
        <v>4</v>
      </c>
      <c r="AO326" s="118">
        <v>4</v>
      </c>
      <c r="AP326" s="118">
        <v>4</v>
      </c>
      <c r="AQ326" s="118">
        <v>1</v>
      </c>
      <c r="AR326" s="118">
        <v>1</v>
      </c>
      <c r="AS326" s="118">
        <v>4</v>
      </c>
      <c r="AT326" s="118">
        <v>4</v>
      </c>
      <c r="AU326" s="118">
        <v>4</v>
      </c>
      <c r="AV326" s="118">
        <v>4</v>
      </c>
      <c r="AW326" s="118">
        <v>4</v>
      </c>
      <c r="AX326" s="118">
        <v>4</v>
      </c>
      <c r="AY326" s="118">
        <v>4</v>
      </c>
      <c r="AZ326" s="118">
        <v>4</v>
      </c>
      <c r="BA326" s="118">
        <v>4</v>
      </c>
      <c r="BB326" s="118">
        <v>2</v>
      </c>
      <c r="BC326" s="118">
        <v>4</v>
      </c>
      <c r="BD326" s="118">
        <v>6</v>
      </c>
      <c r="BE326" s="118">
        <v>7</v>
      </c>
    </row>
    <row r="327" spans="2:57" ht="15">
      <c r="B327" s="499"/>
      <c r="C327" s="1" t="s">
        <v>208</v>
      </c>
      <c r="D327" s="196">
        <v>37.114897016183399</v>
      </c>
      <c r="E327" s="11">
        <v>44.798870000000001</v>
      </c>
      <c r="F327" s="11">
        <v>0</v>
      </c>
      <c r="G327" s="11">
        <v>0</v>
      </c>
      <c r="H327" s="11">
        <v>0</v>
      </c>
      <c r="I327" s="11">
        <v>0</v>
      </c>
      <c r="J327" s="11">
        <v>0</v>
      </c>
      <c r="K327" s="11">
        <v>0</v>
      </c>
      <c r="L327" s="11">
        <v>0</v>
      </c>
      <c r="M327" s="11">
        <v>0</v>
      </c>
      <c r="N327" s="11">
        <v>0</v>
      </c>
      <c r="O327" s="11">
        <v>0</v>
      </c>
      <c r="P327" s="11">
        <v>0</v>
      </c>
      <c r="Q327" s="11">
        <v>0</v>
      </c>
      <c r="R327" s="11">
        <v>66.903000000000006</v>
      </c>
      <c r="S327" s="11">
        <v>68.470590425278303</v>
      </c>
      <c r="T327" s="11">
        <v>70.313491821289105</v>
      </c>
      <c r="U327">
        <v>73.014785766601605</v>
      </c>
      <c r="V327" s="159">
        <f>100</f>
        <v>100</v>
      </c>
      <c r="W327" s="58">
        <f t="shared" si="42"/>
        <v>120.70320437765493</v>
      </c>
      <c r="X327" s="58">
        <f t="shared" si="42"/>
        <v>0</v>
      </c>
      <c r="Y327" s="58">
        <f t="shared" si="42"/>
        <v>0</v>
      </c>
      <c r="Z327" s="58">
        <f t="shared" si="42"/>
        <v>0</v>
      </c>
      <c r="AA327" s="58">
        <f t="shared" si="42"/>
        <v>0</v>
      </c>
      <c r="AB327" s="58">
        <f t="shared" si="42"/>
        <v>0</v>
      </c>
      <c r="AC327" s="58">
        <f t="shared" si="42"/>
        <v>0</v>
      </c>
      <c r="AD327" s="58">
        <f t="shared" si="44"/>
        <v>0</v>
      </c>
      <c r="AE327" s="58">
        <f t="shared" si="44"/>
        <v>0</v>
      </c>
      <c r="AF327" s="58">
        <f t="shared" si="44"/>
        <v>0</v>
      </c>
      <c r="AG327" s="58">
        <f t="shared" si="44"/>
        <v>0</v>
      </c>
      <c r="AH327" s="58">
        <f t="shared" si="44"/>
        <v>0</v>
      </c>
      <c r="AI327" s="58">
        <f t="shared" si="43"/>
        <v>0</v>
      </c>
      <c r="AJ327" s="58">
        <f t="shared" si="43"/>
        <v>180.25915569920062</v>
      </c>
      <c r="AK327" s="58">
        <f t="shared" si="43"/>
        <v>184.48277088152156</v>
      </c>
      <c r="AL327" s="58">
        <f t="shared" si="43"/>
        <v>189.44816629998988</v>
      </c>
      <c r="AM327" s="58">
        <f t="shared" si="43"/>
        <v>196.72635959292734</v>
      </c>
      <c r="AN327" s="160">
        <v>4</v>
      </c>
      <c r="AO327" s="118">
        <v>4</v>
      </c>
      <c r="AP327" s="118">
        <v>4</v>
      </c>
      <c r="AQ327" s="118">
        <v>4</v>
      </c>
      <c r="AR327" s="118">
        <v>1</v>
      </c>
      <c r="AS327" s="118">
        <v>4</v>
      </c>
      <c r="AT327" s="118">
        <v>4</v>
      </c>
      <c r="AU327" s="118">
        <v>4</v>
      </c>
      <c r="AV327" s="118">
        <v>4</v>
      </c>
      <c r="AW327" s="118">
        <v>4</v>
      </c>
      <c r="AX327" s="118">
        <v>4</v>
      </c>
      <c r="AY327" s="118">
        <v>4</v>
      </c>
      <c r="AZ327" s="118">
        <v>4</v>
      </c>
      <c r="BA327" s="118">
        <v>4</v>
      </c>
      <c r="BB327" s="118">
        <v>2</v>
      </c>
      <c r="BC327" s="118">
        <v>4</v>
      </c>
      <c r="BD327" s="118">
        <v>6</v>
      </c>
      <c r="BE327" s="118">
        <v>7</v>
      </c>
    </row>
    <row r="328" spans="2:57" ht="15">
      <c r="B328" s="499"/>
      <c r="C328" s="1" t="s">
        <v>209</v>
      </c>
      <c r="D328" s="196">
        <v>110.80000237060599</v>
      </c>
      <c r="E328" s="11">
        <v>79.000003000000007</v>
      </c>
      <c r="F328" s="11">
        <v>79.7</v>
      </c>
      <c r="G328" s="11">
        <v>73.599999999999994</v>
      </c>
      <c r="H328" s="11">
        <v>73.599999999999994</v>
      </c>
      <c r="I328" s="11">
        <v>73.400002681215994</v>
      </c>
      <c r="J328" s="11">
        <v>168.999993767012</v>
      </c>
      <c r="K328" s="11">
        <v>175.000001171744</v>
      </c>
      <c r="L328" s="11">
        <v>137.600002449919</v>
      </c>
      <c r="M328" s="11">
        <v>154.89999786926199</v>
      </c>
      <c r="N328" s="11">
        <v>162.69999294181699</v>
      </c>
      <c r="O328" s="11">
        <v>193.00000180666899</v>
      </c>
      <c r="P328" s="11">
        <v>202.09999952013399</v>
      </c>
      <c r="Q328" s="11">
        <v>235.42000439453099</v>
      </c>
      <c r="R328" s="11">
        <v>326.71100000000001</v>
      </c>
      <c r="S328" s="11">
        <v>354.871978759765</v>
      </c>
      <c r="T328" s="11">
        <v>396.602348327637</v>
      </c>
      <c r="U328">
        <v>439.311470031738</v>
      </c>
      <c r="V328" s="159">
        <f>100</f>
        <v>100</v>
      </c>
      <c r="W328" s="58">
        <f t="shared" si="42"/>
        <v>71.299640171269374</v>
      </c>
      <c r="X328" s="58">
        <f t="shared" si="42"/>
        <v>71.931406403239862</v>
      </c>
      <c r="Y328" s="58">
        <f t="shared" si="42"/>
        <v>66.425991358575317</v>
      </c>
      <c r="Z328" s="58">
        <f t="shared" si="42"/>
        <v>66.425991358575317</v>
      </c>
      <c r="AA328" s="58">
        <f t="shared" si="42"/>
        <v>66.24548836714483</v>
      </c>
      <c r="AB328" s="58">
        <f t="shared" si="42"/>
        <v>152.52706692346226</v>
      </c>
      <c r="AC328" s="58">
        <f t="shared" si="42"/>
        <v>157.94223594544755</v>
      </c>
      <c r="AD328" s="58">
        <f t="shared" si="44"/>
        <v>124.18772518584599</v>
      </c>
      <c r="AE328" s="58">
        <f t="shared" si="44"/>
        <v>139.80143912917029</v>
      </c>
      <c r="AF328" s="58">
        <f t="shared" si="44"/>
        <v>146.84114572273643</v>
      </c>
      <c r="AG328" s="58">
        <f t="shared" si="44"/>
        <v>174.18772353552743</v>
      </c>
      <c r="AH328" s="58">
        <f t="shared" si="44"/>
        <v>182.4007176860394</v>
      </c>
      <c r="AI328" s="58">
        <f t="shared" si="43"/>
        <v>212.47292360797394</v>
      </c>
      <c r="AJ328" s="58">
        <f t="shared" si="43"/>
        <v>294.86551715694981</v>
      </c>
      <c r="AK328" s="58">
        <f t="shared" si="43"/>
        <v>320.28156242522658</v>
      </c>
      <c r="AL328" s="58">
        <f t="shared" si="43"/>
        <v>357.94435003807473</v>
      </c>
      <c r="AM328" s="58">
        <f t="shared" si="43"/>
        <v>396.490487935479</v>
      </c>
      <c r="AN328" s="160"/>
      <c r="AO328" s="118"/>
      <c r="AP328" s="118"/>
      <c r="AQ328" s="118"/>
      <c r="AR328" s="118"/>
      <c r="AS328" s="118"/>
      <c r="AT328" s="118"/>
      <c r="AU328" s="118"/>
      <c r="AV328" s="118"/>
      <c r="AW328" s="118"/>
      <c r="AX328" s="118"/>
      <c r="AY328" s="118"/>
      <c r="AZ328" s="118"/>
      <c r="BA328" s="118"/>
      <c r="BB328" s="118"/>
      <c r="BC328" s="118"/>
      <c r="BD328" s="118"/>
      <c r="BE328" s="118"/>
    </row>
    <row r="329" spans="2:57" ht="15.75" customHeight="1">
      <c r="B329" s="501"/>
      <c r="C329" s="8" t="s">
        <v>210</v>
      </c>
      <c r="D329" s="245">
        <v>73.685105354422006</v>
      </c>
      <c r="E329" s="173">
        <v>34.201132999999999</v>
      </c>
      <c r="F329" s="173">
        <v>79.7</v>
      </c>
      <c r="G329" s="173">
        <v>73.599999999999994</v>
      </c>
      <c r="H329" s="173">
        <v>73.599999999999994</v>
      </c>
      <c r="I329" s="173">
        <v>73.400002681215994</v>
      </c>
      <c r="J329" s="173">
        <v>168.999993767012</v>
      </c>
      <c r="K329" s="173">
        <v>175.000001171744</v>
      </c>
      <c r="L329" s="173">
        <v>137.600002449919</v>
      </c>
      <c r="M329" s="173">
        <v>154.89999786926199</v>
      </c>
      <c r="N329" s="173">
        <v>162.69999294181699</v>
      </c>
      <c r="O329" s="173">
        <v>193.00000180666899</v>
      </c>
      <c r="P329" s="173">
        <v>202.09999952013399</v>
      </c>
      <c r="Q329" s="173">
        <v>235.42000439453099</v>
      </c>
      <c r="R329" s="173">
        <v>259.80799999999999</v>
      </c>
      <c r="S329" s="173">
        <v>286.40138833448702</v>
      </c>
      <c r="T329" s="173">
        <v>326.288856506348</v>
      </c>
      <c r="U329" s="173">
        <v>366.296684265137</v>
      </c>
      <c r="V329" s="159">
        <f>100</f>
        <v>100</v>
      </c>
      <c r="W329" s="58">
        <f t="shared" si="42"/>
        <v>46.415259685786026</v>
      </c>
      <c r="X329" s="58">
        <f t="shared" si="42"/>
        <v>108.16297217279751</v>
      </c>
      <c r="Y329" s="58">
        <f t="shared" si="42"/>
        <v>99.884501278769079</v>
      </c>
      <c r="Z329" s="58">
        <f t="shared" si="42"/>
        <v>99.884501278769079</v>
      </c>
      <c r="AA329" s="58">
        <f t="shared" si="42"/>
        <v>99.613079642303987</v>
      </c>
      <c r="AB329" s="58">
        <f t="shared" si="42"/>
        <v>229.35434909691679</v>
      </c>
      <c r="AC329" s="58">
        <f t="shared" si="42"/>
        <v>237.49711740249532</v>
      </c>
      <c r="AD329" s="58">
        <f t="shared" si="44"/>
        <v>186.74059267211365</v>
      </c>
      <c r="AE329" s="58">
        <f t="shared" si="44"/>
        <v>210.21887276159822</v>
      </c>
      <c r="AF329" s="58">
        <f t="shared" si="44"/>
        <v>220.80445180778042</v>
      </c>
      <c r="AG329" s="58">
        <f t="shared" si="44"/>
        <v>261.92539303343295</v>
      </c>
      <c r="AH329" s="58">
        <f t="shared" si="44"/>
        <v>274.27523995255513</v>
      </c>
      <c r="AI329" s="58">
        <f t="shared" si="43"/>
        <v>319.494697418388</v>
      </c>
      <c r="AJ329" s="58">
        <f t="shared" si="43"/>
        <v>352.59228951405487</v>
      </c>
      <c r="AK329" s="58">
        <f t="shared" si="43"/>
        <v>388.68287825186565</v>
      </c>
      <c r="AL329" s="58">
        <f t="shared" si="43"/>
        <v>442.81521338256005</v>
      </c>
      <c r="AM329" s="58">
        <f t="shared" si="43"/>
        <v>497.11089168328743</v>
      </c>
      <c r="AN329" s="120"/>
      <c r="AO329" s="121"/>
      <c r="AP329" s="121"/>
      <c r="AQ329" s="121"/>
      <c r="AR329" s="121"/>
      <c r="AS329" s="121"/>
      <c r="AT329" s="121"/>
      <c r="AU329" s="121"/>
      <c r="AV329" s="121"/>
      <c r="AW329" s="121"/>
      <c r="AX329" s="121"/>
      <c r="AY329" s="121"/>
      <c r="AZ329" s="121"/>
      <c r="BA329" s="121"/>
      <c r="BB329" s="121"/>
      <c r="BC329" s="121"/>
      <c r="BD329" s="121"/>
      <c r="BE329" s="121"/>
    </row>
    <row r="330" spans="2:57" ht="15.75" customHeight="1">
      <c r="B330" s="499" t="s">
        <v>244</v>
      </c>
      <c r="C330" s="1" t="s">
        <v>205</v>
      </c>
      <c r="D330" s="246"/>
      <c r="Q330" s="11">
        <v>-8.1999999999999993</v>
      </c>
      <c r="R330" s="11">
        <v>-205.51</v>
      </c>
      <c r="U330"/>
      <c r="V330" s="159">
        <f>100</f>
        <v>100</v>
      </c>
      <c r="W330" s="58" t="e">
        <f t="shared" si="42"/>
        <v>#DIV/0!</v>
      </c>
      <c r="X330" s="58" t="e">
        <f t="shared" si="42"/>
        <v>#DIV/0!</v>
      </c>
      <c r="Y330" s="58" t="e">
        <f t="shared" si="42"/>
        <v>#DIV/0!</v>
      </c>
      <c r="Z330" s="58" t="e">
        <f t="shared" si="42"/>
        <v>#DIV/0!</v>
      </c>
      <c r="AA330" s="58" t="e">
        <f t="shared" si="42"/>
        <v>#DIV/0!</v>
      </c>
      <c r="AB330" s="58" t="e">
        <f t="shared" si="42"/>
        <v>#DIV/0!</v>
      </c>
      <c r="AC330" s="58" t="e">
        <f t="shared" si="42"/>
        <v>#DIV/0!</v>
      </c>
      <c r="AD330" s="58" t="e">
        <f t="shared" si="42"/>
        <v>#DIV/0!</v>
      </c>
      <c r="AE330" s="58" t="e">
        <f t="shared" si="42"/>
        <v>#DIV/0!</v>
      </c>
      <c r="AF330" s="58" t="e">
        <f t="shared" si="42"/>
        <v>#DIV/0!</v>
      </c>
      <c r="AG330" s="58" t="e">
        <f t="shared" si="42"/>
        <v>#DIV/0!</v>
      </c>
      <c r="AH330" s="58" t="e">
        <f t="shared" si="44"/>
        <v>#DIV/0!</v>
      </c>
      <c r="AI330" s="58" t="e">
        <f t="shared" si="43"/>
        <v>#DIV/0!</v>
      </c>
      <c r="AJ330" s="58" t="e">
        <f t="shared" si="43"/>
        <v>#DIV/0!</v>
      </c>
      <c r="AK330" s="58" t="e">
        <f t="shared" si="43"/>
        <v>#DIV/0!</v>
      </c>
      <c r="AL330" s="58" t="e">
        <f t="shared" si="43"/>
        <v>#DIV/0!</v>
      </c>
      <c r="AM330" s="58" t="e">
        <f t="shared" si="43"/>
        <v>#DIV/0!</v>
      </c>
      <c r="AN330" s="160"/>
      <c r="AO330" s="118"/>
      <c r="AP330" s="118"/>
      <c r="AQ330" s="118"/>
      <c r="AR330" s="118"/>
      <c r="AS330" s="118"/>
      <c r="AT330" s="118"/>
      <c r="AU330" s="118"/>
      <c r="AV330" s="118"/>
      <c r="AW330" s="118"/>
      <c r="AX330" s="118"/>
      <c r="AY330" s="118"/>
      <c r="AZ330" s="118"/>
      <c r="BA330" s="118">
        <v>1</v>
      </c>
      <c r="BB330" s="118">
        <v>1</v>
      </c>
      <c r="BC330" s="118"/>
      <c r="BD330" s="118"/>
      <c r="BE330" s="118"/>
    </row>
    <row r="331" spans="2:57" ht="15.75" customHeight="1">
      <c r="B331" s="499"/>
      <c r="C331" s="1" t="s">
        <v>206</v>
      </c>
      <c r="D331" s="196"/>
      <c r="Q331" s="11">
        <v>47.12</v>
      </c>
      <c r="R331" s="11">
        <v>-9.8800000000000008</v>
      </c>
      <c r="U331"/>
      <c r="V331" s="159">
        <f>100</f>
        <v>100</v>
      </c>
      <c r="W331" s="58" t="e">
        <f t="shared" si="42"/>
        <v>#DIV/0!</v>
      </c>
      <c r="X331" s="58" t="e">
        <f t="shared" si="42"/>
        <v>#DIV/0!</v>
      </c>
      <c r="Y331" s="58" t="e">
        <f t="shared" si="42"/>
        <v>#DIV/0!</v>
      </c>
      <c r="Z331" s="58" t="e">
        <f t="shared" si="42"/>
        <v>#DIV/0!</v>
      </c>
      <c r="AA331" s="58" t="e">
        <f t="shared" si="42"/>
        <v>#DIV/0!</v>
      </c>
      <c r="AB331" s="58" t="e">
        <f t="shared" si="42"/>
        <v>#DIV/0!</v>
      </c>
      <c r="AC331" s="58" t="e">
        <f t="shared" si="42"/>
        <v>#DIV/0!</v>
      </c>
      <c r="AD331" s="58" t="e">
        <f t="shared" si="42"/>
        <v>#DIV/0!</v>
      </c>
      <c r="AE331" s="58" t="e">
        <f t="shared" si="42"/>
        <v>#DIV/0!</v>
      </c>
      <c r="AF331" s="58" t="e">
        <f t="shared" si="42"/>
        <v>#DIV/0!</v>
      </c>
      <c r="AG331" s="58" t="e">
        <f t="shared" si="42"/>
        <v>#DIV/0!</v>
      </c>
      <c r="AH331" s="58" t="e">
        <f t="shared" si="44"/>
        <v>#DIV/0!</v>
      </c>
      <c r="AI331" s="58" t="e">
        <f t="shared" si="43"/>
        <v>#DIV/0!</v>
      </c>
      <c r="AJ331" s="58" t="e">
        <f t="shared" si="43"/>
        <v>#DIV/0!</v>
      </c>
      <c r="AK331" s="58" t="e">
        <f t="shared" si="43"/>
        <v>#DIV/0!</v>
      </c>
      <c r="AL331" s="58" t="e">
        <f t="shared" si="43"/>
        <v>#DIV/0!</v>
      </c>
      <c r="AM331" s="58" t="e">
        <f t="shared" si="43"/>
        <v>#DIV/0!</v>
      </c>
      <c r="AN331" s="160"/>
      <c r="AO331" s="118"/>
      <c r="AP331" s="118"/>
      <c r="AQ331" s="118"/>
      <c r="AR331" s="118"/>
      <c r="AS331" s="118"/>
      <c r="AT331" s="118"/>
      <c r="AU331" s="118"/>
      <c r="AV331" s="118"/>
      <c r="AW331" s="118"/>
      <c r="AX331" s="118"/>
      <c r="AY331" s="118"/>
      <c r="AZ331" s="118"/>
      <c r="BA331" s="118">
        <v>1</v>
      </c>
      <c r="BB331" s="118">
        <v>1</v>
      </c>
      <c r="BC331" s="118"/>
      <c r="BD331" s="118"/>
      <c r="BE331" s="118"/>
    </row>
    <row r="332" spans="2:57" ht="15.75" customHeight="1">
      <c r="B332" s="499"/>
      <c r="C332" s="1" t="s">
        <v>207</v>
      </c>
      <c r="D332" s="196"/>
      <c r="Q332" s="11">
        <v>94.3</v>
      </c>
      <c r="R332" s="11">
        <v>138.51</v>
      </c>
      <c r="U332"/>
      <c r="V332" s="159">
        <f>100</f>
        <v>100</v>
      </c>
      <c r="W332" s="58" t="e">
        <f t="shared" si="42"/>
        <v>#DIV/0!</v>
      </c>
      <c r="X332" s="58" t="e">
        <f t="shared" si="42"/>
        <v>#DIV/0!</v>
      </c>
      <c r="Y332" s="58" t="e">
        <f t="shared" si="42"/>
        <v>#DIV/0!</v>
      </c>
      <c r="Z332" s="58" t="e">
        <f t="shared" si="42"/>
        <v>#DIV/0!</v>
      </c>
      <c r="AA332" s="58" t="e">
        <f t="shared" si="42"/>
        <v>#DIV/0!</v>
      </c>
      <c r="AB332" s="58" t="e">
        <f t="shared" si="42"/>
        <v>#DIV/0!</v>
      </c>
      <c r="AC332" s="58" t="e">
        <f t="shared" si="42"/>
        <v>#DIV/0!</v>
      </c>
      <c r="AD332" s="58" t="e">
        <f t="shared" si="42"/>
        <v>#DIV/0!</v>
      </c>
      <c r="AE332" s="58" t="e">
        <f t="shared" si="42"/>
        <v>#DIV/0!</v>
      </c>
      <c r="AF332" s="58" t="e">
        <f t="shared" si="42"/>
        <v>#DIV/0!</v>
      </c>
      <c r="AG332" s="58" t="e">
        <f t="shared" si="42"/>
        <v>#DIV/0!</v>
      </c>
      <c r="AH332" s="58" t="e">
        <f t="shared" si="44"/>
        <v>#DIV/0!</v>
      </c>
      <c r="AI332" s="58" t="e">
        <f t="shared" si="43"/>
        <v>#DIV/0!</v>
      </c>
      <c r="AJ332" s="58" t="e">
        <f t="shared" si="43"/>
        <v>#DIV/0!</v>
      </c>
      <c r="AK332" s="58" t="e">
        <f t="shared" si="43"/>
        <v>#DIV/0!</v>
      </c>
      <c r="AL332" s="58" t="e">
        <f t="shared" si="43"/>
        <v>#DIV/0!</v>
      </c>
      <c r="AM332" s="58" t="e">
        <f t="shared" si="43"/>
        <v>#DIV/0!</v>
      </c>
      <c r="AN332" s="160"/>
      <c r="AO332" s="118"/>
      <c r="AP332" s="118"/>
      <c r="AQ332" s="118"/>
      <c r="AR332" s="118"/>
      <c r="AS332" s="118"/>
      <c r="AT332" s="118"/>
      <c r="AU332" s="118"/>
      <c r="AV332" s="118"/>
      <c r="AW332" s="118"/>
      <c r="AX332" s="118"/>
      <c r="AY332" s="118"/>
      <c r="AZ332" s="118"/>
      <c r="BA332" s="118">
        <v>1</v>
      </c>
      <c r="BB332" s="118">
        <v>1</v>
      </c>
      <c r="BC332" s="118"/>
      <c r="BD332" s="118"/>
      <c r="BE332" s="118"/>
    </row>
    <row r="333" spans="2:57" ht="15.75" customHeight="1">
      <c r="B333" s="499"/>
      <c r="C333" s="1" t="s">
        <v>208</v>
      </c>
      <c r="D333" s="196"/>
      <c r="Q333" s="11">
        <v>7126.14</v>
      </c>
      <c r="R333" s="11">
        <v>9319.07</v>
      </c>
      <c r="U333"/>
      <c r="V333" s="159">
        <f>100</f>
        <v>100</v>
      </c>
      <c r="W333" s="58" t="e">
        <f t="shared" si="42"/>
        <v>#DIV/0!</v>
      </c>
      <c r="X333" s="58" t="e">
        <f t="shared" si="42"/>
        <v>#DIV/0!</v>
      </c>
      <c r="Y333" s="58" t="e">
        <f t="shared" si="42"/>
        <v>#DIV/0!</v>
      </c>
      <c r="Z333" s="58" t="e">
        <f t="shared" si="42"/>
        <v>#DIV/0!</v>
      </c>
      <c r="AA333" s="58" t="e">
        <f t="shared" si="42"/>
        <v>#DIV/0!</v>
      </c>
      <c r="AB333" s="58" t="e">
        <f t="shared" si="42"/>
        <v>#DIV/0!</v>
      </c>
      <c r="AC333" s="58" t="e">
        <f t="shared" si="42"/>
        <v>#DIV/0!</v>
      </c>
      <c r="AD333" s="58" t="e">
        <f t="shared" si="42"/>
        <v>#DIV/0!</v>
      </c>
      <c r="AE333" s="58" t="e">
        <f t="shared" si="42"/>
        <v>#DIV/0!</v>
      </c>
      <c r="AF333" s="58" t="e">
        <f t="shared" si="42"/>
        <v>#DIV/0!</v>
      </c>
      <c r="AG333" s="58" t="e">
        <f t="shared" si="42"/>
        <v>#DIV/0!</v>
      </c>
      <c r="AH333" s="58" t="e">
        <f t="shared" si="44"/>
        <v>#DIV/0!</v>
      </c>
      <c r="AI333" s="58" t="e">
        <f t="shared" si="43"/>
        <v>#DIV/0!</v>
      </c>
      <c r="AJ333" s="58" t="e">
        <f t="shared" si="43"/>
        <v>#DIV/0!</v>
      </c>
      <c r="AK333" s="58" t="e">
        <f t="shared" si="43"/>
        <v>#DIV/0!</v>
      </c>
      <c r="AL333" s="58" t="e">
        <f t="shared" si="43"/>
        <v>#DIV/0!</v>
      </c>
      <c r="AM333" s="58" t="e">
        <f t="shared" si="43"/>
        <v>#DIV/0!</v>
      </c>
      <c r="AN333" s="160"/>
      <c r="AO333" s="118"/>
      <c r="AP333" s="118"/>
      <c r="AQ333" s="118"/>
      <c r="AR333" s="118"/>
      <c r="AS333" s="118"/>
      <c r="AT333" s="118"/>
      <c r="AU333" s="118"/>
      <c r="AV333" s="118"/>
      <c r="AW333" s="118"/>
      <c r="AX333" s="118"/>
      <c r="AY333" s="118"/>
      <c r="AZ333" s="118"/>
      <c r="BA333" s="118">
        <v>1</v>
      </c>
      <c r="BB333" s="118">
        <v>1</v>
      </c>
      <c r="BC333" s="118"/>
      <c r="BD333" s="118"/>
      <c r="BE333" s="118"/>
    </row>
    <row r="334" spans="2:57" ht="15.75" customHeight="1">
      <c r="B334" s="499"/>
      <c r="C334" s="1" t="s">
        <v>209</v>
      </c>
      <c r="D334" s="196"/>
      <c r="Q334" s="11">
        <v>7259.36</v>
      </c>
      <c r="R334" s="11">
        <v>9242.19</v>
      </c>
      <c r="U334"/>
      <c r="V334" s="159">
        <f>100</f>
        <v>100</v>
      </c>
      <c r="W334" s="58" t="e">
        <f t="shared" si="42"/>
        <v>#DIV/0!</v>
      </c>
      <c r="X334" s="58" t="e">
        <f t="shared" si="42"/>
        <v>#DIV/0!</v>
      </c>
      <c r="Y334" s="58" t="e">
        <f t="shared" si="42"/>
        <v>#DIV/0!</v>
      </c>
      <c r="Z334" s="58" t="e">
        <f t="shared" si="42"/>
        <v>#DIV/0!</v>
      </c>
      <c r="AA334" s="58" t="e">
        <f t="shared" ref="AA334:AG351" si="45">I334*100/$D334</f>
        <v>#DIV/0!</v>
      </c>
      <c r="AB334" s="58" t="e">
        <f t="shared" si="45"/>
        <v>#DIV/0!</v>
      </c>
      <c r="AC334" s="58" t="e">
        <f t="shared" si="45"/>
        <v>#DIV/0!</v>
      </c>
      <c r="AD334" s="58" t="e">
        <f t="shared" si="45"/>
        <v>#DIV/0!</v>
      </c>
      <c r="AE334" s="58" t="e">
        <f t="shared" si="45"/>
        <v>#DIV/0!</v>
      </c>
      <c r="AF334" s="58" t="e">
        <f t="shared" si="45"/>
        <v>#DIV/0!</v>
      </c>
      <c r="AG334" s="58" t="e">
        <f t="shared" si="45"/>
        <v>#DIV/0!</v>
      </c>
      <c r="AH334" s="58" t="e">
        <f t="shared" si="44"/>
        <v>#DIV/0!</v>
      </c>
      <c r="AI334" s="58" t="e">
        <f t="shared" si="43"/>
        <v>#DIV/0!</v>
      </c>
      <c r="AJ334" s="58" t="e">
        <f t="shared" si="43"/>
        <v>#DIV/0!</v>
      </c>
      <c r="AK334" s="58" t="e">
        <f t="shared" si="43"/>
        <v>#DIV/0!</v>
      </c>
      <c r="AL334" s="58" t="e">
        <f t="shared" si="43"/>
        <v>#DIV/0!</v>
      </c>
      <c r="AM334" s="58" t="e">
        <f t="shared" si="43"/>
        <v>#DIV/0!</v>
      </c>
      <c r="AN334" s="160"/>
      <c r="AO334" s="118"/>
      <c r="AP334" s="118"/>
      <c r="AQ334" s="118"/>
      <c r="AR334" s="118"/>
      <c r="AS334" s="118"/>
      <c r="AT334" s="118"/>
      <c r="AU334" s="118"/>
      <c r="AV334" s="118"/>
      <c r="AW334" s="118"/>
      <c r="AX334" s="118"/>
      <c r="AY334" s="118"/>
      <c r="AZ334" s="118"/>
      <c r="BA334" s="118"/>
      <c r="BB334" s="118"/>
      <c r="BC334" s="118"/>
      <c r="BD334" s="118"/>
      <c r="BE334" s="118"/>
    </row>
    <row r="335" spans="2:57" ht="15.75" customHeight="1">
      <c r="B335" s="501"/>
      <c r="C335" s="8" t="s">
        <v>210</v>
      </c>
      <c r="D335" s="245"/>
      <c r="E335" s="173"/>
      <c r="F335" s="173"/>
      <c r="G335" s="173"/>
      <c r="H335" s="173"/>
      <c r="I335" s="173"/>
      <c r="J335" s="173"/>
      <c r="K335" s="173"/>
      <c r="L335" s="173"/>
      <c r="M335" s="173"/>
      <c r="N335" s="173"/>
      <c r="O335" s="173"/>
      <c r="P335" s="173"/>
      <c r="Q335" s="173">
        <v>133.22</v>
      </c>
      <c r="R335" s="173">
        <v>-76.88</v>
      </c>
      <c r="S335" s="173"/>
      <c r="T335" s="173"/>
      <c r="U335" s="173"/>
      <c r="V335" s="159">
        <f>100</f>
        <v>100</v>
      </c>
      <c r="W335" s="58" t="e">
        <f t="shared" ref="W335:AC352" si="46">E335*100/$D335</f>
        <v>#DIV/0!</v>
      </c>
      <c r="X335" s="58" t="e">
        <f t="shared" si="46"/>
        <v>#DIV/0!</v>
      </c>
      <c r="Y335" s="58" t="e">
        <f t="shared" si="46"/>
        <v>#DIV/0!</v>
      </c>
      <c r="Z335" s="58" t="e">
        <f t="shared" si="46"/>
        <v>#DIV/0!</v>
      </c>
      <c r="AA335" s="58" t="e">
        <f t="shared" si="45"/>
        <v>#DIV/0!</v>
      </c>
      <c r="AB335" s="58" t="e">
        <f t="shared" si="45"/>
        <v>#DIV/0!</v>
      </c>
      <c r="AC335" s="58" t="e">
        <f t="shared" si="45"/>
        <v>#DIV/0!</v>
      </c>
      <c r="AD335" s="58" t="e">
        <f t="shared" si="45"/>
        <v>#DIV/0!</v>
      </c>
      <c r="AE335" s="58" t="e">
        <f t="shared" si="45"/>
        <v>#DIV/0!</v>
      </c>
      <c r="AF335" s="58" t="e">
        <f t="shared" si="45"/>
        <v>#DIV/0!</v>
      </c>
      <c r="AG335" s="58" t="e">
        <f t="shared" si="45"/>
        <v>#DIV/0!</v>
      </c>
      <c r="AH335" s="58" t="e">
        <f t="shared" si="44"/>
        <v>#DIV/0!</v>
      </c>
      <c r="AI335" s="58" t="e">
        <f t="shared" si="43"/>
        <v>#DIV/0!</v>
      </c>
      <c r="AJ335" s="58" t="e">
        <f t="shared" si="43"/>
        <v>#DIV/0!</v>
      </c>
      <c r="AK335" s="58" t="e">
        <f t="shared" si="43"/>
        <v>#DIV/0!</v>
      </c>
      <c r="AL335" s="58" t="e">
        <f t="shared" si="43"/>
        <v>#DIV/0!</v>
      </c>
      <c r="AM335" s="58" t="e">
        <f t="shared" si="43"/>
        <v>#DIV/0!</v>
      </c>
      <c r="AN335" s="120"/>
      <c r="AO335" s="121"/>
      <c r="AP335" s="121"/>
      <c r="AQ335" s="121"/>
      <c r="AR335" s="121"/>
      <c r="AS335" s="121"/>
      <c r="AT335" s="121"/>
      <c r="AU335" s="121"/>
      <c r="AV335" s="121"/>
      <c r="AW335" s="121"/>
      <c r="AX335" s="121"/>
      <c r="AY335" s="121"/>
      <c r="AZ335" s="121"/>
      <c r="BA335" s="121"/>
      <c r="BB335" s="121"/>
      <c r="BC335" s="121"/>
      <c r="BD335" s="121"/>
      <c r="BE335" s="121"/>
    </row>
    <row r="336" spans="2:57" ht="15.75" customHeight="1">
      <c r="B336" s="499" t="s">
        <v>245</v>
      </c>
      <c r="C336" s="1" t="s">
        <v>205</v>
      </c>
      <c r="D336" s="246"/>
      <c r="N336" s="11">
        <v>371.34340155617201</v>
      </c>
      <c r="O336" s="11">
        <v>517.60670996129898</v>
      </c>
      <c r="P336" s="11">
        <v>414.45261511642502</v>
      </c>
      <c r="Q336" s="11">
        <v>291.31</v>
      </c>
      <c r="R336" s="11">
        <v>289.72000000000003</v>
      </c>
      <c r="U336"/>
      <c r="V336" s="159">
        <f>100</f>
        <v>100</v>
      </c>
      <c r="W336" s="58" t="e">
        <f t="shared" si="46"/>
        <v>#DIV/0!</v>
      </c>
      <c r="X336" s="58" t="e">
        <f t="shared" si="46"/>
        <v>#DIV/0!</v>
      </c>
      <c r="Y336" s="58" t="e">
        <f t="shared" si="46"/>
        <v>#DIV/0!</v>
      </c>
      <c r="Z336" s="58" t="e">
        <f t="shared" si="46"/>
        <v>#DIV/0!</v>
      </c>
      <c r="AA336" s="58" t="e">
        <f t="shared" si="45"/>
        <v>#DIV/0!</v>
      </c>
      <c r="AB336" s="58" t="e">
        <f t="shared" si="45"/>
        <v>#DIV/0!</v>
      </c>
      <c r="AC336" s="58" t="e">
        <f t="shared" si="45"/>
        <v>#DIV/0!</v>
      </c>
      <c r="AD336" s="58" t="e">
        <f t="shared" si="45"/>
        <v>#DIV/0!</v>
      </c>
      <c r="AE336" s="58" t="e">
        <f t="shared" si="45"/>
        <v>#DIV/0!</v>
      </c>
      <c r="AF336" s="58" t="e">
        <f t="shared" si="45"/>
        <v>#DIV/0!</v>
      </c>
      <c r="AG336" s="58" t="e">
        <f t="shared" si="45"/>
        <v>#DIV/0!</v>
      </c>
      <c r="AH336" s="58" t="e">
        <f t="shared" si="44"/>
        <v>#DIV/0!</v>
      </c>
      <c r="AI336" s="58" t="e">
        <f t="shared" si="43"/>
        <v>#DIV/0!</v>
      </c>
      <c r="AJ336" s="58" t="e">
        <f t="shared" si="43"/>
        <v>#DIV/0!</v>
      </c>
      <c r="AK336" s="58" t="e">
        <f t="shared" si="43"/>
        <v>#DIV/0!</v>
      </c>
      <c r="AL336" s="58" t="e">
        <f t="shared" si="43"/>
        <v>#DIV/0!</v>
      </c>
      <c r="AM336" s="58" t="e">
        <f t="shared" si="43"/>
        <v>#DIV/0!</v>
      </c>
      <c r="AN336" s="160"/>
      <c r="AO336" s="118"/>
      <c r="AP336" s="118"/>
      <c r="AQ336" s="118"/>
      <c r="AR336" s="118"/>
      <c r="AS336" s="118"/>
      <c r="AT336" s="118"/>
      <c r="AU336" s="118"/>
      <c r="AV336" s="118"/>
      <c r="AW336" s="118"/>
      <c r="AX336" s="118">
        <v>4</v>
      </c>
      <c r="AY336" s="118">
        <v>4</v>
      </c>
      <c r="AZ336" s="118">
        <v>4</v>
      </c>
      <c r="BA336" s="118">
        <v>1</v>
      </c>
      <c r="BB336" s="118">
        <v>1</v>
      </c>
      <c r="BC336" s="118"/>
      <c r="BD336" s="118"/>
      <c r="BE336" s="118"/>
    </row>
    <row r="337" spans="2:57" ht="15.75" customHeight="1">
      <c r="B337" s="499"/>
      <c r="C337" s="1" t="s">
        <v>206</v>
      </c>
      <c r="D337" s="196"/>
      <c r="N337" s="11">
        <v>-126.018038878048</v>
      </c>
      <c r="O337" s="11">
        <v>-191.97107979878999</v>
      </c>
      <c r="P337" s="11">
        <v>-151.79165729982199</v>
      </c>
      <c r="Q337" s="11">
        <v>-103.72</v>
      </c>
      <c r="U337"/>
      <c r="V337" s="159">
        <f>100</f>
        <v>100</v>
      </c>
      <c r="W337" s="58" t="e">
        <f t="shared" si="46"/>
        <v>#DIV/0!</v>
      </c>
      <c r="X337" s="58" t="e">
        <f t="shared" si="46"/>
        <v>#DIV/0!</v>
      </c>
      <c r="Y337" s="58" t="e">
        <f t="shared" si="46"/>
        <v>#DIV/0!</v>
      </c>
      <c r="Z337" s="58" t="e">
        <f t="shared" si="46"/>
        <v>#DIV/0!</v>
      </c>
      <c r="AA337" s="58" t="e">
        <f t="shared" si="45"/>
        <v>#DIV/0!</v>
      </c>
      <c r="AB337" s="58" t="e">
        <f t="shared" si="45"/>
        <v>#DIV/0!</v>
      </c>
      <c r="AC337" s="58" t="e">
        <f t="shared" si="45"/>
        <v>#DIV/0!</v>
      </c>
      <c r="AD337" s="58" t="e">
        <f t="shared" si="45"/>
        <v>#DIV/0!</v>
      </c>
      <c r="AE337" s="58" t="e">
        <f t="shared" si="45"/>
        <v>#DIV/0!</v>
      </c>
      <c r="AF337" s="58" t="e">
        <f t="shared" si="45"/>
        <v>#DIV/0!</v>
      </c>
      <c r="AG337" s="58" t="e">
        <f t="shared" si="45"/>
        <v>#DIV/0!</v>
      </c>
      <c r="AH337" s="58" t="e">
        <f t="shared" si="44"/>
        <v>#DIV/0!</v>
      </c>
      <c r="AI337" s="58" t="e">
        <f t="shared" si="43"/>
        <v>#DIV/0!</v>
      </c>
      <c r="AJ337" s="58" t="e">
        <f t="shared" si="43"/>
        <v>#DIV/0!</v>
      </c>
      <c r="AK337" s="58" t="e">
        <f t="shared" si="43"/>
        <v>#DIV/0!</v>
      </c>
      <c r="AL337" s="58" t="e">
        <f t="shared" si="43"/>
        <v>#DIV/0!</v>
      </c>
      <c r="AM337" s="58" t="e">
        <f t="shared" si="43"/>
        <v>#DIV/0!</v>
      </c>
      <c r="AN337" s="160"/>
      <c r="AO337" s="118"/>
      <c r="AP337" s="118"/>
      <c r="AQ337" s="118"/>
      <c r="AR337" s="118"/>
      <c r="AS337" s="118"/>
      <c r="AT337" s="118"/>
      <c r="AU337" s="118"/>
      <c r="AV337" s="118"/>
      <c r="AW337" s="118"/>
      <c r="AX337" s="118">
        <v>4</v>
      </c>
      <c r="AY337" s="118">
        <v>4</v>
      </c>
      <c r="AZ337" s="118">
        <v>4</v>
      </c>
      <c r="BA337" s="118">
        <v>1</v>
      </c>
      <c r="BB337" s="118"/>
      <c r="BC337" s="118"/>
      <c r="BD337" s="118"/>
      <c r="BE337" s="118"/>
    </row>
    <row r="338" spans="2:57" ht="15.75" customHeight="1">
      <c r="B338" s="499"/>
      <c r="C338" s="1" t="s">
        <v>207</v>
      </c>
      <c r="D338" s="196"/>
      <c r="N338" s="11">
        <v>631.31249787269905</v>
      </c>
      <c r="O338" s="11">
        <v>929.91354786172496</v>
      </c>
      <c r="P338" s="11">
        <v>735.66741922513802</v>
      </c>
      <c r="Q338" s="11">
        <v>510.78</v>
      </c>
      <c r="R338" s="11">
        <v>263.01</v>
      </c>
      <c r="U338"/>
      <c r="V338" s="159">
        <f>100</f>
        <v>100</v>
      </c>
      <c r="W338" s="58" t="e">
        <f t="shared" si="46"/>
        <v>#DIV/0!</v>
      </c>
      <c r="X338" s="58" t="e">
        <f t="shared" si="46"/>
        <v>#DIV/0!</v>
      </c>
      <c r="Y338" s="58" t="e">
        <f t="shared" si="46"/>
        <v>#DIV/0!</v>
      </c>
      <c r="Z338" s="58" t="e">
        <f t="shared" si="46"/>
        <v>#DIV/0!</v>
      </c>
      <c r="AA338" s="58" t="e">
        <f t="shared" si="45"/>
        <v>#DIV/0!</v>
      </c>
      <c r="AB338" s="58" t="e">
        <f t="shared" si="45"/>
        <v>#DIV/0!</v>
      </c>
      <c r="AC338" s="58" t="e">
        <f t="shared" si="45"/>
        <v>#DIV/0!</v>
      </c>
      <c r="AD338" s="58" t="e">
        <f t="shared" si="45"/>
        <v>#DIV/0!</v>
      </c>
      <c r="AE338" s="58" t="e">
        <f t="shared" si="45"/>
        <v>#DIV/0!</v>
      </c>
      <c r="AF338" s="58" t="e">
        <f t="shared" si="45"/>
        <v>#DIV/0!</v>
      </c>
      <c r="AG338" s="58" t="e">
        <f t="shared" si="45"/>
        <v>#DIV/0!</v>
      </c>
      <c r="AH338" s="58" t="e">
        <f t="shared" si="44"/>
        <v>#DIV/0!</v>
      </c>
      <c r="AI338" s="58" t="e">
        <f t="shared" si="43"/>
        <v>#DIV/0!</v>
      </c>
      <c r="AJ338" s="58" t="e">
        <f t="shared" si="43"/>
        <v>#DIV/0!</v>
      </c>
      <c r="AK338" s="58" t="e">
        <f t="shared" si="43"/>
        <v>#DIV/0!</v>
      </c>
      <c r="AL338" s="58" t="e">
        <f t="shared" si="43"/>
        <v>#DIV/0!</v>
      </c>
      <c r="AM338" s="58" t="e">
        <f t="shared" si="43"/>
        <v>#DIV/0!</v>
      </c>
      <c r="AN338" s="160"/>
      <c r="AO338" s="118"/>
      <c r="AP338" s="118"/>
      <c r="AQ338" s="118"/>
      <c r="AR338" s="118"/>
      <c r="AS338" s="118"/>
      <c r="AT338" s="118"/>
      <c r="AU338" s="118"/>
      <c r="AV338" s="118"/>
      <c r="AW338" s="118"/>
      <c r="AX338" s="118">
        <v>4</v>
      </c>
      <c r="AY338" s="118">
        <v>4</v>
      </c>
      <c r="AZ338" s="118">
        <v>4</v>
      </c>
      <c r="BA338" s="118">
        <v>1</v>
      </c>
      <c r="BB338" s="118">
        <v>1</v>
      </c>
      <c r="BC338" s="118"/>
      <c r="BD338" s="118"/>
      <c r="BE338" s="118"/>
    </row>
    <row r="339" spans="2:57" ht="15.75" customHeight="1">
      <c r="B339" s="499"/>
      <c r="C339" s="1" t="s">
        <v>208</v>
      </c>
      <c r="D339" s="196"/>
      <c r="N339" s="11">
        <v>612.16212886524204</v>
      </c>
      <c r="O339" s="11">
        <v>788.950793522396</v>
      </c>
      <c r="P339" s="11">
        <v>624.27161915250304</v>
      </c>
      <c r="Q339" s="11">
        <v>462.26</v>
      </c>
      <c r="U339"/>
      <c r="V339" s="159">
        <f>100</f>
        <v>100</v>
      </c>
      <c r="W339" s="58" t="e">
        <f t="shared" si="46"/>
        <v>#DIV/0!</v>
      </c>
      <c r="X339" s="58" t="e">
        <f t="shared" si="46"/>
        <v>#DIV/0!</v>
      </c>
      <c r="Y339" s="58" t="e">
        <f t="shared" si="46"/>
        <v>#DIV/0!</v>
      </c>
      <c r="Z339" s="58" t="e">
        <f t="shared" si="46"/>
        <v>#DIV/0!</v>
      </c>
      <c r="AA339" s="58" t="e">
        <f t="shared" si="45"/>
        <v>#DIV/0!</v>
      </c>
      <c r="AB339" s="58" t="e">
        <f t="shared" si="45"/>
        <v>#DIV/0!</v>
      </c>
      <c r="AC339" s="58" t="e">
        <f t="shared" si="45"/>
        <v>#DIV/0!</v>
      </c>
      <c r="AD339" s="58" t="e">
        <f t="shared" si="45"/>
        <v>#DIV/0!</v>
      </c>
      <c r="AE339" s="58" t="e">
        <f t="shared" si="45"/>
        <v>#DIV/0!</v>
      </c>
      <c r="AF339" s="58" t="e">
        <f t="shared" si="45"/>
        <v>#DIV/0!</v>
      </c>
      <c r="AG339" s="58" t="e">
        <f t="shared" si="45"/>
        <v>#DIV/0!</v>
      </c>
      <c r="AH339" s="58" t="e">
        <f t="shared" si="44"/>
        <v>#DIV/0!</v>
      </c>
      <c r="AI339" s="58" t="e">
        <f t="shared" si="43"/>
        <v>#DIV/0!</v>
      </c>
      <c r="AJ339" s="58" t="e">
        <f t="shared" si="43"/>
        <v>#DIV/0!</v>
      </c>
      <c r="AK339" s="58" t="e">
        <f t="shared" si="43"/>
        <v>#DIV/0!</v>
      </c>
      <c r="AL339" s="58" t="e">
        <f t="shared" si="43"/>
        <v>#DIV/0!</v>
      </c>
      <c r="AM339" s="58" t="e">
        <f t="shared" si="43"/>
        <v>#DIV/0!</v>
      </c>
      <c r="AN339" s="160"/>
      <c r="AO339" s="118"/>
      <c r="AP339" s="118"/>
      <c r="AQ339" s="118"/>
      <c r="AR339" s="118"/>
      <c r="AS339" s="118"/>
      <c r="AT339" s="118"/>
      <c r="AU339" s="118"/>
      <c r="AV339" s="118"/>
      <c r="AW339" s="118"/>
      <c r="AX339" s="118">
        <v>4</v>
      </c>
      <c r="AY339" s="118">
        <v>4</v>
      </c>
      <c r="AZ339" s="118">
        <v>4</v>
      </c>
      <c r="BA339" s="118">
        <v>1</v>
      </c>
      <c r="BB339" s="118"/>
      <c r="BC339" s="118"/>
      <c r="BD339" s="118"/>
      <c r="BE339" s="118"/>
    </row>
    <row r="340" spans="2:57" ht="15.75" customHeight="1">
      <c r="B340" s="499"/>
      <c r="C340" s="1" t="s">
        <v>209</v>
      </c>
      <c r="D340" s="196"/>
      <c r="N340" s="11">
        <v>1488.79998941607</v>
      </c>
      <c r="O340" s="11">
        <v>2044.4999715466299</v>
      </c>
      <c r="P340" s="11">
        <v>1622.59999619424</v>
      </c>
      <c r="Q340" s="11">
        <v>1160.6300000000001</v>
      </c>
      <c r="U340"/>
      <c r="V340" s="159">
        <f>100</f>
        <v>100</v>
      </c>
      <c r="W340" s="58" t="e">
        <f t="shared" si="46"/>
        <v>#DIV/0!</v>
      </c>
      <c r="X340" s="58" t="e">
        <f t="shared" si="46"/>
        <v>#DIV/0!</v>
      </c>
      <c r="Y340" s="58" t="e">
        <f t="shared" si="46"/>
        <v>#DIV/0!</v>
      </c>
      <c r="Z340" s="58" t="e">
        <f t="shared" si="46"/>
        <v>#DIV/0!</v>
      </c>
      <c r="AA340" s="58" t="e">
        <f t="shared" si="45"/>
        <v>#DIV/0!</v>
      </c>
      <c r="AB340" s="58" t="e">
        <f t="shared" si="45"/>
        <v>#DIV/0!</v>
      </c>
      <c r="AC340" s="58" t="e">
        <f t="shared" si="45"/>
        <v>#DIV/0!</v>
      </c>
      <c r="AD340" s="58" t="e">
        <f t="shared" si="45"/>
        <v>#DIV/0!</v>
      </c>
      <c r="AE340" s="58" t="e">
        <f t="shared" si="45"/>
        <v>#DIV/0!</v>
      </c>
      <c r="AF340" s="58" t="e">
        <f t="shared" si="45"/>
        <v>#DIV/0!</v>
      </c>
      <c r="AG340" s="58" t="e">
        <f t="shared" si="45"/>
        <v>#DIV/0!</v>
      </c>
      <c r="AH340" s="58" t="e">
        <f t="shared" si="44"/>
        <v>#DIV/0!</v>
      </c>
      <c r="AI340" s="58" t="e">
        <f t="shared" si="43"/>
        <v>#DIV/0!</v>
      </c>
      <c r="AJ340" s="58" t="e">
        <f t="shared" si="43"/>
        <v>#DIV/0!</v>
      </c>
      <c r="AK340" s="58" t="e">
        <f t="shared" si="43"/>
        <v>#DIV/0!</v>
      </c>
      <c r="AL340" s="58" t="e">
        <f t="shared" si="43"/>
        <v>#DIV/0!</v>
      </c>
      <c r="AM340" s="58" t="e">
        <f t="shared" si="43"/>
        <v>#DIV/0!</v>
      </c>
      <c r="AN340" s="160"/>
      <c r="AO340" s="118"/>
      <c r="AP340" s="118"/>
      <c r="AQ340" s="118"/>
      <c r="AR340" s="118"/>
      <c r="AS340" s="118"/>
      <c r="AT340" s="118"/>
      <c r="AU340" s="118"/>
      <c r="AV340" s="118"/>
      <c r="AW340" s="118"/>
      <c r="AX340" s="118"/>
      <c r="AY340" s="118"/>
      <c r="AZ340" s="118"/>
      <c r="BA340" s="118"/>
      <c r="BB340" s="118"/>
      <c r="BC340" s="118"/>
      <c r="BD340" s="118"/>
      <c r="BE340" s="118"/>
    </row>
    <row r="341" spans="2:57" ht="15.75" customHeight="1">
      <c r="B341" s="501"/>
      <c r="C341" s="8" t="s">
        <v>210</v>
      </c>
      <c r="D341" s="245"/>
      <c r="E341" s="173"/>
      <c r="F341" s="173"/>
      <c r="G341" s="173"/>
      <c r="H341" s="173"/>
      <c r="I341" s="173"/>
      <c r="J341" s="173"/>
      <c r="K341" s="173"/>
      <c r="L341" s="173"/>
      <c r="M341" s="173"/>
      <c r="N341" s="173">
        <v>876.63786055082403</v>
      </c>
      <c r="O341" s="173">
        <v>1255.5491780242301</v>
      </c>
      <c r="P341" s="173">
        <v>998.32837704174005</v>
      </c>
      <c r="Q341" s="173">
        <v>698.37</v>
      </c>
      <c r="R341" s="173"/>
      <c r="S341" s="173"/>
      <c r="T341" s="173"/>
      <c r="U341" s="173"/>
      <c r="V341" s="159">
        <f>100</f>
        <v>100</v>
      </c>
      <c r="W341" s="58" t="e">
        <f t="shared" si="46"/>
        <v>#DIV/0!</v>
      </c>
      <c r="X341" s="58" t="e">
        <f t="shared" si="46"/>
        <v>#DIV/0!</v>
      </c>
      <c r="Y341" s="58" t="e">
        <f t="shared" si="46"/>
        <v>#DIV/0!</v>
      </c>
      <c r="Z341" s="58" t="e">
        <f t="shared" si="46"/>
        <v>#DIV/0!</v>
      </c>
      <c r="AA341" s="58" t="e">
        <f t="shared" si="45"/>
        <v>#DIV/0!</v>
      </c>
      <c r="AB341" s="58" t="e">
        <f t="shared" si="45"/>
        <v>#DIV/0!</v>
      </c>
      <c r="AC341" s="58" t="e">
        <f t="shared" si="45"/>
        <v>#DIV/0!</v>
      </c>
      <c r="AD341" s="58" t="e">
        <f t="shared" si="45"/>
        <v>#DIV/0!</v>
      </c>
      <c r="AE341" s="58" t="e">
        <f t="shared" si="45"/>
        <v>#DIV/0!</v>
      </c>
      <c r="AF341" s="58" t="e">
        <f t="shared" si="45"/>
        <v>#DIV/0!</v>
      </c>
      <c r="AG341" s="58" t="e">
        <f t="shared" si="45"/>
        <v>#DIV/0!</v>
      </c>
      <c r="AH341" s="58" t="e">
        <f t="shared" si="44"/>
        <v>#DIV/0!</v>
      </c>
      <c r="AI341" s="58" t="e">
        <f t="shared" si="43"/>
        <v>#DIV/0!</v>
      </c>
      <c r="AJ341" s="58" t="e">
        <f t="shared" si="43"/>
        <v>#DIV/0!</v>
      </c>
      <c r="AK341" s="58" t="e">
        <f t="shared" si="43"/>
        <v>#DIV/0!</v>
      </c>
      <c r="AL341" s="58" t="e">
        <f t="shared" ref="AL341:AM347" si="47">T341*100/$D341</f>
        <v>#DIV/0!</v>
      </c>
      <c r="AM341" s="58" t="e">
        <f t="shared" si="47"/>
        <v>#DIV/0!</v>
      </c>
      <c r="AN341" s="120"/>
      <c r="AO341" s="121"/>
      <c r="AP341" s="121"/>
      <c r="AQ341" s="121"/>
      <c r="AR341" s="121"/>
      <c r="AS341" s="121"/>
      <c r="AT341" s="121"/>
      <c r="AU341" s="121"/>
      <c r="AV341" s="121"/>
      <c r="AW341" s="121"/>
      <c r="AX341" s="121"/>
      <c r="AY341" s="121"/>
      <c r="AZ341" s="121"/>
      <c r="BA341" s="121"/>
      <c r="BB341" s="121"/>
      <c r="BC341" s="121"/>
      <c r="BD341" s="121"/>
      <c r="BE341" s="121"/>
    </row>
    <row r="342" spans="2:57" ht="15.75" customHeight="1">
      <c r="B342" s="499" t="s">
        <v>246</v>
      </c>
      <c r="C342" s="1" t="s">
        <v>205</v>
      </c>
      <c r="D342" s="246"/>
      <c r="Q342" s="11">
        <v>257.97000000000003</v>
      </c>
      <c r="R342" s="11">
        <v>275.64999999999998</v>
      </c>
      <c r="U342"/>
      <c r="V342" s="159">
        <f>100</f>
        <v>100</v>
      </c>
      <c r="W342" s="58" t="e">
        <f t="shared" si="46"/>
        <v>#DIV/0!</v>
      </c>
      <c r="X342" s="58" t="e">
        <f t="shared" si="46"/>
        <v>#DIV/0!</v>
      </c>
      <c r="Y342" s="58" t="e">
        <f t="shared" si="46"/>
        <v>#DIV/0!</v>
      </c>
      <c r="Z342" s="58" t="e">
        <f t="shared" si="46"/>
        <v>#DIV/0!</v>
      </c>
      <c r="AA342" s="58" t="e">
        <f t="shared" si="45"/>
        <v>#DIV/0!</v>
      </c>
      <c r="AB342" s="58" t="e">
        <f t="shared" si="45"/>
        <v>#DIV/0!</v>
      </c>
      <c r="AC342" s="58" t="e">
        <f t="shared" si="45"/>
        <v>#DIV/0!</v>
      </c>
      <c r="AD342" s="58" t="e">
        <f t="shared" si="45"/>
        <v>#DIV/0!</v>
      </c>
      <c r="AE342" s="58" t="e">
        <f t="shared" si="45"/>
        <v>#DIV/0!</v>
      </c>
      <c r="AF342" s="58" t="e">
        <f t="shared" si="45"/>
        <v>#DIV/0!</v>
      </c>
      <c r="AG342" s="58" t="e">
        <f t="shared" si="45"/>
        <v>#DIV/0!</v>
      </c>
      <c r="AH342" s="58" t="e">
        <f t="shared" si="44"/>
        <v>#DIV/0!</v>
      </c>
      <c r="AI342" s="58" t="e">
        <f t="shared" si="44"/>
        <v>#DIV/0!</v>
      </c>
      <c r="AJ342" s="58" t="e">
        <f t="shared" si="44"/>
        <v>#DIV/0!</v>
      </c>
      <c r="AK342" s="58" t="e">
        <f t="shared" si="44"/>
        <v>#DIV/0!</v>
      </c>
      <c r="AL342" s="58" t="e">
        <f t="shared" si="47"/>
        <v>#DIV/0!</v>
      </c>
      <c r="AM342" s="58" t="e">
        <f t="shared" si="47"/>
        <v>#DIV/0!</v>
      </c>
      <c r="AN342" s="160"/>
      <c r="AO342" s="118"/>
      <c r="AP342" s="118"/>
      <c r="AQ342" s="118"/>
      <c r="AR342" s="118"/>
      <c r="AS342" s="118"/>
      <c r="AT342" s="118"/>
      <c r="AU342" s="118"/>
      <c r="AV342" s="118"/>
      <c r="AW342" s="118"/>
      <c r="AX342" s="118"/>
      <c r="AY342" s="118"/>
      <c r="AZ342" s="118"/>
      <c r="BA342" s="118">
        <v>1</v>
      </c>
      <c r="BB342" s="118">
        <v>1</v>
      </c>
      <c r="BC342" s="118"/>
      <c r="BD342" s="118"/>
      <c r="BE342" s="118"/>
    </row>
    <row r="343" spans="2:57" ht="15.75" customHeight="1">
      <c r="B343" s="499"/>
      <c r="C343" s="1" t="s">
        <v>206</v>
      </c>
      <c r="D343" s="196"/>
      <c r="Q343" s="11">
        <v>154.71</v>
      </c>
      <c r="U343"/>
      <c r="V343" s="159">
        <f>100</f>
        <v>100</v>
      </c>
      <c r="W343" s="58" t="e">
        <f t="shared" si="46"/>
        <v>#DIV/0!</v>
      </c>
      <c r="X343" s="58" t="e">
        <f t="shared" si="46"/>
        <v>#DIV/0!</v>
      </c>
      <c r="Y343" s="58" t="e">
        <f t="shared" si="46"/>
        <v>#DIV/0!</v>
      </c>
      <c r="Z343" s="58" t="e">
        <f t="shared" si="46"/>
        <v>#DIV/0!</v>
      </c>
      <c r="AA343" s="58" t="e">
        <f t="shared" si="45"/>
        <v>#DIV/0!</v>
      </c>
      <c r="AB343" s="58" t="e">
        <f t="shared" si="45"/>
        <v>#DIV/0!</v>
      </c>
      <c r="AC343" s="58" t="e">
        <f t="shared" si="45"/>
        <v>#DIV/0!</v>
      </c>
      <c r="AD343" s="58" t="e">
        <f t="shared" si="45"/>
        <v>#DIV/0!</v>
      </c>
      <c r="AE343" s="58" t="e">
        <f t="shared" si="45"/>
        <v>#DIV/0!</v>
      </c>
      <c r="AF343" s="58" t="e">
        <f t="shared" si="45"/>
        <v>#DIV/0!</v>
      </c>
      <c r="AG343" s="58" t="e">
        <f t="shared" si="45"/>
        <v>#DIV/0!</v>
      </c>
      <c r="AH343" s="58" t="e">
        <f t="shared" si="44"/>
        <v>#DIV/0!</v>
      </c>
      <c r="AI343" s="58" t="e">
        <f t="shared" si="44"/>
        <v>#DIV/0!</v>
      </c>
      <c r="AJ343" s="58" t="e">
        <f t="shared" si="44"/>
        <v>#DIV/0!</v>
      </c>
      <c r="AK343" s="58" t="e">
        <f t="shared" si="44"/>
        <v>#DIV/0!</v>
      </c>
      <c r="AL343" s="58" t="e">
        <f t="shared" si="47"/>
        <v>#DIV/0!</v>
      </c>
      <c r="AM343" s="58" t="e">
        <f t="shared" si="47"/>
        <v>#DIV/0!</v>
      </c>
      <c r="AN343" s="160"/>
      <c r="AO343" s="118"/>
      <c r="AP343" s="118"/>
      <c r="AQ343" s="118"/>
      <c r="AR343" s="118"/>
      <c r="AS343" s="118"/>
      <c r="AT343" s="118"/>
      <c r="AU343" s="118"/>
      <c r="AV343" s="118"/>
      <c r="AW343" s="118"/>
      <c r="AX343" s="118"/>
      <c r="AY343" s="118"/>
      <c r="AZ343" s="118"/>
      <c r="BA343" s="118">
        <v>1</v>
      </c>
      <c r="BB343" s="118"/>
      <c r="BC343" s="118"/>
      <c r="BD343" s="118"/>
      <c r="BE343" s="118"/>
    </row>
    <row r="344" spans="2:57" ht="15.75" customHeight="1">
      <c r="B344" s="499"/>
      <c r="C344" s="1" t="s">
        <v>207</v>
      </c>
      <c r="D344" s="196"/>
      <c r="Q344" s="11">
        <v>86.4</v>
      </c>
      <c r="R344" s="11">
        <v>107.09</v>
      </c>
      <c r="U344"/>
      <c r="V344" s="159">
        <f>100</f>
        <v>100</v>
      </c>
      <c r="W344" s="58" t="e">
        <f t="shared" si="46"/>
        <v>#DIV/0!</v>
      </c>
      <c r="X344" s="58" t="e">
        <f t="shared" si="46"/>
        <v>#DIV/0!</v>
      </c>
      <c r="Y344" s="58" t="e">
        <f t="shared" si="46"/>
        <v>#DIV/0!</v>
      </c>
      <c r="Z344" s="58" t="e">
        <f t="shared" si="46"/>
        <v>#DIV/0!</v>
      </c>
      <c r="AA344" s="58" t="e">
        <f t="shared" si="45"/>
        <v>#DIV/0!</v>
      </c>
      <c r="AB344" s="58" t="e">
        <f t="shared" si="45"/>
        <v>#DIV/0!</v>
      </c>
      <c r="AC344" s="58" t="e">
        <f t="shared" si="45"/>
        <v>#DIV/0!</v>
      </c>
      <c r="AD344" s="58" t="e">
        <f t="shared" si="45"/>
        <v>#DIV/0!</v>
      </c>
      <c r="AE344" s="58" t="e">
        <f t="shared" si="45"/>
        <v>#DIV/0!</v>
      </c>
      <c r="AF344" s="58" t="e">
        <f t="shared" si="45"/>
        <v>#DIV/0!</v>
      </c>
      <c r="AG344" s="58" t="e">
        <f t="shared" si="45"/>
        <v>#DIV/0!</v>
      </c>
      <c r="AH344" s="58" t="e">
        <f t="shared" si="44"/>
        <v>#DIV/0!</v>
      </c>
      <c r="AI344" s="58" t="e">
        <f t="shared" si="44"/>
        <v>#DIV/0!</v>
      </c>
      <c r="AJ344" s="58" t="e">
        <f t="shared" si="44"/>
        <v>#DIV/0!</v>
      </c>
      <c r="AK344" s="58" t="e">
        <f t="shared" si="44"/>
        <v>#DIV/0!</v>
      </c>
      <c r="AL344" s="58" t="e">
        <f t="shared" si="47"/>
        <v>#DIV/0!</v>
      </c>
      <c r="AM344" s="58" t="e">
        <f t="shared" si="47"/>
        <v>#DIV/0!</v>
      </c>
      <c r="AN344" s="160"/>
      <c r="AO344" s="118"/>
      <c r="AP344" s="118"/>
      <c r="AQ344" s="118"/>
      <c r="AR344" s="118"/>
      <c r="AS344" s="118"/>
      <c r="AT344" s="118"/>
      <c r="AU344" s="118"/>
      <c r="AV344" s="118"/>
      <c r="AW344" s="118"/>
      <c r="AX344" s="118"/>
      <c r="AY344" s="118"/>
      <c r="AZ344" s="118"/>
      <c r="BA344" s="118">
        <v>1</v>
      </c>
      <c r="BB344" s="118">
        <v>1</v>
      </c>
      <c r="BC344" s="118"/>
      <c r="BD344" s="118"/>
      <c r="BE344" s="118"/>
    </row>
    <row r="345" spans="2:57" ht="15.75" customHeight="1">
      <c r="B345" s="499"/>
      <c r="C345" s="1" t="s">
        <v>208</v>
      </c>
      <c r="D345" s="196"/>
      <c r="G345" s="11">
        <v>0</v>
      </c>
      <c r="H345" s="11">
        <v>0</v>
      </c>
      <c r="I345" s="11">
        <v>0</v>
      </c>
      <c r="J345" s="11">
        <v>0</v>
      </c>
      <c r="K345" s="11">
        <v>0</v>
      </c>
      <c r="L345" s="11">
        <v>0</v>
      </c>
      <c r="M345" s="11">
        <v>0</v>
      </c>
      <c r="N345" s="11">
        <v>0</v>
      </c>
      <c r="O345" s="11">
        <v>0</v>
      </c>
      <c r="P345" s="11">
        <v>0</v>
      </c>
      <c r="Q345" s="11">
        <v>0</v>
      </c>
      <c r="U345"/>
      <c r="V345" s="159">
        <f>100</f>
        <v>100</v>
      </c>
      <c r="W345" s="58" t="e">
        <f t="shared" si="46"/>
        <v>#DIV/0!</v>
      </c>
      <c r="X345" s="58" t="e">
        <f t="shared" si="46"/>
        <v>#DIV/0!</v>
      </c>
      <c r="Y345" s="58" t="e">
        <f t="shared" si="46"/>
        <v>#DIV/0!</v>
      </c>
      <c r="Z345" s="58" t="e">
        <f t="shared" si="46"/>
        <v>#DIV/0!</v>
      </c>
      <c r="AA345" s="58" t="e">
        <f t="shared" si="45"/>
        <v>#DIV/0!</v>
      </c>
      <c r="AB345" s="58" t="e">
        <f t="shared" si="45"/>
        <v>#DIV/0!</v>
      </c>
      <c r="AC345" s="58" t="e">
        <f t="shared" si="45"/>
        <v>#DIV/0!</v>
      </c>
      <c r="AD345" s="58" t="e">
        <f t="shared" si="45"/>
        <v>#DIV/0!</v>
      </c>
      <c r="AE345" s="58" t="e">
        <f t="shared" si="45"/>
        <v>#DIV/0!</v>
      </c>
      <c r="AF345" s="58" t="e">
        <f t="shared" si="45"/>
        <v>#DIV/0!</v>
      </c>
      <c r="AG345" s="58" t="e">
        <f t="shared" si="45"/>
        <v>#DIV/0!</v>
      </c>
      <c r="AH345" s="58" t="e">
        <f t="shared" si="44"/>
        <v>#DIV/0!</v>
      </c>
      <c r="AI345" s="58" t="e">
        <f t="shared" si="44"/>
        <v>#DIV/0!</v>
      </c>
      <c r="AJ345" s="58" t="e">
        <f t="shared" si="44"/>
        <v>#DIV/0!</v>
      </c>
      <c r="AK345" s="58" t="e">
        <f t="shared" si="44"/>
        <v>#DIV/0!</v>
      </c>
      <c r="AL345" s="58" t="e">
        <f t="shared" si="47"/>
        <v>#DIV/0!</v>
      </c>
      <c r="AM345" s="58" t="e">
        <f t="shared" si="47"/>
        <v>#DIV/0!</v>
      </c>
      <c r="AN345" s="160"/>
      <c r="AO345" s="118"/>
      <c r="AP345" s="118"/>
      <c r="AQ345" s="118"/>
      <c r="AR345" s="118"/>
      <c r="AS345" s="118">
        <v>4</v>
      </c>
      <c r="AT345" s="118">
        <v>4</v>
      </c>
      <c r="AU345" s="118">
        <v>4</v>
      </c>
      <c r="AV345" s="118">
        <v>4</v>
      </c>
      <c r="AW345" s="118">
        <v>4</v>
      </c>
      <c r="AX345" s="118">
        <v>4</v>
      </c>
      <c r="AY345" s="118">
        <v>4</v>
      </c>
      <c r="AZ345" s="118">
        <v>4</v>
      </c>
      <c r="BA345" s="118">
        <v>1</v>
      </c>
      <c r="BB345" s="118"/>
      <c r="BC345" s="118"/>
      <c r="BD345" s="118"/>
      <c r="BE345" s="118"/>
    </row>
    <row r="346" spans="2:57" ht="15.75" customHeight="1">
      <c r="B346" s="499"/>
      <c r="C346" s="1" t="s">
        <v>209</v>
      </c>
      <c r="D346" s="196"/>
      <c r="Q346" s="11">
        <v>499.08</v>
      </c>
      <c r="U346"/>
      <c r="V346" s="159">
        <f>100</f>
        <v>100</v>
      </c>
      <c r="W346" s="58" t="e">
        <f t="shared" si="46"/>
        <v>#DIV/0!</v>
      </c>
      <c r="X346" s="58" t="e">
        <f t="shared" si="46"/>
        <v>#DIV/0!</v>
      </c>
      <c r="Y346" s="58" t="e">
        <f t="shared" si="46"/>
        <v>#DIV/0!</v>
      </c>
      <c r="Z346" s="58" t="e">
        <f t="shared" si="46"/>
        <v>#DIV/0!</v>
      </c>
      <c r="AA346" s="58" t="e">
        <f t="shared" si="45"/>
        <v>#DIV/0!</v>
      </c>
      <c r="AB346" s="58" t="e">
        <f t="shared" si="45"/>
        <v>#DIV/0!</v>
      </c>
      <c r="AC346" s="58" t="e">
        <f t="shared" si="45"/>
        <v>#DIV/0!</v>
      </c>
      <c r="AD346" s="58" t="e">
        <f t="shared" si="45"/>
        <v>#DIV/0!</v>
      </c>
      <c r="AE346" s="58" t="e">
        <f t="shared" si="45"/>
        <v>#DIV/0!</v>
      </c>
      <c r="AF346" s="58" t="e">
        <f t="shared" si="45"/>
        <v>#DIV/0!</v>
      </c>
      <c r="AG346" s="58" t="e">
        <f t="shared" si="45"/>
        <v>#DIV/0!</v>
      </c>
      <c r="AH346" s="58" t="e">
        <f t="shared" si="44"/>
        <v>#DIV/0!</v>
      </c>
      <c r="AI346" s="58" t="e">
        <f t="shared" si="44"/>
        <v>#DIV/0!</v>
      </c>
      <c r="AJ346" s="58" t="e">
        <f t="shared" si="44"/>
        <v>#DIV/0!</v>
      </c>
      <c r="AK346" s="58" t="e">
        <f t="shared" si="44"/>
        <v>#DIV/0!</v>
      </c>
      <c r="AL346" s="58" t="e">
        <f t="shared" si="47"/>
        <v>#DIV/0!</v>
      </c>
      <c r="AM346" s="58" t="e">
        <f t="shared" si="47"/>
        <v>#DIV/0!</v>
      </c>
      <c r="AN346" s="160"/>
      <c r="AO346" s="118"/>
      <c r="AP346" s="118"/>
      <c r="AQ346" s="118"/>
      <c r="AR346" s="118"/>
      <c r="AS346" s="118"/>
      <c r="AT346" s="118"/>
      <c r="AU346" s="118"/>
      <c r="AV346" s="118"/>
      <c r="AW346" s="118"/>
      <c r="AX346" s="118"/>
      <c r="AY346" s="118"/>
      <c r="AZ346" s="118"/>
      <c r="BA346" s="118"/>
      <c r="BB346" s="118"/>
      <c r="BC346" s="118"/>
      <c r="BD346" s="118"/>
      <c r="BE346" s="118"/>
    </row>
    <row r="347" spans="2:57" ht="15.75" customHeight="1">
      <c r="B347" s="501"/>
      <c r="C347" s="8" t="s">
        <v>210</v>
      </c>
      <c r="D347" s="245"/>
      <c r="E347" s="173"/>
      <c r="F347" s="173"/>
      <c r="G347" s="173"/>
      <c r="H347" s="173"/>
      <c r="I347" s="173"/>
      <c r="J347" s="173"/>
      <c r="K347" s="173"/>
      <c r="L347" s="173"/>
      <c r="M347" s="173"/>
      <c r="N347" s="173"/>
      <c r="O347" s="173"/>
      <c r="P347" s="173"/>
      <c r="Q347" s="173">
        <v>499.08</v>
      </c>
      <c r="R347" s="173"/>
      <c r="S347" s="173"/>
      <c r="T347" s="173"/>
      <c r="U347" s="173"/>
      <c r="V347" s="159">
        <f>100</f>
        <v>100</v>
      </c>
      <c r="W347" s="58" t="e">
        <f t="shared" si="46"/>
        <v>#DIV/0!</v>
      </c>
      <c r="X347" s="58" t="e">
        <f t="shared" si="46"/>
        <v>#DIV/0!</v>
      </c>
      <c r="Y347" s="58" t="e">
        <f t="shared" si="46"/>
        <v>#DIV/0!</v>
      </c>
      <c r="Z347" s="58" t="e">
        <f t="shared" si="46"/>
        <v>#DIV/0!</v>
      </c>
      <c r="AA347" s="58" t="e">
        <f t="shared" si="45"/>
        <v>#DIV/0!</v>
      </c>
      <c r="AB347" s="58" t="e">
        <f t="shared" si="45"/>
        <v>#DIV/0!</v>
      </c>
      <c r="AC347" s="58" t="e">
        <f t="shared" si="45"/>
        <v>#DIV/0!</v>
      </c>
      <c r="AD347" s="58" t="e">
        <f t="shared" si="45"/>
        <v>#DIV/0!</v>
      </c>
      <c r="AE347" s="58" t="e">
        <f t="shared" si="45"/>
        <v>#DIV/0!</v>
      </c>
      <c r="AF347" s="58" t="e">
        <f t="shared" si="45"/>
        <v>#DIV/0!</v>
      </c>
      <c r="AG347" s="58" t="e">
        <f t="shared" si="45"/>
        <v>#DIV/0!</v>
      </c>
      <c r="AH347" s="58" t="e">
        <f t="shared" si="44"/>
        <v>#DIV/0!</v>
      </c>
      <c r="AI347" s="58" t="e">
        <f t="shared" si="44"/>
        <v>#DIV/0!</v>
      </c>
      <c r="AJ347" s="58" t="e">
        <f t="shared" si="44"/>
        <v>#DIV/0!</v>
      </c>
      <c r="AK347" s="58" t="e">
        <f t="shared" si="44"/>
        <v>#DIV/0!</v>
      </c>
      <c r="AL347" s="58" t="e">
        <f t="shared" si="47"/>
        <v>#DIV/0!</v>
      </c>
      <c r="AM347" s="58" t="e">
        <f t="shared" si="47"/>
        <v>#DIV/0!</v>
      </c>
      <c r="AN347" s="120"/>
      <c r="AO347" s="121"/>
      <c r="AP347" s="121"/>
      <c r="AQ347" s="121"/>
      <c r="AR347" s="121"/>
      <c r="AS347" s="121"/>
      <c r="AT347" s="121"/>
      <c r="AU347" s="121"/>
      <c r="AV347" s="121"/>
      <c r="AW347" s="121"/>
      <c r="AX347" s="121"/>
      <c r="AY347" s="121"/>
      <c r="AZ347" s="121"/>
      <c r="BA347" s="121"/>
      <c r="BB347" s="121"/>
      <c r="BC347" s="121"/>
      <c r="BD347" s="121"/>
      <c r="BE347" s="121"/>
    </row>
    <row r="348" spans="2:57" ht="15" customHeight="1">
      <c r="B348" s="499" t="s">
        <v>166</v>
      </c>
      <c r="C348" s="1" t="s">
        <v>205</v>
      </c>
      <c r="D348" s="246">
        <v>110.9</v>
      </c>
      <c r="E348" s="11">
        <v>143.4</v>
      </c>
      <c r="F348" s="11">
        <v>181.5</v>
      </c>
      <c r="G348" s="11">
        <v>361.3</v>
      </c>
      <c r="H348" s="11">
        <v>260</v>
      </c>
      <c r="I348" s="11">
        <v>270</v>
      </c>
      <c r="J348" s="11">
        <v>280.60000000000002</v>
      </c>
      <c r="K348" s="11">
        <v>238.5</v>
      </c>
      <c r="L348" s="11">
        <v>162.1</v>
      </c>
      <c r="M348" s="11">
        <v>252.2</v>
      </c>
      <c r="N348" s="11">
        <v>113.3</v>
      </c>
      <c r="O348" s="11">
        <v>440.4</v>
      </c>
      <c r="P348" s="11">
        <v>414.1</v>
      </c>
      <c r="Q348" s="11">
        <v>736.26</v>
      </c>
      <c r="R348" s="11">
        <v>558.41999999999996</v>
      </c>
      <c r="S348" s="11">
        <v>771.125</v>
      </c>
      <c r="T348" s="11">
        <v>882.077880859375</v>
      </c>
      <c r="U348">
        <v>1219.28491210938</v>
      </c>
      <c r="V348" s="159">
        <f>100</f>
        <v>100</v>
      </c>
      <c r="W348" s="58">
        <f t="shared" si="46"/>
        <v>129.30568079350766</v>
      </c>
      <c r="X348" s="58">
        <f t="shared" si="46"/>
        <v>163.66095581605049</v>
      </c>
      <c r="Y348" s="58">
        <f t="shared" si="46"/>
        <v>325.78899909828675</v>
      </c>
      <c r="Z348" s="58">
        <f t="shared" si="46"/>
        <v>234.4454463480613</v>
      </c>
      <c r="AA348" s="58">
        <f t="shared" si="45"/>
        <v>243.46257889990983</v>
      </c>
      <c r="AB348" s="58">
        <f t="shared" si="45"/>
        <v>253.02073940486926</v>
      </c>
      <c r="AC348" s="58">
        <f t="shared" si="45"/>
        <v>215.058611361587</v>
      </c>
      <c r="AD348" s="58">
        <f t="shared" si="44"/>
        <v>146.16771866546438</v>
      </c>
      <c r="AE348" s="58">
        <f t="shared" si="44"/>
        <v>227.41208295761948</v>
      </c>
      <c r="AF348" s="58">
        <f t="shared" si="44"/>
        <v>102.16411181244364</v>
      </c>
      <c r="AG348" s="58">
        <f t="shared" si="44"/>
        <v>397.11451758340843</v>
      </c>
      <c r="AH348" s="58">
        <f t="shared" si="44"/>
        <v>373.39945897204689</v>
      </c>
      <c r="AI348" s="58">
        <f t="shared" si="44"/>
        <v>663.89540126239854</v>
      </c>
      <c r="AJ348" s="58">
        <f t="shared" si="44"/>
        <v>503.53471596032455</v>
      </c>
      <c r="AK348" s="58">
        <f t="shared" si="44"/>
        <v>695.33363390441832</v>
      </c>
      <c r="AL348" s="58">
        <f t="shared" si="44"/>
        <v>795.38131727626239</v>
      </c>
      <c r="AM348" s="58">
        <f t="shared" si="44"/>
        <v>1099.4453670959242</v>
      </c>
      <c r="AN348" s="160">
        <v>1</v>
      </c>
      <c r="AO348" s="118">
        <v>1</v>
      </c>
      <c r="AP348" s="118">
        <v>4</v>
      </c>
      <c r="AQ348" s="118">
        <v>1</v>
      </c>
      <c r="AR348" s="118">
        <v>1</v>
      </c>
      <c r="AS348" s="118">
        <v>1</v>
      </c>
      <c r="AT348" s="118">
        <v>1</v>
      </c>
      <c r="AU348" s="118">
        <v>1</v>
      </c>
      <c r="AV348" s="118">
        <v>1</v>
      </c>
      <c r="AW348" s="118">
        <v>1</v>
      </c>
      <c r="AX348" s="118">
        <v>1</v>
      </c>
      <c r="AY348" s="118">
        <v>1</v>
      </c>
      <c r="AZ348" s="118">
        <v>1</v>
      </c>
      <c r="BA348" s="118">
        <v>1</v>
      </c>
      <c r="BB348" s="118">
        <v>1</v>
      </c>
      <c r="BC348" s="118">
        <v>4</v>
      </c>
      <c r="BD348" s="118">
        <v>6</v>
      </c>
      <c r="BE348" s="118">
        <v>7</v>
      </c>
    </row>
    <row r="349" spans="2:57" ht="15">
      <c r="B349" s="499"/>
      <c r="C349" s="1" t="s">
        <v>206</v>
      </c>
      <c r="D349" s="196">
        <v>61.9</v>
      </c>
      <c r="E349" s="11">
        <v>47.9</v>
      </c>
      <c r="F349" s="11">
        <v>28.9</v>
      </c>
      <c r="G349" s="11">
        <v>28.417719999999999</v>
      </c>
      <c r="H349" s="11">
        <v>32.775154412366</v>
      </c>
      <c r="I349" s="11">
        <v>62.629959106445298</v>
      </c>
      <c r="J349" s="11">
        <v>232.5</v>
      </c>
      <c r="K349" s="11">
        <v>139.783767700195</v>
      </c>
      <c r="L349" s="11">
        <v>165.11943054199199</v>
      </c>
      <c r="M349" s="11">
        <v>223.31266049516901</v>
      </c>
      <c r="N349" s="11">
        <v>272.5</v>
      </c>
      <c r="O349" s="11">
        <v>393.22058105468801</v>
      </c>
      <c r="P349" s="11">
        <v>215</v>
      </c>
      <c r="Q349" s="11">
        <v>420.50200000000001</v>
      </c>
      <c r="R349" s="11">
        <v>562.67781548279902</v>
      </c>
      <c r="S349" s="11">
        <v>531.28802490234398</v>
      </c>
      <c r="T349" s="11">
        <v>527.98205566406295</v>
      </c>
      <c r="U349">
        <v>521.60308837890602</v>
      </c>
      <c r="V349" s="159">
        <f>100</f>
        <v>100</v>
      </c>
      <c r="W349" s="58">
        <f t="shared" si="46"/>
        <v>77.38287560581584</v>
      </c>
      <c r="X349" s="58">
        <f t="shared" si="46"/>
        <v>46.688206785137318</v>
      </c>
      <c r="Y349" s="58">
        <f t="shared" si="46"/>
        <v>45.909079159935381</v>
      </c>
      <c r="Z349" s="58">
        <f t="shared" si="46"/>
        <v>52.948553170219711</v>
      </c>
      <c r="AA349" s="58">
        <f t="shared" si="45"/>
        <v>101.17925542236719</v>
      </c>
      <c r="AB349" s="58">
        <f t="shared" si="45"/>
        <v>375.60581583198706</v>
      </c>
      <c r="AC349" s="58">
        <f t="shared" si="45"/>
        <v>225.82191874021811</v>
      </c>
      <c r="AD349" s="58">
        <f t="shared" si="44"/>
        <v>266.75190717607757</v>
      </c>
      <c r="AE349" s="58">
        <f t="shared" si="44"/>
        <v>360.7635872296753</v>
      </c>
      <c r="AF349" s="58">
        <f t="shared" si="44"/>
        <v>440.22617124394185</v>
      </c>
      <c r="AG349" s="58">
        <f t="shared" si="44"/>
        <v>635.25134257623267</v>
      </c>
      <c r="AH349" s="58">
        <f t="shared" si="44"/>
        <v>347.33441033925686</v>
      </c>
      <c r="AI349" s="58">
        <f t="shared" si="44"/>
        <v>679.32471728594521</v>
      </c>
      <c r="AJ349" s="58">
        <f t="shared" si="44"/>
        <v>909.0110104730195</v>
      </c>
      <c r="AK349" s="58">
        <f t="shared" si="44"/>
        <v>858.30052488262356</v>
      </c>
      <c r="AL349" s="58">
        <f t="shared" si="44"/>
        <v>852.95970220365587</v>
      </c>
      <c r="AM349" s="58">
        <f t="shared" si="44"/>
        <v>842.65442387545397</v>
      </c>
      <c r="AN349" s="160">
        <v>1</v>
      </c>
      <c r="AO349" s="118">
        <v>1</v>
      </c>
      <c r="AP349" s="118">
        <v>4</v>
      </c>
      <c r="AQ349" s="118">
        <v>4</v>
      </c>
      <c r="AR349" s="118">
        <v>4</v>
      </c>
      <c r="AS349" s="118">
        <v>4</v>
      </c>
      <c r="AT349" s="118">
        <v>1</v>
      </c>
      <c r="AU349" s="118">
        <v>4</v>
      </c>
      <c r="AV349" s="118">
        <v>4</v>
      </c>
      <c r="AW349" s="118">
        <v>4</v>
      </c>
      <c r="AX349" s="118">
        <v>1</v>
      </c>
      <c r="AY349" s="118">
        <v>4</v>
      </c>
      <c r="AZ349" s="118">
        <v>1</v>
      </c>
      <c r="BA349" s="118">
        <v>2</v>
      </c>
      <c r="BB349" s="118">
        <v>4</v>
      </c>
      <c r="BC349" s="118">
        <v>4</v>
      </c>
      <c r="BD349" s="118">
        <v>6</v>
      </c>
      <c r="BE349" s="118">
        <v>7</v>
      </c>
    </row>
    <row r="350" spans="2:57" ht="15">
      <c r="B350" s="499"/>
      <c r="C350" s="1" t="s">
        <v>207</v>
      </c>
      <c r="D350" s="196">
        <v>27.6</v>
      </c>
      <c r="E350" s="11">
        <v>45.2</v>
      </c>
      <c r="F350" s="11">
        <v>31.2</v>
      </c>
      <c r="G350" s="11">
        <v>30.882290000000001</v>
      </c>
      <c r="H350" s="11">
        <v>36.624856105212103</v>
      </c>
      <c r="I350" s="11">
        <v>50.670028686523402</v>
      </c>
      <c r="J350" s="11">
        <v>186.199951171875</v>
      </c>
      <c r="K350" s="11">
        <v>118.81623077392599</v>
      </c>
      <c r="L350" s="11">
        <v>138.18055725097699</v>
      </c>
      <c r="M350" s="11">
        <v>184.587347339129</v>
      </c>
      <c r="N350" s="11">
        <v>209.79998779296901</v>
      </c>
      <c r="O350" s="11">
        <v>185.37944030761699</v>
      </c>
      <c r="P350" s="11">
        <v>52.3</v>
      </c>
      <c r="Q350" s="11">
        <v>73.040000000000006</v>
      </c>
      <c r="R350" s="11">
        <v>448.46</v>
      </c>
      <c r="S350" s="11">
        <v>443.44543457031301</v>
      </c>
      <c r="T350" s="11">
        <v>425.50524902343801</v>
      </c>
      <c r="U350">
        <v>412.91317749023398</v>
      </c>
      <c r="V350" s="159">
        <f>100</f>
        <v>100</v>
      </c>
      <c r="W350" s="58">
        <f t="shared" si="46"/>
        <v>163.76811594202897</v>
      </c>
      <c r="X350" s="58">
        <f t="shared" si="46"/>
        <v>113.04347826086956</v>
      </c>
      <c r="Y350" s="58">
        <f t="shared" si="46"/>
        <v>111.89235507246377</v>
      </c>
      <c r="Z350" s="58">
        <f t="shared" si="46"/>
        <v>132.69875400439167</v>
      </c>
      <c r="AA350" s="58">
        <f t="shared" si="45"/>
        <v>183.58706045841811</v>
      </c>
      <c r="AB350" s="58">
        <f t="shared" si="45"/>
        <v>674.63750424592388</v>
      </c>
      <c r="AC350" s="58">
        <f t="shared" si="45"/>
        <v>430.49358976060142</v>
      </c>
      <c r="AD350" s="58">
        <f t="shared" si="44"/>
        <v>500.65419293832235</v>
      </c>
      <c r="AE350" s="58">
        <f t="shared" si="44"/>
        <v>668.79473673597465</v>
      </c>
      <c r="AF350" s="58">
        <f t="shared" si="44"/>
        <v>760.14488330785866</v>
      </c>
      <c r="AG350" s="58">
        <f t="shared" si="44"/>
        <v>671.6646387957137</v>
      </c>
      <c r="AH350" s="58">
        <f t="shared" si="44"/>
        <v>189.49275362318841</v>
      </c>
      <c r="AI350" s="58">
        <f t="shared" si="44"/>
        <v>264.63768115942031</v>
      </c>
      <c r="AJ350" s="58">
        <f t="shared" si="44"/>
        <v>1624.855072463768</v>
      </c>
      <c r="AK350" s="58">
        <f t="shared" si="44"/>
        <v>1606.6863571388151</v>
      </c>
      <c r="AL350" s="58">
        <f t="shared" si="44"/>
        <v>1541.6856848675288</v>
      </c>
      <c r="AM350" s="58">
        <f t="shared" si="44"/>
        <v>1496.0622372834564</v>
      </c>
      <c r="AN350" s="160">
        <v>1</v>
      </c>
      <c r="AO350" s="118">
        <v>1</v>
      </c>
      <c r="AP350" s="118">
        <v>4</v>
      </c>
      <c r="AQ350" s="118">
        <v>4</v>
      </c>
      <c r="AR350" s="118">
        <v>4</v>
      </c>
      <c r="AS350" s="118">
        <v>4</v>
      </c>
      <c r="AT350" s="118">
        <v>4</v>
      </c>
      <c r="AU350" s="118">
        <v>4</v>
      </c>
      <c r="AV350" s="118">
        <v>4</v>
      </c>
      <c r="AW350" s="118">
        <v>4</v>
      </c>
      <c r="AX350" s="118">
        <v>4</v>
      </c>
      <c r="AY350" s="118">
        <v>4</v>
      </c>
      <c r="AZ350" s="118">
        <v>1</v>
      </c>
      <c r="BA350" s="118">
        <v>1</v>
      </c>
      <c r="BB350" s="118">
        <v>1</v>
      </c>
      <c r="BC350" s="118">
        <v>4</v>
      </c>
      <c r="BD350" s="118">
        <v>6</v>
      </c>
      <c r="BE350" s="118">
        <v>7</v>
      </c>
    </row>
    <row r="351" spans="2:57" ht="15">
      <c r="B351" s="499"/>
      <c r="C351" s="1" t="s">
        <v>208</v>
      </c>
      <c r="D351" s="196">
        <v>0</v>
      </c>
      <c r="E351" s="11">
        <v>0</v>
      </c>
      <c r="F351" s="11">
        <v>0</v>
      </c>
      <c r="G351" s="11">
        <v>0</v>
      </c>
      <c r="H351" s="11">
        <v>0</v>
      </c>
      <c r="I351" s="11">
        <v>0</v>
      </c>
      <c r="J351" s="11">
        <v>0</v>
      </c>
      <c r="K351" s="11">
        <v>0</v>
      </c>
      <c r="L351" s="11">
        <v>0</v>
      </c>
      <c r="M351" s="11">
        <v>0</v>
      </c>
      <c r="N351" s="11">
        <v>0</v>
      </c>
      <c r="O351" s="11">
        <v>153.30000000000001</v>
      </c>
      <c r="P351" s="11">
        <v>40.799999999999997</v>
      </c>
      <c r="Q351" s="11">
        <v>80.488037109375</v>
      </c>
      <c r="R351" s="11">
        <v>110.73218817932</v>
      </c>
      <c r="S351" s="11">
        <v>100.34332275390599</v>
      </c>
      <c r="T351" s="11">
        <v>97.690216064453097</v>
      </c>
      <c r="U351">
        <v>93.375221252441406</v>
      </c>
      <c r="V351" s="159">
        <f>100</f>
        <v>100</v>
      </c>
      <c r="W351" s="58" t="e">
        <f t="shared" si="46"/>
        <v>#DIV/0!</v>
      </c>
      <c r="X351" s="58" t="e">
        <f t="shared" si="46"/>
        <v>#DIV/0!</v>
      </c>
      <c r="Y351" s="58" t="e">
        <f t="shared" si="46"/>
        <v>#DIV/0!</v>
      </c>
      <c r="Z351" s="58" t="e">
        <f t="shared" si="46"/>
        <v>#DIV/0!</v>
      </c>
      <c r="AA351" s="58" t="e">
        <f t="shared" si="45"/>
        <v>#DIV/0!</v>
      </c>
      <c r="AB351" s="58" t="e">
        <f t="shared" si="45"/>
        <v>#DIV/0!</v>
      </c>
      <c r="AC351" s="58" t="e">
        <f t="shared" si="45"/>
        <v>#DIV/0!</v>
      </c>
      <c r="AD351" s="58" t="e">
        <f t="shared" si="44"/>
        <v>#DIV/0!</v>
      </c>
      <c r="AE351" s="58" t="e">
        <f t="shared" si="44"/>
        <v>#DIV/0!</v>
      </c>
      <c r="AF351" s="58" t="e">
        <f t="shared" si="44"/>
        <v>#DIV/0!</v>
      </c>
      <c r="AG351" s="58" t="e">
        <f t="shared" si="44"/>
        <v>#DIV/0!</v>
      </c>
      <c r="AH351" s="58" t="e">
        <f t="shared" si="44"/>
        <v>#DIV/0!</v>
      </c>
      <c r="AI351" s="58" t="e">
        <f t="shared" si="44"/>
        <v>#DIV/0!</v>
      </c>
      <c r="AJ351" s="58" t="e">
        <f t="shared" si="44"/>
        <v>#DIV/0!</v>
      </c>
      <c r="AK351" s="58" t="e">
        <f t="shared" si="44"/>
        <v>#DIV/0!</v>
      </c>
      <c r="AL351" s="58" t="e">
        <f t="shared" si="44"/>
        <v>#DIV/0!</v>
      </c>
      <c r="AM351" s="58" t="e">
        <f t="shared" si="44"/>
        <v>#DIV/0!</v>
      </c>
      <c r="AN351" s="160">
        <v>1</v>
      </c>
      <c r="AO351" s="118">
        <v>1</v>
      </c>
      <c r="AP351" s="118">
        <v>1</v>
      </c>
      <c r="AQ351" s="118">
        <v>1</v>
      </c>
      <c r="AR351" s="118">
        <v>1</v>
      </c>
      <c r="AS351" s="118">
        <v>1</v>
      </c>
      <c r="AT351" s="118">
        <v>4</v>
      </c>
      <c r="AU351" s="118">
        <v>4</v>
      </c>
      <c r="AV351" s="118">
        <v>4</v>
      </c>
      <c r="AW351" s="118">
        <v>4</v>
      </c>
      <c r="AX351" s="118">
        <v>4</v>
      </c>
      <c r="AY351" s="118">
        <v>1</v>
      </c>
      <c r="AZ351" s="118">
        <v>1</v>
      </c>
      <c r="BA351" s="118">
        <v>4</v>
      </c>
      <c r="BB351" s="118">
        <v>4</v>
      </c>
      <c r="BC351" s="118">
        <v>4</v>
      </c>
      <c r="BD351" s="118">
        <v>6</v>
      </c>
      <c r="BE351" s="118">
        <v>7</v>
      </c>
    </row>
    <row r="352" spans="2:57" ht="15">
      <c r="B352" s="499"/>
      <c r="C352" s="1" t="s">
        <v>209</v>
      </c>
      <c r="D352" s="196">
        <v>200.4</v>
      </c>
      <c r="E352" s="11">
        <v>236.5</v>
      </c>
      <c r="F352" s="11">
        <v>241.6</v>
      </c>
      <c r="G352" s="11">
        <v>420.60001</v>
      </c>
      <c r="H352" s="11">
        <v>329.40001051757798</v>
      </c>
      <c r="I352" s="11">
        <v>383.29998779296898</v>
      </c>
      <c r="J352" s="11">
        <v>699.29995117187502</v>
      </c>
      <c r="K352" s="11">
        <v>497.09999847412098</v>
      </c>
      <c r="L352" s="11">
        <v>465.399987792969</v>
      </c>
      <c r="M352" s="11">
        <v>660.10000783429803</v>
      </c>
      <c r="N352" s="11">
        <v>595.59998779296905</v>
      </c>
      <c r="O352" s="11">
        <v>1172.3000213623</v>
      </c>
      <c r="P352" s="11">
        <v>722.2</v>
      </c>
      <c r="Q352" s="11">
        <v>1310.2900371093699</v>
      </c>
      <c r="R352" s="11">
        <v>1680.2900036621199</v>
      </c>
      <c r="S352" s="11">
        <v>1846.20178222656</v>
      </c>
      <c r="T352" s="11">
        <v>1933.2554016113299</v>
      </c>
      <c r="U352">
        <v>2247.1763992309602</v>
      </c>
      <c r="V352" s="159">
        <f>100</f>
        <v>100</v>
      </c>
      <c r="W352" s="58">
        <f t="shared" si="46"/>
        <v>118.01397205588822</v>
      </c>
      <c r="X352" s="58">
        <f t="shared" si="46"/>
        <v>120.55888223552894</v>
      </c>
      <c r="Y352" s="58">
        <f t="shared" si="46"/>
        <v>209.88024451097803</v>
      </c>
      <c r="Z352" s="58">
        <f t="shared" si="46"/>
        <v>164.37126273332234</v>
      </c>
      <c r="AA352" s="58">
        <f t="shared" si="46"/>
        <v>191.26745897852743</v>
      </c>
      <c r="AB352" s="58">
        <f t="shared" si="46"/>
        <v>348.95207144305141</v>
      </c>
      <c r="AC352" s="58">
        <f t="shared" si="46"/>
        <v>248.05389145415216</v>
      </c>
      <c r="AD352" s="58">
        <f t="shared" si="44"/>
        <v>232.2355228507829</v>
      </c>
      <c r="AE352" s="58">
        <f t="shared" si="44"/>
        <v>329.39122147420062</v>
      </c>
      <c r="AF352" s="58">
        <f t="shared" si="44"/>
        <v>297.20558273102245</v>
      </c>
      <c r="AG352" s="58">
        <f t="shared" si="44"/>
        <v>584.98005057999001</v>
      </c>
      <c r="AH352" s="58">
        <f t="shared" si="44"/>
        <v>360.37924151696603</v>
      </c>
      <c r="AI352" s="58">
        <f t="shared" si="44"/>
        <v>653.83734386695107</v>
      </c>
      <c r="AJ352" s="58">
        <f t="shared" si="44"/>
        <v>838.46806569966054</v>
      </c>
      <c r="AK352" s="58">
        <f t="shared" si="44"/>
        <v>921.25837436455083</v>
      </c>
      <c r="AL352" s="58">
        <f t="shared" si="44"/>
        <v>964.69830419727032</v>
      </c>
      <c r="AM352" s="58">
        <f t="shared" si="44"/>
        <v>1121.3455085982835</v>
      </c>
      <c r="AN352" s="160"/>
      <c r="AO352" s="118"/>
      <c r="AP352" s="118"/>
      <c r="AQ352" s="118"/>
      <c r="AR352" s="118"/>
      <c r="AS352" s="118"/>
      <c r="AT352" s="118"/>
      <c r="AU352" s="118"/>
      <c r="AV352" s="118"/>
      <c r="AW352" s="118"/>
      <c r="AX352" s="118"/>
      <c r="AY352" s="118"/>
      <c r="AZ352" s="118"/>
      <c r="BA352" s="118"/>
      <c r="BB352" s="118"/>
      <c r="BC352" s="118"/>
      <c r="BD352" s="118"/>
      <c r="BE352" s="118"/>
    </row>
    <row r="353" spans="2:57" ht="15">
      <c r="B353" s="501"/>
      <c r="C353" s="8" t="s">
        <v>210</v>
      </c>
      <c r="D353" s="245">
        <v>200.4</v>
      </c>
      <c r="E353" s="173">
        <v>236.5</v>
      </c>
      <c r="F353" s="173">
        <v>241.6</v>
      </c>
      <c r="G353" s="173">
        <v>420.60001</v>
      </c>
      <c r="H353" s="173">
        <v>329.40001051757798</v>
      </c>
      <c r="I353" s="173">
        <v>383.29998779296898</v>
      </c>
      <c r="J353" s="173">
        <v>699.29995117187502</v>
      </c>
      <c r="K353" s="173">
        <v>497.09999847412098</v>
      </c>
      <c r="L353" s="173">
        <v>465.399987792969</v>
      </c>
      <c r="M353" s="173">
        <v>660.10000783429803</v>
      </c>
      <c r="N353" s="173">
        <v>595.59998779296905</v>
      </c>
      <c r="O353" s="173">
        <v>1019.0000213623</v>
      </c>
      <c r="P353" s="173">
        <v>681.4</v>
      </c>
      <c r="Q353" s="173">
        <v>1229.8019999999999</v>
      </c>
      <c r="R353" s="173">
        <v>1569.5578154827999</v>
      </c>
      <c r="S353" s="173">
        <v>1745.8584594726599</v>
      </c>
      <c r="T353" s="173">
        <v>1835.56518554688</v>
      </c>
      <c r="U353" s="173">
        <v>2153.8011779785202</v>
      </c>
      <c r="V353" s="159">
        <f>100</f>
        <v>100</v>
      </c>
      <c r="W353" s="58">
        <f t="shared" ref="W353:AL373" si="48">E353*100/$D353</f>
        <v>118.01397205588822</v>
      </c>
      <c r="X353" s="58">
        <f t="shared" si="48"/>
        <v>120.55888223552894</v>
      </c>
      <c r="Y353" s="58">
        <f t="shared" si="48"/>
        <v>209.88024451097803</v>
      </c>
      <c r="Z353" s="58">
        <f t="shared" si="48"/>
        <v>164.37126273332234</v>
      </c>
      <c r="AA353" s="58">
        <f t="shared" si="48"/>
        <v>191.26745897852743</v>
      </c>
      <c r="AB353" s="58">
        <f t="shared" si="48"/>
        <v>348.95207144305141</v>
      </c>
      <c r="AC353" s="58">
        <f t="shared" si="48"/>
        <v>248.05389145415216</v>
      </c>
      <c r="AD353" s="58">
        <f t="shared" si="44"/>
        <v>232.2355228507829</v>
      </c>
      <c r="AE353" s="58">
        <f t="shared" si="44"/>
        <v>329.39122147420062</v>
      </c>
      <c r="AF353" s="58">
        <f t="shared" si="44"/>
        <v>297.20558273102245</v>
      </c>
      <c r="AG353" s="58">
        <f t="shared" si="44"/>
        <v>508.48304459196606</v>
      </c>
      <c r="AH353" s="58">
        <f t="shared" si="44"/>
        <v>340.0199600798403</v>
      </c>
      <c r="AI353" s="58">
        <f t="shared" si="44"/>
        <v>613.67365269461072</v>
      </c>
      <c r="AJ353" s="58">
        <f t="shared" si="44"/>
        <v>783.21248277584812</v>
      </c>
      <c r="AK353" s="58">
        <f t="shared" si="44"/>
        <v>871.18685602428127</v>
      </c>
      <c r="AL353" s="58">
        <f t="shared" si="44"/>
        <v>915.95069139065868</v>
      </c>
      <c r="AM353" s="58">
        <f t="shared" si="44"/>
        <v>1074.7510868156289</v>
      </c>
      <c r="AN353" s="120"/>
      <c r="AO353" s="121"/>
      <c r="AP353" s="121"/>
      <c r="AQ353" s="121"/>
      <c r="AR353" s="121"/>
      <c r="AS353" s="121"/>
      <c r="AT353" s="121"/>
      <c r="AU353" s="121"/>
      <c r="AV353" s="121"/>
      <c r="AW353" s="121"/>
      <c r="AX353" s="121"/>
      <c r="AY353" s="121"/>
      <c r="AZ353" s="121"/>
      <c r="BA353" s="121"/>
      <c r="BB353" s="121"/>
      <c r="BC353" s="121"/>
      <c r="BD353" s="121"/>
      <c r="BE353" s="121"/>
    </row>
    <row r="354" spans="2:57" ht="15" customHeight="1">
      <c r="B354" s="499" t="s">
        <v>143</v>
      </c>
      <c r="C354" s="1" t="s">
        <v>205</v>
      </c>
      <c r="D354" s="246">
        <v>682.1</v>
      </c>
      <c r="E354" s="11">
        <v>772.9</v>
      </c>
      <c r="F354" s="11">
        <v>600.9</v>
      </c>
      <c r="G354" s="11">
        <v>703.8</v>
      </c>
      <c r="H354" s="11">
        <v>657.5</v>
      </c>
      <c r="I354" s="11">
        <v>564.1</v>
      </c>
      <c r="J354" s="11">
        <v>899.7</v>
      </c>
      <c r="K354" s="11">
        <v>838</v>
      </c>
      <c r="L354" s="11">
        <v>704.3</v>
      </c>
      <c r="M354" s="11">
        <v>780.5</v>
      </c>
      <c r="N354" s="11">
        <v>837.9</v>
      </c>
      <c r="O354" s="11">
        <v>878.6</v>
      </c>
      <c r="P354" s="11">
        <v>832.9</v>
      </c>
      <c r="Q354" s="11">
        <v>993.13</v>
      </c>
      <c r="R354" s="11">
        <v>1178.48</v>
      </c>
      <c r="S354" s="11">
        <v>1437.87817382813</v>
      </c>
      <c r="T354" s="11">
        <v>1464.8584437555</v>
      </c>
      <c r="U354">
        <v>1671.85998535156</v>
      </c>
      <c r="V354" s="159">
        <f>100</f>
        <v>100</v>
      </c>
      <c r="W354" s="58">
        <f t="shared" si="48"/>
        <v>113.31183110980794</v>
      </c>
      <c r="X354" s="58">
        <f t="shared" si="48"/>
        <v>88.095587157308316</v>
      </c>
      <c r="Y354" s="58">
        <f t="shared" si="48"/>
        <v>103.1813517079607</v>
      </c>
      <c r="Z354" s="58">
        <f t="shared" si="48"/>
        <v>96.393490690514582</v>
      </c>
      <c r="AA354" s="58">
        <f t="shared" si="48"/>
        <v>82.700483800029318</v>
      </c>
      <c r="AB354" s="58">
        <f t="shared" si="48"/>
        <v>131.90148072130185</v>
      </c>
      <c r="AC354" s="58">
        <f t="shared" si="48"/>
        <v>122.85588623369007</v>
      </c>
      <c r="AD354" s="58">
        <f t="shared" si="44"/>
        <v>103.25465474270635</v>
      </c>
      <c r="AE354" s="58">
        <f t="shared" si="44"/>
        <v>114.42603723794164</v>
      </c>
      <c r="AF354" s="58">
        <f t="shared" si="44"/>
        <v>122.84122562674094</v>
      </c>
      <c r="AG354" s="58">
        <f t="shared" si="44"/>
        <v>128.80809265503592</v>
      </c>
      <c r="AH354" s="58">
        <f t="shared" si="44"/>
        <v>122.10819527928456</v>
      </c>
      <c r="AI354" s="58">
        <f t="shared" si="44"/>
        <v>145.59888579387186</v>
      </c>
      <c r="AJ354" s="58">
        <f t="shared" si="44"/>
        <v>172.77232077408004</v>
      </c>
      <c r="AK354" s="58">
        <f t="shared" si="44"/>
        <v>210.8016674722372</v>
      </c>
      <c r="AL354" s="58">
        <f t="shared" si="44"/>
        <v>214.75713880010261</v>
      </c>
      <c r="AM354" s="58">
        <f t="shared" si="44"/>
        <v>245.10482119213603</v>
      </c>
      <c r="AN354" s="160">
        <v>1</v>
      </c>
      <c r="AO354" s="118">
        <v>1</v>
      </c>
      <c r="AP354" s="118">
        <v>1</v>
      </c>
      <c r="AQ354" s="118">
        <v>1</v>
      </c>
      <c r="AR354" s="118">
        <v>1</v>
      </c>
      <c r="AS354" s="118">
        <v>1</v>
      </c>
      <c r="AT354" s="118">
        <v>1</v>
      </c>
      <c r="AU354" s="118">
        <v>1</v>
      </c>
      <c r="AV354" s="118">
        <v>1</v>
      </c>
      <c r="AW354" s="118">
        <v>1</v>
      </c>
      <c r="AX354" s="118">
        <v>1</v>
      </c>
      <c r="AY354" s="118">
        <v>1</v>
      </c>
      <c r="AZ354" s="118">
        <v>1</v>
      </c>
      <c r="BA354" s="118">
        <v>1</v>
      </c>
      <c r="BB354" s="118">
        <v>1</v>
      </c>
      <c r="BC354" s="118">
        <v>4</v>
      </c>
      <c r="BD354" s="118">
        <v>6</v>
      </c>
      <c r="BE354" s="118">
        <v>7</v>
      </c>
    </row>
    <row r="355" spans="2:57" ht="15">
      <c r="B355" s="499"/>
      <c r="C355" s="1" t="s">
        <v>206</v>
      </c>
      <c r="D355" s="196">
        <v>279.89999999999998</v>
      </c>
      <c r="E355" s="11">
        <v>166.2</v>
      </c>
      <c r="F355" s="11">
        <v>193.5</v>
      </c>
      <c r="G355" s="11">
        <v>133.19999999999999</v>
      </c>
      <c r="H355" s="11">
        <v>183.13030000000001</v>
      </c>
      <c r="I355" s="11">
        <v>170.9</v>
      </c>
      <c r="J355" s="11">
        <v>133.69999999999999</v>
      </c>
      <c r="K355" s="11">
        <v>134</v>
      </c>
      <c r="L355" s="11">
        <v>131.19999999999999</v>
      </c>
      <c r="M355" s="11">
        <v>142.5</v>
      </c>
      <c r="N355" s="11">
        <v>158</v>
      </c>
      <c r="O355" s="11">
        <v>176.5</v>
      </c>
      <c r="P355" s="11">
        <v>179.2</v>
      </c>
      <c r="Q355" s="11">
        <v>211.33</v>
      </c>
      <c r="R355" s="11">
        <v>249.34</v>
      </c>
      <c r="S355" s="11">
        <v>257.58963012695301</v>
      </c>
      <c r="T355" s="11">
        <v>256.20974607377701</v>
      </c>
      <c r="U355">
        <v>255.32484436035199</v>
      </c>
      <c r="V355" s="159">
        <f>100</f>
        <v>100</v>
      </c>
      <c r="W355" s="58">
        <f t="shared" si="48"/>
        <v>59.378349410503759</v>
      </c>
      <c r="X355" s="58">
        <f t="shared" si="48"/>
        <v>69.131832797427663</v>
      </c>
      <c r="Y355" s="58">
        <f t="shared" si="48"/>
        <v>47.588424437299032</v>
      </c>
      <c r="Z355" s="58">
        <f t="shared" si="48"/>
        <v>65.427045373347624</v>
      </c>
      <c r="AA355" s="58">
        <f t="shared" si="48"/>
        <v>61.057520543051098</v>
      </c>
      <c r="AB355" s="58">
        <f t="shared" si="48"/>
        <v>47.767059664165771</v>
      </c>
      <c r="AC355" s="58">
        <f t="shared" si="48"/>
        <v>47.874240800285818</v>
      </c>
      <c r="AD355" s="58">
        <f t="shared" si="44"/>
        <v>46.873883529832078</v>
      </c>
      <c r="AE355" s="58">
        <f t="shared" si="44"/>
        <v>50.911039657020368</v>
      </c>
      <c r="AF355" s="58">
        <f t="shared" si="44"/>
        <v>56.44873168988925</v>
      </c>
      <c r="AG355" s="58">
        <f t="shared" si="44"/>
        <v>63.058235083958564</v>
      </c>
      <c r="AH355" s="58">
        <f t="shared" si="44"/>
        <v>64.022865309038949</v>
      </c>
      <c r="AI355" s="58">
        <f t="shared" si="44"/>
        <v>75.501964987495541</v>
      </c>
      <c r="AJ355" s="58">
        <f t="shared" si="44"/>
        <v>89.08181493390498</v>
      </c>
      <c r="AK355" s="58">
        <f t="shared" si="44"/>
        <v>92.029164032494833</v>
      </c>
      <c r="AL355" s="58">
        <f t="shared" si="44"/>
        <v>91.536172230717057</v>
      </c>
      <c r="AM355" s="58">
        <f t="shared" si="44"/>
        <v>91.220022994052172</v>
      </c>
      <c r="AN355" s="160">
        <v>1</v>
      </c>
      <c r="AO355" s="118">
        <v>1</v>
      </c>
      <c r="AP355" s="118">
        <v>1</v>
      </c>
      <c r="AQ355" s="118">
        <v>1</v>
      </c>
      <c r="AR355" s="118">
        <v>4</v>
      </c>
      <c r="AS355" s="118">
        <v>1</v>
      </c>
      <c r="AT355" s="118">
        <v>1</v>
      </c>
      <c r="AU355" s="118">
        <v>1</v>
      </c>
      <c r="AV355" s="118">
        <v>1</v>
      </c>
      <c r="AW355" s="118">
        <v>1</v>
      </c>
      <c r="AX355" s="118">
        <v>1</v>
      </c>
      <c r="AY355" s="118">
        <v>1</v>
      </c>
      <c r="AZ355" s="118">
        <v>1</v>
      </c>
      <c r="BA355" s="118">
        <v>1</v>
      </c>
      <c r="BB355" s="118">
        <v>1</v>
      </c>
      <c r="BC355" s="118">
        <v>4</v>
      </c>
      <c r="BD355" s="118">
        <v>6</v>
      </c>
      <c r="BE355" s="118">
        <v>7</v>
      </c>
    </row>
    <row r="356" spans="2:57" ht="15">
      <c r="B356" s="499"/>
      <c r="C356" s="1" t="s">
        <v>207</v>
      </c>
      <c r="D356" s="196">
        <v>508.7</v>
      </c>
      <c r="E356" s="11">
        <v>631.29691842149305</v>
      </c>
      <c r="F356" s="11">
        <v>166.9</v>
      </c>
      <c r="G356" s="11">
        <v>91.643060000000006</v>
      </c>
      <c r="H356" s="11">
        <v>261.7663</v>
      </c>
      <c r="I356" s="11">
        <v>366.87768958520599</v>
      </c>
      <c r="J356" s="11">
        <v>101.4</v>
      </c>
      <c r="K356" s="11">
        <v>68.900000000000006</v>
      </c>
      <c r="L356" s="11">
        <v>72.3</v>
      </c>
      <c r="M356" s="11">
        <v>101</v>
      </c>
      <c r="N356" s="11">
        <v>93.9</v>
      </c>
      <c r="O356" s="11">
        <v>129.80000000000001</v>
      </c>
      <c r="P356" s="11">
        <v>127.1</v>
      </c>
      <c r="Q356" s="11">
        <v>160.41999999999999</v>
      </c>
      <c r="R356" s="11">
        <v>208.42</v>
      </c>
      <c r="S356" s="11">
        <v>198.41163635253901</v>
      </c>
      <c r="T356" s="11">
        <v>196.257300868561</v>
      </c>
      <c r="U356">
        <v>194.42761230468801</v>
      </c>
      <c r="V356" s="159">
        <f>100</f>
        <v>100</v>
      </c>
      <c r="W356" s="58">
        <f t="shared" si="48"/>
        <v>124.10004293719147</v>
      </c>
      <c r="X356" s="58">
        <f t="shared" si="48"/>
        <v>32.809121289561631</v>
      </c>
      <c r="Y356" s="58">
        <f t="shared" si="48"/>
        <v>18.015148417534895</v>
      </c>
      <c r="Z356" s="58">
        <f t="shared" si="48"/>
        <v>51.457892667584041</v>
      </c>
      <c r="AA356" s="58">
        <f t="shared" si="48"/>
        <v>72.120638801888333</v>
      </c>
      <c r="AB356" s="58">
        <f t="shared" si="48"/>
        <v>19.933162964419108</v>
      </c>
      <c r="AC356" s="58">
        <f t="shared" si="48"/>
        <v>13.544328680951446</v>
      </c>
      <c r="AD356" s="58">
        <f t="shared" si="44"/>
        <v>14.21269903676037</v>
      </c>
      <c r="AE356" s="58">
        <f t="shared" si="44"/>
        <v>19.854531157853351</v>
      </c>
      <c r="AF356" s="58">
        <f t="shared" si="44"/>
        <v>18.458816591311187</v>
      </c>
      <c r="AG356" s="58">
        <f t="shared" si="44"/>
        <v>25.516021230587778</v>
      </c>
      <c r="AH356" s="58">
        <f t="shared" si="44"/>
        <v>24.985256536268921</v>
      </c>
      <c r="AI356" s="58">
        <f t="shared" si="44"/>
        <v>31.535286023196381</v>
      </c>
      <c r="AJ356" s="58">
        <f t="shared" si="44"/>
        <v>40.971102811087086</v>
      </c>
      <c r="AK356" s="58">
        <f t="shared" si="44"/>
        <v>39.003663525169841</v>
      </c>
      <c r="AL356" s="58">
        <f t="shared" si="44"/>
        <v>38.580165297535089</v>
      </c>
      <c r="AM356" s="58">
        <f t="shared" si="44"/>
        <v>38.22048600446</v>
      </c>
      <c r="AN356" s="160">
        <v>1</v>
      </c>
      <c r="AO356" s="118">
        <v>4</v>
      </c>
      <c r="AP356" s="118">
        <v>1</v>
      </c>
      <c r="AQ356" s="118">
        <v>4</v>
      </c>
      <c r="AR356" s="118">
        <v>4</v>
      </c>
      <c r="AS356" s="118">
        <v>4</v>
      </c>
      <c r="AT356" s="118">
        <v>1</v>
      </c>
      <c r="AU356" s="118">
        <v>1</v>
      </c>
      <c r="AV356" s="118">
        <v>1</v>
      </c>
      <c r="AW356" s="118">
        <v>1</v>
      </c>
      <c r="AX356" s="118">
        <v>1</v>
      </c>
      <c r="AY356" s="118">
        <v>1</v>
      </c>
      <c r="AZ356" s="118">
        <v>1</v>
      </c>
      <c r="BA356" s="118">
        <v>1</v>
      </c>
      <c r="BB356" s="118">
        <v>1</v>
      </c>
      <c r="BC356" s="118">
        <v>4</v>
      </c>
      <c r="BD356" s="118">
        <v>6</v>
      </c>
      <c r="BE356" s="118">
        <v>7</v>
      </c>
    </row>
    <row r="357" spans="2:57" ht="15">
      <c r="B357" s="499"/>
      <c r="C357" s="1" t="s">
        <v>208</v>
      </c>
      <c r="D357" s="196">
        <v>84.7</v>
      </c>
      <c r="E357" s="11">
        <v>59.903099144135503</v>
      </c>
      <c r="F357" s="11">
        <v>498.4</v>
      </c>
      <c r="G357" s="11">
        <v>273.65699999999998</v>
      </c>
      <c r="H357" s="11">
        <v>112.2034</v>
      </c>
      <c r="I357" s="11">
        <v>39.522412027203302</v>
      </c>
      <c r="J357" s="11">
        <v>117.5</v>
      </c>
      <c r="K357" s="11">
        <v>125.5</v>
      </c>
      <c r="L357" s="11">
        <v>134.69999999999999</v>
      </c>
      <c r="M357" s="11">
        <v>143.5</v>
      </c>
      <c r="N357" s="11">
        <v>167.6</v>
      </c>
      <c r="O357" s="11">
        <v>159.19999999999999</v>
      </c>
      <c r="P357" s="11">
        <v>177.7</v>
      </c>
      <c r="Q357" s="11">
        <v>104.89</v>
      </c>
      <c r="R357" s="11">
        <v>224.21</v>
      </c>
      <c r="S357" s="11">
        <v>221.11528015136699</v>
      </c>
      <c r="T357" s="11">
        <v>219.21244265178601</v>
      </c>
      <c r="U357">
        <v>216.13661193847699</v>
      </c>
      <c r="V357" s="159">
        <f>100</f>
        <v>100</v>
      </c>
      <c r="W357" s="58">
        <f t="shared" si="48"/>
        <v>70.723847867928569</v>
      </c>
      <c r="X357" s="58">
        <f t="shared" si="48"/>
        <v>588.42975206611573</v>
      </c>
      <c r="Y357" s="58">
        <f t="shared" si="48"/>
        <v>323.08972845336478</v>
      </c>
      <c r="Z357" s="58">
        <f t="shared" si="48"/>
        <v>132.47154663518299</v>
      </c>
      <c r="AA357" s="58">
        <f t="shared" si="48"/>
        <v>46.661643479578863</v>
      </c>
      <c r="AB357" s="58">
        <f t="shared" si="48"/>
        <v>138.72491145218419</v>
      </c>
      <c r="AC357" s="58">
        <f t="shared" si="48"/>
        <v>148.17001180637544</v>
      </c>
      <c r="AD357" s="58">
        <f t="shared" si="44"/>
        <v>159.03187721369537</v>
      </c>
      <c r="AE357" s="58">
        <f t="shared" si="44"/>
        <v>169.42148760330579</v>
      </c>
      <c r="AF357" s="58">
        <f t="shared" si="44"/>
        <v>197.87485242030695</v>
      </c>
      <c r="AG357" s="58">
        <f t="shared" si="44"/>
        <v>187.95749704840611</v>
      </c>
      <c r="AH357" s="58">
        <f t="shared" si="44"/>
        <v>209.79929161747341</v>
      </c>
      <c r="AI357" s="58">
        <f t="shared" si="44"/>
        <v>123.8370720188902</v>
      </c>
      <c r="AJ357" s="58">
        <f t="shared" si="44"/>
        <v>264.71074380165288</v>
      </c>
      <c r="AK357" s="58">
        <f t="shared" si="44"/>
        <v>261.05700135934711</v>
      </c>
      <c r="AL357" s="58">
        <f t="shared" si="44"/>
        <v>258.8104399666895</v>
      </c>
      <c r="AM357" s="58">
        <f t="shared" si="44"/>
        <v>255.17899874672608</v>
      </c>
      <c r="AN357" s="160">
        <v>1</v>
      </c>
      <c r="AO357" s="118">
        <v>4</v>
      </c>
      <c r="AP357" s="118">
        <v>1</v>
      </c>
      <c r="AQ357" s="118">
        <v>4</v>
      </c>
      <c r="AR357" s="118">
        <v>4</v>
      </c>
      <c r="AS357" s="118">
        <v>4</v>
      </c>
      <c r="AT357" s="118">
        <v>1</v>
      </c>
      <c r="AU357" s="118">
        <v>1</v>
      </c>
      <c r="AV357" s="118">
        <v>1</v>
      </c>
      <c r="AW357" s="118">
        <v>1</v>
      </c>
      <c r="AX357" s="118">
        <v>1</v>
      </c>
      <c r="AY357" s="118">
        <v>1</v>
      </c>
      <c r="AZ357" s="118">
        <v>1</v>
      </c>
      <c r="BA357" s="118">
        <v>1</v>
      </c>
      <c r="BB357" s="118">
        <v>1</v>
      </c>
      <c r="BC357" s="118">
        <v>4</v>
      </c>
      <c r="BD357" s="118">
        <v>6</v>
      </c>
      <c r="BE357" s="118">
        <v>7</v>
      </c>
    </row>
    <row r="358" spans="2:57" ht="15">
      <c r="B358" s="499"/>
      <c r="C358" s="1" t="s">
        <v>209</v>
      </c>
      <c r="D358" s="196">
        <v>1555.4</v>
      </c>
      <c r="E358" s="11">
        <v>1630.30001756563</v>
      </c>
      <c r="F358" s="11">
        <v>1459.7</v>
      </c>
      <c r="G358" s="11">
        <v>1202.30006</v>
      </c>
      <c r="H358" s="11">
        <v>1214.5999999999999</v>
      </c>
      <c r="I358" s="11">
        <v>1141.40010161241</v>
      </c>
      <c r="J358" s="11">
        <v>1252.3</v>
      </c>
      <c r="K358" s="11">
        <v>1166.4000000000001</v>
      </c>
      <c r="L358" s="11">
        <v>1042.5</v>
      </c>
      <c r="M358" s="11">
        <v>1167.5</v>
      </c>
      <c r="N358" s="11">
        <v>1257.4000000000001</v>
      </c>
      <c r="O358" s="11">
        <v>1344.1</v>
      </c>
      <c r="P358" s="11">
        <v>1316.9</v>
      </c>
      <c r="Q358" s="11">
        <v>1469.77</v>
      </c>
      <c r="R358" s="11">
        <v>1860.45</v>
      </c>
      <c r="S358" s="11">
        <v>2114.9947204589798</v>
      </c>
      <c r="T358" s="11">
        <v>2136.5379333496198</v>
      </c>
      <c r="U358">
        <v>2337.7490539550799</v>
      </c>
      <c r="V358" s="159">
        <f>100</f>
        <v>100</v>
      </c>
      <c r="W358" s="58">
        <f t="shared" si="48"/>
        <v>104.81548267748681</v>
      </c>
      <c r="X358" s="58">
        <f t="shared" si="48"/>
        <v>93.847241867043849</v>
      </c>
      <c r="Y358" s="58">
        <f t="shared" si="48"/>
        <v>77.298447987655905</v>
      </c>
      <c r="Z358" s="58">
        <f t="shared" si="48"/>
        <v>78.089237495178082</v>
      </c>
      <c r="AA358" s="58">
        <f t="shared" si="48"/>
        <v>73.38305912385303</v>
      </c>
      <c r="AB358" s="58">
        <f t="shared" si="48"/>
        <v>80.513051305130503</v>
      </c>
      <c r="AC358" s="58">
        <f t="shared" si="48"/>
        <v>74.990356178474997</v>
      </c>
      <c r="AD358" s="58">
        <f t="shared" si="44"/>
        <v>67.024559598817021</v>
      </c>
      <c r="AE358" s="58">
        <f t="shared" si="44"/>
        <v>75.061077536325058</v>
      </c>
      <c r="AF358" s="58">
        <f t="shared" si="44"/>
        <v>80.840941236980839</v>
      </c>
      <c r="AG358" s="58">
        <f t="shared" si="44"/>
        <v>86.415070078436415</v>
      </c>
      <c r="AH358" s="58">
        <f t="shared" si="44"/>
        <v>84.666323775234659</v>
      </c>
      <c r="AI358" s="58">
        <f t="shared" si="44"/>
        <v>94.494663752089494</v>
      </c>
      <c r="AJ358" s="58">
        <f t="shared" si="44"/>
        <v>119.61231837469461</v>
      </c>
      <c r="AK358" s="58">
        <f t="shared" si="44"/>
        <v>135.97754406962707</v>
      </c>
      <c r="AL358" s="58">
        <f t="shared" si="44"/>
        <v>137.36260340424454</v>
      </c>
      <c r="AM358" s="58">
        <f t="shared" si="44"/>
        <v>150.29889764401952</v>
      </c>
      <c r="AN358" s="160"/>
      <c r="AO358" s="118"/>
      <c r="AP358" s="118"/>
      <c r="AQ358" s="118"/>
      <c r="AR358" s="118"/>
      <c r="AS358" s="118"/>
      <c r="AT358" s="118"/>
      <c r="AU358" s="118"/>
      <c r="AV358" s="118"/>
      <c r="AW358" s="118"/>
      <c r="AX358" s="118"/>
      <c r="AY358" s="118"/>
      <c r="AZ358" s="118"/>
      <c r="BA358" s="118"/>
      <c r="BB358" s="118"/>
      <c r="BC358" s="118"/>
      <c r="BD358" s="118"/>
      <c r="BE358" s="118"/>
    </row>
    <row r="359" spans="2:57" ht="15">
      <c r="B359" s="501"/>
      <c r="C359" s="8" t="s">
        <v>210</v>
      </c>
      <c r="D359" s="245">
        <v>1470.7</v>
      </c>
      <c r="E359" s="173">
        <v>1570.39691842149</v>
      </c>
      <c r="F359" s="173">
        <v>961.3</v>
      </c>
      <c r="G359" s="173">
        <v>928.64305999999999</v>
      </c>
      <c r="H359" s="173">
        <v>1102.3966</v>
      </c>
      <c r="I359" s="173">
        <v>1101.87768958521</v>
      </c>
      <c r="J359" s="173">
        <v>1134.8</v>
      </c>
      <c r="K359" s="173">
        <v>1040.9000000000001</v>
      </c>
      <c r="L359" s="173">
        <v>907.8</v>
      </c>
      <c r="M359" s="173">
        <v>1024</v>
      </c>
      <c r="N359" s="173">
        <v>1089.8</v>
      </c>
      <c r="O359" s="173">
        <v>1184.9000000000001</v>
      </c>
      <c r="P359" s="173">
        <v>1139.2</v>
      </c>
      <c r="Q359" s="173">
        <v>1364.88</v>
      </c>
      <c r="R359" s="173">
        <v>1636.24</v>
      </c>
      <c r="S359" s="173">
        <v>1893.8794403076199</v>
      </c>
      <c r="T359" s="173">
        <v>1917.32549069783</v>
      </c>
      <c r="U359" s="173">
        <v>2121.6124420166002</v>
      </c>
      <c r="V359" s="159">
        <f>100</f>
        <v>100</v>
      </c>
      <c r="W359" s="58">
        <f t="shared" si="48"/>
        <v>106.77887525814171</v>
      </c>
      <c r="X359" s="58">
        <f t="shared" si="48"/>
        <v>65.363432379139184</v>
      </c>
      <c r="Y359" s="58">
        <f t="shared" si="48"/>
        <v>63.142929217379475</v>
      </c>
      <c r="Z359" s="58">
        <f t="shared" si="48"/>
        <v>74.957272047324409</v>
      </c>
      <c r="AA359" s="58">
        <f t="shared" si="48"/>
        <v>74.921988820643904</v>
      </c>
      <c r="AB359" s="58">
        <f t="shared" si="48"/>
        <v>77.160535799279259</v>
      </c>
      <c r="AC359" s="58">
        <f t="shared" si="48"/>
        <v>70.775821037601148</v>
      </c>
      <c r="AD359" s="58">
        <f t="shared" si="44"/>
        <v>61.725708846127695</v>
      </c>
      <c r="AE359" s="58">
        <f t="shared" si="44"/>
        <v>69.626708370163868</v>
      </c>
      <c r="AF359" s="58">
        <f t="shared" si="44"/>
        <v>74.100768341606042</v>
      </c>
      <c r="AG359" s="58">
        <f t="shared" si="44"/>
        <v>80.567076902155449</v>
      </c>
      <c r="AH359" s="58">
        <f t="shared" si="44"/>
        <v>77.459713061807307</v>
      </c>
      <c r="AI359" s="58">
        <f t="shared" si="44"/>
        <v>92.804786836200449</v>
      </c>
      <c r="AJ359" s="58">
        <f t="shared" si="44"/>
        <v>111.25586455429386</v>
      </c>
      <c r="AK359" s="58">
        <f t="shared" si="44"/>
        <v>128.77401511576934</v>
      </c>
      <c r="AL359" s="58">
        <f t="shared" si="44"/>
        <v>130.36822538232337</v>
      </c>
      <c r="AM359" s="58">
        <f t="shared" si="44"/>
        <v>144.2586823972666</v>
      </c>
      <c r="AN359" s="120"/>
      <c r="AO359" s="121"/>
      <c r="AP359" s="121"/>
      <c r="AQ359" s="121"/>
      <c r="AR359" s="121"/>
      <c r="AS359" s="121"/>
      <c r="AT359" s="121"/>
      <c r="AU359" s="121"/>
      <c r="AV359" s="121"/>
      <c r="AW359" s="121"/>
      <c r="AX359" s="121"/>
      <c r="AY359" s="121"/>
      <c r="AZ359" s="121"/>
      <c r="BA359" s="121"/>
      <c r="BB359" s="121"/>
      <c r="BC359" s="121"/>
      <c r="BD359" s="121"/>
      <c r="BE359" s="121"/>
    </row>
    <row r="360" spans="2:57" ht="15" customHeight="1">
      <c r="B360" s="499" t="s">
        <v>144</v>
      </c>
      <c r="C360" s="1" t="s">
        <v>205</v>
      </c>
      <c r="D360" s="246">
        <v>325.89999999999998</v>
      </c>
      <c r="E360" s="11">
        <v>497.9</v>
      </c>
      <c r="F360" s="11">
        <v>358.3</v>
      </c>
      <c r="G360" s="11">
        <v>327.2</v>
      </c>
      <c r="H360" s="11">
        <v>345</v>
      </c>
      <c r="I360" s="11">
        <v>335.6</v>
      </c>
      <c r="J360" s="11">
        <v>361</v>
      </c>
      <c r="K360" s="11">
        <v>354.6</v>
      </c>
      <c r="L360" s="11">
        <v>218.3</v>
      </c>
      <c r="M360" s="11">
        <v>309.3</v>
      </c>
      <c r="N360" s="11">
        <v>353.1</v>
      </c>
      <c r="O360" s="11">
        <v>346.1</v>
      </c>
      <c r="P360" s="11">
        <v>409.2</v>
      </c>
      <c r="Q360" s="11">
        <v>532.79999999999995</v>
      </c>
      <c r="R360" s="11">
        <v>655.9</v>
      </c>
      <c r="S360" s="11">
        <v>800.271728515625</v>
      </c>
      <c r="T360" s="11">
        <v>815.28789118717395</v>
      </c>
      <c r="U360">
        <v>930.51422119140602</v>
      </c>
      <c r="V360" s="159">
        <f>100</f>
        <v>100</v>
      </c>
      <c r="W360" s="58">
        <f t="shared" si="48"/>
        <v>152.7769254372507</v>
      </c>
      <c r="X360" s="58">
        <f t="shared" si="48"/>
        <v>109.94169990794722</v>
      </c>
      <c r="Y360" s="58">
        <f t="shared" si="48"/>
        <v>100.3988953666769</v>
      </c>
      <c r="Z360" s="58">
        <f t="shared" si="48"/>
        <v>105.86069346425285</v>
      </c>
      <c r="AA360" s="58">
        <f t="shared" si="48"/>
        <v>102.97637312058914</v>
      </c>
      <c r="AB360" s="58">
        <f t="shared" si="48"/>
        <v>110.77017490027616</v>
      </c>
      <c r="AC360" s="58">
        <f t="shared" si="48"/>
        <v>108.80638232586684</v>
      </c>
      <c r="AD360" s="58">
        <f t="shared" si="44"/>
        <v>66.983737342743183</v>
      </c>
      <c r="AE360" s="58">
        <f t="shared" si="44"/>
        <v>94.906413010125817</v>
      </c>
      <c r="AF360" s="58">
        <f t="shared" si="44"/>
        <v>108.34611844123965</v>
      </c>
      <c r="AG360" s="58">
        <f t="shared" si="44"/>
        <v>106.19822031297944</v>
      </c>
      <c r="AH360" s="58">
        <f t="shared" si="44"/>
        <v>125.55998772629641</v>
      </c>
      <c r="AI360" s="58">
        <f t="shared" si="44"/>
        <v>163.48573181957656</v>
      </c>
      <c r="AJ360" s="58">
        <f t="shared" si="44"/>
        <v>201.258054617981</v>
      </c>
      <c r="AK360" s="58">
        <f t="shared" si="44"/>
        <v>245.5574496826097</v>
      </c>
      <c r="AL360" s="58">
        <f t="shared" si="44"/>
        <v>250.16504792487697</v>
      </c>
      <c r="AM360" s="58">
        <f t="shared" si="44"/>
        <v>285.5213934309316</v>
      </c>
      <c r="AN360" s="160">
        <v>1</v>
      </c>
      <c r="AO360" s="118">
        <v>1</v>
      </c>
      <c r="AP360" s="118">
        <v>1</v>
      </c>
      <c r="AQ360" s="118">
        <v>1</v>
      </c>
      <c r="AR360" s="118">
        <v>1</v>
      </c>
      <c r="AS360" s="118">
        <v>1</v>
      </c>
      <c r="AT360" s="118">
        <v>1</v>
      </c>
      <c r="AU360" s="118">
        <v>1</v>
      </c>
      <c r="AV360" s="118">
        <v>1</v>
      </c>
      <c r="AW360" s="118">
        <v>1</v>
      </c>
      <c r="AX360" s="118">
        <v>1</v>
      </c>
      <c r="AY360" s="118">
        <v>1</v>
      </c>
      <c r="AZ360" s="118">
        <v>1</v>
      </c>
      <c r="BA360" s="118">
        <v>1</v>
      </c>
      <c r="BB360" s="118">
        <v>1</v>
      </c>
      <c r="BC360" s="118">
        <v>4</v>
      </c>
      <c r="BD360" s="118">
        <v>6</v>
      </c>
      <c r="BE360" s="118">
        <v>7</v>
      </c>
    </row>
    <row r="361" spans="2:57" ht="15">
      <c r="B361" s="499"/>
      <c r="C361" s="1" t="s">
        <v>206</v>
      </c>
      <c r="D361" s="196">
        <v>382</v>
      </c>
      <c r="E361" s="11">
        <v>599.4</v>
      </c>
      <c r="F361" s="11">
        <v>296.60000000000002</v>
      </c>
      <c r="G361" s="11">
        <v>270.39999999999998</v>
      </c>
      <c r="H361" s="11">
        <v>225.3</v>
      </c>
      <c r="I361" s="11">
        <v>184.6</v>
      </c>
      <c r="J361" s="11">
        <v>153.4</v>
      </c>
      <c r="K361" s="11">
        <v>161.6</v>
      </c>
      <c r="L361" s="11">
        <v>124.1</v>
      </c>
      <c r="M361" s="11">
        <v>148.9</v>
      </c>
      <c r="N361" s="11">
        <v>161.6</v>
      </c>
      <c r="O361" s="11">
        <v>207.1</v>
      </c>
      <c r="P361" s="11">
        <v>195.8</v>
      </c>
      <c r="Q361" s="11">
        <v>289.81</v>
      </c>
      <c r="R361" s="11">
        <v>374.6</v>
      </c>
      <c r="S361" s="11">
        <v>386.99395751953102</v>
      </c>
      <c r="T361" s="11">
        <v>384.920860720924</v>
      </c>
      <c r="U361">
        <v>383.62173461914102</v>
      </c>
      <c r="V361" s="159">
        <f>100</f>
        <v>100</v>
      </c>
      <c r="W361" s="58">
        <f t="shared" si="48"/>
        <v>156.91099476439791</v>
      </c>
      <c r="X361" s="58">
        <f t="shared" si="48"/>
        <v>77.643979057591636</v>
      </c>
      <c r="Y361" s="58">
        <f t="shared" si="48"/>
        <v>70.785340314136121</v>
      </c>
      <c r="Z361" s="58">
        <f t="shared" si="48"/>
        <v>58.97905759162304</v>
      </c>
      <c r="AA361" s="58">
        <f t="shared" si="48"/>
        <v>48.324607329842934</v>
      </c>
      <c r="AB361" s="58">
        <f t="shared" si="48"/>
        <v>40.157068062827229</v>
      </c>
      <c r="AC361" s="58">
        <f t="shared" si="48"/>
        <v>42.303664921465966</v>
      </c>
      <c r="AD361" s="58">
        <f t="shared" si="44"/>
        <v>32.486910994764401</v>
      </c>
      <c r="AE361" s="58">
        <f t="shared" si="44"/>
        <v>38.97905759162304</v>
      </c>
      <c r="AF361" s="58">
        <f t="shared" si="44"/>
        <v>42.303664921465966</v>
      </c>
      <c r="AG361" s="58">
        <f t="shared" si="44"/>
        <v>54.214659685863872</v>
      </c>
      <c r="AH361" s="58">
        <f t="shared" si="44"/>
        <v>51.2565445026178</v>
      </c>
      <c r="AI361" s="58">
        <f t="shared" si="44"/>
        <v>75.866492146596855</v>
      </c>
      <c r="AJ361" s="58">
        <f t="shared" si="44"/>
        <v>98.062827225130889</v>
      </c>
      <c r="AK361" s="58">
        <f t="shared" si="44"/>
        <v>101.30731872239032</v>
      </c>
      <c r="AL361" s="58">
        <f t="shared" si="44"/>
        <v>100.76462322537279</v>
      </c>
      <c r="AM361" s="58">
        <f t="shared" ref="AM361:AM392" si="49">U361*100/$D361</f>
        <v>100.42453785841387</v>
      </c>
      <c r="AN361" s="160">
        <v>1</v>
      </c>
      <c r="AO361" s="118">
        <v>1</v>
      </c>
      <c r="AP361" s="118">
        <v>1</v>
      </c>
      <c r="AQ361" s="118">
        <v>1</v>
      </c>
      <c r="AR361" s="118">
        <v>1</v>
      </c>
      <c r="AS361" s="118">
        <v>1</v>
      </c>
      <c r="AT361" s="118">
        <v>1</v>
      </c>
      <c r="AU361" s="118">
        <v>1</v>
      </c>
      <c r="AV361" s="118">
        <v>1</v>
      </c>
      <c r="AW361" s="118">
        <v>1</v>
      </c>
      <c r="AX361" s="118">
        <v>1</v>
      </c>
      <c r="AY361" s="118">
        <v>1</v>
      </c>
      <c r="AZ361" s="118">
        <v>1</v>
      </c>
      <c r="BA361" s="118">
        <v>1</v>
      </c>
      <c r="BB361" s="118">
        <v>1</v>
      </c>
      <c r="BC361" s="118">
        <v>4</v>
      </c>
      <c r="BD361" s="118">
        <v>6</v>
      </c>
      <c r="BE361" s="118">
        <v>7</v>
      </c>
    </row>
    <row r="362" spans="2:57" ht="15">
      <c r="B362" s="499"/>
      <c r="C362" s="1" t="s">
        <v>207</v>
      </c>
      <c r="D362" s="196">
        <v>697.3</v>
      </c>
      <c r="E362" s="11">
        <v>259</v>
      </c>
      <c r="F362" s="11">
        <v>557.9</v>
      </c>
      <c r="G362" s="11">
        <v>369</v>
      </c>
      <c r="H362" s="11">
        <v>388</v>
      </c>
      <c r="I362" s="11">
        <v>259.8</v>
      </c>
      <c r="J362" s="11">
        <v>195.4</v>
      </c>
      <c r="K362" s="11">
        <v>169.6</v>
      </c>
      <c r="L362" s="11">
        <v>177.7</v>
      </c>
      <c r="M362" s="11">
        <v>255.4</v>
      </c>
      <c r="N362" s="11">
        <v>192</v>
      </c>
      <c r="O362" s="11">
        <v>221.9</v>
      </c>
      <c r="P362" s="11">
        <v>200.7</v>
      </c>
      <c r="Q362" s="11">
        <v>245.39</v>
      </c>
      <c r="R362" s="11">
        <v>316.14999999999998</v>
      </c>
      <c r="S362" s="11">
        <v>300.96844482421898</v>
      </c>
      <c r="T362" s="11">
        <v>297.70051852303698</v>
      </c>
      <c r="U362">
        <v>294.92742919921898</v>
      </c>
      <c r="V362" s="159">
        <f>100</f>
        <v>100</v>
      </c>
      <c r="W362" s="58">
        <f t="shared" si="48"/>
        <v>37.143266886562458</v>
      </c>
      <c r="X362" s="58">
        <f t="shared" si="48"/>
        <v>80.008604617811571</v>
      </c>
      <c r="Y362" s="58">
        <f t="shared" si="48"/>
        <v>52.918399541087055</v>
      </c>
      <c r="Z362" s="58">
        <f t="shared" si="48"/>
        <v>55.643195181414029</v>
      </c>
      <c r="AA362" s="58">
        <f t="shared" si="48"/>
        <v>37.257995124049913</v>
      </c>
      <c r="AB362" s="58">
        <f t="shared" si="48"/>
        <v>28.022372006310054</v>
      </c>
      <c r="AC362" s="58">
        <f t="shared" si="48"/>
        <v>24.322386347339741</v>
      </c>
      <c r="AD362" s="58">
        <f t="shared" si="48"/>
        <v>25.484009751900189</v>
      </c>
      <c r="AE362" s="58">
        <f t="shared" si="48"/>
        <v>36.626989817868925</v>
      </c>
      <c r="AF362" s="58">
        <f t="shared" si="48"/>
        <v>27.534776996988384</v>
      </c>
      <c r="AG362" s="58">
        <f t="shared" si="48"/>
        <v>31.822744873081888</v>
      </c>
      <c r="AH362" s="58">
        <f t="shared" si="48"/>
        <v>28.782446579664423</v>
      </c>
      <c r="AI362" s="58">
        <f t="shared" si="48"/>
        <v>35.191452746307185</v>
      </c>
      <c r="AJ362" s="58">
        <f t="shared" si="48"/>
        <v>45.339165352072278</v>
      </c>
      <c r="AK362" s="58">
        <f t="shared" si="48"/>
        <v>43.161974017527463</v>
      </c>
      <c r="AL362" s="58">
        <f t="shared" si="48"/>
        <v>42.693319736560589</v>
      </c>
      <c r="AM362" s="58">
        <f t="shared" si="49"/>
        <v>42.295630173414452</v>
      </c>
      <c r="AN362" s="160">
        <v>1</v>
      </c>
      <c r="AO362" s="118">
        <v>1</v>
      </c>
      <c r="AP362" s="118">
        <v>1</v>
      </c>
      <c r="AQ362" s="118">
        <v>1</v>
      </c>
      <c r="AR362" s="118">
        <v>1</v>
      </c>
      <c r="AS362" s="118">
        <v>1</v>
      </c>
      <c r="AT362" s="118">
        <v>1</v>
      </c>
      <c r="AU362" s="118">
        <v>1</v>
      </c>
      <c r="AV362" s="118">
        <v>1</v>
      </c>
      <c r="AW362" s="118">
        <v>1</v>
      </c>
      <c r="AX362" s="118">
        <v>1</v>
      </c>
      <c r="AY362" s="118">
        <v>1</v>
      </c>
      <c r="AZ362" s="118">
        <v>1</v>
      </c>
      <c r="BA362" s="118">
        <v>1</v>
      </c>
      <c r="BB362" s="118">
        <v>1</v>
      </c>
      <c r="BC362" s="118">
        <v>4</v>
      </c>
      <c r="BD362" s="118">
        <v>6</v>
      </c>
      <c r="BE362" s="118">
        <v>7</v>
      </c>
    </row>
    <row r="363" spans="2:57" ht="15">
      <c r="B363" s="499"/>
      <c r="C363" s="1" t="s">
        <v>208</v>
      </c>
      <c r="D363" s="196">
        <v>376.7</v>
      </c>
      <c r="E363" s="11">
        <v>82.1</v>
      </c>
      <c r="F363" s="11">
        <v>63.9</v>
      </c>
      <c r="G363" s="11">
        <v>200.7</v>
      </c>
      <c r="H363" s="11">
        <v>152</v>
      </c>
      <c r="I363" s="11">
        <v>96.2</v>
      </c>
      <c r="J363" s="11">
        <v>161.9</v>
      </c>
      <c r="K363" s="11">
        <v>81.3</v>
      </c>
      <c r="L363" s="11">
        <v>63.5</v>
      </c>
      <c r="M363" s="11">
        <v>113.4</v>
      </c>
      <c r="N363" s="11">
        <v>203</v>
      </c>
      <c r="O363" s="11">
        <v>261.60000000000002</v>
      </c>
      <c r="P363" s="11">
        <v>246.9</v>
      </c>
      <c r="Q363" s="11">
        <v>449.42</v>
      </c>
      <c r="R363" s="11">
        <v>528.9</v>
      </c>
      <c r="S363" s="11">
        <v>521.59967041015602</v>
      </c>
      <c r="T363" s="11">
        <v>517.11093220558496</v>
      </c>
      <c r="U363">
        <v>509.82589721679699</v>
      </c>
      <c r="V363" s="159">
        <f>100</f>
        <v>100</v>
      </c>
      <c r="W363" s="58">
        <f t="shared" si="48"/>
        <v>21.794531457393152</v>
      </c>
      <c r="X363" s="58">
        <f t="shared" si="48"/>
        <v>16.963100610565437</v>
      </c>
      <c r="Y363" s="58">
        <f t="shared" si="48"/>
        <v>53.278470931775949</v>
      </c>
      <c r="Z363" s="58">
        <f t="shared" si="48"/>
        <v>40.350411468011679</v>
      </c>
      <c r="AA363" s="58">
        <f t="shared" si="48"/>
        <v>25.537563047517921</v>
      </c>
      <c r="AB363" s="58">
        <f t="shared" si="48"/>
        <v>42.978497478099285</v>
      </c>
      <c r="AC363" s="58">
        <f t="shared" si="48"/>
        <v>21.582160870719406</v>
      </c>
      <c r="AD363" s="58">
        <f t="shared" si="48"/>
        <v>16.856915317228566</v>
      </c>
      <c r="AE363" s="58">
        <f t="shared" si="48"/>
        <v>30.10353066100345</v>
      </c>
      <c r="AF363" s="58">
        <f t="shared" si="48"/>
        <v>53.889036368462968</v>
      </c>
      <c r="AG363" s="58">
        <f t="shared" si="48"/>
        <v>69.445181842314852</v>
      </c>
      <c r="AH363" s="58">
        <f t="shared" si="48"/>
        <v>65.54287231218477</v>
      </c>
      <c r="AI363" s="58">
        <f t="shared" si="48"/>
        <v>119.30448632864349</v>
      </c>
      <c r="AJ363" s="58">
        <f t="shared" si="48"/>
        <v>140.40350411468012</v>
      </c>
      <c r="AK363" s="58">
        <f t="shared" si="48"/>
        <v>138.46553501729653</v>
      </c>
      <c r="AL363" s="58">
        <f t="shared" si="48"/>
        <v>137.27394005988452</v>
      </c>
      <c r="AM363" s="58">
        <f t="shared" si="49"/>
        <v>135.34003111674994</v>
      </c>
      <c r="AN363" s="160">
        <v>1</v>
      </c>
      <c r="AO363" s="118">
        <v>1</v>
      </c>
      <c r="AP363" s="118">
        <v>1</v>
      </c>
      <c r="AQ363" s="118">
        <v>1</v>
      </c>
      <c r="AR363" s="118">
        <v>1</v>
      </c>
      <c r="AS363" s="118">
        <v>1</v>
      </c>
      <c r="AT363" s="118">
        <v>1</v>
      </c>
      <c r="AU363" s="118">
        <v>1</v>
      </c>
      <c r="AV363" s="118">
        <v>1</v>
      </c>
      <c r="AW363" s="118">
        <v>1</v>
      </c>
      <c r="AX363" s="118">
        <v>1</v>
      </c>
      <c r="AY363" s="118">
        <v>1</v>
      </c>
      <c r="AZ363" s="118">
        <v>1</v>
      </c>
      <c r="BA363" s="118">
        <v>1</v>
      </c>
      <c r="BB363" s="118">
        <v>1</v>
      </c>
      <c r="BC363" s="118">
        <v>4</v>
      </c>
      <c r="BD363" s="118">
        <v>6</v>
      </c>
      <c r="BE363" s="118">
        <v>7</v>
      </c>
    </row>
    <row r="364" spans="2:57" ht="15">
      <c r="B364" s="499"/>
      <c r="C364" s="1" t="s">
        <v>209</v>
      </c>
      <c r="D364" s="196">
        <v>1781.9</v>
      </c>
      <c r="E364" s="11">
        <v>1438.4</v>
      </c>
      <c r="F364" s="11">
        <v>1276.7</v>
      </c>
      <c r="G364" s="11">
        <v>1167.3</v>
      </c>
      <c r="H364" s="11">
        <v>1110.3</v>
      </c>
      <c r="I364" s="11">
        <v>876.2</v>
      </c>
      <c r="J364" s="11">
        <v>871.7</v>
      </c>
      <c r="K364" s="11">
        <v>767.1</v>
      </c>
      <c r="L364" s="11">
        <v>583.6</v>
      </c>
      <c r="M364" s="11">
        <v>827</v>
      </c>
      <c r="N364" s="11">
        <v>909.7</v>
      </c>
      <c r="O364" s="11">
        <v>1036.7</v>
      </c>
      <c r="P364" s="11">
        <v>1052.5999999999999</v>
      </c>
      <c r="Q364" s="11">
        <v>1517.42</v>
      </c>
      <c r="R364" s="11">
        <v>1875.55</v>
      </c>
      <c r="S364" s="11">
        <v>2009.8338012695301</v>
      </c>
      <c r="T364" s="11">
        <v>2015.0202026367199</v>
      </c>
      <c r="U364">
        <v>2118.8892822265602</v>
      </c>
      <c r="V364" s="159">
        <f>100</f>
        <v>100</v>
      </c>
      <c r="W364" s="58">
        <f t="shared" si="48"/>
        <v>80.722823951961388</v>
      </c>
      <c r="X364" s="58">
        <f t="shared" si="48"/>
        <v>71.648240642011331</v>
      </c>
      <c r="Y364" s="58">
        <f t="shared" si="48"/>
        <v>65.508726640103262</v>
      </c>
      <c r="Z364" s="58">
        <f t="shared" si="48"/>
        <v>62.309893933441828</v>
      </c>
      <c r="AA364" s="58">
        <f t="shared" si="48"/>
        <v>49.172231887311291</v>
      </c>
      <c r="AB364" s="58">
        <f t="shared" si="48"/>
        <v>48.919692463101178</v>
      </c>
      <c r="AC364" s="58">
        <f t="shared" si="48"/>
        <v>43.049553847017229</v>
      </c>
      <c r="AD364" s="58">
        <f t="shared" si="48"/>
        <v>32.751557326449294</v>
      </c>
      <c r="AE364" s="58">
        <f t="shared" si="48"/>
        <v>46.411134182614063</v>
      </c>
      <c r="AF364" s="58">
        <f t="shared" si="48"/>
        <v>51.052247600875468</v>
      </c>
      <c r="AG364" s="58">
        <f t="shared" si="48"/>
        <v>58.179471350805315</v>
      </c>
      <c r="AH364" s="58">
        <f t="shared" si="48"/>
        <v>59.071777316347706</v>
      </c>
      <c r="AI364" s="58">
        <f t="shared" si="48"/>
        <v>85.157416241090971</v>
      </c>
      <c r="AJ364" s="58">
        <f t="shared" si="48"/>
        <v>105.25562601717267</v>
      </c>
      <c r="AK364" s="58">
        <f t="shared" si="48"/>
        <v>112.79161576236208</v>
      </c>
      <c r="AL364" s="58">
        <f t="shared" si="48"/>
        <v>113.08267594347157</v>
      </c>
      <c r="AM364" s="58">
        <f t="shared" si="49"/>
        <v>118.91179539966105</v>
      </c>
      <c r="AN364" s="160"/>
      <c r="AO364" s="118"/>
      <c r="AP364" s="118"/>
      <c r="AQ364" s="118"/>
      <c r="AR364" s="118"/>
      <c r="AS364" s="118"/>
      <c r="AT364" s="118"/>
      <c r="AU364" s="118"/>
      <c r="AV364" s="118"/>
      <c r="AW364" s="118"/>
      <c r="AX364" s="118"/>
      <c r="AY364" s="118"/>
      <c r="AZ364" s="118"/>
      <c r="BA364" s="118"/>
      <c r="BB364" s="118"/>
      <c r="BC364" s="118"/>
      <c r="BD364" s="118"/>
      <c r="BE364" s="118"/>
    </row>
    <row r="365" spans="2:57" ht="15">
      <c r="B365" s="501"/>
      <c r="C365" s="8" t="s">
        <v>210</v>
      </c>
      <c r="D365" s="245">
        <v>1405.2</v>
      </c>
      <c r="E365" s="173">
        <v>1356.3</v>
      </c>
      <c r="F365" s="173">
        <v>1212.8</v>
      </c>
      <c r="G365" s="173">
        <v>966.6</v>
      </c>
      <c r="H365" s="173">
        <v>958.3</v>
      </c>
      <c r="I365" s="173">
        <v>780</v>
      </c>
      <c r="J365" s="173">
        <v>709.8</v>
      </c>
      <c r="K365" s="173">
        <v>685.8</v>
      </c>
      <c r="L365" s="173">
        <v>520.1</v>
      </c>
      <c r="M365" s="173">
        <v>713.6</v>
      </c>
      <c r="N365" s="173">
        <v>706.7</v>
      </c>
      <c r="O365" s="173">
        <v>775.1</v>
      </c>
      <c r="P365" s="173">
        <v>805.7</v>
      </c>
      <c r="Q365" s="173">
        <v>1068</v>
      </c>
      <c r="R365" s="173">
        <v>1346.65</v>
      </c>
      <c r="S365" s="173">
        <v>1488.23413085938</v>
      </c>
      <c r="T365" s="173">
        <v>1497.9092704311399</v>
      </c>
      <c r="U365" s="173">
        <v>1609.0633850097699</v>
      </c>
      <c r="V365" s="159">
        <f>100</f>
        <v>100</v>
      </c>
      <c r="W365" s="58">
        <f t="shared" si="48"/>
        <v>96.5200683176772</v>
      </c>
      <c r="X365" s="58">
        <f t="shared" si="48"/>
        <v>86.307998861372042</v>
      </c>
      <c r="Y365" s="58">
        <f t="shared" si="48"/>
        <v>68.787361229718186</v>
      </c>
      <c r="Z365" s="58">
        <f t="shared" si="48"/>
        <v>68.196697978935376</v>
      </c>
      <c r="AA365" s="58">
        <f t="shared" si="48"/>
        <v>55.508112724167376</v>
      </c>
      <c r="AB365" s="58">
        <f t="shared" si="48"/>
        <v>50.512382578992316</v>
      </c>
      <c r="AC365" s="58">
        <f t="shared" si="48"/>
        <v>48.804440649017934</v>
      </c>
      <c r="AD365" s="58">
        <f t="shared" si="48"/>
        <v>37.01252490748648</v>
      </c>
      <c r="AE365" s="58">
        <f t="shared" si="48"/>
        <v>50.782806717904926</v>
      </c>
      <c r="AF365" s="58">
        <f t="shared" si="48"/>
        <v>50.291773413037291</v>
      </c>
      <c r="AG365" s="58">
        <f t="shared" si="48"/>
        <v>55.159407913464271</v>
      </c>
      <c r="AH365" s="58">
        <f t="shared" si="48"/>
        <v>57.337033874181607</v>
      </c>
      <c r="AI365" s="58">
        <f t="shared" si="48"/>
        <v>76.003415883859944</v>
      </c>
      <c r="AJ365" s="58">
        <f t="shared" si="48"/>
        <v>95.833333333333329</v>
      </c>
      <c r="AK365" s="58">
        <f t="shared" si="48"/>
        <v>105.90906140473811</v>
      </c>
      <c r="AL365" s="58">
        <f t="shared" si="48"/>
        <v>106.59758542777826</v>
      </c>
      <c r="AM365" s="58">
        <f t="shared" si="49"/>
        <v>114.50778430186236</v>
      </c>
      <c r="AN365" s="120"/>
      <c r="AO365" s="121"/>
      <c r="AP365" s="121"/>
      <c r="AQ365" s="121"/>
      <c r="AR365" s="121"/>
      <c r="AS365" s="121"/>
      <c r="AT365" s="121"/>
      <c r="AU365" s="121"/>
      <c r="AV365" s="121"/>
      <c r="AW365" s="121"/>
      <c r="AX365" s="121"/>
      <c r="AY365" s="121"/>
      <c r="AZ365" s="121"/>
      <c r="BA365" s="121"/>
      <c r="BB365" s="121"/>
      <c r="BC365" s="121"/>
      <c r="BD365" s="121"/>
      <c r="BE365" s="121"/>
    </row>
    <row r="366" spans="2:57" ht="15" customHeight="1">
      <c r="B366" s="499" t="s">
        <v>145</v>
      </c>
      <c r="C366" s="1" t="s">
        <v>205</v>
      </c>
      <c r="D366" s="246">
        <v>2007.8</v>
      </c>
      <c r="E366" s="11">
        <v>1851.5</v>
      </c>
      <c r="F366" s="11">
        <v>1136.9000000000001</v>
      </c>
      <c r="G366" s="11">
        <v>1230.3</v>
      </c>
      <c r="H366" s="11">
        <v>1078.5</v>
      </c>
      <c r="I366" s="11">
        <v>849.8</v>
      </c>
      <c r="J366" s="11">
        <v>757.6</v>
      </c>
      <c r="K366" s="11">
        <v>762.1</v>
      </c>
      <c r="L366" s="11">
        <v>631.79999999999995</v>
      </c>
      <c r="M366" s="11">
        <v>584</v>
      </c>
      <c r="N366" s="11">
        <v>620.1</v>
      </c>
      <c r="O366" s="11">
        <v>674.2</v>
      </c>
      <c r="P366" s="11">
        <v>744.1</v>
      </c>
      <c r="Q366" s="11">
        <v>885.72</v>
      </c>
      <c r="R366" s="11">
        <v>1052.2</v>
      </c>
      <c r="S366" s="11">
        <v>1283.80224609375</v>
      </c>
      <c r="T366" s="11">
        <v>1307.8913224417099</v>
      </c>
      <c r="U366">
        <v>1492.72607421875</v>
      </c>
      <c r="V366" s="159">
        <f>100</f>
        <v>100</v>
      </c>
      <c r="W366" s="58">
        <f t="shared" si="48"/>
        <v>92.215360095627062</v>
      </c>
      <c r="X366" s="58">
        <f t="shared" si="48"/>
        <v>56.624165753561122</v>
      </c>
      <c r="Y366" s="58">
        <f t="shared" si="48"/>
        <v>61.276023508317564</v>
      </c>
      <c r="Z366" s="58">
        <f t="shared" si="48"/>
        <v>53.715509512899693</v>
      </c>
      <c r="AA366" s="58">
        <f t="shared" si="48"/>
        <v>42.324932762227313</v>
      </c>
      <c r="AB366" s="58">
        <f t="shared" si="48"/>
        <v>37.732841916525551</v>
      </c>
      <c r="AC366" s="58">
        <f t="shared" si="48"/>
        <v>37.956967825480625</v>
      </c>
      <c r="AD366" s="58">
        <f t="shared" si="48"/>
        <v>31.467277617292556</v>
      </c>
      <c r="AE366" s="58">
        <f t="shared" si="48"/>
        <v>29.086562406614206</v>
      </c>
      <c r="AF366" s="58">
        <f t="shared" si="48"/>
        <v>30.884550254009365</v>
      </c>
      <c r="AG366" s="58">
        <f t="shared" si="48"/>
        <v>33.579041737224827</v>
      </c>
      <c r="AH366" s="58">
        <f t="shared" si="48"/>
        <v>37.060464189660323</v>
      </c>
      <c r="AI366" s="58">
        <f t="shared" si="48"/>
        <v>44.113955573264271</v>
      </c>
      <c r="AJ366" s="58">
        <f t="shared" si="48"/>
        <v>52.405618089451139</v>
      </c>
      <c r="AK366" s="58">
        <f t="shared" si="48"/>
        <v>63.940743405406415</v>
      </c>
      <c r="AL366" s="58">
        <f t="shared" si="48"/>
        <v>65.14051810148969</v>
      </c>
      <c r="AM366" s="58">
        <f t="shared" si="49"/>
        <v>74.346352934492984</v>
      </c>
      <c r="AN366" s="160">
        <v>1</v>
      </c>
      <c r="AO366" s="118">
        <v>1</v>
      </c>
      <c r="AP366" s="118">
        <v>1</v>
      </c>
      <c r="AQ366" s="118">
        <v>1</v>
      </c>
      <c r="AR366" s="118">
        <v>1</v>
      </c>
      <c r="AS366" s="118">
        <v>1</v>
      </c>
      <c r="AT366" s="118">
        <v>1</v>
      </c>
      <c r="AU366" s="118">
        <v>1</v>
      </c>
      <c r="AV366" s="118">
        <v>1</v>
      </c>
      <c r="AW366" s="118">
        <v>1</v>
      </c>
      <c r="AX366" s="118">
        <v>1</v>
      </c>
      <c r="AY366" s="118">
        <v>1</v>
      </c>
      <c r="AZ366" s="118">
        <v>1</v>
      </c>
      <c r="BA366" s="118">
        <v>1</v>
      </c>
      <c r="BB366" s="118">
        <v>1</v>
      </c>
      <c r="BC366" s="118">
        <v>4</v>
      </c>
      <c r="BD366" s="118">
        <v>6</v>
      </c>
      <c r="BE366" s="118">
        <v>7</v>
      </c>
    </row>
    <row r="367" spans="2:57" ht="15">
      <c r="B367" s="499"/>
      <c r="C367" s="1" t="s">
        <v>206</v>
      </c>
      <c r="D367" s="196">
        <v>80.496539999999996</v>
      </c>
      <c r="E367" s="11">
        <v>70.398060000000001</v>
      </c>
      <c r="F367" s="11">
        <v>156.83814366665899</v>
      </c>
      <c r="G367" s="11">
        <v>128.19999999999999</v>
      </c>
      <c r="H367" s="11">
        <v>93.7</v>
      </c>
      <c r="I367" s="11">
        <v>78.400000000000006</v>
      </c>
      <c r="J367" s="11">
        <v>132</v>
      </c>
      <c r="K367" s="11">
        <v>145.19999999999999</v>
      </c>
      <c r="L367" s="11">
        <v>-68.2</v>
      </c>
      <c r="M367" s="11">
        <v>127.6</v>
      </c>
      <c r="N367" s="11">
        <v>167.5</v>
      </c>
      <c r="O367" s="11">
        <v>204.5</v>
      </c>
      <c r="P367" s="11">
        <v>181.8</v>
      </c>
      <c r="Q367" s="11">
        <v>257.41000000000003</v>
      </c>
      <c r="R367" s="11">
        <v>329.12</v>
      </c>
      <c r="S367" s="11">
        <v>340.00921630859398</v>
      </c>
      <c r="T367" s="11">
        <v>338.187797177525</v>
      </c>
      <c r="U367">
        <v>337.03057861328102</v>
      </c>
      <c r="V367" s="159">
        <f>100</f>
        <v>100</v>
      </c>
      <c r="W367" s="58">
        <f t="shared" si="48"/>
        <v>87.454765136489101</v>
      </c>
      <c r="X367" s="58">
        <f t="shared" si="48"/>
        <v>194.83836655172883</v>
      </c>
      <c r="Y367" s="58">
        <f t="shared" si="48"/>
        <v>159.26150366214497</v>
      </c>
      <c r="Z367" s="58">
        <f t="shared" si="48"/>
        <v>116.40251866726197</v>
      </c>
      <c r="AA367" s="58">
        <f t="shared" si="48"/>
        <v>97.395490539096485</v>
      </c>
      <c r="AB367" s="58">
        <f t="shared" si="48"/>
        <v>163.98220345868282</v>
      </c>
      <c r="AC367" s="58">
        <f t="shared" si="48"/>
        <v>180.3804238045511</v>
      </c>
      <c r="AD367" s="58">
        <f t="shared" si="48"/>
        <v>-84.724138453652799</v>
      </c>
      <c r="AE367" s="58">
        <f t="shared" si="48"/>
        <v>158.51613001006007</v>
      </c>
      <c r="AF367" s="58">
        <f t="shared" si="48"/>
        <v>208.08347787370738</v>
      </c>
      <c r="AG367" s="58">
        <f t="shared" si="48"/>
        <v>254.04818641894423</v>
      </c>
      <c r="AH367" s="58">
        <f t="shared" si="48"/>
        <v>225.84821658173135</v>
      </c>
      <c r="AI367" s="58">
        <f t="shared" si="48"/>
        <v>319.77771963863296</v>
      </c>
      <c r="AJ367" s="58">
        <f t="shared" si="48"/>
        <v>408.86229395698251</v>
      </c>
      <c r="AK367" s="58">
        <f t="shared" si="48"/>
        <v>422.38985217078147</v>
      </c>
      <c r="AL367" s="58">
        <f t="shared" si="48"/>
        <v>420.12712245461108</v>
      </c>
      <c r="AM367" s="58">
        <f t="shared" si="49"/>
        <v>418.68952207545948</v>
      </c>
      <c r="AN367" s="160">
        <v>4</v>
      </c>
      <c r="AO367" s="118">
        <v>4</v>
      </c>
      <c r="AP367" s="118">
        <v>4</v>
      </c>
      <c r="AQ367" s="118">
        <v>1</v>
      </c>
      <c r="AR367" s="118">
        <v>1</v>
      </c>
      <c r="AS367" s="118">
        <v>1</v>
      </c>
      <c r="AT367" s="118">
        <v>1</v>
      </c>
      <c r="AU367" s="118">
        <v>1</v>
      </c>
      <c r="AV367" s="118">
        <v>1</v>
      </c>
      <c r="AW367" s="118">
        <v>1</v>
      </c>
      <c r="AX367" s="118">
        <v>1</v>
      </c>
      <c r="AY367" s="118">
        <v>1</v>
      </c>
      <c r="AZ367" s="118">
        <v>1</v>
      </c>
      <c r="BA367" s="118">
        <v>1</v>
      </c>
      <c r="BB367" s="118">
        <v>1</v>
      </c>
      <c r="BC367" s="118">
        <v>4</v>
      </c>
      <c r="BD367" s="118">
        <v>6</v>
      </c>
      <c r="BE367" s="118">
        <v>7</v>
      </c>
    </row>
    <row r="368" spans="2:57" ht="15">
      <c r="B368" s="499"/>
      <c r="C368" s="1" t="s">
        <v>207</v>
      </c>
      <c r="D368" s="196">
        <v>32.394419999999997</v>
      </c>
      <c r="E368" s="11">
        <v>47.8</v>
      </c>
      <c r="F368" s="11">
        <v>84.266765526987697</v>
      </c>
      <c r="G368" s="11">
        <v>54.1</v>
      </c>
      <c r="H368" s="11">
        <v>47.9</v>
      </c>
      <c r="I368" s="11">
        <v>42</v>
      </c>
      <c r="J368" s="11">
        <v>79.8</v>
      </c>
      <c r="K368" s="11">
        <v>90.7</v>
      </c>
      <c r="L368" s="11">
        <v>79.900000000000006</v>
      </c>
      <c r="M368" s="11">
        <v>96.493980488740107</v>
      </c>
      <c r="N368" s="11">
        <v>202.082897685527</v>
      </c>
      <c r="O368" s="11">
        <v>-12.3976103220747</v>
      </c>
      <c r="P368" s="11">
        <v>142.549000116781</v>
      </c>
      <c r="Q368" s="11">
        <v>139.26</v>
      </c>
      <c r="R368" s="11">
        <v>198.73</v>
      </c>
      <c r="S368" s="11">
        <v>189.18695068359401</v>
      </c>
      <c r="T368" s="11">
        <v>187.13276392568099</v>
      </c>
      <c r="U368">
        <v>185.37457275390599</v>
      </c>
      <c r="V368" s="159">
        <f>100</f>
        <v>100</v>
      </c>
      <c r="W368" s="58">
        <f t="shared" si="48"/>
        <v>147.55627666740136</v>
      </c>
      <c r="X368" s="58">
        <f t="shared" si="48"/>
        <v>260.12740937169951</v>
      </c>
      <c r="Y368" s="58">
        <f t="shared" si="48"/>
        <v>167.0040704541091</v>
      </c>
      <c r="Z368" s="58">
        <f t="shared" si="48"/>
        <v>147.86497180687292</v>
      </c>
      <c r="AA368" s="58">
        <f t="shared" si="48"/>
        <v>129.65195857805142</v>
      </c>
      <c r="AB368" s="58">
        <f t="shared" si="48"/>
        <v>246.33872129829768</v>
      </c>
      <c r="AC368" s="58">
        <f t="shared" si="48"/>
        <v>279.98649150069673</v>
      </c>
      <c r="AD368" s="58">
        <f t="shared" si="48"/>
        <v>246.64741643776927</v>
      </c>
      <c r="AE368" s="58">
        <f t="shared" si="48"/>
        <v>297.8722276513675</v>
      </c>
      <c r="AF368" s="58">
        <f t="shared" si="48"/>
        <v>623.82008285848929</v>
      </c>
      <c r="AG368" s="58">
        <f t="shared" si="48"/>
        <v>-38.270820474867897</v>
      </c>
      <c r="AH368" s="58">
        <f t="shared" si="48"/>
        <v>440.04183472579854</v>
      </c>
      <c r="AI368" s="58">
        <f t="shared" si="48"/>
        <v>429.88885122808193</v>
      </c>
      <c r="AJ368" s="58">
        <f t="shared" si="48"/>
        <v>613.46985067181333</v>
      </c>
      <c r="AK368" s="58">
        <f t="shared" si="48"/>
        <v>584.01092127469497</v>
      </c>
      <c r="AL368" s="58">
        <f t="shared" si="48"/>
        <v>577.66974659734922</v>
      </c>
      <c r="AM368" s="58">
        <f t="shared" si="49"/>
        <v>572.24229590746188</v>
      </c>
      <c r="AN368" s="160">
        <v>4</v>
      </c>
      <c r="AO368" s="118">
        <v>4</v>
      </c>
      <c r="AP368" s="118">
        <v>4</v>
      </c>
      <c r="AQ368" s="118">
        <v>1</v>
      </c>
      <c r="AR368" s="118">
        <v>1</v>
      </c>
      <c r="AS368" s="118">
        <v>1</v>
      </c>
      <c r="AT368" s="118">
        <v>1</v>
      </c>
      <c r="AU368" s="118">
        <v>1</v>
      </c>
      <c r="AV368" s="118">
        <v>1</v>
      </c>
      <c r="AW368" s="118">
        <v>4</v>
      </c>
      <c r="AX368" s="118">
        <v>4</v>
      </c>
      <c r="AY368" s="118">
        <v>4</v>
      </c>
      <c r="AZ368" s="118">
        <v>4</v>
      </c>
      <c r="BA368" s="118">
        <v>1</v>
      </c>
      <c r="BB368" s="118">
        <v>1</v>
      </c>
      <c r="BC368" s="118">
        <v>4</v>
      </c>
      <c r="BD368" s="118">
        <v>6</v>
      </c>
      <c r="BE368" s="118">
        <v>7</v>
      </c>
    </row>
    <row r="369" spans="2:57" ht="15">
      <c r="B369" s="499"/>
      <c r="C369" s="1" t="s">
        <v>208</v>
      </c>
      <c r="D369" s="196">
        <v>11.608930000000001</v>
      </c>
      <c r="E369" s="11">
        <v>11.30194</v>
      </c>
      <c r="F369" s="11">
        <v>12.6949931460014</v>
      </c>
      <c r="G369" s="11">
        <v>0</v>
      </c>
      <c r="H369" s="11">
        <v>0</v>
      </c>
      <c r="I369" s="11">
        <v>0</v>
      </c>
      <c r="J369" s="11">
        <v>10.3</v>
      </c>
      <c r="K369" s="11">
        <v>16.8</v>
      </c>
      <c r="L369" s="11">
        <v>14.1</v>
      </c>
      <c r="M369" s="11">
        <v>10.306067761679699</v>
      </c>
      <c r="N369" s="11">
        <v>9.1171069015350295</v>
      </c>
      <c r="O369" s="11">
        <v>-0.20241004324509601</v>
      </c>
      <c r="P369" s="11">
        <v>0</v>
      </c>
      <c r="Q369" s="11">
        <v>0</v>
      </c>
      <c r="R369" s="11">
        <v>0</v>
      </c>
      <c r="S369" s="11">
        <v>0</v>
      </c>
      <c r="T369" s="11">
        <v>0</v>
      </c>
      <c r="U369">
        <v>0</v>
      </c>
      <c r="V369" s="159">
        <f>100</f>
        <v>100</v>
      </c>
      <c r="W369" s="58">
        <f t="shared" si="48"/>
        <v>97.355570237739386</v>
      </c>
      <c r="X369" s="58">
        <f t="shared" si="48"/>
        <v>109.35541127391929</v>
      </c>
      <c r="Y369" s="58">
        <f t="shared" si="48"/>
        <v>0</v>
      </c>
      <c r="Z369" s="58">
        <f t="shared" si="48"/>
        <v>0</v>
      </c>
      <c r="AA369" s="58">
        <f t="shared" si="48"/>
        <v>0</v>
      </c>
      <c r="AB369" s="58">
        <f t="shared" si="48"/>
        <v>88.724800649155426</v>
      </c>
      <c r="AC369" s="58">
        <f t="shared" si="48"/>
        <v>144.71617969959331</v>
      </c>
      <c r="AD369" s="58">
        <f t="shared" si="48"/>
        <v>121.45822224787297</v>
      </c>
      <c r="AE369" s="58">
        <f t="shared" si="48"/>
        <v>88.777068702108622</v>
      </c>
      <c r="AF369" s="58">
        <f t="shared" si="48"/>
        <v>78.535290518032483</v>
      </c>
      <c r="AG369" s="58">
        <f t="shared" si="48"/>
        <v>-1.7435719161464147</v>
      </c>
      <c r="AH369" s="58">
        <f t="shared" si="48"/>
        <v>0</v>
      </c>
      <c r="AI369" s="58">
        <f t="shared" si="48"/>
        <v>0</v>
      </c>
      <c r="AJ369" s="58">
        <f t="shared" si="48"/>
        <v>0</v>
      </c>
      <c r="AK369" s="58">
        <f t="shared" si="48"/>
        <v>0</v>
      </c>
      <c r="AL369" s="58">
        <f t="shared" si="48"/>
        <v>0</v>
      </c>
      <c r="AM369" s="58">
        <f t="shared" si="49"/>
        <v>0</v>
      </c>
      <c r="AN369" s="160">
        <v>4</v>
      </c>
      <c r="AO369" s="118">
        <v>4</v>
      </c>
      <c r="AP369" s="118">
        <v>4</v>
      </c>
      <c r="AQ369" s="118">
        <v>1</v>
      </c>
      <c r="AR369" s="118">
        <v>1</v>
      </c>
      <c r="AS369" s="118">
        <v>1</v>
      </c>
      <c r="AT369" s="118">
        <v>1</v>
      </c>
      <c r="AU369" s="118">
        <v>1</v>
      </c>
      <c r="AV369" s="118">
        <v>1</v>
      </c>
      <c r="AW369" s="118">
        <v>4</v>
      </c>
      <c r="AX369" s="118">
        <v>4</v>
      </c>
      <c r="AY369" s="118">
        <v>4</v>
      </c>
      <c r="AZ369" s="118">
        <v>4</v>
      </c>
      <c r="BA369" s="118">
        <v>1</v>
      </c>
      <c r="BB369" s="118">
        <v>1</v>
      </c>
      <c r="BC369" s="118">
        <v>4</v>
      </c>
      <c r="BD369" s="118">
        <v>6</v>
      </c>
      <c r="BE369" s="118">
        <v>7</v>
      </c>
    </row>
    <row r="370" spans="2:57" ht="15">
      <c r="B370" s="499"/>
      <c r="C370" s="1" t="s">
        <v>209</v>
      </c>
      <c r="D370" s="196">
        <v>2132.2998899999998</v>
      </c>
      <c r="E370" s="11">
        <v>1981</v>
      </c>
      <c r="F370" s="11">
        <v>1390.69990233965</v>
      </c>
      <c r="G370" s="11">
        <v>1412.6</v>
      </c>
      <c r="H370" s="11">
        <v>1220.0999999999999</v>
      </c>
      <c r="I370" s="11">
        <v>970.2</v>
      </c>
      <c r="J370" s="11">
        <v>979.7</v>
      </c>
      <c r="K370" s="11">
        <v>1014.8</v>
      </c>
      <c r="L370" s="11">
        <v>657.6</v>
      </c>
      <c r="M370" s="11">
        <v>818.40004825042001</v>
      </c>
      <c r="N370" s="11">
        <v>998.80000458706195</v>
      </c>
      <c r="O370" s="11">
        <v>866.09997963468004</v>
      </c>
      <c r="P370" s="11">
        <v>1068.4490001167801</v>
      </c>
      <c r="Q370" s="11">
        <v>1282.3900000000001</v>
      </c>
      <c r="R370" s="11">
        <v>1580.05</v>
      </c>
      <c r="S370" s="11">
        <v>1812.99841308594</v>
      </c>
      <c r="T370" s="11">
        <v>1833.2118835449201</v>
      </c>
      <c r="U370">
        <v>2015.13122558594</v>
      </c>
      <c r="V370" s="159">
        <f>100</f>
        <v>100</v>
      </c>
      <c r="W370" s="58">
        <f t="shared" si="48"/>
        <v>92.904380349613959</v>
      </c>
      <c r="X370" s="58">
        <f t="shared" si="48"/>
        <v>65.220652538684419</v>
      </c>
      <c r="Y370" s="58">
        <f t="shared" si="48"/>
        <v>66.247717153894342</v>
      </c>
      <c r="Z370" s="58">
        <f t="shared" si="48"/>
        <v>57.219906342536085</v>
      </c>
      <c r="AA370" s="58">
        <f t="shared" si="48"/>
        <v>45.500166489245565</v>
      </c>
      <c r="AB370" s="58">
        <f t="shared" si="48"/>
        <v>45.945694815000913</v>
      </c>
      <c r="AC370" s="58">
        <f t="shared" si="48"/>
        <v>47.591804734370648</v>
      </c>
      <c r="AD370" s="58">
        <f t="shared" si="48"/>
        <v>30.839939685969785</v>
      </c>
      <c r="AE370" s="58">
        <f t="shared" si="48"/>
        <v>38.381095083694824</v>
      </c>
      <c r="AF370" s="58">
        <f t="shared" si="48"/>
        <v>46.841441453484393</v>
      </c>
      <c r="AG370" s="58">
        <f t="shared" si="48"/>
        <v>40.618113038249987</v>
      </c>
      <c r="AH370" s="58">
        <f t="shared" si="48"/>
        <v>50.107820439684033</v>
      </c>
      <c r="AI370" s="58">
        <f t="shared" si="48"/>
        <v>60.141165227936128</v>
      </c>
      <c r="AJ370" s="58">
        <f t="shared" si="48"/>
        <v>74.100740116813498</v>
      </c>
      <c r="AK370" s="58">
        <f t="shared" si="48"/>
        <v>85.025489218870632</v>
      </c>
      <c r="AL370" s="58">
        <f t="shared" si="48"/>
        <v>85.973454866375306</v>
      </c>
      <c r="AM370" s="58">
        <f t="shared" si="49"/>
        <v>94.505056959222571</v>
      </c>
      <c r="AN370" s="160"/>
      <c r="AO370" s="118"/>
      <c r="AP370" s="118"/>
      <c r="AQ370" s="118"/>
      <c r="AR370" s="118"/>
      <c r="AS370" s="118"/>
      <c r="AT370" s="118"/>
      <c r="AU370" s="118"/>
      <c r="AV370" s="118"/>
      <c r="AW370" s="118"/>
      <c r="AX370" s="118"/>
      <c r="AY370" s="118"/>
      <c r="AZ370" s="118"/>
      <c r="BA370" s="118"/>
      <c r="BB370" s="118"/>
      <c r="BC370" s="118"/>
      <c r="BD370" s="118"/>
      <c r="BE370" s="118"/>
    </row>
    <row r="371" spans="2:57" ht="15">
      <c r="B371" s="501"/>
      <c r="C371" s="8" t="s">
        <v>210</v>
      </c>
      <c r="D371" s="245">
        <v>2120.6909599999999</v>
      </c>
      <c r="E371" s="173">
        <v>1969.6980599999999</v>
      </c>
      <c r="F371" s="173">
        <v>1378.0049091936501</v>
      </c>
      <c r="G371" s="173">
        <v>1412.6</v>
      </c>
      <c r="H371" s="173">
        <v>1220.0999999999999</v>
      </c>
      <c r="I371" s="173">
        <v>970.2</v>
      </c>
      <c r="J371" s="173">
        <v>969.4</v>
      </c>
      <c r="K371" s="173">
        <v>998</v>
      </c>
      <c r="L371" s="173">
        <v>643.5</v>
      </c>
      <c r="M371" s="173">
        <v>808.09398048874004</v>
      </c>
      <c r="N371" s="173">
        <v>989.682897685527</v>
      </c>
      <c r="O371" s="173">
        <v>866.30238967792502</v>
      </c>
      <c r="P371" s="173">
        <v>1068.4490001167801</v>
      </c>
      <c r="Q371" s="173">
        <v>1282.3900000000001</v>
      </c>
      <c r="R371" s="173">
        <v>1580.05</v>
      </c>
      <c r="S371" s="173">
        <v>1812.99841308594</v>
      </c>
      <c r="T371" s="173">
        <v>1833.2118835449201</v>
      </c>
      <c r="U371" s="173">
        <v>2015.13122558594</v>
      </c>
      <c r="V371" s="159">
        <f>100</f>
        <v>100</v>
      </c>
      <c r="W371" s="58">
        <f t="shared" si="48"/>
        <v>92.880013974313343</v>
      </c>
      <c r="X371" s="58">
        <f t="shared" si="48"/>
        <v>64.979053298442409</v>
      </c>
      <c r="Y371" s="58">
        <f t="shared" si="48"/>
        <v>66.610365519736078</v>
      </c>
      <c r="Z371" s="58">
        <f t="shared" si="48"/>
        <v>57.533135332457867</v>
      </c>
      <c r="AA371" s="58">
        <f t="shared" si="48"/>
        <v>45.749240143882162</v>
      </c>
      <c r="AB371" s="58">
        <f t="shared" si="48"/>
        <v>45.711516589857112</v>
      </c>
      <c r="AC371" s="58">
        <f t="shared" si="48"/>
        <v>47.06013364625273</v>
      </c>
      <c r="AD371" s="58">
        <f t="shared" si="48"/>
        <v>30.343883768901435</v>
      </c>
      <c r="AE371" s="58">
        <f t="shared" si="48"/>
        <v>38.105221162858172</v>
      </c>
      <c r="AF371" s="58">
        <f t="shared" si="48"/>
        <v>46.667945323137843</v>
      </c>
      <c r="AG371" s="58">
        <f t="shared" si="48"/>
        <v>40.850006248808882</v>
      </c>
      <c r="AH371" s="58">
        <f t="shared" si="48"/>
        <v>50.382116973648067</v>
      </c>
      <c r="AI371" s="58">
        <f t="shared" si="48"/>
        <v>60.470385557733515</v>
      </c>
      <c r="AJ371" s="58">
        <f t="shared" si="48"/>
        <v>74.50637692160484</v>
      </c>
      <c r="AK371" s="58">
        <f t="shared" si="48"/>
        <v>85.490929479226907</v>
      </c>
      <c r="AL371" s="58">
        <f t="shared" si="48"/>
        <v>86.444084410343322</v>
      </c>
      <c r="AM371" s="58">
        <f t="shared" si="49"/>
        <v>95.022389569951301</v>
      </c>
      <c r="AN371" s="120"/>
      <c r="AO371" s="121"/>
      <c r="AP371" s="121"/>
      <c r="AQ371" s="121"/>
      <c r="AR371" s="121"/>
      <c r="AS371" s="121"/>
      <c r="AT371" s="121"/>
      <c r="AU371" s="121"/>
      <c r="AV371" s="121"/>
      <c r="AW371" s="121"/>
      <c r="AX371" s="121"/>
      <c r="AY371" s="121"/>
      <c r="AZ371" s="121"/>
      <c r="BA371" s="121"/>
      <c r="BB371" s="121"/>
      <c r="BC371" s="121"/>
      <c r="BD371" s="121"/>
      <c r="BE371" s="121"/>
    </row>
    <row r="372" spans="2:57" ht="15" customHeight="1">
      <c r="B372" s="499" t="s">
        <v>155</v>
      </c>
      <c r="C372" s="1" t="s">
        <v>205</v>
      </c>
      <c r="D372" s="246">
        <v>85.7</v>
      </c>
      <c r="E372" s="11">
        <v>51.839322212152901</v>
      </c>
      <c r="F372" s="11">
        <v>91.9</v>
      </c>
      <c r="G372" s="11">
        <v>64.5</v>
      </c>
      <c r="H372" s="11">
        <v>139.19999999999999</v>
      </c>
      <c r="I372" s="11">
        <v>101.2</v>
      </c>
      <c r="J372" s="11">
        <v>97</v>
      </c>
      <c r="K372" s="11">
        <v>106.3</v>
      </c>
      <c r="L372" s="11">
        <v>71.400000000000006</v>
      </c>
      <c r="M372" s="11">
        <v>76.7</v>
      </c>
      <c r="N372" s="11">
        <v>78.900000000000006</v>
      </c>
      <c r="O372" s="11">
        <v>102.1</v>
      </c>
      <c r="P372" s="11">
        <v>112.9</v>
      </c>
      <c r="Q372" s="11">
        <v>153.44</v>
      </c>
      <c r="R372" s="11">
        <v>157.13</v>
      </c>
      <c r="S372" s="11">
        <v>191.71626281738301</v>
      </c>
      <c r="T372" s="11">
        <v>195.31359963805201</v>
      </c>
      <c r="U372">
        <v>222.90397644043</v>
      </c>
      <c r="V372" s="159">
        <f>100</f>
        <v>100</v>
      </c>
      <c r="W372" s="58">
        <f t="shared" si="48"/>
        <v>60.489290795977716</v>
      </c>
      <c r="X372" s="58">
        <f t="shared" si="48"/>
        <v>107.2345390898483</v>
      </c>
      <c r="Y372" s="58">
        <f t="shared" si="48"/>
        <v>75.262543757292875</v>
      </c>
      <c r="Z372" s="58">
        <f t="shared" si="48"/>
        <v>162.42707117852973</v>
      </c>
      <c r="AA372" s="58">
        <f t="shared" si="48"/>
        <v>118.08634772462077</v>
      </c>
      <c r="AB372" s="58">
        <f t="shared" si="48"/>
        <v>113.1855309218203</v>
      </c>
      <c r="AC372" s="58">
        <f t="shared" si="48"/>
        <v>124.03733955659276</v>
      </c>
      <c r="AD372" s="58">
        <f t="shared" si="48"/>
        <v>83.313885647607947</v>
      </c>
      <c r="AE372" s="58">
        <f t="shared" si="48"/>
        <v>89.498249708284717</v>
      </c>
      <c r="AF372" s="58">
        <f t="shared" si="48"/>
        <v>92.065344224037347</v>
      </c>
      <c r="AG372" s="58">
        <f t="shared" si="48"/>
        <v>119.13652275379229</v>
      </c>
      <c r="AH372" s="58">
        <f t="shared" si="48"/>
        <v>131.73862310385064</v>
      </c>
      <c r="AI372" s="58">
        <f t="shared" si="48"/>
        <v>179.04317386231037</v>
      </c>
      <c r="AJ372" s="58">
        <f t="shared" si="48"/>
        <v>183.34889148191365</v>
      </c>
      <c r="AK372" s="58">
        <f t="shared" si="48"/>
        <v>223.70625766322402</v>
      </c>
      <c r="AL372" s="58">
        <f t="shared" si="48"/>
        <v>227.90385021943055</v>
      </c>
      <c r="AM372" s="58">
        <f t="shared" si="49"/>
        <v>260.0979888453092</v>
      </c>
      <c r="AN372" s="160">
        <v>1</v>
      </c>
      <c r="AO372" s="118">
        <v>4</v>
      </c>
      <c r="AP372" s="118">
        <v>1</v>
      </c>
      <c r="AQ372" s="118">
        <v>1</v>
      </c>
      <c r="AR372" s="118">
        <v>1</v>
      </c>
      <c r="AS372" s="118">
        <v>1</v>
      </c>
      <c r="AT372" s="118">
        <v>1</v>
      </c>
      <c r="AU372" s="118">
        <v>1</v>
      </c>
      <c r="AV372" s="118">
        <v>1</v>
      </c>
      <c r="AW372" s="118">
        <v>1</v>
      </c>
      <c r="AX372" s="118">
        <v>1</v>
      </c>
      <c r="AY372" s="118">
        <v>1</v>
      </c>
      <c r="AZ372" s="118">
        <v>1</v>
      </c>
      <c r="BA372" s="118">
        <v>1</v>
      </c>
      <c r="BB372" s="118">
        <v>1</v>
      </c>
      <c r="BC372" s="118">
        <v>4</v>
      </c>
      <c r="BD372" s="118">
        <v>6</v>
      </c>
      <c r="BE372" s="118">
        <v>7</v>
      </c>
    </row>
    <row r="373" spans="2:57" ht="15">
      <c r="B373" s="499"/>
      <c r="C373" s="1" t="s">
        <v>206</v>
      </c>
      <c r="D373" s="196">
        <v>134.6</v>
      </c>
      <c r="E373" s="11">
        <v>79.9606533767641</v>
      </c>
      <c r="F373" s="11">
        <v>96.373493022233902</v>
      </c>
      <c r="G373" s="11">
        <v>-58.326639999999998</v>
      </c>
      <c r="H373" s="11">
        <v>87.9</v>
      </c>
      <c r="I373" s="11">
        <v>184.4</v>
      </c>
      <c r="J373" s="11">
        <v>57</v>
      </c>
      <c r="K373" s="11">
        <v>43.3</v>
      </c>
      <c r="L373" s="11">
        <v>50.6</v>
      </c>
      <c r="M373" s="11">
        <v>57.3</v>
      </c>
      <c r="N373" s="11">
        <v>39.4</v>
      </c>
      <c r="O373" s="11">
        <v>40.879659114215997</v>
      </c>
      <c r="P373" s="11">
        <v>66.593763973291502</v>
      </c>
      <c r="Q373" s="11">
        <v>57.57</v>
      </c>
      <c r="R373" s="11">
        <v>66.510000000000005</v>
      </c>
      <c r="S373" s="11">
        <v>68.710540771484403</v>
      </c>
      <c r="T373" s="11">
        <v>68.342458693899104</v>
      </c>
      <c r="U373">
        <v>68.120910644531307</v>
      </c>
      <c r="V373" s="159">
        <f>100</f>
        <v>100</v>
      </c>
      <c r="W373" s="58">
        <f t="shared" si="48"/>
        <v>59.406131780656843</v>
      </c>
      <c r="X373" s="58">
        <f t="shared" si="48"/>
        <v>71.599920521719099</v>
      </c>
      <c r="Y373" s="58">
        <f t="shared" si="48"/>
        <v>-43.333313521545321</v>
      </c>
      <c r="Z373" s="58">
        <f t="shared" si="48"/>
        <v>65.304606240713227</v>
      </c>
      <c r="AA373" s="58">
        <f t="shared" si="48"/>
        <v>136.99851411589896</v>
      </c>
      <c r="AB373" s="58">
        <f t="shared" si="48"/>
        <v>42.347696879643387</v>
      </c>
      <c r="AC373" s="58">
        <f t="shared" si="48"/>
        <v>32.169390787518573</v>
      </c>
      <c r="AD373" s="58">
        <f t="shared" si="48"/>
        <v>37.592867756315009</v>
      </c>
      <c r="AE373" s="58">
        <f t="shared" si="48"/>
        <v>42.570579494799411</v>
      </c>
      <c r="AF373" s="58">
        <f t="shared" si="48"/>
        <v>29.271916790490344</v>
      </c>
      <c r="AG373" s="58">
        <f t="shared" si="48"/>
        <v>30.371217766876672</v>
      </c>
      <c r="AH373" s="58">
        <f t="shared" si="48"/>
        <v>49.475307558166051</v>
      </c>
      <c r="AI373" s="58">
        <f t="shared" si="48"/>
        <v>42.771173848439823</v>
      </c>
      <c r="AJ373" s="58">
        <f t="shared" si="48"/>
        <v>49.413075780089159</v>
      </c>
      <c r="AK373" s="58">
        <f t="shared" si="48"/>
        <v>51.047950053108771</v>
      </c>
      <c r="AL373" s="58">
        <f t="shared" si="48"/>
        <v>50.774486399627868</v>
      </c>
      <c r="AM373" s="58">
        <f t="shared" si="49"/>
        <v>50.609889037541834</v>
      </c>
      <c r="AN373" s="160">
        <v>4</v>
      </c>
      <c r="AO373" s="118">
        <v>4</v>
      </c>
      <c r="AP373" s="118">
        <v>4</v>
      </c>
      <c r="AQ373" s="118">
        <v>4</v>
      </c>
      <c r="AR373" s="118">
        <v>1</v>
      </c>
      <c r="AS373" s="118">
        <v>1</v>
      </c>
      <c r="AT373" s="118">
        <v>1</v>
      </c>
      <c r="AU373" s="118">
        <v>1</v>
      </c>
      <c r="AV373" s="118">
        <v>1</v>
      </c>
      <c r="AW373" s="118">
        <v>1</v>
      </c>
      <c r="AX373" s="118">
        <v>1</v>
      </c>
      <c r="AY373" s="118">
        <v>4</v>
      </c>
      <c r="AZ373" s="118">
        <v>4</v>
      </c>
      <c r="BA373" s="118">
        <v>1</v>
      </c>
      <c r="BB373" s="118">
        <v>1</v>
      </c>
      <c r="BC373" s="118">
        <v>4</v>
      </c>
      <c r="BD373" s="118">
        <v>6</v>
      </c>
      <c r="BE373" s="118">
        <v>7</v>
      </c>
    </row>
    <row r="374" spans="2:57" ht="15">
      <c r="B374" s="499"/>
      <c r="C374" s="1" t="s">
        <v>207</v>
      </c>
      <c r="D374" s="196">
        <v>184.5</v>
      </c>
      <c r="E374" s="11">
        <v>175.3</v>
      </c>
      <c r="F374" s="11">
        <v>209.24519874971801</v>
      </c>
      <c r="G374" s="11">
        <v>72.369029999999995</v>
      </c>
      <c r="H374" s="11">
        <v>135.84597561358899</v>
      </c>
      <c r="I374" s="11">
        <v>121.708006167319</v>
      </c>
      <c r="J374" s="11">
        <v>37.299999999999997</v>
      </c>
      <c r="K374" s="11">
        <v>17.2</v>
      </c>
      <c r="L374" s="11">
        <v>67.400000000000006</v>
      </c>
      <c r="M374" s="11">
        <v>71.900000000000006</v>
      </c>
      <c r="N374" s="11">
        <v>72.599999999999994</v>
      </c>
      <c r="O374" s="11">
        <v>82.594781735475394</v>
      </c>
      <c r="P374" s="11">
        <v>120.40625031692301</v>
      </c>
      <c r="Q374" s="11">
        <v>67.790000000000006</v>
      </c>
      <c r="R374" s="11">
        <v>109.2</v>
      </c>
      <c r="S374" s="11">
        <v>103.956192016602</v>
      </c>
      <c r="T374" s="11">
        <v>102.827446917074</v>
      </c>
      <c r="U374">
        <v>101.89434814453099</v>
      </c>
      <c r="V374" s="159">
        <f>100</f>
        <v>100</v>
      </c>
      <c r="W374" s="58">
        <f t="shared" ref="W374:AL391" si="50">E374*100/$D374</f>
        <v>95.013550135501362</v>
      </c>
      <c r="X374" s="58">
        <f t="shared" si="50"/>
        <v>113.41203184266558</v>
      </c>
      <c r="Y374" s="58">
        <f t="shared" si="50"/>
        <v>39.224406504065037</v>
      </c>
      <c r="Z374" s="58">
        <f t="shared" si="50"/>
        <v>73.629255075115992</v>
      </c>
      <c r="AA374" s="58">
        <f t="shared" si="50"/>
        <v>65.966399006676966</v>
      </c>
      <c r="AB374" s="58">
        <f t="shared" si="50"/>
        <v>20.216802168021676</v>
      </c>
      <c r="AC374" s="58">
        <f t="shared" si="50"/>
        <v>9.3224932249322485</v>
      </c>
      <c r="AD374" s="58">
        <f t="shared" si="50"/>
        <v>36.531165311653119</v>
      </c>
      <c r="AE374" s="58">
        <f t="shared" si="50"/>
        <v>38.970189701897027</v>
      </c>
      <c r="AF374" s="58">
        <f t="shared" si="50"/>
        <v>39.349593495934954</v>
      </c>
      <c r="AG374" s="58">
        <f t="shared" si="50"/>
        <v>44.766819368821352</v>
      </c>
      <c r="AH374" s="58">
        <f t="shared" si="50"/>
        <v>65.260840280175074</v>
      </c>
      <c r="AI374" s="58">
        <f t="shared" si="50"/>
        <v>36.742547425474257</v>
      </c>
      <c r="AJ374" s="58">
        <f t="shared" si="50"/>
        <v>59.1869918699187</v>
      </c>
      <c r="AK374" s="58">
        <f t="shared" si="50"/>
        <v>56.344819521193493</v>
      </c>
      <c r="AL374" s="58">
        <f t="shared" si="50"/>
        <v>55.733033559389696</v>
      </c>
      <c r="AM374" s="58">
        <f t="shared" si="49"/>
        <v>55.227288967225469</v>
      </c>
      <c r="AN374" s="160">
        <v>4</v>
      </c>
      <c r="AO374" s="118">
        <v>1</v>
      </c>
      <c r="AP374" s="118">
        <v>4</v>
      </c>
      <c r="AQ374" s="118">
        <v>4</v>
      </c>
      <c r="AR374" s="118">
        <v>4</v>
      </c>
      <c r="AS374" s="118">
        <v>4</v>
      </c>
      <c r="AT374" s="118">
        <v>1</v>
      </c>
      <c r="AU374" s="118">
        <v>1</v>
      </c>
      <c r="AV374" s="118">
        <v>1</v>
      </c>
      <c r="AW374" s="118">
        <v>1</v>
      </c>
      <c r="AX374" s="118">
        <v>1</v>
      </c>
      <c r="AY374" s="118">
        <v>4</v>
      </c>
      <c r="AZ374" s="118">
        <v>4</v>
      </c>
      <c r="BA374" s="118">
        <v>1</v>
      </c>
      <c r="BB374" s="118">
        <v>1</v>
      </c>
      <c r="BC374" s="118">
        <v>4</v>
      </c>
      <c r="BD374" s="118">
        <v>6</v>
      </c>
      <c r="BE374" s="118">
        <v>7</v>
      </c>
    </row>
    <row r="375" spans="2:57" ht="15">
      <c r="B375" s="499"/>
      <c r="C375" s="1" t="s">
        <v>208</v>
      </c>
      <c r="D375" s="196">
        <v>67.7</v>
      </c>
      <c r="E375" s="11">
        <v>264.89999999999998</v>
      </c>
      <c r="F375" s="11">
        <v>57.981302131983703</v>
      </c>
      <c r="G375" s="11">
        <v>36.957610000000003</v>
      </c>
      <c r="H375" s="11">
        <v>34.1540438688316</v>
      </c>
      <c r="I375" s="11">
        <v>57.191986157307298</v>
      </c>
      <c r="J375" s="11">
        <v>3.8</v>
      </c>
      <c r="K375" s="11">
        <v>70.900000000000006</v>
      </c>
      <c r="L375" s="11">
        <v>-0.5</v>
      </c>
      <c r="M375" s="11">
        <v>29.1</v>
      </c>
      <c r="N375" s="11">
        <v>53.9</v>
      </c>
      <c r="O375" s="11">
        <v>7.8255531877657596</v>
      </c>
      <c r="P375" s="11">
        <v>0</v>
      </c>
      <c r="Q375" s="11">
        <v>0</v>
      </c>
      <c r="R375" s="11">
        <v>0</v>
      </c>
      <c r="S375" s="11">
        <v>0</v>
      </c>
      <c r="T375" s="11">
        <v>0</v>
      </c>
      <c r="U375">
        <v>0</v>
      </c>
      <c r="V375" s="159">
        <f>100</f>
        <v>100</v>
      </c>
      <c r="W375" s="58">
        <f t="shared" si="50"/>
        <v>391.28508124076802</v>
      </c>
      <c r="X375" s="58">
        <f t="shared" si="50"/>
        <v>85.644464005884345</v>
      </c>
      <c r="Y375" s="58">
        <f t="shared" si="50"/>
        <v>54.590265878877403</v>
      </c>
      <c r="Z375" s="58">
        <f t="shared" si="50"/>
        <v>50.4491046806966</v>
      </c>
      <c r="AA375" s="58">
        <f t="shared" si="50"/>
        <v>84.478561532211671</v>
      </c>
      <c r="AB375" s="58">
        <f t="shared" si="50"/>
        <v>5.6129985228951256</v>
      </c>
      <c r="AC375" s="58">
        <f t="shared" si="50"/>
        <v>104.72673559822748</v>
      </c>
      <c r="AD375" s="58">
        <f t="shared" si="50"/>
        <v>-0.73855243722304276</v>
      </c>
      <c r="AE375" s="58">
        <f t="shared" si="50"/>
        <v>42.983751846381089</v>
      </c>
      <c r="AF375" s="58">
        <f t="shared" si="50"/>
        <v>79.615952732644018</v>
      </c>
      <c r="AG375" s="58">
        <f t="shared" si="50"/>
        <v>11.559162758885908</v>
      </c>
      <c r="AH375" s="58">
        <f t="shared" si="50"/>
        <v>0</v>
      </c>
      <c r="AI375" s="58">
        <f t="shared" si="50"/>
        <v>0</v>
      </c>
      <c r="AJ375" s="58">
        <f t="shared" si="50"/>
        <v>0</v>
      </c>
      <c r="AK375" s="58">
        <f t="shared" si="50"/>
        <v>0</v>
      </c>
      <c r="AL375" s="58">
        <f t="shared" si="50"/>
        <v>0</v>
      </c>
      <c r="AM375" s="58">
        <f t="shared" si="49"/>
        <v>0</v>
      </c>
      <c r="AN375" s="160">
        <v>4</v>
      </c>
      <c r="AO375" s="118">
        <v>1</v>
      </c>
      <c r="AP375" s="118">
        <v>4</v>
      </c>
      <c r="AQ375" s="118">
        <v>4</v>
      </c>
      <c r="AR375" s="118">
        <v>4</v>
      </c>
      <c r="AS375" s="118">
        <v>4</v>
      </c>
      <c r="AT375" s="118">
        <v>1</v>
      </c>
      <c r="AU375" s="118">
        <v>1</v>
      </c>
      <c r="AV375" s="118">
        <v>1</v>
      </c>
      <c r="AW375" s="118">
        <v>1</v>
      </c>
      <c r="AX375" s="118">
        <v>1</v>
      </c>
      <c r="AY375" s="118">
        <v>4</v>
      </c>
      <c r="AZ375" s="118">
        <v>4</v>
      </c>
      <c r="BA375" s="118">
        <v>1</v>
      </c>
      <c r="BB375" s="118">
        <v>1</v>
      </c>
      <c r="BC375" s="118">
        <v>4</v>
      </c>
      <c r="BD375" s="118">
        <v>6</v>
      </c>
      <c r="BE375" s="118">
        <v>7</v>
      </c>
    </row>
    <row r="376" spans="2:57" ht="15">
      <c r="B376" s="499"/>
      <c r="C376" s="1" t="s">
        <v>209</v>
      </c>
      <c r="D376" s="196">
        <v>472.5</v>
      </c>
      <c r="E376" s="11">
        <v>571.99997558891698</v>
      </c>
      <c r="F376" s="11">
        <v>455.49999390393498</v>
      </c>
      <c r="G376" s="11">
        <v>115.5</v>
      </c>
      <c r="H376" s="11">
        <v>397.10001948242098</v>
      </c>
      <c r="I376" s="11">
        <v>464.49999232462602</v>
      </c>
      <c r="J376" s="11">
        <v>195.1</v>
      </c>
      <c r="K376" s="11">
        <v>237.7</v>
      </c>
      <c r="L376" s="11">
        <v>188.9</v>
      </c>
      <c r="M376" s="11">
        <v>235</v>
      </c>
      <c r="N376" s="11">
        <v>244.8</v>
      </c>
      <c r="O376" s="11">
        <v>233.39999403745699</v>
      </c>
      <c r="P376" s="11">
        <v>299.90001429021402</v>
      </c>
      <c r="Q376" s="11">
        <v>278.8</v>
      </c>
      <c r="R376" s="11">
        <v>332.84</v>
      </c>
      <c r="S376" s="11">
        <v>364.38299560546898</v>
      </c>
      <c r="T376" s="11">
        <v>366.48350524902401</v>
      </c>
      <c r="U376">
        <v>392.91923522949202</v>
      </c>
      <c r="V376" s="159">
        <f>100</f>
        <v>100</v>
      </c>
      <c r="W376" s="58">
        <f t="shared" si="50"/>
        <v>121.05819589183429</v>
      </c>
      <c r="X376" s="58">
        <f t="shared" si="50"/>
        <v>96.4021151119439</v>
      </c>
      <c r="Y376" s="58">
        <f t="shared" si="50"/>
        <v>24.444444444444443</v>
      </c>
      <c r="Z376" s="58">
        <f t="shared" si="50"/>
        <v>84.042332165591745</v>
      </c>
      <c r="AA376" s="58">
        <f t="shared" si="50"/>
        <v>98.306876682460526</v>
      </c>
      <c r="AB376" s="58">
        <f t="shared" si="50"/>
        <v>41.291005291005291</v>
      </c>
      <c r="AC376" s="58">
        <f t="shared" si="50"/>
        <v>50.306878306878303</v>
      </c>
      <c r="AD376" s="58">
        <f t="shared" si="50"/>
        <v>39.978835978835981</v>
      </c>
      <c r="AE376" s="58">
        <f t="shared" si="50"/>
        <v>49.735449735449734</v>
      </c>
      <c r="AF376" s="58">
        <f t="shared" si="50"/>
        <v>51.80952380952381</v>
      </c>
      <c r="AG376" s="58">
        <f t="shared" si="50"/>
        <v>49.396824134911533</v>
      </c>
      <c r="AH376" s="58">
        <f t="shared" si="50"/>
        <v>63.47090249528339</v>
      </c>
      <c r="AI376" s="58">
        <f t="shared" si="50"/>
        <v>59.005291005291006</v>
      </c>
      <c r="AJ376" s="58">
        <f t="shared" si="50"/>
        <v>70.442328042328043</v>
      </c>
      <c r="AK376" s="58">
        <f t="shared" si="50"/>
        <v>77.118094308035765</v>
      </c>
      <c r="AL376" s="58">
        <f t="shared" si="50"/>
        <v>77.562646613550058</v>
      </c>
      <c r="AM376" s="58">
        <f t="shared" si="49"/>
        <v>83.157510101479801</v>
      </c>
      <c r="AN376" s="160"/>
      <c r="AO376" s="118"/>
      <c r="AP376" s="118"/>
      <c r="AQ376" s="118"/>
      <c r="AR376" s="118"/>
      <c r="AS376" s="118"/>
      <c r="AT376" s="118"/>
      <c r="AU376" s="118"/>
      <c r="AV376" s="118"/>
      <c r="AW376" s="118"/>
      <c r="AX376" s="118"/>
      <c r="AY376" s="118"/>
      <c r="AZ376" s="118"/>
      <c r="BA376" s="118"/>
      <c r="BB376" s="118"/>
      <c r="BC376" s="118"/>
      <c r="BD376" s="118"/>
      <c r="BE376" s="118"/>
    </row>
    <row r="377" spans="2:57" ht="15">
      <c r="B377" s="501"/>
      <c r="C377" s="8" t="s">
        <v>210</v>
      </c>
      <c r="D377" s="245">
        <v>404.8</v>
      </c>
      <c r="E377" s="173">
        <v>307.099975588917</v>
      </c>
      <c r="F377" s="173">
        <v>397.51869177195198</v>
      </c>
      <c r="G377" s="173">
        <v>78.542389999999997</v>
      </c>
      <c r="H377" s="173">
        <v>362.94597561358898</v>
      </c>
      <c r="I377" s="173">
        <v>407.30800616731898</v>
      </c>
      <c r="J377" s="173">
        <v>191.3</v>
      </c>
      <c r="K377" s="173">
        <v>166.8</v>
      </c>
      <c r="L377" s="173">
        <v>189.4</v>
      </c>
      <c r="M377" s="173">
        <v>205.9</v>
      </c>
      <c r="N377" s="173">
        <v>190.9</v>
      </c>
      <c r="O377" s="173">
        <v>225.574440849691</v>
      </c>
      <c r="P377" s="173">
        <v>299.90001429021402</v>
      </c>
      <c r="Q377" s="173">
        <v>278.8</v>
      </c>
      <c r="R377" s="173">
        <v>332.84</v>
      </c>
      <c r="S377" s="173">
        <v>364.38299560546898</v>
      </c>
      <c r="T377" s="173">
        <v>366.48350524902401</v>
      </c>
      <c r="U377" s="173">
        <v>392.91923522949202</v>
      </c>
      <c r="V377" s="159">
        <f>100</f>
        <v>100</v>
      </c>
      <c r="W377" s="58">
        <f t="shared" si="50"/>
        <v>75.864618475522974</v>
      </c>
      <c r="X377" s="58">
        <f t="shared" si="50"/>
        <v>98.201257848802371</v>
      </c>
      <c r="Y377" s="58">
        <f t="shared" si="50"/>
        <v>19.402764328063238</v>
      </c>
      <c r="Z377" s="58">
        <f t="shared" si="50"/>
        <v>89.660567098218621</v>
      </c>
      <c r="AA377" s="58">
        <f t="shared" si="50"/>
        <v>100.61956674093848</v>
      </c>
      <c r="AB377" s="58">
        <f t="shared" si="50"/>
        <v>47.257905138339922</v>
      </c>
      <c r="AC377" s="58">
        <f t="shared" si="50"/>
        <v>41.205533596837945</v>
      </c>
      <c r="AD377" s="58">
        <f t="shared" si="50"/>
        <v>46.78853754940711</v>
      </c>
      <c r="AE377" s="58">
        <f t="shared" si="50"/>
        <v>50.864624505928852</v>
      </c>
      <c r="AF377" s="58">
        <f t="shared" si="50"/>
        <v>47.159090909090907</v>
      </c>
      <c r="AG377" s="58">
        <f t="shared" si="50"/>
        <v>55.724911277097583</v>
      </c>
      <c r="AH377" s="58">
        <f t="shared" si="50"/>
        <v>74.085971909637848</v>
      </c>
      <c r="AI377" s="58">
        <f t="shared" si="50"/>
        <v>68.873517786561266</v>
      </c>
      <c r="AJ377" s="58">
        <f t="shared" si="50"/>
        <v>82.223320158102766</v>
      </c>
      <c r="AK377" s="58">
        <f t="shared" si="50"/>
        <v>90.015562155501229</v>
      </c>
      <c r="AL377" s="58">
        <f t="shared" si="50"/>
        <v>90.534462759146251</v>
      </c>
      <c r="AM377" s="58">
        <f t="shared" si="49"/>
        <v>97.065028465783598</v>
      </c>
      <c r="AN377" s="120"/>
      <c r="AO377" s="121"/>
      <c r="AP377" s="121"/>
      <c r="AQ377" s="121"/>
      <c r="AR377" s="121"/>
      <c r="AS377" s="121"/>
      <c r="AT377" s="121"/>
      <c r="AU377" s="121"/>
      <c r="AV377" s="121"/>
      <c r="AW377" s="121"/>
      <c r="AX377" s="121"/>
      <c r="AY377" s="121"/>
      <c r="AZ377" s="121"/>
      <c r="BA377" s="121"/>
      <c r="BB377" s="121"/>
      <c r="BC377" s="121"/>
      <c r="BD377" s="121"/>
      <c r="BE377" s="121"/>
    </row>
    <row r="378" spans="2:57" ht="15" customHeight="1">
      <c r="B378" s="499" t="s">
        <v>146</v>
      </c>
      <c r="C378" s="1" t="s">
        <v>205</v>
      </c>
      <c r="D378" s="246">
        <v>221.5</v>
      </c>
      <c r="E378" s="11">
        <v>256</v>
      </c>
      <c r="F378" s="11">
        <v>146.80000000000001</v>
      </c>
      <c r="G378" s="11">
        <v>176.9</v>
      </c>
      <c r="H378" s="11">
        <v>167.4</v>
      </c>
      <c r="I378" s="11">
        <v>113.7</v>
      </c>
      <c r="J378" s="11">
        <v>93.3</v>
      </c>
      <c r="K378" s="11">
        <v>104.7</v>
      </c>
      <c r="L378" s="11">
        <v>83.7</v>
      </c>
      <c r="M378" s="11">
        <v>82.7</v>
      </c>
      <c r="N378" s="11">
        <v>76</v>
      </c>
      <c r="O378" s="11">
        <v>84.9</v>
      </c>
      <c r="P378" s="11">
        <v>83.1</v>
      </c>
      <c r="Q378" s="11">
        <v>114.96</v>
      </c>
      <c r="R378" s="11">
        <v>125.78</v>
      </c>
      <c r="S378" s="11">
        <v>153.46572875976599</v>
      </c>
      <c r="T378" s="11">
        <v>156.34533879703301</v>
      </c>
      <c r="U378">
        <v>178.43234252929699</v>
      </c>
      <c r="V378" s="159">
        <f>100</f>
        <v>100</v>
      </c>
      <c r="W378" s="58">
        <f t="shared" si="50"/>
        <v>115.57562076749436</v>
      </c>
      <c r="X378" s="58">
        <f t="shared" si="50"/>
        <v>66.27539503386005</v>
      </c>
      <c r="Y378" s="58">
        <f t="shared" si="50"/>
        <v>79.864559819413088</v>
      </c>
      <c r="Z378" s="58">
        <f t="shared" si="50"/>
        <v>75.575620767494357</v>
      </c>
      <c r="AA378" s="58">
        <f t="shared" si="50"/>
        <v>51.331828442437924</v>
      </c>
      <c r="AB378" s="58">
        <f t="shared" si="50"/>
        <v>42.121896162528216</v>
      </c>
      <c r="AC378" s="58">
        <f t="shared" si="50"/>
        <v>47.268623024830703</v>
      </c>
      <c r="AD378" s="58">
        <f t="shared" si="50"/>
        <v>37.787810383747178</v>
      </c>
      <c r="AE378" s="58">
        <f t="shared" si="50"/>
        <v>37.336343115124151</v>
      </c>
      <c r="AF378" s="58">
        <f t="shared" si="50"/>
        <v>34.311512415349888</v>
      </c>
      <c r="AG378" s="58">
        <f t="shared" si="50"/>
        <v>38.329571106094811</v>
      </c>
      <c r="AH378" s="58">
        <f t="shared" si="50"/>
        <v>37.516930022573362</v>
      </c>
      <c r="AI378" s="58">
        <f t="shared" si="50"/>
        <v>51.900677200902933</v>
      </c>
      <c r="AJ378" s="58">
        <f t="shared" si="50"/>
        <v>56.785553047404065</v>
      </c>
      <c r="AK378" s="58">
        <f t="shared" si="50"/>
        <v>69.284753390413542</v>
      </c>
      <c r="AL378" s="58">
        <f t="shared" si="50"/>
        <v>70.584803068637925</v>
      </c>
      <c r="AM378" s="58">
        <f t="shared" si="49"/>
        <v>80.556362315709706</v>
      </c>
      <c r="AN378" s="160">
        <v>1</v>
      </c>
      <c r="AO378" s="118">
        <v>1</v>
      </c>
      <c r="AP378" s="118">
        <v>1</v>
      </c>
      <c r="AQ378" s="118">
        <v>1</v>
      </c>
      <c r="AR378" s="118">
        <v>1</v>
      </c>
      <c r="AS378" s="118">
        <v>1</v>
      </c>
      <c r="AT378" s="118">
        <v>1</v>
      </c>
      <c r="AU378" s="118">
        <v>1</v>
      </c>
      <c r="AV378" s="118">
        <v>1</v>
      </c>
      <c r="AW378" s="118">
        <v>1</v>
      </c>
      <c r="AX378" s="118">
        <v>1</v>
      </c>
      <c r="AY378" s="118">
        <v>1</v>
      </c>
      <c r="AZ378" s="118">
        <v>1</v>
      </c>
      <c r="BA378" s="118">
        <v>1</v>
      </c>
      <c r="BB378" s="118">
        <v>1</v>
      </c>
      <c r="BC378" s="118">
        <v>4</v>
      </c>
      <c r="BD378" s="118">
        <v>6</v>
      </c>
      <c r="BE378" s="118">
        <v>7</v>
      </c>
    </row>
    <row r="379" spans="2:57" ht="15">
      <c r="B379" s="499"/>
      <c r="C379" s="1" t="s">
        <v>206</v>
      </c>
      <c r="D379" s="196">
        <v>216.9</v>
      </c>
      <c r="E379" s="11">
        <v>177.13902831251201</v>
      </c>
      <c r="F379" s="11">
        <v>248.9</v>
      </c>
      <c r="G379" s="11">
        <v>174.95605958186999</v>
      </c>
      <c r="H379" s="11">
        <v>166.48169999999999</v>
      </c>
      <c r="I379" s="11">
        <v>184.4</v>
      </c>
      <c r="J379" s="11">
        <v>87.9</v>
      </c>
      <c r="K379" s="11">
        <v>110.4</v>
      </c>
      <c r="L379" s="11">
        <v>86.4</v>
      </c>
      <c r="M379" s="11">
        <v>105.6</v>
      </c>
      <c r="N379" s="11">
        <v>108.6</v>
      </c>
      <c r="O379" s="11">
        <v>112.3</v>
      </c>
      <c r="P379" s="11">
        <v>106.6</v>
      </c>
      <c r="Q379" s="11">
        <v>124.86</v>
      </c>
      <c r="R379" s="11">
        <v>140.71</v>
      </c>
      <c r="S379" s="11">
        <v>145.36550903320301</v>
      </c>
      <c r="T379" s="11">
        <v>144.586807844737</v>
      </c>
      <c r="U379">
        <v>144.10289001464801</v>
      </c>
      <c r="V379" s="159">
        <f>100</f>
        <v>100</v>
      </c>
      <c r="W379" s="58">
        <f t="shared" si="50"/>
        <v>81.668523887741827</v>
      </c>
      <c r="X379" s="58">
        <f t="shared" si="50"/>
        <v>114.75334255417242</v>
      </c>
      <c r="Y379" s="58">
        <f t="shared" si="50"/>
        <v>80.662083716860295</v>
      </c>
      <c r="Z379" s="58">
        <f t="shared" si="50"/>
        <v>76.755048409405248</v>
      </c>
      <c r="AA379" s="58">
        <f t="shared" si="50"/>
        <v>85.016136468418622</v>
      </c>
      <c r="AB379" s="58">
        <f t="shared" si="50"/>
        <v>40.525587828492391</v>
      </c>
      <c r="AC379" s="58">
        <f t="shared" si="50"/>
        <v>50.899031811894879</v>
      </c>
      <c r="AD379" s="58">
        <f t="shared" si="50"/>
        <v>39.834024896265561</v>
      </c>
      <c r="AE379" s="58">
        <f t="shared" si="50"/>
        <v>48.686030428769016</v>
      </c>
      <c r="AF379" s="58">
        <f t="shared" si="50"/>
        <v>50.069156293222683</v>
      </c>
      <c r="AG379" s="58">
        <f t="shared" si="50"/>
        <v>51.775011526048871</v>
      </c>
      <c r="AH379" s="58">
        <f t="shared" si="50"/>
        <v>49.147072383586902</v>
      </c>
      <c r="AI379" s="58">
        <f t="shared" si="50"/>
        <v>57.565698478561551</v>
      </c>
      <c r="AJ379" s="58">
        <f t="shared" si="50"/>
        <v>64.873213462425085</v>
      </c>
      <c r="AK379" s="58">
        <f t="shared" si="50"/>
        <v>67.019598447765333</v>
      </c>
      <c r="AL379" s="58">
        <f t="shared" si="50"/>
        <v>66.660584529615946</v>
      </c>
      <c r="AM379" s="58">
        <f t="shared" si="49"/>
        <v>66.437478107260489</v>
      </c>
      <c r="AN379" s="160">
        <v>1</v>
      </c>
      <c r="AO379" s="118">
        <v>4</v>
      </c>
      <c r="AP379" s="118">
        <v>1</v>
      </c>
      <c r="AQ379" s="118">
        <v>4</v>
      </c>
      <c r="AR379" s="118">
        <v>4</v>
      </c>
      <c r="AS379" s="118">
        <v>1</v>
      </c>
      <c r="AT379" s="118">
        <v>1</v>
      </c>
      <c r="AU379" s="118">
        <v>1</v>
      </c>
      <c r="AV379" s="118">
        <v>1</v>
      </c>
      <c r="AW379" s="118">
        <v>1</v>
      </c>
      <c r="AX379" s="118">
        <v>1</v>
      </c>
      <c r="AY379" s="118">
        <v>1</v>
      </c>
      <c r="AZ379" s="118">
        <v>1</v>
      </c>
      <c r="BA379" s="118">
        <v>1</v>
      </c>
      <c r="BB379" s="118">
        <v>1</v>
      </c>
      <c r="BC379" s="118">
        <v>4</v>
      </c>
      <c r="BD379" s="118">
        <v>6</v>
      </c>
      <c r="BE379" s="118">
        <v>7</v>
      </c>
    </row>
    <row r="380" spans="2:57" ht="15">
      <c r="B380" s="499"/>
      <c r="C380" s="1" t="s">
        <v>207</v>
      </c>
      <c r="D380" s="196">
        <v>118.6</v>
      </c>
      <c r="E380" s="11">
        <v>137.13968667085001</v>
      </c>
      <c r="F380" s="11">
        <v>72.2</v>
      </c>
      <c r="G380" s="11">
        <v>89.243949382973796</v>
      </c>
      <c r="H380" s="11">
        <v>78.318330000000003</v>
      </c>
      <c r="I380" s="11">
        <v>81.8</v>
      </c>
      <c r="J380" s="11">
        <v>97</v>
      </c>
      <c r="K380" s="11">
        <v>80.567256318621702</v>
      </c>
      <c r="L380" s="11">
        <v>106.2</v>
      </c>
      <c r="M380" s="11">
        <v>113</v>
      </c>
      <c r="N380" s="11">
        <v>53.7</v>
      </c>
      <c r="O380" s="11">
        <v>118.4</v>
      </c>
      <c r="P380" s="11">
        <v>96</v>
      </c>
      <c r="Q380" s="11">
        <v>135.62</v>
      </c>
      <c r="R380" s="11">
        <v>154.69</v>
      </c>
      <c r="S380" s="11">
        <v>147.26176452636699</v>
      </c>
      <c r="T380" s="11">
        <v>145.66281199103099</v>
      </c>
      <c r="U380">
        <v>144.31773376464801</v>
      </c>
      <c r="V380" s="159">
        <f>100</f>
        <v>100</v>
      </c>
      <c r="W380" s="58">
        <f t="shared" si="50"/>
        <v>115.63211355046376</v>
      </c>
      <c r="X380" s="58">
        <f t="shared" si="50"/>
        <v>60.876897133220915</v>
      </c>
      <c r="Y380" s="58">
        <f t="shared" si="50"/>
        <v>75.24784939542478</v>
      </c>
      <c r="Z380" s="58">
        <f t="shared" si="50"/>
        <v>66.035691399662738</v>
      </c>
      <c r="AA380" s="58">
        <f t="shared" si="50"/>
        <v>68.971332209106237</v>
      </c>
      <c r="AB380" s="58">
        <f t="shared" si="50"/>
        <v>81.787521079258013</v>
      </c>
      <c r="AC380" s="58">
        <f t="shared" si="50"/>
        <v>67.931919324301603</v>
      </c>
      <c r="AD380" s="58">
        <f t="shared" si="50"/>
        <v>89.544688026981461</v>
      </c>
      <c r="AE380" s="58">
        <f t="shared" si="50"/>
        <v>95.278246205733566</v>
      </c>
      <c r="AF380" s="58">
        <f t="shared" si="50"/>
        <v>45.278246205733559</v>
      </c>
      <c r="AG380" s="58">
        <f t="shared" si="50"/>
        <v>99.831365935919067</v>
      </c>
      <c r="AH380" s="58">
        <f t="shared" si="50"/>
        <v>80.94435075885329</v>
      </c>
      <c r="AI380" s="58">
        <f t="shared" si="50"/>
        <v>114.35075885328837</v>
      </c>
      <c r="AJ380" s="58">
        <f t="shared" si="50"/>
        <v>130.43001686340642</v>
      </c>
      <c r="AK380" s="58">
        <f t="shared" si="50"/>
        <v>124.16674917906154</v>
      </c>
      <c r="AL380" s="58">
        <f t="shared" si="50"/>
        <v>122.81855985753036</v>
      </c>
      <c r="AM380" s="58">
        <f t="shared" si="49"/>
        <v>121.68442981842161</v>
      </c>
      <c r="AN380" s="160">
        <v>1</v>
      </c>
      <c r="AO380" s="118">
        <v>4</v>
      </c>
      <c r="AP380" s="118">
        <v>1</v>
      </c>
      <c r="AQ380" s="118">
        <v>4</v>
      </c>
      <c r="AR380" s="118">
        <v>4</v>
      </c>
      <c r="AS380" s="118">
        <v>1</v>
      </c>
      <c r="AT380" s="118">
        <v>1</v>
      </c>
      <c r="AU380" s="118">
        <v>4</v>
      </c>
      <c r="AV380" s="118">
        <v>1</v>
      </c>
      <c r="AW380" s="118">
        <v>1</v>
      </c>
      <c r="AX380" s="118">
        <v>1</v>
      </c>
      <c r="AY380" s="118">
        <v>1</v>
      </c>
      <c r="AZ380" s="118">
        <v>1</v>
      </c>
      <c r="BA380" s="118">
        <v>1</v>
      </c>
      <c r="BB380" s="118">
        <v>1</v>
      </c>
      <c r="BC380" s="118">
        <v>4</v>
      </c>
      <c r="BD380" s="118">
        <v>6</v>
      </c>
      <c r="BE380" s="118">
        <v>7</v>
      </c>
    </row>
    <row r="381" spans="2:57" ht="15">
      <c r="B381" s="499"/>
      <c r="C381" s="1" t="s">
        <v>208</v>
      </c>
      <c r="D381" s="196">
        <v>38.6</v>
      </c>
      <c r="E381" s="11">
        <v>27.9213105906537</v>
      </c>
      <c r="F381" s="11">
        <v>0</v>
      </c>
      <c r="G381" s="11">
        <v>0</v>
      </c>
      <c r="H381" s="11">
        <v>0</v>
      </c>
      <c r="I381" s="11">
        <v>0</v>
      </c>
      <c r="J381" s="11">
        <v>13.6</v>
      </c>
      <c r="K381" s="11">
        <v>19.3327308430203</v>
      </c>
      <c r="L381" s="11">
        <v>24.2</v>
      </c>
      <c r="M381" s="11">
        <v>29</v>
      </c>
      <c r="N381" s="11">
        <v>55.6</v>
      </c>
      <c r="O381" s="11">
        <v>70.599999999999994</v>
      </c>
      <c r="P381" s="11">
        <v>88.4</v>
      </c>
      <c r="Q381" s="11">
        <v>86.68</v>
      </c>
      <c r="R381" s="11">
        <v>112.6</v>
      </c>
      <c r="S381" s="11">
        <v>111.04579925537099</v>
      </c>
      <c r="T381" s="11">
        <v>110.090183884292</v>
      </c>
      <c r="U381">
        <v>108.52529907226599</v>
      </c>
      <c r="V381" s="159">
        <f>100</f>
        <v>100</v>
      </c>
      <c r="W381" s="58">
        <f t="shared" si="50"/>
        <v>72.335001530190937</v>
      </c>
      <c r="X381" s="58">
        <f t="shared" si="50"/>
        <v>0</v>
      </c>
      <c r="Y381" s="58">
        <f t="shared" si="50"/>
        <v>0</v>
      </c>
      <c r="Z381" s="58">
        <f t="shared" si="50"/>
        <v>0</v>
      </c>
      <c r="AA381" s="58">
        <f t="shared" si="50"/>
        <v>0</v>
      </c>
      <c r="AB381" s="58">
        <f t="shared" si="50"/>
        <v>35.233160621761655</v>
      </c>
      <c r="AC381" s="58">
        <f t="shared" si="50"/>
        <v>50.084794930104401</v>
      </c>
      <c r="AD381" s="58">
        <f t="shared" si="50"/>
        <v>62.69430051813471</v>
      </c>
      <c r="AE381" s="58">
        <f t="shared" si="50"/>
        <v>75.129533678756474</v>
      </c>
      <c r="AF381" s="58">
        <f t="shared" si="50"/>
        <v>144.04145077720207</v>
      </c>
      <c r="AG381" s="58">
        <f t="shared" si="50"/>
        <v>182.90155440414506</v>
      </c>
      <c r="AH381" s="58">
        <f t="shared" si="50"/>
        <v>229.01554404145077</v>
      </c>
      <c r="AI381" s="58">
        <f t="shared" si="50"/>
        <v>224.55958549222797</v>
      </c>
      <c r="AJ381" s="58">
        <f t="shared" si="50"/>
        <v>291.70984455958546</v>
      </c>
      <c r="AK381" s="58">
        <f t="shared" si="50"/>
        <v>287.68341776002848</v>
      </c>
      <c r="AL381" s="58">
        <f t="shared" si="50"/>
        <v>285.20773027018652</v>
      </c>
      <c r="AM381" s="58">
        <f t="shared" si="49"/>
        <v>281.15362453954918</v>
      </c>
      <c r="AN381" s="160">
        <v>1</v>
      </c>
      <c r="AO381" s="118">
        <v>4</v>
      </c>
      <c r="AP381" s="118">
        <v>1</v>
      </c>
      <c r="AQ381" s="118">
        <v>4</v>
      </c>
      <c r="AR381" s="118">
        <v>4</v>
      </c>
      <c r="AS381" s="118">
        <v>1</v>
      </c>
      <c r="AT381" s="118">
        <v>1</v>
      </c>
      <c r="AU381" s="118">
        <v>4</v>
      </c>
      <c r="AV381" s="118">
        <v>1</v>
      </c>
      <c r="AW381" s="118">
        <v>1</v>
      </c>
      <c r="AX381" s="118">
        <v>1</v>
      </c>
      <c r="AY381" s="118">
        <v>1</v>
      </c>
      <c r="AZ381" s="118">
        <v>1</v>
      </c>
      <c r="BA381" s="118">
        <v>1</v>
      </c>
      <c r="BB381" s="118">
        <v>1</v>
      </c>
      <c r="BC381" s="118">
        <v>4</v>
      </c>
      <c r="BD381" s="118">
        <v>6</v>
      </c>
      <c r="BE381" s="118">
        <v>7</v>
      </c>
    </row>
    <row r="382" spans="2:57" ht="15">
      <c r="B382" s="499"/>
      <c r="C382" s="1" t="s">
        <v>209</v>
      </c>
      <c r="D382" s="196">
        <v>595.6</v>
      </c>
      <c r="E382" s="11">
        <v>598.20002557401597</v>
      </c>
      <c r="F382" s="11">
        <v>467.9</v>
      </c>
      <c r="G382" s="11">
        <v>441.10000896484399</v>
      </c>
      <c r="H382" s="11">
        <v>412.20003000000003</v>
      </c>
      <c r="I382" s="11">
        <v>379.9</v>
      </c>
      <c r="J382" s="11">
        <v>291.8</v>
      </c>
      <c r="K382" s="11">
        <v>314.99998716164203</v>
      </c>
      <c r="L382" s="11">
        <v>300.5</v>
      </c>
      <c r="M382" s="11">
        <v>330.3</v>
      </c>
      <c r="N382" s="11">
        <v>293.89999999999998</v>
      </c>
      <c r="O382" s="11">
        <v>386.2</v>
      </c>
      <c r="P382" s="11">
        <v>374.1</v>
      </c>
      <c r="Q382" s="11">
        <v>462.12</v>
      </c>
      <c r="R382" s="11">
        <v>533.78</v>
      </c>
      <c r="S382" s="11">
        <v>557.13880157470703</v>
      </c>
      <c r="T382" s="11">
        <v>556.68514251709303</v>
      </c>
      <c r="U382">
        <v>575.37826538085903</v>
      </c>
      <c r="V382" s="159">
        <f>100</f>
        <v>100</v>
      </c>
      <c r="W382" s="58">
        <f t="shared" si="50"/>
        <v>100.43653888079515</v>
      </c>
      <c r="X382" s="58">
        <f t="shared" si="50"/>
        <v>78.559435862995301</v>
      </c>
      <c r="Y382" s="58">
        <f t="shared" si="50"/>
        <v>74.059773164010068</v>
      </c>
      <c r="Z382" s="58">
        <f t="shared" si="50"/>
        <v>69.207526863666899</v>
      </c>
      <c r="AA382" s="58">
        <f t="shared" si="50"/>
        <v>63.784419073203487</v>
      </c>
      <c r="AB382" s="58">
        <f t="shared" si="50"/>
        <v>48.992612491605101</v>
      </c>
      <c r="AC382" s="58">
        <f t="shared" si="50"/>
        <v>52.88784203519846</v>
      </c>
      <c r="AD382" s="58">
        <f t="shared" si="50"/>
        <v>50.453324378777701</v>
      </c>
      <c r="AE382" s="58">
        <f t="shared" si="50"/>
        <v>55.456682337139014</v>
      </c>
      <c r="AF382" s="58">
        <f t="shared" si="50"/>
        <v>49.345198119543312</v>
      </c>
      <c r="AG382" s="58">
        <f t="shared" si="50"/>
        <v>64.842175957018128</v>
      </c>
      <c r="AH382" s="58">
        <f t="shared" si="50"/>
        <v>62.810611148421756</v>
      </c>
      <c r="AI382" s="58">
        <f t="shared" si="50"/>
        <v>77.588985896574883</v>
      </c>
      <c r="AJ382" s="58">
        <f t="shared" si="50"/>
        <v>89.620550705171254</v>
      </c>
      <c r="AK382" s="58">
        <f t="shared" si="50"/>
        <v>93.542444858077062</v>
      </c>
      <c r="AL382" s="58">
        <f t="shared" si="50"/>
        <v>93.46627644679198</v>
      </c>
      <c r="AM382" s="58">
        <f t="shared" si="49"/>
        <v>96.604812857766788</v>
      </c>
      <c r="AN382" s="160"/>
      <c r="AO382" s="118"/>
      <c r="AP382" s="118"/>
      <c r="AQ382" s="118"/>
      <c r="AR382" s="118"/>
      <c r="AS382" s="118"/>
      <c r="AT382" s="118"/>
      <c r="AU382" s="118"/>
      <c r="AV382" s="118"/>
      <c r="AW382" s="118"/>
      <c r="AX382" s="118"/>
      <c r="AY382" s="118"/>
      <c r="AZ382" s="118"/>
      <c r="BA382" s="118"/>
      <c r="BB382" s="118"/>
      <c r="BC382" s="118"/>
      <c r="BD382" s="118"/>
      <c r="BE382" s="118"/>
    </row>
    <row r="383" spans="2:57" ht="15">
      <c r="B383" s="501"/>
      <c r="C383" s="8" t="s">
        <v>210</v>
      </c>
      <c r="D383" s="245">
        <v>557</v>
      </c>
      <c r="E383" s="173">
        <v>570.27871498336197</v>
      </c>
      <c r="F383" s="173">
        <v>467.9</v>
      </c>
      <c r="G383" s="173">
        <v>441.10000896484399</v>
      </c>
      <c r="H383" s="173">
        <v>412.20003000000003</v>
      </c>
      <c r="I383" s="173">
        <v>379.9</v>
      </c>
      <c r="J383" s="173">
        <v>278.2</v>
      </c>
      <c r="K383" s="173">
        <v>295.66725631862198</v>
      </c>
      <c r="L383" s="173">
        <v>276.3</v>
      </c>
      <c r="M383" s="173">
        <v>301.3</v>
      </c>
      <c r="N383" s="173">
        <v>238.3</v>
      </c>
      <c r="O383" s="173">
        <v>315.60000000000002</v>
      </c>
      <c r="P383" s="173">
        <v>285.7</v>
      </c>
      <c r="Q383" s="173">
        <v>375.44</v>
      </c>
      <c r="R383" s="173">
        <v>421.18</v>
      </c>
      <c r="S383" s="173">
        <v>446.09300231933599</v>
      </c>
      <c r="T383" s="173">
        <v>446.59495863280102</v>
      </c>
      <c r="U383" s="173">
        <v>466.85296630859398</v>
      </c>
      <c r="V383" s="159">
        <f>100</f>
        <v>100</v>
      </c>
      <c r="W383" s="58">
        <f t="shared" si="50"/>
        <v>102.38397037403266</v>
      </c>
      <c r="X383" s="58">
        <f t="shared" si="50"/>
        <v>84.003590664272892</v>
      </c>
      <c r="Y383" s="58">
        <f t="shared" si="50"/>
        <v>79.192102148086903</v>
      </c>
      <c r="Z383" s="58">
        <f t="shared" si="50"/>
        <v>74.003596050269309</v>
      </c>
      <c r="AA383" s="58">
        <f t="shared" si="50"/>
        <v>68.204667863554761</v>
      </c>
      <c r="AB383" s="58">
        <f t="shared" si="50"/>
        <v>49.946140035906645</v>
      </c>
      <c r="AC383" s="58">
        <f t="shared" si="50"/>
        <v>53.082092696341469</v>
      </c>
      <c r="AD383" s="58">
        <f t="shared" si="50"/>
        <v>49.605026929982046</v>
      </c>
      <c r="AE383" s="58">
        <f t="shared" si="50"/>
        <v>54.093357271095151</v>
      </c>
      <c r="AF383" s="58">
        <f t="shared" si="50"/>
        <v>42.782764811490125</v>
      </c>
      <c r="AG383" s="58">
        <f t="shared" si="50"/>
        <v>56.660682226211854</v>
      </c>
      <c r="AH383" s="58">
        <f t="shared" si="50"/>
        <v>51.292639138240574</v>
      </c>
      <c r="AI383" s="58">
        <f t="shared" si="50"/>
        <v>67.403949730700177</v>
      </c>
      <c r="AJ383" s="58">
        <f t="shared" si="50"/>
        <v>75.615798922800721</v>
      </c>
      <c r="AK383" s="58">
        <f t="shared" si="50"/>
        <v>80.088510290724599</v>
      </c>
      <c r="AL383" s="58">
        <f t="shared" si="50"/>
        <v>80.178628120790123</v>
      </c>
      <c r="AM383" s="58">
        <f t="shared" si="49"/>
        <v>83.815613340860679</v>
      </c>
      <c r="AN383" s="120"/>
      <c r="AO383" s="121"/>
      <c r="AP383" s="121"/>
      <c r="AQ383" s="121"/>
      <c r="AR383" s="121"/>
      <c r="AS383" s="121"/>
      <c r="AT383" s="121"/>
      <c r="AU383" s="121"/>
      <c r="AV383" s="121"/>
      <c r="AW383" s="121"/>
      <c r="AX383" s="121"/>
      <c r="AY383" s="121"/>
      <c r="AZ383" s="121"/>
      <c r="BA383" s="121"/>
      <c r="BB383" s="121"/>
      <c r="BC383" s="121"/>
      <c r="BD383" s="121"/>
      <c r="BE383" s="121"/>
    </row>
    <row r="384" spans="2:57" ht="15" customHeight="1">
      <c r="B384" s="499" t="s">
        <v>147</v>
      </c>
      <c r="C384" s="1" t="s">
        <v>205</v>
      </c>
      <c r="D384" s="246">
        <v>509.1</v>
      </c>
      <c r="E384" s="11">
        <v>334.1</v>
      </c>
      <c r="F384" s="11">
        <v>-44.2</v>
      </c>
      <c r="G384" s="11">
        <v>441.2</v>
      </c>
      <c r="H384" s="11">
        <v>215.9</v>
      </c>
      <c r="I384" s="11">
        <v>210.09692240271801</v>
      </c>
      <c r="J384" s="11">
        <v>22.096164429945901</v>
      </c>
      <c r="K384" s="11">
        <v>61.4003299136957</v>
      </c>
      <c r="L384" s="11">
        <v>48.7</v>
      </c>
      <c r="M384" s="11">
        <v>47.5</v>
      </c>
      <c r="N384" s="11">
        <v>46.1</v>
      </c>
      <c r="O384" s="11">
        <v>50.7</v>
      </c>
      <c r="P384" s="11">
        <v>51.2</v>
      </c>
      <c r="Q384" s="11">
        <v>75.84</v>
      </c>
      <c r="R384" s="11">
        <v>128.21</v>
      </c>
      <c r="S384" s="11">
        <v>156.43061828613301</v>
      </c>
      <c r="T384" s="11">
        <v>159.36585537896599</v>
      </c>
      <c r="U384">
        <v>181.89340209960901</v>
      </c>
      <c r="V384" s="159">
        <f>100</f>
        <v>100</v>
      </c>
      <c r="W384" s="58">
        <f t="shared" si="50"/>
        <v>65.625613828324489</v>
      </c>
      <c r="X384" s="58">
        <f t="shared" si="50"/>
        <v>-8.6819878216460413</v>
      </c>
      <c r="Y384" s="58">
        <f t="shared" si="50"/>
        <v>86.662738165389896</v>
      </c>
      <c r="Z384" s="58">
        <f t="shared" si="50"/>
        <v>42.408171282655665</v>
      </c>
      <c r="AA384" s="58">
        <f t="shared" si="50"/>
        <v>41.268301395151838</v>
      </c>
      <c r="AB384" s="58">
        <f t="shared" si="50"/>
        <v>4.3402405087302887</v>
      </c>
      <c r="AC384" s="58">
        <f t="shared" si="50"/>
        <v>12.060563722980886</v>
      </c>
      <c r="AD384" s="58">
        <f t="shared" si="50"/>
        <v>9.5659006089176977</v>
      </c>
      <c r="AE384" s="58">
        <f t="shared" si="50"/>
        <v>9.3301905323119225</v>
      </c>
      <c r="AF384" s="58">
        <f t="shared" si="50"/>
        <v>9.0551954429385191</v>
      </c>
      <c r="AG384" s="58">
        <f t="shared" si="50"/>
        <v>9.9587507365939896</v>
      </c>
      <c r="AH384" s="58">
        <f t="shared" si="50"/>
        <v>10.056963268513062</v>
      </c>
      <c r="AI384" s="58">
        <f t="shared" si="50"/>
        <v>14.896876841484973</v>
      </c>
      <c r="AJ384" s="58">
        <f t="shared" si="50"/>
        <v>25.183657434688666</v>
      </c>
      <c r="AK384" s="58">
        <f t="shared" si="50"/>
        <v>30.726894183094284</v>
      </c>
      <c r="AL384" s="58">
        <f t="shared" si="50"/>
        <v>31.303448316434096</v>
      </c>
      <c r="AM384" s="58">
        <f t="shared" si="49"/>
        <v>35.728423119153213</v>
      </c>
      <c r="AN384" s="160">
        <v>1</v>
      </c>
      <c r="AO384" s="118">
        <v>1</v>
      </c>
      <c r="AP384" s="118">
        <v>1</v>
      </c>
      <c r="AQ384" s="118">
        <v>1</v>
      </c>
      <c r="AR384" s="118">
        <v>1</v>
      </c>
      <c r="AS384" s="118">
        <v>4</v>
      </c>
      <c r="AT384" s="118">
        <v>4</v>
      </c>
      <c r="AU384" s="118">
        <v>4</v>
      </c>
      <c r="AV384" s="118">
        <v>1</v>
      </c>
      <c r="AW384" s="118">
        <v>1</v>
      </c>
      <c r="AX384" s="118">
        <v>1</v>
      </c>
      <c r="AY384" s="118">
        <v>1</v>
      </c>
      <c r="AZ384" s="118">
        <v>1</v>
      </c>
      <c r="BA384" s="118">
        <v>1</v>
      </c>
      <c r="BB384" s="118">
        <v>1</v>
      </c>
      <c r="BC384" s="118">
        <v>4</v>
      </c>
      <c r="BD384" s="118">
        <v>6</v>
      </c>
      <c r="BE384" s="118">
        <v>7</v>
      </c>
    </row>
    <row r="385" spans="2:57" ht="15">
      <c r="B385" s="499"/>
      <c r="C385" s="1" t="s">
        <v>206</v>
      </c>
      <c r="D385" s="196">
        <v>160.1</v>
      </c>
      <c r="E385" s="11">
        <v>237.1</v>
      </c>
      <c r="F385" s="11">
        <v>220.7</v>
      </c>
      <c r="G385" s="11">
        <v>29.5</v>
      </c>
      <c r="H385" s="11">
        <v>403.8</v>
      </c>
      <c r="I385" s="11">
        <v>129.80309317603201</v>
      </c>
      <c r="J385" s="11">
        <v>15.4038366320974</v>
      </c>
      <c r="K385" s="11">
        <v>16.567389660829399</v>
      </c>
      <c r="L385" s="11">
        <v>-1.5</v>
      </c>
      <c r="M385" s="11">
        <v>21.7</v>
      </c>
      <c r="N385" s="11">
        <v>28.7</v>
      </c>
      <c r="O385" s="11">
        <v>44.180775580064299</v>
      </c>
      <c r="P385" s="11">
        <v>48.976151406112898</v>
      </c>
      <c r="Q385" s="11">
        <v>32.350999999999999</v>
      </c>
      <c r="R385" s="11">
        <v>44.248439572465003</v>
      </c>
      <c r="S385" s="11">
        <v>43.964229583740199</v>
      </c>
      <c r="T385" s="11">
        <v>43.728713097494399</v>
      </c>
      <c r="U385">
        <v>43.575325012207003</v>
      </c>
      <c r="V385" s="159">
        <f>100</f>
        <v>100</v>
      </c>
      <c r="W385" s="58">
        <f t="shared" si="50"/>
        <v>148.0949406620862</v>
      </c>
      <c r="X385" s="58">
        <f t="shared" si="50"/>
        <v>137.85134291068084</v>
      </c>
      <c r="Y385" s="58">
        <f t="shared" si="50"/>
        <v>18.425983760149908</v>
      </c>
      <c r="Z385" s="58">
        <f t="shared" si="50"/>
        <v>252.21736414740789</v>
      </c>
      <c r="AA385" s="58">
        <f t="shared" si="50"/>
        <v>81.076260572162411</v>
      </c>
      <c r="AB385" s="58">
        <f t="shared" si="50"/>
        <v>9.6213845297297951</v>
      </c>
      <c r="AC385" s="58">
        <f t="shared" si="50"/>
        <v>10.348150943678576</v>
      </c>
      <c r="AD385" s="58">
        <f t="shared" si="50"/>
        <v>-0.93691442848219864</v>
      </c>
      <c r="AE385" s="58">
        <f t="shared" si="50"/>
        <v>13.554028732042473</v>
      </c>
      <c r="AF385" s="58">
        <f t="shared" si="50"/>
        <v>17.926296064959402</v>
      </c>
      <c r="AG385" s="58">
        <f t="shared" si="50"/>
        <v>27.595737401664149</v>
      </c>
      <c r="AH385" s="58">
        <f t="shared" si="50"/>
        <v>30.590975269277262</v>
      </c>
      <c r="AI385" s="58">
        <f>Q385*100/$D385</f>
        <v>20.206745783885072</v>
      </c>
      <c r="AJ385" s="58">
        <f>R385*100/$D385</f>
        <v>27.638000982176766</v>
      </c>
      <c r="AK385" s="58">
        <f>S385*100/$D385</f>
        <v>27.460480689406747</v>
      </c>
      <c r="AL385" s="58">
        <f>T385*100/$D385</f>
        <v>27.313374826667335</v>
      </c>
      <c r="AM385" s="58">
        <f t="shared" si="49"/>
        <v>27.217567153158654</v>
      </c>
      <c r="AN385" s="160">
        <v>1</v>
      </c>
      <c r="AO385" s="118">
        <v>1</v>
      </c>
      <c r="AP385" s="118">
        <v>1</v>
      </c>
      <c r="AQ385" s="118">
        <v>1</v>
      </c>
      <c r="AR385" s="118">
        <v>1</v>
      </c>
      <c r="AS385" s="118">
        <v>4</v>
      </c>
      <c r="AT385" s="118">
        <v>4</v>
      </c>
      <c r="AU385" s="118">
        <v>4</v>
      </c>
      <c r="AV385" s="118">
        <v>4</v>
      </c>
      <c r="AW385" s="118">
        <v>1</v>
      </c>
      <c r="AX385" s="118">
        <v>1</v>
      </c>
      <c r="AY385" s="118">
        <v>4</v>
      </c>
      <c r="AZ385" s="118">
        <v>4</v>
      </c>
      <c r="BA385" s="118">
        <v>2</v>
      </c>
      <c r="BB385" s="118">
        <v>4</v>
      </c>
      <c r="BC385" s="118">
        <v>4</v>
      </c>
      <c r="BD385" s="118">
        <v>6</v>
      </c>
      <c r="BE385" s="118">
        <v>7</v>
      </c>
    </row>
    <row r="386" spans="2:57" ht="15">
      <c r="B386" s="499"/>
      <c r="C386" s="1" t="s">
        <v>207</v>
      </c>
      <c r="D386" s="196">
        <v>0</v>
      </c>
      <c r="E386" s="11">
        <v>0</v>
      </c>
      <c r="F386" s="11">
        <v>0</v>
      </c>
      <c r="G386" s="11">
        <v>193.1</v>
      </c>
      <c r="H386" s="11">
        <v>33.799999999999997</v>
      </c>
      <c r="I386" s="11">
        <v>39.5</v>
      </c>
      <c r="J386" s="11">
        <v>9.4</v>
      </c>
      <c r="K386" s="11">
        <v>4.3401125571876404</v>
      </c>
      <c r="L386" s="11">
        <v>2.5</v>
      </c>
      <c r="M386" s="11">
        <v>4.95632836887859</v>
      </c>
      <c r="N386" s="11">
        <v>14.525288577382801</v>
      </c>
      <c r="O386" s="11">
        <v>15.017079592959901</v>
      </c>
      <c r="P386" s="11">
        <v>20.6752294661047</v>
      </c>
      <c r="Q386" s="11">
        <v>15.0989990234375</v>
      </c>
      <c r="R386" s="11">
        <v>24.691557230506099</v>
      </c>
      <c r="S386" s="11">
        <v>25.461841583251999</v>
      </c>
      <c r="T386" s="11">
        <v>25.185378804423902</v>
      </c>
      <c r="U386">
        <v>24.957033157348601</v>
      </c>
      <c r="V386" s="159">
        <f>100</f>
        <v>100</v>
      </c>
      <c r="W386" s="58" t="e">
        <f t="shared" si="50"/>
        <v>#DIV/0!</v>
      </c>
      <c r="X386" s="58" t="e">
        <f t="shared" si="50"/>
        <v>#DIV/0!</v>
      </c>
      <c r="Y386" s="58" t="e">
        <f t="shared" si="50"/>
        <v>#DIV/0!</v>
      </c>
      <c r="Z386" s="58" t="e">
        <f t="shared" si="50"/>
        <v>#DIV/0!</v>
      </c>
      <c r="AA386" s="58" t="e">
        <f t="shared" si="50"/>
        <v>#DIV/0!</v>
      </c>
      <c r="AB386" s="58" t="e">
        <f t="shared" si="50"/>
        <v>#DIV/0!</v>
      </c>
      <c r="AC386" s="58" t="e">
        <f t="shared" si="50"/>
        <v>#DIV/0!</v>
      </c>
      <c r="AD386" s="58" t="e">
        <f t="shared" si="50"/>
        <v>#DIV/0!</v>
      </c>
      <c r="AE386" s="58" t="e">
        <f t="shared" si="50"/>
        <v>#DIV/0!</v>
      </c>
      <c r="AF386" s="58" t="e">
        <f t="shared" si="50"/>
        <v>#DIV/0!</v>
      </c>
      <c r="AG386" s="58" t="e">
        <f t="shared" si="50"/>
        <v>#DIV/0!</v>
      </c>
      <c r="AH386" s="58" t="e">
        <f t="shared" si="50"/>
        <v>#DIV/0!</v>
      </c>
      <c r="AI386" s="58" t="e">
        <f t="shared" si="50"/>
        <v>#DIV/0!</v>
      </c>
      <c r="AJ386" s="58" t="e">
        <f t="shared" si="50"/>
        <v>#DIV/0!</v>
      </c>
      <c r="AK386" s="58" t="e">
        <f t="shared" si="50"/>
        <v>#DIV/0!</v>
      </c>
      <c r="AL386" s="58" t="e">
        <f t="shared" si="50"/>
        <v>#DIV/0!</v>
      </c>
      <c r="AM386" s="58" t="e">
        <f t="shared" si="49"/>
        <v>#DIV/0!</v>
      </c>
      <c r="AN386" s="160">
        <v>1</v>
      </c>
      <c r="AO386" s="118">
        <v>1</v>
      </c>
      <c r="AP386" s="118">
        <v>1</v>
      </c>
      <c r="AQ386" s="118">
        <v>1</v>
      </c>
      <c r="AR386" s="118">
        <v>1</v>
      </c>
      <c r="AS386" s="118">
        <v>1</v>
      </c>
      <c r="AT386" s="118">
        <v>1</v>
      </c>
      <c r="AU386" s="118">
        <v>4</v>
      </c>
      <c r="AV386" s="118">
        <v>1</v>
      </c>
      <c r="AW386" s="118">
        <v>4</v>
      </c>
      <c r="AX386" s="118">
        <v>4</v>
      </c>
      <c r="AY386" s="118">
        <v>4</v>
      </c>
      <c r="AZ386" s="118">
        <v>4</v>
      </c>
      <c r="BA386" s="118">
        <v>4</v>
      </c>
      <c r="BB386" s="118">
        <v>4</v>
      </c>
      <c r="BC386" s="118">
        <v>4</v>
      </c>
      <c r="BD386" s="118">
        <v>6</v>
      </c>
      <c r="BE386" s="118">
        <v>7</v>
      </c>
    </row>
    <row r="387" spans="2:57" ht="15">
      <c r="B387" s="499"/>
      <c r="C387" s="1" t="s">
        <v>208</v>
      </c>
      <c r="D387" s="196">
        <v>0</v>
      </c>
      <c r="E387" s="11">
        <v>0</v>
      </c>
      <c r="F387" s="11">
        <v>0</v>
      </c>
      <c r="G387" s="11">
        <v>0</v>
      </c>
      <c r="H387" s="11">
        <v>0</v>
      </c>
      <c r="I387" s="11">
        <v>30.3</v>
      </c>
      <c r="J387" s="11">
        <v>60.1</v>
      </c>
      <c r="K387" s="11">
        <v>46.092160792519699</v>
      </c>
      <c r="L387" s="11">
        <v>53.4</v>
      </c>
      <c r="M387" s="11">
        <v>25.2436738100375</v>
      </c>
      <c r="N387" s="11">
        <v>39.074704439246901</v>
      </c>
      <c r="O387" s="11">
        <v>12.1021471706296</v>
      </c>
      <c r="P387" s="11">
        <v>4.1486225821318996</v>
      </c>
      <c r="Q387" s="11">
        <v>0</v>
      </c>
      <c r="R387" s="11">
        <v>0</v>
      </c>
      <c r="S387" s="11">
        <v>0</v>
      </c>
      <c r="T387" s="11">
        <v>0</v>
      </c>
      <c r="U387">
        <v>0</v>
      </c>
      <c r="V387" s="159">
        <f>100</f>
        <v>100</v>
      </c>
      <c r="W387" s="58" t="e">
        <f t="shared" si="50"/>
        <v>#DIV/0!</v>
      </c>
      <c r="X387" s="58" t="e">
        <f t="shared" si="50"/>
        <v>#DIV/0!</v>
      </c>
      <c r="Y387" s="58" t="e">
        <f t="shared" si="50"/>
        <v>#DIV/0!</v>
      </c>
      <c r="Z387" s="58" t="e">
        <f t="shared" si="50"/>
        <v>#DIV/0!</v>
      </c>
      <c r="AA387" s="58" t="e">
        <f t="shared" si="50"/>
        <v>#DIV/0!</v>
      </c>
      <c r="AB387" s="58" t="e">
        <f t="shared" si="50"/>
        <v>#DIV/0!</v>
      </c>
      <c r="AC387" s="58" t="e">
        <f t="shared" si="50"/>
        <v>#DIV/0!</v>
      </c>
      <c r="AD387" s="58" t="e">
        <f t="shared" si="50"/>
        <v>#DIV/0!</v>
      </c>
      <c r="AE387" s="58" t="e">
        <f t="shared" si="50"/>
        <v>#DIV/0!</v>
      </c>
      <c r="AF387" s="58" t="e">
        <f t="shared" si="50"/>
        <v>#DIV/0!</v>
      </c>
      <c r="AG387" s="58" t="e">
        <f t="shared" si="50"/>
        <v>#DIV/0!</v>
      </c>
      <c r="AH387" s="58" t="e">
        <f t="shared" si="50"/>
        <v>#DIV/0!</v>
      </c>
      <c r="AI387" s="58" t="e">
        <f t="shared" ref="AI387:AI434" si="51">Q387*100/$D387</f>
        <v>#DIV/0!</v>
      </c>
      <c r="AJ387" s="58" t="e">
        <f t="shared" ref="AJ387:AJ434" si="52">R387*100/$D387</f>
        <v>#DIV/0!</v>
      </c>
      <c r="AK387" s="58" t="e">
        <f t="shared" ref="AK387:AK434" si="53">S387*100/$D387</f>
        <v>#DIV/0!</v>
      </c>
      <c r="AL387" s="58" t="e">
        <f t="shared" ref="AL387:AL434" si="54">T387*100/$D387</f>
        <v>#DIV/0!</v>
      </c>
      <c r="AM387" s="58" t="e">
        <f t="shared" si="49"/>
        <v>#DIV/0!</v>
      </c>
      <c r="AN387" s="160">
        <v>1</v>
      </c>
      <c r="AO387" s="118">
        <v>1</v>
      </c>
      <c r="AP387" s="118">
        <v>1</v>
      </c>
      <c r="AQ387" s="118">
        <v>1</v>
      </c>
      <c r="AR387" s="118">
        <v>1</v>
      </c>
      <c r="AS387" s="118">
        <v>1</v>
      </c>
      <c r="AT387" s="118">
        <v>1</v>
      </c>
      <c r="AU387" s="118">
        <v>4</v>
      </c>
      <c r="AV387" s="118">
        <v>1</v>
      </c>
      <c r="AW387" s="118">
        <v>4</v>
      </c>
      <c r="AX387" s="118">
        <v>4</v>
      </c>
      <c r="AY387" s="118">
        <v>4</v>
      </c>
      <c r="AZ387" s="118">
        <v>4</v>
      </c>
      <c r="BA387" s="118">
        <v>1</v>
      </c>
      <c r="BB387" s="118">
        <v>1</v>
      </c>
      <c r="BC387" s="118">
        <v>4</v>
      </c>
      <c r="BD387" s="118">
        <v>6</v>
      </c>
      <c r="BE387" s="118">
        <v>7</v>
      </c>
    </row>
    <row r="388" spans="2:57" ht="15">
      <c r="B388" s="499"/>
      <c r="C388" s="1" t="s">
        <v>209</v>
      </c>
      <c r="D388" s="196">
        <v>669.2</v>
      </c>
      <c r="E388" s="11">
        <v>571.20000000000005</v>
      </c>
      <c r="F388" s="11">
        <v>176.5</v>
      </c>
      <c r="G388" s="11">
        <v>663.8</v>
      </c>
      <c r="H388" s="11">
        <v>653.5</v>
      </c>
      <c r="I388" s="11">
        <v>409.70001557875003</v>
      </c>
      <c r="J388" s="11">
        <v>107.000001062043</v>
      </c>
      <c r="K388" s="11">
        <v>128.39999292423201</v>
      </c>
      <c r="L388" s="11">
        <v>103.1</v>
      </c>
      <c r="M388" s="11">
        <v>99.400002178916097</v>
      </c>
      <c r="N388" s="11">
        <v>128.39999301662999</v>
      </c>
      <c r="O388" s="11">
        <v>122.000002343654</v>
      </c>
      <c r="P388" s="11">
        <v>125.00000345434999</v>
      </c>
      <c r="Q388" s="11">
        <v>123.289999023438</v>
      </c>
      <c r="R388" s="11">
        <v>197.149996802971</v>
      </c>
      <c r="S388" s="11">
        <v>225.856689453125</v>
      </c>
      <c r="T388" s="11">
        <v>228.27994728088399</v>
      </c>
      <c r="U388">
        <v>250.42576026916501</v>
      </c>
      <c r="V388" s="159">
        <f>100</f>
        <v>100</v>
      </c>
      <c r="W388" s="58">
        <f t="shared" si="50"/>
        <v>85.355648535564853</v>
      </c>
      <c r="X388" s="58">
        <f t="shared" si="50"/>
        <v>26.374775851763296</v>
      </c>
      <c r="Y388" s="58">
        <f t="shared" si="50"/>
        <v>99.193066347878059</v>
      </c>
      <c r="Z388" s="58">
        <f t="shared" si="50"/>
        <v>97.653915122534357</v>
      </c>
      <c r="AA388" s="58">
        <f t="shared" si="50"/>
        <v>61.222357378773161</v>
      </c>
      <c r="AB388" s="58">
        <f t="shared" si="50"/>
        <v>15.98924104334175</v>
      </c>
      <c r="AC388" s="58">
        <f t="shared" si="50"/>
        <v>19.187088004218769</v>
      </c>
      <c r="AD388" s="58">
        <f t="shared" si="50"/>
        <v>15.406455469216974</v>
      </c>
      <c r="AE388" s="58">
        <f t="shared" si="50"/>
        <v>14.85355681095578</v>
      </c>
      <c r="AF388" s="58">
        <f t="shared" si="50"/>
        <v>19.187088018026</v>
      </c>
      <c r="AG388" s="58">
        <f t="shared" si="50"/>
        <v>18.230723601861026</v>
      </c>
      <c r="AH388" s="58">
        <f t="shared" si="50"/>
        <v>18.679020241235801</v>
      </c>
      <c r="AI388" s="58">
        <f t="shared" si="51"/>
        <v>18.423490589276447</v>
      </c>
      <c r="AJ388" s="58">
        <f t="shared" si="52"/>
        <v>29.460549432601763</v>
      </c>
      <c r="AK388" s="58">
        <f t="shared" si="53"/>
        <v>33.750252458625972</v>
      </c>
      <c r="AL388" s="58">
        <f t="shared" si="54"/>
        <v>34.1123651047346</v>
      </c>
      <c r="AM388" s="58">
        <f t="shared" si="49"/>
        <v>37.421661725816648</v>
      </c>
      <c r="AN388" s="160"/>
      <c r="AO388" s="118"/>
      <c r="AP388" s="118"/>
      <c r="AQ388" s="118"/>
      <c r="AR388" s="118"/>
      <c r="AS388" s="118"/>
      <c r="AT388" s="118"/>
      <c r="AU388" s="118"/>
      <c r="AV388" s="118"/>
      <c r="AW388" s="118"/>
      <c r="AX388" s="118"/>
      <c r="AY388" s="118"/>
      <c r="AZ388" s="118"/>
      <c r="BA388" s="118"/>
      <c r="BB388" s="118"/>
      <c r="BC388" s="118"/>
      <c r="BD388" s="118"/>
      <c r="BE388" s="118"/>
    </row>
    <row r="389" spans="2:57" ht="15">
      <c r="B389" s="501"/>
      <c r="C389" s="8" t="s">
        <v>210</v>
      </c>
      <c r="D389" s="245">
        <v>669.2</v>
      </c>
      <c r="E389" s="173">
        <v>571.20000000000005</v>
      </c>
      <c r="F389" s="173">
        <v>176.5</v>
      </c>
      <c r="G389" s="173">
        <v>663.8</v>
      </c>
      <c r="H389" s="173">
        <v>653.5</v>
      </c>
      <c r="I389" s="173">
        <v>379.40001557875001</v>
      </c>
      <c r="J389" s="173">
        <v>46.900001062043302</v>
      </c>
      <c r="K389" s="173">
        <v>82.307832131712701</v>
      </c>
      <c r="L389" s="173">
        <v>49.7</v>
      </c>
      <c r="M389" s="173">
        <v>74.156328368878604</v>
      </c>
      <c r="N389" s="173">
        <v>89.325288577382807</v>
      </c>
      <c r="O389" s="173">
        <v>109.897855173024</v>
      </c>
      <c r="P389" s="173">
        <v>120.851380872218</v>
      </c>
      <c r="Q389" s="173">
        <v>123.289999023438</v>
      </c>
      <c r="R389" s="173">
        <v>197.149996802971</v>
      </c>
      <c r="S389" s="173">
        <v>225.856689453125</v>
      </c>
      <c r="T389" s="173">
        <v>228.27994728088399</v>
      </c>
      <c r="U389" s="173">
        <v>250.42576026916501</v>
      </c>
      <c r="V389" s="159">
        <f>100</f>
        <v>100</v>
      </c>
      <c r="W389" s="58">
        <f t="shared" si="50"/>
        <v>85.355648535564853</v>
      </c>
      <c r="X389" s="58">
        <f t="shared" si="50"/>
        <v>26.374775851763296</v>
      </c>
      <c r="Y389" s="58">
        <f t="shared" si="50"/>
        <v>99.193066347878059</v>
      </c>
      <c r="Z389" s="58">
        <f t="shared" si="50"/>
        <v>97.653915122534357</v>
      </c>
      <c r="AA389" s="58">
        <f t="shared" si="50"/>
        <v>56.694562997422295</v>
      </c>
      <c r="AB389" s="58">
        <f t="shared" si="50"/>
        <v>7.008368359540242</v>
      </c>
      <c r="AC389" s="58">
        <f t="shared" si="50"/>
        <v>12.299436959311519</v>
      </c>
      <c r="AD389" s="58">
        <f t="shared" si="50"/>
        <v>7.4267782426778242</v>
      </c>
      <c r="AE389" s="58">
        <f t="shared" si="50"/>
        <v>11.081340162713479</v>
      </c>
      <c r="AF389" s="58">
        <f t="shared" si="50"/>
        <v>13.348070618258038</v>
      </c>
      <c r="AG389" s="58">
        <f t="shared" si="50"/>
        <v>16.422273636136282</v>
      </c>
      <c r="AH389" s="58">
        <f t="shared" si="50"/>
        <v>18.059082616888521</v>
      </c>
      <c r="AI389" s="58">
        <f t="shared" si="51"/>
        <v>18.423490589276447</v>
      </c>
      <c r="AJ389" s="58">
        <f t="shared" si="52"/>
        <v>29.460549432601763</v>
      </c>
      <c r="AK389" s="58">
        <f t="shared" si="53"/>
        <v>33.750252458625972</v>
      </c>
      <c r="AL389" s="58">
        <f t="shared" si="54"/>
        <v>34.1123651047346</v>
      </c>
      <c r="AM389" s="58">
        <f t="shared" si="49"/>
        <v>37.421661725816648</v>
      </c>
      <c r="AN389" s="120"/>
      <c r="AO389" s="121"/>
      <c r="AP389" s="121"/>
      <c r="AQ389" s="121"/>
      <c r="AR389" s="121"/>
      <c r="AS389" s="121"/>
      <c r="AT389" s="121"/>
      <c r="AU389" s="121"/>
      <c r="AV389" s="121"/>
      <c r="AW389" s="121"/>
      <c r="AX389" s="121"/>
      <c r="AY389" s="121"/>
      <c r="AZ389" s="121"/>
      <c r="BA389" s="121"/>
      <c r="BB389" s="121"/>
      <c r="BC389" s="121"/>
      <c r="BD389" s="121"/>
      <c r="BE389" s="121"/>
    </row>
    <row r="390" spans="2:57" ht="15" customHeight="1">
      <c r="B390" s="499" t="s">
        <v>157</v>
      </c>
      <c r="C390" s="1" t="s">
        <v>205</v>
      </c>
      <c r="D390" s="246">
        <v>16.899999999999999</v>
      </c>
      <c r="E390" s="11">
        <v>12.9</v>
      </c>
      <c r="F390" s="11">
        <v>21.7</v>
      </c>
      <c r="G390" s="11">
        <v>20.8</v>
      </c>
      <c r="H390" s="11">
        <v>24.8</v>
      </c>
      <c r="I390" s="11">
        <v>17.083547290911699</v>
      </c>
      <c r="J390" s="11">
        <v>9.7928699347863208</v>
      </c>
      <c r="K390" s="11">
        <v>8.8397668619636498</v>
      </c>
      <c r="L390" s="11">
        <v>4.7</v>
      </c>
      <c r="M390" s="11">
        <v>5</v>
      </c>
      <c r="N390" s="11">
        <v>6.3</v>
      </c>
      <c r="O390" s="11">
        <v>7.5</v>
      </c>
      <c r="P390" s="11">
        <v>10.9</v>
      </c>
      <c r="Q390" s="11">
        <v>12.9</v>
      </c>
      <c r="R390" s="11">
        <v>16.170000000000002</v>
      </c>
      <c r="S390" s="11">
        <v>19.7292175292969</v>
      </c>
      <c r="T390" s="11">
        <v>20.099412359882901</v>
      </c>
      <c r="U390">
        <v>22.937343597412099</v>
      </c>
      <c r="V390" s="159">
        <f>100</f>
        <v>100</v>
      </c>
      <c r="W390" s="58">
        <f t="shared" si="50"/>
        <v>76.331360946745562</v>
      </c>
      <c r="X390" s="58">
        <f t="shared" si="50"/>
        <v>128.40236686390534</v>
      </c>
      <c r="Y390" s="58">
        <f t="shared" si="50"/>
        <v>123.07692307692308</v>
      </c>
      <c r="Z390" s="58">
        <f t="shared" si="50"/>
        <v>146.74556213017752</v>
      </c>
      <c r="AA390" s="58">
        <f t="shared" si="50"/>
        <v>101.08607864444794</v>
      </c>
      <c r="AB390" s="58">
        <f t="shared" si="50"/>
        <v>57.945975945481194</v>
      </c>
      <c r="AC390" s="58">
        <f t="shared" si="50"/>
        <v>52.306312792684324</v>
      </c>
      <c r="AD390" s="58">
        <f t="shared" si="50"/>
        <v>27.810650887573967</v>
      </c>
      <c r="AE390" s="58">
        <f t="shared" si="50"/>
        <v>29.585798816568051</v>
      </c>
      <c r="AF390" s="58">
        <f t="shared" si="50"/>
        <v>37.278106508875744</v>
      </c>
      <c r="AG390" s="58">
        <f t="shared" si="50"/>
        <v>44.378698224852073</v>
      </c>
      <c r="AH390" s="58">
        <f t="shared" si="50"/>
        <v>64.49704142011835</v>
      </c>
      <c r="AI390" s="58">
        <f t="shared" si="51"/>
        <v>76.331360946745562</v>
      </c>
      <c r="AJ390" s="58">
        <f t="shared" si="52"/>
        <v>95.68047337278108</v>
      </c>
      <c r="AK390" s="58">
        <f t="shared" si="53"/>
        <v>116.74093212601717</v>
      </c>
      <c r="AL390" s="58">
        <f t="shared" si="54"/>
        <v>118.93143408214736</v>
      </c>
      <c r="AM390" s="58">
        <f t="shared" si="49"/>
        <v>135.72392661190594</v>
      </c>
      <c r="AN390" s="160">
        <v>1</v>
      </c>
      <c r="AO390" s="118">
        <v>4</v>
      </c>
      <c r="AP390" s="118">
        <v>1</v>
      </c>
      <c r="AQ390" s="118">
        <v>1</v>
      </c>
      <c r="AR390" s="118">
        <v>1</v>
      </c>
      <c r="AS390" s="118">
        <v>4</v>
      </c>
      <c r="AT390" s="118">
        <v>4</v>
      </c>
      <c r="AU390" s="118">
        <v>4</v>
      </c>
      <c r="AV390" s="118">
        <v>1</v>
      </c>
      <c r="AW390" s="118">
        <v>1</v>
      </c>
      <c r="AX390" s="118">
        <v>1</v>
      </c>
      <c r="AY390" s="118">
        <v>1</v>
      </c>
      <c r="AZ390" s="118">
        <v>1</v>
      </c>
      <c r="BA390" s="118">
        <v>1</v>
      </c>
      <c r="BB390" s="118">
        <v>1</v>
      </c>
      <c r="BC390" s="118">
        <v>4</v>
      </c>
      <c r="BD390" s="118">
        <v>6</v>
      </c>
      <c r="BE390" s="118">
        <v>7</v>
      </c>
    </row>
    <row r="391" spans="2:57" ht="15">
      <c r="B391" s="499"/>
      <c r="C391" s="1" t="s">
        <v>206</v>
      </c>
      <c r="D391" s="196">
        <v>0</v>
      </c>
      <c r="E391" s="11">
        <v>0</v>
      </c>
      <c r="F391" s="11">
        <v>0</v>
      </c>
      <c r="G391" s="11">
        <v>0</v>
      </c>
      <c r="H391" s="11">
        <v>0</v>
      </c>
      <c r="I391" s="11">
        <v>0</v>
      </c>
      <c r="J391" s="11">
        <v>0.107130159056261</v>
      </c>
      <c r="K391" s="11">
        <v>0.46023356592638698</v>
      </c>
      <c r="L391" s="11">
        <v>1.7000002861023</v>
      </c>
      <c r="M391" s="11">
        <v>2.1</v>
      </c>
      <c r="N391" s="11">
        <v>2.2000000000000002</v>
      </c>
      <c r="O391" s="11">
        <v>2.9</v>
      </c>
      <c r="P391" s="11">
        <v>4.0999999999999996</v>
      </c>
      <c r="Q391" s="11">
        <v>4.9269999999999996</v>
      </c>
      <c r="R391" s="11">
        <v>5.47154141640726</v>
      </c>
      <c r="S391" s="11">
        <v>6.6956739425659197</v>
      </c>
      <c r="T391" s="11">
        <v>6.6598052680431303</v>
      </c>
      <c r="U391">
        <v>6.6428475379943901</v>
      </c>
      <c r="V391" s="159">
        <f>100</f>
        <v>100</v>
      </c>
      <c r="W391" s="58" t="e">
        <f t="shared" si="50"/>
        <v>#DIV/0!</v>
      </c>
      <c r="X391" s="58" t="e">
        <f t="shared" si="50"/>
        <v>#DIV/0!</v>
      </c>
      <c r="Y391" s="58" t="e">
        <f t="shared" si="50"/>
        <v>#DIV/0!</v>
      </c>
      <c r="Z391" s="58" t="e">
        <f t="shared" ref="Z391:AH419" si="55">H391*100/$D391</f>
        <v>#DIV/0!</v>
      </c>
      <c r="AA391" s="58" t="e">
        <f t="shared" si="55"/>
        <v>#DIV/0!</v>
      </c>
      <c r="AB391" s="58" t="e">
        <f t="shared" si="55"/>
        <v>#DIV/0!</v>
      </c>
      <c r="AC391" s="58" t="e">
        <f t="shared" si="55"/>
        <v>#DIV/0!</v>
      </c>
      <c r="AD391" s="58" t="e">
        <f t="shared" si="55"/>
        <v>#DIV/0!</v>
      </c>
      <c r="AE391" s="58" t="e">
        <f t="shared" si="55"/>
        <v>#DIV/0!</v>
      </c>
      <c r="AF391" s="58" t="e">
        <f t="shared" si="55"/>
        <v>#DIV/0!</v>
      </c>
      <c r="AG391" s="58" t="e">
        <f t="shared" si="55"/>
        <v>#DIV/0!</v>
      </c>
      <c r="AH391" s="58" t="e">
        <f t="shared" si="55"/>
        <v>#DIV/0!</v>
      </c>
      <c r="AI391" s="58" t="e">
        <f t="shared" si="51"/>
        <v>#DIV/0!</v>
      </c>
      <c r="AJ391" s="58" t="e">
        <f t="shared" si="52"/>
        <v>#DIV/0!</v>
      </c>
      <c r="AK391" s="58" t="e">
        <f t="shared" si="53"/>
        <v>#DIV/0!</v>
      </c>
      <c r="AL391" s="58" t="e">
        <f t="shared" si="54"/>
        <v>#DIV/0!</v>
      </c>
      <c r="AM391" s="58" t="e">
        <f t="shared" si="49"/>
        <v>#DIV/0!</v>
      </c>
      <c r="AN391" s="160">
        <v>1</v>
      </c>
      <c r="AO391" s="118">
        <v>4</v>
      </c>
      <c r="AP391" s="118">
        <v>1</v>
      </c>
      <c r="AQ391" s="118">
        <v>1</v>
      </c>
      <c r="AR391" s="118">
        <v>1</v>
      </c>
      <c r="AS391" s="118">
        <v>4</v>
      </c>
      <c r="AT391" s="118">
        <v>4</v>
      </c>
      <c r="AU391" s="118">
        <v>4</v>
      </c>
      <c r="AV391" s="118">
        <v>4</v>
      </c>
      <c r="AW391" s="118">
        <v>1</v>
      </c>
      <c r="AX391" s="118">
        <v>1</v>
      </c>
      <c r="AY391" s="118">
        <v>1</v>
      </c>
      <c r="AZ391" s="118">
        <v>1</v>
      </c>
      <c r="BA391" s="118">
        <v>2</v>
      </c>
      <c r="BB391" s="118">
        <v>4</v>
      </c>
      <c r="BC391" s="118">
        <v>4</v>
      </c>
      <c r="BD391" s="118">
        <v>6</v>
      </c>
      <c r="BE391" s="118">
        <v>7</v>
      </c>
    </row>
    <row r="392" spans="2:57" ht="15">
      <c r="B392" s="499"/>
      <c r="C392" s="1" t="s">
        <v>207</v>
      </c>
      <c r="D392" s="196">
        <v>0</v>
      </c>
      <c r="E392" s="11">
        <v>0</v>
      </c>
      <c r="F392" s="11">
        <v>0</v>
      </c>
      <c r="G392" s="11">
        <v>0</v>
      </c>
      <c r="H392" s="11">
        <v>0</v>
      </c>
      <c r="I392" s="11">
        <v>0</v>
      </c>
      <c r="J392" s="11">
        <v>0</v>
      </c>
      <c r="K392" s="11">
        <v>0</v>
      </c>
      <c r="L392" s="11">
        <v>0</v>
      </c>
      <c r="M392" s="11">
        <v>0</v>
      </c>
      <c r="N392" s="11">
        <v>0</v>
      </c>
      <c r="O392" s="11">
        <v>0</v>
      </c>
      <c r="P392" s="11">
        <v>0</v>
      </c>
      <c r="Q392" s="11">
        <v>0.99300003051757801</v>
      </c>
      <c r="R392" s="11">
        <v>1.3184585245445</v>
      </c>
      <c r="S392" s="11">
        <v>1.67452228069305</v>
      </c>
      <c r="T392" s="11">
        <v>1.65634035261137</v>
      </c>
      <c r="U392">
        <v>1.64956402778626</v>
      </c>
      <c r="V392" s="159">
        <f>100</f>
        <v>100</v>
      </c>
      <c r="W392" s="58" t="e">
        <f t="shared" ref="W392:AL440" si="56">E392*100/$D392</f>
        <v>#DIV/0!</v>
      </c>
      <c r="X392" s="58" t="e">
        <f t="shared" si="56"/>
        <v>#DIV/0!</v>
      </c>
      <c r="Y392" s="58" t="e">
        <f t="shared" si="56"/>
        <v>#DIV/0!</v>
      </c>
      <c r="Z392" s="58" t="e">
        <f t="shared" si="55"/>
        <v>#DIV/0!</v>
      </c>
      <c r="AA392" s="58" t="e">
        <f t="shared" si="55"/>
        <v>#DIV/0!</v>
      </c>
      <c r="AB392" s="58" t="e">
        <f t="shared" si="55"/>
        <v>#DIV/0!</v>
      </c>
      <c r="AC392" s="58" t="e">
        <f t="shared" si="55"/>
        <v>#DIV/0!</v>
      </c>
      <c r="AD392" s="58" t="e">
        <f t="shared" si="55"/>
        <v>#DIV/0!</v>
      </c>
      <c r="AE392" s="58" t="e">
        <f t="shared" si="55"/>
        <v>#DIV/0!</v>
      </c>
      <c r="AF392" s="58" t="e">
        <f t="shared" si="55"/>
        <v>#DIV/0!</v>
      </c>
      <c r="AG392" s="58" t="e">
        <f t="shared" si="55"/>
        <v>#DIV/0!</v>
      </c>
      <c r="AH392" s="58" t="e">
        <f t="shared" si="55"/>
        <v>#DIV/0!</v>
      </c>
      <c r="AI392" s="58" t="e">
        <f t="shared" si="51"/>
        <v>#DIV/0!</v>
      </c>
      <c r="AJ392" s="58" t="e">
        <f t="shared" si="52"/>
        <v>#DIV/0!</v>
      </c>
      <c r="AK392" s="58" t="e">
        <f t="shared" si="53"/>
        <v>#DIV/0!</v>
      </c>
      <c r="AL392" s="58" t="e">
        <f t="shared" si="54"/>
        <v>#DIV/0!</v>
      </c>
      <c r="AM392" s="58" t="e">
        <f t="shared" si="49"/>
        <v>#DIV/0!</v>
      </c>
      <c r="AN392" s="160">
        <v>1</v>
      </c>
      <c r="AO392" s="118">
        <v>1</v>
      </c>
      <c r="AP392" s="118">
        <v>1</v>
      </c>
      <c r="AQ392" s="118">
        <v>1</v>
      </c>
      <c r="AR392" s="118">
        <v>1</v>
      </c>
      <c r="AS392" s="118">
        <v>1</v>
      </c>
      <c r="AT392" s="118">
        <v>1</v>
      </c>
      <c r="AU392" s="118">
        <v>1</v>
      </c>
      <c r="AV392" s="118">
        <v>1</v>
      </c>
      <c r="AW392" s="118">
        <v>1</v>
      </c>
      <c r="AX392" s="118">
        <v>1</v>
      </c>
      <c r="AY392" s="118">
        <v>1</v>
      </c>
      <c r="AZ392" s="118">
        <v>1</v>
      </c>
      <c r="BA392" s="118">
        <v>4</v>
      </c>
      <c r="BB392" s="118">
        <v>4</v>
      </c>
      <c r="BC392" s="118">
        <v>4</v>
      </c>
      <c r="BD392" s="118">
        <v>6</v>
      </c>
      <c r="BE392" s="118">
        <v>7</v>
      </c>
    </row>
    <row r="393" spans="2:57" ht="15">
      <c r="B393" s="499"/>
      <c r="C393" s="1" t="s">
        <v>208</v>
      </c>
      <c r="D393" s="196">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v>0</v>
      </c>
      <c r="V393" s="159">
        <f>100</f>
        <v>100</v>
      </c>
      <c r="W393" s="58" t="e">
        <f t="shared" si="56"/>
        <v>#DIV/0!</v>
      </c>
      <c r="X393" s="58" t="e">
        <f t="shared" si="56"/>
        <v>#DIV/0!</v>
      </c>
      <c r="Y393" s="58" t="e">
        <f t="shared" si="56"/>
        <v>#DIV/0!</v>
      </c>
      <c r="Z393" s="58" t="e">
        <f t="shared" si="55"/>
        <v>#DIV/0!</v>
      </c>
      <c r="AA393" s="58" t="e">
        <f t="shared" si="55"/>
        <v>#DIV/0!</v>
      </c>
      <c r="AB393" s="58" t="e">
        <f t="shared" si="55"/>
        <v>#DIV/0!</v>
      </c>
      <c r="AC393" s="58" t="e">
        <f t="shared" si="55"/>
        <v>#DIV/0!</v>
      </c>
      <c r="AD393" s="58" t="e">
        <f t="shared" si="55"/>
        <v>#DIV/0!</v>
      </c>
      <c r="AE393" s="58" t="e">
        <f t="shared" si="55"/>
        <v>#DIV/0!</v>
      </c>
      <c r="AF393" s="58" t="e">
        <f t="shared" si="55"/>
        <v>#DIV/0!</v>
      </c>
      <c r="AG393" s="58" t="e">
        <f t="shared" si="55"/>
        <v>#DIV/0!</v>
      </c>
      <c r="AH393" s="58" t="e">
        <f t="shared" si="55"/>
        <v>#DIV/0!</v>
      </c>
      <c r="AI393" s="58" t="e">
        <f t="shared" si="51"/>
        <v>#DIV/0!</v>
      </c>
      <c r="AJ393" s="58" t="e">
        <f t="shared" si="52"/>
        <v>#DIV/0!</v>
      </c>
      <c r="AK393" s="58" t="e">
        <f t="shared" si="53"/>
        <v>#DIV/0!</v>
      </c>
      <c r="AL393" s="58" t="e">
        <f t="shared" si="54"/>
        <v>#DIV/0!</v>
      </c>
      <c r="AM393" s="58" t="e">
        <f t="shared" ref="AM393:AM424" si="57">U393*100/$D393</f>
        <v>#DIV/0!</v>
      </c>
      <c r="AN393" s="160">
        <v>1</v>
      </c>
      <c r="AO393" s="118">
        <v>1</v>
      </c>
      <c r="AP393" s="118">
        <v>1</v>
      </c>
      <c r="AQ393" s="118">
        <v>1</v>
      </c>
      <c r="AR393" s="118">
        <v>1</v>
      </c>
      <c r="AS393" s="118">
        <v>1</v>
      </c>
      <c r="AT393" s="118">
        <v>1</v>
      </c>
      <c r="AU393" s="118">
        <v>1</v>
      </c>
      <c r="AV393" s="118">
        <v>1</v>
      </c>
      <c r="AW393" s="118">
        <v>1</v>
      </c>
      <c r="AX393" s="118">
        <v>1</v>
      </c>
      <c r="AY393" s="118">
        <v>1</v>
      </c>
      <c r="AZ393" s="118">
        <v>1</v>
      </c>
      <c r="BA393" s="118">
        <v>1</v>
      </c>
      <c r="BB393" s="118">
        <v>1</v>
      </c>
      <c r="BC393" s="118">
        <v>4</v>
      </c>
      <c r="BD393" s="118">
        <v>6</v>
      </c>
      <c r="BE393" s="118">
        <v>7</v>
      </c>
    </row>
    <row r="394" spans="2:57" ht="15">
      <c r="B394" s="499"/>
      <c r="C394" s="1" t="s">
        <v>209</v>
      </c>
      <c r="D394" s="196">
        <v>16.899999999999999</v>
      </c>
      <c r="E394" s="11">
        <v>12.9</v>
      </c>
      <c r="F394" s="11">
        <v>21.7</v>
      </c>
      <c r="G394" s="11">
        <v>20.8</v>
      </c>
      <c r="H394" s="11">
        <v>24.8</v>
      </c>
      <c r="I394" s="11">
        <v>17.083547290911699</v>
      </c>
      <c r="J394" s="11">
        <v>9.9000000938425892</v>
      </c>
      <c r="K394" s="11">
        <v>9.3000004278900406</v>
      </c>
      <c r="L394" s="11">
        <v>6.4000002861023004</v>
      </c>
      <c r="M394" s="11">
        <v>7.1</v>
      </c>
      <c r="N394" s="11">
        <v>8.5</v>
      </c>
      <c r="O394" s="11">
        <v>10.4</v>
      </c>
      <c r="P394" s="11">
        <v>15</v>
      </c>
      <c r="Q394" s="11">
        <v>18.820000030517601</v>
      </c>
      <c r="R394" s="11">
        <v>22.9599999409518</v>
      </c>
      <c r="S394" s="11">
        <v>28.0994137525559</v>
      </c>
      <c r="T394" s="11">
        <v>28.4155579805374</v>
      </c>
      <c r="U394">
        <v>31.229755163192799</v>
      </c>
      <c r="V394" s="159">
        <f>100</f>
        <v>100</v>
      </c>
      <c r="W394" s="58">
        <f t="shared" si="56"/>
        <v>76.331360946745562</v>
      </c>
      <c r="X394" s="58">
        <f t="shared" si="56"/>
        <v>128.40236686390534</v>
      </c>
      <c r="Y394" s="58">
        <f t="shared" si="56"/>
        <v>123.07692307692308</v>
      </c>
      <c r="Z394" s="58">
        <f t="shared" si="55"/>
        <v>146.74556213017752</v>
      </c>
      <c r="AA394" s="58">
        <f t="shared" si="55"/>
        <v>101.08607864444794</v>
      </c>
      <c r="AB394" s="58">
        <f t="shared" si="55"/>
        <v>58.579882212086332</v>
      </c>
      <c r="AC394" s="58">
        <f t="shared" si="55"/>
        <v>55.029588330710304</v>
      </c>
      <c r="AD394" s="58">
        <f t="shared" si="55"/>
        <v>37.869824178120126</v>
      </c>
      <c r="AE394" s="58">
        <f t="shared" si="55"/>
        <v>42.011834319526628</v>
      </c>
      <c r="AF394" s="58">
        <f t="shared" si="55"/>
        <v>50.295857988165686</v>
      </c>
      <c r="AG394" s="58">
        <f t="shared" si="55"/>
        <v>61.53846153846154</v>
      </c>
      <c r="AH394" s="58">
        <f t="shared" si="55"/>
        <v>88.757396449704146</v>
      </c>
      <c r="AI394" s="58">
        <f t="shared" si="51"/>
        <v>111.36094692613966</v>
      </c>
      <c r="AJ394" s="58">
        <f t="shared" si="52"/>
        <v>135.85798781628284</v>
      </c>
      <c r="AK394" s="58">
        <f t="shared" si="53"/>
        <v>166.26872042932487</v>
      </c>
      <c r="AL394" s="58">
        <f t="shared" si="54"/>
        <v>168.13939633454083</v>
      </c>
      <c r="AM394" s="58">
        <f t="shared" si="57"/>
        <v>184.79145066977989</v>
      </c>
      <c r="AN394" s="160"/>
      <c r="AO394" s="118"/>
      <c r="AP394" s="118"/>
      <c r="AQ394" s="118"/>
      <c r="AR394" s="118"/>
      <c r="AS394" s="118"/>
      <c r="AT394" s="118"/>
      <c r="AU394" s="118"/>
      <c r="AV394" s="118"/>
      <c r="AW394" s="118"/>
      <c r="AX394" s="118"/>
      <c r="AY394" s="118"/>
      <c r="AZ394" s="118"/>
      <c r="BA394" s="118"/>
      <c r="BB394" s="118"/>
      <c r="BC394" s="118"/>
      <c r="BD394" s="118"/>
      <c r="BE394" s="118"/>
    </row>
    <row r="395" spans="2:57" ht="15">
      <c r="B395" s="501"/>
      <c r="C395" s="8" t="s">
        <v>210</v>
      </c>
      <c r="D395" s="245">
        <v>16.899999999999999</v>
      </c>
      <c r="E395" s="173">
        <v>12.9</v>
      </c>
      <c r="F395" s="173">
        <v>21.7</v>
      </c>
      <c r="G395" s="173">
        <v>20.8</v>
      </c>
      <c r="H395" s="173">
        <v>24.8</v>
      </c>
      <c r="I395" s="173">
        <v>17.083547290911699</v>
      </c>
      <c r="J395" s="173">
        <v>9.9000000938425892</v>
      </c>
      <c r="K395" s="173">
        <v>9.3000004278900406</v>
      </c>
      <c r="L395" s="173">
        <v>6.4000002861023004</v>
      </c>
      <c r="M395" s="173">
        <v>7.1</v>
      </c>
      <c r="N395" s="173">
        <v>8.5</v>
      </c>
      <c r="O395" s="173">
        <v>10.4</v>
      </c>
      <c r="P395" s="173">
        <v>15</v>
      </c>
      <c r="Q395" s="173">
        <v>18.820000030517601</v>
      </c>
      <c r="R395" s="173">
        <v>22.9599999409518</v>
      </c>
      <c r="S395" s="173">
        <v>28.0994137525559</v>
      </c>
      <c r="T395" s="173">
        <v>28.4155579805374</v>
      </c>
      <c r="U395" s="173">
        <v>31.229755163192799</v>
      </c>
      <c r="V395" s="159">
        <f>100</f>
        <v>100</v>
      </c>
      <c r="W395" s="58">
        <f t="shared" si="56"/>
        <v>76.331360946745562</v>
      </c>
      <c r="X395" s="58">
        <f t="shared" si="56"/>
        <v>128.40236686390534</v>
      </c>
      <c r="Y395" s="58">
        <f t="shared" si="56"/>
        <v>123.07692307692308</v>
      </c>
      <c r="Z395" s="58">
        <f t="shared" si="55"/>
        <v>146.74556213017752</v>
      </c>
      <c r="AA395" s="58">
        <f t="shared" si="55"/>
        <v>101.08607864444794</v>
      </c>
      <c r="AB395" s="58">
        <f t="shared" si="55"/>
        <v>58.579882212086332</v>
      </c>
      <c r="AC395" s="58">
        <f t="shared" si="55"/>
        <v>55.029588330710304</v>
      </c>
      <c r="AD395" s="58">
        <f t="shared" si="55"/>
        <v>37.869824178120126</v>
      </c>
      <c r="AE395" s="58">
        <f t="shared" si="55"/>
        <v>42.011834319526628</v>
      </c>
      <c r="AF395" s="58">
        <f t="shared" si="55"/>
        <v>50.295857988165686</v>
      </c>
      <c r="AG395" s="58">
        <f t="shared" si="55"/>
        <v>61.53846153846154</v>
      </c>
      <c r="AH395" s="58">
        <f t="shared" si="55"/>
        <v>88.757396449704146</v>
      </c>
      <c r="AI395" s="58">
        <f t="shared" si="51"/>
        <v>111.36094692613966</v>
      </c>
      <c r="AJ395" s="58">
        <f t="shared" si="52"/>
        <v>135.85798781628284</v>
      </c>
      <c r="AK395" s="58">
        <f t="shared" si="53"/>
        <v>166.26872042932487</v>
      </c>
      <c r="AL395" s="58">
        <f t="shared" si="54"/>
        <v>168.13939633454083</v>
      </c>
      <c r="AM395" s="58">
        <f t="shared" si="57"/>
        <v>184.79145066977989</v>
      </c>
      <c r="AN395" s="120"/>
      <c r="AO395" s="121"/>
      <c r="AP395" s="121"/>
      <c r="AQ395" s="121"/>
      <c r="AR395" s="121"/>
      <c r="AS395" s="121"/>
      <c r="AT395" s="121"/>
      <c r="AU395" s="121"/>
      <c r="AV395" s="121"/>
      <c r="AW395" s="121"/>
      <c r="AX395" s="121"/>
      <c r="AY395" s="121"/>
      <c r="AZ395" s="121"/>
      <c r="BA395" s="121"/>
      <c r="BB395" s="121"/>
      <c r="BC395" s="121"/>
      <c r="BD395" s="121"/>
      <c r="BE395" s="121"/>
    </row>
    <row r="396" spans="2:57" ht="15" customHeight="1">
      <c r="B396" s="499" t="s">
        <v>167</v>
      </c>
      <c r="C396" s="1" t="s">
        <v>205</v>
      </c>
      <c r="D396" s="246">
        <v>510.9</v>
      </c>
      <c r="E396" s="11">
        <v>212.6</v>
      </c>
      <c r="F396" s="11">
        <v>230.7</v>
      </c>
      <c r="G396" s="11">
        <v>185.2</v>
      </c>
      <c r="H396" s="11">
        <v>183.6</v>
      </c>
      <c r="I396" s="11">
        <v>123.9</v>
      </c>
      <c r="J396" s="11">
        <v>110.3</v>
      </c>
      <c r="K396" s="11">
        <v>82.872595134900607</v>
      </c>
      <c r="L396" s="11">
        <v>87.9</v>
      </c>
      <c r="M396" s="11">
        <v>106.1</v>
      </c>
      <c r="N396" s="11">
        <v>128.5</v>
      </c>
      <c r="O396" s="11">
        <v>147.19999999999999</v>
      </c>
      <c r="P396" s="11">
        <v>52.7</v>
      </c>
      <c r="Q396" s="11">
        <v>220.08</v>
      </c>
      <c r="R396" s="11">
        <v>287.97000000000003</v>
      </c>
      <c r="S396" s="11">
        <v>464.42926025390602</v>
      </c>
      <c r="T396" s="11">
        <v>812.77081298828102</v>
      </c>
      <c r="U396">
        <v>1031.28430175781</v>
      </c>
      <c r="V396" s="159">
        <f>100</f>
        <v>100</v>
      </c>
      <c r="W396" s="58">
        <f t="shared" si="56"/>
        <v>41.612840086122532</v>
      </c>
      <c r="X396" s="58">
        <f t="shared" si="56"/>
        <v>45.155607751027603</v>
      </c>
      <c r="Y396" s="58">
        <f t="shared" si="56"/>
        <v>36.249755333724799</v>
      </c>
      <c r="Z396" s="58">
        <f t="shared" si="55"/>
        <v>35.936582501468003</v>
      </c>
      <c r="AA396" s="58">
        <f t="shared" si="55"/>
        <v>24.251321197886085</v>
      </c>
      <c r="AB396" s="58">
        <f t="shared" si="55"/>
        <v>21.589352123703268</v>
      </c>
      <c r="AC396" s="58">
        <f t="shared" si="55"/>
        <v>16.220903334292544</v>
      </c>
      <c r="AD396" s="58">
        <f t="shared" si="55"/>
        <v>17.204932472108045</v>
      </c>
      <c r="AE396" s="58">
        <f t="shared" si="55"/>
        <v>20.767273439029164</v>
      </c>
      <c r="AF396" s="58">
        <f t="shared" si="55"/>
        <v>25.151693090624388</v>
      </c>
      <c r="AG396" s="58">
        <f t="shared" si="55"/>
        <v>28.811900567625756</v>
      </c>
      <c r="AH396" s="58">
        <f t="shared" si="55"/>
        <v>10.315130162458408</v>
      </c>
      <c r="AI396" s="58">
        <f t="shared" si="51"/>
        <v>43.07692307692308</v>
      </c>
      <c r="AJ396" s="58">
        <f t="shared" si="52"/>
        <v>56.365237815619501</v>
      </c>
      <c r="AK396" s="58">
        <f t="shared" si="53"/>
        <v>90.9041417604044</v>
      </c>
      <c r="AL396" s="58">
        <f t="shared" si="54"/>
        <v>159.08608592450204</v>
      </c>
      <c r="AM396" s="58">
        <f t="shared" si="57"/>
        <v>201.85639102716971</v>
      </c>
      <c r="AN396" s="160">
        <v>1</v>
      </c>
      <c r="AO396" s="118">
        <v>1</v>
      </c>
      <c r="AP396" s="118">
        <v>1</v>
      </c>
      <c r="AQ396" s="118">
        <v>1</v>
      </c>
      <c r="AR396" s="118">
        <v>1</v>
      </c>
      <c r="AS396" s="118">
        <v>1</v>
      </c>
      <c r="AT396" s="118">
        <v>1</v>
      </c>
      <c r="AU396" s="118">
        <v>4</v>
      </c>
      <c r="AV396" s="118">
        <v>1</v>
      </c>
      <c r="AW396" s="118">
        <v>1</v>
      </c>
      <c r="AX396" s="118">
        <v>1</v>
      </c>
      <c r="AY396" s="118">
        <v>1</v>
      </c>
      <c r="AZ396" s="118">
        <v>1</v>
      </c>
      <c r="BA396" s="118">
        <v>1</v>
      </c>
      <c r="BB396" s="118">
        <v>1</v>
      </c>
      <c r="BC396" s="118">
        <v>4</v>
      </c>
      <c r="BD396" s="118">
        <v>6</v>
      </c>
      <c r="BE396" s="118">
        <v>7</v>
      </c>
    </row>
    <row r="397" spans="2:57" ht="15">
      <c r="B397" s="499"/>
      <c r="C397" s="1" t="s">
        <v>206</v>
      </c>
      <c r="D397" s="196">
        <v>29.69821</v>
      </c>
      <c r="E397" s="11">
        <v>32.394577198335099</v>
      </c>
      <c r="F397" s="11">
        <v>153.6</v>
      </c>
      <c r="G397" s="11">
        <v>100.291373795806</v>
      </c>
      <c r="H397" s="11">
        <v>103.001872486932</v>
      </c>
      <c r="I397" s="11">
        <v>38.844279656688698</v>
      </c>
      <c r="J397" s="11">
        <v>91.4</v>
      </c>
      <c r="K397" s="11">
        <v>91.1</v>
      </c>
      <c r="L397" s="11">
        <v>59.305697062359897</v>
      </c>
      <c r="M397" s="11">
        <v>75.415072656815298</v>
      </c>
      <c r="N397" s="11">
        <v>75.423335407677797</v>
      </c>
      <c r="O397" s="11">
        <v>75.657868845519204</v>
      </c>
      <c r="P397" s="11">
        <v>70.400000000000006</v>
      </c>
      <c r="Q397" s="11">
        <v>123.22</v>
      </c>
      <c r="R397" s="11">
        <v>168.66300000000001</v>
      </c>
      <c r="S397" s="11">
        <v>188.22348022460901</v>
      </c>
      <c r="T397" s="11">
        <v>209.32192993164099</v>
      </c>
      <c r="U397">
        <v>210.753341674805</v>
      </c>
      <c r="V397" s="159">
        <f>100</f>
        <v>100</v>
      </c>
      <c r="W397" s="58">
        <f t="shared" si="56"/>
        <v>109.07922463453218</v>
      </c>
      <c r="X397" s="58">
        <f t="shared" si="56"/>
        <v>517.20288865894611</v>
      </c>
      <c r="Y397" s="58">
        <f t="shared" si="56"/>
        <v>337.70174632008457</v>
      </c>
      <c r="Z397" s="58">
        <f t="shared" si="55"/>
        <v>346.82855460626081</v>
      </c>
      <c r="AA397" s="58">
        <f t="shared" si="55"/>
        <v>130.7967034265321</v>
      </c>
      <c r="AB397" s="58">
        <f t="shared" si="55"/>
        <v>307.76265640252393</v>
      </c>
      <c r="AC397" s="58">
        <f t="shared" si="55"/>
        <v>306.75249451061194</v>
      </c>
      <c r="AD397" s="58">
        <f t="shared" si="55"/>
        <v>199.69451715224554</v>
      </c>
      <c r="AE397" s="58">
        <f t="shared" si="55"/>
        <v>253.93810824563266</v>
      </c>
      <c r="AF397" s="58">
        <f t="shared" si="55"/>
        <v>253.96593063244484</v>
      </c>
      <c r="AG397" s="58">
        <f t="shared" si="55"/>
        <v>254.75565310339985</v>
      </c>
      <c r="AH397" s="58">
        <f t="shared" si="55"/>
        <v>237.05132396868368</v>
      </c>
      <c r="AI397" s="58">
        <f t="shared" si="51"/>
        <v>414.90716107132386</v>
      </c>
      <c r="AJ397" s="58">
        <f t="shared" si="52"/>
        <v>567.923117251848</v>
      </c>
      <c r="AK397" s="58">
        <f t="shared" si="53"/>
        <v>633.78728961984245</v>
      </c>
      <c r="AL397" s="58">
        <f t="shared" si="54"/>
        <v>704.83012252806145</v>
      </c>
      <c r="AM397" s="58">
        <f t="shared" si="57"/>
        <v>709.64998117666016</v>
      </c>
      <c r="AN397" s="160">
        <v>4</v>
      </c>
      <c r="AO397" s="118">
        <v>4</v>
      </c>
      <c r="AP397" s="118">
        <v>4</v>
      </c>
      <c r="AQ397" s="118">
        <v>4</v>
      </c>
      <c r="AR397" s="118">
        <v>4</v>
      </c>
      <c r="AS397" s="118">
        <v>4</v>
      </c>
      <c r="AT397" s="118">
        <v>1</v>
      </c>
      <c r="AU397" s="118">
        <v>1</v>
      </c>
      <c r="AV397" s="118">
        <v>4</v>
      </c>
      <c r="AW397" s="118">
        <v>4</v>
      </c>
      <c r="AX397" s="118">
        <v>4</v>
      </c>
      <c r="AY397" s="118">
        <v>4</v>
      </c>
      <c r="AZ397" s="118">
        <v>1</v>
      </c>
      <c r="BA397" s="118">
        <v>1</v>
      </c>
      <c r="BB397" s="118">
        <v>2</v>
      </c>
      <c r="BC397" s="118">
        <v>4</v>
      </c>
      <c r="BD397" s="118">
        <v>6</v>
      </c>
      <c r="BE397" s="118">
        <v>7</v>
      </c>
    </row>
    <row r="398" spans="2:57" ht="15">
      <c r="B398" s="499"/>
      <c r="C398" s="1" t="s">
        <v>207</v>
      </c>
      <c r="D398" s="196">
        <v>40.971029999999999</v>
      </c>
      <c r="E398" s="11">
        <v>41.511091887626201</v>
      </c>
      <c r="F398" s="11">
        <v>76.599999999999994</v>
      </c>
      <c r="G398" s="11">
        <v>49.312437115614202</v>
      </c>
      <c r="H398" s="11">
        <v>53.143515804713097</v>
      </c>
      <c r="I398" s="11">
        <v>100.85572832903</v>
      </c>
      <c r="J398" s="11">
        <v>230.39999389648401</v>
      </c>
      <c r="K398" s="11">
        <v>191.027388502327</v>
      </c>
      <c r="L398" s="11">
        <v>156.994316612923</v>
      </c>
      <c r="M398" s="11">
        <v>202.78491834139299</v>
      </c>
      <c r="N398" s="11">
        <v>220.57666814368</v>
      </c>
      <c r="O398" s="11">
        <v>246.842162769921</v>
      </c>
      <c r="P398" s="11">
        <v>243.10000610351599</v>
      </c>
      <c r="Q398" s="11">
        <v>142.07</v>
      </c>
      <c r="R398" s="11">
        <v>190.4</v>
      </c>
      <c r="S398" s="11">
        <v>191.17805480957</v>
      </c>
      <c r="T398" s="11">
        <v>184.79267883300801</v>
      </c>
      <c r="U398">
        <v>184.43083190918</v>
      </c>
      <c r="V398" s="159">
        <f>100</f>
        <v>100</v>
      </c>
      <c r="W398" s="58">
        <f t="shared" si="56"/>
        <v>101.3181555055516</v>
      </c>
      <c r="X398" s="58">
        <f t="shared" si="56"/>
        <v>186.96137246244479</v>
      </c>
      <c r="Y398" s="58">
        <f t="shared" si="56"/>
        <v>120.35928097393257</v>
      </c>
      <c r="Z398" s="58">
        <f t="shared" si="55"/>
        <v>129.70998240638104</v>
      </c>
      <c r="AA398" s="58">
        <f t="shared" si="55"/>
        <v>246.16351682891548</v>
      </c>
      <c r="AB398" s="58">
        <f t="shared" si="55"/>
        <v>562.34855188284018</v>
      </c>
      <c r="AC398" s="58">
        <f t="shared" si="55"/>
        <v>466.24990512156279</v>
      </c>
      <c r="AD398" s="58">
        <f t="shared" si="55"/>
        <v>383.18371935712378</v>
      </c>
      <c r="AE398" s="58">
        <f t="shared" si="55"/>
        <v>494.94708417482548</v>
      </c>
      <c r="AF398" s="58">
        <f t="shared" si="55"/>
        <v>538.37227949524333</v>
      </c>
      <c r="AG398" s="58">
        <f t="shared" si="55"/>
        <v>602.47975891726674</v>
      </c>
      <c r="AH398" s="58">
        <f t="shared" si="55"/>
        <v>593.34609382169788</v>
      </c>
      <c r="AI398" s="58">
        <f t="shared" si="51"/>
        <v>346.75720869111666</v>
      </c>
      <c r="AJ398" s="58">
        <f t="shared" si="52"/>
        <v>464.71860726957561</v>
      </c>
      <c r="AK398" s="58">
        <f t="shared" si="53"/>
        <v>466.61764375845564</v>
      </c>
      <c r="AL398" s="58">
        <f t="shared" si="54"/>
        <v>451.03254380719255</v>
      </c>
      <c r="AM398" s="58">
        <f t="shared" si="57"/>
        <v>450.14936629413518</v>
      </c>
      <c r="AN398" s="160">
        <v>4</v>
      </c>
      <c r="AO398" s="118">
        <v>4</v>
      </c>
      <c r="AP398" s="118">
        <v>4</v>
      </c>
      <c r="AQ398" s="118">
        <v>4</v>
      </c>
      <c r="AR398" s="118">
        <v>4</v>
      </c>
      <c r="AS398" s="118">
        <v>4</v>
      </c>
      <c r="AT398" s="118">
        <v>4</v>
      </c>
      <c r="AU398" s="118">
        <v>4</v>
      </c>
      <c r="AV398" s="118">
        <v>4</v>
      </c>
      <c r="AW398" s="118">
        <v>4</v>
      </c>
      <c r="AX398" s="118">
        <v>4</v>
      </c>
      <c r="AY398" s="118">
        <v>4</v>
      </c>
      <c r="AZ398" s="118">
        <v>4</v>
      </c>
      <c r="BA398" s="118">
        <v>1</v>
      </c>
      <c r="BB398" s="118">
        <v>1</v>
      </c>
      <c r="BC398" s="118">
        <v>4</v>
      </c>
      <c r="BD398" s="118">
        <v>6</v>
      </c>
      <c r="BE398" s="118">
        <v>7</v>
      </c>
    </row>
    <row r="399" spans="2:57" ht="15">
      <c r="B399" s="499"/>
      <c r="C399" s="1" t="s">
        <v>208</v>
      </c>
      <c r="D399" s="196">
        <v>202.33080000000001</v>
      </c>
      <c r="E399" s="11">
        <v>227.29430358027099</v>
      </c>
      <c r="F399" s="11">
        <v>87</v>
      </c>
      <c r="G399" s="11">
        <v>83.996178053423606</v>
      </c>
      <c r="H399" s="11">
        <v>72.354600673195804</v>
      </c>
      <c r="I399" s="11">
        <v>0</v>
      </c>
      <c r="J399" s="11">
        <v>0</v>
      </c>
      <c r="K399" s="11">
        <v>0</v>
      </c>
      <c r="L399" s="11">
        <v>0</v>
      </c>
      <c r="M399" s="11">
        <v>0</v>
      </c>
      <c r="N399" s="11">
        <v>0</v>
      </c>
      <c r="O399" s="11">
        <v>0</v>
      </c>
      <c r="P399" s="11">
        <v>0</v>
      </c>
      <c r="Q399" s="11">
        <v>243.99</v>
      </c>
      <c r="R399" s="11">
        <v>319.25701904296898</v>
      </c>
      <c r="S399" s="11">
        <v>335.11065673828102</v>
      </c>
      <c r="T399" s="11">
        <v>343.87969970703102</v>
      </c>
      <c r="U399">
        <v>340.77423095703102</v>
      </c>
      <c r="V399" s="159">
        <f>100</f>
        <v>100</v>
      </c>
      <c r="W399" s="58">
        <f t="shared" si="56"/>
        <v>112.33796514434331</v>
      </c>
      <c r="X399" s="58">
        <f t="shared" si="56"/>
        <v>42.998890925158207</v>
      </c>
      <c r="Y399" s="58">
        <f t="shared" si="56"/>
        <v>41.514281589072752</v>
      </c>
      <c r="Z399" s="58">
        <f t="shared" si="55"/>
        <v>35.760546922760049</v>
      </c>
      <c r="AA399" s="58">
        <f t="shared" si="55"/>
        <v>0</v>
      </c>
      <c r="AB399" s="58">
        <f t="shared" si="55"/>
        <v>0</v>
      </c>
      <c r="AC399" s="58">
        <f t="shared" si="55"/>
        <v>0</v>
      </c>
      <c r="AD399" s="58">
        <f t="shared" si="55"/>
        <v>0</v>
      </c>
      <c r="AE399" s="58">
        <f t="shared" si="55"/>
        <v>0</v>
      </c>
      <c r="AF399" s="58">
        <f t="shared" si="55"/>
        <v>0</v>
      </c>
      <c r="AG399" s="58">
        <f t="shared" si="55"/>
        <v>0</v>
      </c>
      <c r="AH399" s="58">
        <f t="shared" si="55"/>
        <v>0</v>
      </c>
      <c r="AI399" s="58">
        <f t="shared" si="51"/>
        <v>120.58964823941781</v>
      </c>
      <c r="AJ399" s="58">
        <f t="shared" si="52"/>
        <v>157.78962918298595</v>
      </c>
      <c r="AK399" s="58">
        <f t="shared" si="53"/>
        <v>165.62513306836181</v>
      </c>
      <c r="AL399" s="58">
        <f t="shared" si="54"/>
        <v>169.95914596642282</v>
      </c>
      <c r="AM399" s="58">
        <f t="shared" si="57"/>
        <v>168.42429870144883</v>
      </c>
      <c r="AN399" s="160">
        <v>4</v>
      </c>
      <c r="AO399" s="118">
        <v>4</v>
      </c>
      <c r="AP399" s="118">
        <v>4</v>
      </c>
      <c r="AQ399" s="118">
        <v>4</v>
      </c>
      <c r="AR399" s="118">
        <v>4</v>
      </c>
      <c r="AS399" s="118">
        <v>1</v>
      </c>
      <c r="AT399" s="118">
        <v>4</v>
      </c>
      <c r="AU399" s="118">
        <v>4</v>
      </c>
      <c r="AV399" s="118">
        <v>4</v>
      </c>
      <c r="AW399" s="118">
        <v>4</v>
      </c>
      <c r="AX399" s="118">
        <v>4</v>
      </c>
      <c r="AY399" s="118">
        <v>4</v>
      </c>
      <c r="AZ399" s="118">
        <v>4</v>
      </c>
      <c r="BA399" s="118">
        <v>1</v>
      </c>
      <c r="BB399" s="118">
        <v>4</v>
      </c>
      <c r="BC399" s="118">
        <v>4</v>
      </c>
      <c r="BD399" s="118">
        <v>6</v>
      </c>
      <c r="BE399" s="118">
        <v>7</v>
      </c>
    </row>
    <row r="400" spans="2:57" ht="15">
      <c r="B400" s="499"/>
      <c r="C400" s="1" t="s">
        <v>209</v>
      </c>
      <c r="D400" s="196">
        <v>783.90003999999999</v>
      </c>
      <c r="E400" s="11">
        <v>513.79997266623195</v>
      </c>
      <c r="F400" s="11">
        <v>547.9</v>
      </c>
      <c r="G400" s="11">
        <v>418.79998896484398</v>
      </c>
      <c r="H400" s="11">
        <v>412.09998896484097</v>
      </c>
      <c r="I400" s="11">
        <v>263.600007985719</v>
      </c>
      <c r="J400" s="11">
        <v>432.09999389648402</v>
      </c>
      <c r="K400" s="11">
        <v>364.99998363722801</v>
      </c>
      <c r="L400" s="11">
        <v>304.200013675283</v>
      </c>
      <c r="M400" s="11">
        <v>384.29999099820799</v>
      </c>
      <c r="N400" s="11">
        <v>424.50000355135802</v>
      </c>
      <c r="O400" s="11">
        <v>469.70003161544003</v>
      </c>
      <c r="P400" s="11">
        <v>366.20000610351599</v>
      </c>
      <c r="Q400" s="11">
        <v>729.36</v>
      </c>
      <c r="R400" s="11">
        <v>966.29001904296899</v>
      </c>
      <c r="S400" s="11">
        <v>1178.9414520263699</v>
      </c>
      <c r="T400" s="11">
        <v>1550.76512145996</v>
      </c>
      <c r="U400">
        <v>1767.2427062988299</v>
      </c>
      <c r="V400" s="159">
        <f>100</f>
        <v>100</v>
      </c>
      <c r="W400" s="58">
        <f t="shared" si="56"/>
        <v>65.544067667891937</v>
      </c>
      <c r="X400" s="58">
        <f t="shared" si="56"/>
        <v>69.894115581369277</v>
      </c>
      <c r="Y400" s="58">
        <f t="shared" si="56"/>
        <v>53.425177649543677</v>
      </c>
      <c r="Z400" s="58">
        <f t="shared" si="55"/>
        <v>52.570476838455193</v>
      </c>
      <c r="AA400" s="58">
        <f t="shared" si="55"/>
        <v>33.626737407197858</v>
      </c>
      <c r="AB400" s="58">
        <f t="shared" si="55"/>
        <v>55.121823172312126</v>
      </c>
      <c r="AC400" s="58">
        <f t="shared" si="55"/>
        <v>46.562057024161909</v>
      </c>
      <c r="AD400" s="58">
        <f t="shared" si="55"/>
        <v>38.805969913623557</v>
      </c>
      <c r="AE400" s="58">
        <f t="shared" si="55"/>
        <v>49.02410656825684</v>
      </c>
      <c r="AF400" s="58">
        <f t="shared" si="55"/>
        <v>54.152313036156755</v>
      </c>
      <c r="AG400" s="58">
        <f t="shared" si="55"/>
        <v>59.918357908929309</v>
      </c>
      <c r="AH400" s="58">
        <f t="shared" si="55"/>
        <v>46.715140632409714</v>
      </c>
      <c r="AI400" s="58">
        <f t="shared" si="51"/>
        <v>93.042475160480919</v>
      </c>
      <c r="AJ400" s="58">
        <f t="shared" si="52"/>
        <v>123.26699448095052</v>
      </c>
      <c r="AK400" s="58">
        <f t="shared" si="53"/>
        <v>150.39436048840741</v>
      </c>
      <c r="AL400" s="58">
        <f t="shared" si="54"/>
        <v>197.82689658492174</v>
      </c>
      <c r="AM400" s="58">
        <f t="shared" si="57"/>
        <v>225.44235439748542</v>
      </c>
      <c r="AN400" s="160"/>
      <c r="AO400" s="118"/>
      <c r="AP400" s="118"/>
      <c r="AQ400" s="118"/>
      <c r="AR400" s="118"/>
      <c r="AS400" s="118"/>
      <c r="AT400" s="118"/>
      <c r="AU400" s="118"/>
      <c r="AV400" s="118"/>
      <c r="AW400" s="118"/>
      <c r="AX400" s="118"/>
      <c r="AY400" s="118"/>
      <c r="AZ400" s="118"/>
      <c r="BA400" s="118"/>
      <c r="BB400" s="118"/>
      <c r="BC400" s="118"/>
      <c r="BD400" s="118"/>
      <c r="BE400" s="118"/>
    </row>
    <row r="401" spans="2:57" ht="15">
      <c r="B401" s="501"/>
      <c r="C401" s="8" t="s">
        <v>210</v>
      </c>
      <c r="D401" s="245">
        <v>581.56924000000004</v>
      </c>
      <c r="E401" s="173">
        <v>286.50566908596102</v>
      </c>
      <c r="F401" s="173">
        <v>460.9</v>
      </c>
      <c r="G401" s="173">
        <v>334.80381091141999</v>
      </c>
      <c r="H401" s="173">
        <v>339.74538829164499</v>
      </c>
      <c r="I401" s="173">
        <v>263.600007985719</v>
      </c>
      <c r="J401" s="173">
        <v>432.09999389648402</v>
      </c>
      <c r="K401" s="173">
        <v>364.99998363722801</v>
      </c>
      <c r="L401" s="173">
        <v>304.200013675283</v>
      </c>
      <c r="M401" s="173">
        <v>384.29999099820799</v>
      </c>
      <c r="N401" s="173">
        <v>424.50000355135802</v>
      </c>
      <c r="O401" s="173">
        <v>469.70003161544003</v>
      </c>
      <c r="P401" s="173">
        <v>366.20000610351599</v>
      </c>
      <c r="Q401" s="173">
        <v>485.37</v>
      </c>
      <c r="R401" s="173">
        <v>647.03300000000002</v>
      </c>
      <c r="S401" s="173">
        <v>843.83079528808605</v>
      </c>
      <c r="T401" s="173">
        <v>1206.8854217529299</v>
      </c>
      <c r="U401" s="173">
        <v>1426.4684753418001</v>
      </c>
      <c r="V401" s="159">
        <f>100</f>
        <v>100</v>
      </c>
      <c r="W401" s="58">
        <f t="shared" si="56"/>
        <v>49.264240503153331</v>
      </c>
      <c r="X401" s="58">
        <f t="shared" si="56"/>
        <v>79.251096567624515</v>
      </c>
      <c r="Y401" s="58">
        <f t="shared" si="56"/>
        <v>57.569036992296908</v>
      </c>
      <c r="Z401" s="58">
        <f t="shared" si="55"/>
        <v>58.418734163389551</v>
      </c>
      <c r="AA401" s="58">
        <f t="shared" si="55"/>
        <v>45.325644799528767</v>
      </c>
      <c r="AB401" s="58">
        <f t="shared" si="55"/>
        <v>74.298976661228508</v>
      </c>
      <c r="AC401" s="58">
        <f t="shared" si="55"/>
        <v>62.76122575486076</v>
      </c>
      <c r="AD401" s="58">
        <f t="shared" si="55"/>
        <v>52.306757777506078</v>
      </c>
      <c r="AE401" s="58">
        <f t="shared" si="55"/>
        <v>66.079834448982893</v>
      </c>
      <c r="AF401" s="58">
        <f t="shared" si="55"/>
        <v>72.992169178575878</v>
      </c>
      <c r="AG401" s="58">
        <f t="shared" si="55"/>
        <v>80.764249432353054</v>
      </c>
      <c r="AH401" s="58">
        <f t="shared" si="55"/>
        <v>62.967567903611268</v>
      </c>
      <c r="AI401" s="58">
        <f t="shared" si="51"/>
        <v>83.458678110279692</v>
      </c>
      <c r="AJ401" s="58">
        <f t="shared" si="52"/>
        <v>111.25640001180255</v>
      </c>
      <c r="AK401" s="58">
        <f t="shared" si="53"/>
        <v>145.09549977025711</v>
      </c>
      <c r="AL401" s="58">
        <f t="shared" si="54"/>
        <v>207.52222413842415</v>
      </c>
      <c r="AM401" s="58">
        <f t="shared" si="57"/>
        <v>245.27921651114147</v>
      </c>
      <c r="AN401" s="120"/>
      <c r="AO401" s="121"/>
      <c r="AP401" s="121"/>
      <c r="AQ401" s="121"/>
      <c r="AR401" s="121"/>
      <c r="AS401" s="121"/>
      <c r="AT401" s="121"/>
      <c r="AU401" s="121"/>
      <c r="AV401" s="121"/>
      <c r="AW401" s="121"/>
      <c r="AX401" s="121"/>
      <c r="AY401" s="121"/>
      <c r="AZ401" s="121"/>
      <c r="BA401" s="121"/>
      <c r="BB401" s="121"/>
      <c r="BC401" s="121"/>
      <c r="BD401" s="121"/>
      <c r="BE401" s="121"/>
    </row>
    <row r="402" spans="2:57" ht="15" customHeight="1">
      <c r="B402" s="499" t="s">
        <v>148</v>
      </c>
      <c r="C402" s="1" t="s">
        <v>205</v>
      </c>
      <c r="D402" s="246">
        <v>23.022099999999998</v>
      </c>
      <c r="E402" s="11">
        <v>17.600000000000001</v>
      </c>
      <c r="F402" s="11">
        <v>5.1000003419148703</v>
      </c>
      <c r="G402" s="11">
        <v>4.5538420000000004</v>
      </c>
      <c r="H402" s="11">
        <v>4.0207463759296598</v>
      </c>
      <c r="I402" s="11">
        <v>2.5</v>
      </c>
      <c r="J402" s="11">
        <v>4.2</v>
      </c>
      <c r="K402" s="11">
        <v>6.05640924263923</v>
      </c>
      <c r="L402" s="11">
        <v>7.7</v>
      </c>
      <c r="M402" s="11">
        <v>3.1</v>
      </c>
      <c r="N402" s="11">
        <v>3.5</v>
      </c>
      <c r="O402" s="11">
        <v>4.7</v>
      </c>
      <c r="P402" s="11">
        <v>5.3</v>
      </c>
      <c r="Q402" s="11">
        <v>7.1269999999999998</v>
      </c>
      <c r="R402" s="11">
        <v>10.94</v>
      </c>
      <c r="S402" s="11">
        <v>17.643699645996101</v>
      </c>
      <c r="T402" s="11">
        <v>30.877220153808601</v>
      </c>
      <c r="U402">
        <v>39.196548461914098</v>
      </c>
      <c r="V402" s="159">
        <f>100</f>
        <v>100</v>
      </c>
      <c r="W402" s="58">
        <f t="shared" si="56"/>
        <v>76.448282302657034</v>
      </c>
      <c r="X402" s="58">
        <f t="shared" si="56"/>
        <v>22.152628743315642</v>
      </c>
      <c r="Y402" s="58">
        <f t="shared" si="56"/>
        <v>19.780306748732741</v>
      </c>
      <c r="Z402" s="58">
        <f t="shared" si="55"/>
        <v>17.46472465991226</v>
      </c>
      <c r="AA402" s="58">
        <f t="shared" si="55"/>
        <v>10.859131008900144</v>
      </c>
      <c r="AB402" s="58">
        <f t="shared" si="55"/>
        <v>18.243340094952242</v>
      </c>
      <c r="AC402" s="58">
        <f t="shared" si="55"/>
        <v>26.306936563733242</v>
      </c>
      <c r="AD402" s="58">
        <f t="shared" si="55"/>
        <v>33.446123507412445</v>
      </c>
      <c r="AE402" s="58">
        <f t="shared" si="55"/>
        <v>13.46532245103618</v>
      </c>
      <c r="AF402" s="58">
        <f t="shared" si="55"/>
        <v>15.202783412460203</v>
      </c>
      <c r="AG402" s="58">
        <f t="shared" si="55"/>
        <v>20.415166296732274</v>
      </c>
      <c r="AH402" s="58">
        <f t="shared" si="55"/>
        <v>23.021357738868307</v>
      </c>
      <c r="AI402" s="58">
        <f t="shared" si="51"/>
        <v>30.95721068017253</v>
      </c>
      <c r="AJ402" s="58">
        <f t="shared" si="52"/>
        <v>47.519557294947035</v>
      </c>
      <c r="AK402" s="58">
        <f t="shared" si="53"/>
        <v>76.638098375022707</v>
      </c>
      <c r="AL402" s="58">
        <f t="shared" si="54"/>
        <v>134.11991153634381</v>
      </c>
      <c r="AM402" s="58">
        <f t="shared" si="57"/>
        <v>170.25618193785147</v>
      </c>
      <c r="AN402" s="160">
        <v>4</v>
      </c>
      <c r="AO402" s="118">
        <v>1</v>
      </c>
      <c r="AP402" s="118">
        <v>4</v>
      </c>
      <c r="AQ402" s="118">
        <v>4</v>
      </c>
      <c r="AR402" s="118">
        <v>4</v>
      </c>
      <c r="AS402" s="118">
        <v>1</v>
      </c>
      <c r="AT402" s="118">
        <v>1</v>
      </c>
      <c r="AU402" s="118">
        <v>4</v>
      </c>
      <c r="AV402" s="118">
        <v>1</v>
      </c>
      <c r="AW402" s="118">
        <v>1</v>
      </c>
      <c r="AX402" s="118">
        <v>1</v>
      </c>
      <c r="AY402" s="118">
        <v>1</v>
      </c>
      <c r="AZ402" s="118">
        <v>1</v>
      </c>
      <c r="BA402" s="118">
        <v>2</v>
      </c>
      <c r="BB402" s="118">
        <v>1</v>
      </c>
      <c r="BC402" s="118">
        <v>4</v>
      </c>
      <c r="BD402" s="118">
        <v>6</v>
      </c>
      <c r="BE402" s="118">
        <v>7</v>
      </c>
    </row>
    <row r="403" spans="2:57" ht="15">
      <c r="B403" s="499"/>
      <c r="C403" s="1" t="s">
        <v>206</v>
      </c>
      <c r="D403" s="196">
        <v>0</v>
      </c>
      <c r="E403" s="11">
        <v>0</v>
      </c>
      <c r="F403" s="11">
        <v>0</v>
      </c>
      <c r="G403" s="11">
        <v>0</v>
      </c>
      <c r="H403" s="11">
        <v>0</v>
      </c>
      <c r="I403" s="11">
        <v>1.7594520010968999</v>
      </c>
      <c r="J403" s="11">
        <v>12.8</v>
      </c>
      <c r="K403" s="11">
        <v>14.080716213680599</v>
      </c>
      <c r="L403" s="11">
        <v>15.696822200421201</v>
      </c>
      <c r="M403" s="11">
        <v>16.265020339209102</v>
      </c>
      <c r="N403" s="11">
        <v>17.511660629652901</v>
      </c>
      <c r="O403" s="11">
        <v>17.805824701237999</v>
      </c>
      <c r="P403" s="11">
        <v>10.1</v>
      </c>
      <c r="Q403" s="11">
        <v>9.8699999999999992</v>
      </c>
      <c r="R403" s="11">
        <v>10.79</v>
      </c>
      <c r="S403" s="11">
        <v>12.041356086731</v>
      </c>
      <c r="T403" s="11">
        <v>13.3911027908325</v>
      </c>
      <c r="U403">
        <v>13.4788494110107</v>
      </c>
      <c r="V403" s="159">
        <f>100</f>
        <v>100</v>
      </c>
      <c r="W403" s="58" t="e">
        <f t="shared" si="56"/>
        <v>#DIV/0!</v>
      </c>
      <c r="X403" s="58" t="e">
        <f t="shared" si="56"/>
        <v>#DIV/0!</v>
      </c>
      <c r="Y403" s="58" t="e">
        <f t="shared" si="56"/>
        <v>#DIV/0!</v>
      </c>
      <c r="Z403" s="58" t="e">
        <f t="shared" si="55"/>
        <v>#DIV/0!</v>
      </c>
      <c r="AA403" s="58" t="e">
        <f t="shared" si="55"/>
        <v>#DIV/0!</v>
      </c>
      <c r="AB403" s="58" t="e">
        <f t="shared" si="55"/>
        <v>#DIV/0!</v>
      </c>
      <c r="AC403" s="58" t="e">
        <f t="shared" si="55"/>
        <v>#DIV/0!</v>
      </c>
      <c r="AD403" s="58" t="e">
        <f t="shared" si="55"/>
        <v>#DIV/0!</v>
      </c>
      <c r="AE403" s="58" t="e">
        <f t="shared" si="55"/>
        <v>#DIV/0!</v>
      </c>
      <c r="AF403" s="58" t="e">
        <f t="shared" si="55"/>
        <v>#DIV/0!</v>
      </c>
      <c r="AG403" s="58" t="e">
        <f t="shared" si="55"/>
        <v>#DIV/0!</v>
      </c>
      <c r="AH403" s="58" t="e">
        <f t="shared" si="55"/>
        <v>#DIV/0!</v>
      </c>
      <c r="AI403" s="58" t="e">
        <f t="shared" si="51"/>
        <v>#DIV/0!</v>
      </c>
      <c r="AJ403" s="58" t="e">
        <f t="shared" si="52"/>
        <v>#DIV/0!</v>
      </c>
      <c r="AK403" s="58" t="e">
        <f t="shared" si="53"/>
        <v>#DIV/0!</v>
      </c>
      <c r="AL403" s="58" t="e">
        <f t="shared" si="54"/>
        <v>#DIV/0!</v>
      </c>
      <c r="AM403" s="58" t="e">
        <f t="shared" si="57"/>
        <v>#DIV/0!</v>
      </c>
      <c r="AN403" s="160">
        <v>1</v>
      </c>
      <c r="AO403" s="118">
        <v>1</v>
      </c>
      <c r="AP403" s="118">
        <v>1</v>
      </c>
      <c r="AQ403" s="118">
        <v>4</v>
      </c>
      <c r="AR403" s="118">
        <v>4</v>
      </c>
      <c r="AS403" s="118">
        <v>4</v>
      </c>
      <c r="AT403" s="118">
        <v>1</v>
      </c>
      <c r="AU403" s="118">
        <v>4</v>
      </c>
      <c r="AV403" s="118">
        <v>4</v>
      </c>
      <c r="AW403" s="118">
        <v>4</v>
      </c>
      <c r="AX403" s="118">
        <v>4</v>
      </c>
      <c r="AY403" s="118">
        <v>4</v>
      </c>
      <c r="AZ403" s="118">
        <v>1</v>
      </c>
      <c r="BA403" s="118">
        <v>1</v>
      </c>
      <c r="BB403" s="118">
        <v>1</v>
      </c>
      <c r="BC403" s="118">
        <v>4</v>
      </c>
      <c r="BD403" s="118">
        <v>6</v>
      </c>
      <c r="BE403" s="118">
        <v>7</v>
      </c>
    </row>
    <row r="404" spans="2:57" ht="15">
      <c r="B404" s="499"/>
      <c r="C404" s="1" t="s">
        <v>207</v>
      </c>
      <c r="D404" s="196">
        <v>7.7173879999999997</v>
      </c>
      <c r="E404" s="11">
        <v>7.0130855716409499</v>
      </c>
      <c r="F404" s="11">
        <v>8.6000001072673999</v>
      </c>
      <c r="G404" s="11">
        <v>0</v>
      </c>
      <c r="H404" s="11">
        <v>0</v>
      </c>
      <c r="I404" s="11">
        <v>0.76343404850843699</v>
      </c>
      <c r="J404" s="11">
        <v>6.9</v>
      </c>
      <c r="K404" s="11">
        <v>8.9050330245931004</v>
      </c>
      <c r="L404" s="11">
        <v>11.8516738713436</v>
      </c>
      <c r="M404" s="11">
        <v>13.833964411377799</v>
      </c>
      <c r="N404" s="11">
        <v>18.176438143967601</v>
      </c>
      <c r="O404" s="11">
        <v>24.074812050867301</v>
      </c>
      <c r="P404" s="11">
        <v>18.3</v>
      </c>
      <c r="Q404" s="11">
        <v>12.41</v>
      </c>
      <c r="R404" s="11">
        <v>20.93</v>
      </c>
      <c r="S404" s="11">
        <v>21.015529632568398</v>
      </c>
      <c r="T404" s="11">
        <v>20.313606262206999</v>
      </c>
      <c r="U404">
        <v>20.280277252197301</v>
      </c>
      <c r="V404" s="159">
        <f>100</f>
        <v>100</v>
      </c>
      <c r="W404" s="58">
        <f t="shared" si="56"/>
        <v>90.87382378132277</v>
      </c>
      <c r="X404" s="58">
        <f t="shared" si="56"/>
        <v>111.43666882198227</v>
      </c>
      <c r="Y404" s="58">
        <f t="shared" si="56"/>
        <v>0</v>
      </c>
      <c r="Z404" s="58">
        <f t="shared" si="55"/>
        <v>0</v>
      </c>
      <c r="AA404" s="58">
        <f t="shared" si="55"/>
        <v>9.892389089526624</v>
      </c>
      <c r="AB404" s="58">
        <f t="shared" si="55"/>
        <v>89.408488986169942</v>
      </c>
      <c r="AC404" s="58">
        <f t="shared" si="55"/>
        <v>115.38920972475533</v>
      </c>
      <c r="AD404" s="58">
        <f t="shared" si="55"/>
        <v>153.57105112952209</v>
      </c>
      <c r="AE404" s="58">
        <f t="shared" si="55"/>
        <v>179.25708039271578</v>
      </c>
      <c r="AF404" s="58">
        <f t="shared" si="55"/>
        <v>235.5257782032937</v>
      </c>
      <c r="AG404" s="58">
        <f t="shared" si="55"/>
        <v>311.95544465131599</v>
      </c>
      <c r="AH404" s="58">
        <f t="shared" si="55"/>
        <v>237.12686209375505</v>
      </c>
      <c r="AI404" s="58">
        <f t="shared" si="51"/>
        <v>160.80570265483607</v>
      </c>
      <c r="AJ404" s="58">
        <f t="shared" si="52"/>
        <v>271.20574992471546</v>
      </c>
      <c r="AK404" s="58">
        <f t="shared" si="53"/>
        <v>272.31402169449564</v>
      </c>
      <c r="AL404" s="58">
        <f t="shared" si="54"/>
        <v>263.21867271940971</v>
      </c>
      <c r="AM404" s="58">
        <f t="shared" si="57"/>
        <v>262.78680367239929</v>
      </c>
      <c r="AN404" s="160">
        <v>4</v>
      </c>
      <c r="AO404" s="118">
        <v>4</v>
      </c>
      <c r="AP404" s="118">
        <v>4</v>
      </c>
      <c r="AQ404" s="118">
        <v>1</v>
      </c>
      <c r="AR404" s="118">
        <v>4</v>
      </c>
      <c r="AS404" s="118">
        <v>4</v>
      </c>
      <c r="AT404" s="118">
        <v>1</v>
      </c>
      <c r="AU404" s="118">
        <v>4</v>
      </c>
      <c r="AV404" s="118">
        <v>4</v>
      </c>
      <c r="AW404" s="118">
        <v>4</v>
      </c>
      <c r="AX404" s="118">
        <v>4</v>
      </c>
      <c r="AY404" s="118">
        <v>4</v>
      </c>
      <c r="AZ404" s="118">
        <v>1</v>
      </c>
      <c r="BA404" s="118">
        <v>1</v>
      </c>
      <c r="BB404" s="118">
        <v>1</v>
      </c>
      <c r="BC404" s="118">
        <v>4</v>
      </c>
      <c r="BD404" s="118">
        <v>6</v>
      </c>
      <c r="BE404" s="118">
        <v>7</v>
      </c>
    </row>
    <row r="405" spans="2:57" ht="15">
      <c r="B405" s="499"/>
      <c r="C405" s="1" t="s">
        <v>208</v>
      </c>
      <c r="D405" s="196">
        <v>76.860510000000005</v>
      </c>
      <c r="E405" s="11">
        <v>86.586917057753496</v>
      </c>
      <c r="F405" s="11">
        <v>100.100007180212</v>
      </c>
      <c r="G405" s="11">
        <v>89.246160000000003</v>
      </c>
      <c r="H405" s="11">
        <v>36.779253438767597</v>
      </c>
      <c r="I405" s="11">
        <v>74.177109037614201</v>
      </c>
      <c r="J405" s="11">
        <v>127.5</v>
      </c>
      <c r="K405" s="11">
        <v>147.15784244050599</v>
      </c>
      <c r="L405" s="11">
        <v>177.15148388224901</v>
      </c>
      <c r="M405" s="11">
        <v>189.001014499554</v>
      </c>
      <c r="N405" s="11">
        <v>228.411910553512</v>
      </c>
      <c r="O405" s="11">
        <v>280.41936936304302</v>
      </c>
      <c r="P405" s="11">
        <v>262.8</v>
      </c>
      <c r="Q405" s="11">
        <v>219.152997970581</v>
      </c>
      <c r="R405" s="11">
        <v>190.13</v>
      </c>
      <c r="S405" s="11">
        <v>199.57145690918</v>
      </c>
      <c r="T405" s="11">
        <v>204.79376220703099</v>
      </c>
      <c r="U405">
        <v>202.977615356445</v>
      </c>
      <c r="V405" s="159">
        <f>100</f>
        <v>100</v>
      </c>
      <c r="W405" s="58">
        <f t="shared" si="56"/>
        <v>112.65462206502856</v>
      </c>
      <c r="X405" s="58">
        <f t="shared" si="56"/>
        <v>130.23593934025678</v>
      </c>
      <c r="Y405" s="58">
        <f t="shared" si="56"/>
        <v>116.11445201183285</v>
      </c>
      <c r="Z405" s="58">
        <f t="shared" si="55"/>
        <v>47.851950811629528</v>
      </c>
      <c r="AA405" s="58">
        <f t="shared" si="55"/>
        <v>96.508739061989303</v>
      </c>
      <c r="AB405" s="58">
        <f t="shared" si="55"/>
        <v>165.88492582211592</v>
      </c>
      <c r="AC405" s="58">
        <f t="shared" si="55"/>
        <v>191.4609237442036</v>
      </c>
      <c r="AD405" s="58">
        <f t="shared" si="55"/>
        <v>230.48439814184033</v>
      </c>
      <c r="AE405" s="58">
        <f t="shared" si="55"/>
        <v>245.90132761226016</v>
      </c>
      <c r="AF405" s="58">
        <f t="shared" si="55"/>
        <v>297.17719873770284</v>
      </c>
      <c r="AG405" s="58">
        <f t="shared" si="55"/>
        <v>364.84193165390525</v>
      </c>
      <c r="AH405" s="58">
        <f t="shared" si="55"/>
        <v>341.91810592982011</v>
      </c>
      <c r="AI405" s="58">
        <f t="shared" si="51"/>
        <v>285.13081421211098</v>
      </c>
      <c r="AJ405" s="58">
        <f t="shared" si="52"/>
        <v>247.37020350242275</v>
      </c>
      <c r="AK405" s="58">
        <f t="shared" si="53"/>
        <v>259.65408882816416</v>
      </c>
      <c r="AL405" s="58">
        <f t="shared" si="54"/>
        <v>266.44861217682654</v>
      </c>
      <c r="AM405" s="58">
        <f t="shared" si="57"/>
        <v>264.08569934865767</v>
      </c>
      <c r="AN405" s="160">
        <v>4</v>
      </c>
      <c r="AO405" s="118">
        <v>4</v>
      </c>
      <c r="AP405" s="118">
        <v>4</v>
      </c>
      <c r="AQ405" s="118">
        <v>4</v>
      </c>
      <c r="AR405" s="118">
        <v>4</v>
      </c>
      <c r="AS405" s="118">
        <v>4</v>
      </c>
      <c r="AT405" s="118">
        <v>1</v>
      </c>
      <c r="AU405" s="118">
        <v>4</v>
      </c>
      <c r="AV405" s="118">
        <v>4</v>
      </c>
      <c r="AW405" s="118">
        <v>4</v>
      </c>
      <c r="AX405" s="118">
        <v>4</v>
      </c>
      <c r="AY405" s="118">
        <v>4</v>
      </c>
      <c r="AZ405" s="118">
        <v>1</v>
      </c>
      <c r="BA405" s="118">
        <v>4</v>
      </c>
      <c r="BB405" s="118">
        <v>1</v>
      </c>
      <c r="BC405" s="118">
        <v>4</v>
      </c>
      <c r="BD405" s="118">
        <v>6</v>
      </c>
      <c r="BE405" s="118">
        <v>7</v>
      </c>
    </row>
    <row r="406" spans="2:57" ht="15">
      <c r="B406" s="499"/>
      <c r="C406" s="1" t="s">
        <v>209</v>
      </c>
      <c r="D406" s="196">
        <v>107.599998</v>
      </c>
      <c r="E406" s="11">
        <v>111.20000262939401</v>
      </c>
      <c r="F406" s="11">
        <v>113.800007629394</v>
      </c>
      <c r="G406" s="11">
        <v>93.800002000000006</v>
      </c>
      <c r="H406" s="11">
        <v>40.799999814697301</v>
      </c>
      <c r="I406" s="11">
        <v>79.199995087219506</v>
      </c>
      <c r="J406" s="11">
        <v>151.4</v>
      </c>
      <c r="K406" s="11">
        <v>176.20000092141899</v>
      </c>
      <c r="L406" s="11">
        <v>212.39997995401399</v>
      </c>
      <c r="M406" s="11">
        <v>222.19999925014099</v>
      </c>
      <c r="N406" s="11">
        <v>267.60000932713302</v>
      </c>
      <c r="O406" s="11">
        <v>327.00000611514798</v>
      </c>
      <c r="P406" s="11">
        <v>296.5</v>
      </c>
      <c r="Q406" s="11">
        <v>248.55999797058101</v>
      </c>
      <c r="R406" s="11">
        <v>232.79</v>
      </c>
      <c r="S406" s="11">
        <v>250.27204227447501</v>
      </c>
      <c r="T406" s="11">
        <v>269.375691413879</v>
      </c>
      <c r="U406">
        <v>275.93329048156698</v>
      </c>
      <c r="V406" s="159">
        <f>100</f>
        <v>100</v>
      </c>
      <c r="W406" s="58">
        <f t="shared" si="56"/>
        <v>103.34572927166225</v>
      </c>
      <c r="X406" s="58">
        <f t="shared" si="56"/>
        <v>105.76209084073962</v>
      </c>
      <c r="Y406" s="58">
        <f t="shared" si="56"/>
        <v>87.174724668675182</v>
      </c>
      <c r="Z406" s="58">
        <f t="shared" si="55"/>
        <v>37.918216145968053</v>
      </c>
      <c r="AA406" s="58">
        <f t="shared" si="55"/>
        <v>73.605944757749441</v>
      </c>
      <c r="AB406" s="58">
        <f t="shared" si="55"/>
        <v>140.70632231796139</v>
      </c>
      <c r="AC406" s="58">
        <f t="shared" si="55"/>
        <v>163.75465074025277</v>
      </c>
      <c r="AD406" s="58">
        <f t="shared" si="55"/>
        <v>197.39775455573334</v>
      </c>
      <c r="AE406" s="58">
        <f t="shared" si="55"/>
        <v>206.50557934967711</v>
      </c>
      <c r="AF406" s="58">
        <f t="shared" si="55"/>
        <v>248.69889804935963</v>
      </c>
      <c r="AG406" s="58">
        <f t="shared" si="55"/>
        <v>303.90335705689137</v>
      </c>
      <c r="AH406" s="58">
        <f t="shared" si="55"/>
        <v>275.55762593973282</v>
      </c>
      <c r="AI406" s="58">
        <f t="shared" si="51"/>
        <v>231.00371987979128</v>
      </c>
      <c r="AJ406" s="58">
        <f t="shared" si="52"/>
        <v>216.3475876644533</v>
      </c>
      <c r="AK406" s="58">
        <f t="shared" si="53"/>
        <v>232.59483915090317</v>
      </c>
      <c r="AL406" s="58">
        <f t="shared" si="54"/>
        <v>250.34916024243699</v>
      </c>
      <c r="AM406" s="58">
        <f t="shared" si="57"/>
        <v>256.44358328107683</v>
      </c>
      <c r="AN406" s="160"/>
      <c r="AO406" s="118"/>
      <c r="AP406" s="118"/>
      <c r="AQ406" s="118"/>
      <c r="AR406" s="118"/>
      <c r="AS406" s="118"/>
      <c r="AT406" s="118"/>
      <c r="AU406" s="118"/>
      <c r="AV406" s="118"/>
      <c r="AW406" s="118"/>
      <c r="AX406" s="118"/>
      <c r="AY406" s="118"/>
      <c r="AZ406" s="118"/>
      <c r="BA406" s="118"/>
      <c r="BB406" s="118"/>
      <c r="BC406" s="118"/>
      <c r="BD406" s="118"/>
      <c r="BE406" s="118"/>
    </row>
    <row r="407" spans="2:57" ht="15">
      <c r="B407" s="501"/>
      <c r="C407" s="8" t="s">
        <v>210</v>
      </c>
      <c r="D407" s="245">
        <v>30.739488000000001</v>
      </c>
      <c r="E407" s="173">
        <v>24.613085571641001</v>
      </c>
      <c r="F407" s="173">
        <v>13.7000004491823</v>
      </c>
      <c r="G407" s="173">
        <v>4.5538420000000004</v>
      </c>
      <c r="H407" s="173">
        <v>4.0207463759296598</v>
      </c>
      <c r="I407" s="173">
        <v>5.0228860496053302</v>
      </c>
      <c r="J407" s="173">
        <v>23.9</v>
      </c>
      <c r="K407" s="173">
        <v>29.042158480912899</v>
      </c>
      <c r="L407" s="173">
        <v>35.248496071764897</v>
      </c>
      <c r="M407" s="173">
        <v>33.198984750586902</v>
      </c>
      <c r="N407" s="173">
        <v>39.188098773620602</v>
      </c>
      <c r="O407" s="173">
        <v>46.580636752105299</v>
      </c>
      <c r="P407" s="173">
        <v>33.700000000000003</v>
      </c>
      <c r="Q407" s="173">
        <v>29.407</v>
      </c>
      <c r="R407" s="173">
        <v>42.66</v>
      </c>
      <c r="S407" s="173">
        <v>50.700585365295403</v>
      </c>
      <c r="T407" s="173">
        <v>64.581929206848201</v>
      </c>
      <c r="U407" s="173">
        <v>72.955675125122099</v>
      </c>
      <c r="V407" s="159">
        <f>100</f>
        <v>100</v>
      </c>
      <c r="W407" s="58">
        <f t="shared" si="56"/>
        <v>80.069926901973773</v>
      </c>
      <c r="X407" s="58">
        <f t="shared" si="56"/>
        <v>44.568082751353245</v>
      </c>
      <c r="Y407" s="58">
        <f t="shared" si="56"/>
        <v>14.814306601333113</v>
      </c>
      <c r="Z407" s="58">
        <f t="shared" si="55"/>
        <v>13.080069440094967</v>
      </c>
      <c r="AA407" s="58">
        <f t="shared" si="55"/>
        <v>16.340174727716121</v>
      </c>
      <c r="AB407" s="58">
        <f t="shared" si="55"/>
        <v>77.750156411193316</v>
      </c>
      <c r="AC407" s="58">
        <f t="shared" si="55"/>
        <v>94.478341607098002</v>
      </c>
      <c r="AD407" s="58">
        <f t="shared" si="55"/>
        <v>114.66845534891439</v>
      </c>
      <c r="AE407" s="58">
        <f t="shared" si="55"/>
        <v>108.00109862137879</v>
      </c>
      <c r="AF407" s="58">
        <f t="shared" si="55"/>
        <v>127.48455268227175</v>
      </c>
      <c r="AG407" s="58">
        <f t="shared" si="55"/>
        <v>151.53354783301953</v>
      </c>
      <c r="AH407" s="58">
        <f t="shared" si="55"/>
        <v>109.63097368440231</v>
      </c>
      <c r="AI407" s="58">
        <f t="shared" si="51"/>
        <v>95.665223831964923</v>
      </c>
      <c r="AJ407" s="58">
        <f t="shared" si="52"/>
        <v>138.77914947705048</v>
      </c>
      <c r="AK407" s="58">
        <f t="shared" si="53"/>
        <v>164.93633649752201</v>
      </c>
      <c r="AL407" s="58">
        <f t="shared" si="54"/>
        <v>210.09435553008623</v>
      </c>
      <c r="AM407" s="58">
        <f t="shared" si="57"/>
        <v>237.3353620109811</v>
      </c>
      <c r="AN407" s="120"/>
      <c r="AO407" s="121"/>
      <c r="AP407" s="121"/>
      <c r="AQ407" s="121"/>
      <c r="AR407" s="121"/>
      <c r="AS407" s="121"/>
      <c r="AT407" s="121"/>
      <c r="AU407" s="121"/>
      <c r="AV407" s="121"/>
      <c r="AW407" s="121"/>
      <c r="AX407" s="121"/>
      <c r="AY407" s="121"/>
      <c r="AZ407" s="121"/>
      <c r="BA407" s="121"/>
      <c r="BB407" s="121"/>
      <c r="BC407" s="121"/>
      <c r="BD407" s="121"/>
      <c r="BE407" s="121"/>
    </row>
    <row r="408" spans="2:57" ht="15" customHeight="1">
      <c r="B408" s="499" t="s">
        <v>168</v>
      </c>
      <c r="C408" s="1" t="s">
        <v>205</v>
      </c>
      <c r="D408" s="246">
        <v>102.63282</v>
      </c>
      <c r="E408" s="11">
        <v>161</v>
      </c>
      <c r="F408" s="11">
        <v>144.9</v>
      </c>
      <c r="G408" s="11">
        <v>153.19999999999999</v>
      </c>
      <c r="H408" s="11">
        <v>114.1857</v>
      </c>
      <c r="I408" s="11">
        <v>106.6</v>
      </c>
      <c r="J408" s="11">
        <v>102.1</v>
      </c>
      <c r="K408" s="11">
        <v>111</v>
      </c>
      <c r="L408" s="11">
        <v>88</v>
      </c>
      <c r="M408" s="11">
        <v>84.2</v>
      </c>
      <c r="N408" s="11">
        <v>89.1</v>
      </c>
      <c r="O408" s="11">
        <v>89.6</v>
      </c>
      <c r="P408" s="11">
        <v>18.100000000000001</v>
      </c>
      <c r="Q408" s="11">
        <v>152.89699999999999</v>
      </c>
      <c r="R408" s="11">
        <v>166.62</v>
      </c>
      <c r="S408" s="11">
        <v>268.71966552734398</v>
      </c>
      <c r="T408" s="11">
        <v>470.270751953125</v>
      </c>
      <c r="U408">
        <v>596.70770263671898</v>
      </c>
      <c r="V408" s="159">
        <f>100</f>
        <v>100</v>
      </c>
      <c r="W408" s="58">
        <f t="shared" si="56"/>
        <v>156.86989795272117</v>
      </c>
      <c r="X408" s="58">
        <f t="shared" si="56"/>
        <v>141.18290815744905</v>
      </c>
      <c r="Y408" s="58">
        <f t="shared" si="56"/>
        <v>149.26998985314833</v>
      </c>
      <c r="Z408" s="58">
        <f t="shared" si="55"/>
        <v>111.25651619043499</v>
      </c>
      <c r="AA408" s="58">
        <f t="shared" si="55"/>
        <v>103.86541069416197</v>
      </c>
      <c r="AB408" s="58">
        <f t="shared" si="55"/>
        <v>99.4808483290238</v>
      </c>
      <c r="AC408" s="58">
        <f t="shared" si="55"/>
        <v>108.15253834007484</v>
      </c>
      <c r="AD408" s="58">
        <f t="shared" si="55"/>
        <v>85.74255291825753</v>
      </c>
      <c r="AE408" s="58">
        <f t="shared" si="55"/>
        <v>82.040033587696414</v>
      </c>
      <c r="AF408" s="58">
        <f t="shared" si="55"/>
        <v>86.814334829735756</v>
      </c>
      <c r="AG408" s="58">
        <f t="shared" si="55"/>
        <v>87.301508425862224</v>
      </c>
      <c r="AH408" s="58">
        <f t="shared" si="55"/>
        <v>17.635684179777972</v>
      </c>
      <c r="AI408" s="58">
        <f t="shared" si="51"/>
        <v>148.97476265389571</v>
      </c>
      <c r="AJ408" s="58">
        <f t="shared" si="52"/>
        <v>162.34572917318263</v>
      </c>
      <c r="AK408" s="58">
        <f t="shared" si="53"/>
        <v>261.82625160971315</v>
      </c>
      <c r="AL408" s="58">
        <f t="shared" si="54"/>
        <v>458.20698676419983</v>
      </c>
      <c r="AM408" s="58">
        <f t="shared" si="57"/>
        <v>581.40047465978137</v>
      </c>
      <c r="AN408" s="160">
        <v>4</v>
      </c>
      <c r="AO408" s="118">
        <v>1</v>
      </c>
      <c r="AP408" s="118">
        <v>1</v>
      </c>
      <c r="AQ408" s="118">
        <v>1</v>
      </c>
      <c r="AR408" s="118">
        <v>4</v>
      </c>
      <c r="AS408" s="118">
        <v>1</v>
      </c>
      <c r="AT408" s="118">
        <v>1</v>
      </c>
      <c r="AU408" s="118">
        <v>1</v>
      </c>
      <c r="AV408" s="118">
        <v>1</v>
      </c>
      <c r="AW408" s="118">
        <v>1</v>
      </c>
      <c r="AX408" s="118">
        <v>1</v>
      </c>
      <c r="AY408" s="118">
        <v>1</v>
      </c>
      <c r="AZ408" s="118">
        <v>1</v>
      </c>
      <c r="BA408" s="118">
        <v>2</v>
      </c>
      <c r="BB408" s="118">
        <v>1</v>
      </c>
      <c r="BC408" s="118">
        <v>4</v>
      </c>
      <c r="BD408" s="118">
        <v>6</v>
      </c>
      <c r="BE408" s="118">
        <v>7</v>
      </c>
    </row>
    <row r="409" spans="2:57" ht="15">
      <c r="B409" s="499"/>
      <c r="C409" s="1" t="s">
        <v>206</v>
      </c>
      <c r="D409" s="196">
        <v>181.75030000000001</v>
      </c>
      <c r="E409" s="11">
        <v>222.88298405926801</v>
      </c>
      <c r="F409" s="11">
        <v>194.8</v>
      </c>
      <c r="G409" s="11">
        <v>152.61567344663101</v>
      </c>
      <c r="H409" s="11">
        <v>137.01429999999999</v>
      </c>
      <c r="I409" s="11">
        <v>114.9</v>
      </c>
      <c r="J409" s="11">
        <v>131.30000000000001</v>
      </c>
      <c r="K409" s="11">
        <v>75.406454431052694</v>
      </c>
      <c r="L409" s="11">
        <v>-176.06867167641099</v>
      </c>
      <c r="M409" s="11">
        <v>-174.9</v>
      </c>
      <c r="N409" s="11">
        <v>155</v>
      </c>
      <c r="O409" s="11">
        <v>171.2</v>
      </c>
      <c r="P409" s="11">
        <v>41</v>
      </c>
      <c r="Q409" s="11">
        <v>142.56</v>
      </c>
      <c r="R409" s="11">
        <v>247.36500000000001</v>
      </c>
      <c r="S409" s="11">
        <v>276.05282592773398</v>
      </c>
      <c r="T409" s="11">
        <v>306.99630737304699</v>
      </c>
      <c r="U409">
        <v>309.10421752929699</v>
      </c>
      <c r="V409" s="159">
        <f>100</f>
        <v>100</v>
      </c>
      <c r="W409" s="58">
        <f t="shared" si="56"/>
        <v>122.63142567537331</v>
      </c>
      <c r="X409" s="58">
        <f t="shared" si="56"/>
        <v>107.18001565884623</v>
      </c>
      <c r="Y409" s="58">
        <f t="shared" si="56"/>
        <v>83.969970584164642</v>
      </c>
      <c r="Z409" s="58">
        <f t="shared" si="55"/>
        <v>75.386010366970496</v>
      </c>
      <c r="AA409" s="58">
        <f t="shared" si="55"/>
        <v>63.218602665305092</v>
      </c>
      <c r="AB409" s="58">
        <f t="shared" si="55"/>
        <v>72.241971540074488</v>
      </c>
      <c r="AC409" s="58">
        <f t="shared" si="55"/>
        <v>41.489039870114489</v>
      </c>
      <c r="AD409" s="58">
        <f t="shared" si="55"/>
        <v>-96.873937306519437</v>
      </c>
      <c r="AE409" s="58">
        <f t="shared" si="55"/>
        <v>-96.230927816900433</v>
      </c>
      <c r="AF409" s="58">
        <f t="shared" si="55"/>
        <v>85.28183997495465</v>
      </c>
      <c r="AG409" s="58">
        <f t="shared" si="55"/>
        <v>94.195167765885387</v>
      </c>
      <c r="AH409" s="58">
        <f t="shared" si="55"/>
        <v>22.558422186923487</v>
      </c>
      <c r="AI409" s="58">
        <f t="shared" si="51"/>
        <v>78.437284560190548</v>
      </c>
      <c r="AJ409" s="58">
        <f t="shared" si="52"/>
        <v>136.10156351873971</v>
      </c>
      <c r="AK409" s="58">
        <f t="shared" si="53"/>
        <v>151.88576080905173</v>
      </c>
      <c r="AL409" s="58">
        <f t="shared" si="54"/>
        <v>168.91103198896892</v>
      </c>
      <c r="AM409" s="58">
        <f t="shared" si="57"/>
        <v>170.07081558011018</v>
      </c>
      <c r="AN409" s="160">
        <v>4</v>
      </c>
      <c r="AO409" s="118">
        <v>4</v>
      </c>
      <c r="AP409" s="118">
        <v>1</v>
      </c>
      <c r="AQ409" s="118">
        <v>4</v>
      </c>
      <c r="AR409" s="118">
        <v>4</v>
      </c>
      <c r="AS409" s="118">
        <v>1</v>
      </c>
      <c r="AT409" s="118">
        <v>1</v>
      </c>
      <c r="AU409" s="118">
        <v>4</v>
      </c>
      <c r="AV409" s="118">
        <v>4</v>
      </c>
      <c r="AW409" s="118">
        <v>1</v>
      </c>
      <c r="AX409" s="118">
        <v>1</v>
      </c>
      <c r="AY409" s="118">
        <v>1</v>
      </c>
      <c r="AZ409" s="118">
        <v>1</v>
      </c>
      <c r="BA409" s="118">
        <v>1</v>
      </c>
      <c r="BB409" s="118">
        <v>2</v>
      </c>
      <c r="BC409" s="118">
        <v>4</v>
      </c>
      <c r="BD409" s="118">
        <v>6</v>
      </c>
      <c r="BE409" s="118">
        <v>7</v>
      </c>
    </row>
    <row r="410" spans="2:57" ht="15">
      <c r="B410" s="499"/>
      <c r="C410" s="1" t="s">
        <v>207</v>
      </c>
      <c r="D410" s="196">
        <v>83.316890000000001</v>
      </c>
      <c r="E410" s="11">
        <v>83.117011652058906</v>
      </c>
      <c r="F410" s="11">
        <v>19.2</v>
      </c>
      <c r="G410" s="11">
        <v>22.784326035789999</v>
      </c>
      <c r="H410" s="11">
        <v>29</v>
      </c>
      <c r="I410" s="11">
        <v>56.7000122070313</v>
      </c>
      <c r="J410" s="11">
        <v>107.20001220703099</v>
      </c>
      <c r="K410" s="11">
        <v>177.49353584096099</v>
      </c>
      <c r="L410" s="11">
        <v>395.36865444989297</v>
      </c>
      <c r="M410" s="11">
        <v>116</v>
      </c>
      <c r="N410" s="11">
        <v>77.599999999999994</v>
      </c>
      <c r="O410" s="11">
        <v>87.1</v>
      </c>
      <c r="P410" s="11">
        <v>9.6203739258060104</v>
      </c>
      <c r="Q410" s="11">
        <v>76.069999999999993</v>
      </c>
      <c r="R410" s="11">
        <v>144.22999999999999</v>
      </c>
      <c r="S410" s="11">
        <v>144.81938171386699</v>
      </c>
      <c r="T410" s="11">
        <v>139.98237609863301</v>
      </c>
      <c r="U410">
        <v>139.73229980468801</v>
      </c>
      <c r="V410" s="159">
        <f>100</f>
        <v>100</v>
      </c>
      <c r="W410" s="58">
        <f t="shared" si="56"/>
        <v>99.760098645135344</v>
      </c>
      <c r="X410" s="58">
        <f t="shared" si="56"/>
        <v>23.044547150043645</v>
      </c>
      <c r="Y410" s="58">
        <f t="shared" si="56"/>
        <v>27.346587271548422</v>
      </c>
      <c r="Z410" s="58">
        <f t="shared" si="55"/>
        <v>34.806868091211754</v>
      </c>
      <c r="AA410" s="58">
        <f t="shared" si="55"/>
        <v>68.053442953801195</v>
      </c>
      <c r="AB410" s="58">
        <f t="shared" si="55"/>
        <v>128.66540290573855</v>
      </c>
      <c r="AC410" s="58">
        <f t="shared" si="55"/>
        <v>213.03427893307224</v>
      </c>
      <c r="AD410" s="58">
        <f t="shared" si="55"/>
        <v>474.53602078749338</v>
      </c>
      <c r="AE410" s="58">
        <f t="shared" si="55"/>
        <v>139.22747236484702</v>
      </c>
      <c r="AF410" s="58">
        <f t="shared" si="55"/>
        <v>93.138378064759721</v>
      </c>
      <c r="AG410" s="58">
        <f t="shared" si="55"/>
        <v>104.54062795670842</v>
      </c>
      <c r="AH410" s="58">
        <f t="shared" si="55"/>
        <v>11.546727111160786</v>
      </c>
      <c r="AI410" s="58">
        <f t="shared" si="51"/>
        <v>91.30201571374063</v>
      </c>
      <c r="AJ410" s="58">
        <f t="shared" si="52"/>
        <v>173.11015809639557</v>
      </c>
      <c r="AK410" s="58">
        <f t="shared" si="53"/>
        <v>173.81755573673837</v>
      </c>
      <c r="AL410" s="58">
        <f t="shared" si="54"/>
        <v>168.01200344687976</v>
      </c>
      <c r="AM410" s="58">
        <f t="shared" si="57"/>
        <v>167.71185266839413</v>
      </c>
      <c r="AN410" s="160">
        <v>4</v>
      </c>
      <c r="AO410" s="118">
        <v>4</v>
      </c>
      <c r="AP410" s="118">
        <v>1</v>
      </c>
      <c r="AQ410" s="118">
        <v>4</v>
      </c>
      <c r="AR410" s="118">
        <v>1</v>
      </c>
      <c r="AS410" s="118">
        <v>4</v>
      </c>
      <c r="AT410" s="118">
        <v>4</v>
      </c>
      <c r="AU410" s="118">
        <v>4</v>
      </c>
      <c r="AV410" s="118">
        <v>4</v>
      </c>
      <c r="AW410" s="118">
        <v>1</v>
      </c>
      <c r="AX410" s="118">
        <v>1</v>
      </c>
      <c r="AY410" s="118">
        <v>1</v>
      </c>
      <c r="AZ410" s="118">
        <v>4</v>
      </c>
      <c r="BA410" s="118">
        <v>1</v>
      </c>
      <c r="BB410" s="118">
        <v>1</v>
      </c>
      <c r="BC410" s="118">
        <v>4</v>
      </c>
      <c r="BD410" s="118">
        <v>6</v>
      </c>
      <c r="BE410" s="118">
        <v>7</v>
      </c>
    </row>
    <row r="411" spans="2:57" ht="15">
      <c r="B411" s="499"/>
      <c r="C411" s="1" t="s">
        <v>208</v>
      </c>
      <c r="D411" s="196">
        <v>0</v>
      </c>
      <c r="E411" s="11">
        <v>0</v>
      </c>
      <c r="F411" s="11">
        <v>0</v>
      </c>
      <c r="G411" s="11">
        <v>0</v>
      </c>
      <c r="H411" s="11">
        <v>0</v>
      </c>
      <c r="I411" s="11">
        <v>0</v>
      </c>
      <c r="J411" s="11">
        <v>0</v>
      </c>
      <c r="K411" s="11">
        <v>0</v>
      </c>
      <c r="L411" s="11">
        <v>0</v>
      </c>
      <c r="M411" s="11">
        <v>28.8</v>
      </c>
      <c r="N411" s="11">
        <v>61.3</v>
      </c>
      <c r="O411" s="11">
        <v>79.5</v>
      </c>
      <c r="P411" s="11">
        <v>14.9796244291056</v>
      </c>
      <c r="Q411" s="11">
        <v>36.462982177734403</v>
      </c>
      <c r="R411" s="11">
        <v>46.3150634765625</v>
      </c>
      <c r="S411" s="11">
        <v>48.6149711608887</v>
      </c>
      <c r="T411" s="11">
        <v>49.887111663818402</v>
      </c>
      <c r="U411">
        <v>49.448165893554702</v>
      </c>
      <c r="V411" s="159">
        <f>100</f>
        <v>100</v>
      </c>
      <c r="W411" s="58" t="e">
        <f t="shared" si="56"/>
        <v>#DIV/0!</v>
      </c>
      <c r="X411" s="58" t="e">
        <f t="shared" si="56"/>
        <v>#DIV/0!</v>
      </c>
      <c r="Y411" s="58" t="e">
        <f t="shared" si="56"/>
        <v>#DIV/0!</v>
      </c>
      <c r="Z411" s="58" t="e">
        <f t="shared" si="55"/>
        <v>#DIV/0!</v>
      </c>
      <c r="AA411" s="58" t="e">
        <f t="shared" si="55"/>
        <v>#DIV/0!</v>
      </c>
      <c r="AB411" s="58" t="e">
        <f t="shared" si="55"/>
        <v>#DIV/0!</v>
      </c>
      <c r="AC411" s="58" t="e">
        <f t="shared" si="55"/>
        <v>#DIV/0!</v>
      </c>
      <c r="AD411" s="58" t="e">
        <f t="shared" si="55"/>
        <v>#DIV/0!</v>
      </c>
      <c r="AE411" s="58" t="e">
        <f t="shared" si="55"/>
        <v>#DIV/0!</v>
      </c>
      <c r="AF411" s="58" t="e">
        <f t="shared" si="55"/>
        <v>#DIV/0!</v>
      </c>
      <c r="AG411" s="58" t="e">
        <f t="shared" si="55"/>
        <v>#DIV/0!</v>
      </c>
      <c r="AH411" s="58" t="e">
        <f t="shared" si="55"/>
        <v>#DIV/0!</v>
      </c>
      <c r="AI411" s="58" t="e">
        <f t="shared" si="51"/>
        <v>#DIV/0!</v>
      </c>
      <c r="AJ411" s="58" t="e">
        <f t="shared" si="52"/>
        <v>#DIV/0!</v>
      </c>
      <c r="AK411" s="58" t="e">
        <f t="shared" si="53"/>
        <v>#DIV/0!</v>
      </c>
      <c r="AL411" s="58" t="e">
        <f t="shared" si="54"/>
        <v>#DIV/0!</v>
      </c>
      <c r="AM411" s="58" t="e">
        <f t="shared" si="57"/>
        <v>#DIV/0!</v>
      </c>
      <c r="AN411" s="160">
        <v>4</v>
      </c>
      <c r="AO411" s="118">
        <v>4</v>
      </c>
      <c r="AP411" s="118">
        <v>1</v>
      </c>
      <c r="AQ411" s="118">
        <v>4</v>
      </c>
      <c r="AR411" s="118">
        <v>4</v>
      </c>
      <c r="AS411" s="118">
        <v>4</v>
      </c>
      <c r="AT411" s="118">
        <v>4</v>
      </c>
      <c r="AU411" s="118">
        <v>4</v>
      </c>
      <c r="AV411" s="118">
        <v>4</v>
      </c>
      <c r="AW411" s="118">
        <v>1</v>
      </c>
      <c r="AX411" s="118">
        <v>1</v>
      </c>
      <c r="AY411" s="118">
        <v>1</v>
      </c>
      <c r="AZ411" s="118">
        <v>4</v>
      </c>
      <c r="BA411" s="118">
        <v>4</v>
      </c>
      <c r="BB411" s="118">
        <v>4</v>
      </c>
      <c r="BC411" s="118">
        <v>4</v>
      </c>
      <c r="BD411" s="118">
        <v>6</v>
      </c>
      <c r="BE411" s="118">
        <v>7</v>
      </c>
    </row>
    <row r="412" spans="2:57" ht="15">
      <c r="B412" s="499"/>
      <c r="C412" s="1" t="s">
        <v>209</v>
      </c>
      <c r="D412" s="196">
        <v>367.70001000000002</v>
      </c>
      <c r="E412" s="11">
        <v>466.99999571132702</v>
      </c>
      <c r="F412" s="11">
        <v>358.9</v>
      </c>
      <c r="G412" s="11">
        <v>328.59999948242103</v>
      </c>
      <c r="H412" s="11">
        <v>280.2</v>
      </c>
      <c r="I412" s="11">
        <v>278.20001220703102</v>
      </c>
      <c r="J412" s="11">
        <v>340.600012207031</v>
      </c>
      <c r="K412" s="11">
        <v>363.89999027201299</v>
      </c>
      <c r="L412" s="11">
        <v>307.29998277348199</v>
      </c>
      <c r="M412" s="11">
        <v>54.1</v>
      </c>
      <c r="N412" s="11">
        <v>383</v>
      </c>
      <c r="O412" s="11">
        <v>427.4</v>
      </c>
      <c r="P412" s="11">
        <v>83.6999983549116</v>
      </c>
      <c r="Q412" s="11">
        <v>407.98998217773402</v>
      </c>
      <c r="R412" s="11">
        <v>604.53006347656299</v>
      </c>
      <c r="S412" s="11">
        <v>738.20684432983398</v>
      </c>
      <c r="T412" s="11">
        <v>967.13654708862305</v>
      </c>
      <c r="U412">
        <v>1094.9923858642601</v>
      </c>
      <c r="V412" s="159">
        <f>100</f>
        <v>100</v>
      </c>
      <c r="W412" s="58">
        <f t="shared" si="56"/>
        <v>127.00570655718148</v>
      </c>
      <c r="X412" s="58">
        <f t="shared" si="56"/>
        <v>97.606741974252316</v>
      </c>
      <c r="Y412" s="58">
        <f t="shared" si="56"/>
        <v>89.366328677124869</v>
      </c>
      <c r="Z412" s="58">
        <f t="shared" si="55"/>
        <v>76.203424634119528</v>
      </c>
      <c r="AA412" s="58">
        <f t="shared" si="55"/>
        <v>75.659506293467601</v>
      </c>
      <c r="AB412" s="58">
        <f t="shared" si="55"/>
        <v>92.629862100637695</v>
      </c>
      <c r="AC412" s="58">
        <f t="shared" si="55"/>
        <v>98.96654347983646</v>
      </c>
      <c r="AD412" s="58">
        <f t="shared" si="55"/>
        <v>83.573558448769674</v>
      </c>
      <c r="AE412" s="58">
        <f t="shared" si="55"/>
        <v>14.713080916152272</v>
      </c>
      <c r="AF412" s="58">
        <f t="shared" si="55"/>
        <v>104.16099798311129</v>
      </c>
      <c r="AG412" s="58">
        <f t="shared" si="55"/>
        <v>116.23605884590538</v>
      </c>
      <c r="AH412" s="58">
        <f t="shared" si="55"/>
        <v>22.763121043948733</v>
      </c>
      <c r="AI412" s="58">
        <f t="shared" si="51"/>
        <v>110.95729428392836</v>
      </c>
      <c r="AJ412" s="58">
        <f t="shared" si="52"/>
        <v>164.40849797000629</v>
      </c>
      <c r="AK412" s="58">
        <f t="shared" si="53"/>
        <v>200.7633462750882</v>
      </c>
      <c r="AL412" s="58">
        <f t="shared" si="54"/>
        <v>263.02325830467697</v>
      </c>
      <c r="AM412" s="58">
        <f t="shared" si="57"/>
        <v>297.79503836952847</v>
      </c>
      <c r="AN412" s="160"/>
      <c r="AO412" s="118"/>
      <c r="AP412" s="118"/>
      <c r="AQ412" s="118"/>
      <c r="AR412" s="118"/>
      <c r="AS412" s="118"/>
      <c r="AT412" s="118"/>
      <c r="AU412" s="118"/>
      <c r="AV412" s="118"/>
      <c r="AW412" s="118"/>
      <c r="AX412" s="118"/>
      <c r="AY412" s="118"/>
      <c r="AZ412" s="118"/>
      <c r="BA412" s="118"/>
      <c r="BB412" s="118"/>
      <c r="BC412" s="118"/>
      <c r="BD412" s="118"/>
      <c r="BE412" s="118"/>
    </row>
    <row r="413" spans="2:57" ht="15">
      <c r="B413" s="501"/>
      <c r="C413" s="8" t="s">
        <v>210</v>
      </c>
      <c r="D413" s="245">
        <v>367.70001000000002</v>
      </c>
      <c r="E413" s="173">
        <v>466.99999571132702</v>
      </c>
      <c r="F413" s="173">
        <v>358.9</v>
      </c>
      <c r="G413" s="173">
        <v>328.59999948242103</v>
      </c>
      <c r="H413" s="173">
        <v>280.2</v>
      </c>
      <c r="I413" s="173">
        <v>278.20001220703102</v>
      </c>
      <c r="J413" s="173">
        <v>340.600012207031</v>
      </c>
      <c r="K413" s="173">
        <v>363.89999027201299</v>
      </c>
      <c r="L413" s="173">
        <v>307.29998277348199</v>
      </c>
      <c r="M413" s="173">
        <v>25.3</v>
      </c>
      <c r="N413" s="173">
        <v>321.7</v>
      </c>
      <c r="O413" s="173">
        <v>347.9</v>
      </c>
      <c r="P413" s="173">
        <v>68.720373925806001</v>
      </c>
      <c r="Q413" s="173">
        <v>371.52699999999999</v>
      </c>
      <c r="R413" s="173">
        <v>558.21500000000003</v>
      </c>
      <c r="S413" s="173">
        <v>689.59187316894497</v>
      </c>
      <c r="T413" s="173">
        <v>917.24943542480503</v>
      </c>
      <c r="U413" s="173">
        <v>1045.5442199706999</v>
      </c>
      <c r="V413" s="159">
        <f>100</f>
        <v>100</v>
      </c>
      <c r="W413" s="58">
        <f t="shared" si="56"/>
        <v>127.00570655718148</v>
      </c>
      <c r="X413" s="58">
        <f t="shared" si="56"/>
        <v>97.606741974252316</v>
      </c>
      <c r="Y413" s="58">
        <f t="shared" si="56"/>
        <v>89.366328677124869</v>
      </c>
      <c r="Z413" s="58">
        <f t="shared" si="55"/>
        <v>76.203424634119528</v>
      </c>
      <c r="AA413" s="58">
        <f t="shared" si="55"/>
        <v>75.659506293467601</v>
      </c>
      <c r="AB413" s="58">
        <f t="shared" si="55"/>
        <v>92.629862100637695</v>
      </c>
      <c r="AC413" s="58">
        <f t="shared" si="55"/>
        <v>98.96654347983646</v>
      </c>
      <c r="AD413" s="58">
        <f t="shared" si="55"/>
        <v>83.573558448769674</v>
      </c>
      <c r="AE413" s="58">
        <f t="shared" si="55"/>
        <v>6.880609005150693</v>
      </c>
      <c r="AF413" s="58">
        <f t="shared" si="55"/>
        <v>87.489799089208617</v>
      </c>
      <c r="AG413" s="58">
        <f t="shared" si="55"/>
        <v>94.615172841578101</v>
      </c>
      <c r="AH413" s="58">
        <f t="shared" si="55"/>
        <v>18.689249947479194</v>
      </c>
      <c r="AI413" s="58">
        <f t="shared" si="51"/>
        <v>101.04079137773206</v>
      </c>
      <c r="AJ413" s="58">
        <f t="shared" si="52"/>
        <v>151.81261485415786</v>
      </c>
      <c r="AK413" s="58">
        <f t="shared" si="53"/>
        <v>187.54197835592797</v>
      </c>
      <c r="AL413" s="58">
        <f t="shared" si="54"/>
        <v>249.45591799815423</v>
      </c>
      <c r="AM413" s="58">
        <f t="shared" si="57"/>
        <v>284.34707411911677</v>
      </c>
      <c r="AN413" s="120"/>
      <c r="AO413" s="121"/>
      <c r="AP413" s="121"/>
      <c r="AQ413" s="121"/>
      <c r="AR413" s="121"/>
      <c r="AS413" s="121"/>
      <c r="AT413" s="121"/>
      <c r="AU413" s="121"/>
      <c r="AV413" s="121"/>
      <c r="AW413" s="121"/>
      <c r="AX413" s="121"/>
      <c r="AY413" s="121"/>
      <c r="AZ413" s="121"/>
      <c r="BA413" s="121"/>
      <c r="BB413" s="121"/>
      <c r="BC413" s="121"/>
      <c r="BD413" s="121"/>
      <c r="BE413" s="121"/>
    </row>
    <row r="414" spans="2:57" ht="15" customHeight="1">
      <c r="B414" s="499" t="s">
        <v>149</v>
      </c>
      <c r="C414" s="1" t="s">
        <v>205</v>
      </c>
      <c r="D414" s="246">
        <v>11.4</v>
      </c>
      <c r="E414" s="11">
        <v>25.5</v>
      </c>
      <c r="F414" s="11">
        <v>30.6</v>
      </c>
      <c r="G414" s="11">
        <v>45.1</v>
      </c>
      <c r="H414" s="11">
        <v>47</v>
      </c>
      <c r="I414" s="11">
        <v>34.299999999999997</v>
      </c>
      <c r="J414" s="11">
        <v>24.4</v>
      </c>
      <c r="K414" s="11">
        <v>19.5</v>
      </c>
      <c r="L414" s="11">
        <v>13.7</v>
      </c>
      <c r="M414" s="11">
        <v>13.2</v>
      </c>
      <c r="N414" s="11">
        <v>13.7</v>
      </c>
      <c r="O414" s="11">
        <v>14.9</v>
      </c>
      <c r="P414" s="11">
        <v>15.2</v>
      </c>
      <c r="Q414" s="11">
        <v>15.96</v>
      </c>
      <c r="R414" s="11">
        <v>18.8</v>
      </c>
      <c r="S414" s="11">
        <v>30.320068359375</v>
      </c>
      <c r="T414" s="11">
        <v>53.0614013671875</v>
      </c>
      <c r="U414">
        <v>67.324050903320298</v>
      </c>
      <c r="V414" s="159">
        <f>100</f>
        <v>100</v>
      </c>
      <c r="W414" s="58">
        <f t="shared" si="56"/>
        <v>223.68421052631578</v>
      </c>
      <c r="X414" s="58">
        <f t="shared" si="56"/>
        <v>268.42105263157896</v>
      </c>
      <c r="Y414" s="58">
        <f t="shared" si="56"/>
        <v>395.61403508771929</v>
      </c>
      <c r="Z414" s="58">
        <f t="shared" si="55"/>
        <v>412.28070175438597</v>
      </c>
      <c r="AA414" s="58">
        <f t="shared" si="55"/>
        <v>300.87719298245611</v>
      </c>
      <c r="AB414" s="58">
        <f t="shared" si="55"/>
        <v>214.03508771929825</v>
      </c>
      <c r="AC414" s="58">
        <f t="shared" si="55"/>
        <v>171.05263157894737</v>
      </c>
      <c r="AD414" s="58">
        <f t="shared" si="55"/>
        <v>120.17543859649122</v>
      </c>
      <c r="AE414" s="58">
        <f t="shared" si="55"/>
        <v>115.78947368421052</v>
      </c>
      <c r="AF414" s="58">
        <f t="shared" si="55"/>
        <v>120.17543859649122</v>
      </c>
      <c r="AG414" s="58">
        <f t="shared" si="55"/>
        <v>130.7017543859649</v>
      </c>
      <c r="AH414" s="58">
        <f t="shared" si="55"/>
        <v>133.33333333333334</v>
      </c>
      <c r="AI414" s="58">
        <f t="shared" si="51"/>
        <v>140</v>
      </c>
      <c r="AJ414" s="58">
        <f t="shared" si="52"/>
        <v>164.91228070175438</v>
      </c>
      <c r="AK414" s="58">
        <f t="shared" si="53"/>
        <v>265.96551192434208</v>
      </c>
      <c r="AL414" s="58">
        <f t="shared" si="54"/>
        <v>465.45088918585526</v>
      </c>
      <c r="AM414" s="58">
        <f t="shared" si="57"/>
        <v>590.56185002912537</v>
      </c>
      <c r="AN414" s="160">
        <v>1</v>
      </c>
      <c r="AO414" s="118">
        <v>1</v>
      </c>
      <c r="AP414" s="118">
        <v>1</v>
      </c>
      <c r="AQ414" s="118">
        <v>1</v>
      </c>
      <c r="AR414" s="118">
        <v>1</v>
      </c>
      <c r="AS414" s="118">
        <v>1</v>
      </c>
      <c r="AT414" s="118">
        <v>1</v>
      </c>
      <c r="AU414" s="118">
        <v>1</v>
      </c>
      <c r="AV414" s="118">
        <v>1</v>
      </c>
      <c r="AW414" s="118">
        <v>1</v>
      </c>
      <c r="AX414" s="118">
        <v>1</v>
      </c>
      <c r="AY414" s="118">
        <v>1</v>
      </c>
      <c r="AZ414" s="118">
        <v>1</v>
      </c>
      <c r="BA414" s="118">
        <v>1</v>
      </c>
      <c r="BB414" s="118">
        <v>1</v>
      </c>
      <c r="BC414" s="118">
        <v>4</v>
      </c>
      <c r="BD414" s="118">
        <v>6</v>
      </c>
      <c r="BE414" s="118">
        <v>7</v>
      </c>
    </row>
    <row r="415" spans="2:57" ht="15">
      <c r="B415" s="499"/>
      <c r="C415" s="1" t="s">
        <v>206</v>
      </c>
      <c r="D415" s="196">
        <v>26.8</v>
      </c>
      <c r="E415" s="11">
        <v>87</v>
      </c>
      <c r="F415" s="11">
        <v>31.399975585937501</v>
      </c>
      <c r="G415" s="11">
        <v>83.7</v>
      </c>
      <c r="H415" s="11">
        <v>48.9</v>
      </c>
      <c r="I415" s="11">
        <v>68.8</v>
      </c>
      <c r="J415" s="11">
        <v>43.1</v>
      </c>
      <c r="K415" s="11">
        <v>46.1</v>
      </c>
      <c r="L415" s="11">
        <v>37.200000000000003</v>
      </c>
      <c r="M415" s="11">
        <v>41</v>
      </c>
      <c r="N415" s="11">
        <v>40.1</v>
      </c>
      <c r="O415" s="11">
        <v>47.2</v>
      </c>
      <c r="P415" s="11">
        <v>49.2</v>
      </c>
      <c r="Q415" s="11">
        <v>55.61</v>
      </c>
      <c r="R415" s="11">
        <v>58.57</v>
      </c>
      <c r="S415" s="11">
        <v>65.362579345703097</v>
      </c>
      <c r="T415" s="11">
        <v>72.689239501953097</v>
      </c>
      <c r="U415">
        <v>73.191658020019503</v>
      </c>
      <c r="V415" s="159">
        <f>100</f>
        <v>100</v>
      </c>
      <c r="W415" s="58">
        <f t="shared" si="56"/>
        <v>324.62686567164178</v>
      </c>
      <c r="X415" s="58">
        <f t="shared" si="56"/>
        <v>117.16408800722948</v>
      </c>
      <c r="Y415" s="58">
        <f t="shared" si="56"/>
        <v>312.31343283582089</v>
      </c>
      <c r="Z415" s="58">
        <f t="shared" si="55"/>
        <v>182.46268656716418</v>
      </c>
      <c r="AA415" s="58">
        <f t="shared" si="55"/>
        <v>256.71641791044777</v>
      </c>
      <c r="AB415" s="58">
        <f t="shared" si="55"/>
        <v>160.82089552238804</v>
      </c>
      <c r="AC415" s="58">
        <f t="shared" si="55"/>
        <v>172.01492537313433</v>
      </c>
      <c r="AD415" s="58">
        <f t="shared" si="55"/>
        <v>138.80597014925374</v>
      </c>
      <c r="AE415" s="58">
        <f t="shared" si="55"/>
        <v>152.98507462686567</v>
      </c>
      <c r="AF415" s="58">
        <f t="shared" si="55"/>
        <v>149.62686567164178</v>
      </c>
      <c r="AG415" s="58">
        <f t="shared" si="55"/>
        <v>176.11940298507463</v>
      </c>
      <c r="AH415" s="58">
        <f t="shared" si="55"/>
        <v>183.58208955223881</v>
      </c>
      <c r="AI415" s="58">
        <f t="shared" si="51"/>
        <v>207.5</v>
      </c>
      <c r="AJ415" s="58">
        <f t="shared" si="52"/>
        <v>218.54477611940297</v>
      </c>
      <c r="AK415" s="58">
        <f t="shared" si="53"/>
        <v>243.89022143919067</v>
      </c>
      <c r="AL415" s="58">
        <f t="shared" si="54"/>
        <v>271.2285056043026</v>
      </c>
      <c r="AM415" s="58">
        <f t="shared" si="57"/>
        <v>273.10320156723697</v>
      </c>
      <c r="AN415" s="160">
        <v>1</v>
      </c>
      <c r="AO415" s="118">
        <v>1</v>
      </c>
      <c r="AP415" s="118">
        <v>4</v>
      </c>
      <c r="AQ415" s="118">
        <v>1</v>
      </c>
      <c r="AR415" s="118">
        <v>1</v>
      </c>
      <c r="AS415" s="118">
        <v>1</v>
      </c>
      <c r="AT415" s="118">
        <v>1</v>
      </c>
      <c r="AU415" s="118">
        <v>1</v>
      </c>
      <c r="AV415" s="118">
        <v>1</v>
      </c>
      <c r="AW415" s="118">
        <v>1</v>
      </c>
      <c r="AX415" s="118">
        <v>1</v>
      </c>
      <c r="AY415" s="118">
        <v>1</v>
      </c>
      <c r="AZ415" s="118">
        <v>1</v>
      </c>
      <c r="BA415" s="118">
        <v>1</v>
      </c>
      <c r="BB415" s="118">
        <v>1</v>
      </c>
      <c r="BC415" s="118">
        <v>4</v>
      </c>
      <c r="BD415" s="118">
        <v>6</v>
      </c>
      <c r="BE415" s="118">
        <v>7</v>
      </c>
    </row>
    <row r="416" spans="2:57" ht="15">
      <c r="B416" s="499"/>
      <c r="C416" s="1" t="s">
        <v>207</v>
      </c>
      <c r="D416" s="196">
        <v>109.8</v>
      </c>
      <c r="E416" s="11">
        <v>79.2</v>
      </c>
      <c r="F416" s="11">
        <v>99.5</v>
      </c>
      <c r="G416" s="11">
        <v>703</v>
      </c>
      <c r="H416" s="11">
        <v>92.2</v>
      </c>
      <c r="I416" s="11">
        <v>31</v>
      </c>
      <c r="J416" s="11">
        <v>54.8</v>
      </c>
      <c r="K416" s="11">
        <v>42.6</v>
      </c>
      <c r="L416" s="11">
        <v>70.7</v>
      </c>
      <c r="M416" s="11">
        <v>83.9</v>
      </c>
      <c r="N416" s="11">
        <v>78.5</v>
      </c>
      <c r="O416" s="11">
        <v>83.1</v>
      </c>
      <c r="P416" s="11">
        <v>82.7</v>
      </c>
      <c r="Q416" s="11">
        <v>92.19</v>
      </c>
      <c r="R416" s="11">
        <v>99.63</v>
      </c>
      <c r="S416" s="11">
        <v>100.03712463378901</v>
      </c>
      <c r="T416" s="11">
        <v>96.695861816406193</v>
      </c>
      <c r="U416">
        <v>96.528366088867202</v>
      </c>
      <c r="V416" s="159">
        <f>100</f>
        <v>100</v>
      </c>
      <c r="W416" s="58">
        <f t="shared" si="56"/>
        <v>72.131147540983605</v>
      </c>
      <c r="X416" s="58">
        <f t="shared" si="56"/>
        <v>90.619307832422592</v>
      </c>
      <c r="Y416" s="58">
        <f t="shared" si="56"/>
        <v>640.25500910746814</v>
      </c>
      <c r="Z416" s="58">
        <f t="shared" si="55"/>
        <v>83.970856102003651</v>
      </c>
      <c r="AA416" s="58">
        <f t="shared" si="55"/>
        <v>28.233151183970858</v>
      </c>
      <c r="AB416" s="58">
        <f t="shared" si="55"/>
        <v>49.908925318761383</v>
      </c>
      <c r="AC416" s="58">
        <f t="shared" si="55"/>
        <v>38.797814207650276</v>
      </c>
      <c r="AD416" s="58">
        <f t="shared" si="55"/>
        <v>64.38979963570128</v>
      </c>
      <c r="AE416" s="58">
        <f t="shared" si="55"/>
        <v>76.411657559198545</v>
      </c>
      <c r="AF416" s="58">
        <f t="shared" si="55"/>
        <v>71.493624772313296</v>
      </c>
      <c r="AG416" s="58">
        <f t="shared" si="55"/>
        <v>75.683060109289613</v>
      </c>
      <c r="AH416" s="58">
        <f t="shared" si="55"/>
        <v>75.318761384335161</v>
      </c>
      <c r="AI416" s="58">
        <f t="shared" si="51"/>
        <v>83.961748633879779</v>
      </c>
      <c r="AJ416" s="58">
        <f t="shared" si="52"/>
        <v>90.73770491803279</v>
      </c>
      <c r="AK416" s="58">
        <f t="shared" si="53"/>
        <v>91.10849238050001</v>
      </c>
      <c r="AL416" s="58">
        <f t="shared" si="54"/>
        <v>88.06544792022423</v>
      </c>
      <c r="AM416" s="58">
        <f t="shared" si="57"/>
        <v>87.912901720279791</v>
      </c>
      <c r="AN416" s="160">
        <v>1</v>
      </c>
      <c r="AO416" s="118">
        <v>1</v>
      </c>
      <c r="AP416" s="118">
        <v>1</v>
      </c>
      <c r="AQ416" s="118">
        <v>1</v>
      </c>
      <c r="AR416" s="118">
        <v>1</v>
      </c>
      <c r="AS416" s="118">
        <v>1</v>
      </c>
      <c r="AT416" s="118">
        <v>1</v>
      </c>
      <c r="AU416" s="118">
        <v>1</v>
      </c>
      <c r="AV416" s="118">
        <v>1</v>
      </c>
      <c r="AW416" s="118">
        <v>1</v>
      </c>
      <c r="AX416" s="118">
        <v>1</v>
      </c>
      <c r="AY416" s="118">
        <v>1</v>
      </c>
      <c r="AZ416" s="118">
        <v>1</v>
      </c>
      <c r="BA416" s="118">
        <v>1</v>
      </c>
      <c r="BB416" s="118">
        <v>1</v>
      </c>
      <c r="BC416" s="118">
        <v>4</v>
      </c>
      <c r="BD416" s="118">
        <v>6</v>
      </c>
      <c r="BE416" s="118">
        <v>7</v>
      </c>
    </row>
    <row r="417" spans="2:57" ht="15">
      <c r="B417" s="499"/>
      <c r="C417" s="1" t="s">
        <v>208</v>
      </c>
      <c r="D417" s="196">
        <v>850.6</v>
      </c>
      <c r="E417" s="11">
        <v>869.6</v>
      </c>
      <c r="F417" s="11">
        <v>900.7</v>
      </c>
      <c r="G417" s="11">
        <v>86</v>
      </c>
      <c r="H417" s="11">
        <v>716</v>
      </c>
      <c r="I417" s="11">
        <v>522.6</v>
      </c>
      <c r="J417" s="11">
        <v>112.5</v>
      </c>
      <c r="K417" s="11">
        <v>157.1</v>
      </c>
      <c r="L417" s="11">
        <v>142.1</v>
      </c>
      <c r="M417" s="11">
        <v>157.69999999999999</v>
      </c>
      <c r="N417" s="11">
        <v>165.2</v>
      </c>
      <c r="O417" s="11">
        <v>177.1</v>
      </c>
      <c r="P417" s="11">
        <v>183.6</v>
      </c>
      <c r="Q417" s="11">
        <v>200.94</v>
      </c>
      <c r="R417" s="11">
        <v>259.89999999999998</v>
      </c>
      <c r="S417" s="11">
        <v>272.80609130859398</v>
      </c>
      <c r="T417" s="11">
        <v>279.94476318359398</v>
      </c>
      <c r="U417">
        <v>277.46936035156301</v>
      </c>
      <c r="V417" s="159">
        <f>100</f>
        <v>100</v>
      </c>
      <c r="W417" s="58">
        <f t="shared" si="56"/>
        <v>102.2337173759699</v>
      </c>
      <c r="X417" s="58">
        <f t="shared" si="56"/>
        <v>105.88996002821537</v>
      </c>
      <c r="Y417" s="58">
        <f t="shared" si="56"/>
        <v>10.1105102280743</v>
      </c>
      <c r="Z417" s="58">
        <f t="shared" si="55"/>
        <v>84.175875852339516</v>
      </c>
      <c r="AA417" s="58">
        <f t="shared" si="55"/>
        <v>61.438984246414293</v>
      </c>
      <c r="AB417" s="58">
        <f t="shared" si="55"/>
        <v>13.225958147190218</v>
      </c>
      <c r="AC417" s="58">
        <f t="shared" si="55"/>
        <v>18.469315777098519</v>
      </c>
      <c r="AD417" s="58">
        <f t="shared" si="55"/>
        <v>16.70585469080649</v>
      </c>
      <c r="AE417" s="58">
        <f t="shared" si="55"/>
        <v>18.539854220550197</v>
      </c>
      <c r="AF417" s="58">
        <f t="shared" si="55"/>
        <v>19.421584763696213</v>
      </c>
      <c r="AG417" s="58">
        <f t="shared" si="55"/>
        <v>20.820597225487891</v>
      </c>
      <c r="AH417" s="58">
        <f t="shared" si="55"/>
        <v>21.584763696214438</v>
      </c>
      <c r="AI417" s="58">
        <f t="shared" si="51"/>
        <v>23.623324711968021</v>
      </c>
      <c r="AJ417" s="58">
        <f t="shared" si="52"/>
        <v>30.554902421819886</v>
      </c>
      <c r="AK417" s="58">
        <f t="shared" si="53"/>
        <v>32.072195075075705</v>
      </c>
      <c r="AL417" s="58">
        <f t="shared" si="54"/>
        <v>32.911446412367027</v>
      </c>
      <c r="AM417" s="58">
        <f t="shared" si="57"/>
        <v>32.620427974554786</v>
      </c>
      <c r="AN417" s="160">
        <v>1</v>
      </c>
      <c r="AO417" s="118">
        <v>1</v>
      </c>
      <c r="AP417" s="118">
        <v>1</v>
      </c>
      <c r="AQ417" s="118">
        <v>1</v>
      </c>
      <c r="AR417" s="118">
        <v>1</v>
      </c>
      <c r="AS417" s="118">
        <v>1</v>
      </c>
      <c r="AT417" s="118">
        <v>1</v>
      </c>
      <c r="AU417" s="118">
        <v>1</v>
      </c>
      <c r="AV417" s="118">
        <v>1</v>
      </c>
      <c r="AW417" s="118">
        <v>1</v>
      </c>
      <c r="AX417" s="118">
        <v>1</v>
      </c>
      <c r="AY417" s="118">
        <v>1</v>
      </c>
      <c r="AZ417" s="118">
        <v>1</v>
      </c>
      <c r="BA417" s="118">
        <v>1</v>
      </c>
      <c r="BB417" s="118">
        <v>1</v>
      </c>
      <c r="BC417" s="118">
        <v>4</v>
      </c>
      <c r="BD417" s="118">
        <v>6</v>
      </c>
      <c r="BE417" s="118">
        <v>7</v>
      </c>
    </row>
    <row r="418" spans="2:57" ht="15">
      <c r="B418" s="499"/>
      <c r="C418" s="1" t="s">
        <v>209</v>
      </c>
      <c r="D418" s="196">
        <v>998.6</v>
      </c>
      <c r="E418" s="11">
        <v>1061.3</v>
      </c>
      <c r="F418" s="11">
        <v>1062.1999755859399</v>
      </c>
      <c r="G418" s="11">
        <v>917.8</v>
      </c>
      <c r="H418" s="11">
        <v>904.1</v>
      </c>
      <c r="I418" s="11">
        <v>656.7</v>
      </c>
      <c r="J418" s="11">
        <v>234.8</v>
      </c>
      <c r="K418" s="11">
        <v>265.3</v>
      </c>
      <c r="L418" s="11">
        <v>263.7</v>
      </c>
      <c r="M418" s="11">
        <v>295.8</v>
      </c>
      <c r="N418" s="11">
        <v>297.5</v>
      </c>
      <c r="O418" s="11">
        <v>322.3</v>
      </c>
      <c r="P418" s="11">
        <v>330.7</v>
      </c>
      <c r="Q418" s="11">
        <v>364.7</v>
      </c>
      <c r="R418" s="11">
        <v>436.9</v>
      </c>
      <c r="S418" s="11">
        <v>468.52586364746099</v>
      </c>
      <c r="T418" s="11">
        <v>502.39126586914102</v>
      </c>
      <c r="U418">
        <v>514.51343536376999</v>
      </c>
      <c r="V418" s="159">
        <f>100</f>
        <v>100</v>
      </c>
      <c r="W418" s="58">
        <f t="shared" si="56"/>
        <v>106.278790306429</v>
      </c>
      <c r="X418" s="58">
        <f t="shared" si="56"/>
        <v>106.36891403824754</v>
      </c>
      <c r="Y418" s="58">
        <f t="shared" si="56"/>
        <v>91.908672140997396</v>
      </c>
      <c r="Z418" s="58">
        <f t="shared" si="55"/>
        <v>90.536751452032846</v>
      </c>
      <c r="AA418" s="58">
        <f t="shared" si="55"/>
        <v>65.762066893651109</v>
      </c>
      <c r="AB418" s="58">
        <f t="shared" si="55"/>
        <v>23.512918085319448</v>
      </c>
      <c r="AC418" s="58">
        <f t="shared" si="55"/>
        <v>26.567194071700381</v>
      </c>
      <c r="AD418" s="58">
        <f t="shared" si="55"/>
        <v>26.406969757660725</v>
      </c>
      <c r="AE418" s="58">
        <f t="shared" si="55"/>
        <v>29.621470058081314</v>
      </c>
      <c r="AF418" s="58">
        <f t="shared" si="55"/>
        <v>29.791708391748447</v>
      </c>
      <c r="AG418" s="58">
        <f t="shared" si="55"/>
        <v>32.275185259363106</v>
      </c>
      <c r="AH418" s="58">
        <f t="shared" si="55"/>
        <v>33.116362908071302</v>
      </c>
      <c r="AI418" s="58">
        <f t="shared" si="51"/>
        <v>36.52112958141398</v>
      </c>
      <c r="AJ418" s="58">
        <f t="shared" si="52"/>
        <v>43.751251752453435</v>
      </c>
      <c r="AK418" s="58">
        <f t="shared" si="53"/>
        <v>46.918271945469755</v>
      </c>
      <c r="AL418" s="58">
        <f t="shared" si="54"/>
        <v>50.309559970873323</v>
      </c>
      <c r="AM418" s="58">
        <f t="shared" si="57"/>
        <v>51.523476403341675</v>
      </c>
      <c r="AN418" s="160"/>
      <c r="AO418" s="118"/>
      <c r="AP418" s="118"/>
      <c r="AQ418" s="118"/>
      <c r="AR418" s="118"/>
      <c r="AS418" s="118"/>
      <c r="AT418" s="118"/>
      <c r="AU418" s="118"/>
      <c r="AV418" s="118"/>
      <c r="AW418" s="118"/>
      <c r="AX418" s="118"/>
      <c r="AY418" s="118"/>
      <c r="AZ418" s="118"/>
      <c r="BA418" s="118"/>
      <c r="BB418" s="118"/>
      <c r="BC418" s="118"/>
      <c r="BD418" s="118"/>
      <c r="BE418" s="118"/>
    </row>
    <row r="419" spans="2:57" ht="15">
      <c r="B419" s="501"/>
      <c r="C419" s="8" t="s">
        <v>210</v>
      </c>
      <c r="D419" s="245">
        <v>148</v>
      </c>
      <c r="E419" s="173">
        <v>191.7</v>
      </c>
      <c r="F419" s="173">
        <v>161.49997558593799</v>
      </c>
      <c r="G419" s="173">
        <v>831.8</v>
      </c>
      <c r="H419" s="173">
        <v>188.1</v>
      </c>
      <c r="I419" s="173">
        <v>134.1</v>
      </c>
      <c r="J419" s="173">
        <v>122.3</v>
      </c>
      <c r="K419" s="173">
        <v>108.2</v>
      </c>
      <c r="L419" s="173">
        <v>121.6</v>
      </c>
      <c r="M419" s="173">
        <v>138.1</v>
      </c>
      <c r="N419" s="173">
        <v>132.30000000000001</v>
      </c>
      <c r="O419" s="173">
        <v>145.19999999999999</v>
      </c>
      <c r="P419" s="173">
        <v>147.1</v>
      </c>
      <c r="Q419" s="173">
        <v>163.76</v>
      </c>
      <c r="R419" s="173">
        <v>177</v>
      </c>
      <c r="S419" s="173">
        <v>195.71977233886699</v>
      </c>
      <c r="T419" s="173">
        <v>222.44650268554699</v>
      </c>
      <c r="U419" s="173">
        <v>237.044075012207</v>
      </c>
      <c r="V419" s="159">
        <f>100</f>
        <v>100</v>
      </c>
      <c r="W419" s="58">
        <f t="shared" si="56"/>
        <v>129.52702702702703</v>
      </c>
      <c r="X419" s="58">
        <f t="shared" si="56"/>
        <v>109.12160512563378</v>
      </c>
      <c r="Y419" s="58">
        <f t="shared" si="56"/>
        <v>562.02702702702697</v>
      </c>
      <c r="Z419" s="58">
        <f t="shared" si="55"/>
        <v>127.0945945945946</v>
      </c>
      <c r="AA419" s="58">
        <f t="shared" si="55"/>
        <v>90.608108108108112</v>
      </c>
      <c r="AB419" s="58">
        <f t="shared" si="55"/>
        <v>82.63513513513513</v>
      </c>
      <c r="AC419" s="58">
        <f t="shared" ref="AC419:AC434" si="58">K419*100/$D419</f>
        <v>73.108108108108112</v>
      </c>
      <c r="AD419" s="58">
        <f t="shared" ref="AD419:AD434" si="59">L419*100/$D419</f>
        <v>82.162162162162161</v>
      </c>
      <c r="AE419" s="58">
        <f t="shared" ref="AE419:AE434" si="60">M419*100/$D419</f>
        <v>93.310810810810807</v>
      </c>
      <c r="AF419" s="58">
        <f t="shared" ref="AF419:AF434" si="61">N419*100/$D419</f>
        <v>89.391891891891902</v>
      </c>
      <c r="AG419" s="58">
        <f t="shared" ref="AG419:AG434" si="62">O419*100/$D419</f>
        <v>98.108108108108098</v>
      </c>
      <c r="AH419" s="58">
        <f t="shared" ref="AH419:AH434" si="63">P419*100/$D419</f>
        <v>99.391891891891888</v>
      </c>
      <c r="AI419" s="58">
        <f t="shared" si="51"/>
        <v>110.64864864864865</v>
      </c>
      <c r="AJ419" s="58">
        <f t="shared" si="52"/>
        <v>119.5945945945946</v>
      </c>
      <c r="AK419" s="58">
        <f t="shared" si="53"/>
        <v>132.24308941815337</v>
      </c>
      <c r="AL419" s="58">
        <f t="shared" si="54"/>
        <v>150.30169100374798</v>
      </c>
      <c r="AM419" s="58">
        <f t="shared" si="57"/>
        <v>160.16491554878851</v>
      </c>
      <c r="AN419" s="120"/>
      <c r="AO419" s="121"/>
      <c r="AP419" s="121"/>
      <c r="AQ419" s="121"/>
      <c r="AR419" s="121"/>
      <c r="AS419" s="121"/>
      <c r="AT419" s="121"/>
      <c r="AU419" s="121"/>
      <c r="AV419" s="121"/>
      <c r="AW419" s="121"/>
      <c r="AX419" s="121"/>
      <c r="AY419" s="121"/>
      <c r="AZ419" s="121"/>
      <c r="BA419" s="121"/>
      <c r="BB419" s="121"/>
      <c r="BC419" s="121"/>
      <c r="BD419" s="121"/>
      <c r="BE419" s="121"/>
    </row>
    <row r="420" spans="2:57" ht="15" customHeight="1">
      <c r="B420" s="499" t="s">
        <v>169</v>
      </c>
      <c r="C420" s="1" t="s">
        <v>205</v>
      </c>
      <c r="D420" s="246">
        <v>182.3</v>
      </c>
      <c r="E420" s="11">
        <v>159.80000000000001</v>
      </c>
      <c r="F420" s="11">
        <v>139.30000000000001</v>
      </c>
      <c r="G420" s="11">
        <v>189.7</v>
      </c>
      <c r="H420" s="11">
        <v>106.9</v>
      </c>
      <c r="I420" s="11">
        <v>81.3</v>
      </c>
      <c r="J420" s="11">
        <v>73</v>
      </c>
      <c r="K420" s="11">
        <v>60.8</v>
      </c>
      <c r="L420" s="11">
        <v>52.5</v>
      </c>
      <c r="M420" s="11">
        <v>47.8</v>
      </c>
      <c r="N420" s="11">
        <v>47.8</v>
      </c>
      <c r="O420" s="11">
        <v>51.1</v>
      </c>
      <c r="P420" s="11">
        <v>60.3</v>
      </c>
      <c r="Q420" s="11">
        <v>65.06</v>
      </c>
      <c r="R420" s="11">
        <v>77.650000000000006</v>
      </c>
      <c r="S420" s="11">
        <v>125.231559753418</v>
      </c>
      <c r="T420" s="11">
        <v>219.16052246093801</v>
      </c>
      <c r="U420">
        <v>278.08453369140602</v>
      </c>
      <c r="V420" s="159">
        <f>100</f>
        <v>100</v>
      </c>
      <c r="W420" s="58">
        <f t="shared" si="56"/>
        <v>87.657707076247945</v>
      </c>
      <c r="X420" s="58">
        <f t="shared" si="56"/>
        <v>76.41250685682941</v>
      </c>
      <c r="Y420" s="58">
        <f t="shared" si="56"/>
        <v>104.05924300603401</v>
      </c>
      <c r="Z420" s="58">
        <f t="shared" si="56"/>
        <v>58.639605046626436</v>
      </c>
      <c r="AA420" s="58">
        <f t="shared" si="56"/>
        <v>44.59681843115743</v>
      </c>
      <c r="AB420" s="58">
        <f t="shared" si="56"/>
        <v>40.04388370817334</v>
      </c>
      <c r="AC420" s="58">
        <f t="shared" si="58"/>
        <v>33.351618211738888</v>
      </c>
      <c r="AD420" s="58">
        <f t="shared" si="59"/>
        <v>28.798683488754797</v>
      </c>
      <c r="AE420" s="58">
        <f t="shared" si="60"/>
        <v>26.220515633571036</v>
      </c>
      <c r="AF420" s="58">
        <f t="shared" si="61"/>
        <v>26.220515633571036</v>
      </c>
      <c r="AG420" s="58">
        <f t="shared" si="62"/>
        <v>28.030718595721336</v>
      </c>
      <c r="AH420" s="58">
        <f t="shared" si="63"/>
        <v>33.077345035655512</v>
      </c>
      <c r="AI420" s="58">
        <f t="shared" si="51"/>
        <v>35.688425671969277</v>
      </c>
      <c r="AJ420" s="58">
        <f t="shared" si="52"/>
        <v>42.594624245748768</v>
      </c>
      <c r="AK420" s="58">
        <f t="shared" si="53"/>
        <v>68.695315278890831</v>
      </c>
      <c r="AL420" s="58">
        <f t="shared" si="54"/>
        <v>120.21970513490839</v>
      </c>
      <c r="AM420" s="58">
        <f t="shared" si="57"/>
        <v>152.54225655041472</v>
      </c>
      <c r="AN420" s="160">
        <v>1</v>
      </c>
      <c r="AO420" s="118">
        <v>1</v>
      </c>
      <c r="AP420" s="118">
        <v>1</v>
      </c>
      <c r="AQ420" s="118">
        <v>1</v>
      </c>
      <c r="AR420" s="118">
        <v>1</v>
      </c>
      <c r="AS420" s="118">
        <v>1</v>
      </c>
      <c r="AT420" s="118">
        <v>1</v>
      </c>
      <c r="AU420" s="118">
        <v>1</v>
      </c>
      <c r="AV420" s="118">
        <v>1</v>
      </c>
      <c r="AW420" s="118">
        <v>1</v>
      </c>
      <c r="AX420" s="118">
        <v>1</v>
      </c>
      <c r="AY420" s="118">
        <v>1</v>
      </c>
      <c r="AZ420" s="118">
        <v>1</v>
      </c>
      <c r="BA420" s="118">
        <v>1</v>
      </c>
      <c r="BB420" s="118">
        <v>1</v>
      </c>
      <c r="BC420" s="118">
        <v>4</v>
      </c>
      <c r="BD420" s="118">
        <v>6</v>
      </c>
      <c r="BE420" s="118">
        <v>7</v>
      </c>
    </row>
    <row r="421" spans="2:57" ht="15">
      <c r="B421" s="499"/>
      <c r="C421" s="1" t="s">
        <v>206</v>
      </c>
      <c r="D421" s="196">
        <v>121.5</v>
      </c>
      <c r="E421" s="11">
        <v>225.8</v>
      </c>
      <c r="F421" s="11">
        <v>153.4</v>
      </c>
      <c r="G421" s="11">
        <v>44.6</v>
      </c>
      <c r="H421" s="11">
        <v>168.1</v>
      </c>
      <c r="I421" s="11">
        <v>70.900000000000006</v>
      </c>
      <c r="J421" s="11">
        <v>61.1</v>
      </c>
      <c r="K421" s="11">
        <v>59.2</v>
      </c>
      <c r="L421" s="11">
        <v>59.3</v>
      </c>
      <c r="M421" s="11">
        <v>55.7</v>
      </c>
      <c r="N421" s="11">
        <v>61</v>
      </c>
      <c r="O421" s="11">
        <v>67.900000000000006</v>
      </c>
      <c r="P421" s="11">
        <v>74.7</v>
      </c>
      <c r="Q421" s="11">
        <v>78.75</v>
      </c>
      <c r="R421" s="11">
        <v>93.86</v>
      </c>
      <c r="S421" s="11">
        <v>104.74528503418</v>
      </c>
      <c r="T421" s="11">
        <v>116.486457824707</v>
      </c>
      <c r="U421">
        <v>117.28826141357401</v>
      </c>
      <c r="V421" s="159">
        <f>100</f>
        <v>100</v>
      </c>
      <c r="W421" s="58">
        <f t="shared" si="56"/>
        <v>185.84362139917695</v>
      </c>
      <c r="X421" s="58">
        <f t="shared" si="56"/>
        <v>126.25514403292181</v>
      </c>
      <c r="Y421" s="58">
        <f t="shared" si="56"/>
        <v>36.707818930041149</v>
      </c>
      <c r="Z421" s="58">
        <f t="shared" si="56"/>
        <v>138.35390946502056</v>
      </c>
      <c r="AA421" s="58">
        <f t="shared" si="56"/>
        <v>58.353909465020585</v>
      </c>
      <c r="AB421" s="58">
        <f t="shared" si="56"/>
        <v>50.288065843621396</v>
      </c>
      <c r="AC421" s="58">
        <f t="shared" si="58"/>
        <v>48.724279835390945</v>
      </c>
      <c r="AD421" s="58">
        <f t="shared" si="59"/>
        <v>48.806584362139915</v>
      </c>
      <c r="AE421" s="58">
        <f t="shared" si="60"/>
        <v>45.843621399176953</v>
      </c>
      <c r="AF421" s="58">
        <f t="shared" si="61"/>
        <v>50.205761316872426</v>
      </c>
      <c r="AG421" s="58">
        <f t="shared" si="62"/>
        <v>55.884773662551446</v>
      </c>
      <c r="AH421" s="58">
        <f t="shared" si="63"/>
        <v>61.481481481481481</v>
      </c>
      <c r="AI421" s="58">
        <f t="shared" si="51"/>
        <v>64.81481481481481</v>
      </c>
      <c r="AJ421" s="58">
        <f t="shared" si="52"/>
        <v>77.251028806584358</v>
      </c>
      <c r="AK421" s="58">
        <f t="shared" si="53"/>
        <v>86.210111139242798</v>
      </c>
      <c r="AL421" s="58">
        <f t="shared" si="54"/>
        <v>95.873627839265012</v>
      </c>
      <c r="AM421" s="58">
        <f t="shared" si="57"/>
        <v>96.533548488538273</v>
      </c>
      <c r="AN421" s="160">
        <v>1</v>
      </c>
      <c r="AO421" s="118">
        <v>1</v>
      </c>
      <c r="AP421" s="118">
        <v>1</v>
      </c>
      <c r="AQ421" s="118">
        <v>1</v>
      </c>
      <c r="AR421" s="118">
        <v>1</v>
      </c>
      <c r="AS421" s="118">
        <v>1</v>
      </c>
      <c r="AT421" s="118">
        <v>1</v>
      </c>
      <c r="AU421" s="118">
        <v>1</v>
      </c>
      <c r="AV421" s="118">
        <v>1</v>
      </c>
      <c r="AW421" s="118">
        <v>1</v>
      </c>
      <c r="AX421" s="118">
        <v>1</v>
      </c>
      <c r="AY421" s="118">
        <v>1</v>
      </c>
      <c r="AZ421" s="118">
        <v>1</v>
      </c>
      <c r="BA421" s="118">
        <v>1</v>
      </c>
      <c r="BB421" s="118">
        <v>1</v>
      </c>
      <c r="BC421" s="118">
        <v>4</v>
      </c>
      <c r="BD421" s="118">
        <v>6</v>
      </c>
      <c r="BE421" s="118">
        <v>7</v>
      </c>
    </row>
    <row r="422" spans="2:57" ht="15">
      <c r="B422" s="499"/>
      <c r="C422" s="1" t="s">
        <v>207</v>
      </c>
      <c r="D422" s="196">
        <v>103.3</v>
      </c>
      <c r="E422" s="11">
        <v>52.1</v>
      </c>
      <c r="F422" s="11">
        <v>122.2</v>
      </c>
      <c r="G422" s="11">
        <v>190.6</v>
      </c>
      <c r="H422" s="11">
        <v>52.1</v>
      </c>
      <c r="I422" s="11">
        <v>167.3</v>
      </c>
      <c r="J422" s="11">
        <v>79</v>
      </c>
      <c r="K422" s="11">
        <v>94.2</v>
      </c>
      <c r="L422" s="11">
        <v>91.6</v>
      </c>
      <c r="M422" s="11">
        <v>97.6</v>
      </c>
      <c r="N422" s="11">
        <v>112.4</v>
      </c>
      <c r="O422" s="11">
        <v>115.4</v>
      </c>
      <c r="P422" s="11">
        <v>125.9</v>
      </c>
      <c r="Q422" s="11">
        <v>125.51</v>
      </c>
      <c r="R422" s="11">
        <v>145.01</v>
      </c>
      <c r="S422" s="11">
        <v>145.60256958007801</v>
      </c>
      <c r="T422" s="11">
        <v>140.73941040039099</v>
      </c>
      <c r="U422">
        <v>140.49548339843801</v>
      </c>
      <c r="V422" s="159">
        <f>100</f>
        <v>100</v>
      </c>
      <c r="W422" s="58">
        <f t="shared" si="56"/>
        <v>50.435624394966119</v>
      </c>
      <c r="X422" s="58">
        <f t="shared" si="56"/>
        <v>118.29622458857696</v>
      </c>
      <c r="Y422" s="58">
        <f t="shared" si="56"/>
        <v>184.5111326234269</v>
      </c>
      <c r="Z422" s="58">
        <f t="shared" si="56"/>
        <v>50.435624394966119</v>
      </c>
      <c r="AA422" s="58">
        <f t="shared" si="56"/>
        <v>161.95546950629236</v>
      </c>
      <c r="AB422" s="58">
        <f t="shared" si="56"/>
        <v>76.476282671829622</v>
      </c>
      <c r="AC422" s="58">
        <f t="shared" si="58"/>
        <v>91.190706679574063</v>
      </c>
      <c r="AD422" s="58">
        <f t="shared" si="59"/>
        <v>88.67376573088093</v>
      </c>
      <c r="AE422" s="58">
        <f t="shared" si="60"/>
        <v>94.482090997095838</v>
      </c>
      <c r="AF422" s="58">
        <f t="shared" si="61"/>
        <v>108.80929332042595</v>
      </c>
      <c r="AG422" s="58">
        <f t="shared" si="62"/>
        <v>111.7134559535334</v>
      </c>
      <c r="AH422" s="58">
        <f t="shared" si="63"/>
        <v>121.8780251694095</v>
      </c>
      <c r="AI422" s="58">
        <f t="shared" si="51"/>
        <v>121.50048402710551</v>
      </c>
      <c r="AJ422" s="58">
        <f t="shared" si="52"/>
        <v>140.37754114230398</v>
      </c>
      <c r="AK422" s="58">
        <f t="shared" si="53"/>
        <v>140.95118061963024</v>
      </c>
      <c r="AL422" s="58">
        <f t="shared" si="54"/>
        <v>136.24337889679671</v>
      </c>
      <c r="AM422" s="58">
        <f t="shared" si="57"/>
        <v>136.00724433537079</v>
      </c>
      <c r="AN422" s="160">
        <v>1</v>
      </c>
      <c r="AO422" s="118">
        <v>1</v>
      </c>
      <c r="AP422" s="118">
        <v>1</v>
      </c>
      <c r="AQ422" s="118">
        <v>1</v>
      </c>
      <c r="AR422" s="118">
        <v>1</v>
      </c>
      <c r="AS422" s="118">
        <v>1</v>
      </c>
      <c r="AT422" s="118">
        <v>1</v>
      </c>
      <c r="AU422" s="118">
        <v>1</v>
      </c>
      <c r="AV422" s="118">
        <v>1</v>
      </c>
      <c r="AW422" s="118">
        <v>1</v>
      </c>
      <c r="AX422" s="118">
        <v>1</v>
      </c>
      <c r="AY422" s="118">
        <v>1</v>
      </c>
      <c r="AZ422" s="118">
        <v>1</v>
      </c>
      <c r="BA422" s="118">
        <v>1</v>
      </c>
      <c r="BB422" s="118">
        <v>1</v>
      </c>
      <c r="BC422" s="118">
        <v>4</v>
      </c>
      <c r="BD422" s="118">
        <v>6</v>
      </c>
      <c r="BE422" s="118">
        <v>7</v>
      </c>
    </row>
    <row r="423" spans="2:57" ht="15">
      <c r="B423" s="499"/>
      <c r="C423" s="1" t="s">
        <v>208</v>
      </c>
      <c r="D423" s="196">
        <v>161.19999999999999</v>
      </c>
      <c r="E423" s="11">
        <v>229.4</v>
      </c>
      <c r="F423" s="11">
        <v>180.9</v>
      </c>
      <c r="G423" s="11">
        <v>42.3</v>
      </c>
      <c r="H423" s="11">
        <v>135.4</v>
      </c>
      <c r="I423" s="11">
        <v>63.1</v>
      </c>
      <c r="J423" s="11">
        <v>116</v>
      </c>
      <c r="K423" s="11">
        <v>139.5</v>
      </c>
      <c r="L423" s="11">
        <v>121.3</v>
      </c>
      <c r="M423" s="11">
        <v>139.69999999999999</v>
      </c>
      <c r="N423" s="11">
        <v>118</v>
      </c>
      <c r="O423" s="11">
        <v>146.4</v>
      </c>
      <c r="P423" s="11">
        <v>136.69999999999999</v>
      </c>
      <c r="Q423" s="11">
        <v>168.64</v>
      </c>
      <c r="R423" s="11">
        <v>210.8</v>
      </c>
      <c r="S423" s="11">
        <v>221.26788330078099</v>
      </c>
      <c r="T423" s="11">
        <v>227.05793762207</v>
      </c>
      <c r="U423">
        <v>225.04626464843801</v>
      </c>
      <c r="V423" s="159">
        <f>100</f>
        <v>100</v>
      </c>
      <c r="W423" s="58">
        <f t="shared" si="56"/>
        <v>142.30769230769232</v>
      </c>
      <c r="X423" s="58">
        <f t="shared" si="56"/>
        <v>112.22084367245658</v>
      </c>
      <c r="Y423" s="58">
        <f t="shared" si="56"/>
        <v>26.240694789081889</v>
      </c>
      <c r="Z423" s="58">
        <f t="shared" si="56"/>
        <v>83.995037220843685</v>
      </c>
      <c r="AA423" s="58">
        <f t="shared" si="56"/>
        <v>39.143920595533501</v>
      </c>
      <c r="AB423" s="58">
        <f t="shared" si="56"/>
        <v>71.960297766749392</v>
      </c>
      <c r="AC423" s="58">
        <f t="shared" si="58"/>
        <v>86.538461538461547</v>
      </c>
      <c r="AD423" s="58">
        <f t="shared" si="59"/>
        <v>75.24813895781638</v>
      </c>
      <c r="AE423" s="58">
        <f t="shared" si="60"/>
        <v>86.662531017369716</v>
      </c>
      <c r="AF423" s="58">
        <f t="shared" si="61"/>
        <v>73.200992555831277</v>
      </c>
      <c r="AG423" s="58">
        <f t="shared" si="62"/>
        <v>90.818858560794055</v>
      </c>
      <c r="AH423" s="58">
        <f t="shared" si="63"/>
        <v>84.801488833746888</v>
      </c>
      <c r="AI423" s="58">
        <f t="shared" si="51"/>
        <v>104.61538461538463</v>
      </c>
      <c r="AJ423" s="58">
        <f t="shared" si="52"/>
        <v>130.76923076923077</v>
      </c>
      <c r="AK423" s="58">
        <f t="shared" si="53"/>
        <v>137.26295490122891</v>
      </c>
      <c r="AL423" s="58">
        <f t="shared" si="54"/>
        <v>140.85480001369106</v>
      </c>
      <c r="AM423" s="58">
        <f t="shared" si="57"/>
        <v>139.60686392583003</v>
      </c>
      <c r="AN423" s="160">
        <v>1</v>
      </c>
      <c r="AO423" s="118">
        <v>1</v>
      </c>
      <c r="AP423" s="118">
        <v>1</v>
      </c>
      <c r="AQ423" s="118">
        <v>1</v>
      </c>
      <c r="AR423" s="118">
        <v>1</v>
      </c>
      <c r="AS423" s="118">
        <v>1</v>
      </c>
      <c r="AT423" s="118">
        <v>1</v>
      </c>
      <c r="AU423" s="118">
        <v>1</v>
      </c>
      <c r="AV423" s="118">
        <v>1</v>
      </c>
      <c r="AW423" s="118">
        <v>1</v>
      </c>
      <c r="AX423" s="118">
        <v>1</v>
      </c>
      <c r="AY423" s="118">
        <v>1</v>
      </c>
      <c r="AZ423" s="118">
        <v>1</v>
      </c>
      <c r="BA423" s="118">
        <v>1</v>
      </c>
      <c r="BB423" s="118">
        <v>1</v>
      </c>
      <c r="BC423" s="118">
        <v>4</v>
      </c>
      <c r="BD423" s="118">
        <v>6</v>
      </c>
      <c r="BE423" s="118">
        <v>7</v>
      </c>
    </row>
    <row r="424" spans="2:57" ht="15">
      <c r="B424" s="499"/>
      <c r="C424" s="1" t="s">
        <v>209</v>
      </c>
      <c r="D424" s="196">
        <v>568.29999999999995</v>
      </c>
      <c r="E424" s="11">
        <v>667.1</v>
      </c>
      <c r="F424" s="11">
        <v>595.79999999999995</v>
      </c>
      <c r="G424" s="11">
        <v>467.2</v>
      </c>
      <c r="H424" s="11">
        <v>462.5</v>
      </c>
      <c r="I424" s="11">
        <v>382.6</v>
      </c>
      <c r="J424" s="11">
        <v>329.1</v>
      </c>
      <c r="K424" s="11">
        <v>353.7</v>
      </c>
      <c r="L424" s="11">
        <v>324.7</v>
      </c>
      <c r="M424" s="11">
        <v>340.8</v>
      </c>
      <c r="N424" s="11">
        <v>339.2</v>
      </c>
      <c r="O424" s="11">
        <v>380.8</v>
      </c>
      <c r="P424" s="11">
        <v>397.6</v>
      </c>
      <c r="Q424" s="11">
        <v>437.96</v>
      </c>
      <c r="R424" s="11">
        <v>527.32000000000005</v>
      </c>
      <c r="S424" s="11">
        <v>596.84729766845703</v>
      </c>
      <c r="T424" s="11">
        <v>703.44432830810604</v>
      </c>
      <c r="U424">
        <v>760.91454315185604</v>
      </c>
      <c r="V424" s="159">
        <f>100</f>
        <v>100</v>
      </c>
      <c r="W424" s="58">
        <f t="shared" si="56"/>
        <v>117.38518388175261</v>
      </c>
      <c r="X424" s="58">
        <f t="shared" si="56"/>
        <v>104.83899348935421</v>
      </c>
      <c r="Y424" s="58">
        <f t="shared" si="56"/>
        <v>82.210100299137792</v>
      </c>
      <c r="Z424" s="58">
        <f t="shared" si="56"/>
        <v>81.383072320957254</v>
      </c>
      <c r="AA424" s="58">
        <f t="shared" si="56"/>
        <v>67.323596691888099</v>
      </c>
      <c r="AB424" s="58">
        <f t="shared" si="56"/>
        <v>57.909554812598984</v>
      </c>
      <c r="AC424" s="58">
        <f t="shared" si="58"/>
        <v>62.238254443075846</v>
      </c>
      <c r="AD424" s="58">
        <f t="shared" si="59"/>
        <v>57.135315854302313</v>
      </c>
      <c r="AE424" s="58">
        <f t="shared" si="60"/>
        <v>59.968326588069687</v>
      </c>
      <c r="AF424" s="58">
        <f t="shared" si="61"/>
        <v>59.686785148689076</v>
      </c>
      <c r="AG424" s="58">
        <f t="shared" si="62"/>
        <v>67.006862572584907</v>
      </c>
      <c r="AH424" s="58">
        <f t="shared" si="63"/>
        <v>69.963047686081296</v>
      </c>
      <c r="AI424" s="58">
        <f t="shared" si="51"/>
        <v>77.064930494457158</v>
      </c>
      <c r="AJ424" s="58">
        <f t="shared" si="52"/>
        <v>92.789019883864171</v>
      </c>
      <c r="AK424" s="58">
        <f t="shared" si="53"/>
        <v>105.02327954750257</v>
      </c>
      <c r="AL424" s="58">
        <f t="shared" si="54"/>
        <v>123.78045544749359</v>
      </c>
      <c r="AM424" s="58">
        <f t="shared" si="57"/>
        <v>133.89310982788248</v>
      </c>
      <c r="AN424" s="160"/>
      <c r="AO424" s="118"/>
      <c r="AP424" s="118"/>
      <c r="AQ424" s="118"/>
      <c r="AR424" s="118"/>
      <c r="AS424" s="118"/>
      <c r="AT424" s="118"/>
      <c r="AU424" s="118"/>
      <c r="AV424" s="118"/>
      <c r="AW424" s="118"/>
      <c r="AX424" s="118"/>
      <c r="AY424" s="118"/>
      <c r="AZ424" s="118"/>
      <c r="BA424" s="118"/>
      <c r="BB424" s="118"/>
      <c r="BC424" s="118"/>
      <c r="BD424" s="118"/>
      <c r="BE424" s="118"/>
    </row>
    <row r="425" spans="2:57" ht="15">
      <c r="B425" s="501"/>
      <c r="C425" s="8" t="s">
        <v>210</v>
      </c>
      <c r="D425" s="245">
        <v>407.1</v>
      </c>
      <c r="E425" s="173">
        <v>437.7</v>
      </c>
      <c r="F425" s="173">
        <v>414.9</v>
      </c>
      <c r="G425" s="173">
        <v>424.9</v>
      </c>
      <c r="H425" s="173">
        <v>327.10000000000002</v>
      </c>
      <c r="I425" s="173">
        <v>319.5</v>
      </c>
      <c r="J425" s="173">
        <v>213.1</v>
      </c>
      <c r="K425" s="173">
        <v>214.2</v>
      </c>
      <c r="L425" s="173">
        <v>203.4</v>
      </c>
      <c r="M425" s="173">
        <v>201.1</v>
      </c>
      <c r="N425" s="173">
        <v>221.2</v>
      </c>
      <c r="O425" s="173">
        <v>234.4</v>
      </c>
      <c r="P425" s="173">
        <v>260.89999999999998</v>
      </c>
      <c r="Q425" s="173">
        <v>269.32</v>
      </c>
      <c r="R425" s="173">
        <v>316.52</v>
      </c>
      <c r="S425" s="173">
        <v>375.57941436767601</v>
      </c>
      <c r="T425" s="173">
        <v>476.38639068603499</v>
      </c>
      <c r="U425" s="173">
        <v>535.86827850341797</v>
      </c>
      <c r="V425" s="159">
        <f>100</f>
        <v>100</v>
      </c>
      <c r="W425" s="58">
        <f t="shared" si="56"/>
        <v>107.51658069270449</v>
      </c>
      <c r="X425" s="58">
        <f t="shared" si="56"/>
        <v>101.91599115696388</v>
      </c>
      <c r="Y425" s="58">
        <f t="shared" si="56"/>
        <v>104.37239007614836</v>
      </c>
      <c r="Z425" s="58">
        <f t="shared" si="56"/>
        <v>80.348808646524205</v>
      </c>
      <c r="AA425" s="58">
        <f t="shared" si="56"/>
        <v>78.481945467943987</v>
      </c>
      <c r="AB425" s="58">
        <f t="shared" si="56"/>
        <v>52.345860967821174</v>
      </c>
      <c r="AC425" s="58">
        <f t="shared" si="58"/>
        <v>52.616064848931465</v>
      </c>
      <c r="AD425" s="58">
        <f t="shared" si="59"/>
        <v>49.963154016212229</v>
      </c>
      <c r="AE425" s="58">
        <f t="shared" si="60"/>
        <v>49.3981822647998</v>
      </c>
      <c r="AF425" s="58">
        <f t="shared" si="61"/>
        <v>54.3355440923606</v>
      </c>
      <c r="AG425" s="58">
        <f t="shared" si="62"/>
        <v>57.577990665684105</v>
      </c>
      <c r="AH425" s="58">
        <f t="shared" si="63"/>
        <v>64.087447801522956</v>
      </c>
      <c r="AI425" s="58">
        <f t="shared" si="51"/>
        <v>66.155735691476295</v>
      </c>
      <c r="AJ425" s="58">
        <f t="shared" si="52"/>
        <v>77.749938590027014</v>
      </c>
      <c r="AK425" s="58">
        <f t="shared" si="53"/>
        <v>92.25728675206976</v>
      </c>
      <c r="AL425" s="58">
        <f t="shared" si="54"/>
        <v>117.01950151953696</v>
      </c>
      <c r="AM425" s="58">
        <f t="shared" ref="AM425:AM456" si="64">U425*100/$D425</f>
        <v>131.63062601410414</v>
      </c>
      <c r="AN425" s="120"/>
      <c r="AO425" s="121"/>
      <c r="AP425" s="121"/>
      <c r="AQ425" s="121"/>
      <c r="AR425" s="121"/>
      <c r="AS425" s="121"/>
      <c r="AT425" s="121"/>
      <c r="AU425" s="121"/>
      <c r="AV425" s="121"/>
      <c r="AW425" s="121"/>
      <c r="AX425" s="121"/>
      <c r="AY425" s="121"/>
      <c r="AZ425" s="121"/>
      <c r="BA425" s="121"/>
      <c r="BB425" s="121"/>
      <c r="BC425" s="121"/>
      <c r="BD425" s="121"/>
      <c r="BE425" s="121"/>
    </row>
    <row r="426" spans="2:57" ht="15" customHeight="1">
      <c r="B426" s="499" t="s">
        <v>170</v>
      </c>
      <c r="C426" s="1" t="s">
        <v>205</v>
      </c>
      <c r="D426" s="246">
        <v>76.099999999999994</v>
      </c>
      <c r="E426" s="11">
        <v>122.4</v>
      </c>
      <c r="F426" s="11">
        <v>105.5</v>
      </c>
      <c r="G426" s="11">
        <v>68.919409951010294</v>
      </c>
      <c r="H426" s="11">
        <v>77.900000000000006</v>
      </c>
      <c r="I426" s="11">
        <v>90.2</v>
      </c>
      <c r="J426" s="11">
        <v>59.5</v>
      </c>
      <c r="K426" s="11">
        <v>60.3</v>
      </c>
      <c r="L426" s="11">
        <v>47.1</v>
      </c>
      <c r="M426" s="11">
        <v>55.3</v>
      </c>
      <c r="N426" s="11">
        <v>47.1</v>
      </c>
      <c r="O426" s="11">
        <v>61.1</v>
      </c>
      <c r="P426" s="11">
        <v>55</v>
      </c>
      <c r="Q426" s="11">
        <v>72.34</v>
      </c>
      <c r="R426" s="11">
        <v>95.25</v>
      </c>
      <c r="S426" s="11">
        <v>153.61630249023401</v>
      </c>
      <c r="T426" s="11">
        <v>268.83502197265602</v>
      </c>
      <c r="U426">
        <v>341.12322998046898</v>
      </c>
      <c r="V426" s="159">
        <f>100</f>
        <v>100</v>
      </c>
      <c r="W426" s="58">
        <f t="shared" si="56"/>
        <v>160.84099868593955</v>
      </c>
      <c r="X426" s="58">
        <f t="shared" si="56"/>
        <v>138.63337713534824</v>
      </c>
      <c r="Y426" s="58">
        <f t="shared" si="56"/>
        <v>90.564270632076614</v>
      </c>
      <c r="Z426" s="58">
        <f t="shared" si="56"/>
        <v>102.36530880420501</v>
      </c>
      <c r="AA426" s="58">
        <f t="shared" si="56"/>
        <v>118.5282522996058</v>
      </c>
      <c r="AB426" s="58">
        <f t="shared" si="56"/>
        <v>78.186596583442849</v>
      </c>
      <c r="AC426" s="58">
        <f t="shared" si="58"/>
        <v>79.237844940867291</v>
      </c>
      <c r="AD426" s="58">
        <f t="shared" si="59"/>
        <v>61.892247043364002</v>
      </c>
      <c r="AE426" s="58">
        <f t="shared" si="60"/>
        <v>72.667542706964525</v>
      </c>
      <c r="AF426" s="58">
        <f t="shared" si="61"/>
        <v>61.892247043364002</v>
      </c>
      <c r="AG426" s="58">
        <f t="shared" si="62"/>
        <v>80.289093298291732</v>
      </c>
      <c r="AH426" s="58">
        <f t="shared" si="63"/>
        <v>72.273324572930363</v>
      </c>
      <c r="AI426" s="58">
        <f t="shared" si="51"/>
        <v>95.059132720105126</v>
      </c>
      <c r="AJ426" s="58">
        <f t="shared" si="52"/>
        <v>125.16425755584758</v>
      </c>
      <c r="AK426" s="58">
        <f t="shared" si="53"/>
        <v>201.86110708309332</v>
      </c>
      <c r="AL426" s="58">
        <f t="shared" si="54"/>
        <v>353.26546908364787</v>
      </c>
      <c r="AM426" s="58">
        <f t="shared" si="64"/>
        <v>448.25654399536006</v>
      </c>
      <c r="AN426" s="160">
        <v>1</v>
      </c>
      <c r="AO426" s="118">
        <v>1</v>
      </c>
      <c r="AP426" s="118">
        <v>4</v>
      </c>
      <c r="AQ426" s="118">
        <v>4</v>
      </c>
      <c r="AR426" s="118">
        <v>1</v>
      </c>
      <c r="AS426" s="118">
        <v>1</v>
      </c>
      <c r="AT426" s="118">
        <v>1</v>
      </c>
      <c r="AU426" s="118">
        <v>1</v>
      </c>
      <c r="AV426" s="118">
        <v>1</v>
      </c>
      <c r="AW426" s="118">
        <v>1</v>
      </c>
      <c r="AX426" s="118">
        <v>1</v>
      </c>
      <c r="AY426" s="118">
        <v>1</v>
      </c>
      <c r="AZ426" s="118">
        <v>1</v>
      </c>
      <c r="BA426" s="118">
        <v>1</v>
      </c>
      <c r="BB426" s="118">
        <v>1</v>
      </c>
      <c r="BC426" s="118">
        <v>4</v>
      </c>
      <c r="BD426" s="118">
        <v>6</v>
      </c>
      <c r="BE426" s="118">
        <v>7</v>
      </c>
    </row>
    <row r="427" spans="2:57" ht="15">
      <c r="B427" s="499"/>
      <c r="C427" s="1" t="s">
        <v>206</v>
      </c>
      <c r="D427" s="196">
        <v>173.5</v>
      </c>
      <c r="E427" s="11">
        <v>73.5</v>
      </c>
      <c r="F427" s="11">
        <v>61.9</v>
      </c>
      <c r="G427" s="11">
        <v>115.9</v>
      </c>
      <c r="H427" s="11">
        <v>77</v>
      </c>
      <c r="I427" s="11">
        <v>71.7</v>
      </c>
      <c r="J427" s="11">
        <v>68.900000000000006</v>
      </c>
      <c r="K427" s="11">
        <v>96.2</v>
      </c>
      <c r="L427" s="11">
        <v>89.3</v>
      </c>
      <c r="M427" s="11">
        <v>94.2</v>
      </c>
      <c r="N427" s="11">
        <v>82.6</v>
      </c>
      <c r="O427" s="11">
        <v>80.7</v>
      </c>
      <c r="P427" s="11">
        <v>60.4</v>
      </c>
      <c r="Q427" s="11">
        <v>76.56</v>
      </c>
      <c r="R427" s="11">
        <v>115.16</v>
      </c>
      <c r="S427" s="11">
        <v>128.51553344726599</v>
      </c>
      <c r="T427" s="11">
        <v>142.92117309570301</v>
      </c>
      <c r="U427">
        <v>143.88690185546901</v>
      </c>
      <c r="V427" s="159">
        <f>100</f>
        <v>100</v>
      </c>
      <c r="W427" s="58">
        <f t="shared" si="56"/>
        <v>42.363112391930834</v>
      </c>
      <c r="X427" s="58">
        <f t="shared" si="56"/>
        <v>35.677233429394811</v>
      </c>
      <c r="Y427" s="58">
        <f t="shared" si="56"/>
        <v>66.801152737752162</v>
      </c>
      <c r="Z427" s="58">
        <f t="shared" si="56"/>
        <v>44.380403458213259</v>
      </c>
      <c r="AA427" s="58">
        <f t="shared" si="56"/>
        <v>41.325648414985594</v>
      </c>
      <c r="AB427" s="58">
        <f t="shared" si="56"/>
        <v>39.711815561959661</v>
      </c>
      <c r="AC427" s="58">
        <f t="shared" si="58"/>
        <v>55.446685878962533</v>
      </c>
      <c r="AD427" s="58">
        <f t="shared" si="59"/>
        <v>51.469740634005767</v>
      </c>
      <c r="AE427" s="58">
        <f t="shared" si="60"/>
        <v>54.293948126801155</v>
      </c>
      <c r="AF427" s="58">
        <f t="shared" si="61"/>
        <v>47.608069164265132</v>
      </c>
      <c r="AG427" s="58">
        <f t="shared" si="62"/>
        <v>46.512968299711815</v>
      </c>
      <c r="AH427" s="58">
        <f t="shared" si="63"/>
        <v>34.812680115273778</v>
      </c>
      <c r="AI427" s="58">
        <f t="shared" si="51"/>
        <v>44.126801152737755</v>
      </c>
      <c r="AJ427" s="58">
        <f t="shared" si="52"/>
        <v>66.374639769452443</v>
      </c>
      <c r="AK427" s="58">
        <f t="shared" si="53"/>
        <v>74.072353571911236</v>
      </c>
      <c r="AL427" s="58">
        <f t="shared" si="54"/>
        <v>82.375315905304333</v>
      </c>
      <c r="AM427" s="58">
        <f t="shared" si="64"/>
        <v>82.931931905169449</v>
      </c>
      <c r="AN427" s="160">
        <v>1</v>
      </c>
      <c r="AO427" s="118">
        <v>1</v>
      </c>
      <c r="AP427" s="118">
        <v>1</v>
      </c>
      <c r="AQ427" s="118">
        <v>1</v>
      </c>
      <c r="AR427" s="118">
        <v>1</v>
      </c>
      <c r="AS427" s="118">
        <v>1</v>
      </c>
      <c r="AT427" s="118">
        <v>1</v>
      </c>
      <c r="AU427" s="118">
        <v>1</v>
      </c>
      <c r="AV427" s="118">
        <v>1</v>
      </c>
      <c r="AW427" s="118">
        <v>1</v>
      </c>
      <c r="AX427" s="118">
        <v>1</v>
      </c>
      <c r="AY427" s="118">
        <v>1</v>
      </c>
      <c r="AZ427" s="118">
        <v>1</v>
      </c>
      <c r="BA427" s="118">
        <v>1</v>
      </c>
      <c r="BB427" s="118">
        <v>1</v>
      </c>
      <c r="BC427" s="118">
        <v>4</v>
      </c>
      <c r="BD427" s="118">
        <v>6</v>
      </c>
      <c r="BE427" s="118">
        <v>7</v>
      </c>
    </row>
    <row r="428" spans="2:57" ht="15">
      <c r="B428" s="499"/>
      <c r="C428" s="1" t="s">
        <v>207</v>
      </c>
      <c r="D428" s="196">
        <v>72.7</v>
      </c>
      <c r="E428" s="11">
        <v>94.8</v>
      </c>
      <c r="F428" s="11">
        <v>50.9</v>
      </c>
      <c r="G428" s="11">
        <v>31.542905400797601</v>
      </c>
      <c r="H428" s="11">
        <v>54.7</v>
      </c>
      <c r="I428" s="11">
        <v>38.9</v>
      </c>
      <c r="J428" s="11">
        <v>86.2</v>
      </c>
      <c r="K428" s="11">
        <v>46.9</v>
      </c>
      <c r="L428" s="11">
        <v>53.7</v>
      </c>
      <c r="M428" s="11">
        <v>73.400000000000006</v>
      </c>
      <c r="N428" s="11">
        <v>92.2</v>
      </c>
      <c r="O428" s="11">
        <v>91.9</v>
      </c>
      <c r="P428" s="11">
        <v>98.902440724797998</v>
      </c>
      <c r="Q428" s="11">
        <v>75.540000000000006</v>
      </c>
      <c r="R428" s="11">
        <v>149.56</v>
      </c>
      <c r="S428" s="11">
        <v>150.17117309570301</v>
      </c>
      <c r="T428" s="11">
        <v>145.15542602539099</v>
      </c>
      <c r="U428">
        <v>144.89205932617199</v>
      </c>
      <c r="V428" s="159">
        <f>100</f>
        <v>100</v>
      </c>
      <c r="W428" s="58">
        <f t="shared" si="56"/>
        <v>130.39889958734526</v>
      </c>
      <c r="X428" s="58">
        <f t="shared" si="56"/>
        <v>70.01375515818431</v>
      </c>
      <c r="Y428" s="58">
        <f t="shared" si="56"/>
        <v>43.387765338098482</v>
      </c>
      <c r="Z428" s="58">
        <f t="shared" si="56"/>
        <v>75.240715268225586</v>
      </c>
      <c r="AA428" s="58">
        <f t="shared" si="56"/>
        <v>53.507565337001374</v>
      </c>
      <c r="AB428" s="58">
        <f t="shared" si="56"/>
        <v>118.56946354883081</v>
      </c>
      <c r="AC428" s="58">
        <f t="shared" si="58"/>
        <v>64.511691884456667</v>
      </c>
      <c r="AD428" s="58">
        <f t="shared" si="59"/>
        <v>73.865199449793664</v>
      </c>
      <c r="AE428" s="58">
        <f t="shared" si="60"/>
        <v>100.96286107290234</v>
      </c>
      <c r="AF428" s="58">
        <f t="shared" si="61"/>
        <v>126.82255845942228</v>
      </c>
      <c r="AG428" s="58">
        <f t="shared" si="62"/>
        <v>126.4099037138927</v>
      </c>
      <c r="AH428" s="58">
        <f t="shared" si="63"/>
        <v>136.04187169848419</v>
      </c>
      <c r="AI428" s="58">
        <f t="shared" si="51"/>
        <v>103.90646492434664</v>
      </c>
      <c r="AJ428" s="58">
        <f t="shared" si="52"/>
        <v>205.72214580467676</v>
      </c>
      <c r="AK428" s="58">
        <f t="shared" si="53"/>
        <v>206.56282406561624</v>
      </c>
      <c r="AL428" s="58">
        <f t="shared" si="54"/>
        <v>199.66358462914854</v>
      </c>
      <c r="AM428" s="58">
        <f t="shared" si="64"/>
        <v>199.3013195683246</v>
      </c>
      <c r="AN428" s="160">
        <v>1</v>
      </c>
      <c r="AO428" s="118">
        <v>1</v>
      </c>
      <c r="AP428" s="118">
        <v>4</v>
      </c>
      <c r="AQ428" s="118">
        <v>4</v>
      </c>
      <c r="AR428" s="118">
        <v>1</v>
      </c>
      <c r="AS428" s="118">
        <v>1</v>
      </c>
      <c r="AT428" s="118">
        <v>1</v>
      </c>
      <c r="AU428" s="118">
        <v>1</v>
      </c>
      <c r="AV428" s="118">
        <v>1</v>
      </c>
      <c r="AW428" s="118">
        <v>1</v>
      </c>
      <c r="AX428" s="118">
        <v>1</v>
      </c>
      <c r="AY428" s="118">
        <v>1</v>
      </c>
      <c r="AZ428" s="118">
        <v>4</v>
      </c>
      <c r="BA428" s="118">
        <v>1</v>
      </c>
      <c r="BB428" s="118">
        <v>1</v>
      </c>
      <c r="BC428" s="118">
        <v>4</v>
      </c>
      <c r="BD428" s="118">
        <v>6</v>
      </c>
      <c r="BE428" s="118">
        <v>7</v>
      </c>
    </row>
    <row r="429" spans="2:57" ht="15">
      <c r="B429" s="499"/>
      <c r="C429" s="1" t="s">
        <v>208</v>
      </c>
      <c r="D429" s="196">
        <v>65.400000000000006</v>
      </c>
      <c r="E429" s="11">
        <v>82.2</v>
      </c>
      <c r="F429" s="11">
        <v>51.3</v>
      </c>
      <c r="G429" s="11">
        <v>108.83768413061399</v>
      </c>
      <c r="H429" s="11">
        <v>149</v>
      </c>
      <c r="I429" s="11">
        <v>67.599999999999994</v>
      </c>
      <c r="J429" s="11">
        <v>101.3</v>
      </c>
      <c r="K429" s="11">
        <v>110.9</v>
      </c>
      <c r="L429" s="11">
        <v>126.1</v>
      </c>
      <c r="M429" s="11">
        <v>175.5</v>
      </c>
      <c r="N429" s="11">
        <v>205.2</v>
      </c>
      <c r="O429" s="11">
        <v>245.1</v>
      </c>
      <c r="P429" s="11">
        <v>289.69756595427498</v>
      </c>
      <c r="Q429" s="11">
        <v>357.8</v>
      </c>
      <c r="R429" s="11">
        <v>507.2</v>
      </c>
      <c r="S429" s="11">
        <v>532.386474609375</v>
      </c>
      <c r="T429" s="11">
        <v>546.31774902343795</v>
      </c>
      <c r="U429">
        <v>541.473388671875</v>
      </c>
      <c r="V429" s="159">
        <f>100</f>
        <v>100</v>
      </c>
      <c r="W429" s="58">
        <f t="shared" si="56"/>
        <v>125.6880733944954</v>
      </c>
      <c r="X429" s="58">
        <f t="shared" si="56"/>
        <v>78.440366972477051</v>
      </c>
      <c r="Y429" s="58">
        <f t="shared" si="56"/>
        <v>166.41847726393576</v>
      </c>
      <c r="Z429" s="58">
        <f t="shared" si="56"/>
        <v>227.82874617737002</v>
      </c>
      <c r="AA429" s="58">
        <f t="shared" si="56"/>
        <v>103.36391437308866</v>
      </c>
      <c r="AB429" s="58">
        <f t="shared" si="56"/>
        <v>154.89296636085626</v>
      </c>
      <c r="AC429" s="58">
        <f t="shared" si="58"/>
        <v>169.57186544342505</v>
      </c>
      <c r="AD429" s="58">
        <f t="shared" si="59"/>
        <v>192.81345565749234</v>
      </c>
      <c r="AE429" s="58">
        <f t="shared" si="60"/>
        <v>268.348623853211</v>
      </c>
      <c r="AF429" s="58">
        <f t="shared" si="61"/>
        <v>313.7614678899082</v>
      </c>
      <c r="AG429" s="58">
        <f t="shared" si="62"/>
        <v>374.77064220183485</v>
      </c>
      <c r="AH429" s="58">
        <f t="shared" si="63"/>
        <v>442.9626390738149</v>
      </c>
      <c r="AI429" s="58">
        <f t="shared" si="51"/>
        <v>547.09480122324157</v>
      </c>
      <c r="AJ429" s="58">
        <f t="shared" si="52"/>
        <v>775.5351681957186</v>
      </c>
      <c r="AK429" s="58">
        <f t="shared" si="53"/>
        <v>814.04659726204125</v>
      </c>
      <c r="AL429" s="58">
        <f t="shared" si="54"/>
        <v>835.3482400969998</v>
      </c>
      <c r="AM429" s="58">
        <f t="shared" si="64"/>
        <v>827.94096127198009</v>
      </c>
      <c r="AN429" s="160">
        <v>1</v>
      </c>
      <c r="AO429" s="118">
        <v>1</v>
      </c>
      <c r="AP429" s="118">
        <v>4</v>
      </c>
      <c r="AQ429" s="118">
        <v>4</v>
      </c>
      <c r="AR429" s="118">
        <v>1</v>
      </c>
      <c r="AS429" s="118">
        <v>1</v>
      </c>
      <c r="AT429" s="118">
        <v>1</v>
      </c>
      <c r="AU429" s="118">
        <v>1</v>
      </c>
      <c r="AV429" s="118">
        <v>1</v>
      </c>
      <c r="AW429" s="118">
        <v>1</v>
      </c>
      <c r="AX429" s="118">
        <v>1</v>
      </c>
      <c r="AY429" s="118">
        <v>1</v>
      </c>
      <c r="AZ429" s="118">
        <v>4</v>
      </c>
      <c r="BA429" s="118">
        <v>1</v>
      </c>
      <c r="BB429" s="118">
        <v>1</v>
      </c>
      <c r="BC429" s="118">
        <v>4</v>
      </c>
      <c r="BD429" s="118">
        <v>6</v>
      </c>
      <c r="BE429" s="118">
        <v>7</v>
      </c>
    </row>
    <row r="430" spans="2:57" ht="15">
      <c r="B430" s="499"/>
      <c r="C430" s="1" t="s">
        <v>209</v>
      </c>
      <c r="D430" s="196">
        <v>387.7</v>
      </c>
      <c r="E430" s="11">
        <v>372.9</v>
      </c>
      <c r="F430" s="11">
        <v>269.60000000000002</v>
      </c>
      <c r="G430" s="11">
        <v>325.19999948242202</v>
      </c>
      <c r="H430" s="11">
        <v>358.6</v>
      </c>
      <c r="I430" s="11">
        <v>268.39999999999998</v>
      </c>
      <c r="J430" s="11">
        <v>315.89999999999998</v>
      </c>
      <c r="K430" s="11">
        <v>314.3</v>
      </c>
      <c r="L430" s="11">
        <v>316.2</v>
      </c>
      <c r="M430" s="11">
        <v>398.4</v>
      </c>
      <c r="N430" s="11">
        <v>427.1</v>
      </c>
      <c r="O430" s="11">
        <v>478.8</v>
      </c>
      <c r="P430" s="11">
        <v>504.00000667907301</v>
      </c>
      <c r="Q430" s="11">
        <v>582.24</v>
      </c>
      <c r="R430" s="11">
        <v>867.17</v>
      </c>
      <c r="S430" s="11">
        <v>964.68948364257801</v>
      </c>
      <c r="T430" s="11">
        <v>1103.22937011719</v>
      </c>
      <c r="U430">
        <v>1171.3755798339801</v>
      </c>
      <c r="V430" s="159">
        <f>100</f>
        <v>100</v>
      </c>
      <c r="W430" s="58">
        <f t="shared" si="56"/>
        <v>96.18261542429714</v>
      </c>
      <c r="X430" s="58">
        <f t="shared" si="56"/>
        <v>69.538302811452169</v>
      </c>
      <c r="Y430" s="58">
        <f t="shared" si="56"/>
        <v>83.879287975863306</v>
      </c>
      <c r="Z430" s="58">
        <f t="shared" si="56"/>
        <v>92.494196543719369</v>
      </c>
      <c r="AA430" s="58">
        <f t="shared" si="56"/>
        <v>69.22878514315191</v>
      </c>
      <c r="AB430" s="58">
        <f t="shared" si="56"/>
        <v>81.480526180036108</v>
      </c>
      <c r="AC430" s="58">
        <f t="shared" si="58"/>
        <v>81.0678359556358</v>
      </c>
      <c r="AD430" s="58">
        <f t="shared" si="59"/>
        <v>81.557905597111173</v>
      </c>
      <c r="AE430" s="58">
        <f t="shared" si="60"/>
        <v>102.75986587567708</v>
      </c>
      <c r="AF430" s="58">
        <f t="shared" si="61"/>
        <v>110.16249677585762</v>
      </c>
      <c r="AG430" s="58">
        <f t="shared" si="62"/>
        <v>123.49754965179262</v>
      </c>
      <c r="AH430" s="58">
        <f t="shared" si="63"/>
        <v>129.99742240884007</v>
      </c>
      <c r="AI430" s="58">
        <f t="shared" si="51"/>
        <v>150.17797265927263</v>
      </c>
      <c r="AJ430" s="58">
        <f t="shared" si="52"/>
        <v>223.67036368326026</v>
      </c>
      <c r="AK430" s="58">
        <f t="shared" si="53"/>
        <v>248.82369967567141</v>
      </c>
      <c r="AL430" s="58">
        <f t="shared" si="54"/>
        <v>284.55748519917205</v>
      </c>
      <c r="AM430" s="58">
        <f t="shared" si="64"/>
        <v>302.13453181170496</v>
      </c>
      <c r="AN430" s="160"/>
      <c r="AO430" s="118"/>
      <c r="AP430" s="118"/>
      <c r="AQ430" s="118"/>
      <c r="AR430" s="118"/>
      <c r="AS430" s="118"/>
      <c r="AT430" s="118"/>
      <c r="AU430" s="118"/>
      <c r="AV430" s="118"/>
      <c r="AW430" s="118"/>
      <c r="AX430" s="118"/>
      <c r="AY430" s="118"/>
      <c r="AZ430" s="118"/>
      <c r="BA430" s="118"/>
      <c r="BB430" s="118"/>
      <c r="BC430" s="118"/>
      <c r="BD430" s="118"/>
      <c r="BE430" s="118"/>
    </row>
    <row r="431" spans="2:57" ht="15">
      <c r="B431" s="501"/>
      <c r="C431" s="8" t="s">
        <v>210</v>
      </c>
      <c r="D431" s="245">
        <v>322.3</v>
      </c>
      <c r="E431" s="173">
        <v>290.7</v>
      </c>
      <c r="F431" s="173">
        <v>218.3</v>
      </c>
      <c r="G431" s="173">
        <v>216.36231535180801</v>
      </c>
      <c r="H431" s="173">
        <v>209.6</v>
      </c>
      <c r="I431" s="173">
        <v>200.8</v>
      </c>
      <c r="J431" s="173">
        <v>214.6</v>
      </c>
      <c r="K431" s="173">
        <v>203.4</v>
      </c>
      <c r="L431" s="173">
        <v>190.1</v>
      </c>
      <c r="M431" s="173">
        <v>222.9</v>
      </c>
      <c r="N431" s="173">
        <v>221.9</v>
      </c>
      <c r="O431" s="173">
        <v>233.7</v>
      </c>
      <c r="P431" s="173">
        <v>214.302440724798</v>
      </c>
      <c r="Q431" s="173">
        <v>224.44</v>
      </c>
      <c r="R431" s="173">
        <v>359.97</v>
      </c>
      <c r="S431" s="173">
        <v>432.30300903320301</v>
      </c>
      <c r="T431" s="173">
        <v>556.91162109375</v>
      </c>
      <c r="U431" s="173">
        <v>629.90219116210903</v>
      </c>
      <c r="V431" s="159">
        <f>100</f>
        <v>100</v>
      </c>
      <c r="W431" s="58">
        <f t="shared" si="56"/>
        <v>90.195470058951287</v>
      </c>
      <c r="X431" s="58">
        <f t="shared" si="56"/>
        <v>67.731926776295381</v>
      </c>
      <c r="Y431" s="58">
        <f t="shared" si="56"/>
        <v>67.130721486753956</v>
      </c>
      <c r="Z431" s="58">
        <f t="shared" si="56"/>
        <v>65.032578343158548</v>
      </c>
      <c r="AA431" s="58">
        <f t="shared" si="56"/>
        <v>62.302202916537382</v>
      </c>
      <c r="AB431" s="58">
        <f t="shared" si="56"/>
        <v>66.583928017375115</v>
      </c>
      <c r="AC431" s="58">
        <f t="shared" si="58"/>
        <v>63.108904747129998</v>
      </c>
      <c r="AD431" s="58">
        <f t="shared" si="59"/>
        <v>58.982314613713932</v>
      </c>
      <c r="AE431" s="58">
        <f t="shared" si="60"/>
        <v>69.159168476574621</v>
      </c>
      <c r="AF431" s="58">
        <f t="shared" si="61"/>
        <v>68.848898541731302</v>
      </c>
      <c r="AG431" s="58">
        <f t="shared" si="62"/>
        <v>72.51008377288241</v>
      </c>
      <c r="AH431" s="58">
        <f t="shared" si="63"/>
        <v>66.491604320446172</v>
      </c>
      <c r="AI431" s="58">
        <f t="shared" si="51"/>
        <v>69.636984176233327</v>
      </c>
      <c r="AJ431" s="58">
        <f t="shared" si="52"/>
        <v>111.68786844554762</v>
      </c>
      <c r="AK431" s="58">
        <f t="shared" si="53"/>
        <v>134.13062644530032</v>
      </c>
      <c r="AL431" s="58">
        <f t="shared" si="54"/>
        <v>172.79293239024202</v>
      </c>
      <c r="AM431" s="58">
        <f t="shared" si="64"/>
        <v>195.43971180952806</v>
      </c>
      <c r="AN431" s="120"/>
      <c r="AO431" s="121"/>
      <c r="AP431" s="121"/>
      <c r="AQ431" s="121"/>
      <c r="AR431" s="121"/>
      <c r="AS431" s="121"/>
      <c r="AT431" s="121"/>
      <c r="AU431" s="121"/>
      <c r="AV431" s="121"/>
      <c r="AW431" s="121"/>
      <c r="AX431" s="121"/>
      <c r="AY431" s="121"/>
      <c r="AZ431" s="121"/>
      <c r="BA431" s="121"/>
      <c r="BB431" s="121"/>
      <c r="BC431" s="121"/>
      <c r="BD431" s="121"/>
      <c r="BE431" s="121"/>
    </row>
    <row r="432" spans="2:57" ht="15">
      <c r="B432" s="499" t="s">
        <v>247</v>
      </c>
      <c r="C432" s="1" t="s">
        <v>205</v>
      </c>
      <c r="D432" s="246"/>
      <c r="Q432" s="11">
        <v>148.5</v>
      </c>
      <c r="R432" s="11">
        <v>179.22</v>
      </c>
      <c r="U432"/>
      <c r="V432" s="159">
        <f>100</f>
        <v>100</v>
      </c>
      <c r="W432" s="58" t="e">
        <f t="shared" si="56"/>
        <v>#DIV/0!</v>
      </c>
      <c r="X432" s="58" t="e">
        <f t="shared" si="56"/>
        <v>#DIV/0!</v>
      </c>
      <c r="Y432" s="58" t="e">
        <f t="shared" si="56"/>
        <v>#DIV/0!</v>
      </c>
      <c r="Z432" s="58" t="e">
        <f t="shared" si="56"/>
        <v>#DIV/0!</v>
      </c>
      <c r="AA432" s="58" t="e">
        <f t="shared" si="56"/>
        <v>#DIV/0!</v>
      </c>
      <c r="AB432" s="58" t="e">
        <f t="shared" si="56"/>
        <v>#DIV/0!</v>
      </c>
      <c r="AC432" s="58" t="e">
        <f t="shared" si="58"/>
        <v>#DIV/0!</v>
      </c>
      <c r="AD432" s="58" t="e">
        <f t="shared" si="59"/>
        <v>#DIV/0!</v>
      </c>
      <c r="AE432" s="58" t="e">
        <f t="shared" si="60"/>
        <v>#DIV/0!</v>
      </c>
      <c r="AF432" s="58" t="e">
        <f t="shared" si="61"/>
        <v>#DIV/0!</v>
      </c>
      <c r="AG432" s="58" t="e">
        <f t="shared" si="62"/>
        <v>#DIV/0!</v>
      </c>
      <c r="AH432" s="58" t="e">
        <f t="shared" si="63"/>
        <v>#DIV/0!</v>
      </c>
      <c r="AI432" s="58" t="e">
        <f t="shared" si="51"/>
        <v>#DIV/0!</v>
      </c>
      <c r="AJ432" s="58" t="e">
        <f t="shared" si="52"/>
        <v>#DIV/0!</v>
      </c>
      <c r="AK432" s="58" t="e">
        <f t="shared" si="53"/>
        <v>#DIV/0!</v>
      </c>
      <c r="AL432" s="58" t="e">
        <f t="shared" si="54"/>
        <v>#DIV/0!</v>
      </c>
      <c r="AM432" s="58" t="e">
        <f t="shared" si="64"/>
        <v>#DIV/0!</v>
      </c>
      <c r="AN432" s="160"/>
      <c r="AO432" s="118"/>
      <c r="AP432" s="118"/>
      <c r="AQ432" s="118"/>
      <c r="AR432" s="118"/>
      <c r="AS432" s="118"/>
      <c r="AT432" s="118"/>
      <c r="AU432" s="118"/>
      <c r="AV432" s="118"/>
      <c r="AW432" s="118"/>
      <c r="AX432" s="118"/>
      <c r="AY432" s="118"/>
      <c r="AZ432" s="118"/>
      <c r="BA432" s="118">
        <v>1</v>
      </c>
      <c r="BB432" s="118">
        <v>1</v>
      </c>
      <c r="BC432" s="118"/>
      <c r="BD432" s="118"/>
      <c r="BE432" s="118"/>
    </row>
    <row r="433" spans="2:57" ht="15">
      <c r="B433" s="499"/>
      <c r="C433" s="1" t="s">
        <v>206</v>
      </c>
      <c r="D433" s="196"/>
      <c r="Q433" s="11">
        <v>208.63</v>
      </c>
      <c r="R433" s="11">
        <v>255.05</v>
      </c>
      <c r="U433"/>
      <c r="V433" s="159">
        <f>100</f>
        <v>100</v>
      </c>
      <c r="W433" s="58" t="e">
        <f t="shared" si="56"/>
        <v>#DIV/0!</v>
      </c>
      <c r="X433" s="58" t="e">
        <f t="shared" si="56"/>
        <v>#DIV/0!</v>
      </c>
      <c r="Y433" s="58" t="e">
        <f t="shared" si="56"/>
        <v>#DIV/0!</v>
      </c>
      <c r="Z433" s="58" t="e">
        <f t="shared" si="56"/>
        <v>#DIV/0!</v>
      </c>
      <c r="AA433" s="58" t="e">
        <f t="shared" si="56"/>
        <v>#DIV/0!</v>
      </c>
      <c r="AB433" s="58" t="e">
        <f t="shared" si="56"/>
        <v>#DIV/0!</v>
      </c>
      <c r="AC433" s="58" t="e">
        <f t="shared" si="58"/>
        <v>#DIV/0!</v>
      </c>
      <c r="AD433" s="58" t="e">
        <f t="shared" si="59"/>
        <v>#DIV/0!</v>
      </c>
      <c r="AE433" s="58" t="e">
        <f t="shared" si="60"/>
        <v>#DIV/0!</v>
      </c>
      <c r="AF433" s="58" t="e">
        <f t="shared" si="61"/>
        <v>#DIV/0!</v>
      </c>
      <c r="AG433" s="58" t="e">
        <f t="shared" si="62"/>
        <v>#DIV/0!</v>
      </c>
      <c r="AH433" s="58" t="e">
        <f t="shared" si="63"/>
        <v>#DIV/0!</v>
      </c>
      <c r="AI433" s="58" t="e">
        <f t="shared" si="51"/>
        <v>#DIV/0!</v>
      </c>
      <c r="AJ433" s="58" t="e">
        <f t="shared" si="52"/>
        <v>#DIV/0!</v>
      </c>
      <c r="AK433" s="58" t="e">
        <f t="shared" si="53"/>
        <v>#DIV/0!</v>
      </c>
      <c r="AL433" s="58" t="e">
        <f t="shared" si="54"/>
        <v>#DIV/0!</v>
      </c>
      <c r="AM433" s="58" t="e">
        <f t="shared" si="64"/>
        <v>#DIV/0!</v>
      </c>
      <c r="AN433" s="160"/>
      <c r="AO433" s="118"/>
      <c r="AP433" s="118"/>
      <c r="AQ433" s="118"/>
      <c r="AR433" s="118"/>
      <c r="AS433" s="118"/>
      <c r="AT433" s="118"/>
      <c r="AU433" s="118"/>
      <c r="AV433" s="118"/>
      <c r="AW433" s="118"/>
      <c r="AX433" s="118"/>
      <c r="AY433" s="118"/>
      <c r="AZ433" s="118"/>
      <c r="BA433" s="118">
        <v>1</v>
      </c>
      <c r="BB433" s="118">
        <v>1</v>
      </c>
      <c r="BC433" s="118"/>
      <c r="BD433" s="118"/>
      <c r="BE433" s="118"/>
    </row>
    <row r="434" spans="2:57" ht="15">
      <c r="B434" s="499"/>
      <c r="C434" s="1" t="s">
        <v>207</v>
      </c>
      <c r="D434" s="196"/>
      <c r="Q434" s="11">
        <v>155.63</v>
      </c>
      <c r="R434" s="11">
        <v>202.9</v>
      </c>
      <c r="U434"/>
      <c r="V434" s="159">
        <f>100</f>
        <v>100</v>
      </c>
      <c r="W434" s="58" t="e">
        <f t="shared" si="56"/>
        <v>#DIV/0!</v>
      </c>
      <c r="X434" s="58" t="e">
        <f t="shared" si="56"/>
        <v>#DIV/0!</v>
      </c>
      <c r="Y434" s="58" t="e">
        <f t="shared" si="56"/>
        <v>#DIV/0!</v>
      </c>
      <c r="Z434" s="58" t="e">
        <f t="shared" si="56"/>
        <v>#DIV/0!</v>
      </c>
      <c r="AA434" s="58" t="e">
        <f t="shared" si="56"/>
        <v>#DIV/0!</v>
      </c>
      <c r="AB434" s="58" t="e">
        <f t="shared" si="56"/>
        <v>#DIV/0!</v>
      </c>
      <c r="AC434" s="58" t="e">
        <f t="shared" si="58"/>
        <v>#DIV/0!</v>
      </c>
      <c r="AD434" s="58" t="e">
        <f t="shared" si="59"/>
        <v>#DIV/0!</v>
      </c>
      <c r="AE434" s="58" t="e">
        <f t="shared" si="60"/>
        <v>#DIV/0!</v>
      </c>
      <c r="AF434" s="58" t="e">
        <f t="shared" si="61"/>
        <v>#DIV/0!</v>
      </c>
      <c r="AG434" s="58" t="e">
        <f t="shared" si="62"/>
        <v>#DIV/0!</v>
      </c>
      <c r="AH434" s="58" t="e">
        <f t="shared" si="63"/>
        <v>#DIV/0!</v>
      </c>
      <c r="AI434" s="58" t="e">
        <f t="shared" si="51"/>
        <v>#DIV/0!</v>
      </c>
      <c r="AJ434" s="58" t="e">
        <f t="shared" si="52"/>
        <v>#DIV/0!</v>
      </c>
      <c r="AK434" s="58" t="e">
        <f t="shared" si="53"/>
        <v>#DIV/0!</v>
      </c>
      <c r="AL434" s="58" t="e">
        <f t="shared" si="54"/>
        <v>#DIV/0!</v>
      </c>
      <c r="AM434" s="58" t="e">
        <f t="shared" si="64"/>
        <v>#DIV/0!</v>
      </c>
      <c r="AN434" s="160"/>
      <c r="AO434" s="118"/>
      <c r="AP434" s="118"/>
      <c r="AQ434" s="118"/>
      <c r="AR434" s="118"/>
      <c r="AS434" s="118"/>
      <c r="AT434" s="118"/>
      <c r="AU434" s="118"/>
      <c r="AV434" s="118"/>
      <c r="AW434" s="118"/>
      <c r="AX434" s="118"/>
      <c r="AY434" s="118"/>
      <c r="AZ434" s="118"/>
      <c r="BA434" s="118">
        <v>1</v>
      </c>
      <c r="BB434" s="118">
        <v>1</v>
      </c>
      <c r="BC434" s="118"/>
      <c r="BD434" s="118"/>
      <c r="BE434" s="118"/>
    </row>
    <row r="435" spans="2:57" ht="15">
      <c r="B435" s="499"/>
      <c r="C435" s="1" t="s">
        <v>208</v>
      </c>
      <c r="D435" s="196"/>
      <c r="Q435" s="11">
        <v>123.85</v>
      </c>
      <c r="R435" s="11">
        <v>262.95</v>
      </c>
      <c r="U435"/>
      <c r="V435" s="159">
        <f>100</f>
        <v>100</v>
      </c>
      <c r="W435" s="58" t="e">
        <f t="shared" si="56"/>
        <v>#DIV/0!</v>
      </c>
      <c r="X435" s="58" t="e">
        <f t="shared" si="56"/>
        <v>#DIV/0!</v>
      </c>
      <c r="Y435" s="58" t="e">
        <f t="shared" si="56"/>
        <v>#DIV/0!</v>
      </c>
      <c r="Z435" s="58" t="e">
        <f t="shared" si="56"/>
        <v>#DIV/0!</v>
      </c>
      <c r="AA435" s="58" t="e">
        <f t="shared" si="56"/>
        <v>#DIV/0!</v>
      </c>
      <c r="AB435" s="58" t="e">
        <f t="shared" si="56"/>
        <v>#DIV/0!</v>
      </c>
      <c r="AC435" s="58" t="e">
        <f t="shared" si="56"/>
        <v>#DIV/0!</v>
      </c>
      <c r="AD435" s="58" t="e">
        <f t="shared" si="56"/>
        <v>#DIV/0!</v>
      </c>
      <c r="AE435" s="58" t="e">
        <f t="shared" si="56"/>
        <v>#DIV/0!</v>
      </c>
      <c r="AF435" s="58" t="e">
        <f t="shared" si="56"/>
        <v>#DIV/0!</v>
      </c>
      <c r="AG435" s="58" t="e">
        <f t="shared" si="56"/>
        <v>#DIV/0!</v>
      </c>
      <c r="AH435" s="58" t="e">
        <f t="shared" si="56"/>
        <v>#DIV/0!</v>
      </c>
      <c r="AI435" s="58" t="e">
        <f t="shared" si="56"/>
        <v>#DIV/0!</v>
      </c>
      <c r="AJ435" s="58" t="e">
        <f t="shared" si="56"/>
        <v>#DIV/0!</v>
      </c>
      <c r="AK435" s="58" t="e">
        <f t="shared" si="56"/>
        <v>#DIV/0!</v>
      </c>
      <c r="AL435" s="58" t="e">
        <f t="shared" si="56"/>
        <v>#DIV/0!</v>
      </c>
      <c r="AM435" s="58" t="e">
        <f t="shared" si="64"/>
        <v>#DIV/0!</v>
      </c>
      <c r="AN435" s="160"/>
      <c r="AO435" s="118"/>
      <c r="AP435" s="118"/>
      <c r="AQ435" s="118"/>
      <c r="AR435" s="118"/>
      <c r="AS435" s="118"/>
      <c r="AT435" s="118"/>
      <c r="AU435" s="118"/>
      <c r="AV435" s="118"/>
      <c r="AW435" s="118"/>
      <c r="AX435" s="118"/>
      <c r="AY435" s="118"/>
      <c r="AZ435" s="118"/>
      <c r="BA435" s="118">
        <v>1</v>
      </c>
      <c r="BB435" s="118">
        <v>1</v>
      </c>
      <c r="BC435" s="118"/>
      <c r="BD435" s="118"/>
      <c r="BE435" s="118"/>
    </row>
    <row r="436" spans="2:57" ht="15">
      <c r="B436" s="499"/>
      <c r="C436" s="1" t="s">
        <v>209</v>
      </c>
      <c r="D436" s="196"/>
      <c r="Q436" s="11">
        <v>636.61</v>
      </c>
      <c r="R436" s="11">
        <v>900.12</v>
      </c>
      <c r="U436"/>
      <c r="V436" s="159">
        <f>100</f>
        <v>100</v>
      </c>
      <c r="W436" s="58" t="e">
        <f t="shared" si="56"/>
        <v>#DIV/0!</v>
      </c>
      <c r="X436" s="58" t="e">
        <f t="shared" si="56"/>
        <v>#DIV/0!</v>
      </c>
      <c r="Y436" s="58" t="e">
        <f t="shared" si="56"/>
        <v>#DIV/0!</v>
      </c>
      <c r="Z436" s="58" t="e">
        <f t="shared" si="56"/>
        <v>#DIV/0!</v>
      </c>
      <c r="AA436" s="58" t="e">
        <f t="shared" si="56"/>
        <v>#DIV/0!</v>
      </c>
      <c r="AB436" s="58" t="e">
        <f t="shared" si="56"/>
        <v>#DIV/0!</v>
      </c>
      <c r="AC436" s="58" t="e">
        <f t="shared" si="56"/>
        <v>#DIV/0!</v>
      </c>
      <c r="AD436" s="58" t="e">
        <f t="shared" si="56"/>
        <v>#DIV/0!</v>
      </c>
      <c r="AE436" s="58" t="e">
        <f t="shared" si="56"/>
        <v>#DIV/0!</v>
      </c>
      <c r="AF436" s="58" t="e">
        <f t="shared" si="56"/>
        <v>#DIV/0!</v>
      </c>
      <c r="AG436" s="58" t="e">
        <f t="shared" si="56"/>
        <v>#DIV/0!</v>
      </c>
      <c r="AH436" s="58" t="e">
        <f t="shared" si="56"/>
        <v>#DIV/0!</v>
      </c>
      <c r="AI436" s="58" t="e">
        <f t="shared" si="56"/>
        <v>#DIV/0!</v>
      </c>
      <c r="AJ436" s="58" t="e">
        <f t="shared" si="56"/>
        <v>#DIV/0!</v>
      </c>
      <c r="AK436" s="58" t="e">
        <f t="shared" ref="AK436:AK467" si="65">S436*100/$D436</f>
        <v>#DIV/0!</v>
      </c>
      <c r="AL436" s="58" t="e">
        <f t="shared" ref="AL436:AL467" si="66">T436*100/$D436</f>
        <v>#DIV/0!</v>
      </c>
      <c r="AM436" s="58" t="e">
        <f t="shared" si="64"/>
        <v>#DIV/0!</v>
      </c>
      <c r="AN436" s="160"/>
      <c r="AO436" s="118"/>
      <c r="AP436" s="118"/>
      <c r="AQ436" s="118"/>
      <c r="AR436" s="118"/>
      <c r="AS436" s="118"/>
      <c r="AT436" s="118"/>
      <c r="AU436" s="118"/>
      <c r="AV436" s="118"/>
      <c r="AW436" s="118"/>
      <c r="AX436" s="118"/>
      <c r="AY436" s="118"/>
      <c r="AZ436" s="118"/>
      <c r="BA436" s="118"/>
      <c r="BB436" s="118"/>
      <c r="BC436" s="118"/>
      <c r="BD436" s="118"/>
      <c r="BE436" s="118"/>
    </row>
    <row r="437" spans="2:57" ht="15">
      <c r="B437" s="501"/>
      <c r="C437" s="8" t="s">
        <v>210</v>
      </c>
      <c r="D437" s="245"/>
      <c r="E437" s="173"/>
      <c r="F437" s="173"/>
      <c r="G437" s="173"/>
      <c r="H437" s="173"/>
      <c r="I437" s="173"/>
      <c r="J437" s="173"/>
      <c r="K437" s="173"/>
      <c r="L437" s="173"/>
      <c r="M437" s="173"/>
      <c r="N437" s="173"/>
      <c r="O437" s="173"/>
      <c r="P437" s="173"/>
      <c r="Q437" s="173">
        <v>512.76</v>
      </c>
      <c r="R437" s="173">
        <v>637.16999999999996</v>
      </c>
      <c r="S437" s="173"/>
      <c r="T437" s="173"/>
      <c r="U437" s="173"/>
      <c r="V437" s="159">
        <f>100</f>
        <v>100</v>
      </c>
      <c r="W437" s="58" t="e">
        <f t="shared" si="56"/>
        <v>#DIV/0!</v>
      </c>
      <c r="X437" s="58" t="e">
        <f t="shared" si="56"/>
        <v>#DIV/0!</v>
      </c>
      <c r="Y437" s="58" t="e">
        <f t="shared" si="56"/>
        <v>#DIV/0!</v>
      </c>
      <c r="Z437" s="58" t="e">
        <f t="shared" si="56"/>
        <v>#DIV/0!</v>
      </c>
      <c r="AA437" s="58" t="e">
        <f t="shared" si="56"/>
        <v>#DIV/0!</v>
      </c>
      <c r="AB437" s="58" t="e">
        <f t="shared" si="56"/>
        <v>#DIV/0!</v>
      </c>
      <c r="AC437" s="58" t="e">
        <f t="shared" si="56"/>
        <v>#DIV/0!</v>
      </c>
      <c r="AD437" s="58" t="e">
        <f t="shared" si="56"/>
        <v>#DIV/0!</v>
      </c>
      <c r="AE437" s="58" t="e">
        <f t="shared" si="56"/>
        <v>#DIV/0!</v>
      </c>
      <c r="AF437" s="58" t="e">
        <f t="shared" si="56"/>
        <v>#DIV/0!</v>
      </c>
      <c r="AG437" s="58" t="e">
        <f t="shared" si="56"/>
        <v>#DIV/0!</v>
      </c>
      <c r="AH437" s="58" t="e">
        <f t="shared" si="56"/>
        <v>#DIV/0!</v>
      </c>
      <c r="AI437" s="58" t="e">
        <f t="shared" si="56"/>
        <v>#DIV/0!</v>
      </c>
      <c r="AJ437" s="58" t="e">
        <f t="shared" si="56"/>
        <v>#DIV/0!</v>
      </c>
      <c r="AK437" s="58" t="e">
        <f t="shared" si="65"/>
        <v>#DIV/0!</v>
      </c>
      <c r="AL437" s="58" t="e">
        <f t="shared" si="66"/>
        <v>#DIV/0!</v>
      </c>
      <c r="AM437" s="58" t="e">
        <f t="shared" si="64"/>
        <v>#DIV/0!</v>
      </c>
      <c r="AN437" s="120"/>
      <c r="AO437" s="121"/>
      <c r="AP437" s="121"/>
      <c r="AQ437" s="121"/>
      <c r="AR437" s="121"/>
      <c r="AS437" s="121"/>
      <c r="AT437" s="121"/>
      <c r="AU437" s="121"/>
      <c r="AV437" s="121"/>
      <c r="AW437" s="121"/>
      <c r="AX437" s="121"/>
      <c r="AY437" s="121"/>
      <c r="AZ437" s="121"/>
      <c r="BA437" s="121"/>
      <c r="BB437" s="121"/>
      <c r="BC437" s="121"/>
      <c r="BD437" s="121"/>
      <c r="BE437" s="121"/>
    </row>
    <row r="438" spans="2:57" ht="15">
      <c r="B438" s="499" t="s">
        <v>248</v>
      </c>
      <c r="C438" s="1" t="s">
        <v>205</v>
      </c>
      <c r="D438" s="246"/>
      <c r="Q438" s="11">
        <v>1116.93</v>
      </c>
      <c r="R438" s="11">
        <v>1215.3399999999999</v>
      </c>
      <c r="U438"/>
      <c r="V438" s="159">
        <f>100</f>
        <v>100</v>
      </c>
      <c r="W438" s="58" t="e">
        <f t="shared" si="56"/>
        <v>#DIV/0!</v>
      </c>
      <c r="X438" s="58" t="e">
        <f t="shared" si="56"/>
        <v>#DIV/0!</v>
      </c>
      <c r="Y438" s="58" t="e">
        <f t="shared" si="56"/>
        <v>#DIV/0!</v>
      </c>
      <c r="Z438" s="58" t="e">
        <f t="shared" si="56"/>
        <v>#DIV/0!</v>
      </c>
      <c r="AA438" s="58" t="e">
        <f t="shared" si="56"/>
        <v>#DIV/0!</v>
      </c>
      <c r="AB438" s="58" t="e">
        <f t="shared" si="56"/>
        <v>#DIV/0!</v>
      </c>
      <c r="AC438" s="58" t="e">
        <f t="shared" si="56"/>
        <v>#DIV/0!</v>
      </c>
      <c r="AD438" s="58" t="e">
        <f t="shared" si="56"/>
        <v>#DIV/0!</v>
      </c>
      <c r="AE438" s="58" t="e">
        <f t="shared" si="56"/>
        <v>#DIV/0!</v>
      </c>
      <c r="AF438" s="58" t="e">
        <f t="shared" si="56"/>
        <v>#DIV/0!</v>
      </c>
      <c r="AG438" s="58" t="e">
        <f t="shared" si="56"/>
        <v>#DIV/0!</v>
      </c>
      <c r="AH438" s="58" t="e">
        <f t="shared" si="56"/>
        <v>#DIV/0!</v>
      </c>
      <c r="AI438" s="58" t="e">
        <f t="shared" si="56"/>
        <v>#DIV/0!</v>
      </c>
      <c r="AJ438" s="58" t="e">
        <f t="shared" si="56"/>
        <v>#DIV/0!</v>
      </c>
      <c r="AK438" s="58" t="e">
        <f t="shared" si="65"/>
        <v>#DIV/0!</v>
      </c>
      <c r="AL438" s="58" t="e">
        <f t="shared" si="66"/>
        <v>#DIV/0!</v>
      </c>
      <c r="AM438" s="58" t="e">
        <f t="shared" si="64"/>
        <v>#DIV/0!</v>
      </c>
      <c r="AN438" s="160"/>
      <c r="AO438" s="118"/>
      <c r="AP438" s="118"/>
      <c r="AQ438" s="118"/>
      <c r="AR438" s="118"/>
      <c r="AS438" s="118"/>
      <c r="AT438" s="118"/>
      <c r="AU438" s="118"/>
      <c r="AV438" s="118"/>
      <c r="AW438" s="118"/>
      <c r="AX438" s="118"/>
      <c r="AY438" s="118"/>
      <c r="AZ438" s="118"/>
      <c r="BA438" s="118">
        <v>1</v>
      </c>
      <c r="BB438" s="118">
        <v>1</v>
      </c>
      <c r="BC438" s="118"/>
      <c r="BD438" s="118"/>
      <c r="BE438" s="118"/>
    </row>
    <row r="439" spans="2:57" ht="15">
      <c r="B439" s="499"/>
      <c r="C439" s="1" t="s">
        <v>206</v>
      </c>
      <c r="D439" s="196"/>
      <c r="Q439" s="11">
        <v>360.64499999999998</v>
      </c>
      <c r="R439" s="11">
        <v>372.41</v>
      </c>
      <c r="U439"/>
      <c r="V439" s="159">
        <f>100</f>
        <v>100</v>
      </c>
      <c r="W439" s="58" t="e">
        <f t="shared" si="56"/>
        <v>#DIV/0!</v>
      </c>
      <c r="X439" s="58" t="e">
        <f t="shared" si="56"/>
        <v>#DIV/0!</v>
      </c>
      <c r="Y439" s="58" t="e">
        <f t="shared" si="56"/>
        <v>#DIV/0!</v>
      </c>
      <c r="Z439" s="58" t="e">
        <f t="shared" si="56"/>
        <v>#DIV/0!</v>
      </c>
      <c r="AA439" s="58" t="e">
        <f t="shared" si="56"/>
        <v>#DIV/0!</v>
      </c>
      <c r="AB439" s="58" t="e">
        <f t="shared" si="56"/>
        <v>#DIV/0!</v>
      </c>
      <c r="AC439" s="58" t="e">
        <f t="shared" si="56"/>
        <v>#DIV/0!</v>
      </c>
      <c r="AD439" s="58" t="e">
        <f t="shared" si="56"/>
        <v>#DIV/0!</v>
      </c>
      <c r="AE439" s="58" t="e">
        <f t="shared" si="56"/>
        <v>#DIV/0!</v>
      </c>
      <c r="AF439" s="58" t="e">
        <f t="shared" si="56"/>
        <v>#DIV/0!</v>
      </c>
      <c r="AG439" s="58" t="e">
        <f t="shared" si="56"/>
        <v>#DIV/0!</v>
      </c>
      <c r="AH439" s="58" t="e">
        <f t="shared" si="56"/>
        <v>#DIV/0!</v>
      </c>
      <c r="AI439" s="58" t="e">
        <f t="shared" si="56"/>
        <v>#DIV/0!</v>
      </c>
      <c r="AJ439" s="58" t="e">
        <f t="shared" si="56"/>
        <v>#DIV/0!</v>
      </c>
      <c r="AK439" s="58" t="e">
        <f t="shared" si="65"/>
        <v>#DIV/0!</v>
      </c>
      <c r="AL439" s="58" t="e">
        <f t="shared" si="66"/>
        <v>#DIV/0!</v>
      </c>
      <c r="AM439" s="58" t="e">
        <f t="shared" si="64"/>
        <v>#DIV/0!</v>
      </c>
      <c r="AN439" s="160"/>
      <c r="AO439" s="118"/>
      <c r="AP439" s="118"/>
      <c r="AQ439" s="118"/>
      <c r="AR439" s="118"/>
      <c r="AS439" s="118"/>
      <c r="AT439" s="118"/>
      <c r="AU439" s="118"/>
      <c r="AV439" s="118"/>
      <c r="AW439" s="118"/>
      <c r="AX439" s="118"/>
      <c r="AY439" s="118"/>
      <c r="AZ439" s="118"/>
      <c r="BA439" s="118">
        <v>2</v>
      </c>
      <c r="BB439" s="118">
        <v>1</v>
      </c>
      <c r="BC439" s="118"/>
      <c r="BD439" s="118"/>
      <c r="BE439" s="118"/>
    </row>
    <row r="440" spans="2:57" ht="15">
      <c r="B440" s="499"/>
      <c r="C440" s="1" t="s">
        <v>207</v>
      </c>
      <c r="D440" s="196"/>
      <c r="R440" s="11">
        <v>352.87</v>
      </c>
      <c r="U440"/>
      <c r="V440" s="159">
        <f>100</f>
        <v>100</v>
      </c>
      <c r="W440" s="58" t="e">
        <f t="shared" si="56"/>
        <v>#DIV/0!</v>
      </c>
      <c r="X440" s="58" t="e">
        <f t="shared" si="56"/>
        <v>#DIV/0!</v>
      </c>
      <c r="Y440" s="58" t="e">
        <f t="shared" si="56"/>
        <v>#DIV/0!</v>
      </c>
      <c r="Z440" s="58" t="e">
        <f t="shared" si="56"/>
        <v>#DIV/0!</v>
      </c>
      <c r="AA440" s="58" t="e">
        <f t="shared" si="56"/>
        <v>#DIV/0!</v>
      </c>
      <c r="AB440" s="58" t="e">
        <f t="shared" si="56"/>
        <v>#DIV/0!</v>
      </c>
      <c r="AC440" s="58" t="e">
        <f t="shared" si="56"/>
        <v>#DIV/0!</v>
      </c>
      <c r="AD440" s="58" t="e">
        <f t="shared" si="56"/>
        <v>#DIV/0!</v>
      </c>
      <c r="AE440" s="58" t="e">
        <f t="shared" si="56"/>
        <v>#DIV/0!</v>
      </c>
      <c r="AF440" s="58" t="e">
        <f t="shared" ref="AF440:AJ490" si="67">N440*100/$D440</f>
        <v>#DIV/0!</v>
      </c>
      <c r="AG440" s="58" t="e">
        <f t="shared" si="67"/>
        <v>#DIV/0!</v>
      </c>
      <c r="AH440" s="58" t="e">
        <f t="shared" si="67"/>
        <v>#DIV/0!</v>
      </c>
      <c r="AI440" s="58" t="e">
        <f t="shared" si="67"/>
        <v>#DIV/0!</v>
      </c>
      <c r="AJ440" s="58" t="e">
        <f t="shared" si="67"/>
        <v>#DIV/0!</v>
      </c>
      <c r="AK440" s="58" t="e">
        <f t="shared" si="65"/>
        <v>#DIV/0!</v>
      </c>
      <c r="AL440" s="58" t="e">
        <f t="shared" si="66"/>
        <v>#DIV/0!</v>
      </c>
      <c r="AM440" s="58" t="e">
        <f t="shared" si="64"/>
        <v>#DIV/0!</v>
      </c>
      <c r="AN440" s="160"/>
      <c r="AO440" s="118"/>
      <c r="AP440" s="118"/>
      <c r="AQ440" s="118"/>
      <c r="AR440" s="118"/>
      <c r="AS440" s="118"/>
      <c r="AT440" s="118"/>
      <c r="AU440" s="118"/>
      <c r="AV440" s="118"/>
      <c r="AW440" s="118"/>
      <c r="AX440" s="118"/>
      <c r="AY440" s="118"/>
      <c r="AZ440" s="118"/>
      <c r="BA440" s="118"/>
      <c r="BB440" s="118">
        <v>1</v>
      </c>
      <c r="BC440" s="118"/>
      <c r="BD440" s="118"/>
      <c r="BE440" s="118"/>
    </row>
    <row r="441" spans="2:57" ht="15">
      <c r="B441" s="499"/>
      <c r="C441" s="1" t="s">
        <v>208</v>
      </c>
      <c r="D441" s="196"/>
      <c r="R441" s="11">
        <v>623.62</v>
      </c>
      <c r="U441"/>
      <c r="V441" s="159">
        <f>100</f>
        <v>100</v>
      </c>
      <c r="W441" s="58" t="e">
        <f t="shared" ref="W441:AE469" si="68">E441*100/$D441</f>
        <v>#DIV/0!</v>
      </c>
      <c r="X441" s="58" t="e">
        <f t="shared" si="68"/>
        <v>#DIV/0!</v>
      </c>
      <c r="Y441" s="58" t="e">
        <f t="shared" si="68"/>
        <v>#DIV/0!</v>
      </c>
      <c r="Z441" s="58" t="e">
        <f t="shared" si="68"/>
        <v>#DIV/0!</v>
      </c>
      <c r="AA441" s="58" t="e">
        <f t="shared" si="68"/>
        <v>#DIV/0!</v>
      </c>
      <c r="AB441" s="58" t="e">
        <f t="shared" si="68"/>
        <v>#DIV/0!</v>
      </c>
      <c r="AC441" s="58" t="e">
        <f t="shared" si="68"/>
        <v>#DIV/0!</v>
      </c>
      <c r="AD441" s="58" t="e">
        <f t="shared" si="68"/>
        <v>#DIV/0!</v>
      </c>
      <c r="AE441" s="58" t="e">
        <f t="shared" si="68"/>
        <v>#DIV/0!</v>
      </c>
      <c r="AF441" s="58" t="e">
        <f t="shared" si="67"/>
        <v>#DIV/0!</v>
      </c>
      <c r="AG441" s="58" t="e">
        <f t="shared" si="67"/>
        <v>#DIV/0!</v>
      </c>
      <c r="AH441" s="58" t="e">
        <f t="shared" si="67"/>
        <v>#DIV/0!</v>
      </c>
      <c r="AI441" s="58" t="e">
        <f t="shared" si="67"/>
        <v>#DIV/0!</v>
      </c>
      <c r="AJ441" s="58" t="e">
        <f t="shared" si="67"/>
        <v>#DIV/0!</v>
      </c>
      <c r="AK441" s="58" t="e">
        <f t="shared" si="65"/>
        <v>#DIV/0!</v>
      </c>
      <c r="AL441" s="58" t="e">
        <f t="shared" si="66"/>
        <v>#DIV/0!</v>
      </c>
      <c r="AM441" s="58" t="e">
        <f t="shared" si="64"/>
        <v>#DIV/0!</v>
      </c>
      <c r="AN441" s="160"/>
      <c r="AO441" s="118"/>
      <c r="AP441" s="118"/>
      <c r="AQ441" s="118"/>
      <c r="AR441" s="118"/>
      <c r="AS441" s="118"/>
      <c r="AT441" s="118"/>
      <c r="AU441" s="118"/>
      <c r="AV441" s="118"/>
      <c r="AW441" s="118"/>
      <c r="AX441" s="118"/>
      <c r="AY441" s="118"/>
      <c r="AZ441" s="118"/>
      <c r="BA441" s="118"/>
      <c r="BB441" s="118">
        <v>1</v>
      </c>
      <c r="BC441" s="118"/>
      <c r="BD441" s="118"/>
      <c r="BE441" s="118"/>
    </row>
    <row r="442" spans="2:57" ht="15">
      <c r="B442" s="499"/>
      <c r="C442" s="1" t="s">
        <v>209</v>
      </c>
      <c r="D442" s="196"/>
      <c r="R442" s="11">
        <v>2564.2399999999998</v>
      </c>
      <c r="U442"/>
      <c r="V442" s="159">
        <f>100</f>
        <v>100</v>
      </c>
      <c r="W442" s="58" t="e">
        <f t="shared" si="68"/>
        <v>#DIV/0!</v>
      </c>
      <c r="X442" s="58" t="e">
        <f t="shared" si="68"/>
        <v>#DIV/0!</v>
      </c>
      <c r="Y442" s="58" t="e">
        <f t="shared" si="68"/>
        <v>#DIV/0!</v>
      </c>
      <c r="Z442" s="58" t="e">
        <f t="shared" si="68"/>
        <v>#DIV/0!</v>
      </c>
      <c r="AA442" s="58" t="e">
        <f t="shared" si="68"/>
        <v>#DIV/0!</v>
      </c>
      <c r="AB442" s="58" t="e">
        <f t="shared" si="68"/>
        <v>#DIV/0!</v>
      </c>
      <c r="AC442" s="58" t="e">
        <f t="shared" si="68"/>
        <v>#DIV/0!</v>
      </c>
      <c r="AD442" s="58" t="e">
        <f t="shared" si="68"/>
        <v>#DIV/0!</v>
      </c>
      <c r="AE442" s="58" t="e">
        <f t="shared" si="68"/>
        <v>#DIV/0!</v>
      </c>
      <c r="AF442" s="58" t="e">
        <f t="shared" si="67"/>
        <v>#DIV/0!</v>
      </c>
      <c r="AG442" s="58" t="e">
        <f t="shared" si="67"/>
        <v>#DIV/0!</v>
      </c>
      <c r="AH442" s="58" t="e">
        <f t="shared" si="67"/>
        <v>#DIV/0!</v>
      </c>
      <c r="AI442" s="58" t="e">
        <f t="shared" si="67"/>
        <v>#DIV/0!</v>
      </c>
      <c r="AJ442" s="58" t="e">
        <f t="shared" si="67"/>
        <v>#DIV/0!</v>
      </c>
      <c r="AK442" s="58" t="e">
        <f t="shared" si="65"/>
        <v>#DIV/0!</v>
      </c>
      <c r="AL442" s="58" t="e">
        <f t="shared" si="66"/>
        <v>#DIV/0!</v>
      </c>
      <c r="AM442" s="58" t="e">
        <f t="shared" si="64"/>
        <v>#DIV/0!</v>
      </c>
      <c r="AN442" s="160"/>
      <c r="AO442" s="118"/>
      <c r="AP442" s="118"/>
      <c r="AQ442" s="118"/>
      <c r="AR442" s="118"/>
      <c r="AS442" s="118"/>
      <c r="AT442" s="118"/>
      <c r="AU442" s="118"/>
      <c r="AV442" s="118"/>
      <c r="AW442" s="118"/>
      <c r="AX442" s="118"/>
      <c r="AY442" s="118"/>
      <c r="AZ442" s="118"/>
      <c r="BA442" s="118"/>
      <c r="BB442" s="118"/>
      <c r="BC442" s="118"/>
      <c r="BD442" s="118"/>
      <c r="BE442" s="118"/>
    </row>
    <row r="443" spans="2:57" ht="15">
      <c r="B443" s="501"/>
      <c r="C443" s="8" t="s">
        <v>210</v>
      </c>
      <c r="D443" s="245"/>
      <c r="E443" s="173"/>
      <c r="F443" s="173"/>
      <c r="G443" s="173"/>
      <c r="H443" s="173"/>
      <c r="I443" s="173"/>
      <c r="J443" s="173"/>
      <c r="K443" s="173"/>
      <c r="L443" s="173"/>
      <c r="M443" s="173"/>
      <c r="N443" s="173"/>
      <c r="O443" s="173"/>
      <c r="P443" s="173"/>
      <c r="Q443" s="173"/>
      <c r="R443" s="173">
        <v>1940.62</v>
      </c>
      <c r="S443" s="173"/>
      <c r="T443" s="173"/>
      <c r="U443" s="173"/>
      <c r="V443" s="159">
        <f>100</f>
        <v>100</v>
      </c>
      <c r="W443" s="58" t="e">
        <f t="shared" si="68"/>
        <v>#DIV/0!</v>
      </c>
      <c r="X443" s="58" t="e">
        <f t="shared" si="68"/>
        <v>#DIV/0!</v>
      </c>
      <c r="Y443" s="58" t="e">
        <f t="shared" si="68"/>
        <v>#DIV/0!</v>
      </c>
      <c r="Z443" s="58" t="e">
        <f t="shared" si="68"/>
        <v>#DIV/0!</v>
      </c>
      <c r="AA443" s="58" t="e">
        <f t="shared" si="68"/>
        <v>#DIV/0!</v>
      </c>
      <c r="AB443" s="58" t="e">
        <f t="shared" si="68"/>
        <v>#DIV/0!</v>
      </c>
      <c r="AC443" s="58" t="e">
        <f t="shared" si="68"/>
        <v>#DIV/0!</v>
      </c>
      <c r="AD443" s="58" t="e">
        <f t="shared" si="68"/>
        <v>#DIV/0!</v>
      </c>
      <c r="AE443" s="58" t="e">
        <f t="shared" si="68"/>
        <v>#DIV/0!</v>
      </c>
      <c r="AF443" s="58" t="e">
        <f t="shared" si="67"/>
        <v>#DIV/0!</v>
      </c>
      <c r="AG443" s="58" t="e">
        <f t="shared" si="67"/>
        <v>#DIV/0!</v>
      </c>
      <c r="AH443" s="58" t="e">
        <f t="shared" si="67"/>
        <v>#DIV/0!</v>
      </c>
      <c r="AI443" s="58" t="e">
        <f t="shared" si="67"/>
        <v>#DIV/0!</v>
      </c>
      <c r="AJ443" s="58" t="e">
        <f t="shared" si="67"/>
        <v>#DIV/0!</v>
      </c>
      <c r="AK443" s="58" t="e">
        <f t="shared" si="65"/>
        <v>#DIV/0!</v>
      </c>
      <c r="AL443" s="58" t="e">
        <f t="shared" si="66"/>
        <v>#DIV/0!</v>
      </c>
      <c r="AM443" s="58" t="e">
        <f t="shared" si="64"/>
        <v>#DIV/0!</v>
      </c>
      <c r="AN443" s="120"/>
      <c r="AO443" s="121"/>
      <c r="AP443" s="121"/>
      <c r="AQ443" s="121"/>
      <c r="AR443" s="121"/>
      <c r="AS443" s="121"/>
      <c r="AT443" s="121"/>
      <c r="AU443" s="121"/>
      <c r="AV443" s="121"/>
      <c r="AW443" s="121"/>
      <c r="AX443" s="121"/>
      <c r="AY443" s="121"/>
      <c r="AZ443" s="121"/>
      <c r="BA443" s="121"/>
      <c r="BB443" s="121"/>
      <c r="BC443" s="121"/>
      <c r="BD443" s="121"/>
      <c r="BE443" s="121"/>
    </row>
    <row r="444" spans="2:57" ht="15">
      <c r="B444" s="499" t="s">
        <v>249</v>
      </c>
      <c r="C444" s="1" t="s">
        <v>205</v>
      </c>
      <c r="D444" s="246"/>
      <c r="Q444" s="11">
        <v>2.79</v>
      </c>
      <c r="R444" s="11">
        <v>3.33</v>
      </c>
      <c r="U444"/>
      <c r="V444" s="159">
        <f>100</f>
        <v>100</v>
      </c>
      <c r="W444" s="58" t="e">
        <f t="shared" si="68"/>
        <v>#DIV/0!</v>
      </c>
      <c r="X444" s="58" t="e">
        <f t="shared" si="68"/>
        <v>#DIV/0!</v>
      </c>
      <c r="Y444" s="58" t="e">
        <f t="shared" si="68"/>
        <v>#DIV/0!</v>
      </c>
      <c r="Z444" s="58" t="e">
        <f t="shared" si="68"/>
        <v>#DIV/0!</v>
      </c>
      <c r="AA444" s="58" t="e">
        <f t="shared" si="68"/>
        <v>#DIV/0!</v>
      </c>
      <c r="AB444" s="58" t="e">
        <f t="shared" si="68"/>
        <v>#DIV/0!</v>
      </c>
      <c r="AC444" s="58" t="e">
        <f t="shared" si="68"/>
        <v>#DIV/0!</v>
      </c>
      <c r="AD444" s="58" t="e">
        <f t="shared" si="68"/>
        <v>#DIV/0!</v>
      </c>
      <c r="AE444" s="58" t="e">
        <f t="shared" si="68"/>
        <v>#DIV/0!</v>
      </c>
      <c r="AF444" s="58" t="e">
        <f t="shared" si="67"/>
        <v>#DIV/0!</v>
      </c>
      <c r="AG444" s="58" t="e">
        <f t="shared" si="67"/>
        <v>#DIV/0!</v>
      </c>
      <c r="AH444" s="58" t="e">
        <f t="shared" si="67"/>
        <v>#DIV/0!</v>
      </c>
      <c r="AI444" s="58" t="e">
        <f t="shared" si="67"/>
        <v>#DIV/0!</v>
      </c>
      <c r="AJ444" s="58" t="e">
        <f t="shared" si="67"/>
        <v>#DIV/0!</v>
      </c>
      <c r="AK444" s="58" t="e">
        <f t="shared" si="65"/>
        <v>#DIV/0!</v>
      </c>
      <c r="AL444" s="58" t="e">
        <f t="shared" si="66"/>
        <v>#DIV/0!</v>
      </c>
      <c r="AM444" s="58" t="e">
        <f t="shared" si="64"/>
        <v>#DIV/0!</v>
      </c>
      <c r="AN444" s="160"/>
      <c r="AO444" s="118"/>
      <c r="AP444" s="118"/>
      <c r="AQ444" s="118"/>
      <c r="AR444" s="118"/>
      <c r="AS444" s="118"/>
      <c r="AT444" s="118"/>
      <c r="AU444" s="118"/>
      <c r="AV444" s="118"/>
      <c r="AW444" s="118"/>
      <c r="AX444" s="118"/>
      <c r="AY444" s="118"/>
      <c r="AZ444" s="118"/>
      <c r="BA444" s="118">
        <v>1</v>
      </c>
      <c r="BB444" s="118">
        <v>1</v>
      </c>
      <c r="BC444" s="118"/>
      <c r="BD444" s="118"/>
      <c r="BE444" s="118"/>
    </row>
    <row r="445" spans="2:57" ht="15">
      <c r="B445" s="499"/>
      <c r="C445" s="1" t="s">
        <v>206</v>
      </c>
      <c r="D445" s="196"/>
      <c r="Q445" s="11">
        <v>33.79</v>
      </c>
      <c r="R445" s="11">
        <v>32.28</v>
      </c>
      <c r="U445"/>
      <c r="V445" s="159">
        <f>100</f>
        <v>100</v>
      </c>
      <c r="W445" s="58" t="e">
        <f t="shared" si="68"/>
        <v>#DIV/0!</v>
      </c>
      <c r="X445" s="58" t="e">
        <f t="shared" si="68"/>
        <v>#DIV/0!</v>
      </c>
      <c r="Y445" s="58" t="e">
        <f t="shared" si="68"/>
        <v>#DIV/0!</v>
      </c>
      <c r="Z445" s="58" t="e">
        <f t="shared" si="68"/>
        <v>#DIV/0!</v>
      </c>
      <c r="AA445" s="58" t="e">
        <f t="shared" si="68"/>
        <v>#DIV/0!</v>
      </c>
      <c r="AB445" s="58" t="e">
        <f t="shared" si="68"/>
        <v>#DIV/0!</v>
      </c>
      <c r="AC445" s="58" t="e">
        <f t="shared" si="68"/>
        <v>#DIV/0!</v>
      </c>
      <c r="AD445" s="58" t="e">
        <f t="shared" si="68"/>
        <v>#DIV/0!</v>
      </c>
      <c r="AE445" s="58" t="e">
        <f t="shared" si="68"/>
        <v>#DIV/0!</v>
      </c>
      <c r="AF445" s="58" t="e">
        <f t="shared" si="67"/>
        <v>#DIV/0!</v>
      </c>
      <c r="AG445" s="58" t="e">
        <f t="shared" si="67"/>
        <v>#DIV/0!</v>
      </c>
      <c r="AH445" s="58" t="e">
        <f t="shared" si="67"/>
        <v>#DIV/0!</v>
      </c>
      <c r="AI445" s="58" t="e">
        <f t="shared" si="67"/>
        <v>#DIV/0!</v>
      </c>
      <c r="AJ445" s="58" t="e">
        <f t="shared" si="67"/>
        <v>#DIV/0!</v>
      </c>
      <c r="AK445" s="58" t="e">
        <f t="shared" si="65"/>
        <v>#DIV/0!</v>
      </c>
      <c r="AL445" s="58" t="e">
        <f t="shared" si="66"/>
        <v>#DIV/0!</v>
      </c>
      <c r="AM445" s="58" t="e">
        <f t="shared" si="64"/>
        <v>#DIV/0!</v>
      </c>
      <c r="AN445" s="160"/>
      <c r="AO445" s="118"/>
      <c r="AP445" s="118"/>
      <c r="AQ445" s="118"/>
      <c r="AR445" s="118"/>
      <c r="AS445" s="118"/>
      <c r="AT445" s="118"/>
      <c r="AU445" s="118"/>
      <c r="AV445" s="118"/>
      <c r="AW445" s="118"/>
      <c r="AX445" s="118"/>
      <c r="AY445" s="118"/>
      <c r="AZ445" s="118"/>
      <c r="BA445" s="118">
        <v>1</v>
      </c>
      <c r="BB445" s="118">
        <v>1</v>
      </c>
      <c r="BC445" s="118"/>
      <c r="BD445" s="118"/>
      <c r="BE445" s="118"/>
    </row>
    <row r="446" spans="2:57" ht="15">
      <c r="B446" s="499"/>
      <c r="C446" s="1" t="s">
        <v>207</v>
      </c>
      <c r="D446" s="196"/>
      <c r="Q446" s="11">
        <v>18.93</v>
      </c>
      <c r="R446" s="11">
        <v>10.53</v>
      </c>
      <c r="U446"/>
      <c r="V446" s="159">
        <f>100</f>
        <v>100</v>
      </c>
      <c r="W446" s="58" t="e">
        <f t="shared" si="68"/>
        <v>#DIV/0!</v>
      </c>
      <c r="X446" s="58" t="e">
        <f t="shared" si="68"/>
        <v>#DIV/0!</v>
      </c>
      <c r="Y446" s="58" t="e">
        <f t="shared" si="68"/>
        <v>#DIV/0!</v>
      </c>
      <c r="Z446" s="58" t="e">
        <f t="shared" si="68"/>
        <v>#DIV/0!</v>
      </c>
      <c r="AA446" s="58" t="e">
        <f t="shared" si="68"/>
        <v>#DIV/0!</v>
      </c>
      <c r="AB446" s="58" t="e">
        <f t="shared" si="68"/>
        <v>#DIV/0!</v>
      </c>
      <c r="AC446" s="58" t="e">
        <f t="shared" si="68"/>
        <v>#DIV/0!</v>
      </c>
      <c r="AD446" s="58" t="e">
        <f t="shared" si="68"/>
        <v>#DIV/0!</v>
      </c>
      <c r="AE446" s="58" t="e">
        <f t="shared" si="68"/>
        <v>#DIV/0!</v>
      </c>
      <c r="AF446" s="58" t="e">
        <f t="shared" si="67"/>
        <v>#DIV/0!</v>
      </c>
      <c r="AG446" s="58" t="e">
        <f t="shared" si="67"/>
        <v>#DIV/0!</v>
      </c>
      <c r="AH446" s="58" t="e">
        <f t="shared" si="67"/>
        <v>#DIV/0!</v>
      </c>
      <c r="AI446" s="58" t="e">
        <f t="shared" si="67"/>
        <v>#DIV/0!</v>
      </c>
      <c r="AJ446" s="58" t="e">
        <f t="shared" si="67"/>
        <v>#DIV/0!</v>
      </c>
      <c r="AK446" s="58" t="e">
        <f t="shared" si="65"/>
        <v>#DIV/0!</v>
      </c>
      <c r="AL446" s="58" t="e">
        <f t="shared" si="66"/>
        <v>#DIV/0!</v>
      </c>
      <c r="AM446" s="58" t="e">
        <f t="shared" si="64"/>
        <v>#DIV/0!</v>
      </c>
      <c r="AN446" s="160"/>
      <c r="AO446" s="118"/>
      <c r="AP446" s="118"/>
      <c r="AQ446" s="118"/>
      <c r="AR446" s="118"/>
      <c r="AS446" s="118"/>
      <c r="AT446" s="118"/>
      <c r="AU446" s="118"/>
      <c r="AV446" s="118"/>
      <c r="AW446" s="118"/>
      <c r="AX446" s="118"/>
      <c r="AY446" s="118"/>
      <c r="AZ446" s="118"/>
      <c r="BA446" s="118">
        <v>1</v>
      </c>
      <c r="BB446" s="118">
        <v>1</v>
      </c>
      <c r="BC446" s="118"/>
      <c r="BD446" s="118"/>
      <c r="BE446" s="118"/>
    </row>
    <row r="447" spans="2:57" ht="15">
      <c r="B447" s="499"/>
      <c r="C447" s="1" t="s">
        <v>208</v>
      </c>
      <c r="D447" s="196"/>
      <c r="G447" s="11">
        <v>0</v>
      </c>
      <c r="H447" s="11">
        <v>0</v>
      </c>
      <c r="I447" s="11">
        <v>0</v>
      </c>
      <c r="J447" s="11">
        <v>0</v>
      </c>
      <c r="K447" s="11">
        <v>0</v>
      </c>
      <c r="L447" s="11">
        <v>0</v>
      </c>
      <c r="M447" s="11">
        <v>0</v>
      </c>
      <c r="N447" s="11">
        <v>0</v>
      </c>
      <c r="O447" s="11">
        <v>0</v>
      </c>
      <c r="P447" s="11">
        <v>0</v>
      </c>
      <c r="Q447" s="11">
        <v>0</v>
      </c>
      <c r="R447" s="11">
        <v>0</v>
      </c>
      <c r="S447" s="11">
        <v>0</v>
      </c>
      <c r="U447"/>
      <c r="V447" s="159">
        <f>100</f>
        <v>100</v>
      </c>
      <c r="W447" s="58" t="e">
        <f t="shared" si="68"/>
        <v>#DIV/0!</v>
      </c>
      <c r="X447" s="58" t="e">
        <f t="shared" si="68"/>
        <v>#DIV/0!</v>
      </c>
      <c r="Y447" s="58" t="e">
        <f t="shared" si="68"/>
        <v>#DIV/0!</v>
      </c>
      <c r="Z447" s="58" t="e">
        <f t="shared" si="68"/>
        <v>#DIV/0!</v>
      </c>
      <c r="AA447" s="58" t="e">
        <f t="shared" si="68"/>
        <v>#DIV/0!</v>
      </c>
      <c r="AB447" s="58" t="e">
        <f t="shared" si="68"/>
        <v>#DIV/0!</v>
      </c>
      <c r="AC447" s="58" t="e">
        <f t="shared" si="68"/>
        <v>#DIV/0!</v>
      </c>
      <c r="AD447" s="58" t="e">
        <f t="shared" si="68"/>
        <v>#DIV/0!</v>
      </c>
      <c r="AE447" s="58" t="e">
        <f t="shared" si="68"/>
        <v>#DIV/0!</v>
      </c>
      <c r="AF447" s="58" t="e">
        <f t="shared" si="67"/>
        <v>#DIV/0!</v>
      </c>
      <c r="AG447" s="58" t="e">
        <f t="shared" si="67"/>
        <v>#DIV/0!</v>
      </c>
      <c r="AH447" s="58" t="e">
        <f t="shared" si="67"/>
        <v>#DIV/0!</v>
      </c>
      <c r="AI447" s="58" t="e">
        <f t="shared" si="67"/>
        <v>#DIV/0!</v>
      </c>
      <c r="AJ447" s="58" t="e">
        <f t="shared" si="67"/>
        <v>#DIV/0!</v>
      </c>
      <c r="AK447" s="58" t="e">
        <f t="shared" si="65"/>
        <v>#DIV/0!</v>
      </c>
      <c r="AL447" s="58" t="e">
        <f t="shared" si="66"/>
        <v>#DIV/0!</v>
      </c>
      <c r="AM447" s="58" t="e">
        <f t="shared" si="64"/>
        <v>#DIV/0!</v>
      </c>
      <c r="AN447" s="160"/>
      <c r="AO447" s="118"/>
      <c r="AP447" s="118"/>
      <c r="AQ447" s="118"/>
      <c r="AR447" s="118"/>
      <c r="AS447" s="118">
        <v>4</v>
      </c>
      <c r="AT447" s="118">
        <v>4</v>
      </c>
      <c r="AU447" s="118">
        <v>4</v>
      </c>
      <c r="AV447" s="118">
        <v>4</v>
      </c>
      <c r="AW447" s="118">
        <v>4</v>
      </c>
      <c r="AX447" s="118">
        <v>4</v>
      </c>
      <c r="AY447" s="118">
        <v>4</v>
      </c>
      <c r="AZ447" s="118">
        <v>4</v>
      </c>
      <c r="BA447" s="118">
        <v>1</v>
      </c>
      <c r="BB447" s="118">
        <v>1</v>
      </c>
      <c r="BC447" s="118"/>
      <c r="BD447" s="118"/>
      <c r="BE447" s="118"/>
    </row>
    <row r="448" spans="2:57" ht="15">
      <c r="B448" s="499"/>
      <c r="C448" s="1" t="s">
        <v>209</v>
      </c>
      <c r="D448" s="196"/>
      <c r="Q448" s="11">
        <v>55.51</v>
      </c>
      <c r="R448" s="11">
        <v>46.14</v>
      </c>
      <c r="U448"/>
      <c r="V448" s="159">
        <f>100</f>
        <v>100</v>
      </c>
      <c r="W448" s="58" t="e">
        <f t="shared" si="68"/>
        <v>#DIV/0!</v>
      </c>
      <c r="X448" s="58" t="e">
        <f t="shared" si="68"/>
        <v>#DIV/0!</v>
      </c>
      <c r="Y448" s="58" t="e">
        <f t="shared" si="68"/>
        <v>#DIV/0!</v>
      </c>
      <c r="Z448" s="58" t="e">
        <f t="shared" si="68"/>
        <v>#DIV/0!</v>
      </c>
      <c r="AA448" s="58" t="e">
        <f t="shared" si="68"/>
        <v>#DIV/0!</v>
      </c>
      <c r="AB448" s="58" t="e">
        <f t="shared" si="68"/>
        <v>#DIV/0!</v>
      </c>
      <c r="AC448" s="58" t="e">
        <f t="shared" si="68"/>
        <v>#DIV/0!</v>
      </c>
      <c r="AD448" s="58" t="e">
        <f t="shared" si="68"/>
        <v>#DIV/0!</v>
      </c>
      <c r="AE448" s="58" t="e">
        <f t="shared" si="68"/>
        <v>#DIV/0!</v>
      </c>
      <c r="AF448" s="58" t="e">
        <f t="shared" si="67"/>
        <v>#DIV/0!</v>
      </c>
      <c r="AG448" s="58" t="e">
        <f t="shared" si="67"/>
        <v>#DIV/0!</v>
      </c>
      <c r="AH448" s="58" t="e">
        <f t="shared" si="67"/>
        <v>#DIV/0!</v>
      </c>
      <c r="AI448" s="58" t="e">
        <f t="shared" si="67"/>
        <v>#DIV/0!</v>
      </c>
      <c r="AJ448" s="58" t="e">
        <f t="shared" si="67"/>
        <v>#DIV/0!</v>
      </c>
      <c r="AK448" s="58" t="e">
        <f t="shared" si="65"/>
        <v>#DIV/0!</v>
      </c>
      <c r="AL448" s="58" t="e">
        <f t="shared" si="66"/>
        <v>#DIV/0!</v>
      </c>
      <c r="AM448" s="58" t="e">
        <f t="shared" si="64"/>
        <v>#DIV/0!</v>
      </c>
      <c r="AN448" s="160"/>
      <c r="AO448" s="118"/>
      <c r="AP448" s="118"/>
      <c r="AQ448" s="118"/>
      <c r="AR448" s="118"/>
      <c r="AS448" s="118"/>
      <c r="AT448" s="118"/>
      <c r="AU448" s="118"/>
      <c r="AV448" s="118"/>
      <c r="AW448" s="118"/>
      <c r="AX448" s="118"/>
      <c r="AY448" s="118"/>
      <c r="AZ448" s="118"/>
      <c r="BA448" s="118"/>
      <c r="BB448" s="118"/>
      <c r="BC448" s="118"/>
      <c r="BD448" s="118"/>
      <c r="BE448" s="118"/>
    </row>
    <row r="449" spans="2:57" ht="15">
      <c r="B449" s="501"/>
      <c r="C449" s="8" t="s">
        <v>210</v>
      </c>
      <c r="D449" s="245"/>
      <c r="E449" s="173"/>
      <c r="F449" s="173"/>
      <c r="G449" s="173"/>
      <c r="H449" s="173"/>
      <c r="I449" s="173"/>
      <c r="J449" s="173"/>
      <c r="K449" s="173"/>
      <c r="L449" s="173"/>
      <c r="M449" s="173"/>
      <c r="N449" s="173"/>
      <c r="O449" s="173"/>
      <c r="P449" s="173"/>
      <c r="Q449" s="173">
        <v>55.51</v>
      </c>
      <c r="R449" s="173">
        <v>46.14</v>
      </c>
      <c r="S449" s="173"/>
      <c r="T449" s="173"/>
      <c r="U449" s="173"/>
      <c r="V449" s="159">
        <f>100</f>
        <v>100</v>
      </c>
      <c r="W449" s="58" t="e">
        <f t="shared" si="68"/>
        <v>#DIV/0!</v>
      </c>
      <c r="X449" s="58" t="e">
        <f t="shared" si="68"/>
        <v>#DIV/0!</v>
      </c>
      <c r="Y449" s="58" t="e">
        <f t="shared" si="68"/>
        <v>#DIV/0!</v>
      </c>
      <c r="Z449" s="58" t="e">
        <f t="shared" si="68"/>
        <v>#DIV/0!</v>
      </c>
      <c r="AA449" s="58" t="e">
        <f t="shared" si="68"/>
        <v>#DIV/0!</v>
      </c>
      <c r="AB449" s="58" t="e">
        <f t="shared" si="68"/>
        <v>#DIV/0!</v>
      </c>
      <c r="AC449" s="58" t="e">
        <f t="shared" si="68"/>
        <v>#DIV/0!</v>
      </c>
      <c r="AD449" s="58" t="e">
        <f t="shared" si="68"/>
        <v>#DIV/0!</v>
      </c>
      <c r="AE449" s="58" t="e">
        <f t="shared" si="68"/>
        <v>#DIV/0!</v>
      </c>
      <c r="AF449" s="58" t="e">
        <f t="shared" si="67"/>
        <v>#DIV/0!</v>
      </c>
      <c r="AG449" s="58" t="e">
        <f t="shared" si="67"/>
        <v>#DIV/0!</v>
      </c>
      <c r="AH449" s="58" t="e">
        <f t="shared" si="67"/>
        <v>#DIV/0!</v>
      </c>
      <c r="AI449" s="58" t="e">
        <f t="shared" si="67"/>
        <v>#DIV/0!</v>
      </c>
      <c r="AJ449" s="58" t="e">
        <f t="shared" si="67"/>
        <v>#DIV/0!</v>
      </c>
      <c r="AK449" s="58" t="e">
        <f t="shared" si="65"/>
        <v>#DIV/0!</v>
      </c>
      <c r="AL449" s="58" t="e">
        <f t="shared" si="66"/>
        <v>#DIV/0!</v>
      </c>
      <c r="AM449" s="58" t="e">
        <f t="shared" si="64"/>
        <v>#DIV/0!</v>
      </c>
      <c r="AN449" s="120"/>
      <c r="AO449" s="121"/>
      <c r="AP449" s="121"/>
      <c r="AQ449" s="121"/>
      <c r="AR449" s="121"/>
      <c r="AS449" s="121"/>
      <c r="AT449" s="121"/>
      <c r="AU449" s="121"/>
      <c r="AV449" s="121"/>
      <c r="AW449" s="121"/>
      <c r="AX449" s="121"/>
      <c r="AY449" s="121"/>
      <c r="AZ449" s="121"/>
      <c r="BA449" s="121"/>
      <c r="BB449" s="121"/>
      <c r="BC449" s="121"/>
      <c r="BD449" s="121"/>
      <c r="BE449" s="121"/>
    </row>
    <row r="450" spans="2:57" ht="15">
      <c r="B450" s="499" t="s">
        <v>250</v>
      </c>
      <c r="C450" s="1" t="s">
        <v>205</v>
      </c>
      <c r="D450" s="246"/>
      <c r="Q450" s="11">
        <v>45.12</v>
      </c>
      <c r="R450" s="11">
        <v>44.98</v>
      </c>
      <c r="U450"/>
      <c r="V450" s="159">
        <f>100</f>
        <v>100</v>
      </c>
      <c r="W450" s="58" t="e">
        <f t="shared" si="68"/>
        <v>#DIV/0!</v>
      </c>
      <c r="X450" s="58" t="e">
        <f t="shared" si="68"/>
        <v>#DIV/0!</v>
      </c>
      <c r="Y450" s="58" t="e">
        <f t="shared" si="68"/>
        <v>#DIV/0!</v>
      </c>
      <c r="Z450" s="58" t="e">
        <f t="shared" si="68"/>
        <v>#DIV/0!</v>
      </c>
      <c r="AA450" s="58" t="e">
        <f t="shared" si="68"/>
        <v>#DIV/0!</v>
      </c>
      <c r="AB450" s="58" t="e">
        <f t="shared" si="68"/>
        <v>#DIV/0!</v>
      </c>
      <c r="AC450" s="58" t="e">
        <f t="shared" si="68"/>
        <v>#DIV/0!</v>
      </c>
      <c r="AD450" s="58" t="e">
        <f t="shared" si="68"/>
        <v>#DIV/0!</v>
      </c>
      <c r="AE450" s="58" t="e">
        <f t="shared" si="68"/>
        <v>#DIV/0!</v>
      </c>
      <c r="AF450" s="58" t="e">
        <f t="shared" si="67"/>
        <v>#DIV/0!</v>
      </c>
      <c r="AG450" s="58" t="e">
        <f t="shared" si="67"/>
        <v>#DIV/0!</v>
      </c>
      <c r="AH450" s="58" t="e">
        <f t="shared" si="67"/>
        <v>#DIV/0!</v>
      </c>
      <c r="AI450" s="58" t="e">
        <f t="shared" si="67"/>
        <v>#DIV/0!</v>
      </c>
      <c r="AJ450" s="58" t="e">
        <f t="shared" si="67"/>
        <v>#DIV/0!</v>
      </c>
      <c r="AK450" s="58" t="e">
        <f t="shared" si="65"/>
        <v>#DIV/0!</v>
      </c>
      <c r="AL450" s="58" t="e">
        <f t="shared" si="66"/>
        <v>#DIV/0!</v>
      </c>
      <c r="AM450" s="58" t="e">
        <f t="shared" si="64"/>
        <v>#DIV/0!</v>
      </c>
      <c r="AN450" s="160"/>
      <c r="AO450" s="118"/>
      <c r="AP450" s="118"/>
      <c r="AQ450" s="118"/>
      <c r="AR450" s="118"/>
      <c r="AS450" s="118"/>
      <c r="AT450" s="118"/>
      <c r="AU450" s="118"/>
      <c r="AV450" s="118"/>
      <c r="AW450" s="118"/>
      <c r="AX450" s="118"/>
      <c r="AY450" s="118"/>
      <c r="AZ450" s="118"/>
      <c r="BA450" s="118">
        <v>1</v>
      </c>
      <c r="BB450" s="118">
        <v>1</v>
      </c>
      <c r="BC450" s="118"/>
      <c r="BD450" s="118"/>
      <c r="BE450" s="118"/>
    </row>
    <row r="451" spans="2:57" ht="15">
      <c r="B451" s="499"/>
      <c r="C451" s="1" t="s">
        <v>206</v>
      </c>
      <c r="D451" s="196"/>
      <c r="Q451" s="11">
        <v>78.44</v>
      </c>
      <c r="R451" s="11">
        <v>104.82</v>
      </c>
      <c r="U451"/>
      <c r="V451" s="159">
        <f>100</f>
        <v>100</v>
      </c>
      <c r="W451" s="58" t="e">
        <f t="shared" si="68"/>
        <v>#DIV/0!</v>
      </c>
      <c r="X451" s="58" t="e">
        <f t="shared" si="68"/>
        <v>#DIV/0!</v>
      </c>
      <c r="Y451" s="58" t="e">
        <f t="shared" si="68"/>
        <v>#DIV/0!</v>
      </c>
      <c r="Z451" s="58" t="e">
        <f t="shared" si="68"/>
        <v>#DIV/0!</v>
      </c>
      <c r="AA451" s="58" t="e">
        <f t="shared" si="68"/>
        <v>#DIV/0!</v>
      </c>
      <c r="AB451" s="58" t="e">
        <f t="shared" si="68"/>
        <v>#DIV/0!</v>
      </c>
      <c r="AC451" s="58" t="e">
        <f t="shared" si="68"/>
        <v>#DIV/0!</v>
      </c>
      <c r="AD451" s="58" t="e">
        <f t="shared" si="68"/>
        <v>#DIV/0!</v>
      </c>
      <c r="AE451" s="58" t="e">
        <f t="shared" si="68"/>
        <v>#DIV/0!</v>
      </c>
      <c r="AF451" s="58" t="e">
        <f t="shared" si="67"/>
        <v>#DIV/0!</v>
      </c>
      <c r="AG451" s="58" t="e">
        <f t="shared" si="67"/>
        <v>#DIV/0!</v>
      </c>
      <c r="AH451" s="58" t="e">
        <f t="shared" si="67"/>
        <v>#DIV/0!</v>
      </c>
      <c r="AI451" s="58" t="e">
        <f t="shared" si="67"/>
        <v>#DIV/0!</v>
      </c>
      <c r="AJ451" s="58" t="e">
        <f t="shared" si="67"/>
        <v>#DIV/0!</v>
      </c>
      <c r="AK451" s="58" t="e">
        <f t="shared" si="65"/>
        <v>#DIV/0!</v>
      </c>
      <c r="AL451" s="58" t="e">
        <f t="shared" si="66"/>
        <v>#DIV/0!</v>
      </c>
      <c r="AM451" s="58" t="e">
        <f t="shared" si="64"/>
        <v>#DIV/0!</v>
      </c>
      <c r="AN451" s="160"/>
      <c r="AO451" s="118"/>
      <c r="AP451" s="118"/>
      <c r="AQ451" s="118"/>
      <c r="AR451" s="118"/>
      <c r="AS451" s="118"/>
      <c r="AT451" s="118"/>
      <c r="AU451" s="118"/>
      <c r="AV451" s="118"/>
      <c r="AW451" s="118"/>
      <c r="AX451" s="118"/>
      <c r="AY451" s="118"/>
      <c r="AZ451" s="118"/>
      <c r="BA451" s="118">
        <v>2</v>
      </c>
      <c r="BB451" s="118">
        <v>1</v>
      </c>
      <c r="BC451" s="118"/>
      <c r="BD451" s="118"/>
      <c r="BE451" s="118"/>
    </row>
    <row r="452" spans="2:57" ht="15">
      <c r="B452" s="499"/>
      <c r="C452" s="1" t="s">
        <v>207</v>
      </c>
      <c r="D452" s="196"/>
      <c r="Q452" s="11">
        <v>23.4100036621094</v>
      </c>
      <c r="R452" s="11">
        <v>15.5</v>
      </c>
      <c r="U452"/>
      <c r="V452" s="159">
        <f>100</f>
        <v>100</v>
      </c>
      <c r="W452" s="58" t="e">
        <f t="shared" si="68"/>
        <v>#DIV/0!</v>
      </c>
      <c r="X452" s="58" t="e">
        <f t="shared" si="68"/>
        <v>#DIV/0!</v>
      </c>
      <c r="Y452" s="58" t="e">
        <f t="shared" si="68"/>
        <v>#DIV/0!</v>
      </c>
      <c r="Z452" s="58" t="e">
        <f t="shared" si="68"/>
        <v>#DIV/0!</v>
      </c>
      <c r="AA452" s="58" t="e">
        <f t="shared" si="68"/>
        <v>#DIV/0!</v>
      </c>
      <c r="AB452" s="58" t="e">
        <f t="shared" si="68"/>
        <v>#DIV/0!</v>
      </c>
      <c r="AC452" s="58" t="e">
        <f t="shared" si="68"/>
        <v>#DIV/0!</v>
      </c>
      <c r="AD452" s="58" t="e">
        <f t="shared" si="68"/>
        <v>#DIV/0!</v>
      </c>
      <c r="AE452" s="58" t="e">
        <f t="shared" si="68"/>
        <v>#DIV/0!</v>
      </c>
      <c r="AF452" s="58" t="e">
        <f t="shared" si="67"/>
        <v>#DIV/0!</v>
      </c>
      <c r="AG452" s="58" t="e">
        <f t="shared" si="67"/>
        <v>#DIV/0!</v>
      </c>
      <c r="AH452" s="58" t="e">
        <f t="shared" si="67"/>
        <v>#DIV/0!</v>
      </c>
      <c r="AI452" s="58" t="e">
        <f t="shared" si="67"/>
        <v>#DIV/0!</v>
      </c>
      <c r="AJ452" s="58" t="e">
        <f t="shared" si="67"/>
        <v>#DIV/0!</v>
      </c>
      <c r="AK452" s="58" t="e">
        <f t="shared" si="65"/>
        <v>#DIV/0!</v>
      </c>
      <c r="AL452" s="58" t="e">
        <f t="shared" si="66"/>
        <v>#DIV/0!</v>
      </c>
      <c r="AM452" s="58" t="e">
        <f t="shared" si="64"/>
        <v>#DIV/0!</v>
      </c>
      <c r="AN452" s="160"/>
      <c r="AO452" s="118"/>
      <c r="AP452" s="118"/>
      <c r="AQ452" s="118"/>
      <c r="AR452" s="118"/>
      <c r="AS452" s="118"/>
      <c r="AT452" s="118"/>
      <c r="AU452" s="118"/>
      <c r="AV452" s="118"/>
      <c r="AW452" s="118"/>
      <c r="AX452" s="118"/>
      <c r="AY452" s="118"/>
      <c r="AZ452" s="118"/>
      <c r="BA452" s="118">
        <v>4</v>
      </c>
      <c r="BB452" s="118">
        <v>1</v>
      </c>
      <c r="BC452" s="118"/>
      <c r="BD452" s="118"/>
      <c r="BE452" s="118"/>
    </row>
    <row r="453" spans="2:57" ht="15">
      <c r="B453" s="499"/>
      <c r="C453" s="1" t="s">
        <v>208</v>
      </c>
      <c r="D453" s="196"/>
      <c r="H453" s="11">
        <v>0</v>
      </c>
      <c r="I453" s="11">
        <v>0</v>
      </c>
      <c r="J453" s="11">
        <v>0</v>
      </c>
      <c r="K453" s="11">
        <v>0</v>
      </c>
      <c r="L453" s="11">
        <v>0</v>
      </c>
      <c r="M453" s="11">
        <v>0</v>
      </c>
      <c r="N453" s="11">
        <v>0</v>
      </c>
      <c r="O453" s="11">
        <v>0</v>
      </c>
      <c r="P453" s="11">
        <v>0</v>
      </c>
      <c r="Q453" s="11">
        <v>0</v>
      </c>
      <c r="R453" s="11">
        <v>0</v>
      </c>
      <c r="S453" s="11">
        <v>0</v>
      </c>
      <c r="U453"/>
      <c r="V453" s="159">
        <f>100</f>
        <v>100</v>
      </c>
      <c r="W453" s="58" t="e">
        <f t="shared" si="68"/>
        <v>#DIV/0!</v>
      </c>
      <c r="X453" s="58" t="e">
        <f t="shared" si="68"/>
        <v>#DIV/0!</v>
      </c>
      <c r="Y453" s="58" t="e">
        <f t="shared" si="68"/>
        <v>#DIV/0!</v>
      </c>
      <c r="Z453" s="58" t="e">
        <f t="shared" si="68"/>
        <v>#DIV/0!</v>
      </c>
      <c r="AA453" s="58" t="e">
        <f t="shared" si="68"/>
        <v>#DIV/0!</v>
      </c>
      <c r="AB453" s="58" t="e">
        <f t="shared" si="68"/>
        <v>#DIV/0!</v>
      </c>
      <c r="AC453" s="58" t="e">
        <f t="shared" si="68"/>
        <v>#DIV/0!</v>
      </c>
      <c r="AD453" s="58" t="e">
        <f t="shared" si="68"/>
        <v>#DIV/0!</v>
      </c>
      <c r="AE453" s="58" t="e">
        <f t="shared" si="68"/>
        <v>#DIV/0!</v>
      </c>
      <c r="AF453" s="58" t="e">
        <f t="shared" si="67"/>
        <v>#DIV/0!</v>
      </c>
      <c r="AG453" s="58" t="e">
        <f t="shared" si="67"/>
        <v>#DIV/0!</v>
      </c>
      <c r="AH453" s="58" t="e">
        <f t="shared" si="67"/>
        <v>#DIV/0!</v>
      </c>
      <c r="AI453" s="58" t="e">
        <f t="shared" si="67"/>
        <v>#DIV/0!</v>
      </c>
      <c r="AJ453" s="58" t="e">
        <f t="shared" si="67"/>
        <v>#DIV/0!</v>
      </c>
      <c r="AK453" s="58" t="e">
        <f t="shared" si="65"/>
        <v>#DIV/0!</v>
      </c>
      <c r="AL453" s="58" t="e">
        <f t="shared" si="66"/>
        <v>#DIV/0!</v>
      </c>
      <c r="AM453" s="58" t="e">
        <f t="shared" si="64"/>
        <v>#DIV/0!</v>
      </c>
      <c r="AN453" s="160"/>
      <c r="AO453" s="118"/>
      <c r="AP453" s="118"/>
      <c r="AQ453" s="118"/>
      <c r="AR453" s="118"/>
      <c r="AS453" s="118">
        <v>4</v>
      </c>
      <c r="AT453" s="118">
        <v>4</v>
      </c>
      <c r="AU453" s="118">
        <v>4</v>
      </c>
      <c r="AV453" s="118">
        <v>4</v>
      </c>
      <c r="AW453" s="118">
        <v>4</v>
      </c>
      <c r="AX453" s="118">
        <v>4</v>
      </c>
      <c r="AY453" s="118">
        <v>4</v>
      </c>
      <c r="AZ453" s="118">
        <v>4</v>
      </c>
      <c r="BA453" s="118">
        <v>4</v>
      </c>
      <c r="BB453" s="118">
        <v>1</v>
      </c>
      <c r="BC453" s="118"/>
      <c r="BD453" s="118"/>
      <c r="BE453" s="118"/>
    </row>
    <row r="454" spans="2:57" ht="15">
      <c r="B454" s="499"/>
      <c r="C454" s="1" t="s">
        <v>209</v>
      </c>
      <c r="D454" s="196"/>
      <c r="Q454" s="11">
        <v>146.97000366210901</v>
      </c>
      <c r="R454" s="11">
        <v>165.3</v>
      </c>
      <c r="U454"/>
      <c r="V454" s="159">
        <f>100</f>
        <v>100</v>
      </c>
      <c r="W454" s="58" t="e">
        <f t="shared" si="68"/>
        <v>#DIV/0!</v>
      </c>
      <c r="X454" s="58" t="e">
        <f t="shared" si="68"/>
        <v>#DIV/0!</v>
      </c>
      <c r="Y454" s="58" t="e">
        <f t="shared" si="68"/>
        <v>#DIV/0!</v>
      </c>
      <c r="Z454" s="58" t="e">
        <f t="shared" si="68"/>
        <v>#DIV/0!</v>
      </c>
      <c r="AA454" s="58" t="e">
        <f t="shared" si="68"/>
        <v>#DIV/0!</v>
      </c>
      <c r="AB454" s="58" t="e">
        <f t="shared" si="68"/>
        <v>#DIV/0!</v>
      </c>
      <c r="AC454" s="58" t="e">
        <f t="shared" si="68"/>
        <v>#DIV/0!</v>
      </c>
      <c r="AD454" s="58" t="e">
        <f t="shared" si="68"/>
        <v>#DIV/0!</v>
      </c>
      <c r="AE454" s="58" t="e">
        <f t="shared" si="68"/>
        <v>#DIV/0!</v>
      </c>
      <c r="AF454" s="58" t="e">
        <f t="shared" si="67"/>
        <v>#DIV/0!</v>
      </c>
      <c r="AG454" s="58" t="e">
        <f t="shared" si="67"/>
        <v>#DIV/0!</v>
      </c>
      <c r="AH454" s="58" t="e">
        <f t="shared" si="67"/>
        <v>#DIV/0!</v>
      </c>
      <c r="AI454" s="58" t="e">
        <f t="shared" si="67"/>
        <v>#DIV/0!</v>
      </c>
      <c r="AJ454" s="58" t="e">
        <f t="shared" si="67"/>
        <v>#DIV/0!</v>
      </c>
      <c r="AK454" s="58" t="e">
        <f t="shared" si="65"/>
        <v>#DIV/0!</v>
      </c>
      <c r="AL454" s="58" t="e">
        <f t="shared" si="66"/>
        <v>#DIV/0!</v>
      </c>
      <c r="AM454" s="58" t="e">
        <f t="shared" si="64"/>
        <v>#DIV/0!</v>
      </c>
      <c r="AN454" s="160"/>
      <c r="AO454" s="118"/>
      <c r="AP454" s="118"/>
      <c r="AQ454" s="118"/>
      <c r="AR454" s="118"/>
      <c r="AS454" s="118"/>
      <c r="AT454" s="118"/>
      <c r="AU454" s="118"/>
      <c r="AV454" s="118"/>
      <c r="AW454" s="118"/>
      <c r="AX454" s="118"/>
      <c r="AY454" s="118"/>
      <c r="AZ454" s="118"/>
      <c r="BA454" s="118"/>
      <c r="BB454" s="118"/>
      <c r="BC454" s="118"/>
      <c r="BD454" s="118"/>
      <c r="BE454" s="118"/>
    </row>
    <row r="455" spans="2:57" ht="15">
      <c r="B455" s="501"/>
      <c r="C455" s="8" t="s">
        <v>210</v>
      </c>
      <c r="D455" s="245"/>
      <c r="E455" s="173"/>
      <c r="F455" s="173"/>
      <c r="G455" s="173"/>
      <c r="H455" s="173"/>
      <c r="I455" s="173"/>
      <c r="J455" s="173"/>
      <c r="K455" s="173"/>
      <c r="L455" s="173"/>
      <c r="M455" s="173"/>
      <c r="N455" s="173"/>
      <c r="O455" s="173"/>
      <c r="P455" s="173"/>
      <c r="Q455" s="173">
        <v>146.97000366210901</v>
      </c>
      <c r="R455" s="173">
        <v>165.3</v>
      </c>
      <c r="S455" s="173"/>
      <c r="T455" s="173"/>
      <c r="U455" s="173"/>
      <c r="V455" s="159">
        <f>100</f>
        <v>100</v>
      </c>
      <c r="W455" s="58" t="e">
        <f t="shared" si="68"/>
        <v>#DIV/0!</v>
      </c>
      <c r="X455" s="58" t="e">
        <f t="shared" si="68"/>
        <v>#DIV/0!</v>
      </c>
      <c r="Y455" s="58" t="e">
        <f t="shared" si="68"/>
        <v>#DIV/0!</v>
      </c>
      <c r="Z455" s="58" t="e">
        <f t="shared" si="68"/>
        <v>#DIV/0!</v>
      </c>
      <c r="AA455" s="58" t="e">
        <f t="shared" si="68"/>
        <v>#DIV/0!</v>
      </c>
      <c r="AB455" s="58" t="e">
        <f t="shared" si="68"/>
        <v>#DIV/0!</v>
      </c>
      <c r="AC455" s="58" t="e">
        <f t="shared" si="68"/>
        <v>#DIV/0!</v>
      </c>
      <c r="AD455" s="58" t="e">
        <f t="shared" si="68"/>
        <v>#DIV/0!</v>
      </c>
      <c r="AE455" s="58" t="e">
        <f t="shared" si="68"/>
        <v>#DIV/0!</v>
      </c>
      <c r="AF455" s="58" t="e">
        <f t="shared" si="67"/>
        <v>#DIV/0!</v>
      </c>
      <c r="AG455" s="58" t="e">
        <f t="shared" si="67"/>
        <v>#DIV/0!</v>
      </c>
      <c r="AH455" s="58" t="e">
        <f t="shared" si="67"/>
        <v>#DIV/0!</v>
      </c>
      <c r="AI455" s="58" t="e">
        <f t="shared" si="67"/>
        <v>#DIV/0!</v>
      </c>
      <c r="AJ455" s="58" t="e">
        <f t="shared" si="67"/>
        <v>#DIV/0!</v>
      </c>
      <c r="AK455" s="58" t="e">
        <f t="shared" si="65"/>
        <v>#DIV/0!</v>
      </c>
      <c r="AL455" s="58" t="e">
        <f t="shared" si="66"/>
        <v>#DIV/0!</v>
      </c>
      <c r="AM455" s="58" t="e">
        <f t="shared" si="64"/>
        <v>#DIV/0!</v>
      </c>
      <c r="AN455" s="120"/>
      <c r="AO455" s="121"/>
      <c r="AP455" s="121"/>
      <c r="AQ455" s="121"/>
      <c r="AR455" s="121"/>
      <c r="AS455" s="121"/>
      <c r="AT455" s="121"/>
      <c r="AU455" s="121"/>
      <c r="AV455" s="121"/>
      <c r="AW455" s="121"/>
      <c r="AX455" s="121"/>
      <c r="AY455" s="121"/>
      <c r="AZ455" s="121"/>
      <c r="BA455" s="121"/>
      <c r="BB455" s="121"/>
      <c r="BC455" s="121"/>
      <c r="BD455" s="121"/>
      <c r="BE455" s="121"/>
    </row>
    <row r="456" spans="2:57" ht="15">
      <c r="B456" s="499" t="s">
        <v>251</v>
      </c>
      <c r="C456" s="1" t="s">
        <v>205</v>
      </c>
      <c r="D456" s="246"/>
      <c r="Q456" s="11">
        <v>67.75</v>
      </c>
      <c r="R456" s="11">
        <v>103.19</v>
      </c>
      <c r="U456"/>
      <c r="V456" s="159">
        <f>100</f>
        <v>100</v>
      </c>
      <c r="W456" s="58" t="e">
        <f t="shared" si="68"/>
        <v>#DIV/0!</v>
      </c>
      <c r="X456" s="58" t="e">
        <f t="shared" si="68"/>
        <v>#DIV/0!</v>
      </c>
      <c r="Y456" s="58" t="e">
        <f t="shared" si="68"/>
        <v>#DIV/0!</v>
      </c>
      <c r="Z456" s="58" t="e">
        <f t="shared" si="68"/>
        <v>#DIV/0!</v>
      </c>
      <c r="AA456" s="58" t="e">
        <f t="shared" si="68"/>
        <v>#DIV/0!</v>
      </c>
      <c r="AB456" s="58" t="e">
        <f t="shared" si="68"/>
        <v>#DIV/0!</v>
      </c>
      <c r="AC456" s="58" t="e">
        <f t="shared" si="68"/>
        <v>#DIV/0!</v>
      </c>
      <c r="AD456" s="58" t="e">
        <f t="shared" si="68"/>
        <v>#DIV/0!</v>
      </c>
      <c r="AE456" s="58" t="e">
        <f t="shared" si="68"/>
        <v>#DIV/0!</v>
      </c>
      <c r="AF456" s="58" t="e">
        <f t="shared" si="67"/>
        <v>#DIV/0!</v>
      </c>
      <c r="AG456" s="58" t="e">
        <f t="shared" si="67"/>
        <v>#DIV/0!</v>
      </c>
      <c r="AH456" s="58" t="e">
        <f t="shared" si="67"/>
        <v>#DIV/0!</v>
      </c>
      <c r="AI456" s="58" t="e">
        <f t="shared" si="67"/>
        <v>#DIV/0!</v>
      </c>
      <c r="AJ456" s="58" t="e">
        <f t="shared" si="67"/>
        <v>#DIV/0!</v>
      </c>
      <c r="AK456" s="58" t="e">
        <f t="shared" si="65"/>
        <v>#DIV/0!</v>
      </c>
      <c r="AL456" s="58" t="e">
        <f t="shared" si="66"/>
        <v>#DIV/0!</v>
      </c>
      <c r="AM456" s="58" t="e">
        <f t="shared" si="64"/>
        <v>#DIV/0!</v>
      </c>
      <c r="AN456" s="160"/>
      <c r="AO456" s="118"/>
      <c r="AP456" s="118"/>
      <c r="AQ456" s="118"/>
      <c r="AR456" s="118"/>
      <c r="AS456" s="118"/>
      <c r="AT456" s="118"/>
      <c r="AU456" s="118"/>
      <c r="AV456" s="118"/>
      <c r="AW456" s="118"/>
      <c r="AX456" s="118"/>
      <c r="AY456" s="118"/>
      <c r="AZ456" s="118"/>
      <c r="BA456" s="118">
        <v>1</v>
      </c>
      <c r="BB456" s="118">
        <v>1</v>
      </c>
      <c r="BC456" s="118"/>
      <c r="BD456" s="118"/>
      <c r="BE456" s="118"/>
    </row>
    <row r="457" spans="2:57" ht="15">
      <c r="B457" s="499"/>
      <c r="C457" s="1" t="s">
        <v>206</v>
      </c>
      <c r="D457" s="196"/>
      <c r="Q457" s="11">
        <v>23.34</v>
      </c>
      <c r="R457" s="11">
        <v>45.36</v>
      </c>
      <c r="U457"/>
      <c r="V457" s="159">
        <f>100</f>
        <v>100</v>
      </c>
      <c r="W457" s="58" t="e">
        <f t="shared" si="68"/>
        <v>#DIV/0!</v>
      </c>
      <c r="X457" s="58" t="e">
        <f t="shared" si="68"/>
        <v>#DIV/0!</v>
      </c>
      <c r="Y457" s="58" t="e">
        <f t="shared" si="68"/>
        <v>#DIV/0!</v>
      </c>
      <c r="Z457" s="58" t="e">
        <f t="shared" si="68"/>
        <v>#DIV/0!</v>
      </c>
      <c r="AA457" s="58" t="e">
        <f t="shared" si="68"/>
        <v>#DIV/0!</v>
      </c>
      <c r="AB457" s="58" t="e">
        <f t="shared" si="68"/>
        <v>#DIV/0!</v>
      </c>
      <c r="AC457" s="58" t="e">
        <f t="shared" si="68"/>
        <v>#DIV/0!</v>
      </c>
      <c r="AD457" s="58" t="e">
        <f t="shared" si="68"/>
        <v>#DIV/0!</v>
      </c>
      <c r="AE457" s="58" t="e">
        <f t="shared" si="68"/>
        <v>#DIV/0!</v>
      </c>
      <c r="AF457" s="58" t="e">
        <f t="shared" si="67"/>
        <v>#DIV/0!</v>
      </c>
      <c r="AG457" s="58" t="e">
        <f t="shared" si="67"/>
        <v>#DIV/0!</v>
      </c>
      <c r="AH457" s="58" t="e">
        <f t="shared" si="67"/>
        <v>#DIV/0!</v>
      </c>
      <c r="AI457" s="58" t="e">
        <f t="shared" si="67"/>
        <v>#DIV/0!</v>
      </c>
      <c r="AJ457" s="58" t="e">
        <f t="shared" si="67"/>
        <v>#DIV/0!</v>
      </c>
      <c r="AK457" s="58" t="e">
        <f t="shared" si="65"/>
        <v>#DIV/0!</v>
      </c>
      <c r="AL457" s="58" t="e">
        <f t="shared" si="66"/>
        <v>#DIV/0!</v>
      </c>
      <c r="AM457" s="58" t="e">
        <f t="shared" ref="AM457:AM491" si="69">U457*100/$D457</f>
        <v>#DIV/0!</v>
      </c>
      <c r="AN457" s="160"/>
      <c r="AO457" s="118"/>
      <c r="AP457" s="118"/>
      <c r="AQ457" s="118"/>
      <c r="AR457" s="118"/>
      <c r="AS457" s="118"/>
      <c r="AT457" s="118"/>
      <c r="AU457" s="118"/>
      <c r="AV457" s="118"/>
      <c r="AW457" s="118"/>
      <c r="AX457" s="118"/>
      <c r="AY457" s="118"/>
      <c r="AZ457" s="118"/>
      <c r="BA457" s="118">
        <v>1</v>
      </c>
      <c r="BB457" s="118">
        <v>1</v>
      </c>
      <c r="BC457" s="118"/>
      <c r="BD457" s="118"/>
      <c r="BE457" s="118"/>
    </row>
    <row r="458" spans="2:57" ht="15">
      <c r="B458" s="499"/>
      <c r="C458" s="1" t="s">
        <v>207</v>
      </c>
      <c r="D458" s="196"/>
      <c r="Q458" s="11">
        <v>-4.62</v>
      </c>
      <c r="R458" s="11">
        <v>-2.5099999999999998</v>
      </c>
      <c r="U458"/>
      <c r="V458" s="159">
        <f>100</f>
        <v>100</v>
      </c>
      <c r="W458" s="58" t="e">
        <f t="shared" si="68"/>
        <v>#DIV/0!</v>
      </c>
      <c r="X458" s="58" t="e">
        <f t="shared" si="68"/>
        <v>#DIV/0!</v>
      </c>
      <c r="Y458" s="58" t="e">
        <f t="shared" si="68"/>
        <v>#DIV/0!</v>
      </c>
      <c r="Z458" s="58" t="e">
        <f t="shared" si="68"/>
        <v>#DIV/0!</v>
      </c>
      <c r="AA458" s="58" t="e">
        <f t="shared" si="68"/>
        <v>#DIV/0!</v>
      </c>
      <c r="AB458" s="58" t="e">
        <f t="shared" si="68"/>
        <v>#DIV/0!</v>
      </c>
      <c r="AC458" s="58" t="e">
        <f t="shared" si="68"/>
        <v>#DIV/0!</v>
      </c>
      <c r="AD458" s="58" t="e">
        <f t="shared" si="68"/>
        <v>#DIV/0!</v>
      </c>
      <c r="AE458" s="58" t="e">
        <f t="shared" si="68"/>
        <v>#DIV/0!</v>
      </c>
      <c r="AF458" s="58" t="e">
        <f t="shared" si="67"/>
        <v>#DIV/0!</v>
      </c>
      <c r="AG458" s="58" t="e">
        <f t="shared" si="67"/>
        <v>#DIV/0!</v>
      </c>
      <c r="AH458" s="58" t="e">
        <f t="shared" si="67"/>
        <v>#DIV/0!</v>
      </c>
      <c r="AI458" s="58" t="e">
        <f t="shared" si="67"/>
        <v>#DIV/0!</v>
      </c>
      <c r="AJ458" s="58" t="e">
        <f t="shared" si="67"/>
        <v>#DIV/0!</v>
      </c>
      <c r="AK458" s="58" t="e">
        <f t="shared" si="65"/>
        <v>#DIV/0!</v>
      </c>
      <c r="AL458" s="58" t="e">
        <f t="shared" si="66"/>
        <v>#DIV/0!</v>
      </c>
      <c r="AM458" s="58" t="e">
        <f t="shared" si="69"/>
        <v>#DIV/0!</v>
      </c>
      <c r="AN458" s="160"/>
      <c r="AO458" s="118"/>
      <c r="AP458" s="118"/>
      <c r="AQ458" s="118"/>
      <c r="AR458" s="118"/>
      <c r="AS458" s="118"/>
      <c r="AT458" s="118"/>
      <c r="AU458" s="118"/>
      <c r="AV458" s="118"/>
      <c r="AW458" s="118"/>
      <c r="AX458" s="118"/>
      <c r="AY458" s="118"/>
      <c r="AZ458" s="118"/>
      <c r="BA458" s="118">
        <v>1</v>
      </c>
      <c r="BB458" s="118">
        <v>1</v>
      </c>
      <c r="BC458" s="118"/>
      <c r="BD458" s="118"/>
      <c r="BE458" s="118"/>
    </row>
    <row r="459" spans="2:57" ht="15">
      <c r="B459" s="499"/>
      <c r="C459" s="1" t="s">
        <v>208</v>
      </c>
      <c r="D459" s="196"/>
      <c r="G459" s="11">
        <v>0</v>
      </c>
      <c r="H459" s="11">
        <v>0</v>
      </c>
      <c r="I459" s="11">
        <v>0</v>
      </c>
      <c r="J459" s="11">
        <v>0</v>
      </c>
      <c r="K459" s="11">
        <v>0</v>
      </c>
      <c r="L459" s="11">
        <v>0</v>
      </c>
      <c r="M459" s="11">
        <v>0</v>
      </c>
      <c r="N459" s="11">
        <v>0</v>
      </c>
      <c r="O459" s="11">
        <v>0</v>
      </c>
      <c r="P459" s="11">
        <v>0</v>
      </c>
      <c r="Q459" s="11">
        <v>0</v>
      </c>
      <c r="R459" s="11">
        <v>0</v>
      </c>
      <c r="S459" s="11">
        <v>0</v>
      </c>
      <c r="U459"/>
      <c r="V459" s="159">
        <f>100</f>
        <v>100</v>
      </c>
      <c r="W459" s="58" t="e">
        <f t="shared" si="68"/>
        <v>#DIV/0!</v>
      </c>
      <c r="X459" s="58" t="e">
        <f t="shared" si="68"/>
        <v>#DIV/0!</v>
      </c>
      <c r="Y459" s="58" t="e">
        <f t="shared" si="68"/>
        <v>#DIV/0!</v>
      </c>
      <c r="Z459" s="58" t="e">
        <f t="shared" si="68"/>
        <v>#DIV/0!</v>
      </c>
      <c r="AA459" s="58" t="e">
        <f t="shared" si="68"/>
        <v>#DIV/0!</v>
      </c>
      <c r="AB459" s="58" t="e">
        <f t="shared" si="68"/>
        <v>#DIV/0!</v>
      </c>
      <c r="AC459" s="58" t="e">
        <f t="shared" si="68"/>
        <v>#DIV/0!</v>
      </c>
      <c r="AD459" s="58" t="e">
        <f t="shared" si="68"/>
        <v>#DIV/0!</v>
      </c>
      <c r="AE459" s="58" t="e">
        <f t="shared" si="68"/>
        <v>#DIV/0!</v>
      </c>
      <c r="AF459" s="58" t="e">
        <f t="shared" si="67"/>
        <v>#DIV/0!</v>
      </c>
      <c r="AG459" s="58" t="e">
        <f t="shared" si="67"/>
        <v>#DIV/0!</v>
      </c>
      <c r="AH459" s="58" t="e">
        <f t="shared" si="67"/>
        <v>#DIV/0!</v>
      </c>
      <c r="AI459" s="58" t="e">
        <f t="shared" si="67"/>
        <v>#DIV/0!</v>
      </c>
      <c r="AJ459" s="58" t="e">
        <f t="shared" si="67"/>
        <v>#DIV/0!</v>
      </c>
      <c r="AK459" s="58" t="e">
        <f t="shared" si="65"/>
        <v>#DIV/0!</v>
      </c>
      <c r="AL459" s="58" t="e">
        <f t="shared" si="66"/>
        <v>#DIV/0!</v>
      </c>
      <c r="AM459" s="58" t="e">
        <f t="shared" si="69"/>
        <v>#DIV/0!</v>
      </c>
      <c r="AN459" s="160"/>
      <c r="AO459" s="118"/>
      <c r="AP459" s="118"/>
      <c r="AQ459" s="118"/>
      <c r="AR459" s="118"/>
      <c r="AS459" s="118">
        <v>4</v>
      </c>
      <c r="AT459" s="118">
        <v>4</v>
      </c>
      <c r="AU459" s="118">
        <v>4</v>
      </c>
      <c r="AV459" s="118">
        <v>4</v>
      </c>
      <c r="AW459" s="118">
        <v>4</v>
      </c>
      <c r="AX459" s="118">
        <v>4</v>
      </c>
      <c r="AY459" s="118">
        <v>4</v>
      </c>
      <c r="AZ459" s="118">
        <v>4</v>
      </c>
      <c r="BA459" s="118">
        <v>1</v>
      </c>
      <c r="BB459" s="118">
        <v>1</v>
      </c>
      <c r="BC459" s="118"/>
      <c r="BD459" s="118"/>
      <c r="BE459" s="118"/>
    </row>
    <row r="460" spans="2:57" ht="15">
      <c r="B460" s="499"/>
      <c r="C460" s="1" t="s">
        <v>209</v>
      </c>
      <c r="D460" s="196"/>
      <c r="Q460" s="11">
        <v>86.47</v>
      </c>
      <c r="R460" s="11">
        <v>146.04</v>
      </c>
      <c r="U460"/>
      <c r="V460" s="159">
        <f>100</f>
        <v>100</v>
      </c>
      <c r="W460" s="58" t="e">
        <f t="shared" si="68"/>
        <v>#DIV/0!</v>
      </c>
      <c r="X460" s="58" t="e">
        <f t="shared" si="68"/>
        <v>#DIV/0!</v>
      </c>
      <c r="Y460" s="58" t="e">
        <f t="shared" si="68"/>
        <v>#DIV/0!</v>
      </c>
      <c r="Z460" s="58" t="e">
        <f t="shared" si="68"/>
        <v>#DIV/0!</v>
      </c>
      <c r="AA460" s="58" t="e">
        <f t="shared" si="68"/>
        <v>#DIV/0!</v>
      </c>
      <c r="AB460" s="58" t="e">
        <f t="shared" si="68"/>
        <v>#DIV/0!</v>
      </c>
      <c r="AC460" s="58" t="e">
        <f t="shared" si="68"/>
        <v>#DIV/0!</v>
      </c>
      <c r="AD460" s="58" t="e">
        <f t="shared" si="68"/>
        <v>#DIV/0!</v>
      </c>
      <c r="AE460" s="58" t="e">
        <f t="shared" si="68"/>
        <v>#DIV/0!</v>
      </c>
      <c r="AF460" s="58" t="e">
        <f t="shared" si="67"/>
        <v>#DIV/0!</v>
      </c>
      <c r="AG460" s="58" t="e">
        <f t="shared" si="67"/>
        <v>#DIV/0!</v>
      </c>
      <c r="AH460" s="58" t="e">
        <f t="shared" si="67"/>
        <v>#DIV/0!</v>
      </c>
      <c r="AI460" s="58" t="e">
        <f t="shared" si="67"/>
        <v>#DIV/0!</v>
      </c>
      <c r="AJ460" s="58" t="e">
        <f t="shared" si="67"/>
        <v>#DIV/0!</v>
      </c>
      <c r="AK460" s="58" t="e">
        <f t="shared" si="65"/>
        <v>#DIV/0!</v>
      </c>
      <c r="AL460" s="58" t="e">
        <f t="shared" si="66"/>
        <v>#DIV/0!</v>
      </c>
      <c r="AM460" s="58" t="e">
        <f t="shared" si="69"/>
        <v>#DIV/0!</v>
      </c>
      <c r="AN460" s="160"/>
      <c r="AO460" s="118"/>
      <c r="AP460" s="118"/>
      <c r="AQ460" s="118"/>
      <c r="AR460" s="118"/>
      <c r="AS460" s="118"/>
      <c r="AT460" s="118"/>
      <c r="AU460" s="118"/>
      <c r="AV460" s="118"/>
      <c r="AW460" s="118"/>
      <c r="AX460" s="118"/>
      <c r="AY460" s="118"/>
      <c r="AZ460" s="118"/>
      <c r="BA460" s="118"/>
      <c r="BB460" s="118"/>
      <c r="BC460" s="118"/>
      <c r="BD460" s="118"/>
      <c r="BE460" s="118"/>
    </row>
    <row r="461" spans="2:57" ht="15">
      <c r="B461" s="501"/>
      <c r="C461" s="8" t="s">
        <v>210</v>
      </c>
      <c r="D461" s="245"/>
      <c r="E461" s="173"/>
      <c r="F461" s="173"/>
      <c r="G461" s="173"/>
      <c r="H461" s="173"/>
      <c r="I461" s="173"/>
      <c r="J461" s="173"/>
      <c r="K461" s="173"/>
      <c r="L461" s="173"/>
      <c r="M461" s="173"/>
      <c r="N461" s="173"/>
      <c r="O461" s="173"/>
      <c r="P461" s="173"/>
      <c r="Q461" s="173">
        <v>86.47</v>
      </c>
      <c r="R461" s="173">
        <v>146.04</v>
      </c>
      <c r="S461" s="173"/>
      <c r="T461" s="173"/>
      <c r="U461" s="173"/>
      <c r="V461" s="159">
        <f>100</f>
        <v>100</v>
      </c>
      <c r="W461" s="58" t="e">
        <f t="shared" si="68"/>
        <v>#DIV/0!</v>
      </c>
      <c r="X461" s="58" t="e">
        <f t="shared" si="68"/>
        <v>#DIV/0!</v>
      </c>
      <c r="Y461" s="58" t="e">
        <f t="shared" si="68"/>
        <v>#DIV/0!</v>
      </c>
      <c r="Z461" s="58" t="e">
        <f t="shared" si="68"/>
        <v>#DIV/0!</v>
      </c>
      <c r="AA461" s="58" t="e">
        <f t="shared" si="68"/>
        <v>#DIV/0!</v>
      </c>
      <c r="AB461" s="58" t="e">
        <f t="shared" si="68"/>
        <v>#DIV/0!</v>
      </c>
      <c r="AC461" s="58" t="e">
        <f t="shared" si="68"/>
        <v>#DIV/0!</v>
      </c>
      <c r="AD461" s="58" t="e">
        <f t="shared" si="68"/>
        <v>#DIV/0!</v>
      </c>
      <c r="AE461" s="58" t="e">
        <f t="shared" si="68"/>
        <v>#DIV/0!</v>
      </c>
      <c r="AF461" s="58" t="e">
        <f t="shared" si="67"/>
        <v>#DIV/0!</v>
      </c>
      <c r="AG461" s="58" t="e">
        <f t="shared" si="67"/>
        <v>#DIV/0!</v>
      </c>
      <c r="AH461" s="58" t="e">
        <f t="shared" si="67"/>
        <v>#DIV/0!</v>
      </c>
      <c r="AI461" s="58" t="e">
        <f t="shared" si="67"/>
        <v>#DIV/0!</v>
      </c>
      <c r="AJ461" s="58" t="e">
        <f t="shared" si="67"/>
        <v>#DIV/0!</v>
      </c>
      <c r="AK461" s="58" t="e">
        <f t="shared" si="65"/>
        <v>#DIV/0!</v>
      </c>
      <c r="AL461" s="58" t="e">
        <f t="shared" si="66"/>
        <v>#DIV/0!</v>
      </c>
      <c r="AM461" s="58" t="e">
        <f t="shared" si="69"/>
        <v>#DIV/0!</v>
      </c>
      <c r="AN461" s="120"/>
      <c r="AO461" s="121"/>
      <c r="AP461" s="121"/>
      <c r="AQ461" s="121"/>
      <c r="AR461" s="121"/>
      <c r="AS461" s="121"/>
      <c r="AT461" s="121"/>
      <c r="AU461" s="121"/>
      <c r="AV461" s="121"/>
      <c r="AW461" s="121"/>
      <c r="AX461" s="121"/>
      <c r="AY461" s="121"/>
      <c r="AZ461" s="121"/>
      <c r="BA461" s="121"/>
      <c r="BB461" s="121"/>
      <c r="BC461" s="121"/>
      <c r="BD461" s="121"/>
      <c r="BE461" s="121"/>
    </row>
    <row r="462" spans="2:57" ht="15">
      <c r="B462" s="499" t="s">
        <v>252</v>
      </c>
      <c r="C462" s="1" t="s">
        <v>205</v>
      </c>
      <c r="D462" s="246"/>
      <c r="Q462" s="11">
        <v>6.61</v>
      </c>
      <c r="R462" s="11">
        <v>12.26</v>
      </c>
      <c r="U462"/>
      <c r="V462" s="159">
        <f>100</f>
        <v>100</v>
      </c>
      <c r="W462" s="58" t="e">
        <f t="shared" si="68"/>
        <v>#DIV/0!</v>
      </c>
      <c r="X462" s="58" t="e">
        <f t="shared" si="68"/>
        <v>#DIV/0!</v>
      </c>
      <c r="Y462" s="58" t="e">
        <f t="shared" si="68"/>
        <v>#DIV/0!</v>
      </c>
      <c r="Z462" s="58" t="e">
        <f t="shared" si="68"/>
        <v>#DIV/0!</v>
      </c>
      <c r="AA462" s="58" t="e">
        <f t="shared" si="68"/>
        <v>#DIV/0!</v>
      </c>
      <c r="AB462" s="58" t="e">
        <f t="shared" si="68"/>
        <v>#DIV/0!</v>
      </c>
      <c r="AC462" s="58" t="e">
        <f t="shared" si="68"/>
        <v>#DIV/0!</v>
      </c>
      <c r="AD462" s="58" t="e">
        <f t="shared" si="68"/>
        <v>#DIV/0!</v>
      </c>
      <c r="AE462" s="58" t="e">
        <f t="shared" si="68"/>
        <v>#DIV/0!</v>
      </c>
      <c r="AF462" s="58" t="e">
        <f t="shared" si="67"/>
        <v>#DIV/0!</v>
      </c>
      <c r="AG462" s="58" t="e">
        <f t="shared" si="67"/>
        <v>#DIV/0!</v>
      </c>
      <c r="AH462" s="58" t="e">
        <f t="shared" si="67"/>
        <v>#DIV/0!</v>
      </c>
      <c r="AI462" s="58" t="e">
        <f t="shared" si="67"/>
        <v>#DIV/0!</v>
      </c>
      <c r="AJ462" s="58" t="e">
        <f t="shared" si="67"/>
        <v>#DIV/0!</v>
      </c>
      <c r="AK462" s="58" t="e">
        <f t="shared" si="65"/>
        <v>#DIV/0!</v>
      </c>
      <c r="AL462" s="58" t="e">
        <f t="shared" si="66"/>
        <v>#DIV/0!</v>
      </c>
      <c r="AM462" s="58" t="e">
        <f t="shared" si="69"/>
        <v>#DIV/0!</v>
      </c>
      <c r="AN462" s="160"/>
      <c r="AO462" s="118"/>
      <c r="AP462" s="118"/>
      <c r="AQ462" s="118"/>
      <c r="AR462" s="118"/>
      <c r="AS462" s="118"/>
      <c r="AT462" s="118"/>
      <c r="AU462" s="118"/>
      <c r="AV462" s="118"/>
      <c r="AW462" s="118"/>
      <c r="AX462" s="118"/>
      <c r="AY462" s="118"/>
      <c r="AZ462" s="118"/>
      <c r="BA462" s="118">
        <v>1</v>
      </c>
      <c r="BB462" s="118">
        <v>1</v>
      </c>
      <c r="BC462" s="118"/>
      <c r="BD462" s="118"/>
      <c r="BE462" s="118"/>
    </row>
    <row r="463" spans="2:57" ht="15">
      <c r="B463" s="499"/>
      <c r="C463" s="1" t="s">
        <v>206</v>
      </c>
      <c r="D463" s="196"/>
      <c r="Q463" s="11">
        <v>1.399</v>
      </c>
      <c r="U463"/>
      <c r="V463" s="159">
        <f>100</f>
        <v>100</v>
      </c>
      <c r="W463" s="58" t="e">
        <f t="shared" si="68"/>
        <v>#DIV/0!</v>
      </c>
      <c r="X463" s="58" t="e">
        <f t="shared" si="68"/>
        <v>#DIV/0!</v>
      </c>
      <c r="Y463" s="58" t="e">
        <f t="shared" si="68"/>
        <v>#DIV/0!</v>
      </c>
      <c r="Z463" s="58" t="e">
        <f t="shared" si="68"/>
        <v>#DIV/0!</v>
      </c>
      <c r="AA463" s="58" t="e">
        <f t="shared" si="68"/>
        <v>#DIV/0!</v>
      </c>
      <c r="AB463" s="58" t="e">
        <f t="shared" si="68"/>
        <v>#DIV/0!</v>
      </c>
      <c r="AC463" s="58" t="e">
        <f t="shared" si="68"/>
        <v>#DIV/0!</v>
      </c>
      <c r="AD463" s="58" t="e">
        <f t="shared" si="68"/>
        <v>#DIV/0!</v>
      </c>
      <c r="AE463" s="58" t="e">
        <f t="shared" si="68"/>
        <v>#DIV/0!</v>
      </c>
      <c r="AF463" s="58" t="e">
        <f t="shared" si="67"/>
        <v>#DIV/0!</v>
      </c>
      <c r="AG463" s="58" t="e">
        <f t="shared" si="67"/>
        <v>#DIV/0!</v>
      </c>
      <c r="AH463" s="58" t="e">
        <f t="shared" si="67"/>
        <v>#DIV/0!</v>
      </c>
      <c r="AI463" s="58" t="e">
        <f t="shared" si="67"/>
        <v>#DIV/0!</v>
      </c>
      <c r="AJ463" s="58" t="e">
        <f t="shared" si="67"/>
        <v>#DIV/0!</v>
      </c>
      <c r="AK463" s="58" t="e">
        <f t="shared" si="65"/>
        <v>#DIV/0!</v>
      </c>
      <c r="AL463" s="58" t="e">
        <f t="shared" si="66"/>
        <v>#DIV/0!</v>
      </c>
      <c r="AM463" s="58" t="e">
        <f t="shared" si="69"/>
        <v>#DIV/0!</v>
      </c>
      <c r="AN463" s="160"/>
      <c r="AO463" s="118"/>
      <c r="AP463" s="118"/>
      <c r="AQ463" s="118"/>
      <c r="AR463" s="118"/>
      <c r="AS463" s="118"/>
      <c r="AT463" s="118"/>
      <c r="AU463" s="118"/>
      <c r="AV463" s="118"/>
      <c r="AW463" s="118"/>
      <c r="AX463" s="118"/>
      <c r="AY463" s="118"/>
      <c r="AZ463" s="118"/>
      <c r="BA463" s="118">
        <v>2</v>
      </c>
      <c r="BB463" s="118"/>
      <c r="BC463" s="118"/>
      <c r="BD463" s="118"/>
      <c r="BE463" s="118"/>
    </row>
    <row r="464" spans="2:57" ht="15">
      <c r="B464" s="499"/>
      <c r="C464" s="1" t="s">
        <v>207</v>
      </c>
      <c r="D464" s="196"/>
      <c r="Q464" s="11">
        <v>9.0810003280639595</v>
      </c>
      <c r="U464"/>
      <c r="V464" s="159">
        <f>100</f>
        <v>100</v>
      </c>
      <c r="W464" s="58" t="e">
        <f t="shared" si="68"/>
        <v>#DIV/0!</v>
      </c>
      <c r="X464" s="58" t="e">
        <f t="shared" si="68"/>
        <v>#DIV/0!</v>
      </c>
      <c r="Y464" s="58" t="e">
        <f t="shared" si="68"/>
        <v>#DIV/0!</v>
      </c>
      <c r="Z464" s="58" t="e">
        <f t="shared" si="68"/>
        <v>#DIV/0!</v>
      </c>
      <c r="AA464" s="58" t="e">
        <f t="shared" si="68"/>
        <v>#DIV/0!</v>
      </c>
      <c r="AB464" s="58" t="e">
        <f t="shared" si="68"/>
        <v>#DIV/0!</v>
      </c>
      <c r="AC464" s="58" t="e">
        <f t="shared" si="68"/>
        <v>#DIV/0!</v>
      </c>
      <c r="AD464" s="58" t="e">
        <f t="shared" si="68"/>
        <v>#DIV/0!</v>
      </c>
      <c r="AE464" s="58" t="e">
        <f t="shared" si="68"/>
        <v>#DIV/0!</v>
      </c>
      <c r="AF464" s="58" t="e">
        <f t="shared" si="67"/>
        <v>#DIV/0!</v>
      </c>
      <c r="AG464" s="58" t="e">
        <f t="shared" si="67"/>
        <v>#DIV/0!</v>
      </c>
      <c r="AH464" s="58" t="e">
        <f t="shared" si="67"/>
        <v>#DIV/0!</v>
      </c>
      <c r="AI464" s="58" t="e">
        <f t="shared" si="67"/>
        <v>#DIV/0!</v>
      </c>
      <c r="AJ464" s="58" t="e">
        <f t="shared" si="67"/>
        <v>#DIV/0!</v>
      </c>
      <c r="AK464" s="58" t="e">
        <f t="shared" si="65"/>
        <v>#DIV/0!</v>
      </c>
      <c r="AL464" s="58" t="e">
        <f t="shared" si="66"/>
        <v>#DIV/0!</v>
      </c>
      <c r="AM464" s="58" t="e">
        <f t="shared" si="69"/>
        <v>#DIV/0!</v>
      </c>
      <c r="AN464" s="160"/>
      <c r="AO464" s="118"/>
      <c r="AP464" s="118"/>
      <c r="AQ464" s="118"/>
      <c r="AR464" s="118"/>
      <c r="AS464" s="118"/>
      <c r="AT464" s="118"/>
      <c r="AU464" s="118"/>
      <c r="AV464" s="118"/>
      <c r="AW464" s="118"/>
      <c r="AX464" s="118"/>
      <c r="AY464" s="118"/>
      <c r="AZ464" s="118"/>
      <c r="BA464" s="118">
        <v>4</v>
      </c>
      <c r="BB464" s="118"/>
      <c r="BC464" s="118"/>
      <c r="BD464" s="118"/>
      <c r="BE464" s="118"/>
    </row>
    <row r="465" spans="2:57" ht="15">
      <c r="B465" s="499"/>
      <c r="C465" s="1" t="s">
        <v>208</v>
      </c>
      <c r="D465" s="196"/>
      <c r="G465" s="11">
        <v>0</v>
      </c>
      <c r="H465" s="11">
        <v>0</v>
      </c>
      <c r="I465" s="11">
        <v>0</v>
      </c>
      <c r="J465" s="11">
        <v>0</v>
      </c>
      <c r="K465" s="11">
        <v>0</v>
      </c>
      <c r="L465" s="11">
        <v>0</v>
      </c>
      <c r="M465" s="11">
        <v>0</v>
      </c>
      <c r="N465" s="11">
        <v>0</v>
      </c>
      <c r="O465" s="11">
        <v>0</v>
      </c>
      <c r="P465" s="11">
        <v>0</v>
      </c>
      <c r="Q465" s="11">
        <v>0</v>
      </c>
      <c r="U465"/>
      <c r="V465" s="159">
        <f>100</f>
        <v>100</v>
      </c>
      <c r="W465" s="58" t="e">
        <f t="shared" si="68"/>
        <v>#DIV/0!</v>
      </c>
      <c r="X465" s="58" t="e">
        <f t="shared" si="68"/>
        <v>#DIV/0!</v>
      </c>
      <c r="Y465" s="58" t="e">
        <f t="shared" si="68"/>
        <v>#DIV/0!</v>
      </c>
      <c r="Z465" s="58" t="e">
        <f t="shared" si="68"/>
        <v>#DIV/0!</v>
      </c>
      <c r="AA465" s="58" t="e">
        <f t="shared" si="68"/>
        <v>#DIV/0!</v>
      </c>
      <c r="AB465" s="58" t="e">
        <f t="shared" si="68"/>
        <v>#DIV/0!</v>
      </c>
      <c r="AC465" s="58" t="e">
        <f t="shared" si="68"/>
        <v>#DIV/0!</v>
      </c>
      <c r="AD465" s="58" t="e">
        <f t="shared" si="68"/>
        <v>#DIV/0!</v>
      </c>
      <c r="AE465" s="58" t="e">
        <f t="shared" si="68"/>
        <v>#DIV/0!</v>
      </c>
      <c r="AF465" s="58" t="e">
        <f t="shared" si="67"/>
        <v>#DIV/0!</v>
      </c>
      <c r="AG465" s="58" t="e">
        <f t="shared" si="67"/>
        <v>#DIV/0!</v>
      </c>
      <c r="AH465" s="58" t="e">
        <f t="shared" si="67"/>
        <v>#DIV/0!</v>
      </c>
      <c r="AI465" s="58" t="e">
        <f t="shared" si="67"/>
        <v>#DIV/0!</v>
      </c>
      <c r="AJ465" s="58" t="e">
        <f t="shared" si="67"/>
        <v>#DIV/0!</v>
      </c>
      <c r="AK465" s="58" t="e">
        <f t="shared" si="65"/>
        <v>#DIV/0!</v>
      </c>
      <c r="AL465" s="58" t="e">
        <f t="shared" si="66"/>
        <v>#DIV/0!</v>
      </c>
      <c r="AM465" s="58" t="e">
        <f t="shared" si="69"/>
        <v>#DIV/0!</v>
      </c>
      <c r="AN465" s="160"/>
      <c r="AO465" s="118"/>
      <c r="AP465" s="118"/>
      <c r="AQ465" s="118"/>
      <c r="AR465" s="118"/>
      <c r="AS465" s="118">
        <v>4</v>
      </c>
      <c r="AT465" s="118">
        <v>4</v>
      </c>
      <c r="AU465" s="118">
        <v>4</v>
      </c>
      <c r="AV465" s="118">
        <v>4</v>
      </c>
      <c r="AW465" s="118">
        <v>4</v>
      </c>
      <c r="AX465" s="118">
        <v>4</v>
      </c>
      <c r="AY465" s="118">
        <v>4</v>
      </c>
      <c r="AZ465" s="118">
        <v>4</v>
      </c>
      <c r="BA465" s="118">
        <v>1</v>
      </c>
      <c r="BB465" s="118"/>
      <c r="BC465" s="118"/>
      <c r="BD465" s="118"/>
      <c r="BE465" s="118"/>
    </row>
    <row r="466" spans="2:57" ht="15">
      <c r="B466" s="499"/>
      <c r="C466" s="1" t="s">
        <v>209</v>
      </c>
      <c r="D466" s="196"/>
      <c r="Q466" s="11">
        <v>17.090000328064001</v>
      </c>
      <c r="U466"/>
      <c r="V466" s="159">
        <f>100</f>
        <v>100</v>
      </c>
      <c r="W466" s="58" t="e">
        <f t="shared" si="68"/>
        <v>#DIV/0!</v>
      </c>
      <c r="X466" s="58" t="e">
        <f t="shared" si="68"/>
        <v>#DIV/0!</v>
      </c>
      <c r="Y466" s="58" t="e">
        <f t="shared" si="68"/>
        <v>#DIV/0!</v>
      </c>
      <c r="Z466" s="58" t="e">
        <f t="shared" si="68"/>
        <v>#DIV/0!</v>
      </c>
      <c r="AA466" s="58" t="e">
        <f t="shared" si="68"/>
        <v>#DIV/0!</v>
      </c>
      <c r="AB466" s="58" t="e">
        <f t="shared" si="68"/>
        <v>#DIV/0!</v>
      </c>
      <c r="AC466" s="58" t="e">
        <f t="shared" si="68"/>
        <v>#DIV/0!</v>
      </c>
      <c r="AD466" s="58" t="e">
        <f t="shared" si="68"/>
        <v>#DIV/0!</v>
      </c>
      <c r="AE466" s="58" t="e">
        <f t="shared" si="68"/>
        <v>#DIV/0!</v>
      </c>
      <c r="AF466" s="58" t="e">
        <f t="shared" si="67"/>
        <v>#DIV/0!</v>
      </c>
      <c r="AG466" s="58" t="e">
        <f t="shared" si="67"/>
        <v>#DIV/0!</v>
      </c>
      <c r="AH466" s="58" t="e">
        <f t="shared" si="67"/>
        <v>#DIV/0!</v>
      </c>
      <c r="AI466" s="58" t="e">
        <f t="shared" si="67"/>
        <v>#DIV/0!</v>
      </c>
      <c r="AJ466" s="58" t="e">
        <f t="shared" si="67"/>
        <v>#DIV/0!</v>
      </c>
      <c r="AK466" s="58" t="e">
        <f t="shared" si="65"/>
        <v>#DIV/0!</v>
      </c>
      <c r="AL466" s="58" t="e">
        <f t="shared" si="66"/>
        <v>#DIV/0!</v>
      </c>
      <c r="AM466" s="58" t="e">
        <f t="shared" si="69"/>
        <v>#DIV/0!</v>
      </c>
      <c r="AN466" s="160"/>
      <c r="AO466" s="118"/>
      <c r="AP466" s="118"/>
      <c r="AQ466" s="118"/>
      <c r="AR466" s="118"/>
      <c r="AS466" s="118"/>
      <c r="AT466" s="118"/>
      <c r="AU466" s="118"/>
      <c r="AV466" s="118"/>
      <c r="AW466" s="118"/>
      <c r="AX466" s="118"/>
      <c r="AY466" s="118"/>
      <c r="AZ466" s="118"/>
      <c r="BA466" s="118"/>
      <c r="BB466" s="118"/>
      <c r="BC466" s="118"/>
      <c r="BD466" s="118"/>
      <c r="BE466" s="118"/>
    </row>
    <row r="467" spans="2:57" ht="15">
      <c r="B467" s="501"/>
      <c r="C467" s="8" t="s">
        <v>210</v>
      </c>
      <c r="D467" s="245"/>
      <c r="E467" s="173"/>
      <c r="F467" s="173"/>
      <c r="G467" s="173"/>
      <c r="H467" s="173"/>
      <c r="I467" s="173"/>
      <c r="J467" s="173"/>
      <c r="K467" s="173"/>
      <c r="L467" s="173"/>
      <c r="M467" s="173"/>
      <c r="N467" s="173"/>
      <c r="O467" s="173"/>
      <c r="P467" s="173"/>
      <c r="Q467" s="173">
        <v>17.090000328064001</v>
      </c>
      <c r="R467" s="173"/>
      <c r="S467" s="173"/>
      <c r="T467" s="173"/>
      <c r="U467" s="173"/>
      <c r="V467" s="159">
        <f>100</f>
        <v>100</v>
      </c>
      <c r="W467" s="58" t="e">
        <f t="shared" si="68"/>
        <v>#DIV/0!</v>
      </c>
      <c r="X467" s="58" t="e">
        <f t="shared" si="68"/>
        <v>#DIV/0!</v>
      </c>
      <c r="Y467" s="58" t="e">
        <f t="shared" si="68"/>
        <v>#DIV/0!</v>
      </c>
      <c r="Z467" s="58" t="e">
        <f t="shared" si="68"/>
        <v>#DIV/0!</v>
      </c>
      <c r="AA467" s="58" t="e">
        <f t="shared" si="68"/>
        <v>#DIV/0!</v>
      </c>
      <c r="AB467" s="58" t="e">
        <f t="shared" si="68"/>
        <v>#DIV/0!</v>
      </c>
      <c r="AC467" s="58" t="e">
        <f t="shared" si="68"/>
        <v>#DIV/0!</v>
      </c>
      <c r="AD467" s="58" t="e">
        <f t="shared" si="68"/>
        <v>#DIV/0!</v>
      </c>
      <c r="AE467" s="58" t="e">
        <f t="shared" si="68"/>
        <v>#DIV/0!</v>
      </c>
      <c r="AF467" s="58" t="e">
        <f t="shared" si="67"/>
        <v>#DIV/0!</v>
      </c>
      <c r="AG467" s="58" t="e">
        <f t="shared" si="67"/>
        <v>#DIV/0!</v>
      </c>
      <c r="AH467" s="58" t="e">
        <f t="shared" si="67"/>
        <v>#DIV/0!</v>
      </c>
      <c r="AI467" s="58" t="e">
        <f t="shared" si="67"/>
        <v>#DIV/0!</v>
      </c>
      <c r="AJ467" s="58" t="e">
        <f t="shared" si="67"/>
        <v>#DIV/0!</v>
      </c>
      <c r="AK467" s="58" t="e">
        <f t="shared" si="65"/>
        <v>#DIV/0!</v>
      </c>
      <c r="AL467" s="58" t="e">
        <f t="shared" si="66"/>
        <v>#DIV/0!</v>
      </c>
      <c r="AM467" s="58" t="e">
        <f t="shared" si="69"/>
        <v>#DIV/0!</v>
      </c>
      <c r="AN467" s="120"/>
      <c r="AO467" s="121"/>
      <c r="AP467" s="121"/>
      <c r="AQ467" s="121"/>
      <c r="AR467" s="121"/>
      <c r="AS467" s="121"/>
      <c r="AT467" s="121"/>
      <c r="AU467" s="121"/>
      <c r="AV467" s="121"/>
      <c r="AW467" s="121"/>
      <c r="AX467" s="121"/>
      <c r="AY467" s="121"/>
      <c r="AZ467" s="121"/>
      <c r="BA467" s="121"/>
      <c r="BB467" s="121"/>
      <c r="BC467" s="121"/>
      <c r="BD467" s="121"/>
      <c r="BE467" s="121"/>
    </row>
    <row r="468" spans="2:57" ht="14.25" customHeight="1">
      <c r="B468" s="499" t="s">
        <v>253</v>
      </c>
      <c r="C468" s="1" t="s">
        <v>205</v>
      </c>
      <c r="D468" s="246"/>
      <c r="Q468" s="11">
        <v>89.93</v>
      </c>
      <c r="R468" s="11">
        <v>117.12</v>
      </c>
      <c r="U468"/>
      <c r="V468" s="159">
        <f>100</f>
        <v>100</v>
      </c>
      <c r="W468" s="58" t="e">
        <f t="shared" si="68"/>
        <v>#DIV/0!</v>
      </c>
      <c r="X468" s="58" t="e">
        <f t="shared" si="68"/>
        <v>#DIV/0!</v>
      </c>
      <c r="Y468" s="58" t="e">
        <f t="shared" si="68"/>
        <v>#DIV/0!</v>
      </c>
      <c r="Z468" s="58" t="e">
        <f t="shared" si="68"/>
        <v>#DIV/0!</v>
      </c>
      <c r="AA468" s="58" t="e">
        <f t="shared" si="68"/>
        <v>#DIV/0!</v>
      </c>
      <c r="AB468" s="58" t="e">
        <f t="shared" si="68"/>
        <v>#DIV/0!</v>
      </c>
      <c r="AC468" s="58" t="e">
        <f t="shared" si="68"/>
        <v>#DIV/0!</v>
      </c>
      <c r="AD468" s="58" t="e">
        <f t="shared" si="68"/>
        <v>#DIV/0!</v>
      </c>
      <c r="AE468" s="58" t="e">
        <f t="shared" si="68"/>
        <v>#DIV/0!</v>
      </c>
      <c r="AF468" s="58" t="e">
        <f t="shared" si="67"/>
        <v>#DIV/0!</v>
      </c>
      <c r="AG468" s="58" t="e">
        <f t="shared" si="67"/>
        <v>#DIV/0!</v>
      </c>
      <c r="AH468" s="58" t="e">
        <f t="shared" si="67"/>
        <v>#DIV/0!</v>
      </c>
      <c r="AI468" s="58" t="e">
        <f t="shared" si="67"/>
        <v>#DIV/0!</v>
      </c>
      <c r="AJ468" s="58" t="e">
        <f t="shared" si="67"/>
        <v>#DIV/0!</v>
      </c>
      <c r="AK468" s="58" t="e">
        <f t="shared" ref="AK468:AK491" si="70">S468*100/$D468</f>
        <v>#DIV/0!</v>
      </c>
      <c r="AL468" s="58" t="e">
        <f t="shared" ref="AL468:AL491" si="71">T468*100/$D468</f>
        <v>#DIV/0!</v>
      </c>
      <c r="AM468" s="58" t="e">
        <f t="shared" si="69"/>
        <v>#DIV/0!</v>
      </c>
      <c r="AN468" s="160"/>
      <c r="AO468" s="118"/>
      <c r="AP468" s="118"/>
      <c r="AQ468" s="118"/>
      <c r="AR468" s="118"/>
      <c r="AS468" s="118"/>
      <c r="AT468" s="118"/>
      <c r="AU468" s="118"/>
      <c r="AV468" s="118"/>
      <c r="AW468" s="118"/>
      <c r="AX468" s="118"/>
      <c r="AY468" s="118"/>
      <c r="AZ468" s="118"/>
      <c r="BA468" s="118">
        <v>1</v>
      </c>
      <c r="BB468" s="118">
        <v>1</v>
      </c>
      <c r="BC468" s="118"/>
      <c r="BD468" s="118"/>
      <c r="BE468" s="118"/>
    </row>
    <row r="469" spans="2:57" ht="15">
      <c r="B469" s="499"/>
      <c r="C469" s="1" t="s">
        <v>206</v>
      </c>
      <c r="D469" s="196"/>
      <c r="Q469" s="11">
        <v>15.457000000000001</v>
      </c>
      <c r="R469" s="11">
        <v>-9.0090000000000003</v>
      </c>
      <c r="U469"/>
      <c r="V469" s="159">
        <f>100</f>
        <v>100</v>
      </c>
      <c r="W469" s="58" t="e">
        <f t="shared" si="68"/>
        <v>#DIV/0!</v>
      </c>
      <c r="X469" s="58" t="e">
        <f t="shared" si="68"/>
        <v>#DIV/0!</v>
      </c>
      <c r="Y469" s="58" t="e">
        <f t="shared" si="68"/>
        <v>#DIV/0!</v>
      </c>
      <c r="Z469" s="58" t="e">
        <f t="shared" ref="Z469:AJ491" si="72">H469*100/$D469</f>
        <v>#DIV/0!</v>
      </c>
      <c r="AA469" s="58" t="e">
        <f t="shared" si="72"/>
        <v>#DIV/0!</v>
      </c>
      <c r="AB469" s="58" t="e">
        <f t="shared" si="72"/>
        <v>#DIV/0!</v>
      </c>
      <c r="AC469" s="58" t="e">
        <f t="shared" si="72"/>
        <v>#DIV/0!</v>
      </c>
      <c r="AD469" s="58" t="e">
        <f t="shared" si="72"/>
        <v>#DIV/0!</v>
      </c>
      <c r="AE469" s="58" t="e">
        <f t="shared" si="72"/>
        <v>#DIV/0!</v>
      </c>
      <c r="AF469" s="58" t="e">
        <f t="shared" si="67"/>
        <v>#DIV/0!</v>
      </c>
      <c r="AG469" s="58" t="e">
        <f t="shared" si="67"/>
        <v>#DIV/0!</v>
      </c>
      <c r="AH469" s="58" t="e">
        <f t="shared" si="67"/>
        <v>#DIV/0!</v>
      </c>
      <c r="AI469" s="58" t="e">
        <f t="shared" si="67"/>
        <v>#DIV/0!</v>
      </c>
      <c r="AJ469" s="58" t="e">
        <f t="shared" si="67"/>
        <v>#DIV/0!</v>
      </c>
      <c r="AK469" s="58" t="e">
        <f t="shared" si="70"/>
        <v>#DIV/0!</v>
      </c>
      <c r="AL469" s="58" t="e">
        <f t="shared" si="71"/>
        <v>#DIV/0!</v>
      </c>
      <c r="AM469" s="58" t="e">
        <f t="shared" si="69"/>
        <v>#DIV/0!</v>
      </c>
      <c r="AN469" s="160"/>
      <c r="AO469" s="118"/>
      <c r="AP469" s="118"/>
      <c r="AQ469" s="118"/>
      <c r="AR469" s="118"/>
      <c r="AS469" s="118"/>
      <c r="AT469" s="118"/>
      <c r="AU469" s="118"/>
      <c r="AV469" s="118"/>
      <c r="AW469" s="118"/>
      <c r="AX469" s="118"/>
      <c r="AY469" s="118"/>
      <c r="AZ469" s="118"/>
      <c r="BA469" s="118">
        <v>2</v>
      </c>
      <c r="BB469" s="118">
        <v>2</v>
      </c>
      <c r="BC469" s="118"/>
      <c r="BD469" s="118"/>
      <c r="BE469" s="118"/>
    </row>
    <row r="470" spans="2:57" ht="15">
      <c r="B470" s="499"/>
      <c r="C470" s="1" t="s">
        <v>207</v>
      </c>
      <c r="D470" s="196"/>
      <c r="Q470" s="11">
        <v>19.899999999999999</v>
      </c>
      <c r="R470" s="11">
        <v>93.61</v>
      </c>
      <c r="U470"/>
      <c r="V470" s="159">
        <f>100</f>
        <v>100</v>
      </c>
      <c r="W470" s="58" t="e">
        <f t="shared" ref="W470:Y491" si="73">E470*100/$D470</f>
        <v>#DIV/0!</v>
      </c>
      <c r="X470" s="58" t="e">
        <f t="shared" si="73"/>
        <v>#DIV/0!</v>
      </c>
      <c r="Y470" s="58" t="e">
        <f t="shared" si="73"/>
        <v>#DIV/0!</v>
      </c>
      <c r="Z470" s="58" t="e">
        <f t="shared" si="72"/>
        <v>#DIV/0!</v>
      </c>
      <c r="AA470" s="58" t="e">
        <f t="shared" si="72"/>
        <v>#DIV/0!</v>
      </c>
      <c r="AB470" s="58" t="e">
        <f t="shared" si="72"/>
        <v>#DIV/0!</v>
      </c>
      <c r="AC470" s="58" t="e">
        <f t="shared" si="72"/>
        <v>#DIV/0!</v>
      </c>
      <c r="AD470" s="58" t="e">
        <f t="shared" si="72"/>
        <v>#DIV/0!</v>
      </c>
      <c r="AE470" s="58" t="e">
        <f t="shared" si="72"/>
        <v>#DIV/0!</v>
      </c>
      <c r="AF470" s="58" t="e">
        <f t="shared" si="67"/>
        <v>#DIV/0!</v>
      </c>
      <c r="AG470" s="58" t="e">
        <f t="shared" si="67"/>
        <v>#DIV/0!</v>
      </c>
      <c r="AH470" s="58" t="e">
        <f t="shared" si="67"/>
        <v>#DIV/0!</v>
      </c>
      <c r="AI470" s="58" t="e">
        <f t="shared" si="67"/>
        <v>#DIV/0!</v>
      </c>
      <c r="AJ470" s="58" t="e">
        <f t="shared" si="67"/>
        <v>#DIV/0!</v>
      </c>
      <c r="AK470" s="58" t="e">
        <f t="shared" si="70"/>
        <v>#DIV/0!</v>
      </c>
      <c r="AL470" s="58" t="e">
        <f t="shared" si="71"/>
        <v>#DIV/0!</v>
      </c>
      <c r="AM470" s="58" t="e">
        <f t="shared" si="69"/>
        <v>#DIV/0!</v>
      </c>
      <c r="AN470" s="160"/>
      <c r="AO470" s="118"/>
      <c r="AP470" s="118"/>
      <c r="AQ470" s="118"/>
      <c r="AR470" s="118"/>
      <c r="AS470" s="118"/>
      <c r="AT470" s="118"/>
      <c r="AU470" s="118"/>
      <c r="AV470" s="118"/>
      <c r="AW470" s="118"/>
      <c r="AX470" s="118"/>
      <c r="AY470" s="118"/>
      <c r="AZ470" s="118"/>
      <c r="BA470" s="118">
        <v>1</v>
      </c>
      <c r="BB470" s="118">
        <v>1</v>
      </c>
      <c r="BC470" s="118"/>
      <c r="BD470" s="118"/>
      <c r="BE470" s="118"/>
    </row>
    <row r="471" spans="2:57" ht="15">
      <c r="B471" s="499"/>
      <c r="C471" s="1" t="s">
        <v>208</v>
      </c>
      <c r="D471" s="196"/>
      <c r="Q471" s="11">
        <v>594.27299499511696</v>
      </c>
      <c r="R471" s="11">
        <v>698.708984375</v>
      </c>
      <c r="U471"/>
      <c r="V471" s="159">
        <f>100</f>
        <v>100</v>
      </c>
      <c r="W471" s="58" t="e">
        <f t="shared" si="73"/>
        <v>#DIV/0!</v>
      </c>
      <c r="X471" s="58" t="e">
        <f t="shared" si="73"/>
        <v>#DIV/0!</v>
      </c>
      <c r="Y471" s="58" t="e">
        <f t="shared" si="73"/>
        <v>#DIV/0!</v>
      </c>
      <c r="Z471" s="58" t="e">
        <f t="shared" si="72"/>
        <v>#DIV/0!</v>
      </c>
      <c r="AA471" s="58" t="e">
        <f t="shared" si="72"/>
        <v>#DIV/0!</v>
      </c>
      <c r="AB471" s="58" t="e">
        <f t="shared" si="72"/>
        <v>#DIV/0!</v>
      </c>
      <c r="AC471" s="58" t="e">
        <f t="shared" si="72"/>
        <v>#DIV/0!</v>
      </c>
      <c r="AD471" s="58" t="e">
        <f t="shared" si="72"/>
        <v>#DIV/0!</v>
      </c>
      <c r="AE471" s="58" t="e">
        <f t="shared" si="72"/>
        <v>#DIV/0!</v>
      </c>
      <c r="AF471" s="58" t="e">
        <f t="shared" si="67"/>
        <v>#DIV/0!</v>
      </c>
      <c r="AG471" s="58" t="e">
        <f t="shared" si="67"/>
        <v>#DIV/0!</v>
      </c>
      <c r="AH471" s="58" t="e">
        <f t="shared" si="67"/>
        <v>#DIV/0!</v>
      </c>
      <c r="AI471" s="58" t="e">
        <f t="shared" si="67"/>
        <v>#DIV/0!</v>
      </c>
      <c r="AJ471" s="58" t="e">
        <f t="shared" si="67"/>
        <v>#DIV/0!</v>
      </c>
      <c r="AK471" s="58" t="e">
        <f t="shared" si="70"/>
        <v>#DIV/0!</v>
      </c>
      <c r="AL471" s="58" t="e">
        <f t="shared" si="71"/>
        <v>#DIV/0!</v>
      </c>
      <c r="AM471" s="58" t="e">
        <f t="shared" si="69"/>
        <v>#DIV/0!</v>
      </c>
      <c r="AN471" s="160"/>
      <c r="AO471" s="118"/>
      <c r="AP471" s="118"/>
      <c r="AQ471" s="118"/>
      <c r="AR471" s="118"/>
      <c r="AS471" s="118"/>
      <c r="AT471" s="118"/>
      <c r="AU471" s="118"/>
      <c r="AV471" s="118"/>
      <c r="AW471" s="118"/>
      <c r="AX471" s="118"/>
      <c r="AY471" s="118"/>
      <c r="AZ471" s="118"/>
      <c r="BA471" s="118">
        <v>4</v>
      </c>
      <c r="BB471" s="118">
        <v>4</v>
      </c>
      <c r="BC471" s="118"/>
      <c r="BD471" s="118"/>
      <c r="BE471" s="118"/>
    </row>
    <row r="472" spans="2:57" ht="15">
      <c r="B472" s="499"/>
      <c r="C472" s="1" t="s">
        <v>209</v>
      </c>
      <c r="D472" s="196"/>
      <c r="Q472" s="11">
        <v>719.55999499511699</v>
      </c>
      <c r="R472" s="11">
        <v>900.429984375</v>
      </c>
      <c r="U472"/>
      <c r="V472" s="159">
        <f>100</f>
        <v>100</v>
      </c>
      <c r="W472" s="58" t="e">
        <f t="shared" si="73"/>
        <v>#DIV/0!</v>
      </c>
      <c r="X472" s="58" t="e">
        <f t="shared" si="73"/>
        <v>#DIV/0!</v>
      </c>
      <c r="Y472" s="58" t="e">
        <f t="shared" si="73"/>
        <v>#DIV/0!</v>
      </c>
      <c r="Z472" s="58" t="e">
        <f t="shared" si="72"/>
        <v>#DIV/0!</v>
      </c>
      <c r="AA472" s="58" t="e">
        <f t="shared" si="72"/>
        <v>#DIV/0!</v>
      </c>
      <c r="AB472" s="58" t="e">
        <f t="shared" si="72"/>
        <v>#DIV/0!</v>
      </c>
      <c r="AC472" s="58" t="e">
        <f t="shared" si="72"/>
        <v>#DIV/0!</v>
      </c>
      <c r="AD472" s="58" t="e">
        <f t="shared" si="72"/>
        <v>#DIV/0!</v>
      </c>
      <c r="AE472" s="58" t="e">
        <f t="shared" si="72"/>
        <v>#DIV/0!</v>
      </c>
      <c r="AF472" s="58" t="e">
        <f t="shared" si="67"/>
        <v>#DIV/0!</v>
      </c>
      <c r="AG472" s="58" t="e">
        <f t="shared" si="67"/>
        <v>#DIV/0!</v>
      </c>
      <c r="AH472" s="58" t="e">
        <f t="shared" si="67"/>
        <v>#DIV/0!</v>
      </c>
      <c r="AI472" s="58" t="e">
        <f t="shared" si="67"/>
        <v>#DIV/0!</v>
      </c>
      <c r="AJ472" s="58" t="e">
        <f t="shared" si="67"/>
        <v>#DIV/0!</v>
      </c>
      <c r="AK472" s="58" t="e">
        <f t="shared" si="70"/>
        <v>#DIV/0!</v>
      </c>
      <c r="AL472" s="58" t="e">
        <f t="shared" si="71"/>
        <v>#DIV/0!</v>
      </c>
      <c r="AM472" s="58" t="e">
        <f t="shared" si="69"/>
        <v>#DIV/0!</v>
      </c>
      <c r="AN472" s="160"/>
      <c r="AO472" s="118"/>
      <c r="AP472" s="118"/>
      <c r="AQ472" s="118"/>
      <c r="AR472" s="118"/>
      <c r="AS472" s="118"/>
      <c r="AT472" s="118"/>
      <c r="AU472" s="118"/>
      <c r="AV472" s="118"/>
      <c r="AW472" s="118"/>
      <c r="AX472" s="118"/>
      <c r="AY472" s="118"/>
      <c r="AZ472" s="118"/>
      <c r="BA472" s="118"/>
      <c r="BB472" s="118"/>
      <c r="BC472" s="118"/>
      <c r="BD472" s="118"/>
      <c r="BE472" s="118"/>
    </row>
    <row r="473" spans="2:57" ht="15">
      <c r="B473" s="501"/>
      <c r="C473" s="8" t="s">
        <v>210</v>
      </c>
      <c r="D473" s="245"/>
      <c r="E473" s="173"/>
      <c r="F473" s="173"/>
      <c r="G473" s="173"/>
      <c r="H473" s="173"/>
      <c r="I473" s="173"/>
      <c r="J473" s="173"/>
      <c r="K473" s="173"/>
      <c r="L473" s="173"/>
      <c r="M473" s="173"/>
      <c r="N473" s="173"/>
      <c r="O473" s="173"/>
      <c r="P473" s="173"/>
      <c r="Q473" s="173">
        <v>125.28700000000001</v>
      </c>
      <c r="R473" s="173">
        <v>201.721</v>
      </c>
      <c r="S473" s="173"/>
      <c r="T473" s="173"/>
      <c r="U473" s="173"/>
      <c r="V473" s="159">
        <f>100</f>
        <v>100</v>
      </c>
      <c r="W473" s="58" t="e">
        <f t="shared" si="73"/>
        <v>#DIV/0!</v>
      </c>
      <c r="X473" s="58" t="e">
        <f t="shared" si="73"/>
        <v>#DIV/0!</v>
      </c>
      <c r="Y473" s="58" t="e">
        <f t="shared" si="73"/>
        <v>#DIV/0!</v>
      </c>
      <c r="Z473" s="58" t="e">
        <f t="shared" si="72"/>
        <v>#DIV/0!</v>
      </c>
      <c r="AA473" s="58" t="e">
        <f t="shared" si="72"/>
        <v>#DIV/0!</v>
      </c>
      <c r="AB473" s="58" t="e">
        <f t="shared" si="72"/>
        <v>#DIV/0!</v>
      </c>
      <c r="AC473" s="58" t="e">
        <f t="shared" si="72"/>
        <v>#DIV/0!</v>
      </c>
      <c r="AD473" s="58" t="e">
        <f t="shared" si="72"/>
        <v>#DIV/0!</v>
      </c>
      <c r="AE473" s="58" t="e">
        <f t="shared" si="72"/>
        <v>#DIV/0!</v>
      </c>
      <c r="AF473" s="58" t="e">
        <f t="shared" si="67"/>
        <v>#DIV/0!</v>
      </c>
      <c r="AG473" s="58" t="e">
        <f t="shared" si="67"/>
        <v>#DIV/0!</v>
      </c>
      <c r="AH473" s="58" t="e">
        <f t="shared" si="67"/>
        <v>#DIV/0!</v>
      </c>
      <c r="AI473" s="58" t="e">
        <f t="shared" si="67"/>
        <v>#DIV/0!</v>
      </c>
      <c r="AJ473" s="58" t="e">
        <f t="shared" si="67"/>
        <v>#DIV/0!</v>
      </c>
      <c r="AK473" s="58" t="e">
        <f t="shared" si="70"/>
        <v>#DIV/0!</v>
      </c>
      <c r="AL473" s="58" t="e">
        <f t="shared" si="71"/>
        <v>#DIV/0!</v>
      </c>
      <c r="AM473" s="58" t="e">
        <f t="shared" si="69"/>
        <v>#DIV/0!</v>
      </c>
      <c r="AN473" s="120"/>
      <c r="AO473" s="121"/>
      <c r="AP473" s="121"/>
      <c r="AQ473" s="121"/>
      <c r="AR473" s="121"/>
      <c r="AS473" s="121"/>
      <c r="AT473" s="121"/>
      <c r="AU473" s="121"/>
      <c r="AV473" s="121"/>
      <c r="AW473" s="121"/>
      <c r="AX473" s="121"/>
      <c r="AY473" s="121"/>
      <c r="AZ473" s="121"/>
      <c r="BA473" s="121"/>
      <c r="BB473" s="121"/>
      <c r="BC473" s="121"/>
      <c r="BD473" s="121"/>
      <c r="BE473" s="121"/>
    </row>
    <row r="474" spans="2:57" ht="15">
      <c r="B474" s="499" t="s">
        <v>254</v>
      </c>
      <c r="C474" s="1" t="s">
        <v>205</v>
      </c>
      <c r="D474" s="246"/>
      <c r="Q474" s="11">
        <v>22.76</v>
      </c>
      <c r="R474" s="11">
        <v>56.85</v>
      </c>
      <c r="U474"/>
      <c r="V474" s="159">
        <f>100</f>
        <v>100</v>
      </c>
      <c r="W474" s="58" t="e">
        <f t="shared" si="73"/>
        <v>#DIV/0!</v>
      </c>
      <c r="X474" s="58" t="e">
        <f t="shared" si="73"/>
        <v>#DIV/0!</v>
      </c>
      <c r="Y474" s="58" t="e">
        <f t="shared" si="73"/>
        <v>#DIV/0!</v>
      </c>
      <c r="Z474" s="58" t="e">
        <f t="shared" si="72"/>
        <v>#DIV/0!</v>
      </c>
      <c r="AA474" s="58" t="e">
        <f t="shared" si="72"/>
        <v>#DIV/0!</v>
      </c>
      <c r="AB474" s="58" t="e">
        <f t="shared" si="72"/>
        <v>#DIV/0!</v>
      </c>
      <c r="AC474" s="58" t="e">
        <f t="shared" si="72"/>
        <v>#DIV/0!</v>
      </c>
      <c r="AD474" s="58" t="e">
        <f t="shared" si="72"/>
        <v>#DIV/0!</v>
      </c>
      <c r="AE474" s="58" t="e">
        <f t="shared" si="72"/>
        <v>#DIV/0!</v>
      </c>
      <c r="AF474" s="58" t="e">
        <f t="shared" si="67"/>
        <v>#DIV/0!</v>
      </c>
      <c r="AG474" s="58" t="e">
        <f t="shared" si="67"/>
        <v>#DIV/0!</v>
      </c>
      <c r="AH474" s="58" t="e">
        <f t="shared" si="67"/>
        <v>#DIV/0!</v>
      </c>
      <c r="AI474" s="58" t="e">
        <f t="shared" si="67"/>
        <v>#DIV/0!</v>
      </c>
      <c r="AJ474" s="58" t="e">
        <f t="shared" si="67"/>
        <v>#DIV/0!</v>
      </c>
      <c r="AK474" s="58" t="e">
        <f t="shared" si="70"/>
        <v>#DIV/0!</v>
      </c>
      <c r="AL474" s="58" t="e">
        <f t="shared" si="71"/>
        <v>#DIV/0!</v>
      </c>
      <c r="AM474" s="58" t="e">
        <f t="shared" si="69"/>
        <v>#DIV/0!</v>
      </c>
      <c r="AN474" s="160"/>
      <c r="AO474" s="118"/>
      <c r="AP474" s="118"/>
      <c r="AQ474" s="118"/>
      <c r="AR474" s="118"/>
      <c r="AS474" s="118"/>
      <c r="AT474" s="118"/>
      <c r="AU474" s="118"/>
      <c r="AV474" s="118"/>
      <c r="AW474" s="118"/>
      <c r="AX474" s="118"/>
      <c r="AY474" s="118"/>
      <c r="AZ474" s="118"/>
      <c r="BA474" s="118">
        <v>1</v>
      </c>
      <c r="BB474" s="118">
        <v>1</v>
      </c>
      <c r="BC474" s="118"/>
      <c r="BD474" s="118"/>
      <c r="BE474" s="118"/>
    </row>
    <row r="475" spans="2:57" ht="15">
      <c r="B475" s="499"/>
      <c r="C475" s="1" t="s">
        <v>206</v>
      </c>
      <c r="D475" s="196"/>
      <c r="Q475" s="11">
        <v>47.69</v>
      </c>
      <c r="R475" s="11">
        <v>114.279</v>
      </c>
      <c r="U475"/>
      <c r="V475" s="159">
        <f>100</f>
        <v>100</v>
      </c>
      <c r="W475" s="58" t="e">
        <f t="shared" si="73"/>
        <v>#DIV/0!</v>
      </c>
      <c r="X475" s="58" t="e">
        <f t="shared" si="73"/>
        <v>#DIV/0!</v>
      </c>
      <c r="Y475" s="58" t="e">
        <f t="shared" si="73"/>
        <v>#DIV/0!</v>
      </c>
      <c r="Z475" s="58" t="e">
        <f t="shared" si="72"/>
        <v>#DIV/0!</v>
      </c>
      <c r="AA475" s="58" t="e">
        <f t="shared" si="72"/>
        <v>#DIV/0!</v>
      </c>
      <c r="AB475" s="58" t="e">
        <f t="shared" si="72"/>
        <v>#DIV/0!</v>
      </c>
      <c r="AC475" s="58" t="e">
        <f t="shared" si="72"/>
        <v>#DIV/0!</v>
      </c>
      <c r="AD475" s="58" t="e">
        <f t="shared" si="72"/>
        <v>#DIV/0!</v>
      </c>
      <c r="AE475" s="58" t="e">
        <f t="shared" si="72"/>
        <v>#DIV/0!</v>
      </c>
      <c r="AF475" s="58" t="e">
        <f t="shared" si="67"/>
        <v>#DIV/0!</v>
      </c>
      <c r="AG475" s="58" t="e">
        <f t="shared" si="67"/>
        <v>#DIV/0!</v>
      </c>
      <c r="AH475" s="58" t="e">
        <f t="shared" si="67"/>
        <v>#DIV/0!</v>
      </c>
      <c r="AI475" s="58" t="e">
        <f t="shared" si="67"/>
        <v>#DIV/0!</v>
      </c>
      <c r="AJ475" s="58" t="e">
        <f t="shared" si="67"/>
        <v>#DIV/0!</v>
      </c>
      <c r="AK475" s="58" t="e">
        <f t="shared" si="70"/>
        <v>#DIV/0!</v>
      </c>
      <c r="AL475" s="58" t="e">
        <f t="shared" si="71"/>
        <v>#DIV/0!</v>
      </c>
      <c r="AM475" s="58" t="e">
        <f t="shared" si="69"/>
        <v>#DIV/0!</v>
      </c>
      <c r="AN475" s="160"/>
      <c r="AO475" s="118"/>
      <c r="AP475" s="118"/>
      <c r="AQ475" s="118"/>
      <c r="AR475" s="118"/>
      <c r="AS475" s="118"/>
      <c r="AT475" s="118"/>
      <c r="AU475" s="118"/>
      <c r="AV475" s="118"/>
      <c r="AW475" s="118"/>
      <c r="AX475" s="118"/>
      <c r="AY475" s="118"/>
      <c r="AZ475" s="118"/>
      <c r="BA475" s="118">
        <v>1</v>
      </c>
      <c r="BB475" s="118">
        <v>2</v>
      </c>
      <c r="BC475" s="118"/>
      <c r="BD475" s="118"/>
      <c r="BE475" s="118"/>
    </row>
    <row r="476" spans="2:57" ht="15">
      <c r="B476" s="499"/>
      <c r="C476" s="1" t="s">
        <v>207</v>
      </c>
      <c r="D476" s="196"/>
      <c r="Q476" s="11">
        <v>73.88</v>
      </c>
      <c r="R476" s="11">
        <v>130.86000000000001</v>
      </c>
      <c r="U476"/>
      <c r="V476" s="159">
        <f>100</f>
        <v>100</v>
      </c>
      <c r="W476" s="58" t="e">
        <f t="shared" si="73"/>
        <v>#DIV/0!</v>
      </c>
      <c r="X476" s="58" t="e">
        <f t="shared" si="73"/>
        <v>#DIV/0!</v>
      </c>
      <c r="Y476" s="58" t="e">
        <f t="shared" si="73"/>
        <v>#DIV/0!</v>
      </c>
      <c r="Z476" s="58" t="e">
        <f t="shared" si="72"/>
        <v>#DIV/0!</v>
      </c>
      <c r="AA476" s="58" t="e">
        <f t="shared" si="72"/>
        <v>#DIV/0!</v>
      </c>
      <c r="AB476" s="58" t="e">
        <f t="shared" si="72"/>
        <v>#DIV/0!</v>
      </c>
      <c r="AC476" s="58" t="e">
        <f t="shared" si="72"/>
        <v>#DIV/0!</v>
      </c>
      <c r="AD476" s="58" t="e">
        <f t="shared" si="72"/>
        <v>#DIV/0!</v>
      </c>
      <c r="AE476" s="58" t="e">
        <f t="shared" si="72"/>
        <v>#DIV/0!</v>
      </c>
      <c r="AF476" s="58" t="e">
        <f t="shared" si="67"/>
        <v>#DIV/0!</v>
      </c>
      <c r="AG476" s="58" t="e">
        <f t="shared" si="67"/>
        <v>#DIV/0!</v>
      </c>
      <c r="AH476" s="58" t="e">
        <f t="shared" si="67"/>
        <v>#DIV/0!</v>
      </c>
      <c r="AI476" s="58" t="e">
        <f t="shared" si="67"/>
        <v>#DIV/0!</v>
      </c>
      <c r="AJ476" s="58" t="e">
        <f t="shared" si="67"/>
        <v>#DIV/0!</v>
      </c>
      <c r="AK476" s="58" t="e">
        <f t="shared" si="70"/>
        <v>#DIV/0!</v>
      </c>
      <c r="AL476" s="58" t="e">
        <f t="shared" si="71"/>
        <v>#DIV/0!</v>
      </c>
      <c r="AM476" s="58" t="e">
        <f t="shared" si="69"/>
        <v>#DIV/0!</v>
      </c>
      <c r="AN476" s="160"/>
      <c r="AO476" s="118"/>
      <c r="AP476" s="118"/>
      <c r="AQ476" s="118"/>
      <c r="AR476" s="118"/>
      <c r="AS476" s="118"/>
      <c r="AT476" s="118"/>
      <c r="AU476" s="118"/>
      <c r="AV476" s="118"/>
      <c r="AW476" s="118"/>
      <c r="AX476" s="118"/>
      <c r="AY476" s="118"/>
      <c r="AZ476" s="118"/>
      <c r="BA476" s="118">
        <v>1</v>
      </c>
      <c r="BB476" s="118">
        <v>1</v>
      </c>
      <c r="BC476" s="118"/>
      <c r="BD476" s="118"/>
      <c r="BE476" s="118"/>
    </row>
    <row r="477" spans="2:57" ht="15">
      <c r="B477" s="499"/>
      <c r="C477" s="1" t="s">
        <v>208</v>
      </c>
      <c r="D477" s="196"/>
      <c r="G477" s="11">
        <v>0</v>
      </c>
      <c r="H477" s="11">
        <v>0</v>
      </c>
      <c r="I477" s="11">
        <v>0</v>
      </c>
      <c r="J477" s="11">
        <v>0</v>
      </c>
      <c r="K477" s="11">
        <v>0</v>
      </c>
      <c r="L477" s="11">
        <v>0</v>
      </c>
      <c r="M477" s="11">
        <v>0</v>
      </c>
      <c r="N477" s="11">
        <v>0</v>
      </c>
      <c r="O477" s="11">
        <v>0</v>
      </c>
      <c r="P477" s="11">
        <v>0</v>
      </c>
      <c r="Q477" s="11">
        <v>0</v>
      </c>
      <c r="R477" s="11">
        <v>-6.5090026855468803</v>
      </c>
      <c r="U477"/>
      <c r="V477" s="159">
        <f>100</f>
        <v>100</v>
      </c>
      <c r="W477" s="58" t="e">
        <f t="shared" si="73"/>
        <v>#DIV/0!</v>
      </c>
      <c r="X477" s="58" t="e">
        <f t="shared" si="73"/>
        <v>#DIV/0!</v>
      </c>
      <c r="Y477" s="58" t="e">
        <f t="shared" si="73"/>
        <v>#DIV/0!</v>
      </c>
      <c r="Z477" s="58" t="e">
        <f t="shared" si="72"/>
        <v>#DIV/0!</v>
      </c>
      <c r="AA477" s="58" t="e">
        <f t="shared" si="72"/>
        <v>#DIV/0!</v>
      </c>
      <c r="AB477" s="58" t="e">
        <f t="shared" si="72"/>
        <v>#DIV/0!</v>
      </c>
      <c r="AC477" s="58" t="e">
        <f t="shared" si="72"/>
        <v>#DIV/0!</v>
      </c>
      <c r="AD477" s="58" t="e">
        <f t="shared" si="72"/>
        <v>#DIV/0!</v>
      </c>
      <c r="AE477" s="58" t="e">
        <f t="shared" si="72"/>
        <v>#DIV/0!</v>
      </c>
      <c r="AF477" s="58" t="e">
        <f t="shared" si="67"/>
        <v>#DIV/0!</v>
      </c>
      <c r="AG477" s="58" t="e">
        <f t="shared" si="67"/>
        <v>#DIV/0!</v>
      </c>
      <c r="AH477" s="58" t="e">
        <f t="shared" si="67"/>
        <v>#DIV/0!</v>
      </c>
      <c r="AI477" s="58" t="e">
        <f t="shared" si="67"/>
        <v>#DIV/0!</v>
      </c>
      <c r="AJ477" s="58" t="e">
        <f t="shared" si="67"/>
        <v>#DIV/0!</v>
      </c>
      <c r="AK477" s="58" t="e">
        <f t="shared" si="70"/>
        <v>#DIV/0!</v>
      </c>
      <c r="AL477" s="58" t="e">
        <f t="shared" si="71"/>
        <v>#DIV/0!</v>
      </c>
      <c r="AM477" s="58" t="e">
        <f t="shared" si="69"/>
        <v>#DIV/0!</v>
      </c>
      <c r="AN477" s="160"/>
      <c r="AO477" s="118"/>
      <c r="AP477" s="118"/>
      <c r="AQ477" s="118"/>
      <c r="AR477" s="118"/>
      <c r="AS477" s="118">
        <v>4</v>
      </c>
      <c r="AT477" s="118">
        <v>4</v>
      </c>
      <c r="AU477" s="118">
        <v>4</v>
      </c>
      <c r="AV477" s="118">
        <v>4</v>
      </c>
      <c r="AW477" s="118">
        <v>4</v>
      </c>
      <c r="AX477" s="118">
        <v>4</v>
      </c>
      <c r="AY477" s="118">
        <v>4</v>
      </c>
      <c r="AZ477" s="118">
        <v>4</v>
      </c>
      <c r="BA477" s="118">
        <v>1</v>
      </c>
      <c r="BB477" s="118">
        <v>4</v>
      </c>
      <c r="BC477" s="118"/>
      <c r="BD477" s="118"/>
      <c r="BE477" s="118"/>
    </row>
    <row r="478" spans="2:57" ht="15">
      <c r="B478" s="499"/>
      <c r="C478" s="1" t="s">
        <v>209</v>
      </c>
      <c r="D478" s="196"/>
      <c r="Q478" s="11">
        <v>144.33000000000001</v>
      </c>
      <c r="R478" s="11">
        <v>295.47999731445299</v>
      </c>
      <c r="U478"/>
      <c r="V478" s="159">
        <f>100</f>
        <v>100</v>
      </c>
      <c r="W478" s="58" t="e">
        <f t="shared" si="73"/>
        <v>#DIV/0!</v>
      </c>
      <c r="X478" s="58" t="e">
        <f t="shared" si="73"/>
        <v>#DIV/0!</v>
      </c>
      <c r="Y478" s="58" t="e">
        <f t="shared" si="73"/>
        <v>#DIV/0!</v>
      </c>
      <c r="Z478" s="58" t="e">
        <f t="shared" si="72"/>
        <v>#DIV/0!</v>
      </c>
      <c r="AA478" s="58" t="e">
        <f t="shared" si="72"/>
        <v>#DIV/0!</v>
      </c>
      <c r="AB478" s="58" t="e">
        <f t="shared" si="72"/>
        <v>#DIV/0!</v>
      </c>
      <c r="AC478" s="58" t="e">
        <f t="shared" si="72"/>
        <v>#DIV/0!</v>
      </c>
      <c r="AD478" s="58" t="e">
        <f t="shared" si="72"/>
        <v>#DIV/0!</v>
      </c>
      <c r="AE478" s="58" t="e">
        <f t="shared" si="72"/>
        <v>#DIV/0!</v>
      </c>
      <c r="AF478" s="58" t="e">
        <f t="shared" si="67"/>
        <v>#DIV/0!</v>
      </c>
      <c r="AG478" s="58" t="e">
        <f t="shared" si="67"/>
        <v>#DIV/0!</v>
      </c>
      <c r="AH478" s="58" t="e">
        <f t="shared" si="67"/>
        <v>#DIV/0!</v>
      </c>
      <c r="AI478" s="58" t="e">
        <f t="shared" si="67"/>
        <v>#DIV/0!</v>
      </c>
      <c r="AJ478" s="58" t="e">
        <f t="shared" si="67"/>
        <v>#DIV/0!</v>
      </c>
      <c r="AK478" s="58" t="e">
        <f t="shared" si="70"/>
        <v>#DIV/0!</v>
      </c>
      <c r="AL478" s="58" t="e">
        <f t="shared" si="71"/>
        <v>#DIV/0!</v>
      </c>
      <c r="AM478" s="58" t="e">
        <f t="shared" si="69"/>
        <v>#DIV/0!</v>
      </c>
      <c r="AN478" s="160"/>
      <c r="AO478" s="118"/>
      <c r="AP478" s="118"/>
      <c r="AQ478" s="118"/>
      <c r="AR478" s="118"/>
      <c r="AS478" s="118"/>
      <c r="AT478" s="118"/>
      <c r="AU478" s="118"/>
      <c r="AV478" s="118"/>
      <c r="AW478" s="118"/>
      <c r="AX478" s="118"/>
      <c r="AY478" s="118"/>
      <c r="AZ478" s="118"/>
      <c r="BA478" s="118"/>
      <c r="BB478" s="118"/>
      <c r="BC478" s="118"/>
      <c r="BD478" s="118"/>
      <c r="BE478" s="118"/>
    </row>
    <row r="479" spans="2:57" ht="15">
      <c r="B479" s="501"/>
      <c r="C479" s="8" t="s">
        <v>210</v>
      </c>
      <c r="D479" s="245"/>
      <c r="E479" s="173"/>
      <c r="F479" s="173"/>
      <c r="G479" s="173"/>
      <c r="H479" s="173"/>
      <c r="I479" s="173"/>
      <c r="J479" s="173"/>
      <c r="K479" s="173"/>
      <c r="L479" s="173"/>
      <c r="M479" s="173"/>
      <c r="N479" s="173"/>
      <c r="O479" s="173"/>
      <c r="P479" s="173"/>
      <c r="Q479" s="173">
        <v>144.33000000000001</v>
      </c>
      <c r="R479" s="173">
        <v>301.98899999999998</v>
      </c>
      <c r="S479" s="173"/>
      <c r="T479" s="173"/>
      <c r="U479" s="173"/>
      <c r="V479" s="159">
        <f>100</f>
        <v>100</v>
      </c>
      <c r="W479" s="58" t="e">
        <f t="shared" si="73"/>
        <v>#DIV/0!</v>
      </c>
      <c r="X479" s="58" t="e">
        <f t="shared" si="73"/>
        <v>#DIV/0!</v>
      </c>
      <c r="Y479" s="58" t="e">
        <f t="shared" si="73"/>
        <v>#DIV/0!</v>
      </c>
      <c r="Z479" s="58" t="e">
        <f t="shared" si="72"/>
        <v>#DIV/0!</v>
      </c>
      <c r="AA479" s="58" t="e">
        <f t="shared" si="72"/>
        <v>#DIV/0!</v>
      </c>
      <c r="AB479" s="58" t="e">
        <f t="shared" si="72"/>
        <v>#DIV/0!</v>
      </c>
      <c r="AC479" s="58" t="e">
        <f t="shared" si="72"/>
        <v>#DIV/0!</v>
      </c>
      <c r="AD479" s="58" t="e">
        <f t="shared" si="72"/>
        <v>#DIV/0!</v>
      </c>
      <c r="AE479" s="58" t="e">
        <f t="shared" si="72"/>
        <v>#DIV/0!</v>
      </c>
      <c r="AF479" s="58" t="e">
        <f t="shared" si="67"/>
        <v>#DIV/0!</v>
      </c>
      <c r="AG479" s="58" t="e">
        <f t="shared" si="67"/>
        <v>#DIV/0!</v>
      </c>
      <c r="AH479" s="58" t="e">
        <f t="shared" si="67"/>
        <v>#DIV/0!</v>
      </c>
      <c r="AI479" s="58" t="e">
        <f t="shared" si="67"/>
        <v>#DIV/0!</v>
      </c>
      <c r="AJ479" s="58" t="e">
        <f t="shared" si="67"/>
        <v>#DIV/0!</v>
      </c>
      <c r="AK479" s="58" t="e">
        <f t="shared" si="70"/>
        <v>#DIV/0!</v>
      </c>
      <c r="AL479" s="58" t="e">
        <f t="shared" si="71"/>
        <v>#DIV/0!</v>
      </c>
      <c r="AM479" s="58" t="e">
        <f t="shared" si="69"/>
        <v>#DIV/0!</v>
      </c>
      <c r="AN479" s="120"/>
      <c r="AO479" s="121"/>
      <c r="AP479" s="121"/>
      <c r="AQ479" s="121"/>
      <c r="AR479" s="121"/>
      <c r="AS479" s="121"/>
      <c r="AT479" s="121"/>
      <c r="AU479" s="121"/>
      <c r="AV479" s="121"/>
      <c r="AW479" s="121"/>
      <c r="AX479" s="121"/>
      <c r="AY479" s="121"/>
      <c r="AZ479" s="121"/>
      <c r="BA479" s="121"/>
      <c r="BB479" s="121"/>
      <c r="BC479" s="121"/>
      <c r="BD479" s="121"/>
      <c r="BE479" s="121"/>
    </row>
    <row r="480" spans="2:57" ht="15">
      <c r="B480" s="499" t="s">
        <v>255</v>
      </c>
      <c r="C480" s="1" t="s">
        <v>205</v>
      </c>
      <c r="D480" s="246">
        <v>121.7</v>
      </c>
      <c r="E480" s="11">
        <v>91.5</v>
      </c>
      <c r="G480" s="11">
        <v>76.900000000000006</v>
      </c>
      <c r="H480" s="11">
        <v>59.9</v>
      </c>
      <c r="I480" s="11">
        <v>57.1</v>
      </c>
      <c r="J480" s="11">
        <v>23.4</v>
      </c>
      <c r="K480" s="11">
        <v>23.6</v>
      </c>
      <c r="L480" s="11">
        <v>16.7</v>
      </c>
      <c r="M480" s="11">
        <v>19.399999999999999</v>
      </c>
      <c r="N480" s="11">
        <v>20.8</v>
      </c>
      <c r="O480" s="11">
        <v>23.3</v>
      </c>
      <c r="P480" s="11">
        <v>18.899999999999999</v>
      </c>
      <c r="Q480" s="11">
        <v>27.5</v>
      </c>
      <c r="R480" s="11">
        <v>42.74</v>
      </c>
      <c r="S480" s="11">
        <v>50.699205125896299</v>
      </c>
      <c r="T480" s="11">
        <v>54.667497538259298</v>
      </c>
      <c r="U480">
        <v>59.408454895019503</v>
      </c>
      <c r="V480" s="159">
        <f>100</f>
        <v>100</v>
      </c>
      <c r="W480" s="58">
        <f t="shared" si="73"/>
        <v>75.18488085456039</v>
      </c>
      <c r="X480" s="58">
        <f t="shared" si="73"/>
        <v>0</v>
      </c>
      <c r="Y480" s="58">
        <f t="shared" si="73"/>
        <v>63.188167625308139</v>
      </c>
      <c r="Z480" s="58">
        <f t="shared" si="72"/>
        <v>49.219391947411665</v>
      </c>
      <c r="AA480" s="58">
        <f t="shared" si="72"/>
        <v>46.918652423993429</v>
      </c>
      <c r="AB480" s="58">
        <f t="shared" si="72"/>
        <v>19.227608874281017</v>
      </c>
      <c r="AC480" s="58">
        <f t="shared" si="72"/>
        <v>19.391947411668035</v>
      </c>
      <c r="AD480" s="58">
        <f t="shared" si="72"/>
        <v>13.722267871815941</v>
      </c>
      <c r="AE480" s="58">
        <f t="shared" si="72"/>
        <v>15.940838126540671</v>
      </c>
      <c r="AF480" s="58">
        <f t="shared" si="67"/>
        <v>17.091207888249794</v>
      </c>
      <c r="AG480" s="58">
        <f t="shared" si="67"/>
        <v>19.145439605587509</v>
      </c>
      <c r="AH480" s="58">
        <f t="shared" si="67"/>
        <v>15.529991783073129</v>
      </c>
      <c r="AI480" s="58">
        <f t="shared" si="67"/>
        <v>22.596548890714871</v>
      </c>
      <c r="AJ480" s="58">
        <f t="shared" si="67"/>
        <v>35.119145439605589</v>
      </c>
      <c r="AK480" s="58">
        <f t="shared" si="70"/>
        <v>41.659166085370828</v>
      </c>
      <c r="AL480" s="58">
        <f t="shared" si="71"/>
        <v>44.919882940229492</v>
      </c>
      <c r="AM480" s="58">
        <f t="shared" si="69"/>
        <v>48.815492929350455</v>
      </c>
      <c r="AN480" s="160">
        <v>1</v>
      </c>
      <c r="AO480" s="118">
        <v>1</v>
      </c>
      <c r="AP480" s="118"/>
      <c r="AQ480" s="118">
        <v>1</v>
      </c>
      <c r="AR480" s="118">
        <v>1</v>
      </c>
      <c r="AS480" s="118">
        <v>1</v>
      </c>
      <c r="AT480" s="118">
        <v>1</v>
      </c>
      <c r="AU480" s="118">
        <v>1</v>
      </c>
      <c r="AV480" s="118">
        <v>1</v>
      </c>
      <c r="AW480" s="118">
        <v>1</v>
      </c>
      <c r="AX480" s="118">
        <v>1</v>
      </c>
      <c r="AY480" s="118">
        <v>1</v>
      </c>
      <c r="AZ480" s="118">
        <v>1</v>
      </c>
      <c r="BA480" s="118">
        <v>1</v>
      </c>
      <c r="BB480" s="118">
        <v>1</v>
      </c>
      <c r="BC480" s="118">
        <v>4</v>
      </c>
      <c r="BD480" s="118">
        <v>6</v>
      </c>
      <c r="BE480" s="118">
        <v>7</v>
      </c>
    </row>
    <row r="481" spans="2:57" ht="15">
      <c r="B481" s="499"/>
      <c r="C481" s="1" t="s">
        <v>206</v>
      </c>
      <c r="D481" s="196">
        <v>11.9</v>
      </c>
      <c r="E481" s="11">
        <v>20.399999999999999</v>
      </c>
      <c r="I481" s="11">
        <v>1.7747777753065499</v>
      </c>
      <c r="J481" s="11">
        <v>6.2</v>
      </c>
      <c r="K481" s="11">
        <v>8.7306430050085702</v>
      </c>
      <c r="L481" s="11">
        <v>7.0339919877588999</v>
      </c>
      <c r="M481" s="11">
        <v>5.7888350726319704</v>
      </c>
      <c r="N481" s="11">
        <v>8.6</v>
      </c>
      <c r="O481" s="11">
        <v>9.8502506557663292</v>
      </c>
      <c r="P481" s="11">
        <v>10.5</v>
      </c>
      <c r="Q481" s="11">
        <v>13.813234285998799</v>
      </c>
      <c r="R481" s="11">
        <v>15.922000000000001</v>
      </c>
      <c r="S481" s="11">
        <v>15.320335161729201</v>
      </c>
      <c r="T481" s="11">
        <v>14.921564638726499</v>
      </c>
      <c r="U481">
        <v>14.7963352203369</v>
      </c>
      <c r="V481" s="159">
        <f>100</f>
        <v>100</v>
      </c>
      <c r="W481" s="58">
        <f t="shared" si="73"/>
        <v>171.42857142857142</v>
      </c>
      <c r="X481" s="58">
        <f t="shared" si="73"/>
        <v>0</v>
      </c>
      <c r="Y481" s="58">
        <f t="shared" si="73"/>
        <v>0</v>
      </c>
      <c r="Z481" s="58">
        <f t="shared" si="72"/>
        <v>0</v>
      </c>
      <c r="AA481" s="58">
        <f t="shared" si="72"/>
        <v>14.91409895215588</v>
      </c>
      <c r="AB481" s="58">
        <f t="shared" si="72"/>
        <v>52.100840336134453</v>
      </c>
      <c r="AC481" s="58">
        <f t="shared" si="72"/>
        <v>73.366747941248491</v>
      </c>
      <c r="AD481" s="58">
        <f t="shared" si="72"/>
        <v>59.109176367721844</v>
      </c>
      <c r="AE481" s="58">
        <f t="shared" si="72"/>
        <v>48.64567287926026</v>
      </c>
      <c r="AF481" s="58">
        <f t="shared" si="67"/>
        <v>72.268907563025209</v>
      </c>
      <c r="AG481" s="58">
        <f t="shared" si="67"/>
        <v>82.775215594675032</v>
      </c>
      <c r="AH481" s="58">
        <f t="shared" si="67"/>
        <v>88.235294117647058</v>
      </c>
      <c r="AI481" s="58">
        <f t="shared" si="67"/>
        <v>116.07759904200671</v>
      </c>
      <c r="AJ481" s="58">
        <f t="shared" si="67"/>
        <v>133.79831932773109</v>
      </c>
      <c r="AK481" s="58">
        <f t="shared" si="70"/>
        <v>128.74231228343865</v>
      </c>
      <c r="AL481" s="58">
        <f t="shared" si="71"/>
        <v>125.39129948509664</v>
      </c>
      <c r="AM481" s="58">
        <f t="shared" si="69"/>
        <v>124.33895143140252</v>
      </c>
      <c r="AN481" s="160">
        <v>1</v>
      </c>
      <c r="AO481" s="118">
        <v>1</v>
      </c>
      <c r="AP481" s="118"/>
      <c r="AQ481" s="118"/>
      <c r="AR481" s="118"/>
      <c r="AS481" s="118">
        <v>4</v>
      </c>
      <c r="AT481" s="118">
        <v>1</v>
      </c>
      <c r="AU481" s="118">
        <v>4</v>
      </c>
      <c r="AV481" s="118">
        <v>4</v>
      </c>
      <c r="AW481" s="118">
        <v>4</v>
      </c>
      <c r="AX481" s="118">
        <v>1</v>
      </c>
      <c r="AY481" s="118">
        <v>4</v>
      </c>
      <c r="AZ481" s="118">
        <v>1</v>
      </c>
      <c r="BA481" s="118">
        <v>4</v>
      </c>
      <c r="BB481" s="118">
        <v>2</v>
      </c>
      <c r="BC481" s="118">
        <v>4</v>
      </c>
      <c r="BD481" s="118">
        <v>6</v>
      </c>
      <c r="BE481" s="118">
        <v>7</v>
      </c>
    </row>
    <row r="482" spans="2:57" ht="15">
      <c r="B482" s="499"/>
      <c r="C482" s="1" t="s">
        <v>207</v>
      </c>
      <c r="D482" s="196">
        <v>9</v>
      </c>
      <c r="E482" s="11">
        <v>10.3</v>
      </c>
      <c r="I482" s="11">
        <v>8.0252270960555006</v>
      </c>
      <c r="J482" s="11">
        <v>42.5</v>
      </c>
      <c r="K482" s="11">
        <v>44.469359831088703</v>
      </c>
      <c r="L482" s="11">
        <v>27.8660056667097</v>
      </c>
      <c r="M482" s="11">
        <v>18.0111663522162</v>
      </c>
      <c r="N482" s="11">
        <v>17.100000000000001</v>
      </c>
      <c r="O482" s="11">
        <v>15.249751634870799</v>
      </c>
      <c r="P482" s="11">
        <v>15.2</v>
      </c>
      <c r="Q482" s="11">
        <v>20.4767659207414</v>
      </c>
      <c r="R482" s="11">
        <v>18.562999999999999</v>
      </c>
      <c r="S482" s="11">
        <v>16.9250319943752</v>
      </c>
      <c r="T482" s="11">
        <v>16.0818979865712</v>
      </c>
      <c r="U482">
        <v>15.9367475509644</v>
      </c>
      <c r="V482" s="159">
        <f>100</f>
        <v>100</v>
      </c>
      <c r="W482" s="58">
        <f t="shared" si="73"/>
        <v>114.44444444444444</v>
      </c>
      <c r="X482" s="58">
        <f t="shared" si="73"/>
        <v>0</v>
      </c>
      <c r="Y482" s="58">
        <f t="shared" si="73"/>
        <v>0</v>
      </c>
      <c r="Z482" s="58">
        <f t="shared" si="72"/>
        <v>0</v>
      </c>
      <c r="AA482" s="58">
        <f t="shared" si="72"/>
        <v>89.169189956172232</v>
      </c>
      <c r="AB482" s="58">
        <f t="shared" si="72"/>
        <v>472.22222222222223</v>
      </c>
      <c r="AC482" s="58">
        <f t="shared" si="72"/>
        <v>494.10399812320782</v>
      </c>
      <c r="AD482" s="58">
        <f t="shared" si="72"/>
        <v>309.62228518566337</v>
      </c>
      <c r="AE482" s="58">
        <f t="shared" si="72"/>
        <v>200.12407058018002</v>
      </c>
      <c r="AF482" s="58">
        <f t="shared" si="67"/>
        <v>190.00000000000003</v>
      </c>
      <c r="AG482" s="58">
        <f t="shared" si="67"/>
        <v>169.44168483189776</v>
      </c>
      <c r="AH482" s="58">
        <f t="shared" si="67"/>
        <v>168.88888888888889</v>
      </c>
      <c r="AI482" s="58">
        <f t="shared" si="67"/>
        <v>227.51962134157111</v>
      </c>
      <c r="AJ482" s="58">
        <f t="shared" si="67"/>
        <v>206.25555555555556</v>
      </c>
      <c r="AK482" s="58">
        <f t="shared" si="70"/>
        <v>188.05591104861332</v>
      </c>
      <c r="AL482" s="58">
        <f t="shared" si="71"/>
        <v>178.68775540634667</v>
      </c>
      <c r="AM482" s="58">
        <f t="shared" si="69"/>
        <v>177.07497278849334</v>
      </c>
      <c r="AN482" s="160">
        <v>1</v>
      </c>
      <c r="AO482" s="118">
        <v>1</v>
      </c>
      <c r="AP482" s="118"/>
      <c r="AQ482" s="118"/>
      <c r="AR482" s="118"/>
      <c r="AS482" s="118">
        <v>4</v>
      </c>
      <c r="AT482" s="118">
        <v>4</v>
      </c>
      <c r="AU482" s="118">
        <v>4</v>
      </c>
      <c r="AV482" s="118">
        <v>4</v>
      </c>
      <c r="AW482" s="118">
        <v>4</v>
      </c>
      <c r="AX482" s="118">
        <v>1</v>
      </c>
      <c r="AY482" s="118">
        <v>4</v>
      </c>
      <c r="AZ482" s="118">
        <v>1</v>
      </c>
      <c r="BA482" s="118">
        <v>4</v>
      </c>
      <c r="BB482" s="118">
        <v>2</v>
      </c>
      <c r="BC482" s="118">
        <v>4</v>
      </c>
      <c r="BD482" s="118">
        <v>6</v>
      </c>
      <c r="BE482" s="118">
        <v>7</v>
      </c>
    </row>
    <row r="483" spans="2:57" ht="15">
      <c r="B483" s="499"/>
      <c r="C483" s="1" t="s">
        <v>208</v>
      </c>
      <c r="D483" s="196">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v>0</v>
      </c>
      <c r="V483" s="159">
        <f>100</f>
        <v>100</v>
      </c>
      <c r="W483" s="58" t="e">
        <f t="shared" si="73"/>
        <v>#DIV/0!</v>
      </c>
      <c r="X483" s="58" t="e">
        <f t="shared" si="73"/>
        <v>#DIV/0!</v>
      </c>
      <c r="Y483" s="58" t="e">
        <f t="shared" si="73"/>
        <v>#DIV/0!</v>
      </c>
      <c r="Z483" s="58" t="e">
        <f t="shared" si="72"/>
        <v>#DIV/0!</v>
      </c>
      <c r="AA483" s="58" t="e">
        <f t="shared" si="72"/>
        <v>#DIV/0!</v>
      </c>
      <c r="AB483" s="58" t="e">
        <f t="shared" si="72"/>
        <v>#DIV/0!</v>
      </c>
      <c r="AC483" s="58" t="e">
        <f t="shared" si="72"/>
        <v>#DIV/0!</v>
      </c>
      <c r="AD483" s="58" t="e">
        <f t="shared" si="72"/>
        <v>#DIV/0!</v>
      </c>
      <c r="AE483" s="58" t="e">
        <f t="shared" si="72"/>
        <v>#DIV/0!</v>
      </c>
      <c r="AF483" s="58" t="e">
        <f t="shared" si="67"/>
        <v>#DIV/0!</v>
      </c>
      <c r="AG483" s="58" t="e">
        <f t="shared" si="67"/>
        <v>#DIV/0!</v>
      </c>
      <c r="AH483" s="58" t="e">
        <f t="shared" si="67"/>
        <v>#DIV/0!</v>
      </c>
      <c r="AI483" s="58" t="e">
        <f t="shared" si="67"/>
        <v>#DIV/0!</v>
      </c>
      <c r="AJ483" s="58" t="e">
        <f t="shared" si="67"/>
        <v>#DIV/0!</v>
      </c>
      <c r="AK483" s="58" t="e">
        <f t="shared" si="70"/>
        <v>#DIV/0!</v>
      </c>
      <c r="AL483" s="58" t="e">
        <f t="shared" si="71"/>
        <v>#DIV/0!</v>
      </c>
      <c r="AM483" s="58" t="e">
        <f t="shared" si="69"/>
        <v>#DIV/0!</v>
      </c>
      <c r="AN483" s="160">
        <v>1</v>
      </c>
      <c r="AO483" s="118">
        <v>1</v>
      </c>
      <c r="AP483" s="118">
        <v>1</v>
      </c>
      <c r="AQ483" s="118">
        <v>1</v>
      </c>
      <c r="AR483" s="118">
        <v>1</v>
      </c>
      <c r="AS483" s="118">
        <v>1</v>
      </c>
      <c r="AT483" s="118">
        <v>4</v>
      </c>
      <c r="AU483" s="118">
        <v>4</v>
      </c>
      <c r="AV483" s="118">
        <v>4</v>
      </c>
      <c r="AW483" s="118">
        <v>1</v>
      </c>
      <c r="AX483" s="118">
        <v>1</v>
      </c>
      <c r="AY483" s="118">
        <v>1</v>
      </c>
      <c r="AZ483" s="118">
        <v>1</v>
      </c>
      <c r="BA483" s="118">
        <v>1</v>
      </c>
      <c r="BB483" s="118">
        <v>1</v>
      </c>
      <c r="BC483" s="118">
        <v>4</v>
      </c>
      <c r="BD483" s="118">
        <v>6</v>
      </c>
      <c r="BE483" s="118">
        <v>7</v>
      </c>
    </row>
    <row r="484" spans="2:57" ht="15">
      <c r="B484" s="499"/>
      <c r="C484" s="1" t="s">
        <v>209</v>
      </c>
      <c r="D484" s="196">
        <v>142.6</v>
      </c>
      <c r="E484" s="11">
        <v>122.2</v>
      </c>
      <c r="I484" s="11">
        <v>66.9000048713621</v>
      </c>
      <c r="J484" s="11">
        <v>72.099999999999994</v>
      </c>
      <c r="K484" s="11">
        <v>76.800002836097306</v>
      </c>
      <c r="L484" s="11">
        <v>51.599997654468602</v>
      </c>
      <c r="M484" s="11">
        <v>43.200001424848097</v>
      </c>
      <c r="N484" s="11">
        <v>46.5</v>
      </c>
      <c r="O484" s="11">
        <v>48.400002290637097</v>
      </c>
      <c r="P484" s="11">
        <v>44.6</v>
      </c>
      <c r="Q484" s="11">
        <v>61.790000206740203</v>
      </c>
      <c r="R484" s="11">
        <v>77.224999999999994</v>
      </c>
      <c r="S484" s="11">
        <v>82.944572282000706</v>
      </c>
      <c r="T484" s="11">
        <v>85.670960163557098</v>
      </c>
      <c r="U484">
        <v>90.141537666320801</v>
      </c>
      <c r="V484" s="159">
        <f>100</f>
        <v>100</v>
      </c>
      <c r="W484" s="58">
        <f t="shared" si="73"/>
        <v>85.694249649368871</v>
      </c>
      <c r="X484" s="58">
        <f t="shared" si="73"/>
        <v>0</v>
      </c>
      <c r="Y484" s="58">
        <f t="shared" si="73"/>
        <v>0</v>
      </c>
      <c r="Z484" s="58">
        <f t="shared" si="72"/>
        <v>0</v>
      </c>
      <c r="AA484" s="58">
        <f t="shared" si="72"/>
        <v>46.914449418907502</v>
      </c>
      <c r="AB484" s="58">
        <f t="shared" si="72"/>
        <v>50.561009817671803</v>
      </c>
      <c r="AC484" s="58">
        <f t="shared" si="72"/>
        <v>53.856944485341735</v>
      </c>
      <c r="AD484" s="58">
        <f t="shared" si="72"/>
        <v>36.185131594999021</v>
      </c>
      <c r="AE484" s="58">
        <f t="shared" si="72"/>
        <v>30.294531153469915</v>
      </c>
      <c r="AF484" s="58">
        <f t="shared" si="67"/>
        <v>32.608695652173914</v>
      </c>
      <c r="AG484" s="58">
        <f t="shared" si="67"/>
        <v>33.941095575481832</v>
      </c>
      <c r="AH484" s="58">
        <f t="shared" si="67"/>
        <v>31.276297335203367</v>
      </c>
      <c r="AI484" s="58">
        <f t="shared" si="67"/>
        <v>43.330995937405476</v>
      </c>
      <c r="AJ484" s="58">
        <f t="shared" si="67"/>
        <v>54.154978962131835</v>
      </c>
      <c r="AK484" s="58">
        <f t="shared" si="70"/>
        <v>58.16589921598927</v>
      </c>
      <c r="AL484" s="58">
        <f t="shared" si="71"/>
        <v>60.077812176407505</v>
      </c>
      <c r="AM484" s="58">
        <f t="shared" si="69"/>
        <v>63.212859513548949</v>
      </c>
      <c r="AN484" s="160"/>
      <c r="AO484" s="118"/>
      <c r="AP484" s="118"/>
      <c r="AQ484" s="118"/>
      <c r="AR484" s="118"/>
      <c r="AS484" s="118"/>
      <c r="AT484" s="118"/>
      <c r="AU484" s="118"/>
      <c r="AV484" s="118"/>
      <c r="AW484" s="118"/>
      <c r="AX484" s="118"/>
      <c r="AY484" s="118"/>
      <c r="AZ484" s="118"/>
      <c r="BA484" s="118"/>
      <c r="BB484" s="118"/>
      <c r="BC484" s="118"/>
      <c r="BD484" s="118"/>
      <c r="BE484" s="118"/>
    </row>
    <row r="485" spans="2:57" ht="15">
      <c r="B485" s="501"/>
      <c r="C485" s="8" t="s">
        <v>210</v>
      </c>
      <c r="D485" s="245">
        <v>142.6</v>
      </c>
      <c r="E485" s="173">
        <v>122.2</v>
      </c>
      <c r="F485" s="173"/>
      <c r="G485" s="173"/>
      <c r="H485" s="173"/>
      <c r="I485" s="173">
        <v>66.9000048713621</v>
      </c>
      <c r="J485" s="173">
        <v>72.099999999999994</v>
      </c>
      <c r="K485" s="173">
        <v>76.800002836097306</v>
      </c>
      <c r="L485" s="173">
        <v>51.599997654468602</v>
      </c>
      <c r="M485" s="173">
        <v>43.200001424848097</v>
      </c>
      <c r="N485" s="173">
        <v>46.5</v>
      </c>
      <c r="O485" s="173">
        <v>48.400002290637097</v>
      </c>
      <c r="P485" s="173">
        <v>44.6</v>
      </c>
      <c r="Q485" s="173">
        <v>61.790000206740203</v>
      </c>
      <c r="R485" s="173">
        <v>77.224999999999994</v>
      </c>
      <c r="S485" s="173">
        <v>82.944572282000706</v>
      </c>
      <c r="T485" s="173">
        <v>85.670960163557098</v>
      </c>
      <c r="U485" s="173">
        <v>90.141537666320801</v>
      </c>
      <c r="V485" s="159">
        <f>100</f>
        <v>100</v>
      </c>
      <c r="W485" s="58">
        <f t="shared" si="73"/>
        <v>85.694249649368871</v>
      </c>
      <c r="X485" s="58">
        <f t="shared" si="73"/>
        <v>0</v>
      </c>
      <c r="Y485" s="58">
        <f t="shared" si="73"/>
        <v>0</v>
      </c>
      <c r="Z485" s="58">
        <f t="shared" si="72"/>
        <v>0</v>
      </c>
      <c r="AA485" s="58">
        <f t="shared" si="72"/>
        <v>46.914449418907502</v>
      </c>
      <c r="AB485" s="58">
        <f t="shared" si="72"/>
        <v>50.561009817671803</v>
      </c>
      <c r="AC485" s="58">
        <f t="shared" si="72"/>
        <v>53.856944485341735</v>
      </c>
      <c r="AD485" s="58">
        <f t="shared" si="72"/>
        <v>36.185131594999021</v>
      </c>
      <c r="AE485" s="58">
        <f t="shared" si="72"/>
        <v>30.294531153469915</v>
      </c>
      <c r="AF485" s="58">
        <f t="shared" si="67"/>
        <v>32.608695652173914</v>
      </c>
      <c r="AG485" s="58">
        <f t="shared" si="67"/>
        <v>33.941095575481832</v>
      </c>
      <c r="AH485" s="58">
        <f t="shared" si="67"/>
        <v>31.276297335203367</v>
      </c>
      <c r="AI485" s="58">
        <f t="shared" si="67"/>
        <v>43.330995937405476</v>
      </c>
      <c r="AJ485" s="58">
        <f t="shared" si="67"/>
        <v>54.154978962131835</v>
      </c>
      <c r="AK485" s="58">
        <f t="shared" si="70"/>
        <v>58.16589921598927</v>
      </c>
      <c r="AL485" s="58">
        <f t="shared" si="71"/>
        <v>60.077812176407505</v>
      </c>
      <c r="AM485" s="58">
        <f t="shared" si="69"/>
        <v>63.212859513548949</v>
      </c>
      <c r="AN485" s="120"/>
      <c r="AO485" s="121"/>
      <c r="AP485" s="121"/>
      <c r="AQ485" s="121"/>
      <c r="AR485" s="121"/>
      <c r="AS485" s="121"/>
      <c r="AT485" s="121"/>
      <c r="AU485" s="121"/>
      <c r="AV485" s="121"/>
      <c r="AW485" s="121"/>
      <c r="AX485" s="121"/>
      <c r="AY485" s="121"/>
      <c r="AZ485" s="121"/>
      <c r="BA485" s="121"/>
      <c r="BB485" s="121"/>
      <c r="BC485" s="121"/>
      <c r="BD485" s="121"/>
      <c r="BE485" s="121"/>
    </row>
    <row r="486" spans="2:57" ht="15">
      <c r="B486" s="499" t="s">
        <v>256</v>
      </c>
      <c r="C486" s="1" t="s">
        <v>205</v>
      </c>
      <c r="D486" s="246"/>
      <c r="Q486" s="11">
        <v>126.26</v>
      </c>
      <c r="R486" s="11">
        <v>164.83</v>
      </c>
      <c r="U486"/>
      <c r="V486" s="159">
        <f>100</f>
        <v>100</v>
      </c>
      <c r="W486" s="58" t="e">
        <f t="shared" si="73"/>
        <v>#DIV/0!</v>
      </c>
      <c r="X486" s="58" t="e">
        <f t="shared" si="73"/>
        <v>#DIV/0!</v>
      </c>
      <c r="Y486" s="58" t="e">
        <f t="shared" si="73"/>
        <v>#DIV/0!</v>
      </c>
      <c r="Z486" s="58" t="e">
        <f t="shared" si="72"/>
        <v>#DIV/0!</v>
      </c>
      <c r="AA486" s="58" t="e">
        <f t="shared" si="72"/>
        <v>#DIV/0!</v>
      </c>
      <c r="AB486" s="58" t="e">
        <f t="shared" si="72"/>
        <v>#DIV/0!</v>
      </c>
      <c r="AC486" s="58" t="e">
        <f t="shared" si="72"/>
        <v>#DIV/0!</v>
      </c>
      <c r="AD486" s="58" t="e">
        <f t="shared" si="72"/>
        <v>#DIV/0!</v>
      </c>
      <c r="AE486" s="58" t="e">
        <f t="shared" si="72"/>
        <v>#DIV/0!</v>
      </c>
      <c r="AF486" s="58" t="e">
        <f t="shared" si="67"/>
        <v>#DIV/0!</v>
      </c>
      <c r="AG486" s="58" t="e">
        <f t="shared" si="67"/>
        <v>#DIV/0!</v>
      </c>
      <c r="AH486" s="58" t="e">
        <f t="shared" si="67"/>
        <v>#DIV/0!</v>
      </c>
      <c r="AI486" s="58" t="e">
        <f t="shared" si="67"/>
        <v>#DIV/0!</v>
      </c>
      <c r="AJ486" s="58" t="e">
        <f t="shared" si="67"/>
        <v>#DIV/0!</v>
      </c>
      <c r="AK486" s="58" t="e">
        <f t="shared" si="70"/>
        <v>#DIV/0!</v>
      </c>
      <c r="AL486" s="58" t="e">
        <f t="shared" si="71"/>
        <v>#DIV/0!</v>
      </c>
      <c r="AM486" s="58" t="e">
        <f t="shared" si="69"/>
        <v>#DIV/0!</v>
      </c>
      <c r="AN486" s="160"/>
      <c r="AO486" s="118"/>
      <c r="AP486" s="118"/>
      <c r="AQ486" s="118"/>
      <c r="AR486" s="118"/>
      <c r="AS486" s="118"/>
      <c r="AT486" s="118"/>
      <c r="AU486" s="118"/>
      <c r="AV486" s="118"/>
      <c r="AW486" s="118"/>
      <c r="AX486" s="118"/>
      <c r="AY486" s="118"/>
      <c r="AZ486" s="118"/>
      <c r="BA486" s="118">
        <v>1</v>
      </c>
      <c r="BB486" s="118">
        <v>1</v>
      </c>
      <c r="BC486" s="118"/>
      <c r="BD486" s="118"/>
      <c r="BE486" s="118"/>
    </row>
    <row r="487" spans="2:57" ht="15">
      <c r="B487" s="499"/>
      <c r="C487" s="1" t="s">
        <v>206</v>
      </c>
      <c r="D487" s="196"/>
      <c r="Q487" s="11">
        <v>78.010000000000005</v>
      </c>
      <c r="R487" s="11">
        <v>122.8</v>
      </c>
      <c r="U487"/>
      <c r="V487" s="159">
        <f>100</f>
        <v>100</v>
      </c>
      <c r="W487" s="58" t="e">
        <f t="shared" si="73"/>
        <v>#DIV/0!</v>
      </c>
      <c r="X487" s="58" t="e">
        <f t="shared" si="73"/>
        <v>#DIV/0!</v>
      </c>
      <c r="Y487" s="58" t="e">
        <f t="shared" si="73"/>
        <v>#DIV/0!</v>
      </c>
      <c r="Z487" s="58" t="e">
        <f t="shared" si="72"/>
        <v>#DIV/0!</v>
      </c>
      <c r="AA487" s="58" t="e">
        <f t="shared" si="72"/>
        <v>#DIV/0!</v>
      </c>
      <c r="AB487" s="58" t="e">
        <f t="shared" si="72"/>
        <v>#DIV/0!</v>
      </c>
      <c r="AC487" s="58" t="e">
        <f t="shared" si="72"/>
        <v>#DIV/0!</v>
      </c>
      <c r="AD487" s="58" t="e">
        <f t="shared" si="72"/>
        <v>#DIV/0!</v>
      </c>
      <c r="AE487" s="58" t="e">
        <f t="shared" si="72"/>
        <v>#DIV/0!</v>
      </c>
      <c r="AF487" s="58" t="e">
        <f t="shared" si="67"/>
        <v>#DIV/0!</v>
      </c>
      <c r="AG487" s="58" t="e">
        <f t="shared" si="67"/>
        <v>#DIV/0!</v>
      </c>
      <c r="AH487" s="58" t="e">
        <f t="shared" si="67"/>
        <v>#DIV/0!</v>
      </c>
      <c r="AI487" s="58" t="e">
        <f t="shared" si="67"/>
        <v>#DIV/0!</v>
      </c>
      <c r="AJ487" s="58" t="e">
        <f t="shared" si="67"/>
        <v>#DIV/0!</v>
      </c>
      <c r="AK487" s="58" t="e">
        <f t="shared" si="70"/>
        <v>#DIV/0!</v>
      </c>
      <c r="AL487" s="58" t="e">
        <f t="shared" si="71"/>
        <v>#DIV/0!</v>
      </c>
      <c r="AM487" s="58" t="e">
        <f t="shared" si="69"/>
        <v>#DIV/0!</v>
      </c>
      <c r="AN487" s="160"/>
      <c r="AO487" s="118"/>
      <c r="AP487" s="118"/>
      <c r="AQ487" s="118"/>
      <c r="AR487" s="118"/>
      <c r="AS487" s="118"/>
      <c r="AT487" s="118"/>
      <c r="AU487" s="118"/>
      <c r="AV487" s="118"/>
      <c r="AW487" s="118"/>
      <c r="AX487" s="118"/>
      <c r="AY487" s="118"/>
      <c r="AZ487" s="118"/>
      <c r="BA487" s="118">
        <v>1</v>
      </c>
      <c r="BB487" s="118">
        <v>1</v>
      </c>
      <c r="BC487" s="118"/>
      <c r="BD487" s="118"/>
      <c r="BE487" s="118"/>
    </row>
    <row r="488" spans="2:57" ht="15">
      <c r="B488" s="499"/>
      <c r="C488" s="1" t="s">
        <v>207</v>
      </c>
      <c r="D488" s="196"/>
      <c r="Q488" s="11">
        <v>25.96</v>
      </c>
      <c r="R488" s="11">
        <v>20.57</v>
      </c>
      <c r="U488"/>
      <c r="V488" s="159">
        <f>100</f>
        <v>100</v>
      </c>
      <c r="W488" s="58" t="e">
        <f t="shared" si="73"/>
        <v>#DIV/0!</v>
      </c>
      <c r="X488" s="58" t="e">
        <f t="shared" si="73"/>
        <v>#DIV/0!</v>
      </c>
      <c r="Y488" s="58" t="e">
        <f t="shared" si="73"/>
        <v>#DIV/0!</v>
      </c>
      <c r="Z488" s="58" t="e">
        <f t="shared" si="72"/>
        <v>#DIV/0!</v>
      </c>
      <c r="AA488" s="58" t="e">
        <f t="shared" si="72"/>
        <v>#DIV/0!</v>
      </c>
      <c r="AB488" s="58" t="e">
        <f t="shared" si="72"/>
        <v>#DIV/0!</v>
      </c>
      <c r="AC488" s="58" t="e">
        <f t="shared" si="72"/>
        <v>#DIV/0!</v>
      </c>
      <c r="AD488" s="58" t="e">
        <f t="shared" si="72"/>
        <v>#DIV/0!</v>
      </c>
      <c r="AE488" s="58" t="e">
        <f t="shared" si="72"/>
        <v>#DIV/0!</v>
      </c>
      <c r="AF488" s="58" t="e">
        <f t="shared" si="67"/>
        <v>#DIV/0!</v>
      </c>
      <c r="AG488" s="58" t="e">
        <f t="shared" si="67"/>
        <v>#DIV/0!</v>
      </c>
      <c r="AH488" s="58" t="e">
        <f t="shared" si="67"/>
        <v>#DIV/0!</v>
      </c>
      <c r="AI488" s="58" t="e">
        <f t="shared" si="67"/>
        <v>#DIV/0!</v>
      </c>
      <c r="AJ488" s="58" t="e">
        <f t="shared" si="67"/>
        <v>#DIV/0!</v>
      </c>
      <c r="AK488" s="58" t="e">
        <f t="shared" si="70"/>
        <v>#DIV/0!</v>
      </c>
      <c r="AL488" s="58" t="e">
        <f t="shared" si="71"/>
        <v>#DIV/0!</v>
      </c>
      <c r="AM488" s="58" t="e">
        <f t="shared" si="69"/>
        <v>#DIV/0!</v>
      </c>
      <c r="AN488" s="160"/>
      <c r="AO488" s="118"/>
      <c r="AP488" s="118"/>
      <c r="AQ488" s="118"/>
      <c r="AR488" s="118"/>
      <c r="AS488" s="118"/>
      <c r="AT488" s="118"/>
      <c r="AU488" s="118"/>
      <c r="AV488" s="118"/>
      <c r="AW488" s="118"/>
      <c r="AX488" s="118"/>
      <c r="AY488" s="118"/>
      <c r="AZ488" s="118"/>
      <c r="BA488" s="118">
        <v>1</v>
      </c>
      <c r="BB488" s="118">
        <v>1</v>
      </c>
      <c r="BC488" s="118"/>
      <c r="BD488" s="118"/>
      <c r="BE488" s="118"/>
    </row>
    <row r="489" spans="2:57" ht="15">
      <c r="B489" s="499"/>
      <c r="C489" s="1" t="s">
        <v>208</v>
      </c>
      <c r="D489" s="196"/>
      <c r="G489" s="11">
        <v>0</v>
      </c>
      <c r="H489" s="11">
        <v>0</v>
      </c>
      <c r="I489" s="11">
        <v>0</v>
      </c>
      <c r="J489" s="11">
        <v>0</v>
      </c>
      <c r="K489" s="11">
        <v>0</v>
      </c>
      <c r="L489" s="11">
        <v>0</v>
      </c>
      <c r="M489" s="11">
        <v>0</v>
      </c>
      <c r="N489" s="11">
        <v>0</v>
      </c>
      <c r="O489" s="11">
        <v>0</v>
      </c>
      <c r="P489" s="11">
        <v>0</v>
      </c>
      <c r="Q489" s="11">
        <v>0</v>
      </c>
      <c r="R489" s="11">
        <v>0</v>
      </c>
      <c r="S489" s="11">
        <v>0</v>
      </c>
      <c r="U489"/>
      <c r="V489" s="159">
        <f>100</f>
        <v>100</v>
      </c>
      <c r="W489" s="58" t="e">
        <f t="shared" si="73"/>
        <v>#DIV/0!</v>
      </c>
      <c r="X489" s="58" t="e">
        <f t="shared" si="73"/>
        <v>#DIV/0!</v>
      </c>
      <c r="Y489" s="58" t="e">
        <f t="shared" si="73"/>
        <v>#DIV/0!</v>
      </c>
      <c r="Z489" s="58" t="e">
        <f t="shared" si="72"/>
        <v>#DIV/0!</v>
      </c>
      <c r="AA489" s="58" t="e">
        <f t="shared" si="72"/>
        <v>#DIV/0!</v>
      </c>
      <c r="AB489" s="58" t="e">
        <f t="shared" si="72"/>
        <v>#DIV/0!</v>
      </c>
      <c r="AC489" s="58" t="e">
        <f t="shared" si="72"/>
        <v>#DIV/0!</v>
      </c>
      <c r="AD489" s="58" t="e">
        <f t="shared" si="72"/>
        <v>#DIV/0!</v>
      </c>
      <c r="AE489" s="58" t="e">
        <f t="shared" si="72"/>
        <v>#DIV/0!</v>
      </c>
      <c r="AF489" s="58" t="e">
        <f t="shared" si="67"/>
        <v>#DIV/0!</v>
      </c>
      <c r="AG489" s="58" t="e">
        <f t="shared" si="67"/>
        <v>#DIV/0!</v>
      </c>
      <c r="AH489" s="58" t="e">
        <f t="shared" si="67"/>
        <v>#DIV/0!</v>
      </c>
      <c r="AI489" s="58" t="e">
        <f t="shared" si="67"/>
        <v>#DIV/0!</v>
      </c>
      <c r="AJ489" s="58" t="e">
        <f t="shared" si="67"/>
        <v>#DIV/0!</v>
      </c>
      <c r="AK489" s="58" t="e">
        <f t="shared" si="70"/>
        <v>#DIV/0!</v>
      </c>
      <c r="AL489" s="58" t="e">
        <f t="shared" si="71"/>
        <v>#DIV/0!</v>
      </c>
      <c r="AM489" s="58" t="e">
        <f t="shared" si="69"/>
        <v>#DIV/0!</v>
      </c>
      <c r="AN489" s="160"/>
      <c r="AO489" s="118"/>
      <c r="AP489" s="118"/>
      <c r="AQ489" s="118"/>
      <c r="AR489" s="118"/>
      <c r="AS489" s="118">
        <v>4</v>
      </c>
      <c r="AT489" s="118">
        <v>4</v>
      </c>
      <c r="AU489" s="118">
        <v>4</v>
      </c>
      <c r="AV489" s="118">
        <v>4</v>
      </c>
      <c r="AW489" s="118">
        <v>4</v>
      </c>
      <c r="AX489" s="118">
        <v>4</v>
      </c>
      <c r="AY489" s="118">
        <v>4</v>
      </c>
      <c r="AZ489" s="118">
        <v>4</v>
      </c>
      <c r="BA489" s="118">
        <v>1</v>
      </c>
      <c r="BB489" s="118">
        <v>1</v>
      </c>
      <c r="BC489" s="118"/>
      <c r="BD489" s="118"/>
      <c r="BE489" s="118"/>
    </row>
    <row r="490" spans="2:57" ht="15">
      <c r="B490" s="499"/>
      <c r="C490" s="1" t="s">
        <v>209</v>
      </c>
      <c r="D490" s="196"/>
      <c r="Q490" s="11">
        <v>230.23</v>
      </c>
      <c r="R490" s="11">
        <v>308.2</v>
      </c>
      <c r="U490"/>
      <c r="V490" s="159">
        <f>100</f>
        <v>100</v>
      </c>
      <c r="W490" s="58" t="e">
        <f t="shared" si="73"/>
        <v>#DIV/0!</v>
      </c>
      <c r="X490" s="58" t="e">
        <f t="shared" si="73"/>
        <v>#DIV/0!</v>
      </c>
      <c r="Y490" s="58" t="e">
        <f t="shared" si="73"/>
        <v>#DIV/0!</v>
      </c>
      <c r="Z490" s="58" t="e">
        <f t="shared" si="72"/>
        <v>#DIV/0!</v>
      </c>
      <c r="AA490" s="58" t="e">
        <f t="shared" si="72"/>
        <v>#DIV/0!</v>
      </c>
      <c r="AB490" s="58" t="e">
        <f t="shared" si="72"/>
        <v>#DIV/0!</v>
      </c>
      <c r="AC490" s="58" t="e">
        <f t="shared" si="72"/>
        <v>#DIV/0!</v>
      </c>
      <c r="AD490" s="58" t="e">
        <f t="shared" si="72"/>
        <v>#DIV/0!</v>
      </c>
      <c r="AE490" s="58" t="e">
        <f t="shared" si="72"/>
        <v>#DIV/0!</v>
      </c>
      <c r="AF490" s="58" t="e">
        <f t="shared" si="67"/>
        <v>#DIV/0!</v>
      </c>
      <c r="AG490" s="58" t="e">
        <f t="shared" si="67"/>
        <v>#DIV/0!</v>
      </c>
      <c r="AH490" s="58" t="e">
        <f t="shared" si="67"/>
        <v>#DIV/0!</v>
      </c>
      <c r="AI490" s="58" t="e">
        <f t="shared" si="67"/>
        <v>#DIV/0!</v>
      </c>
      <c r="AJ490" s="58" t="e">
        <f t="shared" si="67"/>
        <v>#DIV/0!</v>
      </c>
      <c r="AK490" s="58" t="e">
        <f t="shared" si="70"/>
        <v>#DIV/0!</v>
      </c>
      <c r="AL490" s="58" t="e">
        <f t="shared" si="71"/>
        <v>#DIV/0!</v>
      </c>
      <c r="AM490" s="58" t="e">
        <f t="shared" si="69"/>
        <v>#DIV/0!</v>
      </c>
      <c r="AN490" s="160"/>
      <c r="AO490" s="118"/>
      <c r="AP490" s="118"/>
      <c r="AQ490" s="118"/>
      <c r="AR490" s="118"/>
      <c r="AS490" s="118"/>
      <c r="AT490" s="118"/>
      <c r="AU490" s="118"/>
      <c r="AV490" s="118"/>
      <c r="AW490" s="118"/>
      <c r="AX490" s="118"/>
      <c r="AY490" s="118"/>
      <c r="AZ490" s="118"/>
      <c r="BA490" s="118"/>
      <c r="BB490" s="118"/>
      <c r="BC490" s="118"/>
      <c r="BD490" s="118"/>
      <c r="BE490" s="118"/>
    </row>
    <row r="491" spans="2:57" ht="15.75" thickBot="1">
      <c r="B491" s="508"/>
      <c r="C491" s="9" t="s">
        <v>210</v>
      </c>
      <c r="D491" s="214"/>
      <c r="E491" s="215"/>
      <c r="F491" s="215"/>
      <c r="G491" s="215"/>
      <c r="H491" s="215"/>
      <c r="I491" s="215"/>
      <c r="J491" s="215"/>
      <c r="K491" s="215"/>
      <c r="L491" s="215"/>
      <c r="M491" s="215"/>
      <c r="N491" s="215"/>
      <c r="O491" s="215"/>
      <c r="P491" s="215"/>
      <c r="Q491" s="215">
        <v>230.23</v>
      </c>
      <c r="R491" s="215">
        <v>308.2</v>
      </c>
      <c r="S491" s="215"/>
      <c r="T491" s="215"/>
      <c r="U491" s="215"/>
      <c r="V491" s="47">
        <f>100</f>
        <v>100</v>
      </c>
      <c r="W491" s="59" t="e">
        <f t="shared" si="73"/>
        <v>#DIV/0!</v>
      </c>
      <c r="X491" s="59" t="e">
        <f t="shared" si="73"/>
        <v>#DIV/0!</v>
      </c>
      <c r="Y491" s="59" t="e">
        <f t="shared" si="73"/>
        <v>#DIV/0!</v>
      </c>
      <c r="Z491" s="59" t="e">
        <f t="shared" si="72"/>
        <v>#DIV/0!</v>
      </c>
      <c r="AA491" s="59" t="e">
        <f t="shared" si="72"/>
        <v>#DIV/0!</v>
      </c>
      <c r="AB491" s="59" t="e">
        <f t="shared" si="72"/>
        <v>#DIV/0!</v>
      </c>
      <c r="AC491" s="59" t="e">
        <f t="shared" si="72"/>
        <v>#DIV/0!</v>
      </c>
      <c r="AD491" s="59" t="e">
        <f t="shared" si="72"/>
        <v>#DIV/0!</v>
      </c>
      <c r="AE491" s="59" t="e">
        <f t="shared" si="72"/>
        <v>#DIV/0!</v>
      </c>
      <c r="AF491" s="59" t="e">
        <f t="shared" si="72"/>
        <v>#DIV/0!</v>
      </c>
      <c r="AG491" s="59" t="e">
        <f t="shared" si="72"/>
        <v>#DIV/0!</v>
      </c>
      <c r="AH491" s="59" t="e">
        <f t="shared" si="72"/>
        <v>#DIV/0!</v>
      </c>
      <c r="AI491" s="59" t="e">
        <f t="shared" si="72"/>
        <v>#DIV/0!</v>
      </c>
      <c r="AJ491" s="59" t="e">
        <f t="shared" si="72"/>
        <v>#DIV/0!</v>
      </c>
      <c r="AK491" s="59" t="e">
        <f t="shared" si="70"/>
        <v>#DIV/0!</v>
      </c>
      <c r="AL491" s="59" t="e">
        <f t="shared" si="71"/>
        <v>#DIV/0!</v>
      </c>
      <c r="AM491" s="59" t="e">
        <f t="shared" si="69"/>
        <v>#DIV/0!</v>
      </c>
      <c r="AN491" s="122"/>
      <c r="AO491" s="123"/>
      <c r="AP491" s="123"/>
      <c r="AQ491" s="123"/>
      <c r="AR491" s="123"/>
      <c r="AS491" s="123"/>
      <c r="AT491" s="123"/>
      <c r="AU491" s="123"/>
      <c r="AV491" s="123"/>
      <c r="AW491" s="123"/>
      <c r="AX491" s="123"/>
      <c r="AY491" s="123"/>
      <c r="AZ491" s="123"/>
      <c r="BA491" s="123"/>
      <c r="BB491" s="123"/>
      <c r="BC491" s="123"/>
      <c r="BD491" s="123"/>
      <c r="BE491" s="123"/>
    </row>
  </sheetData>
  <mergeCells count="85">
    <mergeCell ref="B486:B491"/>
    <mergeCell ref="B450:B455"/>
    <mergeCell ref="B456:B461"/>
    <mergeCell ref="B462:B467"/>
    <mergeCell ref="B468:B473"/>
    <mergeCell ref="B474:B479"/>
    <mergeCell ref="B480:B485"/>
    <mergeCell ref="B444:B449"/>
    <mergeCell ref="B378:B383"/>
    <mergeCell ref="B384:B389"/>
    <mergeCell ref="B390:B395"/>
    <mergeCell ref="B396:B401"/>
    <mergeCell ref="B402:B407"/>
    <mergeCell ref="B408:B413"/>
    <mergeCell ref="B414:B419"/>
    <mergeCell ref="B420:B425"/>
    <mergeCell ref="B426:B431"/>
    <mergeCell ref="B432:B437"/>
    <mergeCell ref="B438:B443"/>
    <mergeCell ref="B372:B377"/>
    <mergeCell ref="B306:B311"/>
    <mergeCell ref="B312:B317"/>
    <mergeCell ref="B318:B323"/>
    <mergeCell ref="B324:B329"/>
    <mergeCell ref="B330:B335"/>
    <mergeCell ref="B336:B341"/>
    <mergeCell ref="B342:B347"/>
    <mergeCell ref="B348:B353"/>
    <mergeCell ref="B354:B359"/>
    <mergeCell ref="B360:B365"/>
    <mergeCell ref="B366:B371"/>
    <mergeCell ref="B300:B305"/>
    <mergeCell ref="B234:B239"/>
    <mergeCell ref="B240:B245"/>
    <mergeCell ref="B246:B251"/>
    <mergeCell ref="B252:B257"/>
    <mergeCell ref="B258:B263"/>
    <mergeCell ref="B264:B269"/>
    <mergeCell ref="B270:B275"/>
    <mergeCell ref="B276:B281"/>
    <mergeCell ref="B282:B287"/>
    <mergeCell ref="B288:B293"/>
    <mergeCell ref="B294:B299"/>
    <mergeCell ref="B84:B89"/>
    <mergeCell ref="B18:B23"/>
    <mergeCell ref="B24:B29"/>
    <mergeCell ref="B228:B233"/>
    <mergeCell ref="B162:B167"/>
    <mergeCell ref="B168:B173"/>
    <mergeCell ref="B174:B179"/>
    <mergeCell ref="B180:B185"/>
    <mergeCell ref="B186:B191"/>
    <mergeCell ref="B192:B197"/>
    <mergeCell ref="B198:B203"/>
    <mergeCell ref="B204:B209"/>
    <mergeCell ref="B210:B215"/>
    <mergeCell ref="B216:B221"/>
    <mergeCell ref="B222:B227"/>
    <mergeCell ref="B156:B161"/>
    <mergeCell ref="B90:B95"/>
    <mergeCell ref="B96:B101"/>
    <mergeCell ref="B102:B107"/>
    <mergeCell ref="B108:B113"/>
    <mergeCell ref="B114:B119"/>
    <mergeCell ref="B150:B155"/>
    <mergeCell ref="B66:B71"/>
    <mergeCell ref="B72:B77"/>
    <mergeCell ref="B78:B83"/>
    <mergeCell ref="X5:Z5"/>
    <mergeCell ref="B30:B35"/>
    <mergeCell ref="B36:B41"/>
    <mergeCell ref="B42:B47"/>
    <mergeCell ref="B48:B53"/>
    <mergeCell ref="B54:B59"/>
    <mergeCell ref="B12:B17"/>
    <mergeCell ref="B120:B125"/>
    <mergeCell ref="B126:B131"/>
    <mergeCell ref="B132:B137"/>
    <mergeCell ref="B138:B143"/>
    <mergeCell ref="B144:B149"/>
    <mergeCell ref="AC5:AE5"/>
    <mergeCell ref="AN5:AQ5"/>
    <mergeCell ref="AN6:AR6"/>
    <mergeCell ref="AS6:AV6"/>
    <mergeCell ref="B60:B65"/>
  </mergeCells>
  <conditionalFormatting sqref="V12:AC491">
    <cfRule type="cellIs" dxfId="1577" priority="690" stopIfTrue="1" operator="greaterThan">
      <formula>110</formula>
    </cfRule>
    <cfRule type="cellIs" dxfId="1576" priority="692" stopIfTrue="1" operator="between">
      <formula>80</formula>
      <formula>100</formula>
    </cfRule>
    <cfRule type="cellIs" dxfId="1575" priority="693" stopIfTrue="1" operator="lessThan">
      <formula>80</formula>
    </cfRule>
  </conditionalFormatting>
  <conditionalFormatting sqref="AD12:AF491 AH12:AH491">
    <cfRule type="cellIs" dxfId="1574" priority="686" stopIfTrue="1" operator="greaterThan">
      <formula>110</formula>
    </cfRule>
    <cfRule type="cellIs" dxfId="1573" priority="687" stopIfTrue="1" operator="between">
      <formula>100</formula>
      <formula>110</formula>
    </cfRule>
    <cfRule type="cellIs" dxfId="1572" priority="688" stopIfTrue="1" operator="between">
      <formula>80</formula>
      <formula>100</formula>
    </cfRule>
    <cfRule type="cellIs" dxfId="1571" priority="689" stopIfTrue="1" operator="lessThan">
      <formula>80</formula>
    </cfRule>
  </conditionalFormatting>
  <conditionalFormatting sqref="AH12:AH491 V12:AF491">
    <cfRule type="cellIs" dxfId="1570" priority="691" stopIfTrue="1" operator="between">
      <formula>100</formula>
      <formula>110</formula>
    </cfRule>
  </conditionalFormatting>
  <conditionalFormatting sqref="AG12:AG491">
    <cfRule type="cellIs" dxfId="1569" priority="681" stopIfTrue="1" operator="greaterThan">
      <formula>110</formula>
    </cfRule>
    <cfRule type="cellIs" dxfId="1568" priority="682" stopIfTrue="1" operator="between">
      <formula>100</formula>
      <formula>110</formula>
    </cfRule>
    <cfRule type="cellIs" dxfId="1567" priority="683" stopIfTrue="1" operator="between">
      <formula>80</formula>
      <formula>100</formula>
    </cfRule>
    <cfRule type="cellIs" dxfId="1566" priority="684" stopIfTrue="1" operator="lessThan">
      <formula>80</formula>
    </cfRule>
  </conditionalFormatting>
  <conditionalFormatting sqref="AG12:AG491">
    <cfRule type="cellIs" dxfId="1565" priority="685" stopIfTrue="1" operator="between">
      <formula>100</formula>
      <formula>110</formula>
    </cfRule>
  </conditionalFormatting>
  <conditionalFormatting sqref="AH12:AH491">
    <cfRule type="cellIs" dxfId="1564" priority="676" stopIfTrue="1" operator="greaterThan">
      <formula>110</formula>
    </cfRule>
    <cfRule type="cellIs" dxfId="1563" priority="677" stopIfTrue="1" operator="between">
      <formula>100</formula>
      <formula>110</formula>
    </cfRule>
    <cfRule type="cellIs" dxfId="1562" priority="678" stopIfTrue="1" operator="between">
      <formula>80</formula>
      <formula>100</formula>
    </cfRule>
    <cfRule type="cellIs" dxfId="1561" priority="679" stopIfTrue="1" operator="lessThan">
      <formula>80</formula>
    </cfRule>
  </conditionalFormatting>
  <conditionalFormatting sqref="AH12:AH491">
    <cfRule type="cellIs" dxfId="1560" priority="680" stopIfTrue="1" operator="between">
      <formula>100</formula>
      <formula>110</formula>
    </cfRule>
  </conditionalFormatting>
  <conditionalFormatting sqref="AI12:AI491">
    <cfRule type="cellIs" dxfId="1559" priority="671" stopIfTrue="1" operator="greaterThan">
      <formula>110</formula>
    </cfRule>
    <cfRule type="cellIs" dxfId="1558" priority="672" stopIfTrue="1" operator="between">
      <formula>100</formula>
      <formula>110</formula>
    </cfRule>
    <cfRule type="cellIs" dxfId="1557" priority="673" stopIfTrue="1" operator="between">
      <formula>80</formula>
      <formula>100</formula>
    </cfRule>
    <cfRule type="cellIs" dxfId="1556" priority="674" stopIfTrue="1" operator="lessThan">
      <formula>80</formula>
    </cfRule>
  </conditionalFormatting>
  <conditionalFormatting sqref="AI12:AI491">
    <cfRule type="cellIs" dxfId="1555" priority="675" stopIfTrue="1" operator="between">
      <formula>100</formula>
      <formula>110</formula>
    </cfRule>
  </conditionalFormatting>
  <conditionalFormatting sqref="AI12:AI491">
    <cfRule type="cellIs" dxfId="1554" priority="666" stopIfTrue="1" operator="greaterThan">
      <formula>110</formula>
    </cfRule>
    <cfRule type="cellIs" dxfId="1553" priority="667" stopIfTrue="1" operator="between">
      <formula>100</formula>
      <formula>110</formula>
    </cfRule>
    <cfRule type="cellIs" dxfId="1552" priority="668" stopIfTrue="1" operator="between">
      <formula>80</formula>
      <formula>100</formula>
    </cfRule>
    <cfRule type="cellIs" dxfId="1551" priority="669" stopIfTrue="1" operator="lessThan">
      <formula>80</formula>
    </cfRule>
  </conditionalFormatting>
  <conditionalFormatting sqref="AI12:AI491">
    <cfRule type="cellIs" dxfId="1550" priority="670" stopIfTrue="1" operator="between">
      <formula>100</formula>
      <formula>110</formula>
    </cfRule>
  </conditionalFormatting>
  <conditionalFormatting sqref="AJ12:AJ491">
    <cfRule type="cellIs" dxfId="1549" priority="661" stopIfTrue="1" operator="greaterThan">
      <formula>110</formula>
    </cfRule>
    <cfRule type="cellIs" dxfId="1548" priority="662" stopIfTrue="1" operator="between">
      <formula>100</formula>
      <formula>110</formula>
    </cfRule>
    <cfRule type="cellIs" dxfId="1547" priority="663" stopIfTrue="1" operator="between">
      <formula>80</formula>
      <formula>100</formula>
    </cfRule>
    <cfRule type="cellIs" dxfId="1546" priority="664" stopIfTrue="1" operator="lessThan">
      <formula>80</formula>
    </cfRule>
  </conditionalFormatting>
  <conditionalFormatting sqref="AJ12:AJ491">
    <cfRule type="cellIs" dxfId="1545" priority="665" stopIfTrue="1" operator="between">
      <formula>100</formula>
      <formula>110</formula>
    </cfRule>
  </conditionalFormatting>
  <conditionalFormatting sqref="AJ12:AJ491">
    <cfRule type="cellIs" dxfId="1544" priority="656" stopIfTrue="1" operator="greaterThan">
      <formula>110</formula>
    </cfRule>
    <cfRule type="cellIs" dxfId="1543" priority="657" stopIfTrue="1" operator="between">
      <formula>100</formula>
      <formula>110</formula>
    </cfRule>
    <cfRule type="cellIs" dxfId="1542" priority="658" stopIfTrue="1" operator="between">
      <formula>80</formula>
      <formula>100</formula>
    </cfRule>
    <cfRule type="cellIs" dxfId="1541" priority="659" stopIfTrue="1" operator="lessThan">
      <formula>80</formula>
    </cfRule>
  </conditionalFormatting>
  <conditionalFormatting sqref="AJ12:AJ491">
    <cfRule type="cellIs" dxfId="1540" priority="660" stopIfTrue="1" operator="between">
      <formula>100</formula>
      <formula>110</formula>
    </cfRule>
  </conditionalFormatting>
  <conditionalFormatting sqref="AK12:AM491">
    <cfRule type="cellIs" dxfId="1539" priority="651" stopIfTrue="1" operator="greaterThan">
      <formula>110</formula>
    </cfRule>
    <cfRule type="cellIs" dxfId="1538" priority="652" stopIfTrue="1" operator="between">
      <formula>100</formula>
      <formula>110</formula>
    </cfRule>
    <cfRule type="cellIs" dxfId="1537" priority="653" stopIfTrue="1" operator="between">
      <formula>80</formula>
      <formula>100</formula>
    </cfRule>
    <cfRule type="cellIs" dxfId="1536" priority="654" stopIfTrue="1" operator="lessThan">
      <formula>80</formula>
    </cfRule>
  </conditionalFormatting>
  <conditionalFormatting sqref="AK12:AM491">
    <cfRule type="cellIs" dxfId="1535" priority="655" stopIfTrue="1" operator="between">
      <formula>100</formula>
      <formula>110</formula>
    </cfRule>
  </conditionalFormatting>
  <conditionalFormatting sqref="AK12:AM491">
    <cfRule type="cellIs" dxfId="1534" priority="646" stopIfTrue="1" operator="greaterThan">
      <formula>110</formula>
    </cfRule>
    <cfRule type="cellIs" dxfId="1533" priority="647" stopIfTrue="1" operator="between">
      <formula>100</formula>
      <formula>110</formula>
    </cfRule>
    <cfRule type="cellIs" dxfId="1532" priority="648" stopIfTrue="1" operator="between">
      <formula>80</formula>
      <formula>100</formula>
    </cfRule>
    <cfRule type="cellIs" dxfId="1531" priority="649" stopIfTrue="1" operator="lessThan">
      <formula>80</formula>
    </cfRule>
  </conditionalFormatting>
  <conditionalFormatting sqref="AK12:AM491">
    <cfRule type="cellIs" dxfId="1530" priority="650" stopIfTrue="1" operator="between">
      <formula>100</formula>
      <formula>110</formula>
    </cfRule>
  </conditionalFormatting>
  <conditionalFormatting sqref="D12:U491">
    <cfRule type="expression" dxfId="1529" priority="641">
      <formula>AN12=1</formula>
    </cfRule>
    <cfRule type="expression" dxfId="1528" priority="642">
      <formula>AN12=2</formula>
    </cfRule>
    <cfRule type="expression" dxfId="1527" priority="644">
      <formula>AN12=6</formula>
    </cfRule>
  </conditionalFormatting>
  <conditionalFormatting sqref="D12:U491">
    <cfRule type="expression" dxfId="1526" priority="643">
      <formula>AN12=4</formula>
    </cfRule>
  </conditionalFormatting>
  <conditionalFormatting sqref="D12 E12:U491">
    <cfRule type="expression" dxfId="1525" priority="645">
      <formula>AN12=7</formula>
    </cfRule>
  </conditionalFormatting>
  <conditionalFormatting sqref="D13:D17">
    <cfRule type="expression" dxfId="1524" priority="640">
      <formula>AN13=7</formula>
    </cfRule>
  </conditionalFormatting>
  <conditionalFormatting sqref="D18">
    <cfRule type="expression" dxfId="1523" priority="637">
      <formula>AN18=7</formula>
    </cfRule>
  </conditionalFormatting>
  <conditionalFormatting sqref="D19:D23">
    <cfRule type="expression" dxfId="1522" priority="632">
      <formula>AN19=7</formula>
    </cfRule>
  </conditionalFormatting>
  <conditionalFormatting sqref="D24">
    <cfRule type="expression" dxfId="1521" priority="629">
      <formula>AN24=7</formula>
    </cfRule>
  </conditionalFormatting>
  <conditionalFormatting sqref="D25:D29">
    <cfRule type="expression" dxfId="1520" priority="624">
      <formula>AN25=7</formula>
    </cfRule>
  </conditionalFormatting>
  <conditionalFormatting sqref="D30">
    <cfRule type="expression" dxfId="1519" priority="621">
      <formula>AN30=7</formula>
    </cfRule>
  </conditionalFormatting>
  <conditionalFormatting sqref="D31:D35">
    <cfRule type="expression" dxfId="1518" priority="616">
      <formula>AN31=7</formula>
    </cfRule>
  </conditionalFormatting>
  <conditionalFormatting sqref="D36">
    <cfRule type="expression" dxfId="1517" priority="613">
      <formula>AN36=7</formula>
    </cfRule>
  </conditionalFormatting>
  <conditionalFormatting sqref="D37:D41">
    <cfRule type="expression" dxfId="1516" priority="608">
      <formula>AN37=7</formula>
    </cfRule>
  </conditionalFormatting>
  <conditionalFormatting sqref="D42">
    <cfRule type="expression" dxfId="1515" priority="605">
      <formula>AN42=7</formula>
    </cfRule>
  </conditionalFormatting>
  <conditionalFormatting sqref="D43:D47">
    <cfRule type="expression" dxfId="1514" priority="600">
      <formula>AN43=7</formula>
    </cfRule>
  </conditionalFormatting>
  <conditionalFormatting sqref="D48">
    <cfRule type="expression" dxfId="1513" priority="597">
      <formula>AN48=7</formula>
    </cfRule>
  </conditionalFormatting>
  <conditionalFormatting sqref="D49:D53">
    <cfRule type="expression" dxfId="1512" priority="592">
      <formula>AN49=7</formula>
    </cfRule>
  </conditionalFormatting>
  <conditionalFormatting sqref="D54">
    <cfRule type="expression" dxfId="1511" priority="589">
      <formula>AN54=7</formula>
    </cfRule>
  </conditionalFormatting>
  <conditionalFormatting sqref="D55:D59">
    <cfRule type="expression" dxfId="1510" priority="584">
      <formula>AN55=7</formula>
    </cfRule>
  </conditionalFormatting>
  <conditionalFormatting sqref="D60">
    <cfRule type="expression" dxfId="1509" priority="581">
      <formula>AN60=7</formula>
    </cfRule>
  </conditionalFormatting>
  <conditionalFormatting sqref="D61:D65">
    <cfRule type="expression" dxfId="1508" priority="576">
      <formula>AN61=7</formula>
    </cfRule>
  </conditionalFormatting>
  <conditionalFormatting sqref="D66">
    <cfRule type="expression" dxfId="1507" priority="573">
      <formula>AN66=7</formula>
    </cfRule>
  </conditionalFormatting>
  <conditionalFormatting sqref="D67:D71">
    <cfRule type="expression" dxfId="1506" priority="568">
      <formula>AN67=7</formula>
    </cfRule>
  </conditionalFormatting>
  <conditionalFormatting sqref="D72">
    <cfRule type="expression" dxfId="1505" priority="565">
      <formula>AN72=7</formula>
    </cfRule>
  </conditionalFormatting>
  <conditionalFormatting sqref="D73:D77">
    <cfRule type="expression" dxfId="1504" priority="560">
      <formula>AN73=7</formula>
    </cfRule>
  </conditionalFormatting>
  <conditionalFormatting sqref="D78">
    <cfRule type="expression" dxfId="1503" priority="557">
      <formula>AN78=7</formula>
    </cfRule>
  </conditionalFormatting>
  <conditionalFormatting sqref="D79:D83">
    <cfRule type="expression" dxfId="1502" priority="552">
      <formula>AN79=7</formula>
    </cfRule>
  </conditionalFormatting>
  <conditionalFormatting sqref="D84">
    <cfRule type="expression" dxfId="1501" priority="549">
      <formula>AN84=7</formula>
    </cfRule>
  </conditionalFormatting>
  <conditionalFormatting sqref="D85:D89">
    <cfRule type="expression" dxfId="1500" priority="544">
      <formula>AN85=7</formula>
    </cfRule>
  </conditionalFormatting>
  <conditionalFormatting sqref="D90">
    <cfRule type="expression" dxfId="1499" priority="541">
      <formula>AN90=7</formula>
    </cfRule>
  </conditionalFormatting>
  <conditionalFormatting sqref="D91:D95">
    <cfRule type="expression" dxfId="1498" priority="536">
      <formula>AN91=7</formula>
    </cfRule>
  </conditionalFormatting>
  <conditionalFormatting sqref="D96">
    <cfRule type="expression" dxfId="1497" priority="533">
      <formula>AN96=7</formula>
    </cfRule>
  </conditionalFormatting>
  <conditionalFormatting sqref="D97:D101">
    <cfRule type="expression" dxfId="1496" priority="528">
      <formula>AN97=7</formula>
    </cfRule>
  </conditionalFormatting>
  <conditionalFormatting sqref="D102">
    <cfRule type="expression" dxfId="1495" priority="525">
      <formula>AN102=7</formula>
    </cfRule>
  </conditionalFormatting>
  <conditionalFormatting sqref="D103:D107">
    <cfRule type="expression" dxfId="1494" priority="520">
      <formula>AN103=7</formula>
    </cfRule>
  </conditionalFormatting>
  <conditionalFormatting sqref="D108">
    <cfRule type="expression" dxfId="1493" priority="517">
      <formula>AN108=7</formula>
    </cfRule>
  </conditionalFormatting>
  <conditionalFormatting sqref="D109:D113">
    <cfRule type="expression" dxfId="1492" priority="512">
      <formula>AN109=7</formula>
    </cfRule>
  </conditionalFormatting>
  <conditionalFormatting sqref="D114">
    <cfRule type="expression" dxfId="1491" priority="509">
      <formula>AN114=7</formula>
    </cfRule>
  </conditionalFormatting>
  <conditionalFormatting sqref="D115:D119">
    <cfRule type="expression" dxfId="1490" priority="504">
      <formula>AN115=7</formula>
    </cfRule>
  </conditionalFormatting>
  <conditionalFormatting sqref="D120">
    <cfRule type="expression" dxfId="1489" priority="501">
      <formula>AN120=7</formula>
    </cfRule>
  </conditionalFormatting>
  <conditionalFormatting sqref="D121:D125">
    <cfRule type="expression" dxfId="1488" priority="496">
      <formula>AN121=7</formula>
    </cfRule>
  </conditionalFormatting>
  <conditionalFormatting sqref="D126">
    <cfRule type="expression" dxfId="1487" priority="493">
      <formula>AN126=7</formula>
    </cfRule>
  </conditionalFormatting>
  <conditionalFormatting sqref="D127:D131">
    <cfRule type="expression" dxfId="1486" priority="488">
      <formula>AN127=7</formula>
    </cfRule>
  </conditionalFormatting>
  <conditionalFormatting sqref="D132">
    <cfRule type="expression" dxfId="1485" priority="485">
      <formula>AN132=7</formula>
    </cfRule>
  </conditionalFormatting>
  <conditionalFormatting sqref="D133:D137">
    <cfRule type="expression" dxfId="1484" priority="480">
      <formula>AN133=7</formula>
    </cfRule>
  </conditionalFormatting>
  <conditionalFormatting sqref="D138">
    <cfRule type="expression" dxfId="1483" priority="477">
      <formula>AN138=7</formula>
    </cfRule>
  </conditionalFormatting>
  <conditionalFormatting sqref="D139:D143">
    <cfRule type="expression" dxfId="1482" priority="472">
      <formula>AN139=7</formula>
    </cfRule>
  </conditionalFormatting>
  <conditionalFormatting sqref="D144">
    <cfRule type="expression" dxfId="1481" priority="469">
      <formula>AN144=7</formula>
    </cfRule>
  </conditionalFormatting>
  <conditionalFormatting sqref="D145:D149">
    <cfRule type="expression" dxfId="1480" priority="464">
      <formula>AN145=7</formula>
    </cfRule>
  </conditionalFormatting>
  <conditionalFormatting sqref="D150">
    <cfRule type="expression" dxfId="1479" priority="461">
      <formula>AN150=7</formula>
    </cfRule>
  </conditionalFormatting>
  <conditionalFormatting sqref="D151:D155">
    <cfRule type="expression" dxfId="1478" priority="456">
      <formula>AN151=7</formula>
    </cfRule>
  </conditionalFormatting>
  <conditionalFormatting sqref="D156">
    <cfRule type="expression" dxfId="1477" priority="453">
      <formula>AN156=7</formula>
    </cfRule>
  </conditionalFormatting>
  <conditionalFormatting sqref="D157:D161">
    <cfRule type="expression" dxfId="1476" priority="448">
      <formula>AN157=7</formula>
    </cfRule>
  </conditionalFormatting>
  <conditionalFormatting sqref="D162">
    <cfRule type="expression" dxfId="1475" priority="445">
      <formula>AN162=7</formula>
    </cfRule>
  </conditionalFormatting>
  <conditionalFormatting sqref="D163:D167">
    <cfRule type="expression" dxfId="1474" priority="440">
      <formula>AN163=7</formula>
    </cfRule>
  </conditionalFormatting>
  <conditionalFormatting sqref="D168">
    <cfRule type="expression" dxfId="1473" priority="437">
      <formula>AN168=7</formula>
    </cfRule>
  </conditionalFormatting>
  <conditionalFormatting sqref="D169:D173">
    <cfRule type="expression" dxfId="1472" priority="432">
      <formula>AN169=7</formula>
    </cfRule>
  </conditionalFormatting>
  <conditionalFormatting sqref="D174">
    <cfRule type="expression" dxfId="1471" priority="429">
      <formula>AN174=7</formula>
    </cfRule>
  </conditionalFormatting>
  <conditionalFormatting sqref="D175:D179">
    <cfRule type="expression" dxfId="1470" priority="424">
      <formula>AN175=7</formula>
    </cfRule>
  </conditionalFormatting>
  <conditionalFormatting sqref="D180">
    <cfRule type="expression" dxfId="1469" priority="421">
      <formula>AN180=7</formula>
    </cfRule>
  </conditionalFormatting>
  <conditionalFormatting sqref="D181:D185">
    <cfRule type="expression" dxfId="1468" priority="416">
      <formula>AN181=7</formula>
    </cfRule>
  </conditionalFormatting>
  <conditionalFormatting sqref="D186">
    <cfRule type="expression" dxfId="1467" priority="413">
      <formula>AN186=7</formula>
    </cfRule>
  </conditionalFormatting>
  <conditionalFormatting sqref="D187:D191">
    <cfRule type="expression" dxfId="1466" priority="408">
      <formula>AN187=7</formula>
    </cfRule>
  </conditionalFormatting>
  <conditionalFormatting sqref="D192">
    <cfRule type="expression" dxfId="1465" priority="405">
      <formula>AN192=7</formula>
    </cfRule>
  </conditionalFormatting>
  <conditionalFormatting sqref="D193:D197">
    <cfRule type="expression" dxfId="1464" priority="400">
      <formula>AN193=7</formula>
    </cfRule>
  </conditionalFormatting>
  <conditionalFormatting sqref="D198">
    <cfRule type="expression" dxfId="1463" priority="397">
      <formula>AN198=7</formula>
    </cfRule>
  </conditionalFormatting>
  <conditionalFormatting sqref="D199:D203">
    <cfRule type="expression" dxfId="1462" priority="392">
      <formula>AN199=7</formula>
    </cfRule>
  </conditionalFormatting>
  <conditionalFormatting sqref="D204">
    <cfRule type="expression" dxfId="1461" priority="389">
      <formula>AN204=7</formula>
    </cfRule>
  </conditionalFormatting>
  <conditionalFormatting sqref="D205:D209">
    <cfRule type="expression" dxfId="1460" priority="384">
      <formula>AN205=7</formula>
    </cfRule>
  </conditionalFormatting>
  <conditionalFormatting sqref="D210">
    <cfRule type="expression" dxfId="1459" priority="381">
      <formula>AN210=7</formula>
    </cfRule>
  </conditionalFormatting>
  <conditionalFormatting sqref="D211:D215">
    <cfRule type="expression" dxfId="1458" priority="376">
      <formula>AN211=7</formula>
    </cfRule>
  </conditionalFormatting>
  <conditionalFormatting sqref="D216">
    <cfRule type="expression" dxfId="1457" priority="373">
      <formula>AN216=7</formula>
    </cfRule>
  </conditionalFormatting>
  <conditionalFormatting sqref="D217:D221">
    <cfRule type="expression" dxfId="1456" priority="368">
      <formula>AN217=7</formula>
    </cfRule>
  </conditionalFormatting>
  <conditionalFormatting sqref="D222">
    <cfRule type="expression" dxfId="1455" priority="365">
      <formula>AN222=7</formula>
    </cfRule>
  </conditionalFormatting>
  <conditionalFormatting sqref="D223:D227">
    <cfRule type="expression" dxfId="1454" priority="360">
      <formula>AN223=7</formula>
    </cfRule>
  </conditionalFormatting>
  <conditionalFormatting sqref="D228">
    <cfRule type="expression" dxfId="1453" priority="357">
      <formula>AN228=7</formula>
    </cfRule>
  </conditionalFormatting>
  <conditionalFormatting sqref="D229:D233">
    <cfRule type="expression" dxfId="1452" priority="352">
      <formula>AN229=7</formula>
    </cfRule>
  </conditionalFormatting>
  <conditionalFormatting sqref="D234">
    <cfRule type="expression" dxfId="1451" priority="349">
      <formula>AN234=7</formula>
    </cfRule>
  </conditionalFormatting>
  <conditionalFormatting sqref="D235:D239">
    <cfRule type="expression" dxfId="1450" priority="344">
      <formula>AN235=7</formula>
    </cfRule>
  </conditionalFormatting>
  <conditionalFormatting sqref="D240">
    <cfRule type="expression" dxfId="1449" priority="341">
      <formula>AN240=7</formula>
    </cfRule>
  </conditionalFormatting>
  <conditionalFormatting sqref="D241:D245">
    <cfRule type="expression" dxfId="1448" priority="336">
      <formula>AN241=7</formula>
    </cfRule>
  </conditionalFormatting>
  <conditionalFormatting sqref="D246">
    <cfRule type="expression" dxfId="1447" priority="333">
      <formula>AN246=7</formula>
    </cfRule>
  </conditionalFormatting>
  <conditionalFormatting sqref="D247:D251">
    <cfRule type="expression" dxfId="1446" priority="328">
      <formula>AN247=7</formula>
    </cfRule>
  </conditionalFormatting>
  <conditionalFormatting sqref="D252">
    <cfRule type="expression" dxfId="1445" priority="325">
      <formula>AN252=7</formula>
    </cfRule>
  </conditionalFormatting>
  <conditionalFormatting sqref="D253:D257">
    <cfRule type="expression" dxfId="1444" priority="320">
      <formula>AN253=7</formula>
    </cfRule>
  </conditionalFormatting>
  <conditionalFormatting sqref="D258">
    <cfRule type="expression" dxfId="1443" priority="317">
      <formula>AN258=7</formula>
    </cfRule>
  </conditionalFormatting>
  <conditionalFormatting sqref="D259:D263">
    <cfRule type="expression" dxfId="1442" priority="312">
      <formula>AN259=7</formula>
    </cfRule>
  </conditionalFormatting>
  <conditionalFormatting sqref="D264">
    <cfRule type="expression" dxfId="1441" priority="309">
      <formula>AN264=7</formula>
    </cfRule>
  </conditionalFormatting>
  <conditionalFormatting sqref="D265:D269">
    <cfRule type="expression" dxfId="1440" priority="304">
      <formula>AN265=7</formula>
    </cfRule>
  </conditionalFormatting>
  <conditionalFormatting sqref="D270">
    <cfRule type="expression" dxfId="1439" priority="301">
      <formula>AN270=7</formula>
    </cfRule>
  </conditionalFormatting>
  <conditionalFormatting sqref="D271:D275">
    <cfRule type="expression" dxfId="1438" priority="296">
      <formula>AN271=7</formula>
    </cfRule>
  </conditionalFormatting>
  <conditionalFormatting sqref="D276">
    <cfRule type="expression" dxfId="1437" priority="293">
      <formula>AN276=7</formula>
    </cfRule>
  </conditionalFormatting>
  <conditionalFormatting sqref="D277:D281">
    <cfRule type="expression" dxfId="1436" priority="288">
      <formula>AN277=7</formula>
    </cfRule>
  </conditionalFormatting>
  <conditionalFormatting sqref="D282">
    <cfRule type="expression" dxfId="1435" priority="285">
      <formula>AN282=7</formula>
    </cfRule>
  </conditionalFormatting>
  <conditionalFormatting sqref="D283:D287">
    <cfRule type="expression" dxfId="1434" priority="280">
      <formula>AN283=7</formula>
    </cfRule>
  </conditionalFormatting>
  <conditionalFormatting sqref="D288">
    <cfRule type="expression" dxfId="1433" priority="277">
      <formula>AN288=7</formula>
    </cfRule>
  </conditionalFormatting>
  <conditionalFormatting sqref="D289:D293">
    <cfRule type="expression" dxfId="1432" priority="272">
      <formula>AN289=7</formula>
    </cfRule>
  </conditionalFormatting>
  <conditionalFormatting sqref="D294">
    <cfRule type="expression" dxfId="1431" priority="269">
      <formula>AN294=7</formula>
    </cfRule>
  </conditionalFormatting>
  <conditionalFormatting sqref="D295:D299">
    <cfRule type="expression" dxfId="1430" priority="264">
      <formula>AN295=7</formula>
    </cfRule>
  </conditionalFormatting>
  <conditionalFormatting sqref="D300">
    <cfRule type="expression" dxfId="1429" priority="261">
      <formula>AN300=7</formula>
    </cfRule>
  </conditionalFormatting>
  <conditionalFormatting sqref="D301:D305">
    <cfRule type="expression" dxfId="1428" priority="256">
      <formula>AN301=7</formula>
    </cfRule>
  </conditionalFormatting>
  <conditionalFormatting sqref="D306">
    <cfRule type="expression" dxfId="1427" priority="253">
      <formula>AN306=7</formula>
    </cfRule>
  </conditionalFormatting>
  <conditionalFormatting sqref="D307:D311">
    <cfRule type="expression" dxfId="1426" priority="248">
      <formula>AN307=7</formula>
    </cfRule>
  </conditionalFormatting>
  <conditionalFormatting sqref="D312">
    <cfRule type="expression" dxfId="1425" priority="245">
      <formula>AN312=7</formula>
    </cfRule>
  </conditionalFormatting>
  <conditionalFormatting sqref="D313:D317">
    <cfRule type="expression" dxfId="1424" priority="240">
      <formula>AN313=7</formula>
    </cfRule>
  </conditionalFormatting>
  <conditionalFormatting sqref="D318">
    <cfRule type="expression" dxfId="1423" priority="237">
      <formula>AN318=7</formula>
    </cfRule>
  </conditionalFormatting>
  <conditionalFormatting sqref="D319:D323">
    <cfRule type="expression" dxfId="1422" priority="232">
      <formula>AN319=7</formula>
    </cfRule>
  </conditionalFormatting>
  <conditionalFormatting sqref="D324">
    <cfRule type="expression" dxfId="1421" priority="229">
      <formula>AN324=7</formula>
    </cfRule>
  </conditionalFormatting>
  <conditionalFormatting sqref="D325:D329">
    <cfRule type="expression" dxfId="1420" priority="224">
      <formula>AN325=7</formula>
    </cfRule>
  </conditionalFormatting>
  <conditionalFormatting sqref="D330">
    <cfRule type="expression" dxfId="1419" priority="221">
      <formula>AN330=7</formula>
    </cfRule>
  </conditionalFormatting>
  <conditionalFormatting sqref="D331:D335">
    <cfRule type="expression" dxfId="1418" priority="216">
      <formula>AN331=7</formula>
    </cfRule>
  </conditionalFormatting>
  <conditionalFormatting sqref="D336">
    <cfRule type="expression" dxfId="1417" priority="213">
      <formula>AN336=7</formula>
    </cfRule>
  </conditionalFormatting>
  <conditionalFormatting sqref="D337:D341">
    <cfRule type="expression" dxfId="1416" priority="208">
      <formula>AN337=7</formula>
    </cfRule>
  </conditionalFormatting>
  <conditionalFormatting sqref="D342">
    <cfRule type="expression" dxfId="1415" priority="205">
      <formula>AN342=7</formula>
    </cfRule>
  </conditionalFormatting>
  <conditionalFormatting sqref="D343:D347">
    <cfRule type="expression" dxfId="1414" priority="200">
      <formula>AN343=7</formula>
    </cfRule>
  </conditionalFormatting>
  <conditionalFormatting sqref="D348">
    <cfRule type="expression" dxfId="1413" priority="197">
      <formula>AN348=7</formula>
    </cfRule>
  </conditionalFormatting>
  <conditionalFormatting sqref="D349:D353">
    <cfRule type="expression" dxfId="1412" priority="192">
      <formula>AN349=7</formula>
    </cfRule>
  </conditionalFormatting>
  <conditionalFormatting sqref="D354">
    <cfRule type="expression" dxfId="1411" priority="189">
      <formula>AN354=7</formula>
    </cfRule>
  </conditionalFormatting>
  <conditionalFormatting sqref="D355:D359">
    <cfRule type="expression" dxfId="1410" priority="184">
      <formula>AN355=7</formula>
    </cfRule>
  </conditionalFormatting>
  <conditionalFormatting sqref="D360">
    <cfRule type="expression" dxfId="1409" priority="181">
      <formula>AN360=7</formula>
    </cfRule>
  </conditionalFormatting>
  <conditionalFormatting sqref="D361:D365">
    <cfRule type="expression" dxfId="1408" priority="176">
      <formula>AN361=7</formula>
    </cfRule>
  </conditionalFormatting>
  <conditionalFormatting sqref="D366">
    <cfRule type="expression" dxfId="1407" priority="173">
      <formula>AN366=7</formula>
    </cfRule>
  </conditionalFormatting>
  <conditionalFormatting sqref="D367:D371">
    <cfRule type="expression" dxfId="1406" priority="168">
      <formula>AN367=7</formula>
    </cfRule>
  </conditionalFormatting>
  <conditionalFormatting sqref="D372">
    <cfRule type="expression" dxfId="1405" priority="165">
      <formula>AN372=7</formula>
    </cfRule>
  </conditionalFormatting>
  <conditionalFormatting sqref="D373:D377">
    <cfRule type="expression" dxfId="1404" priority="160">
      <formula>AN373=7</formula>
    </cfRule>
  </conditionalFormatting>
  <conditionalFormatting sqref="D378">
    <cfRule type="expression" dxfId="1403" priority="157">
      <formula>AN378=7</formula>
    </cfRule>
  </conditionalFormatting>
  <conditionalFormatting sqref="D379:D383">
    <cfRule type="expression" dxfId="1402" priority="152">
      <formula>AN379=7</formula>
    </cfRule>
  </conditionalFormatting>
  <conditionalFormatting sqref="D384">
    <cfRule type="expression" dxfId="1401" priority="149">
      <formula>AN384=7</formula>
    </cfRule>
  </conditionalFormatting>
  <conditionalFormatting sqref="D385:D389">
    <cfRule type="expression" dxfId="1400" priority="144">
      <formula>AN385=7</formula>
    </cfRule>
  </conditionalFormatting>
  <conditionalFormatting sqref="D390">
    <cfRule type="expression" dxfId="1399" priority="141">
      <formula>AN390=7</formula>
    </cfRule>
  </conditionalFormatting>
  <conditionalFormatting sqref="D391:D395">
    <cfRule type="expression" dxfId="1398" priority="136">
      <formula>AN391=7</formula>
    </cfRule>
  </conditionalFormatting>
  <conditionalFormatting sqref="D396">
    <cfRule type="expression" dxfId="1397" priority="133">
      <formula>AN396=7</formula>
    </cfRule>
  </conditionalFormatting>
  <conditionalFormatting sqref="D397:D401">
    <cfRule type="expression" dxfId="1396" priority="128">
      <formula>AN397=7</formula>
    </cfRule>
  </conditionalFormatting>
  <conditionalFormatting sqref="D402">
    <cfRule type="expression" dxfId="1395" priority="125">
      <formula>AN402=7</formula>
    </cfRule>
  </conditionalFormatting>
  <conditionalFormatting sqref="D403:D407">
    <cfRule type="expression" dxfId="1394" priority="120">
      <formula>AN403=7</formula>
    </cfRule>
  </conditionalFormatting>
  <conditionalFormatting sqref="D408">
    <cfRule type="expression" dxfId="1393" priority="117">
      <formula>AN408=7</formula>
    </cfRule>
  </conditionalFormatting>
  <conditionalFormatting sqref="D409:D413">
    <cfRule type="expression" dxfId="1392" priority="112">
      <formula>AN409=7</formula>
    </cfRule>
  </conditionalFormatting>
  <conditionalFormatting sqref="D414">
    <cfRule type="expression" dxfId="1391" priority="109">
      <formula>AN414=7</formula>
    </cfRule>
  </conditionalFormatting>
  <conditionalFormatting sqref="D415:D419">
    <cfRule type="expression" dxfId="1390" priority="104">
      <formula>AN415=7</formula>
    </cfRule>
  </conditionalFormatting>
  <conditionalFormatting sqref="D420">
    <cfRule type="expression" dxfId="1389" priority="101">
      <formula>AN420=7</formula>
    </cfRule>
  </conditionalFormatting>
  <conditionalFormatting sqref="D421:D425">
    <cfRule type="expression" dxfId="1388" priority="96">
      <formula>AN421=7</formula>
    </cfRule>
  </conditionalFormatting>
  <conditionalFormatting sqref="D426">
    <cfRule type="expression" dxfId="1387" priority="93">
      <formula>AN426=7</formula>
    </cfRule>
  </conditionalFormatting>
  <conditionalFormatting sqref="D427:D431">
    <cfRule type="expression" dxfId="1386" priority="88">
      <formula>AN427=7</formula>
    </cfRule>
  </conditionalFormatting>
  <conditionalFormatting sqref="D432">
    <cfRule type="expression" dxfId="1385" priority="85">
      <formula>AN432=7</formula>
    </cfRule>
  </conditionalFormatting>
  <conditionalFormatting sqref="D433:D437">
    <cfRule type="expression" dxfId="1384" priority="80">
      <formula>AN433=7</formula>
    </cfRule>
  </conditionalFormatting>
  <conditionalFormatting sqref="D438">
    <cfRule type="expression" dxfId="1383" priority="77">
      <formula>AN438=7</formula>
    </cfRule>
  </conditionalFormatting>
  <conditionalFormatting sqref="D439:D443">
    <cfRule type="expression" dxfId="1382" priority="72">
      <formula>AN439=7</formula>
    </cfRule>
  </conditionalFormatting>
  <conditionalFormatting sqref="D444">
    <cfRule type="expression" dxfId="1381" priority="69">
      <formula>AN444=7</formula>
    </cfRule>
  </conditionalFormatting>
  <conditionalFormatting sqref="D445:D449">
    <cfRule type="expression" dxfId="1380" priority="64">
      <formula>AN445=7</formula>
    </cfRule>
  </conditionalFormatting>
  <conditionalFormatting sqref="D450">
    <cfRule type="expression" dxfId="1379" priority="61">
      <formula>AN450=7</formula>
    </cfRule>
  </conditionalFormatting>
  <conditionalFormatting sqref="D451:D455">
    <cfRule type="expression" dxfId="1378" priority="56">
      <formula>AN451=7</formula>
    </cfRule>
  </conditionalFormatting>
  <conditionalFormatting sqref="D456">
    <cfRule type="expression" dxfId="1377" priority="53">
      <formula>AN456=7</formula>
    </cfRule>
  </conditionalFormatting>
  <conditionalFormatting sqref="D457:D461">
    <cfRule type="expression" dxfId="1376" priority="48">
      <formula>AN457=7</formula>
    </cfRule>
  </conditionalFormatting>
  <conditionalFormatting sqref="D462">
    <cfRule type="expression" dxfId="1375" priority="45">
      <formula>AN462=7</formula>
    </cfRule>
  </conditionalFormatting>
  <conditionalFormatting sqref="D463:D467">
    <cfRule type="expression" dxfId="1374" priority="40">
      <formula>AN463=7</formula>
    </cfRule>
  </conditionalFormatting>
  <conditionalFormatting sqref="D468">
    <cfRule type="expression" dxfId="1373" priority="37">
      <formula>AN468=7</formula>
    </cfRule>
  </conditionalFormatting>
  <conditionalFormatting sqref="D469:D473">
    <cfRule type="expression" dxfId="1372" priority="32">
      <formula>AN469=7</formula>
    </cfRule>
  </conditionalFormatting>
  <conditionalFormatting sqref="D474">
    <cfRule type="expression" dxfId="1371" priority="29">
      <formula>AN474=7</formula>
    </cfRule>
  </conditionalFormatting>
  <conditionalFormatting sqref="D475:D479">
    <cfRule type="expression" dxfId="1370" priority="24">
      <formula>AN475=7</formula>
    </cfRule>
  </conditionalFormatting>
  <conditionalFormatting sqref="D480">
    <cfRule type="expression" dxfId="1369" priority="21">
      <formula>AN480=7</formula>
    </cfRule>
  </conditionalFormatting>
  <conditionalFormatting sqref="D481:D485">
    <cfRule type="expression" dxfId="1368" priority="16">
      <formula>AN481=7</formula>
    </cfRule>
  </conditionalFormatting>
  <conditionalFormatting sqref="D486">
    <cfRule type="expression" dxfId="1367" priority="13">
      <formula>AN486=7</formula>
    </cfRule>
  </conditionalFormatting>
  <conditionalFormatting sqref="D487:D491">
    <cfRule type="expression" dxfId="1366" priority="8">
      <formula>AN487=7</formula>
    </cfRule>
  </conditionalFormatting>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sheetPr>
  <dimension ref="A1:BL119"/>
  <sheetViews>
    <sheetView topLeftCell="M1" zoomScale="70" zoomScaleNormal="70" zoomScalePageLayoutView="85" workbookViewId="0">
      <selection activeCell="BI22" sqref="BI22"/>
    </sheetView>
  </sheetViews>
  <sheetFormatPr defaultColWidth="11.42578125" defaultRowHeight="14.25"/>
  <cols>
    <col min="1" max="1" width="3.42578125" style="11" customWidth="1"/>
    <col min="2" max="2" width="27.28515625" style="10" customWidth="1"/>
    <col min="3" max="3" width="11.42578125" style="11"/>
    <col min="4" max="17" width="10.7109375" style="11" customWidth="1"/>
    <col min="18" max="21" width="13.140625" style="11" customWidth="1"/>
    <col min="22" max="22" width="8.85546875" style="11" customWidth="1"/>
    <col min="23" max="23" width="7.42578125" style="11" customWidth="1"/>
    <col min="24" max="33" width="6.42578125" style="11" customWidth="1"/>
    <col min="34" max="37" width="7.42578125" style="11" bestFit="1" customWidth="1"/>
    <col min="38" max="39" width="6.85546875" style="11" customWidth="1"/>
    <col min="40" max="41" width="7.140625" style="11" customWidth="1"/>
    <col min="42" max="51" width="5.7109375" style="11" customWidth="1"/>
    <col min="52" max="52" width="7.28515625" style="11" customWidth="1"/>
    <col min="53" max="54" width="5.85546875" style="11" bestFit="1" customWidth="1"/>
    <col min="55" max="58" width="5.85546875" style="11" customWidth="1"/>
    <col min="59" max="59" width="11.42578125" style="11" customWidth="1"/>
    <col min="60" max="16384" width="11.42578125" style="11"/>
  </cols>
  <sheetData>
    <row r="1" spans="1:64" ht="36.75" customHeight="1">
      <c r="A1" s="101" t="s">
        <v>184</v>
      </c>
    </row>
    <row r="2" spans="1:64">
      <c r="D2" s="93"/>
      <c r="AN2" s="61"/>
    </row>
    <row r="3" spans="1:64" ht="20.25">
      <c r="A3" s="102"/>
      <c r="B3" s="12" t="s">
        <v>259</v>
      </c>
      <c r="S3" s="11">
        <v>2023</v>
      </c>
      <c r="T3" s="11">
        <v>2024</v>
      </c>
      <c r="U3" s="11">
        <v>2025</v>
      </c>
    </row>
    <row r="4" spans="1:64" ht="15">
      <c r="B4" s="10" t="str">
        <f>Translateupd!B7</f>
        <v>Greece</v>
      </c>
      <c r="D4" s="61"/>
      <c r="S4" s="382">
        <f t="shared" ref="S4:U9" si="0">(S11/R11-1)*100</f>
        <v>15.512168556321381</v>
      </c>
      <c r="T4" s="382">
        <f t="shared" si="0"/>
        <v>6.8496225724882898</v>
      </c>
      <c r="U4" s="382">
        <f t="shared" si="0"/>
        <v>15.648282860542206</v>
      </c>
      <c r="V4" s="61" t="s">
        <v>185</v>
      </c>
      <c r="AB4" s="94"/>
      <c r="AN4" s="61" t="s">
        <v>186</v>
      </c>
      <c r="AO4" s="89"/>
      <c r="AP4" s="89"/>
      <c r="AQ4" s="89"/>
      <c r="AR4" s="89"/>
      <c r="AS4" s="89"/>
      <c r="AT4" s="89"/>
      <c r="AU4" s="89"/>
      <c r="AV4" s="89"/>
      <c r="AW4" s="89"/>
      <c r="AX4" s="89"/>
      <c r="AY4" s="89"/>
      <c r="AZ4" s="89"/>
    </row>
    <row r="5" spans="1:64" ht="14.25" customHeight="1">
      <c r="B5" s="10" t="s">
        <v>260</v>
      </c>
      <c r="E5" s="13"/>
      <c r="F5" s="93" t="s">
        <v>188</v>
      </c>
      <c r="S5" s="382">
        <f t="shared" si="0"/>
        <v>-4.7266011990984573</v>
      </c>
      <c r="T5" s="382">
        <f t="shared" si="0"/>
        <v>-4.1083893643827807</v>
      </c>
      <c r="U5" s="382">
        <f t="shared" si="0"/>
        <v>1.3726214450752838</v>
      </c>
      <c r="V5" s="96"/>
      <c r="W5" s="97"/>
      <c r="X5" s="502" t="s">
        <v>189</v>
      </c>
      <c r="Y5" s="502"/>
      <c r="Z5" s="502"/>
      <c r="AA5" s="98"/>
      <c r="AB5" s="99"/>
      <c r="AC5" s="502" t="s">
        <v>190</v>
      </c>
      <c r="AD5" s="502"/>
      <c r="AE5" s="502"/>
      <c r="AN5" s="503" t="s">
        <v>191</v>
      </c>
      <c r="AO5" s="503"/>
      <c r="AP5" s="503"/>
      <c r="AQ5" s="503"/>
      <c r="AW5" s="89"/>
      <c r="AX5" s="89"/>
      <c r="AY5" s="89"/>
      <c r="AZ5" s="89"/>
    </row>
    <row r="6" spans="1:64" ht="15">
      <c r="B6" s="11"/>
      <c r="E6" s="14"/>
      <c r="F6" s="93" t="s">
        <v>192</v>
      </c>
      <c r="S6" s="382">
        <f t="shared" si="0"/>
        <v>-5.5605322525775431</v>
      </c>
      <c r="T6" s="382">
        <f t="shared" si="0"/>
        <v>-2.0657722140688728</v>
      </c>
      <c r="U6" s="382">
        <f t="shared" si="0"/>
        <v>1.5357021236702018</v>
      </c>
      <c r="V6" s="96"/>
      <c r="W6" s="95"/>
      <c r="X6" s="98" t="s">
        <v>193</v>
      </c>
      <c r="Y6" s="98"/>
      <c r="Z6" s="98"/>
      <c r="AA6" s="98"/>
      <c r="AB6" s="100"/>
      <c r="AC6" s="98" t="s">
        <v>194</v>
      </c>
      <c r="AD6" s="98"/>
      <c r="AE6" s="98"/>
      <c r="AN6" s="723" t="s">
        <v>195</v>
      </c>
      <c r="AO6" s="724"/>
      <c r="AP6" s="724"/>
      <c r="AQ6" s="724"/>
      <c r="AR6" s="724"/>
      <c r="AS6" s="724" t="s">
        <v>196</v>
      </c>
      <c r="AT6" s="724"/>
      <c r="AU6" s="724"/>
      <c r="AV6" s="725"/>
      <c r="AW6" s="89"/>
      <c r="AX6" s="89"/>
      <c r="AY6" s="89"/>
      <c r="AZ6" s="89"/>
    </row>
    <row r="7" spans="1:64" ht="14.25" customHeight="1">
      <c r="E7" s="15"/>
      <c r="F7" s="93" t="s">
        <v>197</v>
      </c>
      <c r="S7" s="382">
        <f t="shared" si="0"/>
        <v>-1.0083761384670598</v>
      </c>
      <c r="T7" s="382">
        <f t="shared" si="0"/>
        <v>2.7361443187223999</v>
      </c>
      <c r="U7" s="382">
        <f t="shared" si="0"/>
        <v>0.69478455052289778</v>
      </c>
      <c r="AN7" s="726" t="s">
        <v>198</v>
      </c>
      <c r="AO7" s="727"/>
      <c r="AP7" s="727"/>
      <c r="AQ7" s="727"/>
      <c r="AR7" s="727"/>
      <c r="AS7" s="727" t="s">
        <v>199</v>
      </c>
      <c r="AT7" s="727"/>
      <c r="AU7" s="727"/>
      <c r="AV7" s="728"/>
      <c r="AW7" s="89"/>
      <c r="AX7" s="89"/>
      <c r="AY7" s="89"/>
      <c r="AZ7" s="89"/>
    </row>
    <row r="8" spans="1:64" ht="15.75">
      <c r="B8" s="16"/>
      <c r="C8" s="17"/>
      <c r="D8" s="17"/>
      <c r="E8" s="17"/>
      <c r="F8" s="17"/>
      <c r="G8" s="17"/>
      <c r="H8" s="17"/>
      <c r="I8" s="17"/>
      <c r="J8" s="17"/>
      <c r="K8" s="17"/>
      <c r="L8" s="17"/>
      <c r="M8" s="17"/>
      <c r="N8" s="17"/>
      <c r="O8" s="17"/>
      <c r="P8" s="17"/>
      <c r="Q8" s="17"/>
      <c r="R8" s="17"/>
      <c r="S8" s="382">
        <f t="shared" si="0"/>
        <v>0.62845125033259563</v>
      </c>
      <c r="T8" s="382">
        <f t="shared" si="0"/>
        <v>1.3760164756011939</v>
      </c>
      <c r="U8" s="382">
        <f t="shared" si="0"/>
        <v>4.6875943746691462</v>
      </c>
      <c r="V8" s="18"/>
      <c r="AI8" s="17"/>
      <c r="AJ8" s="17"/>
      <c r="AK8" s="17"/>
      <c r="AL8" s="17"/>
      <c r="AM8" s="17"/>
      <c r="AN8" s="729" t="s">
        <v>200</v>
      </c>
      <c r="AO8" s="730"/>
      <c r="AP8" s="730"/>
      <c r="AQ8" s="730"/>
      <c r="AR8" s="730"/>
      <c r="AS8" s="731"/>
      <c r="AT8" s="731"/>
      <c r="AU8" s="731"/>
      <c r="AV8" s="732"/>
      <c r="AW8" s="89"/>
      <c r="AX8" s="89"/>
      <c r="AY8" s="89"/>
      <c r="AZ8" s="89"/>
    </row>
    <row r="9" spans="1:64" ht="18.75" thickBot="1">
      <c r="B9" s="16"/>
      <c r="C9" s="17"/>
      <c r="D9" s="17"/>
      <c r="E9" s="17"/>
      <c r="F9" s="17"/>
      <c r="G9" s="17"/>
      <c r="H9" s="17"/>
      <c r="I9" s="17"/>
      <c r="J9" s="17"/>
      <c r="K9" s="17"/>
      <c r="L9" s="17"/>
      <c r="M9" s="17"/>
      <c r="N9" s="17"/>
      <c r="O9" s="17"/>
      <c r="P9" s="17"/>
      <c r="Q9" s="17"/>
      <c r="R9" s="17"/>
      <c r="S9" s="382">
        <f t="shared" si="0"/>
        <v>1.6008426026486333</v>
      </c>
      <c r="T9" s="382">
        <f>(T16/S16-1)*100</f>
        <v>0.58875486487541817</v>
      </c>
      <c r="U9" s="382">
        <f>(U16/T16-1)*100</f>
        <v>7.04802803471829</v>
      </c>
      <c r="V9" s="18"/>
      <c r="AI9" s="17"/>
      <c r="AJ9" s="17"/>
      <c r="AK9" s="17"/>
      <c r="AL9" s="17"/>
      <c r="AM9" s="17"/>
      <c r="AN9" s="90"/>
      <c r="AO9" s="90"/>
      <c r="AP9" s="90"/>
      <c r="AQ9" s="90"/>
      <c r="AR9" s="91"/>
      <c r="AS9" s="92"/>
      <c r="AT9" s="89"/>
      <c r="AU9" s="89"/>
      <c r="AV9" s="89"/>
      <c r="AW9" s="89"/>
      <c r="AX9" s="89"/>
      <c r="AY9" s="89"/>
      <c r="AZ9" s="89"/>
    </row>
    <row r="10" spans="1:64" ht="36.75" customHeight="1" thickBot="1">
      <c r="B10" s="19" t="s">
        <v>201</v>
      </c>
      <c r="C10" s="20" t="s">
        <v>202</v>
      </c>
      <c r="D10" s="21">
        <v>2008</v>
      </c>
      <c r="E10" s="22">
        <v>2009</v>
      </c>
      <c r="F10" s="22">
        <v>2010</v>
      </c>
      <c r="G10" s="22">
        <v>2011</v>
      </c>
      <c r="H10" s="22">
        <v>2012</v>
      </c>
      <c r="I10" s="22">
        <v>2013</v>
      </c>
      <c r="J10" s="22">
        <v>2014</v>
      </c>
      <c r="K10" s="22">
        <v>2015</v>
      </c>
      <c r="L10" s="22">
        <v>2016</v>
      </c>
      <c r="M10" s="22">
        <v>2017</v>
      </c>
      <c r="N10" s="22">
        <v>2018</v>
      </c>
      <c r="O10" s="22">
        <v>2019</v>
      </c>
      <c r="P10" s="22">
        <v>2020</v>
      </c>
      <c r="Q10" s="22">
        <v>2021</v>
      </c>
      <c r="R10" s="22">
        <v>2022</v>
      </c>
      <c r="S10" s="22">
        <v>2023</v>
      </c>
      <c r="T10" s="22">
        <v>2024</v>
      </c>
      <c r="U10" s="22">
        <v>2025</v>
      </c>
      <c r="V10" s="161" t="s">
        <v>203</v>
      </c>
      <c r="W10" s="56">
        <v>2009</v>
      </c>
      <c r="X10" s="56">
        <v>2010</v>
      </c>
      <c r="Y10" s="56">
        <v>2011</v>
      </c>
      <c r="Z10" s="56">
        <v>2012</v>
      </c>
      <c r="AA10" s="56">
        <v>2013</v>
      </c>
      <c r="AB10" s="56">
        <v>2014</v>
      </c>
      <c r="AC10" s="56">
        <v>2015</v>
      </c>
      <c r="AD10" s="56">
        <v>2016</v>
      </c>
      <c r="AE10" s="56">
        <v>2017</v>
      </c>
      <c r="AF10" s="56">
        <v>2018</v>
      </c>
      <c r="AG10" s="56">
        <v>2019</v>
      </c>
      <c r="AH10" s="56">
        <v>2020</v>
      </c>
      <c r="AI10" s="56">
        <v>2021</v>
      </c>
      <c r="AJ10" s="56">
        <v>2022</v>
      </c>
      <c r="AK10" s="56">
        <v>2023</v>
      </c>
      <c r="AL10" s="56">
        <v>2024</v>
      </c>
      <c r="AM10" s="56">
        <v>2025</v>
      </c>
      <c r="AN10" s="116">
        <v>2008</v>
      </c>
      <c r="AO10" s="117">
        <v>2009</v>
      </c>
      <c r="AP10" s="117">
        <v>2010</v>
      </c>
      <c r="AQ10" s="117">
        <v>2011</v>
      </c>
      <c r="AR10" s="117">
        <v>2012</v>
      </c>
      <c r="AS10" s="117">
        <v>2013</v>
      </c>
      <c r="AT10" s="117">
        <v>2014</v>
      </c>
      <c r="AU10" s="117">
        <v>2015</v>
      </c>
      <c r="AV10" s="117">
        <v>2016</v>
      </c>
      <c r="AW10" s="117">
        <v>2017</v>
      </c>
      <c r="AX10" s="117">
        <v>2018</v>
      </c>
      <c r="AY10" s="117">
        <v>2019</v>
      </c>
      <c r="AZ10" s="117">
        <v>2020</v>
      </c>
      <c r="BA10" s="117">
        <v>2021</v>
      </c>
      <c r="BB10" s="117">
        <v>2022</v>
      </c>
      <c r="BC10" s="117">
        <v>2023</v>
      </c>
      <c r="BD10" s="117">
        <v>2024</v>
      </c>
      <c r="BE10" s="117">
        <v>2025</v>
      </c>
      <c r="BF10" s="243"/>
      <c r="BG10" s="11">
        <v>2023</v>
      </c>
      <c r="BH10" s="11">
        <v>2024</v>
      </c>
      <c r="BI10" s="11">
        <v>2025</v>
      </c>
      <c r="BJ10" s="11">
        <v>2023</v>
      </c>
      <c r="BK10" s="11">
        <v>2024</v>
      </c>
      <c r="BL10" s="11">
        <v>2025</v>
      </c>
    </row>
    <row r="11" spans="1:64" ht="15.75" customHeight="1" thickTop="1">
      <c r="B11" s="507" t="s">
        <v>204</v>
      </c>
      <c r="C11" s="6" t="s">
        <v>205</v>
      </c>
      <c r="D11" s="11">
        <v>25077.1607515658</v>
      </c>
      <c r="E11" s="11">
        <v>25251.233344986998</v>
      </c>
      <c r="F11" s="11">
        <v>23131.9345797981</v>
      </c>
      <c r="G11" s="11">
        <v>20115.487709826401</v>
      </c>
      <c r="H11" s="11">
        <v>18746.352070498</v>
      </c>
      <c r="I11" s="11">
        <v>16674.157084768201</v>
      </c>
      <c r="J11" s="11">
        <v>10206.8021543131</v>
      </c>
      <c r="K11" s="11">
        <v>10232.8978091311</v>
      </c>
      <c r="L11" s="11">
        <v>8420.3011422637592</v>
      </c>
      <c r="M11" s="11">
        <v>8723.8431184981491</v>
      </c>
      <c r="N11" s="11">
        <v>8573.3120255693193</v>
      </c>
      <c r="O11" s="11">
        <v>9870.8713196831595</v>
      </c>
      <c r="P11" s="11">
        <v>9177.4</v>
      </c>
      <c r="Q11" s="11">
        <v>13051.6110579626</v>
      </c>
      <c r="R11" s="11">
        <v>13991.572435381</v>
      </c>
      <c r="S11" s="11">
        <v>16161.9687352371</v>
      </c>
      <c r="T11" s="11">
        <v>17269.002593884401</v>
      </c>
      <c r="U11" s="11">
        <v>19971.304966969801</v>
      </c>
      <c r="V11" s="159">
        <f>100</f>
        <v>100</v>
      </c>
      <c r="W11" s="58">
        <f t="shared" ref="W11:AL27" si="1">E11*100/$D11</f>
        <v>100.69414793463143</v>
      </c>
      <c r="X11" s="58">
        <f t="shared" si="1"/>
        <v>92.243036637844895</v>
      </c>
      <c r="Y11" s="58">
        <f t="shared" si="1"/>
        <v>80.214374781524683</v>
      </c>
      <c r="Z11" s="58">
        <f t="shared" si="1"/>
        <v>74.754683180501175</v>
      </c>
      <c r="AA11" s="58">
        <f t="shared" si="1"/>
        <v>66.491407260796379</v>
      </c>
      <c r="AB11" s="58">
        <f t="shared" si="1"/>
        <v>40.701586018567887</v>
      </c>
      <c r="AC11" s="58">
        <f t="shared" si="1"/>
        <v>40.805647459480298</v>
      </c>
      <c r="AD11" s="58">
        <f t="shared" si="1"/>
        <v>33.577569748353596</v>
      </c>
      <c r="AE11" s="58">
        <f t="shared" si="1"/>
        <v>34.788001739604589</v>
      </c>
      <c r="AF11" s="58">
        <f t="shared" si="1"/>
        <v>34.187730064433261</v>
      </c>
      <c r="AG11" s="58">
        <f t="shared" si="1"/>
        <v>39.361997227165475</v>
      </c>
      <c r="AH11" s="58">
        <f t="shared" si="1"/>
        <v>36.59664700848149</v>
      </c>
      <c r="AI11" s="58">
        <f t="shared" si="1"/>
        <v>52.045808483911671</v>
      </c>
      <c r="AJ11" s="58">
        <f t="shared" si="1"/>
        <v>55.794085199646759</v>
      </c>
      <c r="AK11" s="58">
        <f t="shared" si="1"/>
        <v>64.448957740273528</v>
      </c>
      <c r="AL11" s="58">
        <f t="shared" si="1"/>
        <v>68.86346809738474</v>
      </c>
      <c r="AM11" s="58">
        <f t="shared" ref="AM11:AM42" si="2">U11*100/$D11</f>
        <v>79.639418372842741</v>
      </c>
      <c r="AN11" s="160"/>
      <c r="AO11" s="118"/>
      <c r="AP11" s="119"/>
      <c r="AQ11" s="118"/>
      <c r="AR11" s="118"/>
      <c r="AS11" s="118"/>
      <c r="AT11" s="118"/>
      <c r="AU11" s="118"/>
      <c r="AV11" s="118"/>
      <c r="AW11" s="118"/>
      <c r="AX11" s="118"/>
      <c r="AY11" s="118"/>
      <c r="AZ11" s="118"/>
      <c r="BA11" s="118"/>
      <c r="BB11" s="118"/>
      <c r="BC11" s="118"/>
      <c r="BD11" s="118"/>
      <c r="BE11" s="118"/>
      <c r="BF11" s="118"/>
      <c r="BG11" s="242">
        <f>S11/S$15*100</f>
        <v>23.50032459500898</v>
      </c>
      <c r="BH11" s="242">
        <f>T11/T$15*100</f>
        <v>24.769180133567502</v>
      </c>
      <c r="BI11" s="242">
        <f>U11/U$15*100</f>
        <v>27.362489007614947</v>
      </c>
      <c r="BJ11" s="242">
        <f>S11/S$16*100</f>
        <v>37.102651381279451</v>
      </c>
      <c r="BK11" s="242">
        <f>T11/T$16*100</f>
        <v>39.412002880976608</v>
      </c>
      <c r="BL11" s="242">
        <f>U11/U$16*100</f>
        <v>42.578369176510563</v>
      </c>
    </row>
    <row r="12" spans="1:64">
      <c r="B12" s="499"/>
      <c r="C12" s="2" t="s">
        <v>206</v>
      </c>
      <c r="D12" s="11">
        <v>16546.349736554301</v>
      </c>
      <c r="E12" s="11">
        <v>16696.674824224101</v>
      </c>
      <c r="F12" s="11">
        <v>14165.3549353093</v>
      </c>
      <c r="G12" s="11">
        <v>11351.651920993099</v>
      </c>
      <c r="H12" s="11">
        <v>10474.9663816334</v>
      </c>
      <c r="I12" s="11">
        <v>9555.1515947742791</v>
      </c>
      <c r="J12" s="11">
        <v>9478.9775939536394</v>
      </c>
      <c r="K12" s="11">
        <v>9856.3410137963001</v>
      </c>
      <c r="L12" s="11">
        <v>8448.4118353359008</v>
      </c>
      <c r="M12" s="11">
        <v>9887.2116499302701</v>
      </c>
      <c r="N12" s="11">
        <v>10025.3695565322</v>
      </c>
      <c r="O12" s="11">
        <v>11399.562422221699</v>
      </c>
      <c r="P12" s="11">
        <v>9599.6918435978205</v>
      </c>
      <c r="Q12" s="11">
        <v>12910.5413926859</v>
      </c>
      <c r="R12" s="11">
        <v>14623.695918552199</v>
      </c>
      <c r="S12" s="11">
        <v>13932.492131913399</v>
      </c>
      <c r="T12" s="11">
        <v>13360.091106972401</v>
      </c>
      <c r="U12" s="11">
        <v>13543.4745825883</v>
      </c>
      <c r="V12" s="159">
        <f>100</f>
        <v>100</v>
      </c>
      <c r="W12" s="58">
        <f t="shared" si="1"/>
        <v>100.90850906733647</v>
      </c>
      <c r="X12" s="58">
        <f t="shared" si="1"/>
        <v>85.610150642562019</v>
      </c>
      <c r="Y12" s="58">
        <f t="shared" si="1"/>
        <v>68.605173356845938</v>
      </c>
      <c r="Z12" s="58">
        <f t="shared" si="1"/>
        <v>63.306811160240599</v>
      </c>
      <c r="AA12" s="58">
        <f t="shared" si="1"/>
        <v>57.747791790384909</v>
      </c>
      <c r="AB12" s="58">
        <f t="shared" si="1"/>
        <v>57.287424385891121</v>
      </c>
      <c r="AC12" s="58">
        <f t="shared" si="1"/>
        <v>59.568068913843938</v>
      </c>
      <c r="AD12" s="58">
        <f t="shared" si="1"/>
        <v>51.059067225393015</v>
      </c>
      <c r="AE12" s="58">
        <f t="shared" si="1"/>
        <v>59.754639587288423</v>
      </c>
      <c r="AF12" s="58">
        <f t="shared" si="1"/>
        <v>60.589614725621864</v>
      </c>
      <c r="AG12" s="58">
        <f t="shared" si="1"/>
        <v>68.89472665404692</v>
      </c>
      <c r="AH12" s="58">
        <f t="shared" si="1"/>
        <v>58.016976532232484</v>
      </c>
      <c r="AI12" s="58">
        <f t="shared" si="1"/>
        <v>78.026523059426509</v>
      </c>
      <c r="AJ12" s="58">
        <f t="shared" si="1"/>
        <v>88.380193525375802</v>
      </c>
      <c r="AK12" s="58">
        <f t="shared" si="1"/>
        <v>84.202814238439856</v>
      </c>
      <c r="AL12" s="58">
        <f t="shared" ref="AL12:AL42" si="3">T12*100/$D12</f>
        <v>80.743434773756789</v>
      </c>
      <c r="AM12" s="58">
        <f t="shared" si="2"/>
        <v>81.85173647495175</v>
      </c>
      <c r="AN12" s="160"/>
      <c r="AO12" s="118"/>
      <c r="AP12" s="118"/>
      <c r="AQ12" s="118"/>
      <c r="AR12" s="118"/>
      <c r="AS12" s="118"/>
      <c r="AT12" s="118"/>
      <c r="AU12" s="118"/>
      <c r="AV12" s="118"/>
      <c r="AW12" s="118"/>
      <c r="AX12" s="118"/>
      <c r="AY12" s="118"/>
      <c r="AZ12" s="118"/>
      <c r="BA12" s="118"/>
      <c r="BB12" s="118"/>
      <c r="BC12" s="118"/>
      <c r="BD12" s="118"/>
      <c r="BE12" s="118"/>
      <c r="BF12" s="118"/>
      <c r="BG12" s="242">
        <f t="shared" ref="BG12:BG16" si="4">S12/S$15*100</f>
        <v>20.258552214837596</v>
      </c>
      <c r="BH12" s="242">
        <f t="shared" ref="BH12:BI16" si="5">T12/T$15*100</f>
        <v>19.162571864264081</v>
      </c>
      <c r="BI12" s="242">
        <f t="shared" si="5"/>
        <v>18.555781657928012</v>
      </c>
      <c r="BJ12" s="242">
        <f t="shared" ref="BJ12:BJ13" si="6">S12/S$16*100</f>
        <v>31.98449439614129</v>
      </c>
      <c r="BK12" s="242">
        <f>T12/T$16*100</f>
        <v>30.490929996418934</v>
      </c>
      <c r="BL12" s="242">
        <f>U12/U$16*100</f>
        <v>28.874380600759864</v>
      </c>
    </row>
    <row r="13" spans="1:64">
      <c r="B13" s="499"/>
      <c r="C13" s="2" t="s">
        <v>207</v>
      </c>
      <c r="D13" s="11">
        <v>13177.313947708501</v>
      </c>
      <c r="E13" s="11">
        <v>11660.742726177999</v>
      </c>
      <c r="F13" s="11">
        <v>10471.359465581399</v>
      </c>
      <c r="G13" s="11">
        <v>9969.4834800296594</v>
      </c>
      <c r="H13" s="11">
        <v>8370.4244473267609</v>
      </c>
      <c r="I13" s="11">
        <v>8985.0923700595504</v>
      </c>
      <c r="J13" s="11">
        <v>9911.9456904193394</v>
      </c>
      <c r="K13" s="11">
        <v>9984.0969529796803</v>
      </c>
      <c r="L13" s="11">
        <v>10448.783654663799</v>
      </c>
      <c r="M13" s="11">
        <v>11208.5670332425</v>
      </c>
      <c r="N13" s="11">
        <v>11114.1690183626</v>
      </c>
      <c r="O13" s="11">
        <v>11450.5347444873</v>
      </c>
      <c r="P13" s="11">
        <v>9659.2000000000007</v>
      </c>
      <c r="Q13" s="11">
        <v>12249.7970924232</v>
      </c>
      <c r="R13" s="11">
        <v>14258.5345298623</v>
      </c>
      <c r="S13" s="11">
        <v>13465.6841185844</v>
      </c>
      <c r="T13" s="11">
        <v>13187.5137576284</v>
      </c>
      <c r="U13" s="11">
        <v>13390.034686463599</v>
      </c>
      <c r="V13" s="159">
        <f>100</f>
        <v>100</v>
      </c>
      <c r="W13" s="58">
        <f t="shared" si="1"/>
        <v>88.491044323989641</v>
      </c>
      <c r="X13" s="58">
        <f t="shared" si="1"/>
        <v>79.465052643769951</v>
      </c>
      <c r="Y13" s="58">
        <f t="shared" si="1"/>
        <v>75.656416167904425</v>
      </c>
      <c r="Z13" s="58">
        <f t="shared" si="1"/>
        <v>63.521476991009649</v>
      </c>
      <c r="AA13" s="58">
        <f t="shared" si="1"/>
        <v>68.186068919015426</v>
      </c>
      <c r="AB13" s="58">
        <f t="shared" si="1"/>
        <v>75.219773390486765</v>
      </c>
      <c r="AC13" s="58">
        <f t="shared" si="1"/>
        <v>75.767314891331765</v>
      </c>
      <c r="AD13" s="58">
        <f t="shared" si="1"/>
        <v>79.293729330026437</v>
      </c>
      <c r="AE13" s="58">
        <f t="shared" si="1"/>
        <v>85.059573428404491</v>
      </c>
      <c r="AF13" s="58">
        <f t="shared" si="1"/>
        <v>84.34320577370265</v>
      </c>
      <c r="AG13" s="58">
        <f t="shared" si="1"/>
        <v>86.89581799391307</v>
      </c>
      <c r="AH13" s="58">
        <f t="shared" si="1"/>
        <v>73.301736896689107</v>
      </c>
      <c r="AI13" s="58">
        <f t="shared" si="1"/>
        <v>92.961260094690289</v>
      </c>
      <c r="AJ13" s="58">
        <f t="shared" si="1"/>
        <v>108.20516674676192</v>
      </c>
      <c r="AK13" s="58">
        <f t="shared" si="1"/>
        <v>102.18838355085292</v>
      </c>
      <c r="AL13" s="58">
        <f t="shared" si="3"/>
        <v>100.07740431745329</v>
      </c>
      <c r="AM13" s="58">
        <f t="shared" si="2"/>
        <v>101.61429514087041</v>
      </c>
      <c r="AN13" s="160"/>
      <c r="AO13" s="118"/>
      <c r="AP13" s="118"/>
      <c r="AQ13" s="118"/>
      <c r="AR13" s="118"/>
      <c r="AS13" s="118"/>
      <c r="AT13" s="118"/>
      <c r="AU13" s="118"/>
      <c r="AV13" s="118"/>
      <c r="AW13" s="118"/>
      <c r="AX13" s="118"/>
      <c r="AY13" s="118"/>
      <c r="AZ13" s="118"/>
      <c r="BA13" s="118"/>
      <c r="BB13" s="118"/>
      <c r="BC13" s="118"/>
      <c r="BD13" s="118"/>
      <c r="BE13" s="118"/>
      <c r="BF13" s="118"/>
      <c r="BG13" s="242">
        <f t="shared" si="4"/>
        <v>19.579789619977163</v>
      </c>
      <c r="BH13" s="242">
        <f t="shared" si="5"/>
        <v>18.915041676597717</v>
      </c>
      <c r="BI13" s="242">
        <f t="shared" si="5"/>
        <v>18.345555161563077</v>
      </c>
      <c r="BJ13" s="242">
        <f t="shared" si="6"/>
        <v>30.912854222579263</v>
      </c>
      <c r="BK13" s="242">
        <f>T13/T$16*100</f>
        <v>30.09706712260445</v>
      </c>
      <c r="BL13" s="242">
        <f>U13/U$16*100</f>
        <v>28.547250222729577</v>
      </c>
    </row>
    <row r="14" spans="1:64">
      <c r="B14" s="499"/>
      <c r="C14" s="2" t="s">
        <v>208</v>
      </c>
      <c r="D14" s="11">
        <v>21982.252549955301</v>
      </c>
      <c r="E14" s="11">
        <v>20072.0584236492</v>
      </c>
      <c r="F14" s="11">
        <v>19410.200790878</v>
      </c>
      <c r="G14" s="11">
        <v>16266.3596182727</v>
      </c>
      <c r="H14" s="11">
        <v>14180.817021462701</v>
      </c>
      <c r="I14" s="11">
        <v>13184.1086402459</v>
      </c>
      <c r="J14" s="11">
        <v>16307.988645788701</v>
      </c>
      <c r="K14" s="11">
        <v>17330.807472178101</v>
      </c>
      <c r="L14" s="11">
        <v>18823.6689743147</v>
      </c>
      <c r="M14" s="11">
        <v>19362.290360993298</v>
      </c>
      <c r="N14" s="11">
        <v>19308.224053412101</v>
      </c>
      <c r="O14" s="11">
        <v>18113.9839585513</v>
      </c>
      <c r="P14" s="11">
        <v>18597.2081605934</v>
      </c>
      <c r="Q14" s="11">
        <v>22033.373149141898</v>
      </c>
      <c r="R14" s="11">
        <v>25470.074273181599</v>
      </c>
      <c r="S14" s="11">
        <v>25213.240121760999</v>
      </c>
      <c r="T14" s="11">
        <v>25903.110758918399</v>
      </c>
      <c r="U14" s="11">
        <v>26083.0815705762</v>
      </c>
      <c r="V14" s="159">
        <f>100</f>
        <v>100</v>
      </c>
      <c r="W14" s="58">
        <f t="shared" si="1"/>
        <v>91.310289416586713</v>
      </c>
      <c r="X14" s="58">
        <f t="shared" si="1"/>
        <v>88.299416753436702</v>
      </c>
      <c r="Y14" s="58">
        <f t="shared" si="1"/>
        <v>73.997692371639033</v>
      </c>
      <c r="Z14" s="58">
        <f t="shared" si="1"/>
        <v>64.510299794056081</v>
      </c>
      <c r="AA14" s="58">
        <f t="shared" si="1"/>
        <v>59.976149442759038</v>
      </c>
      <c r="AB14" s="58">
        <f t="shared" si="1"/>
        <v>74.187067993729613</v>
      </c>
      <c r="AC14" s="58">
        <f t="shared" si="1"/>
        <v>78.839998006543439</v>
      </c>
      <c r="AD14" s="58">
        <f t="shared" si="1"/>
        <v>85.631210593806841</v>
      </c>
      <c r="AE14" s="58">
        <f t="shared" si="1"/>
        <v>88.08146625097649</v>
      </c>
      <c r="AF14" s="58">
        <f t="shared" si="1"/>
        <v>87.835511895487542</v>
      </c>
      <c r="AG14" s="58">
        <f t="shared" si="1"/>
        <v>82.402765218836194</v>
      </c>
      <c r="AH14" s="58">
        <f t="shared" si="1"/>
        <v>84.601012195318518</v>
      </c>
      <c r="AI14" s="58">
        <f t="shared" si="1"/>
        <v>100.23255396174902</v>
      </c>
      <c r="AJ14" s="58">
        <f t="shared" si="1"/>
        <v>115.8665346751891</v>
      </c>
      <c r="AK14" s="58">
        <f t="shared" si="1"/>
        <v>114.69816418705582</v>
      </c>
      <c r="AL14" s="58">
        <f t="shared" si="3"/>
        <v>117.83647149013885</v>
      </c>
      <c r="AM14" s="58">
        <f t="shared" si="2"/>
        <v>118.65518108893366</v>
      </c>
      <c r="AN14" s="160"/>
      <c r="AO14" s="118"/>
      <c r="AP14" s="118"/>
      <c r="AQ14" s="118"/>
      <c r="AR14" s="118"/>
      <c r="AS14" s="118"/>
      <c r="AT14" s="118"/>
      <c r="AU14" s="118"/>
      <c r="AV14" s="118"/>
      <c r="AW14" s="118"/>
      <c r="AX14" s="118"/>
      <c r="AY14" s="118"/>
      <c r="AZ14" s="118"/>
      <c r="BA14" s="118"/>
      <c r="BB14" s="118"/>
      <c r="BC14" s="118"/>
      <c r="BD14" s="118"/>
      <c r="BE14" s="118"/>
      <c r="BF14" s="118"/>
      <c r="BG14" s="242">
        <f t="shared" si="4"/>
        <v>36.661333570176268</v>
      </c>
      <c r="BH14" s="242">
        <f t="shared" si="5"/>
        <v>37.153206325570558</v>
      </c>
      <c r="BI14" s="242">
        <f t="shared" si="5"/>
        <v>35.736174172893975</v>
      </c>
      <c r="BJ14" s="242"/>
      <c r="BK14" s="242"/>
      <c r="BL14" s="242"/>
    </row>
    <row r="15" spans="1:64">
      <c r="B15" s="499"/>
      <c r="C15" s="2" t="s">
        <v>209</v>
      </c>
      <c r="D15" s="11">
        <f>SUM(D11:D14)</f>
        <v>76783.076985783904</v>
      </c>
      <c r="E15" s="11">
        <f t="shared" ref="E15:S15" si="7">SUM(E11:E14)</f>
        <v>73680.709319038302</v>
      </c>
      <c r="F15" s="11">
        <f t="shared" si="7"/>
        <v>67178.849771566805</v>
      </c>
      <c r="G15" s="11">
        <f t="shared" si="7"/>
        <v>57702.982729121861</v>
      </c>
      <c r="H15" s="11">
        <f t="shared" si="7"/>
        <v>51772.559920920859</v>
      </c>
      <c r="I15" s="11">
        <f t="shared" si="7"/>
        <v>48398.509689847939</v>
      </c>
      <c r="J15" s="11">
        <f t="shared" si="7"/>
        <v>45905.714084474777</v>
      </c>
      <c r="K15" s="11">
        <f t="shared" si="7"/>
        <v>47404.14324808518</v>
      </c>
      <c r="L15" s="11">
        <f t="shared" si="7"/>
        <v>46141.165606578157</v>
      </c>
      <c r="M15" s="11">
        <f t="shared" si="7"/>
        <v>49181.912162664215</v>
      </c>
      <c r="N15" s="11">
        <f t="shared" si="7"/>
        <v>49021.074653876218</v>
      </c>
      <c r="O15" s="11">
        <f t="shared" si="7"/>
        <v>50834.952444943461</v>
      </c>
      <c r="P15" s="11">
        <f t="shared" si="7"/>
        <v>47033.500004191221</v>
      </c>
      <c r="Q15" s="11">
        <f t="shared" si="7"/>
        <v>60245.322692213595</v>
      </c>
      <c r="R15" s="11">
        <f t="shared" si="7"/>
        <v>68343.877156977105</v>
      </c>
      <c r="S15" s="11">
        <f t="shared" si="7"/>
        <v>68773.385107495895</v>
      </c>
      <c r="T15" s="11">
        <v>69719.718217403701</v>
      </c>
      <c r="U15" s="11">
        <v>72987.895806597895</v>
      </c>
      <c r="V15" s="159">
        <f>100</f>
        <v>100</v>
      </c>
      <c r="W15" s="58">
        <f t="shared" si="1"/>
        <v>95.95956845110544</v>
      </c>
      <c r="X15" s="58">
        <f t="shared" si="1"/>
        <v>87.491739597782342</v>
      </c>
      <c r="Y15" s="58">
        <f t="shared" si="1"/>
        <v>75.150651672640507</v>
      </c>
      <c r="Z15" s="58">
        <f t="shared" si="1"/>
        <v>67.427045064248148</v>
      </c>
      <c r="AA15" s="58">
        <f t="shared" si="1"/>
        <v>63.032782209039027</v>
      </c>
      <c r="AB15" s="58">
        <f t="shared" si="1"/>
        <v>59.786239216453971</v>
      </c>
      <c r="AC15" s="58">
        <f t="shared" si="1"/>
        <v>61.737748875135445</v>
      </c>
      <c r="AD15" s="58">
        <f t="shared" si="1"/>
        <v>60.092884288970367</v>
      </c>
      <c r="AE15" s="58">
        <f t="shared" si="1"/>
        <v>64.053062332693514</v>
      </c>
      <c r="AF15" s="58">
        <f t="shared" si="1"/>
        <v>63.84359233604598</v>
      </c>
      <c r="AG15" s="58">
        <f t="shared" si="1"/>
        <v>66.205932922374757</v>
      </c>
      <c r="AH15" s="58">
        <f t="shared" si="1"/>
        <v>61.255034117608098</v>
      </c>
      <c r="AI15" s="58">
        <f t="shared" si="1"/>
        <v>78.461719765890336</v>
      </c>
      <c r="AJ15" s="58">
        <f t="shared" si="1"/>
        <v>89.009036678265332</v>
      </c>
      <c r="AK15" s="58">
        <f t="shared" si="1"/>
        <v>89.568415082178888</v>
      </c>
      <c r="AL15" s="58">
        <f t="shared" si="3"/>
        <v>90.800891230644538</v>
      </c>
      <c r="AM15" s="58">
        <f t="shared" si="2"/>
        <v>95.057268700121682</v>
      </c>
      <c r="AN15" s="160"/>
      <c r="AO15" s="118"/>
      <c r="AP15" s="118"/>
      <c r="AQ15" s="118"/>
      <c r="AR15" s="118"/>
      <c r="AS15" s="118"/>
      <c r="AT15" s="118"/>
      <c r="AU15" s="118"/>
      <c r="AV15" s="118"/>
      <c r="AW15" s="118"/>
      <c r="AX15" s="118"/>
      <c r="AY15" s="118"/>
      <c r="AZ15" s="118"/>
      <c r="BA15" s="118"/>
      <c r="BB15" s="118"/>
      <c r="BC15" s="118"/>
      <c r="BD15" s="118"/>
      <c r="BE15" s="118"/>
      <c r="BF15" s="118"/>
      <c r="BG15" s="242">
        <f t="shared" si="4"/>
        <v>100</v>
      </c>
      <c r="BH15" s="242">
        <f t="shared" si="5"/>
        <v>100</v>
      </c>
      <c r="BI15" s="242">
        <f t="shared" si="5"/>
        <v>100</v>
      </c>
      <c r="BJ15" s="242"/>
      <c r="BK15" s="242"/>
      <c r="BL15" s="242"/>
    </row>
    <row r="16" spans="1:64" ht="15">
      <c r="B16" s="501"/>
      <c r="C16" s="4" t="s">
        <v>210</v>
      </c>
      <c r="D16" s="245">
        <f>SUM(D11:D13)</f>
        <v>54800.824435828596</v>
      </c>
      <c r="E16" s="173">
        <f t="shared" ref="E16:S16" si="8">SUM(E11:E13)</f>
        <v>53608.650895389103</v>
      </c>
      <c r="F16" s="173">
        <f t="shared" si="8"/>
        <v>47768.648980688806</v>
      </c>
      <c r="G16" s="173">
        <f t="shared" si="8"/>
        <v>41436.623110849163</v>
      </c>
      <c r="H16" s="173">
        <f t="shared" si="8"/>
        <v>37591.742899458157</v>
      </c>
      <c r="I16" s="173">
        <f t="shared" si="8"/>
        <v>35214.401049602035</v>
      </c>
      <c r="J16" s="173">
        <f t="shared" si="8"/>
        <v>29597.725438686077</v>
      </c>
      <c r="K16" s="173">
        <f t="shared" si="8"/>
        <v>30073.335775907079</v>
      </c>
      <c r="L16" s="173">
        <f t="shared" si="8"/>
        <v>27317.496632263457</v>
      </c>
      <c r="M16" s="173">
        <f t="shared" si="8"/>
        <v>29819.621801670917</v>
      </c>
      <c r="N16" s="173">
        <f t="shared" si="8"/>
        <v>29712.850600464117</v>
      </c>
      <c r="O16" s="173">
        <f t="shared" si="8"/>
        <v>32720.968486392161</v>
      </c>
      <c r="P16" s="173">
        <f t="shared" si="8"/>
        <v>28436.291843597821</v>
      </c>
      <c r="Q16" s="173">
        <f t="shared" si="8"/>
        <v>38211.9495430717</v>
      </c>
      <c r="R16" s="173">
        <f t="shared" si="8"/>
        <v>42873.802883795499</v>
      </c>
      <c r="S16" s="173">
        <f t="shared" si="8"/>
        <v>43560.1449857349</v>
      </c>
      <c r="T16" s="173">
        <v>43816.607458485203</v>
      </c>
      <c r="U16" s="173">
        <v>46904.814236021703</v>
      </c>
      <c r="V16" s="159">
        <f>100</f>
        <v>100</v>
      </c>
      <c r="W16" s="58">
        <f t="shared" si="1"/>
        <v>97.824533567308791</v>
      </c>
      <c r="X16" s="58">
        <f t="shared" si="1"/>
        <v>87.167756092110579</v>
      </c>
      <c r="Y16" s="58">
        <f t="shared" si="1"/>
        <v>75.61313819169122</v>
      </c>
      <c r="Z16" s="58">
        <f t="shared" si="1"/>
        <v>68.597038979728922</v>
      </c>
      <c r="AA16" s="58">
        <f t="shared" si="1"/>
        <v>64.258889190322066</v>
      </c>
      <c r="AB16" s="58">
        <f t="shared" si="1"/>
        <v>54.009635335586637</v>
      </c>
      <c r="AC16" s="58">
        <f t="shared" si="1"/>
        <v>54.877524353894998</v>
      </c>
      <c r="AD16" s="58">
        <f t="shared" si="1"/>
        <v>49.848696463046949</v>
      </c>
      <c r="AE16" s="58">
        <f t="shared" si="1"/>
        <v>54.414549614284539</v>
      </c>
      <c r="AF16" s="58">
        <f t="shared" si="1"/>
        <v>54.219714587063685</v>
      </c>
      <c r="AG16" s="58">
        <f t="shared" si="1"/>
        <v>59.70889822051528</v>
      </c>
      <c r="AH16" s="58">
        <f t="shared" si="1"/>
        <v>51.890262849779802</v>
      </c>
      <c r="AI16" s="58">
        <f t="shared" si="1"/>
        <v>69.728785901419499</v>
      </c>
      <c r="AJ16" s="58">
        <f t="shared" si="1"/>
        <v>78.235689563394146</v>
      </c>
      <c r="AK16" s="58">
        <f t="shared" si="1"/>
        <v>79.488119812400896</v>
      </c>
      <c r="AL16" s="58">
        <f t="shared" si="3"/>
        <v>79.956109984794423</v>
      </c>
      <c r="AM16" s="58">
        <f t="shared" si="2"/>
        <v>85.591439031992905</v>
      </c>
      <c r="AN16" s="120"/>
      <c r="AO16" s="121"/>
      <c r="AP16" s="121"/>
      <c r="AQ16" s="121"/>
      <c r="AR16" s="121"/>
      <c r="AS16" s="121"/>
      <c r="AT16" s="121"/>
      <c r="AU16" s="121"/>
      <c r="AV16" s="121"/>
      <c r="AW16" s="121"/>
      <c r="AX16" s="121"/>
      <c r="AY16" s="121"/>
      <c r="AZ16" s="121"/>
      <c r="BA16" s="121"/>
      <c r="BB16" s="121"/>
      <c r="BC16" s="121"/>
      <c r="BD16" s="121"/>
      <c r="BE16" s="121"/>
      <c r="BF16" s="118"/>
      <c r="BG16" s="242">
        <f t="shared" si="4"/>
        <v>63.338666429823739</v>
      </c>
      <c r="BH16" s="242">
        <f t="shared" si="5"/>
        <v>62.8467936744293</v>
      </c>
      <c r="BI16" s="242">
        <f t="shared" si="5"/>
        <v>64.263825827106032</v>
      </c>
      <c r="BJ16" s="242"/>
      <c r="BK16" s="242"/>
      <c r="BL16" s="242"/>
    </row>
    <row r="17" spans="2:61" ht="15" customHeight="1">
      <c r="B17" s="500" t="s">
        <v>211</v>
      </c>
      <c r="C17" s="2" t="s">
        <v>205</v>
      </c>
      <c r="D17" s="11">
        <v>27.438115120787401</v>
      </c>
      <c r="E17" s="11">
        <v>38.359942508643101</v>
      </c>
      <c r="F17" s="11">
        <v>52.021346028333397</v>
      </c>
      <c r="G17" s="11">
        <v>60.928083949584597</v>
      </c>
      <c r="H17" s="11">
        <v>52.358517557747</v>
      </c>
      <c r="I17" s="11">
        <v>27.140605848362799</v>
      </c>
      <c r="J17" s="11">
        <v>25.5899068646413</v>
      </c>
      <c r="K17" s="11">
        <v>21.8590093894381</v>
      </c>
      <c r="L17" s="11">
        <v>23.264637750619102</v>
      </c>
      <c r="M17" s="11">
        <v>16.142532584001</v>
      </c>
      <c r="N17" s="11">
        <v>8.5896923691570102</v>
      </c>
      <c r="O17" s="11">
        <v>-1.9927265480994401</v>
      </c>
      <c r="P17" s="11">
        <v>7.7</v>
      </c>
      <c r="Q17" s="11">
        <v>16.184549229236701</v>
      </c>
      <c r="R17" s="11">
        <v>23.430481852952902</v>
      </c>
      <c r="S17" s="11">
        <v>11.3757845634017</v>
      </c>
      <c r="T17" s="11">
        <v>14.099227331185901</v>
      </c>
      <c r="U17">
        <v>18.686294712791899</v>
      </c>
      <c r="V17" s="159">
        <f>100</f>
        <v>100</v>
      </c>
      <c r="W17" s="58">
        <f t="shared" si="1"/>
        <v>139.80531220813054</v>
      </c>
      <c r="X17" s="58">
        <f t="shared" si="1"/>
        <v>189.59518829674087</v>
      </c>
      <c r="Y17" s="58">
        <f t="shared" si="1"/>
        <v>222.05637552495304</v>
      </c>
      <c r="Z17" s="58">
        <f t="shared" si="1"/>
        <v>190.8240319251363</v>
      </c>
      <c r="AA17" s="58">
        <f t="shared" si="1"/>
        <v>98.915708053869892</v>
      </c>
      <c r="AB17" s="58">
        <f t="shared" si="1"/>
        <v>93.26408447515449</v>
      </c>
      <c r="AC17" s="58">
        <f t="shared" si="1"/>
        <v>79.666585307375897</v>
      </c>
      <c r="AD17" s="58">
        <f t="shared" si="1"/>
        <v>84.789489541114918</v>
      </c>
      <c r="AE17" s="58">
        <f t="shared" si="1"/>
        <v>58.832512776255712</v>
      </c>
      <c r="AF17" s="58">
        <f t="shared" si="1"/>
        <v>31.305694036721093</v>
      </c>
      <c r="AG17" s="58">
        <f t="shared" si="1"/>
        <v>-7.262621864975447</v>
      </c>
      <c r="AH17" s="58">
        <f t="shared" si="1"/>
        <v>28.063152173912997</v>
      </c>
      <c r="AI17" s="58">
        <f t="shared" si="1"/>
        <v>58.985645180033231</v>
      </c>
      <c r="AJ17" s="58">
        <f t="shared" si="1"/>
        <v>85.393919187990164</v>
      </c>
      <c r="AK17" s="58">
        <f t="shared" si="1"/>
        <v>41.459788740310692</v>
      </c>
      <c r="AL17" s="58">
        <f t="shared" si="3"/>
        <v>51.385553523332874</v>
      </c>
      <c r="AM17" s="58">
        <f t="shared" si="2"/>
        <v>68.103419752164271</v>
      </c>
      <c r="AN17" s="160">
        <v>1</v>
      </c>
      <c r="AO17">
        <v>1</v>
      </c>
      <c r="AP17">
        <v>1</v>
      </c>
      <c r="AQ17">
        <v>1</v>
      </c>
      <c r="AR17">
        <v>1</v>
      </c>
      <c r="AS17">
        <v>1</v>
      </c>
      <c r="AT17">
        <v>1</v>
      </c>
      <c r="AU17">
        <v>1</v>
      </c>
      <c r="AV17">
        <v>1</v>
      </c>
      <c r="AW17">
        <v>1</v>
      </c>
      <c r="AX17">
        <v>1</v>
      </c>
      <c r="AY17">
        <v>1</v>
      </c>
      <c r="AZ17">
        <v>1</v>
      </c>
      <c r="BA17">
        <v>1</v>
      </c>
      <c r="BB17">
        <v>1</v>
      </c>
      <c r="BC17">
        <v>4</v>
      </c>
      <c r="BD17">
        <v>6</v>
      </c>
      <c r="BE17" s="340">
        <v>7</v>
      </c>
      <c r="BF17"/>
    </row>
    <row r="18" spans="2:61" ht="15">
      <c r="B18" s="499"/>
      <c r="C18" s="2" t="s">
        <v>206</v>
      </c>
      <c r="D18" s="11">
        <v>91.858037578288105</v>
      </c>
      <c r="E18" s="11">
        <v>93.132113584275402</v>
      </c>
      <c r="F18" s="11">
        <v>81.487311398625593</v>
      </c>
      <c r="G18" s="11">
        <v>67.011387183240501</v>
      </c>
      <c r="H18" s="11">
        <v>48.110811030504401</v>
      </c>
      <c r="I18" s="11">
        <v>56.9077219401156</v>
      </c>
      <c r="J18" s="11">
        <v>56.734212118507102</v>
      </c>
      <c r="K18" s="11">
        <v>45.804560584231702</v>
      </c>
      <c r="L18" s="11">
        <v>29.455228053358901</v>
      </c>
      <c r="M18" s="11">
        <v>41.452429351508599</v>
      </c>
      <c r="N18" s="11">
        <v>42.548941270475403</v>
      </c>
      <c r="O18" s="11">
        <v>44.537438350022398</v>
      </c>
      <c r="P18" s="11">
        <v>66.114064477974594</v>
      </c>
      <c r="Q18" s="11">
        <v>48.958014853096401</v>
      </c>
      <c r="R18" s="11">
        <v>14.809096074583101</v>
      </c>
      <c r="S18" s="11">
        <v>15.3484581385739</v>
      </c>
      <c r="T18" s="11">
        <v>15.4810187606738</v>
      </c>
      <c r="U18">
        <v>16.299948892421401</v>
      </c>
      <c r="V18" s="159">
        <f>100</f>
        <v>100</v>
      </c>
      <c r="W18" s="58">
        <f t="shared" si="1"/>
        <v>101.38700547015435</v>
      </c>
      <c r="X18" s="58">
        <f t="shared" si="1"/>
        <v>88.710050363503754</v>
      </c>
      <c r="Y18" s="58">
        <f t="shared" si="1"/>
        <v>72.951032865391369</v>
      </c>
      <c r="Z18" s="58">
        <f t="shared" si="1"/>
        <v>52.375178371844562</v>
      </c>
      <c r="AA18" s="58">
        <f t="shared" si="1"/>
        <v>61.951815475716749</v>
      </c>
      <c r="AB18" s="58">
        <f>J18*100/$D18</f>
        <v>61.762926374465685</v>
      </c>
      <c r="AC18" s="58">
        <f t="shared" si="1"/>
        <v>49.864510272379512</v>
      </c>
      <c r="AD18" s="58">
        <f t="shared" si="1"/>
        <v>32.066032358088435</v>
      </c>
      <c r="AE18" s="58">
        <f t="shared" si="1"/>
        <v>45.126621953119589</v>
      </c>
      <c r="AF18" s="58">
        <f t="shared" si="1"/>
        <v>46.320324701267545</v>
      </c>
      <c r="AG18" s="58">
        <f t="shared" si="1"/>
        <v>48.485074931047116</v>
      </c>
      <c r="AH18" s="58">
        <f t="shared" si="1"/>
        <v>71.974174738522336</v>
      </c>
      <c r="AI18" s="58">
        <f t="shared" si="1"/>
        <v>53.297475260529943</v>
      </c>
      <c r="AJ18" s="58">
        <f t="shared" si="1"/>
        <v>16.121720499375694</v>
      </c>
      <c r="AK18" s="58">
        <f t="shared" si="1"/>
        <v>16.708889655402039</v>
      </c>
      <c r="AL18" s="58">
        <f t="shared" si="3"/>
        <v>16.853199969006251</v>
      </c>
      <c r="AM18" s="58">
        <f t="shared" si="2"/>
        <v>17.744717089704206</v>
      </c>
      <c r="AN18" s="160">
        <v>1</v>
      </c>
      <c r="AO18">
        <v>1</v>
      </c>
      <c r="AP18">
        <v>1</v>
      </c>
      <c r="AQ18">
        <v>1</v>
      </c>
      <c r="AR18">
        <v>4</v>
      </c>
      <c r="AS18">
        <v>1</v>
      </c>
      <c r="AT18">
        <v>1</v>
      </c>
      <c r="AU18">
        <v>1</v>
      </c>
      <c r="AV18">
        <v>1</v>
      </c>
      <c r="AW18">
        <v>1</v>
      </c>
      <c r="AX18">
        <v>1</v>
      </c>
      <c r="AY18">
        <v>1</v>
      </c>
      <c r="AZ18">
        <v>4</v>
      </c>
      <c r="BA18">
        <v>1</v>
      </c>
      <c r="BB18">
        <v>4</v>
      </c>
      <c r="BC18">
        <v>4</v>
      </c>
      <c r="BD18">
        <v>6</v>
      </c>
      <c r="BE18">
        <v>7</v>
      </c>
      <c r="BF18"/>
    </row>
    <row r="19" spans="2:61" ht="15">
      <c r="B19" s="499"/>
      <c r="C19" s="2" t="s">
        <v>207</v>
      </c>
      <c r="D19" s="11">
        <v>100.10935480664099</v>
      </c>
      <c r="E19" s="11">
        <v>79.439070815367302</v>
      </c>
      <c r="F19" s="11">
        <v>62.291242753484099</v>
      </c>
      <c r="G19" s="11">
        <v>61.878600079843402</v>
      </c>
      <c r="H19" s="11">
        <v>46.827016613577001</v>
      </c>
      <c r="I19" s="11">
        <v>67.997431856650906</v>
      </c>
      <c r="J19" s="11">
        <v>93.730472818162895</v>
      </c>
      <c r="K19" s="11">
        <v>81.573848676039603</v>
      </c>
      <c r="L19" s="11">
        <v>224.259126128285</v>
      </c>
      <c r="M19" s="11">
        <v>445.51397026585403</v>
      </c>
      <c r="N19" s="11">
        <v>47.542948461845803</v>
      </c>
      <c r="O19" s="11">
        <v>45.234892641857201</v>
      </c>
      <c r="P19" s="11">
        <v>59.8</v>
      </c>
      <c r="Q19" s="11">
        <v>69.491976763681905</v>
      </c>
      <c r="R19" s="11">
        <v>70.374795099047006</v>
      </c>
      <c r="S19" s="11">
        <v>52.053138272553298</v>
      </c>
      <c r="T19" s="11">
        <v>50.778204345279498</v>
      </c>
      <c r="U19">
        <v>51.7856201036793</v>
      </c>
      <c r="V19" s="159">
        <f>100</f>
        <v>100</v>
      </c>
      <c r="W19" s="58">
        <f t="shared" si="1"/>
        <v>79.352295266313632</v>
      </c>
      <c r="X19" s="58">
        <f t="shared" si="1"/>
        <v>62.223198694865488</v>
      </c>
      <c r="Y19" s="58">
        <f t="shared" si="1"/>
        <v>61.811006772904037</v>
      </c>
      <c r="Z19" s="58">
        <f t="shared" si="1"/>
        <v>46.775864956898729</v>
      </c>
      <c r="AA19" s="58">
        <f t="shared" si="1"/>
        <v>67.923154622249285</v>
      </c>
      <c r="AB19" s="58">
        <f t="shared" si="1"/>
        <v>93.628086005749637</v>
      </c>
      <c r="AC19" s="58">
        <f t="shared" si="1"/>
        <v>81.484741194864043</v>
      </c>
      <c r="AD19" s="58">
        <f t="shared" si="1"/>
        <v>224.01415588127256</v>
      </c>
      <c r="AE19" s="58">
        <f t="shared" si="1"/>
        <v>445.02731150985278</v>
      </c>
      <c r="AF19" s="58">
        <f t="shared" si="1"/>
        <v>47.491014754489179</v>
      </c>
      <c r="AG19" s="58">
        <f t="shared" si="1"/>
        <v>45.1854801474122</v>
      </c>
      <c r="AH19" s="58">
        <f t="shared" si="1"/>
        <v>59.734677259185595</v>
      </c>
      <c r="AI19" s="58">
        <f t="shared" si="1"/>
        <v>69.416066957882336</v>
      </c>
      <c r="AJ19" s="58">
        <f t="shared" si="1"/>
        <v>70.297920943526577</v>
      </c>
      <c r="AK19" s="58">
        <f t="shared" si="1"/>
        <v>51.996277843457072</v>
      </c>
      <c r="AL19" s="58">
        <f t="shared" si="3"/>
        <v>50.722736594753286</v>
      </c>
      <c r="AM19" s="58">
        <f t="shared" si="2"/>
        <v>51.729051898997938</v>
      </c>
      <c r="AN19" s="160">
        <v>1</v>
      </c>
      <c r="AO19">
        <v>1</v>
      </c>
      <c r="AP19">
        <v>1</v>
      </c>
      <c r="AQ19">
        <v>1</v>
      </c>
      <c r="AR19">
        <v>1</v>
      </c>
      <c r="AS19">
        <v>1</v>
      </c>
      <c r="AT19">
        <v>1</v>
      </c>
      <c r="AU19">
        <v>1</v>
      </c>
      <c r="AV19">
        <v>1</v>
      </c>
      <c r="AW19">
        <v>1</v>
      </c>
      <c r="AX19">
        <v>1</v>
      </c>
      <c r="AY19">
        <v>1</v>
      </c>
      <c r="AZ19">
        <v>1</v>
      </c>
      <c r="BA19">
        <v>1</v>
      </c>
      <c r="BB19">
        <v>1</v>
      </c>
      <c r="BC19">
        <v>4</v>
      </c>
      <c r="BD19">
        <v>6</v>
      </c>
      <c r="BE19">
        <v>7</v>
      </c>
      <c r="BF19"/>
    </row>
    <row r="20" spans="2:61" ht="15">
      <c r="B20" s="499"/>
      <c r="C20" s="2" t="s">
        <v>208</v>
      </c>
      <c r="D20" s="11">
        <v>135.79878715578101</v>
      </c>
      <c r="E20" s="11">
        <v>127.89884628831101</v>
      </c>
      <c r="F20" s="11">
        <v>148.09766959726699</v>
      </c>
      <c r="G20" s="11">
        <v>122.806684029428</v>
      </c>
      <c r="H20" s="11">
        <v>95.803574193162902</v>
      </c>
      <c r="I20" s="11">
        <v>138.52409579952899</v>
      </c>
      <c r="J20" s="11">
        <v>171.19449321074001</v>
      </c>
      <c r="K20" s="11">
        <v>205.673406527895</v>
      </c>
      <c r="L20" s="11">
        <v>197.10040738078101</v>
      </c>
      <c r="M20" s="11">
        <v>274.12411813942401</v>
      </c>
      <c r="N20" s="11">
        <v>357.17139432680801</v>
      </c>
      <c r="O20" s="11">
        <v>212.723559009615</v>
      </c>
      <c r="P20" s="11">
        <v>241.085934991317</v>
      </c>
      <c r="Q20" s="11">
        <v>77.431380864556701</v>
      </c>
      <c r="R20" s="11">
        <v>36.710185321502301</v>
      </c>
      <c r="S20" s="11">
        <v>40.731524203223302</v>
      </c>
      <c r="T20" s="11">
        <v>40.286371496033802</v>
      </c>
      <c r="U20">
        <v>40.120595147573503</v>
      </c>
      <c r="V20" s="159">
        <f>100</f>
        <v>100</v>
      </c>
      <c r="W20" s="58">
        <f t="shared" si="1"/>
        <v>94.18261309034547</v>
      </c>
      <c r="X20" s="58">
        <f t="shared" si="1"/>
        <v>109.05669534984679</v>
      </c>
      <c r="Y20" s="58">
        <f t="shared" si="1"/>
        <v>90.432828305418383</v>
      </c>
      <c r="Z20" s="58">
        <f t="shared" si="1"/>
        <v>70.548181025550861</v>
      </c>
      <c r="AA20" s="58">
        <f t="shared" si="1"/>
        <v>102.0068725949825</v>
      </c>
      <c r="AB20" s="58">
        <f t="shared" si="1"/>
        <v>126.06481751148112</v>
      </c>
      <c r="AC20" s="58">
        <f t="shared" si="1"/>
        <v>151.45452388463352</v>
      </c>
      <c r="AD20" s="58">
        <f t="shared" si="1"/>
        <v>145.14150789482241</v>
      </c>
      <c r="AE20" s="58">
        <f t="shared" si="1"/>
        <v>201.86050544395783</v>
      </c>
      <c r="AF20" s="58">
        <f t="shared" si="1"/>
        <v>263.01515779892816</v>
      </c>
      <c r="AG20" s="58">
        <f t="shared" si="1"/>
        <v>156.64614056205824</v>
      </c>
      <c r="AH20" s="58">
        <f t="shared" si="1"/>
        <v>177.53172914184887</v>
      </c>
      <c r="AI20" s="58">
        <f t="shared" si="1"/>
        <v>57.019199130056748</v>
      </c>
      <c r="AJ20" s="58">
        <f t="shared" si="1"/>
        <v>27.032778488213125</v>
      </c>
      <c r="AK20" s="58">
        <f t="shared" si="1"/>
        <v>29.994026497820119</v>
      </c>
      <c r="AL20" s="58">
        <f t="shared" si="3"/>
        <v>29.666223343968056</v>
      </c>
      <c r="AM20" s="58">
        <f t="shared" si="2"/>
        <v>29.544148359402747</v>
      </c>
      <c r="AN20" s="160">
        <v>1</v>
      </c>
      <c r="AO20">
        <v>1</v>
      </c>
      <c r="AP20">
        <v>1</v>
      </c>
      <c r="AQ20">
        <v>1</v>
      </c>
      <c r="AR20">
        <v>4</v>
      </c>
      <c r="AS20">
        <v>1</v>
      </c>
      <c r="AT20">
        <v>1</v>
      </c>
      <c r="AU20">
        <v>1</v>
      </c>
      <c r="AV20">
        <v>1</v>
      </c>
      <c r="AW20">
        <v>1</v>
      </c>
      <c r="AX20">
        <v>1</v>
      </c>
      <c r="AY20">
        <v>1</v>
      </c>
      <c r="AZ20">
        <v>4</v>
      </c>
      <c r="BA20">
        <v>1</v>
      </c>
      <c r="BB20">
        <v>4</v>
      </c>
      <c r="BC20">
        <v>4</v>
      </c>
      <c r="BD20">
        <v>6</v>
      </c>
      <c r="BE20">
        <v>7</v>
      </c>
      <c r="BF20"/>
    </row>
    <row r="21" spans="2:61" ht="15">
      <c r="B21" s="499"/>
      <c r="C21" s="2" t="s">
        <v>209</v>
      </c>
      <c r="D21" s="11">
        <v>355.20429466149699</v>
      </c>
      <c r="E21" s="11">
        <v>338.829973196597</v>
      </c>
      <c r="F21" s="11">
        <v>343.89756977770998</v>
      </c>
      <c r="G21" s="11">
        <v>312.624755242096</v>
      </c>
      <c r="H21" s="11">
        <v>243.09991939499099</v>
      </c>
      <c r="I21" s="11">
        <v>290.56985544465903</v>
      </c>
      <c r="J21" s="11">
        <v>347.24908501205101</v>
      </c>
      <c r="K21" s="11">
        <v>354.91082517760498</v>
      </c>
      <c r="L21" s="11">
        <v>474.07939931304401</v>
      </c>
      <c r="M21" s="11">
        <v>777.23305034078703</v>
      </c>
      <c r="N21" s="11">
        <v>455.85297642828601</v>
      </c>
      <c r="O21" s="11">
        <v>300.50316345339502</v>
      </c>
      <c r="P21" s="11">
        <v>374.69999946929198</v>
      </c>
      <c r="Q21" s="11">
        <v>212.06592171057201</v>
      </c>
      <c r="R21" s="11">
        <v>145.32455834808499</v>
      </c>
      <c r="S21" s="11">
        <v>119.508905177752</v>
      </c>
      <c r="T21" s="11">
        <v>120.64482193317301</v>
      </c>
      <c r="U21">
        <v>126.89245885646601</v>
      </c>
      <c r="V21" s="159">
        <f>100</f>
        <v>100</v>
      </c>
      <c r="W21" s="58">
        <f t="shared" si="1"/>
        <v>95.390167936875756</v>
      </c>
      <c r="X21" s="58">
        <f t="shared" si="1"/>
        <v>96.816838913909493</v>
      </c>
      <c r="Y21" s="58">
        <f t="shared" si="1"/>
        <v>88.012661992170308</v>
      </c>
      <c r="Z21" s="58">
        <f t="shared" si="1"/>
        <v>68.439465132779603</v>
      </c>
      <c r="AA21" s="58">
        <f t="shared" si="1"/>
        <v>81.803587347266358</v>
      </c>
      <c r="AB21" s="58">
        <f t="shared" si="1"/>
        <v>97.760384722536315</v>
      </c>
      <c r="AC21" s="58">
        <f t="shared" si="1"/>
        <v>99.917380085685153</v>
      </c>
      <c r="AD21" s="58">
        <f t="shared" si="1"/>
        <v>133.46668563363872</v>
      </c>
      <c r="AE21" s="58">
        <f t="shared" si="1"/>
        <v>218.81296538981195</v>
      </c>
      <c r="AF21" s="58">
        <f t="shared" si="1"/>
        <v>128.33543492561239</v>
      </c>
      <c r="AG21" s="58">
        <f t="shared" si="1"/>
        <v>84.60009295207675</v>
      </c>
      <c r="AH21" s="58">
        <f t="shared" si="1"/>
        <v>105.48858927124574</v>
      </c>
      <c r="AI21" s="58">
        <f t="shared" si="1"/>
        <v>59.702521872002372</v>
      </c>
      <c r="AJ21" s="58">
        <f t="shared" si="1"/>
        <v>40.912950809498675</v>
      </c>
      <c r="AK21" s="58">
        <f t="shared" si="1"/>
        <v>33.645118309068238</v>
      </c>
      <c r="AL21" s="58">
        <f t="shared" si="3"/>
        <v>33.964910826358462</v>
      </c>
      <c r="AM21" s="58">
        <f t="shared" si="2"/>
        <v>35.723796351446744</v>
      </c>
      <c r="AN21" s="160"/>
      <c r="AO21"/>
      <c r="AP21"/>
      <c r="AQ21"/>
      <c r="AR21"/>
      <c r="AS21"/>
      <c r="AT21"/>
      <c r="AU21"/>
      <c r="AV21"/>
      <c r="AW21"/>
      <c r="AX21"/>
      <c r="AY21"/>
      <c r="AZ21"/>
      <c r="BA21"/>
      <c r="BB21"/>
      <c r="BC21"/>
      <c r="BD21"/>
      <c r="BE21"/>
      <c r="BF21"/>
    </row>
    <row r="22" spans="2:61" ht="15">
      <c r="B22" s="501"/>
      <c r="C22" s="4" t="s">
        <v>210</v>
      </c>
      <c r="D22" s="245">
        <v>219.405507505716</v>
      </c>
      <c r="E22" s="173">
        <v>210.93112690828599</v>
      </c>
      <c r="F22" s="173">
        <v>195.79990018044299</v>
      </c>
      <c r="G22" s="173">
        <v>189.818071212669</v>
      </c>
      <c r="H22" s="173">
        <v>147.29634520182799</v>
      </c>
      <c r="I22" s="173">
        <v>152.04575964512901</v>
      </c>
      <c r="J22" s="173">
        <v>176.05459180131101</v>
      </c>
      <c r="K22" s="173">
        <v>149.23741864970901</v>
      </c>
      <c r="L22" s="173">
        <v>276.978991932263</v>
      </c>
      <c r="M22" s="173">
        <v>503.10893220136302</v>
      </c>
      <c r="N22" s="173">
        <v>98.681582101478199</v>
      </c>
      <c r="O22" s="173">
        <v>87.779604443780201</v>
      </c>
      <c r="P22" s="173">
        <v>133.61406447797501</v>
      </c>
      <c r="Q22" s="173">
        <v>134.634540846015</v>
      </c>
      <c r="R22" s="173">
        <v>108.614373026583</v>
      </c>
      <c r="S22" s="173">
        <v>78.777380974528896</v>
      </c>
      <c r="T22" s="173">
        <v>80.358450437139297</v>
      </c>
      <c r="U22" s="173">
        <v>86.771863708892297</v>
      </c>
      <c r="V22" s="159">
        <f>100</f>
        <v>100</v>
      </c>
      <c r="W22" s="58">
        <f t="shared" si="1"/>
        <v>96.137571616241573</v>
      </c>
      <c r="X22" s="58">
        <f t="shared" si="1"/>
        <v>89.241105388086936</v>
      </c>
      <c r="Y22" s="58">
        <f t="shared" si="1"/>
        <v>86.514724890269122</v>
      </c>
      <c r="Z22" s="58">
        <f t="shared" si="1"/>
        <v>67.134297072278642</v>
      </c>
      <c r="AA22" s="58">
        <f t="shared" si="1"/>
        <v>69.298971285471438</v>
      </c>
      <c r="AB22" s="58">
        <f t="shared" si="1"/>
        <v>80.241646530556849</v>
      </c>
      <c r="AC22" s="58">
        <f t="shared" si="1"/>
        <v>68.018993846734247</v>
      </c>
      <c r="AD22" s="58">
        <f t="shared" si="1"/>
        <v>126.24067421144709</v>
      </c>
      <c r="AE22" s="58">
        <f t="shared" si="1"/>
        <v>229.30551649358932</v>
      </c>
      <c r="AF22" s="58">
        <f t="shared" si="1"/>
        <v>44.976802644257837</v>
      </c>
      <c r="AG22" s="58">
        <f t="shared" si="1"/>
        <v>40.00793117806915</v>
      </c>
      <c r="AH22" s="58">
        <f t="shared" si="1"/>
        <v>60.898227212684745</v>
      </c>
      <c r="AI22" s="58">
        <f t="shared" si="1"/>
        <v>61.36333694472436</v>
      </c>
      <c r="AJ22" s="58">
        <f t="shared" si="1"/>
        <v>49.503941018323502</v>
      </c>
      <c r="AK22" s="58">
        <f t="shared" si="1"/>
        <v>35.904924115214641</v>
      </c>
      <c r="AL22" s="58">
        <f t="shared" si="3"/>
        <v>36.625539327013378</v>
      </c>
      <c r="AM22" s="58">
        <f t="shared" si="2"/>
        <v>39.548626055629761</v>
      </c>
      <c r="AN22" s="120"/>
      <c r="AO22" s="121"/>
      <c r="AP22" s="121"/>
      <c r="AQ22" s="121"/>
      <c r="AR22" s="121"/>
      <c r="AS22" s="121"/>
      <c r="AT22" s="121"/>
      <c r="AU22" s="121"/>
      <c r="AV22" s="121"/>
      <c r="AW22" s="121"/>
      <c r="AX22" s="121"/>
      <c r="AY22" s="121"/>
      <c r="AZ22" s="121"/>
      <c r="BA22" s="121"/>
      <c r="BB22" s="121"/>
      <c r="BC22" s="121"/>
      <c r="BD22" s="121"/>
      <c r="BE22" s="121"/>
      <c r="BF22"/>
      <c r="BH22" s="470">
        <f>(T22/S22-1)*100</f>
        <v>2.0070094271369632</v>
      </c>
      <c r="BI22" s="470">
        <f>(U22/T22-1)*100</f>
        <v>7.9810066481681652</v>
      </c>
    </row>
    <row r="23" spans="2:61" ht="15">
      <c r="B23" s="499" t="s">
        <v>212</v>
      </c>
      <c r="C23" s="2" t="s">
        <v>205</v>
      </c>
      <c r="D23" s="11">
        <v>3764.0918580375801</v>
      </c>
      <c r="E23" s="11">
        <v>4658.0623858913104</v>
      </c>
      <c r="F23" s="11">
        <v>4370.0810074096798</v>
      </c>
      <c r="G23" s="11">
        <v>3541.9082561831101</v>
      </c>
      <c r="H23" s="11">
        <v>3011.5207812768199</v>
      </c>
      <c r="I23" s="11">
        <v>2428.7437498784002</v>
      </c>
      <c r="J23" s="11">
        <v>1065.35344819036</v>
      </c>
      <c r="K23" s="11">
        <v>1125.63962442248</v>
      </c>
      <c r="L23" s="11">
        <v>951.25409377745802</v>
      </c>
      <c r="M23" s="11">
        <v>961.97536769101998</v>
      </c>
      <c r="N23" s="11">
        <v>947.96244506592097</v>
      </c>
      <c r="O23" s="11">
        <v>994.37054750161894</v>
      </c>
      <c r="P23" s="11">
        <v>890.9</v>
      </c>
      <c r="Q23" s="11">
        <v>1104.74095844881</v>
      </c>
      <c r="R23" s="11">
        <v>1266.03321016124</v>
      </c>
      <c r="S23" s="11">
        <v>1154.9895905154401</v>
      </c>
      <c r="T23" s="11">
        <v>1218.61098685874</v>
      </c>
      <c r="U23">
        <v>1393.42952409901</v>
      </c>
      <c r="V23" s="159">
        <f>100</f>
        <v>100</v>
      </c>
      <c r="W23" s="58">
        <f t="shared" si="1"/>
        <v>123.74996577049011</v>
      </c>
      <c r="X23" s="58">
        <f t="shared" si="1"/>
        <v>116.09921256512676</v>
      </c>
      <c r="Y23" s="58">
        <f t="shared" si="1"/>
        <v>94.097285341747579</v>
      </c>
      <c r="Z23" s="58">
        <f t="shared" si="1"/>
        <v>80.006569840909378</v>
      </c>
      <c r="AA23" s="58">
        <f t="shared" si="1"/>
        <v>64.524029738865949</v>
      </c>
      <c r="AB23" s="58">
        <f t="shared" si="1"/>
        <v>28.303067203726137</v>
      </c>
      <c r="AC23" s="58">
        <f t="shared" si="1"/>
        <v>29.90467998327053</v>
      </c>
      <c r="AD23" s="58">
        <f t="shared" si="1"/>
        <v>25.271808703239167</v>
      </c>
      <c r="AE23" s="58">
        <f t="shared" si="1"/>
        <v>25.556638997448605</v>
      </c>
      <c r="AF23" s="58">
        <f t="shared" si="1"/>
        <v>25.184360021440703</v>
      </c>
      <c r="AG23" s="58">
        <f t="shared" si="1"/>
        <v>26.417276331296467</v>
      </c>
      <c r="AH23" s="58">
        <f t="shared" si="1"/>
        <v>23.6683915696062</v>
      </c>
      <c r="AI23" s="58">
        <f t="shared" si="1"/>
        <v>29.349468613254562</v>
      </c>
      <c r="AJ23" s="58">
        <f t="shared" si="1"/>
        <v>33.634492937727877</v>
      </c>
      <c r="AK23" s="58">
        <f t="shared" si="1"/>
        <v>30.684415632661981</v>
      </c>
      <c r="AL23" s="58">
        <f t="shared" si="3"/>
        <v>32.374634648105172</v>
      </c>
      <c r="AM23" s="58">
        <f t="shared" si="2"/>
        <v>37.019009542064637</v>
      </c>
      <c r="AN23" s="160">
        <v>1</v>
      </c>
      <c r="AO23">
        <v>1</v>
      </c>
      <c r="AP23">
        <v>1</v>
      </c>
      <c r="AQ23">
        <v>1</v>
      </c>
      <c r="AR23">
        <v>1</v>
      </c>
      <c r="AS23">
        <v>1</v>
      </c>
      <c r="AT23">
        <v>1</v>
      </c>
      <c r="AU23">
        <v>1</v>
      </c>
      <c r="AV23">
        <v>1</v>
      </c>
      <c r="AW23">
        <v>1</v>
      </c>
      <c r="AX23">
        <v>1</v>
      </c>
      <c r="AY23">
        <v>1</v>
      </c>
      <c r="AZ23">
        <v>1</v>
      </c>
      <c r="BA23">
        <v>1</v>
      </c>
      <c r="BB23">
        <v>1</v>
      </c>
      <c r="BC23">
        <v>4</v>
      </c>
      <c r="BD23">
        <v>6</v>
      </c>
      <c r="BE23" s="340">
        <v>7</v>
      </c>
      <c r="BF23"/>
    </row>
    <row r="24" spans="2:61" ht="15">
      <c r="B24" s="499"/>
      <c r="C24" s="2" t="s">
        <v>206</v>
      </c>
      <c r="D24" s="11">
        <v>2363.5550253504298</v>
      </c>
      <c r="E24" s="11">
        <v>2276.15274055083</v>
      </c>
      <c r="F24" s="11">
        <v>2104.27304488041</v>
      </c>
      <c r="G24" s="11">
        <v>1830.5990152652901</v>
      </c>
      <c r="H24" s="11">
        <v>1616.7242069925801</v>
      </c>
      <c r="I24" s="11">
        <v>1257.5147376408099</v>
      </c>
      <c r="J24" s="11">
        <v>1980.73813987165</v>
      </c>
      <c r="K24" s="11">
        <v>1900.74022554523</v>
      </c>
      <c r="L24" s="11">
        <v>1840.7021327582099</v>
      </c>
      <c r="M24" s="11">
        <v>1976.86236996293</v>
      </c>
      <c r="N24" s="11">
        <v>2045.1458250099899</v>
      </c>
      <c r="O24" s="11">
        <v>2199.8704727743698</v>
      </c>
      <c r="P24" s="11">
        <v>2108.3000000000002</v>
      </c>
      <c r="Q24" s="11">
        <v>2329.4113005828799</v>
      </c>
      <c r="R24" s="11">
        <v>2568.2771650043101</v>
      </c>
      <c r="S24" s="11">
        <v>2092.4693323479</v>
      </c>
      <c r="T24" s="11">
        <v>1827.6088528718001</v>
      </c>
      <c r="U24">
        <v>1939.7624273907099</v>
      </c>
      <c r="V24" s="159">
        <f>100</f>
        <v>100</v>
      </c>
      <c r="W24" s="58">
        <f t="shared" si="1"/>
        <v>96.302083773715353</v>
      </c>
      <c r="X24" s="58">
        <f t="shared" si="1"/>
        <v>89.030000245855177</v>
      </c>
      <c r="Y24" s="58">
        <f t="shared" si="1"/>
        <v>77.451085150593357</v>
      </c>
      <c r="Z24" s="58">
        <f t="shared" si="1"/>
        <v>68.402224177238196</v>
      </c>
      <c r="AA24" s="58">
        <f t="shared" si="1"/>
        <v>53.204377480247828</v>
      </c>
      <c r="AB24" s="58">
        <f t="shared" si="1"/>
        <v>83.803343633938795</v>
      </c>
      <c r="AC24" s="58">
        <f t="shared" si="1"/>
        <v>80.418700015812789</v>
      </c>
      <c r="AD24" s="58">
        <f t="shared" si="1"/>
        <v>77.878539446539875</v>
      </c>
      <c r="AE24" s="58">
        <f t="shared" si="1"/>
        <v>83.639363110229809</v>
      </c>
      <c r="AF24" s="58">
        <f t="shared" si="1"/>
        <v>86.52837793386125</v>
      </c>
      <c r="AG24" s="58">
        <f t="shared" si="1"/>
        <v>93.074645996371856</v>
      </c>
      <c r="AH24" s="58">
        <f t="shared" si="1"/>
        <v>89.20037728706636</v>
      </c>
      <c r="AI24" s="58">
        <f t="shared" si="1"/>
        <v>98.555408086490914</v>
      </c>
      <c r="AJ24" s="58">
        <f t="shared" si="1"/>
        <v>108.66161935974084</v>
      </c>
      <c r="AK24" s="58">
        <f t="shared" si="1"/>
        <v>88.530595222239953</v>
      </c>
      <c r="AL24" s="58">
        <f t="shared" si="3"/>
        <v>77.324573926550826</v>
      </c>
      <c r="AM24" s="58">
        <f t="shared" si="2"/>
        <v>82.069696139319333</v>
      </c>
      <c r="AN24" s="160">
        <v>1</v>
      </c>
      <c r="AO24">
        <v>1</v>
      </c>
      <c r="AP24">
        <v>1</v>
      </c>
      <c r="AQ24">
        <v>1</v>
      </c>
      <c r="AR24">
        <v>1</v>
      </c>
      <c r="AS24">
        <v>1</v>
      </c>
      <c r="AT24">
        <v>1</v>
      </c>
      <c r="AU24">
        <v>1</v>
      </c>
      <c r="AV24">
        <v>1</v>
      </c>
      <c r="AW24">
        <v>1</v>
      </c>
      <c r="AX24">
        <v>1</v>
      </c>
      <c r="AY24">
        <v>1</v>
      </c>
      <c r="AZ24">
        <v>1</v>
      </c>
      <c r="BA24">
        <v>1</v>
      </c>
      <c r="BB24">
        <v>1</v>
      </c>
      <c r="BC24">
        <v>4</v>
      </c>
      <c r="BD24">
        <v>6</v>
      </c>
      <c r="BE24">
        <v>7</v>
      </c>
      <c r="BF24"/>
    </row>
    <row r="25" spans="2:61" ht="15">
      <c r="B25" s="499"/>
      <c r="C25" s="2" t="s">
        <v>207</v>
      </c>
      <c r="D25" s="11">
        <v>3473.208072373</v>
      </c>
      <c r="E25" s="11">
        <v>3159.7910111486599</v>
      </c>
      <c r="F25" s="11">
        <v>2915.6908665105402</v>
      </c>
      <c r="G25" s="11">
        <v>2526.5669258407302</v>
      </c>
      <c r="H25" s="11">
        <v>2479.82909569497</v>
      </c>
      <c r="I25" s="11">
        <v>2516.7804821105501</v>
      </c>
      <c r="J25" s="11">
        <v>2716.5967407583698</v>
      </c>
      <c r="K25" s="11">
        <v>2768.6422574395201</v>
      </c>
      <c r="L25" s="11">
        <v>2881.8196341560802</v>
      </c>
      <c r="M25" s="11">
        <v>2876.7587388895499</v>
      </c>
      <c r="N25" s="11">
        <v>2860.7670795045901</v>
      </c>
      <c r="O25" s="11">
        <v>2862.9502316544599</v>
      </c>
      <c r="P25" s="11">
        <v>2937.3</v>
      </c>
      <c r="Q25" s="11">
        <v>3266.9710926789799</v>
      </c>
      <c r="R25" s="11">
        <v>3339.5011993072699</v>
      </c>
      <c r="S25" s="11">
        <v>3196.6513253353</v>
      </c>
      <c r="T25" s="11">
        <v>3135.7963543156602</v>
      </c>
      <c r="U25">
        <v>3233.555909528</v>
      </c>
      <c r="V25" s="159">
        <f>100</f>
        <v>100</v>
      </c>
      <c r="W25" s="58">
        <f t="shared" si="1"/>
        <v>90.976150731729575</v>
      </c>
      <c r="X25" s="58">
        <f t="shared" si="1"/>
        <v>83.948062015140167</v>
      </c>
      <c r="Y25" s="58">
        <f t="shared" si="1"/>
        <v>72.744473500964304</v>
      </c>
      <c r="Z25" s="58">
        <f t="shared" si="1"/>
        <v>71.398806061183549</v>
      </c>
      <c r="AA25" s="58">
        <f t="shared" si="1"/>
        <v>72.46270392291845</v>
      </c>
      <c r="AB25" s="58">
        <f t="shared" si="1"/>
        <v>78.215778731111527</v>
      </c>
      <c r="AC25" s="58">
        <f t="shared" si="1"/>
        <v>79.714264154289523</v>
      </c>
      <c r="AD25" s="58">
        <f t="shared" si="1"/>
        <v>82.972847410985509</v>
      </c>
      <c r="AE25" s="58">
        <f t="shared" si="1"/>
        <v>82.827134998683277</v>
      </c>
      <c r="AF25" s="58">
        <f t="shared" si="1"/>
        <v>82.366705935646067</v>
      </c>
      <c r="AG25" s="58">
        <f t="shared" si="1"/>
        <v>82.429562870916811</v>
      </c>
      <c r="AH25" s="58">
        <f t="shared" si="1"/>
        <v>84.570228411140036</v>
      </c>
      <c r="AI25" s="58">
        <f t="shared" si="1"/>
        <v>94.062060913237687</v>
      </c>
      <c r="AJ25" s="58">
        <f t="shared" si="1"/>
        <v>96.150335071219118</v>
      </c>
      <c r="AK25" s="58">
        <f t="shared" si="1"/>
        <v>92.037426457760475</v>
      </c>
      <c r="AL25" s="58">
        <f t="shared" si="3"/>
        <v>90.285300764407992</v>
      </c>
      <c r="AM25" s="58">
        <f t="shared" si="2"/>
        <v>93.099976798071225</v>
      </c>
      <c r="AN25" s="160">
        <v>1</v>
      </c>
      <c r="AO25">
        <v>1</v>
      </c>
      <c r="AP25">
        <v>1</v>
      </c>
      <c r="AQ25">
        <v>1</v>
      </c>
      <c r="AR25">
        <v>1</v>
      </c>
      <c r="AS25">
        <v>1</v>
      </c>
      <c r="AT25">
        <v>1</v>
      </c>
      <c r="AU25">
        <v>1</v>
      </c>
      <c r="AV25">
        <v>1</v>
      </c>
      <c r="AW25">
        <v>1</v>
      </c>
      <c r="AX25">
        <v>1</v>
      </c>
      <c r="AY25">
        <v>1</v>
      </c>
      <c r="AZ25">
        <v>1</v>
      </c>
      <c r="BA25">
        <v>1</v>
      </c>
      <c r="BB25">
        <v>1</v>
      </c>
      <c r="BC25">
        <v>4</v>
      </c>
      <c r="BD25">
        <v>6</v>
      </c>
      <c r="BE25">
        <v>7</v>
      </c>
      <c r="BF25"/>
    </row>
    <row r="26" spans="2:61" ht="15">
      <c r="B26" s="499"/>
      <c r="C26" s="2" t="s">
        <v>208</v>
      </c>
      <c r="D26" s="11">
        <v>7340.1928621135303</v>
      </c>
      <c r="E26" s="11">
        <v>6319.2906809618198</v>
      </c>
      <c r="F26" s="11">
        <v>5845.1069221023499</v>
      </c>
      <c r="G26" s="11">
        <v>4955.2306902648097</v>
      </c>
      <c r="H26" s="11">
        <v>4215.7666851049999</v>
      </c>
      <c r="I26" s="11">
        <v>3805.3269518862198</v>
      </c>
      <c r="J26" s="11">
        <v>3805.0604536753299</v>
      </c>
      <c r="K26" s="11">
        <v>5086.1940483878998</v>
      </c>
      <c r="L26" s="11">
        <v>5152.3684000319499</v>
      </c>
      <c r="M26" s="11">
        <v>5676.5913348479398</v>
      </c>
      <c r="N26" s="11">
        <v>5981.8218138234097</v>
      </c>
      <c r="O26" s="11">
        <v>5850.5455088925401</v>
      </c>
      <c r="P26" s="11">
        <v>4430.1000000000004</v>
      </c>
      <c r="Q26" s="11">
        <v>6219.18672886688</v>
      </c>
      <c r="R26" s="11">
        <v>8528.9639652154601</v>
      </c>
      <c r="S26" s="11">
        <v>8880.6472345412094</v>
      </c>
      <c r="T26" s="11">
        <v>9553.3384655015907</v>
      </c>
      <c r="U26">
        <v>9646.8317945823401</v>
      </c>
      <c r="V26" s="159">
        <f>100</f>
        <v>100</v>
      </c>
      <c r="W26" s="58">
        <f t="shared" si="1"/>
        <v>86.091616387614195</v>
      </c>
      <c r="X26" s="58">
        <f t="shared" si="1"/>
        <v>79.631516935636938</v>
      </c>
      <c r="Y26" s="58">
        <f t="shared" si="1"/>
        <v>67.508181097546853</v>
      </c>
      <c r="Z26" s="58">
        <f t="shared" si="1"/>
        <v>57.434004314310549</v>
      </c>
      <c r="AA26" s="58">
        <f t="shared" si="1"/>
        <v>51.842329259867931</v>
      </c>
      <c r="AB26" s="58">
        <f t="shared" si="1"/>
        <v>51.838698589449642</v>
      </c>
      <c r="AC26" s="58">
        <f t="shared" si="1"/>
        <v>69.292376153225277</v>
      </c>
      <c r="AD26" s="58">
        <f t="shared" si="1"/>
        <v>70.19391038927526</v>
      </c>
      <c r="AE26" s="58">
        <f t="shared" si="1"/>
        <v>77.335724571321762</v>
      </c>
      <c r="AF26" s="58">
        <f t="shared" si="1"/>
        <v>81.494068700818957</v>
      </c>
      <c r="AG26" s="58">
        <f t="shared" si="1"/>
        <v>79.705610176677808</v>
      </c>
      <c r="AH26" s="58">
        <f t="shared" si="1"/>
        <v>60.354000000000006</v>
      </c>
      <c r="AI26" s="58">
        <f t="shared" si="1"/>
        <v>84.727838160319564</v>
      </c>
      <c r="AJ26" s="58">
        <f t="shared" si="1"/>
        <v>116.19536605417798</v>
      </c>
      <c r="AK26" s="58">
        <f t="shared" si="1"/>
        <v>120.98656535823122</v>
      </c>
      <c r="AL26" s="58">
        <f t="shared" si="3"/>
        <v>130.15105522378343</v>
      </c>
      <c r="AM26" s="58">
        <f t="shared" si="2"/>
        <v>131.42477283362058</v>
      </c>
      <c r="AN26" s="160">
        <v>1</v>
      </c>
      <c r="AO26">
        <v>1</v>
      </c>
      <c r="AP26">
        <v>1</v>
      </c>
      <c r="AQ26">
        <v>1</v>
      </c>
      <c r="AR26">
        <v>1</v>
      </c>
      <c r="AS26">
        <v>1</v>
      </c>
      <c r="AT26">
        <v>1</v>
      </c>
      <c r="AU26">
        <v>1</v>
      </c>
      <c r="AV26">
        <v>1</v>
      </c>
      <c r="AW26">
        <v>1</v>
      </c>
      <c r="AX26">
        <v>1</v>
      </c>
      <c r="AY26">
        <v>1</v>
      </c>
      <c r="AZ26">
        <v>1</v>
      </c>
      <c r="BA26">
        <v>1</v>
      </c>
      <c r="BB26">
        <v>1</v>
      </c>
      <c r="BC26">
        <v>4</v>
      </c>
      <c r="BD26">
        <v>6</v>
      </c>
      <c r="BE26">
        <v>7</v>
      </c>
      <c r="BF26"/>
    </row>
    <row r="27" spans="2:61" ht="15">
      <c r="B27" s="499"/>
      <c r="C27" s="2" t="s">
        <v>209</v>
      </c>
      <c r="D27" s="11">
        <v>16941.0478178745</v>
      </c>
      <c r="E27" s="11">
        <v>16413.296818552601</v>
      </c>
      <c r="F27" s="11">
        <v>15235.151840903</v>
      </c>
      <c r="G27" s="11">
        <v>12854.304887553901</v>
      </c>
      <c r="H27" s="11">
        <v>11323.8407690694</v>
      </c>
      <c r="I27" s="11">
        <v>10008.365921516001</v>
      </c>
      <c r="J27" s="11">
        <v>9567.7487824957097</v>
      </c>
      <c r="K27" s="11">
        <v>10881.2161557951</v>
      </c>
      <c r="L27" s="11">
        <v>10826.1442607237</v>
      </c>
      <c r="M27" s="11">
        <v>11492.187811391401</v>
      </c>
      <c r="N27" s="11">
        <v>11835.6971634039</v>
      </c>
      <c r="O27" s="11">
        <v>11907.736760823</v>
      </c>
      <c r="P27" s="11">
        <v>10366.6</v>
      </c>
      <c r="Q27" s="11">
        <v>12920.310080577599</v>
      </c>
      <c r="R27" s="11">
        <v>15702.7755396883</v>
      </c>
      <c r="S27" s="11">
        <v>15324.7574827399</v>
      </c>
      <c r="T27" s="11">
        <v>15735.3546595479</v>
      </c>
      <c r="U27">
        <v>16213.579655600101</v>
      </c>
      <c r="V27" s="159">
        <f>100</f>
        <v>100</v>
      </c>
      <c r="W27" s="58">
        <f t="shared" si="1"/>
        <v>96.884779471756943</v>
      </c>
      <c r="X27" s="58">
        <f t="shared" si="1"/>
        <v>89.930398666535794</v>
      </c>
      <c r="Y27" s="58">
        <f t="shared" si="1"/>
        <v>75.876681452910617</v>
      </c>
      <c r="Z27" s="58">
        <f t="shared" si="1"/>
        <v>66.842623259239105</v>
      </c>
      <c r="AA27" s="58">
        <f t="shared" si="1"/>
        <v>59.077608593703239</v>
      </c>
      <c r="AB27" s="58">
        <f t="shared" si="1"/>
        <v>56.476723785649064</v>
      </c>
      <c r="AC27" s="58">
        <f t="shared" si="1"/>
        <v>64.229888686780811</v>
      </c>
      <c r="AD27" s="58">
        <f t="shared" si="1"/>
        <v>63.90480905969131</v>
      </c>
      <c r="AE27" s="58">
        <f t="shared" si="1"/>
        <v>67.836345986025691</v>
      </c>
      <c r="AF27" s="58">
        <f t="shared" si="1"/>
        <v>69.864020753876019</v>
      </c>
      <c r="AG27" s="58">
        <f t="shared" si="1"/>
        <v>70.289257717926674</v>
      </c>
      <c r="AH27" s="58">
        <f t="shared" si="1"/>
        <v>61.19220080981178</v>
      </c>
      <c r="AI27" s="58">
        <f t="shared" si="1"/>
        <v>76.266298398292577</v>
      </c>
      <c r="AJ27" s="58">
        <f t="shared" si="1"/>
        <v>92.690698406035438</v>
      </c>
      <c r="AK27" s="58">
        <f t="shared" si="1"/>
        <v>90.459324874644111</v>
      </c>
      <c r="AL27" s="58">
        <f t="shared" si="3"/>
        <v>92.88300717117113</v>
      </c>
      <c r="AM27" s="58">
        <f t="shared" si="2"/>
        <v>95.70588448781281</v>
      </c>
      <c r="AN27" s="160"/>
      <c r="AO27"/>
      <c r="AP27"/>
      <c r="AQ27"/>
      <c r="AR27"/>
      <c r="AS27"/>
      <c r="AT27"/>
      <c r="AU27"/>
      <c r="AV27"/>
      <c r="AW27"/>
      <c r="AX27"/>
      <c r="AY27"/>
      <c r="AZ27"/>
      <c r="BA27"/>
      <c r="BB27"/>
      <c r="BC27"/>
      <c r="BD27"/>
      <c r="BE27"/>
      <c r="BF27"/>
    </row>
    <row r="28" spans="2:61" ht="15">
      <c r="B28" s="499"/>
      <c r="C28" s="2" t="s">
        <v>210</v>
      </c>
      <c r="D28" s="245">
        <v>9600.8549557610095</v>
      </c>
      <c r="E28" s="173">
        <v>10094.006137590801</v>
      </c>
      <c r="F28" s="173">
        <v>9390.0449188006296</v>
      </c>
      <c r="G28" s="173">
        <v>7899.0741972891301</v>
      </c>
      <c r="H28" s="173">
        <v>7108.0740839643704</v>
      </c>
      <c r="I28" s="173">
        <v>6203.0389696297598</v>
      </c>
      <c r="J28" s="173">
        <v>5762.6883288203899</v>
      </c>
      <c r="K28" s="173">
        <v>5795.0221074072197</v>
      </c>
      <c r="L28" s="173">
        <v>5673.7758606917496</v>
      </c>
      <c r="M28" s="173">
        <v>5815.5964765435101</v>
      </c>
      <c r="N28" s="173">
        <v>5853.8753495805004</v>
      </c>
      <c r="O28" s="173">
        <v>6057.1912519304597</v>
      </c>
      <c r="P28" s="173">
        <v>5936.5</v>
      </c>
      <c r="Q28" s="173">
        <v>6701.1233517106702</v>
      </c>
      <c r="R28" s="173">
        <v>7173.8115744728202</v>
      </c>
      <c r="S28" s="173">
        <v>6444.11024819864</v>
      </c>
      <c r="T28" s="173">
        <v>6182.0161940462003</v>
      </c>
      <c r="U28" s="173">
        <v>6566.7478610177204</v>
      </c>
      <c r="V28" s="159">
        <f>100</f>
        <v>100</v>
      </c>
      <c r="W28" s="58">
        <f t="shared" ref="W28:AL44" si="9">E28*100/$D28</f>
        <v>105.13653402850207</v>
      </c>
      <c r="X28" s="58">
        <f t="shared" si="9"/>
        <v>97.804257663179442</v>
      </c>
      <c r="Y28" s="58">
        <f t="shared" si="9"/>
        <v>82.274695677485226</v>
      </c>
      <c r="Z28" s="58">
        <f t="shared" si="9"/>
        <v>74.035844898366662</v>
      </c>
      <c r="AA28" s="58">
        <f t="shared" si="9"/>
        <v>64.609235304691438</v>
      </c>
      <c r="AB28" s="58">
        <f t="shared" si="9"/>
        <v>60.022657933838268</v>
      </c>
      <c r="AC28" s="58">
        <f t="shared" si="9"/>
        <v>60.359438134516417</v>
      </c>
      <c r="AD28" s="58">
        <f t="shared" si="9"/>
        <v>59.096568866371534</v>
      </c>
      <c r="AE28" s="58">
        <f t="shared" si="9"/>
        <v>60.573735394823885</v>
      </c>
      <c r="AF28" s="58">
        <f t="shared" si="9"/>
        <v>60.972438147999227</v>
      </c>
      <c r="AG28" s="58">
        <f t="shared" si="9"/>
        <v>63.090123534215373</v>
      </c>
      <c r="AH28" s="58">
        <f t="shared" si="9"/>
        <v>61.833034946932436</v>
      </c>
      <c r="AI28" s="58">
        <f t="shared" si="9"/>
        <v>69.797152259754213</v>
      </c>
      <c r="AJ28" s="58">
        <f t="shared" si="9"/>
        <v>74.72054944615283</v>
      </c>
      <c r="AK28" s="58">
        <f t="shared" si="9"/>
        <v>67.120170837825654</v>
      </c>
      <c r="AL28" s="58">
        <f t="shared" si="3"/>
        <v>64.390267559835081</v>
      </c>
      <c r="AM28" s="58">
        <f t="shared" si="2"/>
        <v>68.397532212246702</v>
      </c>
      <c r="AN28" s="120"/>
      <c r="AO28" s="121"/>
      <c r="AP28" s="121"/>
      <c r="AQ28" s="121"/>
      <c r="AR28" s="121"/>
      <c r="AS28" s="121"/>
      <c r="AT28" s="121"/>
      <c r="AU28" s="121"/>
      <c r="AV28" s="121"/>
      <c r="AW28" s="121"/>
      <c r="AX28" s="121"/>
      <c r="AY28" s="121"/>
      <c r="AZ28" s="121"/>
      <c r="BA28" s="121"/>
      <c r="BB28" s="121"/>
      <c r="BC28" s="121"/>
      <c r="BD28" s="121"/>
      <c r="BE28" s="121"/>
      <c r="BF28"/>
      <c r="BH28" s="470">
        <f>(T28/S28-1)*100</f>
        <v>-4.0671876187361011</v>
      </c>
      <c r="BI28" s="470">
        <f>(U28/T28-1)*100</f>
        <v>6.2234011509392229</v>
      </c>
    </row>
    <row r="29" spans="2:61" ht="15" customHeight="1">
      <c r="B29" s="500" t="s">
        <v>213</v>
      </c>
      <c r="C29" s="3" t="s">
        <v>205</v>
      </c>
      <c r="D29" s="11">
        <v>0</v>
      </c>
      <c r="E29" s="11">
        <v>0</v>
      </c>
      <c r="F29" s="11">
        <v>0</v>
      </c>
      <c r="G29" s="11">
        <v>0</v>
      </c>
      <c r="H29" s="11">
        <v>0</v>
      </c>
      <c r="I29" s="11">
        <v>0</v>
      </c>
      <c r="J29" s="11">
        <v>674.36347586316401</v>
      </c>
      <c r="K29" s="11">
        <v>716.37935317204006</v>
      </c>
      <c r="L29" s="11">
        <v>685.158558990335</v>
      </c>
      <c r="M29" s="11">
        <v>778.62808402088604</v>
      </c>
      <c r="N29" s="11">
        <v>565.12185377546905</v>
      </c>
      <c r="O29" s="11">
        <v>700.84192696657203</v>
      </c>
      <c r="P29" s="11">
        <v>477.1</v>
      </c>
      <c r="Q29" s="11">
        <v>876.68773978479805</v>
      </c>
      <c r="R29" s="11">
        <v>978.64399559173501</v>
      </c>
      <c r="S29" s="11">
        <v>371.24647984918602</v>
      </c>
      <c r="T29" s="11">
        <v>12.1377988543651</v>
      </c>
      <c r="U29">
        <v>24.515397473218499</v>
      </c>
      <c r="V29" s="159">
        <f>100</f>
        <v>100</v>
      </c>
      <c r="W29" s="58" t="e">
        <f t="shared" si="9"/>
        <v>#DIV/0!</v>
      </c>
      <c r="X29" s="58" t="e">
        <f t="shared" si="9"/>
        <v>#DIV/0!</v>
      </c>
      <c r="Y29" s="58" t="e">
        <f t="shared" si="9"/>
        <v>#DIV/0!</v>
      </c>
      <c r="Z29" s="58" t="e">
        <f t="shared" si="9"/>
        <v>#DIV/0!</v>
      </c>
      <c r="AA29" s="58" t="e">
        <f t="shared" si="9"/>
        <v>#DIV/0!</v>
      </c>
      <c r="AB29" s="58" t="e">
        <f t="shared" si="9"/>
        <v>#DIV/0!</v>
      </c>
      <c r="AC29" s="58" t="e">
        <f t="shared" si="9"/>
        <v>#DIV/0!</v>
      </c>
      <c r="AD29" s="58" t="e">
        <f t="shared" si="9"/>
        <v>#DIV/0!</v>
      </c>
      <c r="AE29" s="58" t="e">
        <f t="shared" si="9"/>
        <v>#DIV/0!</v>
      </c>
      <c r="AF29" s="58" t="e">
        <f t="shared" si="9"/>
        <v>#DIV/0!</v>
      </c>
      <c r="AG29" s="58" t="e">
        <f t="shared" si="9"/>
        <v>#DIV/0!</v>
      </c>
      <c r="AH29" s="58" t="e">
        <f t="shared" si="9"/>
        <v>#DIV/0!</v>
      </c>
      <c r="AI29" s="58" t="e">
        <f t="shared" si="9"/>
        <v>#DIV/0!</v>
      </c>
      <c r="AJ29" s="58" t="e">
        <f t="shared" si="9"/>
        <v>#DIV/0!</v>
      </c>
      <c r="AK29" s="58" t="e">
        <f t="shared" si="9"/>
        <v>#DIV/0!</v>
      </c>
      <c r="AL29" s="58" t="e">
        <f t="shared" si="3"/>
        <v>#DIV/0!</v>
      </c>
      <c r="AM29" s="58" t="e">
        <f t="shared" si="2"/>
        <v>#DIV/0!</v>
      </c>
      <c r="AN29" s="160">
        <v>4</v>
      </c>
      <c r="AO29">
        <v>4</v>
      </c>
      <c r="AP29">
        <v>1</v>
      </c>
      <c r="AQ29">
        <v>4</v>
      </c>
      <c r="AR29">
        <v>1</v>
      </c>
      <c r="AS29">
        <v>1</v>
      </c>
      <c r="AT29">
        <v>1</v>
      </c>
      <c r="AU29">
        <v>1</v>
      </c>
      <c r="AV29">
        <v>1</v>
      </c>
      <c r="AW29">
        <v>1</v>
      </c>
      <c r="AX29">
        <v>1</v>
      </c>
      <c r="AY29">
        <v>1</v>
      </c>
      <c r="AZ29">
        <v>1</v>
      </c>
      <c r="BA29">
        <v>1</v>
      </c>
      <c r="BB29">
        <v>1</v>
      </c>
      <c r="BC29">
        <v>4</v>
      </c>
      <c r="BD29">
        <v>6</v>
      </c>
      <c r="BE29" s="340">
        <v>7</v>
      </c>
      <c r="BF29"/>
    </row>
    <row r="30" spans="2:61" ht="15">
      <c r="B30" s="499"/>
      <c r="C30" s="2" t="s">
        <v>206</v>
      </c>
      <c r="D30" s="11">
        <v>4.9706730291281396</v>
      </c>
      <c r="E30" s="11">
        <v>210.93112690828599</v>
      </c>
      <c r="F30" s="11">
        <v>10.5578377548278</v>
      </c>
      <c r="G30" s="11">
        <v>37.070129080090503</v>
      </c>
      <c r="H30" s="11">
        <v>61.990958857077501</v>
      </c>
      <c r="I30" s="11">
        <v>152.14303780229201</v>
      </c>
      <c r="J30" s="11">
        <v>128.346277065294</v>
      </c>
      <c r="K30" s="11">
        <v>154.00665706194999</v>
      </c>
      <c r="L30" s="11">
        <v>-2.2965093058550998</v>
      </c>
      <c r="M30" s="11">
        <v>346.26728845310703</v>
      </c>
      <c r="N30" s="11">
        <v>200.75908909308799</v>
      </c>
      <c r="O30" s="11">
        <v>99.337418422756897</v>
      </c>
      <c r="P30" s="11">
        <v>57.6</v>
      </c>
      <c r="Q30" s="11">
        <v>85.627212923969097</v>
      </c>
      <c r="R30" s="11">
        <v>24.347326795025001</v>
      </c>
      <c r="S30" s="11">
        <v>21.742786308010501</v>
      </c>
      <c r="T30" s="11">
        <v>25.244684141692101</v>
      </c>
      <c r="U30">
        <v>28.260045081820699</v>
      </c>
      <c r="V30" s="159">
        <f>100</f>
        <v>100</v>
      </c>
      <c r="W30" s="58">
        <f t="shared" si="9"/>
        <v>4243.5124111409013</v>
      </c>
      <c r="X30" s="58">
        <f t="shared" si="9"/>
        <v>212.40257995162585</v>
      </c>
      <c r="Y30" s="58">
        <f t="shared" si="9"/>
        <v>745.77685683326138</v>
      </c>
      <c r="Z30" s="58">
        <f t="shared" si="9"/>
        <v>1247.1341102866863</v>
      </c>
      <c r="AA30" s="58">
        <f t="shared" si="9"/>
        <v>3060.8136345065136</v>
      </c>
      <c r="AB30" s="58">
        <f t="shared" si="9"/>
        <v>2582.0704019995869</v>
      </c>
      <c r="AC30" s="58">
        <f t="shared" si="9"/>
        <v>3098.3059267723124</v>
      </c>
      <c r="AD30" s="58">
        <f t="shared" si="9"/>
        <v>-46.201174215192935</v>
      </c>
      <c r="AE30" s="58">
        <f t="shared" si="9"/>
        <v>6966.2053090996133</v>
      </c>
      <c r="AF30" s="58">
        <f t="shared" si="9"/>
        <v>4038.8713543747481</v>
      </c>
      <c r="AG30" s="58">
        <f t="shared" si="9"/>
        <v>1998.4701838290248</v>
      </c>
      <c r="AH30" s="58">
        <f t="shared" si="9"/>
        <v>1158.796800000001</v>
      </c>
      <c r="AI30" s="58">
        <f t="shared" si="9"/>
        <v>1722.6482696044118</v>
      </c>
      <c r="AJ30" s="58">
        <f t="shared" si="9"/>
        <v>489.81952046231339</v>
      </c>
      <c r="AK30" s="58">
        <f t="shared" si="9"/>
        <v>437.42137494455562</v>
      </c>
      <c r="AL30" s="58">
        <f t="shared" si="3"/>
        <v>507.87255556256213</v>
      </c>
      <c r="AM30" s="58">
        <f t="shared" si="2"/>
        <v>568.53558695606932</v>
      </c>
      <c r="AN30" s="160">
        <v>4</v>
      </c>
      <c r="AO30">
        <v>4</v>
      </c>
      <c r="AP30">
        <v>4</v>
      </c>
      <c r="AQ30">
        <v>4</v>
      </c>
      <c r="AR30">
        <v>4</v>
      </c>
      <c r="AS30">
        <v>1</v>
      </c>
      <c r="AT30">
        <v>1</v>
      </c>
      <c r="AU30">
        <v>1</v>
      </c>
      <c r="AV30">
        <v>1</v>
      </c>
      <c r="AW30">
        <v>1</v>
      </c>
      <c r="AX30">
        <v>1</v>
      </c>
      <c r="AY30">
        <v>1</v>
      </c>
      <c r="AZ30">
        <v>1</v>
      </c>
      <c r="BA30">
        <v>1</v>
      </c>
      <c r="BB30">
        <v>1</v>
      </c>
      <c r="BC30">
        <v>4</v>
      </c>
      <c r="BD30">
        <v>6</v>
      </c>
      <c r="BE30">
        <v>7</v>
      </c>
      <c r="BF30"/>
    </row>
    <row r="31" spans="2:61" ht="15">
      <c r="B31" s="499"/>
      <c r="C31" s="2" t="s">
        <v>207</v>
      </c>
      <c r="D31" s="11">
        <v>47.519634158465102</v>
      </c>
      <c r="E31" s="11">
        <v>301.052713358971</v>
      </c>
      <c r="F31" s="11">
        <v>53.748992206396103</v>
      </c>
      <c r="G31" s="11">
        <v>76.041290420698402</v>
      </c>
      <c r="H31" s="11">
        <v>192.64882598661001</v>
      </c>
      <c r="I31" s="11">
        <v>281.23115235705001</v>
      </c>
      <c r="J31" s="11">
        <v>358.22670462532801</v>
      </c>
      <c r="K31" s="11">
        <v>193.551592230116</v>
      </c>
      <c r="L31" s="11">
        <v>221.326291516092</v>
      </c>
      <c r="M31" s="11">
        <v>175.67459842959099</v>
      </c>
      <c r="N31" s="11">
        <v>372.95245705153798</v>
      </c>
      <c r="O31" s="11">
        <v>342.15114830867299</v>
      </c>
      <c r="P31" s="11">
        <v>413.3</v>
      </c>
      <c r="Q31" s="11">
        <v>680.61897764145499</v>
      </c>
      <c r="R31" s="11">
        <v>784.38400059270805</v>
      </c>
      <c r="S31" s="11">
        <v>783.82422475533497</v>
      </c>
      <c r="T31" s="11">
        <v>880.17505570688695</v>
      </c>
      <c r="U31">
        <v>953.09364054997104</v>
      </c>
      <c r="V31" s="159">
        <f>100</f>
        <v>100</v>
      </c>
      <c r="W31" s="58">
        <f t="shared" si="9"/>
        <v>633.53331457696368</v>
      </c>
      <c r="X31" s="58">
        <f t="shared" si="9"/>
        <v>113.1090193732506</v>
      </c>
      <c r="Y31" s="58">
        <f t="shared" si="9"/>
        <v>160.02078249828546</v>
      </c>
      <c r="Z31" s="58">
        <f t="shared" si="9"/>
        <v>405.40889970696821</v>
      </c>
      <c r="AA31" s="58">
        <f t="shared" si="9"/>
        <v>591.82095430116385</v>
      </c>
      <c r="AB31" s="58">
        <f t="shared" si="9"/>
        <v>753.84987904313198</v>
      </c>
      <c r="AC31" s="58">
        <f t="shared" si="9"/>
        <v>407.30867494617888</v>
      </c>
      <c r="AD31" s="58">
        <f t="shared" si="9"/>
        <v>465.75756618417722</v>
      </c>
      <c r="AE31" s="58">
        <f t="shared" si="9"/>
        <v>369.68844887097367</v>
      </c>
      <c r="AF31" s="58">
        <f t="shared" si="9"/>
        <v>784.83865386640525</v>
      </c>
      <c r="AG31" s="58">
        <f t="shared" si="9"/>
        <v>720.02058594915025</v>
      </c>
      <c r="AH31" s="58">
        <f t="shared" si="9"/>
        <v>869.74575313807452</v>
      </c>
      <c r="AI31" s="58">
        <f t="shared" si="9"/>
        <v>1432.290020103638</v>
      </c>
      <c r="AJ31" s="58">
        <f t="shared" si="9"/>
        <v>1650.652439741013</v>
      </c>
      <c r="AK31" s="58">
        <f t="shared" si="9"/>
        <v>1649.4744512162986</v>
      </c>
      <c r="AL31" s="58">
        <f t="shared" si="3"/>
        <v>1852.2344948442608</v>
      </c>
      <c r="AM31" s="58">
        <f t="shared" si="2"/>
        <v>2005.6838766301566</v>
      </c>
      <c r="AN31" s="160">
        <v>1</v>
      </c>
      <c r="AO31">
        <v>4</v>
      </c>
      <c r="AP31">
        <v>4</v>
      </c>
      <c r="AQ31">
        <v>4</v>
      </c>
      <c r="AR31">
        <v>1</v>
      </c>
      <c r="AS31">
        <v>1</v>
      </c>
      <c r="AT31">
        <v>4</v>
      </c>
      <c r="AU31">
        <v>1</v>
      </c>
      <c r="AV31">
        <v>4</v>
      </c>
      <c r="AW31">
        <v>1</v>
      </c>
      <c r="AX31">
        <v>1</v>
      </c>
      <c r="AY31">
        <v>1</v>
      </c>
      <c r="AZ31">
        <v>1</v>
      </c>
      <c r="BA31">
        <v>1</v>
      </c>
      <c r="BB31">
        <v>1</v>
      </c>
      <c r="BC31">
        <v>4</v>
      </c>
      <c r="BD31">
        <v>6</v>
      </c>
      <c r="BE31">
        <v>7</v>
      </c>
      <c r="BF31"/>
    </row>
    <row r="32" spans="2:61" ht="15">
      <c r="B32" s="499"/>
      <c r="C32" s="2" t="s">
        <v>208</v>
      </c>
      <c r="D32" s="11">
        <v>1590.6153693210099</v>
      </c>
      <c r="E32" s="11">
        <v>2466.68997397351</v>
      </c>
      <c r="F32" s="11">
        <v>2766.1534917648901</v>
      </c>
      <c r="G32" s="11">
        <v>1946.6570347698801</v>
      </c>
      <c r="H32" s="11">
        <v>1940.7938657561899</v>
      </c>
      <c r="I32" s="11">
        <v>1641.7634584330399</v>
      </c>
      <c r="J32" s="11">
        <v>2557.33656983829</v>
      </c>
      <c r="K32" s="11">
        <v>2157.5835858711298</v>
      </c>
      <c r="L32" s="11">
        <v>2607.5739528264698</v>
      </c>
      <c r="M32" s="11">
        <v>2466.0209653633101</v>
      </c>
      <c r="N32" s="11">
        <v>1273.0723132241301</v>
      </c>
      <c r="O32" s="11">
        <v>-650.32630897225101</v>
      </c>
      <c r="P32" s="11">
        <v>2274.3000000000002</v>
      </c>
      <c r="Q32" s="11">
        <v>1972.5523458226901</v>
      </c>
      <c r="R32" s="11">
        <v>2192.3059113346098</v>
      </c>
      <c r="S32" s="11">
        <v>2095.9117211582502</v>
      </c>
      <c r="T32" s="11">
        <v>2386.27463113673</v>
      </c>
      <c r="U32">
        <v>2519.4269670931599</v>
      </c>
      <c r="V32" s="159">
        <f>100</f>
        <v>100</v>
      </c>
      <c r="W32" s="58">
        <f t="shared" si="9"/>
        <v>155.07771530124674</v>
      </c>
      <c r="X32" s="58">
        <f t="shared" si="9"/>
        <v>173.90461233539349</v>
      </c>
      <c r="Y32" s="58">
        <f t="shared" si="9"/>
        <v>122.3838944546886</v>
      </c>
      <c r="Z32" s="58">
        <f t="shared" si="9"/>
        <v>122.01528434775918</v>
      </c>
      <c r="AA32" s="58">
        <f t="shared" si="9"/>
        <v>103.21561642736192</v>
      </c>
      <c r="AB32" s="58">
        <f t="shared" si="9"/>
        <v>160.77655347502059</v>
      </c>
      <c r="AC32" s="58">
        <f t="shared" si="9"/>
        <v>135.64458306423526</v>
      </c>
      <c r="AD32" s="58">
        <f t="shared" si="9"/>
        <v>163.93491494675874</v>
      </c>
      <c r="AE32" s="58">
        <f t="shared" si="9"/>
        <v>155.03565556618423</v>
      </c>
      <c r="AF32" s="58">
        <f t="shared" si="9"/>
        <v>80.036464992009329</v>
      </c>
      <c r="AG32" s="58">
        <f t="shared" si="9"/>
        <v>-40.885202137199109</v>
      </c>
      <c r="AH32" s="58">
        <f t="shared" si="9"/>
        <v>142.98239812499966</v>
      </c>
      <c r="AI32" s="58">
        <f t="shared" si="9"/>
        <v>124.01190029143996</v>
      </c>
      <c r="AJ32" s="58">
        <f t="shared" si="9"/>
        <v>137.82753226321742</v>
      </c>
      <c r="AK32" s="58">
        <f t="shared" si="9"/>
        <v>131.76735001956743</v>
      </c>
      <c r="AL32" s="58">
        <f t="shared" si="3"/>
        <v>150.02210321627695</v>
      </c>
      <c r="AM32" s="58">
        <f t="shared" si="2"/>
        <v>158.39322413743773</v>
      </c>
      <c r="AN32" s="160">
        <v>4</v>
      </c>
      <c r="AO32">
        <v>4</v>
      </c>
      <c r="AP32">
        <v>4</v>
      </c>
      <c r="AQ32">
        <v>4</v>
      </c>
      <c r="AR32">
        <v>4</v>
      </c>
      <c r="AS32">
        <v>1</v>
      </c>
      <c r="AT32">
        <v>4</v>
      </c>
      <c r="AU32">
        <v>1</v>
      </c>
      <c r="AV32">
        <v>4</v>
      </c>
      <c r="AW32">
        <v>1</v>
      </c>
      <c r="AX32">
        <v>1</v>
      </c>
      <c r="AY32">
        <v>1</v>
      </c>
      <c r="AZ32">
        <v>1</v>
      </c>
      <c r="BA32">
        <v>1</v>
      </c>
      <c r="BB32">
        <v>1</v>
      </c>
      <c r="BC32">
        <v>4</v>
      </c>
      <c r="BD32">
        <v>6</v>
      </c>
      <c r="BE32">
        <v>7</v>
      </c>
      <c r="BF32"/>
    </row>
    <row r="33" spans="2:61" ht="15">
      <c r="B33" s="499"/>
      <c r="C33" s="2" t="s">
        <v>209</v>
      </c>
      <c r="D33" s="11">
        <v>1643.1056765086</v>
      </c>
      <c r="E33" s="11">
        <v>2978.6738142407598</v>
      </c>
      <c r="F33" s="11">
        <v>2830.4603217261101</v>
      </c>
      <c r="G33" s="11">
        <v>2059.7684542706702</v>
      </c>
      <c r="H33" s="11">
        <v>2195.4336505998799</v>
      </c>
      <c r="I33" s="11">
        <v>2075.1376485923902</v>
      </c>
      <c r="J33" s="11">
        <v>3718.2730273920702</v>
      </c>
      <c r="K33" s="11">
        <v>3221.5211883352399</v>
      </c>
      <c r="L33" s="11">
        <v>3511.7622940270398</v>
      </c>
      <c r="M33" s="11">
        <v>3766.5909362668899</v>
      </c>
      <c r="N33" s="11">
        <v>2411.90571314423</v>
      </c>
      <c r="O33" s="11">
        <v>492.00418472575097</v>
      </c>
      <c r="P33" s="11">
        <v>3222.3</v>
      </c>
      <c r="Q33" s="11">
        <v>3615.48627617291</v>
      </c>
      <c r="R33" s="11">
        <v>3979.68123431408</v>
      </c>
      <c r="S33" s="11">
        <v>3272.7252120707699</v>
      </c>
      <c r="T33" s="11">
        <v>3303.8321698396799</v>
      </c>
      <c r="U33">
        <v>3525.2960501981602</v>
      </c>
      <c r="V33" s="159">
        <f>100</f>
        <v>100</v>
      </c>
      <c r="W33" s="58">
        <f t="shared" si="9"/>
        <v>181.28315523625236</v>
      </c>
      <c r="X33" s="58">
        <f t="shared" si="9"/>
        <v>172.26282899469339</v>
      </c>
      <c r="Y33" s="58">
        <f t="shared" si="9"/>
        <v>125.35824589489752</v>
      </c>
      <c r="Z33" s="58">
        <f t="shared" si="9"/>
        <v>133.61487833606111</v>
      </c>
      <c r="AA33" s="58">
        <f t="shared" si="9"/>
        <v>126.29362056625631</v>
      </c>
      <c r="AB33" s="58">
        <f t="shared" si="9"/>
        <v>226.29542825833019</v>
      </c>
      <c r="AC33" s="58">
        <f t="shared" si="9"/>
        <v>196.06293340672897</v>
      </c>
      <c r="AD33" s="58">
        <f t="shared" si="9"/>
        <v>213.72711105770799</v>
      </c>
      <c r="AE33" s="58">
        <f t="shared" si="9"/>
        <v>229.23607349896315</v>
      </c>
      <c r="AF33" s="58">
        <f t="shared" si="9"/>
        <v>146.7894455984862</v>
      </c>
      <c r="AG33" s="58">
        <f t="shared" si="9"/>
        <v>29.94355090849665</v>
      </c>
      <c r="AH33" s="58">
        <f t="shared" si="9"/>
        <v>196.11033216360107</v>
      </c>
      <c r="AI33" s="58">
        <f t="shared" si="9"/>
        <v>220.03978976296759</v>
      </c>
      <c r="AJ33" s="58">
        <f t="shared" si="9"/>
        <v>242.20482536281048</v>
      </c>
      <c r="AK33" s="58">
        <f t="shared" si="9"/>
        <v>199.1792286315335</v>
      </c>
      <c r="AL33" s="58">
        <f t="shared" si="3"/>
        <v>201.07240922324132</v>
      </c>
      <c r="AM33" s="58">
        <f t="shared" si="2"/>
        <v>214.55078030580395</v>
      </c>
      <c r="AN33" s="160"/>
      <c r="AO33"/>
      <c r="AP33"/>
      <c r="AQ33"/>
      <c r="AR33"/>
      <c r="AS33"/>
      <c r="AT33"/>
      <c r="AU33"/>
      <c r="AV33"/>
      <c r="AW33"/>
      <c r="AX33"/>
      <c r="AY33"/>
      <c r="AZ33"/>
      <c r="BA33"/>
      <c r="BB33"/>
      <c r="BC33"/>
      <c r="BD33"/>
      <c r="BE33"/>
      <c r="BF33"/>
    </row>
    <row r="34" spans="2:61" ht="15">
      <c r="B34" s="501"/>
      <c r="C34" s="4" t="s">
        <v>210</v>
      </c>
      <c r="D34" s="245">
        <v>52.490307187593203</v>
      </c>
      <c r="E34" s="173">
        <v>511.98384026725699</v>
      </c>
      <c r="F34" s="173">
        <v>64.306829961223897</v>
      </c>
      <c r="G34" s="173">
        <v>113.111419500789</v>
      </c>
      <c r="H34" s="173">
        <v>254.63978484368701</v>
      </c>
      <c r="I34" s="173">
        <v>433.37419015934199</v>
      </c>
      <c r="J34" s="173">
        <v>1160.93645755378</v>
      </c>
      <c r="K34" s="173">
        <v>1063.9376024641099</v>
      </c>
      <c r="L34" s="173">
        <v>904.18834120057102</v>
      </c>
      <c r="M34" s="173">
        <v>1300.56997090358</v>
      </c>
      <c r="N34" s="173">
        <v>1138.8333999201</v>
      </c>
      <c r="O34" s="173">
        <v>1142.3304936980001</v>
      </c>
      <c r="P34" s="173">
        <v>948</v>
      </c>
      <c r="Q34" s="173">
        <v>1642.93393035022</v>
      </c>
      <c r="R34" s="173">
        <v>1787.37532297947</v>
      </c>
      <c r="S34" s="173">
        <v>1176.8134909125299</v>
      </c>
      <c r="T34" s="173">
        <v>917.55753870294495</v>
      </c>
      <c r="U34" s="173">
        <v>1005.869083105</v>
      </c>
      <c r="V34" s="159">
        <f>100</f>
        <v>100</v>
      </c>
      <c r="W34" s="58">
        <f t="shared" si="9"/>
        <v>975.38739569097299</v>
      </c>
      <c r="X34" s="58">
        <f t="shared" si="9"/>
        <v>122.51181867044528</v>
      </c>
      <c r="Y34" s="58">
        <f t="shared" si="9"/>
        <v>215.49010771940084</v>
      </c>
      <c r="Z34" s="58">
        <f t="shared" si="9"/>
        <v>485.11772646641049</v>
      </c>
      <c r="AA34" s="58">
        <f t="shared" si="9"/>
        <v>825.62707932060994</v>
      </c>
      <c r="AB34" s="58">
        <f t="shared" si="9"/>
        <v>2211.7158762373997</v>
      </c>
      <c r="AC34" s="58">
        <f t="shared" si="9"/>
        <v>2026.9220346944094</v>
      </c>
      <c r="AD34" s="58">
        <f t="shared" si="9"/>
        <v>1722.5815386622241</v>
      </c>
      <c r="AE34" s="58">
        <f t="shared" si="9"/>
        <v>2477.7335866134681</v>
      </c>
      <c r="AF34" s="58">
        <f t="shared" si="9"/>
        <v>2169.6070397341446</v>
      </c>
      <c r="AG34" s="58">
        <f t="shared" si="9"/>
        <v>2176.2694007780647</v>
      </c>
      <c r="AH34" s="58">
        <f t="shared" si="9"/>
        <v>1806.0477272727271</v>
      </c>
      <c r="AI34" s="58">
        <f t="shared" si="9"/>
        <v>3129.9758343547087</v>
      </c>
      <c r="AJ34" s="58">
        <f t="shared" si="9"/>
        <v>3405.1531011080469</v>
      </c>
      <c r="AK34" s="58">
        <f t="shared" si="9"/>
        <v>2241.963428994155</v>
      </c>
      <c r="AL34" s="58">
        <f t="shared" si="3"/>
        <v>1748.0513791312355</v>
      </c>
      <c r="AM34" s="58">
        <f t="shared" si="2"/>
        <v>1916.2949066199233</v>
      </c>
      <c r="AN34" s="120"/>
      <c r="AO34" s="121"/>
      <c r="AP34" s="121"/>
      <c r="AQ34" s="121"/>
      <c r="AR34" s="121"/>
      <c r="AS34" s="121"/>
      <c r="AT34" s="121"/>
      <c r="AU34" s="121"/>
      <c r="AV34" s="121"/>
      <c r="AW34" s="121"/>
      <c r="AX34" s="121"/>
      <c r="AY34" s="121"/>
      <c r="AZ34" s="121"/>
      <c r="BA34" s="121"/>
      <c r="BB34" s="121"/>
      <c r="BC34" s="121"/>
      <c r="BD34" s="121"/>
      <c r="BE34" s="121"/>
      <c r="BF34"/>
      <c r="BH34" s="470">
        <f>(T34/S34-1)*100</f>
        <v>-22.030334816144194</v>
      </c>
      <c r="BI34" s="470">
        <f>(U34/T34-1)*100</f>
        <v>9.6246328624678625</v>
      </c>
    </row>
    <row r="35" spans="2:61" ht="15" customHeight="1">
      <c r="B35" s="499" t="s">
        <v>214</v>
      </c>
      <c r="C35" s="2" t="s">
        <v>205</v>
      </c>
      <c r="D35" s="11">
        <v>0</v>
      </c>
      <c r="E35" s="11">
        <v>0</v>
      </c>
      <c r="F35" s="11">
        <v>0</v>
      </c>
      <c r="G35" s="11">
        <v>10.0754709807425</v>
      </c>
      <c r="H35" s="11">
        <v>9.5370705933965301</v>
      </c>
      <c r="I35" s="11">
        <v>10.4087628163972</v>
      </c>
      <c r="J35" s="11">
        <v>48.005871792582901</v>
      </c>
      <c r="K35" s="11">
        <v>46.400715385761799</v>
      </c>
      <c r="L35" s="11">
        <v>44.132917964693704</v>
      </c>
      <c r="M35" s="11">
        <v>46.135756706126202</v>
      </c>
      <c r="N35" s="11">
        <v>44.047143427886503</v>
      </c>
      <c r="O35" s="11">
        <v>53.903253126089801</v>
      </c>
      <c r="P35" s="11">
        <v>49.4</v>
      </c>
      <c r="Q35" s="11">
        <v>96.6536151410847</v>
      </c>
      <c r="R35" s="11">
        <v>64.8088980264681</v>
      </c>
      <c r="S35" s="11">
        <v>12.1319205084777</v>
      </c>
      <c r="T35" s="11">
        <v>12.026724640252301</v>
      </c>
      <c r="U35">
        <v>16.401428133909601</v>
      </c>
      <c r="V35" s="159">
        <f>100</f>
        <v>100</v>
      </c>
      <c r="W35" s="58" t="e">
        <f t="shared" si="9"/>
        <v>#DIV/0!</v>
      </c>
      <c r="X35" s="58" t="e">
        <f t="shared" si="9"/>
        <v>#DIV/0!</v>
      </c>
      <c r="Y35" s="58" t="e">
        <f t="shared" si="9"/>
        <v>#DIV/0!</v>
      </c>
      <c r="Z35" s="58" t="e">
        <f t="shared" si="9"/>
        <v>#DIV/0!</v>
      </c>
      <c r="AA35" s="58" t="e">
        <f t="shared" si="9"/>
        <v>#DIV/0!</v>
      </c>
      <c r="AB35" s="58" t="e">
        <f t="shared" si="9"/>
        <v>#DIV/0!</v>
      </c>
      <c r="AC35" s="58" t="e">
        <f t="shared" si="9"/>
        <v>#DIV/0!</v>
      </c>
      <c r="AD35" s="58" t="e">
        <f t="shared" si="9"/>
        <v>#DIV/0!</v>
      </c>
      <c r="AE35" s="58" t="e">
        <f t="shared" si="9"/>
        <v>#DIV/0!</v>
      </c>
      <c r="AF35" s="58" t="e">
        <f t="shared" si="9"/>
        <v>#DIV/0!</v>
      </c>
      <c r="AG35" s="58" t="e">
        <f t="shared" si="9"/>
        <v>#DIV/0!</v>
      </c>
      <c r="AH35" s="58" t="e">
        <f t="shared" si="9"/>
        <v>#DIV/0!</v>
      </c>
      <c r="AI35" s="58" t="e">
        <f t="shared" si="9"/>
        <v>#DIV/0!</v>
      </c>
      <c r="AJ35" s="58" t="e">
        <f t="shared" si="9"/>
        <v>#DIV/0!</v>
      </c>
      <c r="AK35" s="58" t="e">
        <f t="shared" si="9"/>
        <v>#DIV/0!</v>
      </c>
      <c r="AL35" s="58" t="e">
        <f t="shared" si="3"/>
        <v>#DIV/0!</v>
      </c>
      <c r="AM35" s="58" t="e">
        <f t="shared" si="2"/>
        <v>#DIV/0!</v>
      </c>
      <c r="AN35" s="160">
        <v>4</v>
      </c>
      <c r="AO35">
        <v>4</v>
      </c>
      <c r="AP35">
        <v>1</v>
      </c>
      <c r="AQ35">
        <v>1</v>
      </c>
      <c r="AR35">
        <v>1</v>
      </c>
      <c r="AS35">
        <v>1</v>
      </c>
      <c r="AT35">
        <v>1</v>
      </c>
      <c r="AU35">
        <v>1</v>
      </c>
      <c r="AV35">
        <v>1</v>
      </c>
      <c r="AW35">
        <v>1</v>
      </c>
      <c r="AX35">
        <v>1</v>
      </c>
      <c r="AY35">
        <v>1</v>
      </c>
      <c r="AZ35">
        <v>1</v>
      </c>
      <c r="BA35">
        <v>1</v>
      </c>
      <c r="BB35">
        <v>1</v>
      </c>
      <c r="BC35">
        <v>4</v>
      </c>
      <c r="BD35">
        <v>6</v>
      </c>
      <c r="BE35" s="340">
        <v>7</v>
      </c>
      <c r="BF35"/>
    </row>
    <row r="36" spans="2:61" ht="15">
      <c r="B36" s="499"/>
      <c r="C36" s="2" t="s">
        <v>206</v>
      </c>
      <c r="D36" s="11">
        <v>82.413758822944601</v>
      </c>
      <c r="E36" s="11">
        <v>91.675406906731894</v>
      </c>
      <c r="F36" s="11">
        <v>74.768687372826093</v>
      </c>
      <c r="G36" s="11">
        <v>99.044921392315999</v>
      </c>
      <c r="H36" s="11">
        <v>91.269765578804794</v>
      </c>
      <c r="I36" s="11">
        <v>104.087628163972</v>
      </c>
      <c r="J36" s="11">
        <v>123.783735531288</v>
      </c>
      <c r="K36" s="11">
        <v>113.964926225843</v>
      </c>
      <c r="L36" s="11">
        <v>136.59237958303399</v>
      </c>
      <c r="M36" s="11">
        <v>93.068675515166007</v>
      </c>
      <c r="N36" s="11">
        <v>88.194166999600498</v>
      </c>
      <c r="O36" s="11">
        <v>77.118517411448195</v>
      </c>
      <c r="P36" s="11">
        <v>47.977779119841699</v>
      </c>
      <c r="Q36" s="11">
        <v>106.87128302742801</v>
      </c>
      <c r="R36" s="11">
        <v>114.42039655859</v>
      </c>
      <c r="S36" s="11">
        <v>76.688079343773794</v>
      </c>
      <c r="T36" s="11">
        <v>65.366412281472094</v>
      </c>
      <c r="U36">
        <v>75.336782175537195</v>
      </c>
      <c r="V36" s="159">
        <f>100</f>
        <v>100</v>
      </c>
      <c r="W36" s="58">
        <f t="shared" si="9"/>
        <v>111.2379877050442</v>
      </c>
      <c r="X36" s="58">
        <f t="shared" si="9"/>
        <v>90.723549611973212</v>
      </c>
      <c r="Y36" s="58">
        <f t="shared" si="9"/>
        <v>120.1800801309176</v>
      </c>
      <c r="Z36" s="58">
        <f t="shared" si="9"/>
        <v>110.74578672583809</v>
      </c>
      <c r="AA36" s="58">
        <f t="shared" si="9"/>
        <v>126.29884821488477</v>
      </c>
      <c r="AB36" s="58">
        <f t="shared" si="9"/>
        <v>150.19790056806107</v>
      </c>
      <c r="AC36" s="58">
        <f t="shared" si="9"/>
        <v>138.28385921661703</v>
      </c>
      <c r="AD36" s="58">
        <f t="shared" si="9"/>
        <v>165.73977638428701</v>
      </c>
      <c r="AE36" s="58">
        <f t="shared" si="9"/>
        <v>112.92856538082692</v>
      </c>
      <c r="AF36" s="58">
        <f t="shared" si="9"/>
        <v>107.01388731592058</v>
      </c>
      <c r="AG36" s="58">
        <f t="shared" si="9"/>
        <v>93.574809003830836</v>
      </c>
      <c r="AH36" s="58">
        <f t="shared" si="9"/>
        <v>58.215739465197565</v>
      </c>
      <c r="AI36" s="58">
        <f t="shared" si="9"/>
        <v>129.67650614872119</v>
      </c>
      <c r="AJ36" s="58">
        <f t="shared" si="9"/>
        <v>138.83652219334826</v>
      </c>
      <c r="AK36" s="58">
        <f t="shared" si="9"/>
        <v>93.052519917855349</v>
      </c>
      <c r="AL36" s="58">
        <f t="shared" si="3"/>
        <v>79.314926554804345</v>
      </c>
      <c r="AM36" s="58">
        <f t="shared" si="2"/>
        <v>91.412869952198889</v>
      </c>
      <c r="AN36" s="160">
        <v>1</v>
      </c>
      <c r="AO36">
        <v>1</v>
      </c>
      <c r="AP36">
        <v>1</v>
      </c>
      <c r="AQ36">
        <v>4</v>
      </c>
      <c r="AR36">
        <v>1</v>
      </c>
      <c r="AS36">
        <v>1</v>
      </c>
      <c r="AT36">
        <v>1</v>
      </c>
      <c r="AU36">
        <v>1</v>
      </c>
      <c r="AV36">
        <v>1</v>
      </c>
      <c r="AW36">
        <v>1</v>
      </c>
      <c r="AX36">
        <v>1</v>
      </c>
      <c r="AY36">
        <v>1</v>
      </c>
      <c r="AZ36">
        <v>4</v>
      </c>
      <c r="BA36">
        <v>1</v>
      </c>
      <c r="BB36">
        <v>1</v>
      </c>
      <c r="BC36">
        <v>4</v>
      </c>
      <c r="BD36">
        <v>6</v>
      </c>
      <c r="BE36">
        <v>7</v>
      </c>
      <c r="BF36"/>
    </row>
    <row r="37" spans="2:61" ht="15">
      <c r="B37" s="499"/>
      <c r="C37" s="2" t="s">
        <v>207</v>
      </c>
      <c r="D37" s="11">
        <v>94.840441395764998</v>
      </c>
      <c r="E37" s="11">
        <v>95.559958046847697</v>
      </c>
      <c r="F37" s="11">
        <v>140.803163512113</v>
      </c>
      <c r="G37" s="11">
        <v>201.521301066479</v>
      </c>
      <c r="H37" s="11">
        <v>208.76647528945</v>
      </c>
      <c r="I37" s="11">
        <v>264.88842195373502</v>
      </c>
      <c r="J37" s="11">
        <v>284.12242240753699</v>
      </c>
      <c r="K37" s="11">
        <v>286.43320826465401</v>
      </c>
      <c r="L37" s="11">
        <v>316.21934659317799</v>
      </c>
      <c r="M37" s="11">
        <v>235.86033719957001</v>
      </c>
      <c r="N37" s="11">
        <v>231.322413104275</v>
      </c>
      <c r="O37" s="11">
        <v>189.60793105166101</v>
      </c>
      <c r="P37" s="11">
        <v>124.1</v>
      </c>
      <c r="Q37" s="11">
        <v>172.54642825441601</v>
      </c>
      <c r="R37" s="11">
        <v>161.901851285898</v>
      </c>
      <c r="S37" s="11">
        <v>154.99186600056299</v>
      </c>
      <c r="T37" s="11">
        <v>153.508928655489</v>
      </c>
      <c r="U37">
        <v>170.25034318600601</v>
      </c>
      <c r="V37" s="159">
        <f>100</f>
        <v>100</v>
      </c>
      <c r="W37" s="58">
        <f t="shared" si="9"/>
        <v>100.75866016700638</v>
      </c>
      <c r="X37" s="58">
        <f t="shared" si="9"/>
        <v>148.46320982896694</v>
      </c>
      <c r="Y37" s="58">
        <f t="shared" si="9"/>
        <v>212.484566816322</v>
      </c>
      <c r="Z37" s="58">
        <f t="shared" si="9"/>
        <v>220.12389674387603</v>
      </c>
      <c r="AA37" s="58">
        <f t="shared" si="9"/>
        <v>279.29901849398533</v>
      </c>
      <c r="AB37" s="58">
        <f t="shared" si="9"/>
        <v>299.57939695989666</v>
      </c>
      <c r="AC37" s="58">
        <f t="shared" si="9"/>
        <v>302.01589538093862</v>
      </c>
      <c r="AD37" s="58">
        <f t="shared" si="9"/>
        <v>333.42247456821559</v>
      </c>
      <c r="AE37" s="58">
        <f t="shared" si="9"/>
        <v>248.69173290256546</v>
      </c>
      <c r="AF37" s="58">
        <f t="shared" si="9"/>
        <v>243.90693432032515</v>
      </c>
      <c r="AG37" s="58">
        <f t="shared" si="9"/>
        <v>199.92307950195573</v>
      </c>
      <c r="AH37" s="58">
        <f t="shared" si="9"/>
        <v>130.85135220125784</v>
      </c>
      <c r="AI37" s="58">
        <f t="shared" si="9"/>
        <v>181.93338803052103</v>
      </c>
      <c r="AJ37" s="58">
        <f t="shared" si="9"/>
        <v>170.70971929610565</v>
      </c>
      <c r="AK37" s="58">
        <f t="shared" si="9"/>
        <v>163.42381342763761</v>
      </c>
      <c r="AL37" s="58">
        <f t="shared" si="3"/>
        <v>161.86020056033161</v>
      </c>
      <c r="AM37" s="58">
        <f t="shared" si="2"/>
        <v>179.51239015807485</v>
      </c>
      <c r="AN37" s="160">
        <v>4</v>
      </c>
      <c r="AO37">
        <v>1</v>
      </c>
      <c r="AP37">
        <v>1</v>
      </c>
      <c r="AQ37">
        <v>4</v>
      </c>
      <c r="AR37">
        <v>1</v>
      </c>
      <c r="AS37">
        <v>1</v>
      </c>
      <c r="AT37">
        <v>4</v>
      </c>
      <c r="AU37">
        <v>4</v>
      </c>
      <c r="AV37">
        <v>1</v>
      </c>
      <c r="AW37">
        <v>1</v>
      </c>
      <c r="AX37">
        <v>1</v>
      </c>
      <c r="AY37">
        <v>1</v>
      </c>
      <c r="AZ37">
        <v>1</v>
      </c>
      <c r="BA37">
        <v>1</v>
      </c>
      <c r="BB37">
        <v>1</v>
      </c>
      <c r="BC37">
        <v>4</v>
      </c>
      <c r="BD37">
        <v>6</v>
      </c>
      <c r="BE37">
        <v>7</v>
      </c>
      <c r="BF37"/>
    </row>
    <row r="38" spans="2:61" ht="15">
      <c r="B38" s="499"/>
      <c r="C38" s="2" t="s">
        <v>208</v>
      </c>
      <c r="D38" s="11">
        <v>328.76031414653499</v>
      </c>
      <c r="E38" s="11">
        <v>302.02385114399999</v>
      </c>
      <c r="F38" s="11">
        <v>324.22159941643997</v>
      </c>
      <c r="G38" s="11">
        <v>309.95028800638698</v>
      </c>
      <c r="H38" s="11">
        <v>324.260400175482</v>
      </c>
      <c r="I38" s="11">
        <v>441.93466798964999</v>
      </c>
      <c r="J38" s="11">
        <v>282.52539599287701</v>
      </c>
      <c r="K38" s="11">
        <v>258.25353151325902</v>
      </c>
      <c r="L38" s="11">
        <v>257.50858694783898</v>
      </c>
      <c r="M38" s="11">
        <v>276.914185499621</v>
      </c>
      <c r="N38" s="11">
        <v>316.52017578905298</v>
      </c>
      <c r="O38" s="11">
        <v>323.51915508394399</v>
      </c>
      <c r="P38" s="11">
        <v>166.72222560207001</v>
      </c>
      <c r="Q38" s="11">
        <v>266.85274131350297</v>
      </c>
      <c r="R38" s="11">
        <v>213.36556182220599</v>
      </c>
      <c r="S38" s="11">
        <v>212.17565976420499</v>
      </c>
      <c r="T38" s="11">
        <v>229.41955897663701</v>
      </c>
      <c r="U38">
        <v>247.06472633749101</v>
      </c>
      <c r="V38" s="159">
        <f>100</f>
        <v>100</v>
      </c>
      <c r="W38" s="58">
        <f t="shared" si="9"/>
        <v>91.867490736543701</v>
      </c>
      <c r="X38" s="58">
        <f t="shared" si="9"/>
        <v>98.619445676745514</v>
      </c>
      <c r="Y38" s="58">
        <f t="shared" si="9"/>
        <v>94.278498550234374</v>
      </c>
      <c r="Z38" s="58">
        <f t="shared" si="9"/>
        <v>98.631247818723253</v>
      </c>
      <c r="AA38" s="58">
        <f t="shared" si="9"/>
        <v>134.42457893280601</v>
      </c>
      <c r="AB38" s="58">
        <f t="shared" si="9"/>
        <v>85.936587792330016</v>
      </c>
      <c r="AC38" s="58">
        <f t="shared" si="9"/>
        <v>78.553742772660286</v>
      </c>
      <c r="AD38" s="58">
        <f t="shared" si="9"/>
        <v>78.327150774366984</v>
      </c>
      <c r="AE38" s="58">
        <f t="shared" si="9"/>
        <v>84.229809251306065</v>
      </c>
      <c r="AF38" s="58">
        <f t="shared" si="9"/>
        <v>96.276880806231887</v>
      </c>
      <c r="AG38" s="58">
        <f t="shared" si="9"/>
        <v>98.405781100374867</v>
      </c>
      <c r="AH38" s="58">
        <f t="shared" si="9"/>
        <v>50.712393931999536</v>
      </c>
      <c r="AI38" s="58">
        <f t="shared" si="9"/>
        <v>81.169389926596011</v>
      </c>
      <c r="AJ38" s="58">
        <f t="shared" si="9"/>
        <v>64.900035874495714</v>
      </c>
      <c r="AK38" s="58">
        <f t="shared" si="9"/>
        <v>64.538099835746635</v>
      </c>
      <c r="AL38" s="58">
        <f t="shared" si="3"/>
        <v>69.783227812095404</v>
      </c>
      <c r="AM38" s="58">
        <f t="shared" si="2"/>
        <v>75.150410711485506</v>
      </c>
      <c r="AN38" s="160">
        <v>4</v>
      </c>
      <c r="AO38">
        <v>4</v>
      </c>
      <c r="AP38">
        <v>1</v>
      </c>
      <c r="AQ38">
        <v>4</v>
      </c>
      <c r="AR38">
        <v>1</v>
      </c>
      <c r="AS38">
        <v>1</v>
      </c>
      <c r="AT38">
        <v>4</v>
      </c>
      <c r="AU38">
        <v>4</v>
      </c>
      <c r="AV38">
        <v>1</v>
      </c>
      <c r="AW38">
        <v>1</v>
      </c>
      <c r="AX38">
        <v>1</v>
      </c>
      <c r="AY38">
        <v>1</v>
      </c>
      <c r="AZ38">
        <v>4</v>
      </c>
      <c r="BA38">
        <v>1</v>
      </c>
      <c r="BB38">
        <v>1</v>
      </c>
      <c r="BC38">
        <v>4</v>
      </c>
      <c r="BD38">
        <v>6</v>
      </c>
      <c r="BE38">
        <v>7</v>
      </c>
      <c r="BF38"/>
    </row>
    <row r="39" spans="2:61" ht="15">
      <c r="B39" s="499"/>
      <c r="C39" s="2" t="s">
        <v>209</v>
      </c>
      <c r="D39" s="11">
        <v>506.01451436524502</v>
      </c>
      <c r="E39" s="11">
        <v>489.25921609758001</v>
      </c>
      <c r="F39" s="11">
        <v>539.79345030137802</v>
      </c>
      <c r="G39" s="11">
        <v>620.59198144592494</v>
      </c>
      <c r="H39" s="11">
        <v>633.833711637134</v>
      </c>
      <c r="I39" s="11">
        <v>821.31948092375296</v>
      </c>
      <c r="J39" s="11">
        <v>738.43742572428596</v>
      </c>
      <c r="K39" s="11">
        <v>705.05238138951904</v>
      </c>
      <c r="L39" s="11">
        <v>754.45323108874504</v>
      </c>
      <c r="M39" s="11">
        <v>651.97895492048303</v>
      </c>
      <c r="N39" s="11">
        <v>680.08389932081502</v>
      </c>
      <c r="O39" s="11">
        <v>644.14885667314297</v>
      </c>
      <c r="P39" s="11">
        <v>388.20000472191202</v>
      </c>
      <c r="Q39" s="11">
        <v>642.92406773643199</v>
      </c>
      <c r="R39" s="11">
        <v>554.49670769316299</v>
      </c>
      <c r="S39" s="11">
        <v>455.987525617019</v>
      </c>
      <c r="T39" s="11">
        <v>460.32162455385202</v>
      </c>
      <c r="U39">
        <v>509.05327983294302</v>
      </c>
      <c r="V39" s="159">
        <f>100</f>
        <v>100</v>
      </c>
      <c r="W39" s="58">
        <f t="shared" si="9"/>
        <v>96.688771212682852</v>
      </c>
      <c r="X39" s="58">
        <f t="shared" si="9"/>
        <v>106.6754875556299</v>
      </c>
      <c r="Y39" s="58">
        <f t="shared" si="9"/>
        <v>122.64311869085579</v>
      </c>
      <c r="Z39" s="58">
        <f t="shared" si="9"/>
        <v>125.25998635280807</v>
      </c>
      <c r="AA39" s="58">
        <f t="shared" si="9"/>
        <v>162.31144712400848</v>
      </c>
      <c r="AB39" s="58">
        <f t="shared" si="9"/>
        <v>145.93206415246746</v>
      </c>
      <c r="AC39" s="58">
        <f t="shared" si="9"/>
        <v>139.33441855397194</v>
      </c>
      <c r="AD39" s="58">
        <f t="shared" si="9"/>
        <v>149.09715228922764</v>
      </c>
      <c r="AE39" s="58">
        <f t="shared" si="9"/>
        <v>128.84589995177092</v>
      </c>
      <c r="AF39" s="58">
        <f t="shared" si="9"/>
        <v>134.40007747088563</v>
      </c>
      <c r="AG39" s="58">
        <f t="shared" si="9"/>
        <v>127.29849409184962</v>
      </c>
      <c r="AH39" s="58">
        <f t="shared" si="9"/>
        <v>76.717167927263532</v>
      </c>
      <c r="AI39" s="58">
        <f t="shared" si="9"/>
        <v>127.05644788528035</v>
      </c>
      <c r="AJ39" s="58">
        <f t="shared" si="9"/>
        <v>109.58118630030505</v>
      </c>
      <c r="AK39" s="58">
        <f t="shared" si="9"/>
        <v>90.113526919088301</v>
      </c>
      <c r="AL39" s="58">
        <f t="shared" si="3"/>
        <v>90.970043642184635</v>
      </c>
      <c r="AM39" s="58">
        <f t="shared" si="2"/>
        <v>100.60052930922542</v>
      </c>
      <c r="AN39" s="160"/>
      <c r="AO39"/>
      <c r="AP39"/>
      <c r="AQ39"/>
      <c r="AR39"/>
      <c r="AS39"/>
      <c r="AT39"/>
      <c r="AU39"/>
      <c r="AV39"/>
      <c r="AW39"/>
      <c r="AX39"/>
      <c r="AY39"/>
      <c r="AZ39"/>
      <c r="BA39"/>
      <c r="BB39"/>
      <c r="BC39"/>
      <c r="BD39"/>
      <c r="BE39"/>
      <c r="BF39"/>
    </row>
    <row r="40" spans="2:61" ht="15">
      <c r="B40" s="499"/>
      <c r="C40" s="2" t="s">
        <v>210</v>
      </c>
      <c r="D40" s="245">
        <v>177.25420021871</v>
      </c>
      <c r="E40" s="173">
        <v>187.23536495357999</v>
      </c>
      <c r="F40" s="173">
        <v>215.57185088493901</v>
      </c>
      <c r="G40" s="173">
        <v>310.64169343953802</v>
      </c>
      <c r="H40" s="173">
        <v>309.57331146165097</v>
      </c>
      <c r="I40" s="173">
        <v>379.38481293410399</v>
      </c>
      <c r="J40" s="173">
        <v>455.91202973140798</v>
      </c>
      <c r="K40" s="173">
        <v>446.798849876259</v>
      </c>
      <c r="L40" s="173">
        <v>496.94464414090601</v>
      </c>
      <c r="M40" s="173">
        <v>375.06476942086198</v>
      </c>
      <c r="N40" s="173">
        <v>363.56372353176198</v>
      </c>
      <c r="O40" s="173">
        <v>320.62970158919899</v>
      </c>
      <c r="P40" s="173">
        <v>221.47777911984201</v>
      </c>
      <c r="Q40" s="173">
        <v>376.07132642292902</v>
      </c>
      <c r="R40" s="173">
        <v>341.131145870956</v>
      </c>
      <c r="S40" s="173">
        <v>243.811865852815</v>
      </c>
      <c r="T40" s="173">
        <v>230.90206557721399</v>
      </c>
      <c r="U40" s="173">
        <v>261.98855349545198</v>
      </c>
      <c r="V40" s="159">
        <f>100</f>
        <v>100</v>
      </c>
      <c r="W40" s="58">
        <f t="shared" si="9"/>
        <v>105.63098912327858</v>
      </c>
      <c r="X40" s="58">
        <f t="shared" si="9"/>
        <v>121.61734425415574</v>
      </c>
      <c r="Y40" s="58">
        <f t="shared" si="9"/>
        <v>175.25209166058926</v>
      </c>
      <c r="Z40" s="58">
        <f t="shared" si="9"/>
        <v>174.6493516541077</v>
      </c>
      <c r="AA40" s="58">
        <f t="shared" si="9"/>
        <v>214.03431482356385</v>
      </c>
      <c r="AB40" s="58">
        <f t="shared" si="9"/>
        <v>257.20802619563784</v>
      </c>
      <c r="AC40" s="58">
        <f t="shared" si="9"/>
        <v>252.06672074622992</v>
      </c>
      <c r="AD40" s="58">
        <f t="shared" si="9"/>
        <v>280.35704853692442</v>
      </c>
      <c r="AE40" s="58">
        <f t="shared" si="9"/>
        <v>211.59711248482571</v>
      </c>
      <c r="AF40" s="58">
        <f t="shared" si="9"/>
        <v>205.10866489096949</v>
      </c>
      <c r="AG40" s="58">
        <f t="shared" si="9"/>
        <v>180.88694157519606</v>
      </c>
      <c r="AH40" s="58">
        <f t="shared" si="9"/>
        <v>124.9492417367631</v>
      </c>
      <c r="AI40" s="58">
        <f t="shared" si="9"/>
        <v>212.16497321863349</v>
      </c>
      <c r="AJ40" s="58">
        <f t="shared" si="9"/>
        <v>192.45306765653052</v>
      </c>
      <c r="AK40" s="58">
        <f t="shared" si="9"/>
        <v>137.54927417910605</v>
      </c>
      <c r="AL40" s="58">
        <f t="shared" si="3"/>
        <v>130.26606156148011</v>
      </c>
      <c r="AM40" s="58">
        <f t="shared" si="2"/>
        <v>147.80386200845462</v>
      </c>
      <c r="AN40" s="120"/>
      <c r="AO40" s="121"/>
      <c r="AP40" s="121"/>
      <c r="AQ40" s="121"/>
      <c r="AR40" s="121"/>
      <c r="AS40" s="121"/>
      <c r="AT40" s="121"/>
      <c r="AU40" s="121"/>
      <c r="AV40" s="121"/>
      <c r="AW40" s="121"/>
      <c r="AX40" s="121"/>
      <c r="AY40" s="121"/>
      <c r="AZ40" s="121"/>
      <c r="BA40" s="121"/>
      <c r="BB40" s="121"/>
      <c r="BC40" s="121"/>
      <c r="BD40" s="121"/>
      <c r="BE40" s="121"/>
      <c r="BF40"/>
      <c r="BH40" s="470">
        <f>(T40/S40-1)*100</f>
        <v>-5.2949844054737021</v>
      </c>
      <c r="BI40" s="470">
        <f>(U40/T40-1)*100</f>
        <v>13.463061857210889</v>
      </c>
    </row>
    <row r="41" spans="2:61" ht="15">
      <c r="B41" s="500" t="s">
        <v>215</v>
      </c>
      <c r="C41" s="3" t="s">
        <v>205</v>
      </c>
      <c r="D41" s="11">
        <v>2018.4073963614701</v>
      </c>
      <c r="E41" s="11">
        <v>1953.9292234782299</v>
      </c>
      <c r="F41" s="11">
        <v>2561.4274196644501</v>
      </c>
      <c r="G41" s="11">
        <v>1840.7695378590599</v>
      </c>
      <c r="H41" s="11">
        <v>2245.4079005092799</v>
      </c>
      <c r="I41" s="11">
        <v>1971.3418548999</v>
      </c>
      <c r="J41" s="11">
        <v>883.44690094325597</v>
      </c>
      <c r="K41" s="11">
        <v>851.01097918426206</v>
      </c>
      <c r="L41" s="11">
        <v>744.66810448118895</v>
      </c>
      <c r="M41" s="11">
        <v>616.20630555223397</v>
      </c>
      <c r="N41" s="11">
        <v>618.85737115461495</v>
      </c>
      <c r="O41" s="11">
        <v>756.14008867633095</v>
      </c>
      <c r="P41" s="11">
        <v>867</v>
      </c>
      <c r="Q41" s="11">
        <v>928.65385184381603</v>
      </c>
      <c r="R41" s="11">
        <v>1253.58634549311</v>
      </c>
      <c r="S41" s="11">
        <v>1772.4942620275201</v>
      </c>
      <c r="T41" s="11">
        <v>1774.0679109069799</v>
      </c>
      <c r="U41">
        <v>1926.8651688949401</v>
      </c>
      <c r="V41" s="159">
        <f>100</f>
        <v>100</v>
      </c>
      <c r="W41" s="58">
        <f t="shared" si="9"/>
        <v>96.80549263743913</v>
      </c>
      <c r="X41" s="58">
        <f t="shared" si="9"/>
        <v>126.90339047914053</v>
      </c>
      <c r="Y41" s="58">
        <f t="shared" si="9"/>
        <v>91.199107830132149</v>
      </c>
      <c r="Z41" s="58">
        <f t="shared" si="9"/>
        <v>111.2465156715645</v>
      </c>
      <c r="AA41" s="58">
        <f t="shared" si="9"/>
        <v>97.668184255249258</v>
      </c>
      <c r="AB41" s="58">
        <f t="shared" si="9"/>
        <v>43.76950374517169</v>
      </c>
      <c r="AC41" s="58">
        <f t="shared" si="9"/>
        <v>42.162498052591225</v>
      </c>
      <c r="AD41" s="58">
        <f t="shared" si="9"/>
        <v>36.893845406213956</v>
      </c>
      <c r="AE41" s="58">
        <f t="shared" si="9"/>
        <v>30.529332515479922</v>
      </c>
      <c r="AF41" s="58">
        <f t="shared" si="9"/>
        <v>30.660676941147404</v>
      </c>
      <c r="AG41" s="58">
        <f t="shared" si="9"/>
        <v>37.462213527328764</v>
      </c>
      <c r="AH41" s="58">
        <f t="shared" si="9"/>
        <v>42.954658289645494</v>
      </c>
      <c r="AI41" s="58">
        <f t="shared" si="9"/>
        <v>46.009237457109798</v>
      </c>
      <c r="AJ41" s="58">
        <f t="shared" si="9"/>
        <v>62.10769677880279</v>
      </c>
      <c r="AK41" s="58">
        <f t="shared" si="9"/>
        <v>87.816476754036316</v>
      </c>
      <c r="AL41" s="58">
        <f t="shared" si="3"/>
        <v>87.8944416327965</v>
      </c>
      <c r="AM41" s="58">
        <f t="shared" si="2"/>
        <v>95.464630795965633</v>
      </c>
      <c r="AN41" s="160">
        <v>4</v>
      </c>
      <c r="AO41">
        <v>1</v>
      </c>
      <c r="AP41">
        <v>1</v>
      </c>
      <c r="AQ41">
        <v>1</v>
      </c>
      <c r="AR41">
        <v>1</v>
      </c>
      <c r="AS41">
        <v>1</v>
      </c>
      <c r="AT41">
        <v>1</v>
      </c>
      <c r="AU41">
        <v>1</v>
      </c>
      <c r="AV41">
        <v>1</v>
      </c>
      <c r="AW41">
        <v>1</v>
      </c>
      <c r="AX41">
        <v>1</v>
      </c>
      <c r="AY41">
        <v>1</v>
      </c>
      <c r="AZ41">
        <v>1</v>
      </c>
      <c r="BA41">
        <v>1</v>
      </c>
      <c r="BB41">
        <v>1</v>
      </c>
      <c r="BC41">
        <v>4</v>
      </c>
      <c r="BD41">
        <v>6</v>
      </c>
      <c r="BE41" s="340">
        <v>7</v>
      </c>
      <c r="BF41"/>
    </row>
    <row r="42" spans="2:61" ht="15">
      <c r="B42" s="499"/>
      <c r="C42" s="2" t="s">
        <v>206</v>
      </c>
      <c r="D42" s="11">
        <v>1483.42101600557</v>
      </c>
      <c r="E42" s="11">
        <v>1175.4651749990301</v>
      </c>
      <c r="F42" s="11">
        <v>1123.54589780013</v>
      </c>
      <c r="G42" s="11">
        <v>955.45881413607594</v>
      </c>
      <c r="H42" s="11">
        <v>1239.3423236118799</v>
      </c>
      <c r="I42" s="11">
        <v>824.04326932430604</v>
      </c>
      <c r="J42" s="11">
        <v>584.79880183691898</v>
      </c>
      <c r="K42" s="11">
        <v>928.41174424959001</v>
      </c>
      <c r="L42" s="11">
        <v>470.385014777538</v>
      </c>
      <c r="M42" s="11">
        <v>515.86352584798101</v>
      </c>
      <c r="N42" s="11">
        <v>567.41909708349999</v>
      </c>
      <c r="O42" s="11">
        <v>701.04119962138202</v>
      </c>
      <c r="P42" s="11">
        <v>632.9</v>
      </c>
      <c r="Q42" s="11">
        <v>858.46162950104997</v>
      </c>
      <c r="R42" s="11">
        <v>1021.35600440826</v>
      </c>
      <c r="S42" s="11">
        <v>911.17135229371399</v>
      </c>
      <c r="T42" s="11">
        <v>819.85447004999696</v>
      </c>
      <c r="U42">
        <v>776.95998229715599</v>
      </c>
      <c r="V42" s="159">
        <f>100</f>
        <v>100</v>
      </c>
      <c r="W42" s="58">
        <f t="shared" si="9"/>
        <v>79.240159220894881</v>
      </c>
      <c r="X42" s="58">
        <f t="shared" si="9"/>
        <v>75.740190119829833</v>
      </c>
      <c r="Y42" s="58">
        <f t="shared" si="9"/>
        <v>64.40914641406755</v>
      </c>
      <c r="Z42" s="58">
        <f t="shared" si="9"/>
        <v>83.54622930643626</v>
      </c>
      <c r="AA42" s="58">
        <f t="shared" si="9"/>
        <v>55.550195152500919</v>
      </c>
      <c r="AB42" s="58">
        <f t="shared" si="9"/>
        <v>39.422307998009593</v>
      </c>
      <c r="AC42" s="58">
        <f t="shared" si="9"/>
        <v>62.585856222364853</v>
      </c>
      <c r="AD42" s="58">
        <f t="shared" si="9"/>
        <v>31.709474903096009</v>
      </c>
      <c r="AE42" s="58">
        <f t="shared" si="9"/>
        <v>34.775260717085864</v>
      </c>
      <c r="AF42" s="58">
        <f t="shared" si="9"/>
        <v>38.250711764310708</v>
      </c>
      <c r="AG42" s="58">
        <f t="shared" si="9"/>
        <v>47.258410933740585</v>
      </c>
      <c r="AH42" s="58">
        <f t="shared" si="9"/>
        <v>42.664893726813936</v>
      </c>
      <c r="AI42" s="58">
        <f t="shared" si="9"/>
        <v>57.870396889255517</v>
      </c>
      <c r="AJ42" s="58">
        <f t="shared" si="9"/>
        <v>68.851391033846937</v>
      </c>
      <c r="AK42" s="58">
        <f t="shared" si="9"/>
        <v>61.423651307518803</v>
      </c>
      <c r="AL42" s="58">
        <f t="shared" si="3"/>
        <v>55.267820881871515</v>
      </c>
      <c r="AM42" s="58">
        <f t="shared" si="2"/>
        <v>52.376228590133351</v>
      </c>
      <c r="AN42" s="160">
        <v>4</v>
      </c>
      <c r="AO42">
        <v>1</v>
      </c>
      <c r="AP42">
        <v>1</v>
      </c>
      <c r="AQ42">
        <v>1</v>
      </c>
      <c r="AR42">
        <v>1</v>
      </c>
      <c r="AS42">
        <v>1</v>
      </c>
      <c r="AT42">
        <v>1</v>
      </c>
      <c r="AU42">
        <v>1</v>
      </c>
      <c r="AV42">
        <v>1</v>
      </c>
      <c r="AW42">
        <v>1</v>
      </c>
      <c r="AX42">
        <v>1</v>
      </c>
      <c r="AY42">
        <v>1</v>
      </c>
      <c r="AZ42">
        <v>1</v>
      </c>
      <c r="BA42">
        <v>1</v>
      </c>
      <c r="BB42">
        <v>1</v>
      </c>
      <c r="BC42">
        <v>4</v>
      </c>
      <c r="BD42">
        <v>6</v>
      </c>
      <c r="BE42">
        <v>7</v>
      </c>
      <c r="BF42"/>
    </row>
    <row r="43" spans="2:61" ht="15">
      <c r="B43" s="499"/>
      <c r="C43" s="2" t="s">
        <v>207</v>
      </c>
      <c r="D43" s="11">
        <v>952.54011333134497</v>
      </c>
      <c r="E43" s="11">
        <v>498.48502505535498</v>
      </c>
      <c r="F43" s="11">
        <v>963.16274426997302</v>
      </c>
      <c r="G43" s="11">
        <v>572.68596848088498</v>
      </c>
      <c r="H43" s="11">
        <v>520.34257157571506</v>
      </c>
      <c r="I43" s="11">
        <v>874.53063289169097</v>
      </c>
      <c r="J43" s="11">
        <v>449.21196972852903</v>
      </c>
      <c r="K43" s="11">
        <v>415.42053753291299</v>
      </c>
      <c r="L43" s="11">
        <v>367.64118539819498</v>
      </c>
      <c r="M43" s="11">
        <v>386.12539359878798</v>
      </c>
      <c r="N43" s="11">
        <v>369.057131442269</v>
      </c>
      <c r="O43" s="11">
        <v>412.99257709360802</v>
      </c>
      <c r="P43" s="11">
        <v>452.1</v>
      </c>
      <c r="Q43" s="11">
        <v>481.62101920250899</v>
      </c>
      <c r="R43" s="11">
        <v>589.67021365265498</v>
      </c>
      <c r="S43" s="11">
        <v>541.72171614763795</v>
      </c>
      <c r="T43" s="11">
        <v>573.93018227818004</v>
      </c>
      <c r="U43">
        <v>529.94701566213701</v>
      </c>
      <c r="V43" s="159">
        <f>100</f>
        <v>100</v>
      </c>
      <c r="W43" s="58">
        <f t="shared" si="9"/>
        <v>52.332181929009742</v>
      </c>
      <c r="X43" s="58">
        <f t="shared" si="9"/>
        <v>101.11518987914087</v>
      </c>
      <c r="Y43" s="58">
        <f t="shared" si="9"/>
        <v>60.121979165582275</v>
      </c>
      <c r="Z43" s="58">
        <f t="shared" si="9"/>
        <v>54.626840832551032</v>
      </c>
      <c r="AA43" s="58">
        <f t="shared" si="9"/>
        <v>91.810373196061079</v>
      </c>
      <c r="AB43" s="58">
        <f t="shared" si="9"/>
        <v>47.159375593904123</v>
      </c>
      <c r="AC43" s="58">
        <f t="shared" si="9"/>
        <v>43.611868069267047</v>
      </c>
      <c r="AD43" s="58">
        <f t="shared" si="9"/>
        <v>38.595874362963393</v>
      </c>
      <c r="AE43" s="58">
        <f t="shared" si="9"/>
        <v>40.536391926674973</v>
      </c>
      <c r="AF43" s="58">
        <f t="shared" si="9"/>
        <v>38.744523855436938</v>
      </c>
      <c r="AG43" s="58">
        <f t="shared" si="9"/>
        <v>43.356974820644311</v>
      </c>
      <c r="AH43" s="58">
        <f t="shared" si="9"/>
        <v>47.462568103180253</v>
      </c>
      <c r="AI43" s="58">
        <f t="shared" si="9"/>
        <v>50.561757186069826</v>
      </c>
      <c r="AJ43" s="58">
        <f t="shared" si="9"/>
        <v>61.905026927462927</v>
      </c>
      <c r="AK43" s="58">
        <f t="shared" si="9"/>
        <v>56.871275924859432</v>
      </c>
      <c r="AL43" s="58">
        <f t="shared" si="9"/>
        <v>60.252599785111215</v>
      </c>
      <c r="AM43" s="58">
        <f t="shared" ref="AM43:AM74" si="10">U43*100/$D43</f>
        <v>55.635138955853371</v>
      </c>
      <c r="AN43" s="160">
        <v>4</v>
      </c>
      <c r="AO43">
        <v>1</v>
      </c>
      <c r="AP43">
        <v>1</v>
      </c>
      <c r="AQ43">
        <v>1</v>
      </c>
      <c r="AR43">
        <v>1</v>
      </c>
      <c r="AS43">
        <v>1</v>
      </c>
      <c r="AT43">
        <v>1</v>
      </c>
      <c r="AU43">
        <v>1</v>
      </c>
      <c r="AV43">
        <v>1</v>
      </c>
      <c r="AW43">
        <v>1</v>
      </c>
      <c r="AX43">
        <v>1</v>
      </c>
      <c r="AY43">
        <v>1</v>
      </c>
      <c r="AZ43">
        <v>1</v>
      </c>
      <c r="BA43">
        <v>1</v>
      </c>
      <c r="BB43">
        <v>1</v>
      </c>
      <c r="BC43">
        <v>4</v>
      </c>
      <c r="BD43">
        <v>6</v>
      </c>
      <c r="BE43">
        <v>7</v>
      </c>
      <c r="BF43"/>
    </row>
    <row r="44" spans="2:61" ht="15">
      <c r="B44" s="499"/>
      <c r="C44" s="2" t="s">
        <v>208</v>
      </c>
      <c r="D44" s="11">
        <v>468.98085296749201</v>
      </c>
      <c r="E44" s="11">
        <v>338.829973196597</v>
      </c>
      <c r="F44" s="11">
        <v>505.62444811302601</v>
      </c>
      <c r="G44" s="11">
        <v>331.63507784727102</v>
      </c>
      <c r="H44" s="11">
        <v>326.45392641196298</v>
      </c>
      <c r="I44" s="11">
        <v>549.23247533998699</v>
      </c>
      <c r="J44" s="11">
        <v>291.60591543428501</v>
      </c>
      <c r="K44" s="11">
        <v>411.04873565502498</v>
      </c>
      <c r="L44" s="11">
        <v>556.05479670900195</v>
      </c>
      <c r="M44" s="11">
        <v>783.11212084977501</v>
      </c>
      <c r="N44" s="11">
        <v>185.87694766280501</v>
      </c>
      <c r="O44" s="11">
        <v>222.587555422707</v>
      </c>
      <c r="P44" s="11">
        <v>395.5</v>
      </c>
      <c r="Q44" s="11">
        <v>324.07562652254097</v>
      </c>
      <c r="R44" s="11">
        <v>290.010094555423</v>
      </c>
      <c r="S44" s="11">
        <v>300.17947624177901</v>
      </c>
      <c r="T44" s="11">
        <v>346.02081308679698</v>
      </c>
      <c r="U44">
        <v>313.65898622232999</v>
      </c>
      <c r="V44" s="159">
        <f>100</f>
        <v>100</v>
      </c>
      <c r="W44" s="58">
        <f t="shared" si="9"/>
        <v>72.248146390761804</v>
      </c>
      <c r="X44" s="58">
        <f t="shared" si="9"/>
        <v>107.81345227927119</v>
      </c>
      <c r="Y44" s="58">
        <f t="shared" si="9"/>
        <v>70.713990933497385</v>
      </c>
      <c r="Z44" s="58">
        <f t="shared" si="9"/>
        <v>69.609222710546675</v>
      </c>
      <c r="AA44" s="58">
        <f t="shared" si="9"/>
        <v>117.11191872007144</v>
      </c>
      <c r="AB44" s="58">
        <f t="shared" si="9"/>
        <v>62.178639829139897</v>
      </c>
      <c r="AC44" s="58">
        <f t="shared" si="9"/>
        <v>87.647231876120401</v>
      </c>
      <c r="AD44" s="58">
        <f t="shared" si="9"/>
        <v>118.56663085295416</v>
      </c>
      <c r="AE44" s="58">
        <f t="shared" si="9"/>
        <v>166.98168291831252</v>
      </c>
      <c r="AF44" s="58">
        <f t="shared" si="9"/>
        <v>39.634229518468054</v>
      </c>
      <c r="AG44" s="58">
        <f t="shared" si="9"/>
        <v>47.461970785006855</v>
      </c>
      <c r="AH44" s="58">
        <f t="shared" si="9"/>
        <v>84.331801074065297</v>
      </c>
      <c r="AI44" s="58">
        <f t="shared" si="9"/>
        <v>69.102101817577761</v>
      </c>
      <c r="AJ44" s="58">
        <f t="shared" si="9"/>
        <v>61.838365622044996</v>
      </c>
      <c r="AK44" s="58">
        <f t="shared" ref="AK44:AK75" si="11">S44*100/$D44</f>
        <v>64.006765807683479</v>
      </c>
      <c r="AL44" s="58">
        <f t="shared" ref="AL44:AL75" si="12">T44*100/$D44</f>
        <v>73.781437109284681</v>
      </c>
      <c r="AM44" s="58">
        <f t="shared" si="10"/>
        <v>66.880979092780066</v>
      </c>
      <c r="AN44" s="160">
        <v>4</v>
      </c>
      <c r="AO44">
        <v>1</v>
      </c>
      <c r="AP44">
        <v>1</v>
      </c>
      <c r="AQ44">
        <v>1</v>
      </c>
      <c r="AR44">
        <v>1</v>
      </c>
      <c r="AS44">
        <v>1</v>
      </c>
      <c r="AT44">
        <v>1</v>
      </c>
      <c r="AU44">
        <v>1</v>
      </c>
      <c r="AV44">
        <v>1</v>
      </c>
      <c r="AW44">
        <v>1</v>
      </c>
      <c r="AX44">
        <v>1</v>
      </c>
      <c r="AY44">
        <v>1</v>
      </c>
      <c r="AZ44">
        <v>1</v>
      </c>
      <c r="BA44">
        <v>1</v>
      </c>
      <c r="BB44">
        <v>1</v>
      </c>
      <c r="BC44">
        <v>4</v>
      </c>
      <c r="BD44">
        <v>6</v>
      </c>
      <c r="BE44">
        <v>7</v>
      </c>
      <c r="BF44"/>
    </row>
    <row r="45" spans="2:61" ht="15">
      <c r="B45" s="499"/>
      <c r="C45" s="2" t="s">
        <v>209</v>
      </c>
      <c r="D45" s="11">
        <v>4923.3493786658701</v>
      </c>
      <c r="E45" s="11">
        <v>3966.7093967292099</v>
      </c>
      <c r="F45" s="11">
        <v>5153.7605098475797</v>
      </c>
      <c r="G45" s="11">
        <v>3700.54939832329</v>
      </c>
      <c r="H45" s="11">
        <v>4331.5467221088402</v>
      </c>
      <c r="I45" s="11">
        <v>4219.1482324558801</v>
      </c>
      <c r="J45" s="11">
        <v>2209.0635879429901</v>
      </c>
      <c r="K45" s="11">
        <v>2605.89199662179</v>
      </c>
      <c r="L45" s="11">
        <v>2138.7491013659201</v>
      </c>
      <c r="M45" s="11">
        <v>2301.3073458487802</v>
      </c>
      <c r="N45" s="11">
        <v>1741.21054734319</v>
      </c>
      <c r="O45" s="11">
        <v>2092.7614208140299</v>
      </c>
      <c r="P45" s="11">
        <v>2347.5</v>
      </c>
      <c r="Q45" s="11">
        <v>2592.8121270699198</v>
      </c>
      <c r="R45" s="11">
        <v>3154.6226581094502</v>
      </c>
      <c r="S45" s="11">
        <v>3525.5668067106599</v>
      </c>
      <c r="T45" s="11">
        <v>3513.8733763219502</v>
      </c>
      <c r="U45">
        <v>3547.4311530765599</v>
      </c>
      <c r="V45" s="159">
        <f>100</f>
        <v>100</v>
      </c>
      <c r="W45" s="58">
        <f t="shared" ref="W45:AH66" si="13">E45*100/$D45</f>
        <v>80.569325709809959</v>
      </c>
      <c r="X45" s="58">
        <f t="shared" si="13"/>
        <v>104.67996710085495</v>
      </c>
      <c r="Y45" s="58">
        <f t="shared" si="13"/>
        <v>75.16324992816304</v>
      </c>
      <c r="Z45" s="58">
        <f t="shared" si="13"/>
        <v>87.979673774088397</v>
      </c>
      <c r="AA45" s="58">
        <f t="shared" si="13"/>
        <v>85.696705798262585</v>
      </c>
      <c r="AB45" s="58">
        <f t="shared" si="13"/>
        <v>44.869120958903032</v>
      </c>
      <c r="AC45" s="58">
        <f t="shared" si="13"/>
        <v>52.929251942057682</v>
      </c>
      <c r="AD45" s="58">
        <f t="shared" si="13"/>
        <v>43.440936989636889</v>
      </c>
      <c r="AE45" s="58">
        <f t="shared" si="13"/>
        <v>46.742718601709086</v>
      </c>
      <c r="AF45" s="58">
        <f t="shared" si="13"/>
        <v>35.366381977446089</v>
      </c>
      <c r="AG45" s="58">
        <f t="shared" si="13"/>
        <v>42.506863922404115</v>
      </c>
      <c r="AH45" s="58">
        <f t="shared" si="13"/>
        <v>47.680954964770869</v>
      </c>
      <c r="AI45" s="58">
        <f t="shared" ref="AI45:AI76" si="14">Q45*100/$D45</f>
        <v>52.663581794646483</v>
      </c>
      <c r="AJ45" s="58">
        <f t="shared" ref="AJ45:AJ76" si="15">R45*100/$D45</f>
        <v>64.074726684627251</v>
      </c>
      <c r="AK45" s="58">
        <f t="shared" si="11"/>
        <v>71.609112731016836</v>
      </c>
      <c r="AL45" s="58">
        <f t="shared" si="12"/>
        <v>71.371603070634407</v>
      </c>
      <c r="AM45" s="58">
        <f t="shared" si="10"/>
        <v>72.053207689230533</v>
      </c>
      <c r="AN45" s="160"/>
      <c r="AO45"/>
      <c r="AP45"/>
      <c r="AQ45"/>
      <c r="AR45"/>
      <c r="AS45"/>
      <c r="AT45"/>
      <c r="AU45"/>
      <c r="AV45"/>
      <c r="AW45"/>
      <c r="AX45"/>
      <c r="AY45"/>
      <c r="AZ45"/>
      <c r="BA45"/>
      <c r="BB45"/>
      <c r="BC45"/>
      <c r="BD45"/>
      <c r="BE45"/>
      <c r="BF45"/>
    </row>
    <row r="46" spans="2:61" ht="15">
      <c r="B46" s="501"/>
      <c r="C46" s="4" t="s">
        <v>210</v>
      </c>
      <c r="D46" s="245">
        <v>4454.3685256983799</v>
      </c>
      <c r="E46" s="173">
        <v>3627.87942353261</v>
      </c>
      <c r="F46" s="173">
        <v>4648.1360617345599</v>
      </c>
      <c r="G46" s="173">
        <v>3368.9143204760198</v>
      </c>
      <c r="H46" s="173">
        <v>4005.0927956968699</v>
      </c>
      <c r="I46" s="173">
        <v>3669.9157571158999</v>
      </c>
      <c r="J46" s="173">
        <v>1917.4576725086999</v>
      </c>
      <c r="K46" s="173">
        <v>2194.8432609667602</v>
      </c>
      <c r="L46" s="173">
        <v>1582.6943046569199</v>
      </c>
      <c r="M46" s="173">
        <v>1518.1952249989999</v>
      </c>
      <c r="N46" s="173">
        <v>1555.3335996803801</v>
      </c>
      <c r="O46" s="173">
        <v>1870.1738653913201</v>
      </c>
      <c r="P46" s="173">
        <v>1952</v>
      </c>
      <c r="Q46" s="173">
        <v>2268.7365005473798</v>
      </c>
      <c r="R46" s="173">
        <v>2864.6125635540202</v>
      </c>
      <c r="S46" s="173">
        <v>3225.38733046888</v>
      </c>
      <c r="T46" s="173">
        <v>3167.8525632351598</v>
      </c>
      <c r="U46" s="173">
        <v>3233.7721668542399</v>
      </c>
      <c r="V46" s="159">
        <f>100</f>
        <v>100</v>
      </c>
      <c r="W46" s="58">
        <f t="shared" si="13"/>
        <v>81.44542604866335</v>
      </c>
      <c r="X46" s="58">
        <f t="shared" si="13"/>
        <v>104.35005624070587</v>
      </c>
      <c r="Y46" s="58">
        <f t="shared" si="13"/>
        <v>75.631692821101353</v>
      </c>
      <c r="Z46" s="58">
        <f t="shared" si="13"/>
        <v>89.913817695829948</v>
      </c>
      <c r="AA46" s="58">
        <f t="shared" si="13"/>
        <v>82.389136326355285</v>
      </c>
      <c r="AB46" s="58">
        <f t="shared" si="13"/>
        <v>43.046677917338926</v>
      </c>
      <c r="AC46" s="58">
        <f t="shared" si="13"/>
        <v>49.27394867093178</v>
      </c>
      <c r="AD46" s="58">
        <f t="shared" si="13"/>
        <v>35.531283402483552</v>
      </c>
      <c r="AE46" s="58">
        <f t="shared" si="13"/>
        <v>34.083287367000445</v>
      </c>
      <c r="AF46" s="58">
        <f t="shared" si="13"/>
        <v>34.917039097848928</v>
      </c>
      <c r="AG46" s="58">
        <f t="shared" si="13"/>
        <v>41.985162534303427</v>
      </c>
      <c r="AH46" s="58">
        <f t="shared" si="13"/>
        <v>43.822148722954054</v>
      </c>
      <c r="AI46" s="58">
        <f t="shared" si="14"/>
        <v>50.932842387388121</v>
      </c>
      <c r="AJ46" s="58">
        <f t="shared" si="15"/>
        <v>64.310183295956421</v>
      </c>
      <c r="AK46" s="58">
        <f t="shared" si="11"/>
        <v>72.409530371382701</v>
      </c>
      <c r="AL46" s="58">
        <f t="shared" si="12"/>
        <v>71.117882253320886</v>
      </c>
      <c r="AM46" s="58">
        <f t="shared" si="10"/>
        <v>72.597768868870844</v>
      </c>
      <c r="AN46" s="120"/>
      <c r="AO46" s="121"/>
      <c r="AP46" s="121"/>
      <c r="AQ46" s="121"/>
      <c r="AR46" s="121"/>
      <c r="AS46" s="121"/>
      <c r="AT46" s="121"/>
      <c r="AU46" s="121"/>
      <c r="AV46" s="121"/>
      <c r="AW46" s="121"/>
      <c r="AX46" s="121"/>
      <c r="AY46" s="121"/>
      <c r="AZ46" s="121"/>
      <c r="BA46" s="121"/>
      <c r="BB46" s="121"/>
      <c r="BC46" s="121"/>
      <c r="BD46" s="121"/>
      <c r="BE46" s="121"/>
      <c r="BF46"/>
      <c r="BH46" s="470">
        <f>(T46/S46-1)*100</f>
        <v>-1.783809550258153</v>
      </c>
      <c r="BI46" s="470">
        <f>(U46/T46-1)*100</f>
        <v>2.0808924122327266</v>
      </c>
    </row>
    <row r="47" spans="2:61" ht="15" customHeight="1">
      <c r="B47" s="499" t="s">
        <v>216</v>
      </c>
      <c r="C47" s="2" t="s">
        <v>205</v>
      </c>
      <c r="D47" s="11">
        <v>9365.3444676409199</v>
      </c>
      <c r="E47" s="11">
        <v>8913.1025909956097</v>
      </c>
      <c r="F47" s="11">
        <v>8976.2736591546109</v>
      </c>
      <c r="G47" s="11">
        <v>6870.5206927361596</v>
      </c>
      <c r="H47" s="11">
        <v>6453.8310412573701</v>
      </c>
      <c r="I47" s="11">
        <v>6183.8751726687296</v>
      </c>
      <c r="J47" s="11">
        <v>2294.5616488628398</v>
      </c>
      <c r="K47" s="11">
        <v>2497.29246360972</v>
      </c>
      <c r="L47" s="11">
        <v>2182.8820193306201</v>
      </c>
      <c r="M47" s="11">
        <v>2264.6378891147501</v>
      </c>
      <c r="N47" s="11">
        <v>2321.9137035557301</v>
      </c>
      <c r="O47" s="11">
        <v>2593.0354207143901</v>
      </c>
      <c r="P47" s="11">
        <v>2491.1</v>
      </c>
      <c r="Q47" s="11">
        <v>3366.1298117227002</v>
      </c>
      <c r="R47" s="11">
        <v>2753.3131442224899</v>
      </c>
      <c r="S47" s="11">
        <v>3430.1876567381901</v>
      </c>
      <c r="T47" s="11">
        <v>3972.0102454002699</v>
      </c>
      <c r="U47">
        <v>4600.9230255427601</v>
      </c>
      <c r="V47" s="159">
        <f>100</f>
        <v>100</v>
      </c>
      <c r="W47" s="58">
        <f t="shared" si="13"/>
        <v>95.171113265423472</v>
      </c>
      <c r="X47" s="58">
        <f t="shared" si="13"/>
        <v>95.845632695832776</v>
      </c>
      <c r="Y47" s="58">
        <f t="shared" si="13"/>
        <v>73.361110383874717</v>
      </c>
      <c r="Z47" s="58">
        <f t="shared" si="13"/>
        <v>68.911838358499324</v>
      </c>
      <c r="AA47" s="58">
        <f t="shared" si="13"/>
        <v>66.029340341246566</v>
      </c>
      <c r="AB47" s="58">
        <f t="shared" si="13"/>
        <v>24.500557953751674</v>
      </c>
      <c r="AC47" s="58">
        <f t="shared" si="13"/>
        <v>26.665249444250016</v>
      </c>
      <c r="AD47" s="58">
        <f t="shared" si="13"/>
        <v>23.308080411488337</v>
      </c>
      <c r="AE47" s="58">
        <f t="shared" si="13"/>
        <v>24.181042106240863</v>
      </c>
      <c r="AF47" s="58">
        <f t="shared" si="13"/>
        <v>24.792613999179551</v>
      </c>
      <c r="AG47" s="58">
        <f t="shared" si="13"/>
        <v>27.687560555554896</v>
      </c>
      <c r="AH47" s="58">
        <f t="shared" si="13"/>
        <v>26.599128399464998</v>
      </c>
      <c r="AI47" s="58">
        <f t="shared" si="14"/>
        <v>35.942402581702481</v>
      </c>
      <c r="AJ47" s="58">
        <f t="shared" si="15"/>
        <v>29.398952208706476</v>
      </c>
      <c r="AK47" s="58">
        <f t="shared" si="11"/>
        <v>36.626390717289183</v>
      </c>
      <c r="AL47" s="58">
        <f t="shared" si="12"/>
        <v>42.411790181603415</v>
      </c>
      <c r="AM47" s="58">
        <f t="shared" si="10"/>
        <v>49.127109434573825</v>
      </c>
      <c r="AN47" s="160">
        <v>1</v>
      </c>
      <c r="AO47">
        <v>1</v>
      </c>
      <c r="AP47">
        <v>1</v>
      </c>
      <c r="AQ47">
        <v>1</v>
      </c>
      <c r="AR47">
        <v>1</v>
      </c>
      <c r="AS47">
        <v>1</v>
      </c>
      <c r="AT47">
        <v>1</v>
      </c>
      <c r="AU47">
        <v>1</v>
      </c>
      <c r="AV47">
        <v>1</v>
      </c>
      <c r="AW47">
        <v>1</v>
      </c>
      <c r="AX47">
        <v>1</v>
      </c>
      <c r="AY47">
        <v>1</v>
      </c>
      <c r="AZ47">
        <v>1</v>
      </c>
      <c r="BA47">
        <v>1</v>
      </c>
      <c r="BB47">
        <v>1</v>
      </c>
      <c r="BC47">
        <v>4</v>
      </c>
      <c r="BD47">
        <v>6</v>
      </c>
      <c r="BE47" s="340">
        <v>7</v>
      </c>
      <c r="BF47"/>
    </row>
    <row r="48" spans="2:61" ht="15">
      <c r="B48" s="499"/>
      <c r="C48" s="2" t="s">
        <v>206</v>
      </c>
      <c r="D48" s="11">
        <v>7316.73128541604</v>
      </c>
      <c r="E48" s="11">
        <v>7722.3905527716297</v>
      </c>
      <c r="F48" s="11">
        <v>5813.6253695243204</v>
      </c>
      <c r="G48" s="11">
        <v>4779.5753093929998</v>
      </c>
      <c r="H48" s="11">
        <v>3634.1007496137499</v>
      </c>
      <c r="I48" s="11">
        <v>3544.1350999046699</v>
      </c>
      <c r="J48" s="11">
        <v>2828.3790083415201</v>
      </c>
      <c r="K48" s="11">
        <v>2877.04307218441</v>
      </c>
      <c r="L48" s="11">
        <v>2779.4751976994999</v>
      </c>
      <c r="M48" s="11">
        <v>3117.80062975806</v>
      </c>
      <c r="N48" s="11">
        <v>3177.68677586896</v>
      </c>
      <c r="O48" s="11">
        <v>3684.45175110845</v>
      </c>
      <c r="P48" s="11">
        <v>3410</v>
      </c>
      <c r="Q48" s="11">
        <v>4317.3098734626601</v>
      </c>
      <c r="R48" s="11">
        <v>4801.2854351309097</v>
      </c>
      <c r="S48" s="11">
        <v>4790.76440275195</v>
      </c>
      <c r="T48" s="11">
        <v>4763.6872062204702</v>
      </c>
      <c r="U48">
        <v>4755.9121778750196</v>
      </c>
      <c r="V48" s="159">
        <f>100</f>
        <v>100</v>
      </c>
      <c r="W48" s="58">
        <f t="shared" si="13"/>
        <v>105.54426903942972</v>
      </c>
      <c r="X48" s="58">
        <f t="shared" si="13"/>
        <v>79.456592605939178</v>
      </c>
      <c r="Y48" s="58">
        <f t="shared" si="13"/>
        <v>65.323914777624992</v>
      </c>
      <c r="Z48" s="58">
        <f t="shared" si="13"/>
        <v>49.668364298923542</v>
      </c>
      <c r="AA48" s="58">
        <f t="shared" si="13"/>
        <v>48.438776301228415</v>
      </c>
      <c r="AB48" s="58">
        <f t="shared" si="13"/>
        <v>38.656319304484263</v>
      </c>
      <c r="AC48" s="58">
        <f t="shared" si="13"/>
        <v>39.321425920329077</v>
      </c>
      <c r="AD48" s="58">
        <f t="shared" si="13"/>
        <v>37.987935995950068</v>
      </c>
      <c r="AE48" s="58">
        <f t="shared" si="13"/>
        <v>42.61193295389387</v>
      </c>
      <c r="AF48" s="58">
        <f t="shared" si="13"/>
        <v>43.430415193774223</v>
      </c>
      <c r="AG48" s="58">
        <f t="shared" si="13"/>
        <v>50.35652680661412</v>
      </c>
      <c r="AH48" s="58">
        <f t="shared" si="13"/>
        <v>46.605510944442216</v>
      </c>
      <c r="AI48" s="58">
        <f t="shared" si="14"/>
        <v>59.005991952554965</v>
      </c>
      <c r="AJ48" s="58">
        <f t="shared" si="15"/>
        <v>65.620633693367921</v>
      </c>
      <c r="AK48" s="58">
        <f t="shared" si="11"/>
        <v>65.476839532170132</v>
      </c>
      <c r="AL48" s="58">
        <f t="shared" si="12"/>
        <v>65.106767221527122</v>
      </c>
      <c r="AM48" s="58">
        <f t="shared" si="10"/>
        <v>65.000503535706812</v>
      </c>
      <c r="AN48" s="160">
        <v>1</v>
      </c>
      <c r="AO48">
        <v>1</v>
      </c>
      <c r="AP48">
        <v>1</v>
      </c>
      <c r="AQ48">
        <v>1</v>
      </c>
      <c r="AR48">
        <v>1</v>
      </c>
      <c r="AS48">
        <v>1</v>
      </c>
      <c r="AT48">
        <v>1</v>
      </c>
      <c r="AU48">
        <v>1</v>
      </c>
      <c r="AV48">
        <v>1</v>
      </c>
      <c r="AW48">
        <v>1</v>
      </c>
      <c r="AX48">
        <v>1</v>
      </c>
      <c r="AY48">
        <v>1</v>
      </c>
      <c r="AZ48">
        <v>1</v>
      </c>
      <c r="BA48">
        <v>1</v>
      </c>
      <c r="BB48">
        <v>1</v>
      </c>
      <c r="BC48">
        <v>4</v>
      </c>
      <c r="BD48">
        <v>6</v>
      </c>
      <c r="BE48">
        <v>7</v>
      </c>
      <c r="BF48"/>
    </row>
    <row r="49" spans="2:61" ht="15">
      <c r="B49" s="499"/>
      <c r="C49" s="2" t="s">
        <v>207</v>
      </c>
      <c r="D49" s="11">
        <v>4605.4279749478101</v>
      </c>
      <c r="E49" s="11">
        <v>3535.1357650623499</v>
      </c>
      <c r="F49" s="11">
        <v>3283.3915614082198</v>
      </c>
      <c r="G49" s="11">
        <v>2983.67013288215</v>
      </c>
      <c r="H49" s="11">
        <v>2209.2624029603098</v>
      </c>
      <c r="I49" s="11">
        <v>2088.2701998093298</v>
      </c>
      <c r="J49" s="11">
        <v>2249.5313476359102</v>
      </c>
      <c r="K49" s="11">
        <v>2312.4844751353799</v>
      </c>
      <c r="L49" s="11">
        <v>2543.3341321191801</v>
      </c>
      <c r="M49" s="11">
        <v>2522.0216030929901</v>
      </c>
      <c r="N49" s="11">
        <v>2860.5673192169402</v>
      </c>
      <c r="O49" s="11">
        <v>2714.49210382105</v>
      </c>
      <c r="P49" s="11">
        <v>2811.1</v>
      </c>
      <c r="Q49" s="11">
        <v>3200.93103074177</v>
      </c>
      <c r="R49" s="11">
        <v>3442.1693106992998</v>
      </c>
      <c r="S49" s="11">
        <v>3242.3490872522598</v>
      </c>
      <c r="T49" s="11">
        <v>3103.0410082022699</v>
      </c>
      <c r="U49">
        <v>3087.8314165045099</v>
      </c>
      <c r="V49" s="159">
        <f>100</f>
        <v>100</v>
      </c>
      <c r="W49" s="58">
        <f t="shared" si="13"/>
        <v>76.760200882360152</v>
      </c>
      <c r="X49" s="58">
        <f t="shared" si="13"/>
        <v>71.293950948075093</v>
      </c>
      <c r="Y49" s="58">
        <f t="shared" si="13"/>
        <v>64.785947128311378</v>
      </c>
      <c r="Z49" s="58">
        <f t="shared" si="13"/>
        <v>47.970838214777331</v>
      </c>
      <c r="AA49" s="58">
        <f t="shared" si="13"/>
        <v>45.343672969567933</v>
      </c>
      <c r="AB49" s="58">
        <f t="shared" si="13"/>
        <v>48.845218291822327</v>
      </c>
      <c r="AC49" s="58">
        <f t="shared" si="13"/>
        <v>50.212151567989409</v>
      </c>
      <c r="AD49" s="58">
        <f t="shared" si="13"/>
        <v>55.224707583186166</v>
      </c>
      <c r="AE49" s="58">
        <f t="shared" si="13"/>
        <v>54.761937800613858</v>
      </c>
      <c r="AF49" s="58">
        <f t="shared" si="13"/>
        <v>62.112953123522828</v>
      </c>
      <c r="AG49" s="58">
        <f t="shared" si="13"/>
        <v>58.941147675896758</v>
      </c>
      <c r="AH49" s="58">
        <f t="shared" si="13"/>
        <v>61.038844061650018</v>
      </c>
      <c r="AI49" s="58">
        <f t="shared" si="14"/>
        <v>69.503443505226983</v>
      </c>
      <c r="AJ49" s="58">
        <f t="shared" si="15"/>
        <v>74.741572974839698</v>
      </c>
      <c r="AK49" s="58">
        <f t="shared" si="11"/>
        <v>70.402774831995998</v>
      </c>
      <c r="AL49" s="58">
        <f t="shared" si="12"/>
        <v>67.377907657701115</v>
      </c>
      <c r="AM49" s="58">
        <f t="shared" si="10"/>
        <v>67.047654057373506</v>
      </c>
      <c r="AN49" s="160">
        <v>1</v>
      </c>
      <c r="AO49">
        <v>1</v>
      </c>
      <c r="AP49">
        <v>1</v>
      </c>
      <c r="AQ49">
        <v>1</v>
      </c>
      <c r="AR49">
        <v>1</v>
      </c>
      <c r="AS49">
        <v>1</v>
      </c>
      <c r="AT49">
        <v>1</v>
      </c>
      <c r="AU49">
        <v>1</v>
      </c>
      <c r="AV49">
        <v>1</v>
      </c>
      <c r="AW49">
        <v>1</v>
      </c>
      <c r="AX49">
        <v>1</v>
      </c>
      <c r="AY49">
        <v>1</v>
      </c>
      <c r="AZ49">
        <v>1</v>
      </c>
      <c r="BA49">
        <v>1</v>
      </c>
      <c r="BB49">
        <v>1</v>
      </c>
      <c r="BC49">
        <v>4</v>
      </c>
      <c r="BD49">
        <v>6</v>
      </c>
      <c r="BE49">
        <v>7</v>
      </c>
      <c r="BF49"/>
    </row>
    <row r="50" spans="2:61" ht="15">
      <c r="B50" s="499"/>
      <c r="C50" s="2" t="s">
        <v>208</v>
      </c>
      <c r="D50" s="11">
        <v>3346.0582562878999</v>
      </c>
      <c r="E50" s="11">
        <v>2606.9222701316899</v>
      </c>
      <c r="F50" s="11">
        <v>2685.0501017391598</v>
      </c>
      <c r="G50" s="11">
        <v>3363.2112236944699</v>
      </c>
      <c r="H50" s="11">
        <v>2155.7594369313501</v>
      </c>
      <c r="I50" s="11">
        <v>1854.3162318333</v>
      </c>
      <c r="J50" s="11">
        <v>3222.4437369198899</v>
      </c>
      <c r="K50" s="11">
        <v>2886.2834716081302</v>
      </c>
      <c r="L50" s="11">
        <v>3228.09329818676</v>
      </c>
      <c r="M50" s="11">
        <v>3214.7554705249299</v>
      </c>
      <c r="N50" s="11">
        <v>3518.4778266080698</v>
      </c>
      <c r="O50" s="11">
        <v>4301.7984357096602</v>
      </c>
      <c r="P50" s="11">
        <v>4021.9</v>
      </c>
      <c r="Q50" s="11">
        <v>4702.0603000207102</v>
      </c>
      <c r="R50" s="11">
        <v>4529.1121421757898</v>
      </c>
      <c r="S50" s="11">
        <v>4369.18038115132</v>
      </c>
      <c r="T50" s="11">
        <v>4248.2051024021202</v>
      </c>
      <c r="U50">
        <v>4216.0440236412196</v>
      </c>
      <c r="V50" s="159">
        <f>100</f>
        <v>100</v>
      </c>
      <c r="W50" s="58">
        <f t="shared" si="13"/>
        <v>77.910247534775323</v>
      </c>
      <c r="X50" s="58">
        <f t="shared" si="13"/>
        <v>80.245168974372277</v>
      </c>
      <c r="Y50" s="58">
        <f t="shared" si="13"/>
        <v>100.51263206115243</v>
      </c>
      <c r="Z50" s="58">
        <f t="shared" si="13"/>
        <v>64.426835153878613</v>
      </c>
      <c r="AA50" s="58">
        <f t="shared" si="13"/>
        <v>55.41793028703777</v>
      </c>
      <c r="AB50" s="58">
        <f t="shared" si="13"/>
        <v>96.305667448087192</v>
      </c>
      <c r="AC50" s="58">
        <f t="shared" si="13"/>
        <v>86.259211601717837</v>
      </c>
      <c r="AD50" s="58">
        <f t="shared" si="13"/>
        <v>96.474509734567206</v>
      </c>
      <c r="AE50" s="58">
        <f t="shared" si="13"/>
        <v>96.075896601135781</v>
      </c>
      <c r="AF50" s="58">
        <f t="shared" si="13"/>
        <v>105.15291597198463</v>
      </c>
      <c r="AG50" s="58">
        <f t="shared" si="13"/>
        <v>128.56316615605056</v>
      </c>
      <c r="AH50" s="58">
        <f t="shared" si="13"/>
        <v>120.19814635450716</v>
      </c>
      <c r="AI50" s="58">
        <f t="shared" si="14"/>
        <v>140.52535669947216</v>
      </c>
      <c r="AJ50" s="58">
        <f t="shared" si="15"/>
        <v>135.35664340764839</v>
      </c>
      <c r="AK50" s="58">
        <f t="shared" si="11"/>
        <v>130.57693699566568</v>
      </c>
      <c r="AL50" s="58">
        <f t="shared" si="12"/>
        <v>126.96148055458715</v>
      </c>
      <c r="AM50" s="58">
        <f t="shared" si="10"/>
        <v>126.00031740984922</v>
      </c>
      <c r="AN50" s="160">
        <v>1</v>
      </c>
      <c r="AO50">
        <v>1</v>
      </c>
      <c r="AP50">
        <v>1</v>
      </c>
      <c r="AQ50">
        <v>1</v>
      </c>
      <c r="AR50">
        <v>1</v>
      </c>
      <c r="AS50">
        <v>1</v>
      </c>
      <c r="AT50">
        <v>1</v>
      </c>
      <c r="AU50">
        <v>1</v>
      </c>
      <c r="AV50">
        <v>1</v>
      </c>
      <c r="AW50">
        <v>1</v>
      </c>
      <c r="AX50">
        <v>1</v>
      </c>
      <c r="AY50">
        <v>1</v>
      </c>
      <c r="AZ50">
        <v>1</v>
      </c>
      <c r="BA50">
        <v>1</v>
      </c>
      <c r="BB50">
        <v>1</v>
      </c>
      <c r="BC50">
        <v>4</v>
      </c>
      <c r="BD50">
        <v>6</v>
      </c>
      <c r="BE50">
        <v>7</v>
      </c>
      <c r="BF50"/>
    </row>
    <row r="51" spans="2:61" ht="15">
      <c r="B51" s="499"/>
      <c r="C51" s="2" t="s">
        <v>209</v>
      </c>
      <c r="D51" s="11">
        <v>24633.561984292701</v>
      </c>
      <c r="E51" s="11">
        <v>22777.551178961301</v>
      </c>
      <c r="F51" s="11">
        <v>20758.340691826299</v>
      </c>
      <c r="G51" s="11">
        <v>17996.977358705801</v>
      </c>
      <c r="H51" s="11">
        <v>14452.9536307628</v>
      </c>
      <c r="I51" s="11">
        <v>13670.596704215999</v>
      </c>
      <c r="J51" s="11">
        <v>10594.9157417601</v>
      </c>
      <c r="K51" s="11">
        <v>10573.103482537599</v>
      </c>
      <c r="L51" s="11">
        <v>10733.784647336</v>
      </c>
      <c r="M51" s="11">
        <v>11119.2155924907</v>
      </c>
      <c r="N51" s="11">
        <v>11878.645625249699</v>
      </c>
      <c r="O51" s="11">
        <v>13293.777711353599</v>
      </c>
      <c r="P51" s="11">
        <v>12734.1</v>
      </c>
      <c r="Q51" s="11">
        <v>15586.431015947799</v>
      </c>
      <c r="R51" s="11">
        <v>15525.880032228501</v>
      </c>
      <c r="S51" s="11">
        <v>15832.4815278938</v>
      </c>
      <c r="T51" s="11">
        <v>16086.9435622252</v>
      </c>
      <c r="U51">
        <v>16660.710643563601</v>
      </c>
      <c r="V51" s="159">
        <f>100</f>
        <v>100</v>
      </c>
      <c r="W51" s="58">
        <f t="shared" si="13"/>
        <v>92.465519982392877</v>
      </c>
      <c r="X51" s="58">
        <f t="shared" si="13"/>
        <v>84.268530491297241</v>
      </c>
      <c r="Y51" s="58">
        <f t="shared" si="13"/>
        <v>73.058769861140505</v>
      </c>
      <c r="Z51" s="58">
        <f t="shared" si="13"/>
        <v>58.671797606771428</v>
      </c>
      <c r="AA51" s="58">
        <f t="shared" si="13"/>
        <v>55.49581791270338</v>
      </c>
      <c r="AB51" s="58">
        <f t="shared" si="13"/>
        <v>43.010084162882421</v>
      </c>
      <c r="AC51" s="58">
        <f t="shared" si="13"/>
        <v>42.921537247757406</v>
      </c>
      <c r="AD51" s="58">
        <f t="shared" si="13"/>
        <v>43.573822795827382</v>
      </c>
      <c r="AE51" s="58">
        <f t="shared" si="13"/>
        <v>45.138480580196791</v>
      </c>
      <c r="AF51" s="58">
        <f t="shared" si="13"/>
        <v>48.221388497627657</v>
      </c>
      <c r="AG51" s="58">
        <f t="shared" si="13"/>
        <v>53.966120367936313</v>
      </c>
      <c r="AH51" s="58">
        <f t="shared" si="13"/>
        <v>51.69410744625462</v>
      </c>
      <c r="AI51" s="58">
        <f t="shared" si="14"/>
        <v>63.273151588415438</v>
      </c>
      <c r="AJ51" s="58">
        <f t="shared" si="15"/>
        <v>63.027344734506507</v>
      </c>
      <c r="AK51" s="58">
        <f t="shared" si="11"/>
        <v>64.271994192269858</v>
      </c>
      <c r="AL51" s="58">
        <f t="shared" si="12"/>
        <v>65.30498339007103</v>
      </c>
      <c r="AM51" s="58">
        <f t="shared" si="10"/>
        <v>67.634192140735095</v>
      </c>
      <c r="AN51" s="160"/>
      <c r="AO51"/>
      <c r="AP51"/>
      <c r="AQ51"/>
      <c r="AR51"/>
      <c r="AS51"/>
      <c r="AT51"/>
      <c r="AU51"/>
      <c r="AV51"/>
      <c r="AW51"/>
      <c r="AX51"/>
      <c r="AY51"/>
      <c r="AZ51"/>
      <c r="BA51"/>
      <c r="BB51"/>
      <c r="BC51"/>
      <c r="BD51"/>
      <c r="BE51"/>
      <c r="BF51"/>
    </row>
    <row r="52" spans="2:61" ht="15">
      <c r="B52" s="499"/>
      <c r="C52" s="2" t="s">
        <v>210</v>
      </c>
      <c r="D52" s="245">
        <v>21287.503728004802</v>
      </c>
      <c r="E52" s="173">
        <v>20170.6289088296</v>
      </c>
      <c r="F52" s="173">
        <v>18073.290590087199</v>
      </c>
      <c r="G52" s="173">
        <v>14633.766135011299</v>
      </c>
      <c r="H52" s="173">
        <v>12297.194193831399</v>
      </c>
      <c r="I52" s="173">
        <v>11816.280472382699</v>
      </c>
      <c r="J52" s="173">
        <v>7372.4720048402596</v>
      </c>
      <c r="K52" s="173">
        <v>7686.8200109295103</v>
      </c>
      <c r="L52" s="173">
        <v>7505.6913491492896</v>
      </c>
      <c r="M52" s="173">
        <v>7904.4601219657998</v>
      </c>
      <c r="N52" s="173">
        <v>8360.1677986416307</v>
      </c>
      <c r="O52" s="173">
        <v>8991.9792756439001</v>
      </c>
      <c r="P52" s="173">
        <v>8712.2000000000007</v>
      </c>
      <c r="Q52" s="173">
        <v>10884.3707159271</v>
      </c>
      <c r="R52" s="173">
        <v>10996.767890052701</v>
      </c>
      <c r="S52" s="173">
        <v>11463.3011467424</v>
      </c>
      <c r="T52" s="173">
        <v>11838.738459823</v>
      </c>
      <c r="U52" s="173">
        <v>12444.6666199223</v>
      </c>
      <c r="V52" s="159">
        <f>100</f>
        <v>100</v>
      </c>
      <c r="W52" s="58">
        <f t="shared" si="13"/>
        <v>94.753378162861367</v>
      </c>
      <c r="X52" s="58">
        <f t="shared" si="13"/>
        <v>84.9009391660651</v>
      </c>
      <c r="Y52" s="58">
        <f t="shared" si="13"/>
        <v>68.743457767478063</v>
      </c>
      <c r="Z52" s="58">
        <f t="shared" si="13"/>
        <v>57.76719690084569</v>
      </c>
      <c r="AA52" s="58">
        <f t="shared" si="13"/>
        <v>55.508060613221531</v>
      </c>
      <c r="AB52" s="58">
        <f t="shared" si="13"/>
        <v>34.632863012215921</v>
      </c>
      <c r="AC52" s="58">
        <f t="shared" si="13"/>
        <v>36.109541584329143</v>
      </c>
      <c r="AD52" s="58">
        <f t="shared" si="13"/>
        <v>35.258673093149795</v>
      </c>
      <c r="AE52" s="58">
        <f t="shared" si="13"/>
        <v>37.131925955071367</v>
      </c>
      <c r="AF52" s="58">
        <f t="shared" si="13"/>
        <v>39.272654536959173</v>
      </c>
      <c r="AG52" s="58">
        <f t="shared" si="13"/>
        <v>42.240646862762453</v>
      </c>
      <c r="AH52" s="58">
        <f t="shared" si="13"/>
        <v>40.926358070526867</v>
      </c>
      <c r="AI52" s="58">
        <f t="shared" si="14"/>
        <v>51.13032911232402</v>
      </c>
      <c r="AJ52" s="58">
        <f t="shared" si="15"/>
        <v>51.658325140236563</v>
      </c>
      <c r="AK52" s="58">
        <f t="shared" si="11"/>
        <v>53.849907876524952</v>
      </c>
      <c r="AL52" s="58">
        <f t="shared" si="12"/>
        <v>55.613559067747971</v>
      </c>
      <c r="AM52" s="58">
        <f t="shared" si="10"/>
        <v>58.459962139904185</v>
      </c>
      <c r="AN52" s="120"/>
      <c r="AO52" s="121"/>
      <c r="AP52" s="121"/>
      <c r="AQ52" s="121"/>
      <c r="AR52" s="121"/>
      <c r="AS52" s="121"/>
      <c r="AT52" s="121"/>
      <c r="AU52" s="121"/>
      <c r="AV52" s="121"/>
      <c r="AW52" s="121"/>
      <c r="AX52" s="121"/>
      <c r="AY52" s="121"/>
      <c r="AZ52" s="121"/>
      <c r="BA52" s="121"/>
      <c r="BB52" s="121"/>
      <c r="BC52" s="121"/>
      <c r="BD52" s="121"/>
      <c r="BE52" s="121"/>
      <c r="BF52"/>
      <c r="BH52" s="470">
        <f>(T52/S52-1)*100</f>
        <v>3.2751238781447478</v>
      </c>
      <c r="BI52" s="470">
        <f>(U52/T52-1)*100</f>
        <v>5.1181818244877331</v>
      </c>
    </row>
    <row r="53" spans="2:61" ht="15" customHeight="1">
      <c r="B53" s="500" t="s">
        <v>217</v>
      </c>
      <c r="C53" s="3" t="s">
        <v>205</v>
      </c>
      <c r="D53" s="11">
        <v>2369.8180733671302</v>
      </c>
      <c r="E53" s="11">
        <v>2549.0424581439602</v>
      </c>
      <c r="F53" s="11">
        <v>2013.66760087534</v>
      </c>
      <c r="G53" s="11">
        <v>1846.75778947969</v>
      </c>
      <c r="H53" s="11">
        <v>1929.6354931619201</v>
      </c>
      <c r="I53" s="11">
        <v>1605.7705402828899</v>
      </c>
      <c r="J53" s="11">
        <v>1159.28229237956</v>
      </c>
      <c r="K53" s="11">
        <v>1171.6429032738799</v>
      </c>
      <c r="L53" s="11">
        <v>1033.32933940411</v>
      </c>
      <c r="M53" s="11">
        <v>985.591294989836</v>
      </c>
      <c r="N53" s="11">
        <v>874.15101877746702</v>
      </c>
      <c r="O53" s="11">
        <v>930.50366163503202</v>
      </c>
      <c r="P53" s="11">
        <v>896.4</v>
      </c>
      <c r="Q53" s="11">
        <v>1287.5445050447299</v>
      </c>
      <c r="R53" s="11">
        <v>1594.4118763833701</v>
      </c>
      <c r="S53" s="11">
        <v>1976.3693372313201</v>
      </c>
      <c r="T53" s="11">
        <v>2763.9789674584899</v>
      </c>
      <c r="U53">
        <v>3156.7131781793701</v>
      </c>
      <c r="V53" s="159">
        <f>100</f>
        <v>100</v>
      </c>
      <c r="W53" s="58">
        <f t="shared" si="13"/>
        <v>107.56279086529968</v>
      </c>
      <c r="X53" s="58">
        <f t="shared" si="13"/>
        <v>84.971400273534172</v>
      </c>
      <c r="Y53" s="58">
        <f t="shared" si="13"/>
        <v>77.928251549526934</v>
      </c>
      <c r="Z53" s="58">
        <f t="shared" si="13"/>
        <v>81.425469526452659</v>
      </c>
      <c r="AA53" s="58">
        <f t="shared" si="13"/>
        <v>67.759232589586432</v>
      </c>
      <c r="AB53" s="58">
        <f t="shared" si="13"/>
        <v>48.91861976275699</v>
      </c>
      <c r="AC53" s="58">
        <f t="shared" si="13"/>
        <v>49.440204564275426</v>
      </c>
      <c r="AD53" s="58">
        <f t="shared" si="13"/>
        <v>43.603741190812812</v>
      </c>
      <c r="AE53" s="58">
        <f t="shared" si="13"/>
        <v>41.589323082065512</v>
      </c>
      <c r="AF53" s="58">
        <f t="shared" si="13"/>
        <v>36.88684074957024</v>
      </c>
      <c r="AG53" s="58">
        <f t="shared" si="13"/>
        <v>39.264771928797728</v>
      </c>
      <c r="AH53" s="58">
        <f t="shared" si="13"/>
        <v>37.825688396677634</v>
      </c>
      <c r="AI53" s="58">
        <f t="shared" si="14"/>
        <v>54.330942932481577</v>
      </c>
      <c r="AJ53" s="58">
        <f t="shared" si="15"/>
        <v>67.279927278044909</v>
      </c>
      <c r="AK53" s="58">
        <f t="shared" si="11"/>
        <v>83.397513059861907</v>
      </c>
      <c r="AL53" s="58">
        <f t="shared" si="12"/>
        <v>116.63253810581841</v>
      </c>
      <c r="AM53" s="58">
        <f t="shared" si="10"/>
        <v>133.20487397980676</v>
      </c>
      <c r="AN53" s="160">
        <v>1</v>
      </c>
      <c r="AO53">
        <v>1</v>
      </c>
      <c r="AP53">
        <v>1</v>
      </c>
      <c r="AQ53">
        <v>1</v>
      </c>
      <c r="AR53">
        <v>1</v>
      </c>
      <c r="AS53">
        <v>1</v>
      </c>
      <c r="AT53">
        <v>1</v>
      </c>
      <c r="AU53">
        <v>1</v>
      </c>
      <c r="AV53">
        <v>1</v>
      </c>
      <c r="AW53">
        <v>1</v>
      </c>
      <c r="AX53">
        <v>1</v>
      </c>
      <c r="AY53">
        <v>1</v>
      </c>
      <c r="AZ53">
        <v>1</v>
      </c>
      <c r="BA53">
        <v>1</v>
      </c>
      <c r="BB53">
        <v>1</v>
      </c>
      <c r="BC53">
        <v>4</v>
      </c>
      <c r="BD53">
        <v>6</v>
      </c>
      <c r="BE53" s="340">
        <v>7</v>
      </c>
      <c r="BF53"/>
    </row>
    <row r="54" spans="2:61" ht="15">
      <c r="B54" s="499"/>
      <c r="C54" s="2" t="s">
        <v>206</v>
      </c>
      <c r="D54" s="11">
        <v>1206.9788249328999</v>
      </c>
      <c r="E54" s="11">
        <v>985.02505535485398</v>
      </c>
      <c r="F54" s="11">
        <v>1047.7214266518199</v>
      </c>
      <c r="G54" s="11">
        <v>891.58413018268902</v>
      </c>
      <c r="H54" s="11">
        <v>825.33808915253599</v>
      </c>
      <c r="I54" s="11">
        <v>830.36634953987402</v>
      </c>
      <c r="J54" s="11">
        <v>928.37801648466098</v>
      </c>
      <c r="K54" s="11">
        <v>983.75478165830395</v>
      </c>
      <c r="L54" s="11">
        <v>1037.82250978513</v>
      </c>
      <c r="M54" s="11">
        <v>1346.8053728725699</v>
      </c>
      <c r="N54" s="11">
        <v>876.84778266080696</v>
      </c>
      <c r="O54" s="11">
        <v>991.38145767947003</v>
      </c>
      <c r="P54" s="11">
        <v>888.9</v>
      </c>
      <c r="Q54" s="11">
        <v>1085.5680372412301</v>
      </c>
      <c r="R54" s="11">
        <v>995.73065133035095</v>
      </c>
      <c r="S54" s="11">
        <v>977.28702593096705</v>
      </c>
      <c r="T54" s="11">
        <v>1008.53585648982</v>
      </c>
      <c r="U54">
        <v>981.526466696988</v>
      </c>
      <c r="V54" s="159">
        <f>100</f>
        <v>100</v>
      </c>
      <c r="W54" s="58">
        <f t="shared" si="13"/>
        <v>81.610798384107099</v>
      </c>
      <c r="X54" s="58">
        <f t="shared" si="13"/>
        <v>86.805286473030407</v>
      </c>
      <c r="Y54" s="58">
        <f t="shared" si="13"/>
        <v>73.869078045528695</v>
      </c>
      <c r="Z54" s="58">
        <f t="shared" si="13"/>
        <v>68.380494512687022</v>
      </c>
      <c r="AA54" s="58">
        <f t="shared" si="13"/>
        <v>68.79709340269801</v>
      </c>
      <c r="AB54" s="58">
        <f t="shared" si="13"/>
        <v>76.917506530097796</v>
      </c>
      <c r="AC54" s="58">
        <f t="shared" si="13"/>
        <v>81.505554309371945</v>
      </c>
      <c r="AD54" s="58">
        <f t="shared" si="13"/>
        <v>85.985146412392623</v>
      </c>
      <c r="AE54" s="58">
        <f t="shared" si="13"/>
        <v>111.58483852833487</v>
      </c>
      <c r="AF54" s="58">
        <f t="shared" si="13"/>
        <v>72.648149623466182</v>
      </c>
      <c r="AG54" s="58">
        <f t="shared" si="13"/>
        <v>82.137435819106798</v>
      </c>
      <c r="AH54" s="58">
        <f t="shared" si="13"/>
        <v>73.646693847294046</v>
      </c>
      <c r="AI54" s="58">
        <f t="shared" si="14"/>
        <v>89.940934738567634</v>
      </c>
      <c r="AJ54" s="58">
        <f t="shared" si="15"/>
        <v>82.497773014841997</v>
      </c>
      <c r="AK54" s="58">
        <f t="shared" si="11"/>
        <v>80.969691078490783</v>
      </c>
      <c r="AL54" s="58">
        <f t="shared" si="12"/>
        <v>83.558703405247229</v>
      </c>
      <c r="AM54" s="58">
        <f t="shared" si="10"/>
        <v>81.320935083641956</v>
      </c>
      <c r="AN54" s="160">
        <v>1</v>
      </c>
      <c r="AO54">
        <v>1</v>
      </c>
      <c r="AP54">
        <v>1</v>
      </c>
      <c r="AQ54">
        <v>1</v>
      </c>
      <c r="AR54">
        <v>1</v>
      </c>
      <c r="AS54">
        <v>1</v>
      </c>
      <c r="AT54">
        <v>1</v>
      </c>
      <c r="AU54">
        <v>1</v>
      </c>
      <c r="AV54">
        <v>1</v>
      </c>
      <c r="AW54">
        <v>1</v>
      </c>
      <c r="AX54">
        <v>1</v>
      </c>
      <c r="AY54">
        <v>1</v>
      </c>
      <c r="AZ54">
        <v>1</v>
      </c>
      <c r="BA54">
        <v>1</v>
      </c>
      <c r="BB54">
        <v>1</v>
      </c>
      <c r="BC54">
        <v>4</v>
      </c>
      <c r="BD54">
        <v>6</v>
      </c>
      <c r="BE54">
        <v>7</v>
      </c>
      <c r="BF54"/>
    </row>
    <row r="55" spans="2:61" ht="15">
      <c r="B55" s="499"/>
      <c r="C55" s="2" t="s">
        <v>207</v>
      </c>
      <c r="D55" s="11">
        <v>468.436226265036</v>
      </c>
      <c r="E55" s="11">
        <v>679.11665307073804</v>
      </c>
      <c r="F55" s="11">
        <v>498.61788305754999</v>
      </c>
      <c r="G55" s="11">
        <v>560.99462007870295</v>
      </c>
      <c r="H55" s="11">
        <v>441.184885650524</v>
      </c>
      <c r="I55" s="11">
        <v>656.62756084748696</v>
      </c>
      <c r="J55" s="11">
        <v>1017.14920502673</v>
      </c>
      <c r="K55" s="11">
        <v>1094.44085647573</v>
      </c>
      <c r="L55" s="11">
        <v>1068.37606837607</v>
      </c>
      <c r="M55" s="11">
        <v>1320.2997329507</v>
      </c>
      <c r="N55" s="11">
        <v>1005.69316819816</v>
      </c>
      <c r="O55" s="11">
        <v>1259.80172370846</v>
      </c>
      <c r="P55" s="11">
        <v>799.1</v>
      </c>
      <c r="Q55" s="11">
        <v>1020.83970293807</v>
      </c>
      <c r="R55" s="11">
        <v>990.18327637781397</v>
      </c>
      <c r="S55" s="11">
        <v>914.28984121181395</v>
      </c>
      <c r="T55" s="11">
        <v>852.11670937195197</v>
      </c>
      <c r="U55">
        <v>826.34815846907395</v>
      </c>
      <c r="V55" s="159">
        <f>100</f>
        <v>100</v>
      </c>
      <c r="W55" s="58">
        <f t="shared" si="13"/>
        <v>144.97526343884888</v>
      </c>
      <c r="X55" s="58">
        <f t="shared" si="13"/>
        <v>106.44306633437814</v>
      </c>
      <c r="Y55" s="58">
        <f t="shared" si="13"/>
        <v>119.75901704948379</v>
      </c>
      <c r="Z55" s="58">
        <f t="shared" si="13"/>
        <v>94.182486518646513</v>
      </c>
      <c r="AA55" s="58">
        <f t="shared" si="13"/>
        <v>140.17437679467051</v>
      </c>
      <c r="AB55" s="58">
        <f t="shared" si="13"/>
        <v>217.13717855186511</v>
      </c>
      <c r="AC55" s="58">
        <f t="shared" si="13"/>
        <v>233.63710898322103</v>
      </c>
      <c r="AD55" s="58">
        <f t="shared" si="13"/>
        <v>228.07289626050283</v>
      </c>
      <c r="AE55" s="58">
        <f t="shared" si="13"/>
        <v>281.852610648368</v>
      </c>
      <c r="AF55" s="58">
        <f t="shared" si="13"/>
        <v>214.69158698865232</v>
      </c>
      <c r="AG55" s="58">
        <f t="shared" si="13"/>
        <v>268.93772365839152</v>
      </c>
      <c r="AH55" s="58">
        <f t="shared" si="13"/>
        <v>170.58885611205443</v>
      </c>
      <c r="AI55" s="58">
        <f t="shared" si="14"/>
        <v>217.92501213612164</v>
      </c>
      <c r="AJ55" s="58">
        <f t="shared" si="15"/>
        <v>211.38059374118077</v>
      </c>
      <c r="AK55" s="58">
        <f t="shared" si="11"/>
        <v>195.1791492519024</v>
      </c>
      <c r="AL55" s="58">
        <f t="shared" si="12"/>
        <v>181.90666340349046</v>
      </c>
      <c r="AM55" s="58">
        <f t="shared" si="10"/>
        <v>176.40569028099364</v>
      </c>
      <c r="AN55" s="160">
        <v>1</v>
      </c>
      <c r="AO55">
        <v>1</v>
      </c>
      <c r="AP55">
        <v>1</v>
      </c>
      <c r="AQ55">
        <v>1</v>
      </c>
      <c r="AR55">
        <v>1</v>
      </c>
      <c r="AS55">
        <v>1</v>
      </c>
      <c r="AT55">
        <v>1</v>
      </c>
      <c r="AU55">
        <v>1</v>
      </c>
      <c r="AV55">
        <v>1</v>
      </c>
      <c r="AW55">
        <v>1</v>
      </c>
      <c r="AX55">
        <v>1</v>
      </c>
      <c r="AY55">
        <v>1</v>
      </c>
      <c r="AZ55">
        <v>1</v>
      </c>
      <c r="BA55">
        <v>1</v>
      </c>
      <c r="BB55">
        <v>1</v>
      </c>
      <c r="BC55">
        <v>4</v>
      </c>
      <c r="BD55">
        <v>6</v>
      </c>
      <c r="BE55">
        <v>7</v>
      </c>
      <c r="BF55"/>
    </row>
    <row r="56" spans="2:61" ht="15">
      <c r="B56" s="499"/>
      <c r="C56" s="2" t="s">
        <v>208</v>
      </c>
      <c r="D56" s="11">
        <v>1997.1170096431099</v>
      </c>
      <c r="E56" s="11">
        <v>1826.71017363944</v>
      </c>
      <c r="F56" s="11">
        <v>1802.5108457787801</v>
      </c>
      <c r="G56" s="11">
        <v>1746.09813128529</v>
      </c>
      <c r="H56" s="11">
        <v>1588.68521944799</v>
      </c>
      <c r="I56" s="11">
        <v>1614.2337399560299</v>
      </c>
      <c r="J56" s="11">
        <v>2342.66670634094</v>
      </c>
      <c r="K56" s="11">
        <v>2485.4687267127001</v>
      </c>
      <c r="L56" s="11">
        <v>3006.7297707484599</v>
      </c>
      <c r="M56" s="11">
        <v>2629.5388417234699</v>
      </c>
      <c r="N56" s="11">
        <v>2594.9860167798602</v>
      </c>
      <c r="O56" s="11">
        <v>2957.40547003437</v>
      </c>
      <c r="P56" s="11">
        <v>1940.5</v>
      </c>
      <c r="Q56" s="11">
        <v>2053.5046798102398</v>
      </c>
      <c r="R56" s="11">
        <v>2575.4081812204199</v>
      </c>
      <c r="S56" s="11">
        <v>2438.9487683248199</v>
      </c>
      <c r="T56" s="11">
        <v>2372.9287668607099</v>
      </c>
      <c r="U56">
        <v>2294.5159223447899</v>
      </c>
      <c r="V56" s="159">
        <f>100</f>
        <v>100</v>
      </c>
      <c r="W56" s="58">
        <f t="shared" si="13"/>
        <v>91.467358438145695</v>
      </c>
      <c r="X56" s="58">
        <f t="shared" si="13"/>
        <v>90.255645366562348</v>
      </c>
      <c r="Y56" s="58">
        <f t="shared" si="13"/>
        <v>87.430937839607225</v>
      </c>
      <c r="Z56" s="58">
        <f t="shared" si="13"/>
        <v>79.548930371981172</v>
      </c>
      <c r="AA56" s="58">
        <f t="shared" si="13"/>
        <v>80.828200459045604</v>
      </c>
      <c r="AB56" s="58">
        <f t="shared" si="13"/>
        <v>117.30242619883252</v>
      </c>
      <c r="AC56" s="58">
        <f t="shared" si="13"/>
        <v>124.45283449650555</v>
      </c>
      <c r="AD56" s="58">
        <f t="shared" si="13"/>
        <v>150.55351069719097</v>
      </c>
      <c r="AE56" s="58">
        <f t="shared" si="13"/>
        <v>131.66673905568385</v>
      </c>
      <c r="AF56" s="58">
        <f t="shared" si="13"/>
        <v>129.93660382691303</v>
      </c>
      <c r="AG56" s="58">
        <f t="shared" si="13"/>
        <v>148.08373549243697</v>
      </c>
      <c r="AH56" s="58">
        <f t="shared" si="13"/>
        <v>97.165062969784259</v>
      </c>
      <c r="AI56" s="58">
        <f t="shared" si="14"/>
        <v>102.82345350296758</v>
      </c>
      <c r="AJ56" s="58">
        <f t="shared" si="15"/>
        <v>128.95629894417914</v>
      </c>
      <c r="AK56" s="58">
        <f t="shared" si="11"/>
        <v>122.12347882213805</v>
      </c>
      <c r="AL56" s="58">
        <f t="shared" si="12"/>
        <v>118.81771350416561</v>
      </c>
      <c r="AM56" s="58">
        <f t="shared" si="10"/>
        <v>114.89141153300908</v>
      </c>
      <c r="AN56" s="160">
        <v>1</v>
      </c>
      <c r="AO56">
        <v>1</v>
      </c>
      <c r="AP56">
        <v>1</v>
      </c>
      <c r="AQ56">
        <v>1</v>
      </c>
      <c r="AR56">
        <v>1</v>
      </c>
      <c r="AS56">
        <v>1</v>
      </c>
      <c r="AT56">
        <v>1</v>
      </c>
      <c r="AU56">
        <v>1</v>
      </c>
      <c r="AV56">
        <v>1</v>
      </c>
      <c r="AW56">
        <v>1</v>
      </c>
      <c r="AX56">
        <v>1</v>
      </c>
      <c r="AY56">
        <v>1</v>
      </c>
      <c r="AZ56">
        <v>1</v>
      </c>
      <c r="BA56">
        <v>1</v>
      </c>
      <c r="BB56">
        <v>1</v>
      </c>
      <c r="BC56">
        <v>4</v>
      </c>
      <c r="BD56">
        <v>6</v>
      </c>
      <c r="BE56">
        <v>7</v>
      </c>
      <c r="BF56"/>
    </row>
    <row r="57" spans="2:61" ht="15">
      <c r="B57" s="499"/>
      <c r="C57" s="2" t="s">
        <v>209</v>
      </c>
      <c r="D57" s="11">
        <v>6042.3501342081699</v>
      </c>
      <c r="E57" s="11">
        <v>6039.8943402089899</v>
      </c>
      <c r="F57" s="11">
        <v>5362.5177563634998</v>
      </c>
      <c r="G57" s="11">
        <v>5045.4346710263699</v>
      </c>
      <c r="H57" s="11">
        <v>4784.8436874129802</v>
      </c>
      <c r="I57" s="11">
        <v>4706.9981906262801</v>
      </c>
      <c r="J57" s="11">
        <v>5447.4762202318998</v>
      </c>
      <c r="K57" s="11">
        <v>5735.3072681206204</v>
      </c>
      <c r="L57" s="11">
        <v>6146.2576883137599</v>
      </c>
      <c r="M57" s="11">
        <v>6282.2352425365698</v>
      </c>
      <c r="N57" s="11">
        <v>5351.6779864163</v>
      </c>
      <c r="O57" s="11">
        <v>6139.0923130573401</v>
      </c>
      <c r="P57" s="11">
        <v>4524.8999999999996</v>
      </c>
      <c r="Q57" s="11">
        <v>5447.4569250342702</v>
      </c>
      <c r="R57" s="11">
        <v>6155.7339853119602</v>
      </c>
      <c r="S57" s="11">
        <v>6306.8949726989204</v>
      </c>
      <c r="T57" s="11">
        <v>6997.5603001809704</v>
      </c>
      <c r="U57">
        <v>7259.10372569022</v>
      </c>
      <c r="V57" s="159">
        <f>100</f>
        <v>100</v>
      </c>
      <c r="W57" s="58">
        <f t="shared" si="13"/>
        <v>99.959356972955334</v>
      </c>
      <c r="X57" s="58">
        <f t="shared" si="13"/>
        <v>88.748874812866816</v>
      </c>
      <c r="Y57" s="58">
        <f t="shared" si="13"/>
        <v>83.50119670262302</v>
      </c>
      <c r="Z57" s="58">
        <f t="shared" si="13"/>
        <v>79.188454510837744</v>
      </c>
      <c r="AA57" s="58">
        <f t="shared" si="13"/>
        <v>77.900123065991721</v>
      </c>
      <c r="AB57" s="58">
        <f t="shared" si="13"/>
        <v>90.154924809662219</v>
      </c>
      <c r="AC57" s="58">
        <f t="shared" si="13"/>
        <v>94.918486031631033</v>
      </c>
      <c r="AD57" s="58">
        <f t="shared" si="13"/>
        <v>101.71965463433388</v>
      </c>
      <c r="AE57" s="58">
        <f t="shared" si="13"/>
        <v>103.97006302184168</v>
      </c>
      <c r="AF57" s="58">
        <f t="shared" si="13"/>
        <v>88.569478225339878</v>
      </c>
      <c r="AG57" s="58">
        <f t="shared" si="13"/>
        <v>101.60106873485324</v>
      </c>
      <c r="AH57" s="58">
        <f t="shared" si="13"/>
        <v>74.886424975320836</v>
      </c>
      <c r="AI57" s="58">
        <f t="shared" si="14"/>
        <v>90.154605476998583</v>
      </c>
      <c r="AJ57" s="58">
        <f t="shared" si="15"/>
        <v>101.87648594645118</v>
      </c>
      <c r="AK57" s="58">
        <f t="shared" si="11"/>
        <v>104.37817790453843</v>
      </c>
      <c r="AL57" s="58">
        <f t="shared" si="12"/>
        <v>115.80858680408095</v>
      </c>
      <c r="AM57" s="58">
        <f t="shared" si="10"/>
        <v>120.13709176820984</v>
      </c>
      <c r="AN57" s="160"/>
      <c r="AO57"/>
      <c r="AP57"/>
      <c r="AQ57"/>
      <c r="AR57"/>
      <c r="AS57"/>
      <c r="AT57"/>
      <c r="AU57"/>
      <c r="AV57"/>
      <c r="AW57"/>
      <c r="AX57"/>
      <c r="AY57"/>
      <c r="AZ57"/>
      <c r="BA57"/>
      <c r="BB57"/>
      <c r="BC57"/>
      <c r="BD57"/>
      <c r="BE57"/>
      <c r="BF57"/>
    </row>
    <row r="58" spans="2:61" ht="15">
      <c r="B58" s="501"/>
      <c r="C58" s="4" t="s">
        <v>210</v>
      </c>
      <c r="D58" s="245">
        <v>4045.2331245650698</v>
      </c>
      <c r="E58" s="173">
        <v>4213.1841665695501</v>
      </c>
      <c r="F58" s="173">
        <v>3560.0069105847101</v>
      </c>
      <c r="G58" s="173">
        <v>3299.3365397410798</v>
      </c>
      <c r="H58" s="173">
        <v>3196.15846796498</v>
      </c>
      <c r="I58" s="173">
        <v>3092.76445067025</v>
      </c>
      <c r="J58" s="173">
        <v>3104.8095138909598</v>
      </c>
      <c r="K58" s="173">
        <v>3249.8385414079198</v>
      </c>
      <c r="L58" s="173">
        <v>3139.5279175653</v>
      </c>
      <c r="M58" s="173">
        <v>3652.6964008131099</v>
      </c>
      <c r="N58" s="173">
        <v>2756.6919696364398</v>
      </c>
      <c r="O58" s="173">
        <v>3181.6868430229702</v>
      </c>
      <c r="P58" s="173">
        <v>2584.4</v>
      </c>
      <c r="Q58" s="173">
        <v>3393.9522452240299</v>
      </c>
      <c r="R58" s="173">
        <v>3580.3258040915398</v>
      </c>
      <c r="S58" s="173">
        <v>3867.9462043741</v>
      </c>
      <c r="T58" s="173">
        <v>4624.6315333202601</v>
      </c>
      <c r="U58" s="173">
        <v>4964.5878033454301</v>
      </c>
      <c r="V58" s="159">
        <f>100</f>
        <v>100</v>
      </c>
      <c r="W58" s="58">
        <f t="shared" si="13"/>
        <v>104.15182603406913</v>
      </c>
      <c r="X58" s="58">
        <f t="shared" si="13"/>
        <v>88.004987622745972</v>
      </c>
      <c r="Y58" s="58">
        <f t="shared" si="13"/>
        <v>81.561097670874375</v>
      </c>
      <c r="Z58" s="58">
        <f t="shared" si="13"/>
        <v>79.010488877785519</v>
      </c>
      <c r="AA58" s="58">
        <f t="shared" si="13"/>
        <v>76.454541813403495</v>
      </c>
      <c r="AB58" s="58">
        <f t="shared" si="13"/>
        <v>76.752301246538877</v>
      </c>
      <c r="AC58" s="58">
        <f t="shared" si="13"/>
        <v>80.337484672340906</v>
      </c>
      <c r="AD58" s="58">
        <f t="shared" si="13"/>
        <v>77.610555952887182</v>
      </c>
      <c r="AE58" s="58">
        <f t="shared" si="13"/>
        <v>90.296313916539376</v>
      </c>
      <c r="AF58" s="58">
        <f t="shared" si="13"/>
        <v>68.146677453424402</v>
      </c>
      <c r="AG58" s="58">
        <f t="shared" si="13"/>
        <v>78.652743736865716</v>
      </c>
      <c r="AH58" s="58">
        <f t="shared" si="13"/>
        <v>63.887541716841504</v>
      </c>
      <c r="AI58" s="58">
        <f t="shared" si="14"/>
        <v>83.900040880559544</v>
      </c>
      <c r="AJ58" s="58">
        <f t="shared" si="15"/>
        <v>88.507279898151353</v>
      </c>
      <c r="AK58" s="58">
        <f t="shared" si="11"/>
        <v>95.617386817229942</v>
      </c>
      <c r="AL58" s="58">
        <f t="shared" si="12"/>
        <v>114.3229918008121</v>
      </c>
      <c r="AM58" s="58">
        <f t="shared" si="10"/>
        <v>122.7268651884978</v>
      </c>
      <c r="AN58" s="120"/>
      <c r="AO58" s="121"/>
      <c r="AP58" s="121"/>
      <c r="AQ58" s="121"/>
      <c r="AR58" s="121"/>
      <c r="AS58" s="121"/>
      <c r="AT58" s="121"/>
      <c r="AU58" s="121"/>
      <c r="AV58" s="121"/>
      <c r="AW58" s="121"/>
      <c r="AX58" s="121"/>
      <c r="AY58" s="121"/>
      <c r="AZ58" s="121"/>
      <c r="BA58" s="121"/>
      <c r="BB58" s="121"/>
      <c r="BC58" s="121"/>
      <c r="BD58" s="121"/>
      <c r="BE58" s="121"/>
      <c r="BF58"/>
      <c r="BH58" s="470">
        <f>(T58/S58-1)*100</f>
        <v>19.562974482180138</v>
      </c>
      <c r="BI58" s="470">
        <f>(U58/T58-1)*100</f>
        <v>7.3509914806358267</v>
      </c>
    </row>
    <row r="59" spans="2:61" ht="15" customHeight="1">
      <c r="B59" s="499" t="s">
        <v>218</v>
      </c>
      <c r="C59" s="2" t="s">
        <v>205</v>
      </c>
      <c r="D59" s="11">
        <v>2022.1692017099101</v>
      </c>
      <c r="E59" s="11">
        <v>1880.7054344870501</v>
      </c>
      <c r="F59" s="11">
        <v>1795.02437900718</v>
      </c>
      <c r="G59" s="11">
        <v>1529.66560842538</v>
      </c>
      <c r="H59" s="11">
        <v>1273.48503633624</v>
      </c>
      <c r="I59" s="11">
        <v>1314.2279032665999</v>
      </c>
      <c r="J59" s="11">
        <v>719.98889120322201</v>
      </c>
      <c r="K59" s="11">
        <v>606.28943315614299</v>
      </c>
      <c r="L59" s="11">
        <v>241.832414729611</v>
      </c>
      <c r="M59" s="11">
        <v>305.61202120451202</v>
      </c>
      <c r="N59" s="11">
        <v>347.08349980024002</v>
      </c>
      <c r="O59" s="11">
        <v>493.69800229163599</v>
      </c>
      <c r="P59" s="11">
        <v>-10.3</v>
      </c>
      <c r="Q59" s="11">
        <v>774.31380864556695</v>
      </c>
      <c r="R59" s="11">
        <v>1148.5751859157799</v>
      </c>
      <c r="S59" s="11">
        <v>1481.34751806702</v>
      </c>
      <c r="T59" s="11">
        <v>719.88623185923996</v>
      </c>
      <c r="U59">
        <v>852.188264298327</v>
      </c>
      <c r="V59" s="159">
        <f>100</f>
        <v>100</v>
      </c>
      <c r="W59" s="58">
        <f t="shared" si="13"/>
        <v>93.0043555651406</v>
      </c>
      <c r="X59" s="58">
        <f t="shared" si="13"/>
        <v>88.767269202267528</v>
      </c>
      <c r="Y59" s="58">
        <f t="shared" si="13"/>
        <v>75.644788138001616</v>
      </c>
      <c r="Z59" s="58">
        <f t="shared" si="13"/>
        <v>62.976185932384084</v>
      </c>
      <c r="AA59" s="58">
        <f t="shared" si="13"/>
        <v>64.990995914452284</v>
      </c>
      <c r="AB59" s="58">
        <f t="shared" si="13"/>
        <v>35.604779787686027</v>
      </c>
      <c r="AC59" s="58">
        <f t="shared" si="13"/>
        <v>29.982131695185323</v>
      </c>
      <c r="AD59" s="58">
        <f t="shared" si="13"/>
        <v>11.959059337127766</v>
      </c>
      <c r="AE59" s="58">
        <f t="shared" si="13"/>
        <v>15.113078616076832</v>
      </c>
      <c r="AF59" s="58">
        <f t="shared" si="13"/>
        <v>17.16391979003302</v>
      </c>
      <c r="AG59" s="58">
        <f t="shared" si="13"/>
        <v>24.414277592308981</v>
      </c>
      <c r="AH59" s="58">
        <f t="shared" si="13"/>
        <v>-0.5093540140602727</v>
      </c>
      <c r="AI59" s="58">
        <f t="shared" si="14"/>
        <v>38.291247240380329</v>
      </c>
      <c r="AJ59" s="58">
        <f t="shared" si="15"/>
        <v>56.799163242352087</v>
      </c>
      <c r="AK59" s="58">
        <f t="shared" si="11"/>
        <v>73.255369373364957</v>
      </c>
      <c r="AL59" s="58">
        <f t="shared" si="12"/>
        <v>35.599703093614373</v>
      </c>
      <c r="AM59" s="58">
        <f t="shared" si="10"/>
        <v>42.142282830622278</v>
      </c>
      <c r="AN59" s="160">
        <v>1</v>
      </c>
      <c r="AO59">
        <v>1</v>
      </c>
      <c r="AP59">
        <v>1</v>
      </c>
      <c r="AQ59">
        <v>1</v>
      </c>
      <c r="AR59">
        <v>1</v>
      </c>
      <c r="AS59">
        <v>1</v>
      </c>
      <c r="AT59">
        <v>1</v>
      </c>
      <c r="AU59">
        <v>1</v>
      </c>
      <c r="AV59">
        <v>1</v>
      </c>
      <c r="AW59">
        <v>1</v>
      </c>
      <c r="AX59">
        <v>1</v>
      </c>
      <c r="AY59">
        <v>1</v>
      </c>
      <c r="AZ59">
        <v>1</v>
      </c>
      <c r="BA59">
        <v>1</v>
      </c>
      <c r="BB59">
        <v>1</v>
      </c>
      <c r="BC59">
        <v>4</v>
      </c>
      <c r="BD59">
        <v>6</v>
      </c>
      <c r="BE59" s="340">
        <v>7</v>
      </c>
      <c r="BF59"/>
    </row>
    <row r="60" spans="2:61" ht="15">
      <c r="B60" s="499"/>
      <c r="C60" s="2" t="s">
        <v>206</v>
      </c>
      <c r="D60" s="11">
        <v>1409.9811114424899</v>
      </c>
      <c r="E60" s="11">
        <v>1487.3946315503199</v>
      </c>
      <c r="F60" s="11">
        <v>1464.0841555649399</v>
      </c>
      <c r="G60" s="11">
        <v>1136.3420337243101</v>
      </c>
      <c r="H60" s="11">
        <v>829.91588303736603</v>
      </c>
      <c r="I60" s="11">
        <v>776.66880678612404</v>
      </c>
      <c r="J60" s="11">
        <v>1258.2696065303901</v>
      </c>
      <c r="K60" s="11">
        <v>1237.61736797655</v>
      </c>
      <c r="L60" s="11">
        <v>910.01677450275599</v>
      </c>
      <c r="M60" s="11">
        <v>1076.1688389333999</v>
      </c>
      <c r="N60" s="11">
        <v>1194.36675988813</v>
      </c>
      <c r="O60" s="11">
        <v>1477.6067354157301</v>
      </c>
      <c r="P60" s="11">
        <v>540.5</v>
      </c>
      <c r="Q60" s="11">
        <v>1598.37464124742</v>
      </c>
      <c r="R60" s="11">
        <v>2125.7651950842301</v>
      </c>
      <c r="S60" s="11">
        <v>2148.7293837511702</v>
      </c>
      <c r="T60" s="11">
        <v>1934.62190990103</v>
      </c>
      <c r="U60">
        <v>2110.91007728251</v>
      </c>
      <c r="V60" s="159">
        <f>100</f>
        <v>100</v>
      </c>
      <c r="W60" s="58">
        <f t="shared" si="13"/>
        <v>105.49039412511219</v>
      </c>
      <c r="X60" s="58">
        <f t="shared" si="13"/>
        <v>103.83714673078845</v>
      </c>
      <c r="Y60" s="58">
        <f t="shared" si="13"/>
        <v>80.592713228744486</v>
      </c>
      <c r="Z60" s="58">
        <f t="shared" si="13"/>
        <v>58.860070982675467</v>
      </c>
      <c r="AA60" s="58">
        <f t="shared" si="13"/>
        <v>55.083632006357035</v>
      </c>
      <c r="AB60" s="58">
        <f t="shared" si="13"/>
        <v>89.240174660432842</v>
      </c>
      <c r="AC60" s="58">
        <f t="shared" si="13"/>
        <v>87.775457269097586</v>
      </c>
      <c r="AD60" s="58">
        <f t="shared" si="13"/>
        <v>64.541061374344068</v>
      </c>
      <c r="AE60" s="58">
        <f t="shared" si="13"/>
        <v>76.325053591137745</v>
      </c>
      <c r="AF60" s="58">
        <f t="shared" si="13"/>
        <v>84.707997163609221</v>
      </c>
      <c r="AG60" s="58">
        <f t="shared" si="13"/>
        <v>104.7962077948729</v>
      </c>
      <c r="AH60" s="58">
        <f t="shared" si="13"/>
        <v>38.333846858915585</v>
      </c>
      <c r="AI60" s="58">
        <f t="shared" si="14"/>
        <v>113.36142224006056</v>
      </c>
      <c r="AJ60" s="58">
        <f t="shared" si="15"/>
        <v>150.76550868893929</v>
      </c>
      <c r="AK60" s="58">
        <f t="shared" si="11"/>
        <v>152.39419636997118</v>
      </c>
      <c r="AL60" s="58">
        <f t="shared" si="12"/>
        <v>137.20906572441976</v>
      </c>
      <c r="AM60" s="58">
        <f t="shared" si="10"/>
        <v>149.71194012116447</v>
      </c>
      <c r="AN60" s="160">
        <v>1</v>
      </c>
      <c r="AO60">
        <v>1</v>
      </c>
      <c r="AP60">
        <v>1</v>
      </c>
      <c r="AQ60">
        <v>1</v>
      </c>
      <c r="AR60">
        <v>1</v>
      </c>
      <c r="AS60">
        <v>1</v>
      </c>
      <c r="AT60">
        <v>1</v>
      </c>
      <c r="AU60">
        <v>1</v>
      </c>
      <c r="AV60">
        <v>1</v>
      </c>
      <c r="AW60">
        <v>1</v>
      </c>
      <c r="AX60">
        <v>1</v>
      </c>
      <c r="AY60">
        <v>1</v>
      </c>
      <c r="AZ60">
        <v>1</v>
      </c>
      <c r="BA60">
        <v>1</v>
      </c>
      <c r="BB60">
        <v>1</v>
      </c>
      <c r="BC60">
        <v>4</v>
      </c>
      <c r="BD60">
        <v>6</v>
      </c>
      <c r="BE60">
        <v>7</v>
      </c>
      <c r="BF60"/>
    </row>
    <row r="61" spans="2:61" ht="15">
      <c r="B61" s="499"/>
      <c r="C61" s="2" t="s">
        <v>207</v>
      </c>
      <c r="D61" s="11">
        <v>618.35172482354096</v>
      </c>
      <c r="E61" s="11">
        <v>696.597133201259</v>
      </c>
      <c r="F61" s="11">
        <v>525.684339847199</v>
      </c>
      <c r="G61" s="11">
        <v>646.06581373685901</v>
      </c>
      <c r="H61" s="11">
        <v>554.96213782974405</v>
      </c>
      <c r="I61" s="11">
        <v>598.84433549290895</v>
      </c>
      <c r="J61" s="11">
        <v>1129.72495809405</v>
      </c>
      <c r="K61" s="11">
        <v>1302.99567787769</v>
      </c>
      <c r="L61" s="11">
        <v>1254.3933221503301</v>
      </c>
      <c r="M61" s="11">
        <v>1462.39387779505</v>
      </c>
      <c r="N61" s="11">
        <v>1544.94606472233</v>
      </c>
      <c r="O61" s="11">
        <v>1685.1492054002899</v>
      </c>
      <c r="P61" s="11">
        <v>346</v>
      </c>
      <c r="Q61" s="11">
        <v>1416.6855700097601</v>
      </c>
      <c r="R61" s="11">
        <v>1975.51375730466</v>
      </c>
      <c r="S61" s="11">
        <v>1872.7596465300501</v>
      </c>
      <c r="T61" s="11">
        <v>1863.1396149433699</v>
      </c>
      <c r="U61">
        <v>2009.0554457185799</v>
      </c>
      <c r="V61" s="159">
        <f>100</f>
        <v>100</v>
      </c>
      <c r="W61" s="58">
        <f t="shared" si="13"/>
        <v>112.6538675702808</v>
      </c>
      <c r="X61" s="58">
        <f t="shared" si="13"/>
        <v>85.013806664356522</v>
      </c>
      <c r="Y61" s="58">
        <f t="shared" si="13"/>
        <v>104.48192958808788</v>
      </c>
      <c r="Z61" s="58">
        <f t="shared" si="13"/>
        <v>89.748619685360069</v>
      </c>
      <c r="AA61" s="58">
        <f t="shared" si="13"/>
        <v>96.845259979472232</v>
      </c>
      <c r="AB61" s="58">
        <f t="shared" si="13"/>
        <v>182.69941082746064</v>
      </c>
      <c r="AC61" s="58">
        <f t="shared" si="13"/>
        <v>210.72079620211716</v>
      </c>
      <c r="AD61" s="58">
        <f t="shared" si="13"/>
        <v>202.8608107316748</v>
      </c>
      <c r="AE61" s="58">
        <f t="shared" si="13"/>
        <v>236.49871409550499</v>
      </c>
      <c r="AF61" s="58">
        <f t="shared" si="13"/>
        <v>249.84907500067396</v>
      </c>
      <c r="AG61" s="58">
        <f t="shared" si="13"/>
        <v>272.52276297623018</v>
      </c>
      <c r="AH61" s="58">
        <f t="shared" si="13"/>
        <v>55.955209003215444</v>
      </c>
      <c r="AI61" s="58">
        <f t="shared" si="14"/>
        <v>229.10675480270385</v>
      </c>
      <c r="AJ61" s="58">
        <f t="shared" si="15"/>
        <v>319.48059300205114</v>
      </c>
      <c r="AK61" s="58">
        <f t="shared" si="11"/>
        <v>302.86317177565559</v>
      </c>
      <c r="AL61" s="58">
        <f t="shared" si="12"/>
        <v>301.30741779285148</v>
      </c>
      <c r="AM61" s="58">
        <f t="shared" si="10"/>
        <v>324.90496348043729</v>
      </c>
      <c r="AN61" s="160">
        <v>1</v>
      </c>
      <c r="AO61">
        <v>1</v>
      </c>
      <c r="AP61">
        <v>1</v>
      </c>
      <c r="AQ61">
        <v>1</v>
      </c>
      <c r="AR61">
        <v>1</v>
      </c>
      <c r="AS61">
        <v>1</v>
      </c>
      <c r="AT61">
        <v>1</v>
      </c>
      <c r="AU61">
        <v>1</v>
      </c>
      <c r="AV61">
        <v>1</v>
      </c>
      <c r="AW61">
        <v>1</v>
      </c>
      <c r="AX61">
        <v>1</v>
      </c>
      <c r="AY61">
        <v>1</v>
      </c>
      <c r="AZ61">
        <v>1</v>
      </c>
      <c r="BA61">
        <v>1</v>
      </c>
      <c r="BB61">
        <v>1</v>
      </c>
      <c r="BC61">
        <v>4</v>
      </c>
      <c r="BD61">
        <v>6</v>
      </c>
      <c r="BE61">
        <v>7</v>
      </c>
      <c r="BF61"/>
    </row>
    <row r="62" spans="2:61" ht="15">
      <c r="B62" s="499"/>
      <c r="C62" s="2" t="s">
        <v>208</v>
      </c>
      <c r="D62" s="11">
        <v>199.82105577095101</v>
      </c>
      <c r="E62" s="11">
        <v>205.20141397661499</v>
      </c>
      <c r="F62" s="11">
        <v>136.67600875340699</v>
      </c>
      <c r="G62" s="11">
        <v>159.68670988346699</v>
      </c>
      <c r="H62" s="11">
        <v>151.83016384687301</v>
      </c>
      <c r="I62" s="11">
        <v>199.03110955466099</v>
      </c>
      <c r="J62" s="11">
        <v>586.18740143422497</v>
      </c>
      <c r="K62" s="11">
        <v>522.43032440757099</v>
      </c>
      <c r="L62" s="11">
        <v>614.865404585031</v>
      </c>
      <c r="M62" s="11">
        <v>881.96022161106498</v>
      </c>
      <c r="N62" s="11">
        <v>1096.2844586496201</v>
      </c>
      <c r="O62" s="11">
        <v>1081.15378867135</v>
      </c>
      <c r="P62" s="11">
        <v>372.5</v>
      </c>
      <c r="Q62" s="11">
        <v>1001.60760604775</v>
      </c>
      <c r="R62" s="11">
        <v>1823.67867826151</v>
      </c>
      <c r="S62" s="11">
        <v>1775.45500694206</v>
      </c>
      <c r="T62" s="11">
        <v>1697.63698945802</v>
      </c>
      <c r="U62">
        <v>1812.79434080839</v>
      </c>
      <c r="V62" s="159">
        <f>100</f>
        <v>100</v>
      </c>
      <c r="W62" s="58">
        <f t="shared" si="13"/>
        <v>102.69258821844647</v>
      </c>
      <c r="X62" s="58">
        <f t="shared" si="13"/>
        <v>68.39920258957828</v>
      </c>
      <c r="Y62" s="58">
        <f t="shared" si="13"/>
        <v>79.914856453621766</v>
      </c>
      <c r="Z62" s="58">
        <f t="shared" si="13"/>
        <v>75.983065578890475</v>
      </c>
      <c r="AA62" s="58">
        <f t="shared" si="13"/>
        <v>99.604673184593963</v>
      </c>
      <c r="AB62" s="58">
        <f t="shared" si="13"/>
        <v>293.35617268790446</v>
      </c>
      <c r="AC62" s="58">
        <f t="shared" si="13"/>
        <v>261.44908622964016</v>
      </c>
      <c r="AD62" s="58">
        <f t="shared" si="13"/>
        <v>307.70801516024073</v>
      </c>
      <c r="AE62" s="58">
        <f t="shared" si="13"/>
        <v>441.37501836744872</v>
      </c>
      <c r="AF62" s="58">
        <f t="shared" si="13"/>
        <v>548.63310296301245</v>
      </c>
      <c r="AG62" s="58">
        <f t="shared" si="13"/>
        <v>541.06099304702138</v>
      </c>
      <c r="AH62" s="58">
        <f t="shared" si="13"/>
        <v>186.41679104477649</v>
      </c>
      <c r="AI62" s="58">
        <f t="shared" si="14"/>
        <v>501.25228404150926</v>
      </c>
      <c r="AJ62" s="58">
        <f t="shared" si="15"/>
        <v>912.65591167326181</v>
      </c>
      <c r="AK62" s="58">
        <f t="shared" si="11"/>
        <v>888.52248332488625</v>
      </c>
      <c r="AL62" s="58">
        <f t="shared" si="12"/>
        <v>849.57863069444056</v>
      </c>
      <c r="AM62" s="58">
        <f t="shared" si="10"/>
        <v>907.20886936276759</v>
      </c>
      <c r="AN62" s="160">
        <v>1</v>
      </c>
      <c r="AO62">
        <v>1</v>
      </c>
      <c r="AP62">
        <v>1</v>
      </c>
      <c r="AQ62">
        <v>1</v>
      </c>
      <c r="AR62">
        <v>1</v>
      </c>
      <c r="AS62">
        <v>1</v>
      </c>
      <c r="AT62">
        <v>1</v>
      </c>
      <c r="AU62">
        <v>1</v>
      </c>
      <c r="AV62">
        <v>1</v>
      </c>
      <c r="AW62">
        <v>1</v>
      </c>
      <c r="AX62">
        <v>1</v>
      </c>
      <c r="AY62">
        <v>1</v>
      </c>
      <c r="AZ62">
        <v>1</v>
      </c>
      <c r="BA62">
        <v>1</v>
      </c>
      <c r="BB62">
        <v>1</v>
      </c>
      <c r="BC62">
        <v>4</v>
      </c>
      <c r="BD62">
        <v>6</v>
      </c>
      <c r="BE62">
        <v>7</v>
      </c>
      <c r="BF62"/>
    </row>
    <row r="63" spans="2:61" ht="15">
      <c r="B63" s="499"/>
      <c r="C63" s="2" t="s">
        <v>209</v>
      </c>
      <c r="D63" s="11">
        <v>4250.3230937468898</v>
      </c>
      <c r="E63" s="11">
        <v>4269.8986132152404</v>
      </c>
      <c r="F63" s="11">
        <v>3921.4688831727299</v>
      </c>
      <c r="G63" s="11">
        <v>3471.7601657700102</v>
      </c>
      <c r="H63" s="11">
        <v>2810.19322105022</v>
      </c>
      <c r="I63" s="11">
        <v>2888.7721551002901</v>
      </c>
      <c r="J63" s="11">
        <v>3694.17085726188</v>
      </c>
      <c r="K63" s="11">
        <v>3669.3328034179499</v>
      </c>
      <c r="L63" s="11">
        <v>3021.1079159677302</v>
      </c>
      <c r="M63" s="11">
        <v>3726.1349595440201</v>
      </c>
      <c r="N63" s="11">
        <v>4182.6807830603302</v>
      </c>
      <c r="O63" s="11">
        <v>4737.6077317790096</v>
      </c>
      <c r="P63" s="11">
        <v>1248.7</v>
      </c>
      <c r="Q63" s="11">
        <v>4790.9816259505096</v>
      </c>
      <c r="R63" s="11">
        <v>7073.5328165661904</v>
      </c>
      <c r="S63" s="11">
        <v>7278.2915552902896</v>
      </c>
      <c r="T63" s="11">
        <v>6215.2847461616602</v>
      </c>
      <c r="U63">
        <v>6784.9481281078197</v>
      </c>
      <c r="V63" s="159">
        <f>100</f>
        <v>100</v>
      </c>
      <c r="W63" s="58">
        <f t="shared" si="13"/>
        <v>100.46056544494583</v>
      </c>
      <c r="X63" s="58">
        <f t="shared" si="13"/>
        <v>92.262842063513418</v>
      </c>
      <c r="Y63" s="58">
        <f t="shared" si="13"/>
        <v>81.682264834823783</v>
      </c>
      <c r="Z63" s="58">
        <f t="shared" si="13"/>
        <v>66.117167073359667</v>
      </c>
      <c r="AA63" s="58">
        <f t="shared" si="13"/>
        <v>67.965942620933347</v>
      </c>
      <c r="AB63" s="58">
        <f t="shared" si="13"/>
        <v>86.915059767968557</v>
      </c>
      <c r="AC63" s="58">
        <f t="shared" si="13"/>
        <v>86.330679397439283</v>
      </c>
      <c r="AD63" s="58">
        <f t="shared" si="13"/>
        <v>71.079488531410917</v>
      </c>
      <c r="AE63" s="58">
        <f t="shared" si="13"/>
        <v>87.667099120674862</v>
      </c>
      <c r="AF63" s="58">
        <f t="shared" si="13"/>
        <v>98.408537205416806</v>
      </c>
      <c r="AG63" s="58">
        <f t="shared" si="13"/>
        <v>111.46464932863614</v>
      </c>
      <c r="AH63" s="58">
        <f t="shared" si="13"/>
        <v>29.378943022875077</v>
      </c>
      <c r="AI63" s="58">
        <f t="shared" si="14"/>
        <v>112.72041019655757</v>
      </c>
      <c r="AJ63" s="58">
        <f t="shared" si="15"/>
        <v>166.42341442166668</v>
      </c>
      <c r="AK63" s="58">
        <f t="shared" si="11"/>
        <v>171.24090086229378</v>
      </c>
      <c r="AL63" s="58">
        <f t="shared" si="12"/>
        <v>146.23087725508768</v>
      </c>
      <c r="AM63" s="58">
        <f t="shared" si="10"/>
        <v>159.63370262580489</v>
      </c>
      <c r="AN63" s="160"/>
      <c r="AO63"/>
      <c r="AP63"/>
      <c r="AQ63"/>
      <c r="AR63"/>
      <c r="AS63"/>
      <c r="AT63"/>
      <c r="AU63"/>
      <c r="AV63"/>
      <c r="AW63"/>
      <c r="AX63"/>
      <c r="AY63"/>
      <c r="AZ63"/>
      <c r="BA63"/>
      <c r="BB63"/>
      <c r="BC63"/>
      <c r="BD63"/>
      <c r="BE63"/>
      <c r="BF63"/>
    </row>
    <row r="64" spans="2:61" ht="15">
      <c r="B64" s="499"/>
      <c r="C64" s="2" t="s">
        <v>210</v>
      </c>
      <c r="D64" s="245">
        <v>4050.5020379759399</v>
      </c>
      <c r="E64" s="173">
        <v>4064.6971992386302</v>
      </c>
      <c r="F64" s="173">
        <v>3784.79287441932</v>
      </c>
      <c r="G64" s="173">
        <v>3312.0734558865502</v>
      </c>
      <c r="H64" s="173">
        <v>2658.3630572033499</v>
      </c>
      <c r="I64" s="173">
        <v>2689.7410455456302</v>
      </c>
      <c r="J64" s="173">
        <v>3107.9834558276498</v>
      </c>
      <c r="K64" s="173">
        <v>3146.9024790103799</v>
      </c>
      <c r="L64" s="173">
        <v>2406.2425113826998</v>
      </c>
      <c r="M64" s="173">
        <v>2844.1747379329599</v>
      </c>
      <c r="N64" s="173">
        <v>3086.3963244107099</v>
      </c>
      <c r="O64" s="173">
        <v>3656.4539431076601</v>
      </c>
      <c r="P64" s="173">
        <v>876.2</v>
      </c>
      <c r="Q64" s="173">
        <v>3789.3740199027602</v>
      </c>
      <c r="R64" s="173">
        <v>5249.8541383046704</v>
      </c>
      <c r="S64" s="173">
        <v>5502.8365483482403</v>
      </c>
      <c r="T64" s="173">
        <v>4517.64775670364</v>
      </c>
      <c r="U64" s="173">
        <v>4972.1537872994204</v>
      </c>
      <c r="V64" s="159">
        <f>100</f>
        <v>100</v>
      </c>
      <c r="W64" s="58">
        <f t="shared" si="13"/>
        <v>100.35045436663411</v>
      </c>
      <c r="X64" s="58">
        <f t="shared" si="13"/>
        <v>93.44009307820528</v>
      </c>
      <c r="Y64" s="58">
        <f t="shared" si="13"/>
        <v>81.769455362170689</v>
      </c>
      <c r="Z64" s="58">
        <f t="shared" si="13"/>
        <v>65.630458453780946</v>
      </c>
      <c r="AA64" s="58">
        <f t="shared" si="13"/>
        <v>66.405127570055726</v>
      </c>
      <c r="AB64" s="58">
        <f t="shared" si="13"/>
        <v>76.730820690581055</v>
      </c>
      <c r="AC64" s="58">
        <f t="shared" si="13"/>
        <v>77.691665119687386</v>
      </c>
      <c r="AD64" s="58">
        <f t="shared" si="13"/>
        <v>59.406031371486819</v>
      </c>
      <c r="AE64" s="58">
        <f t="shared" si="13"/>
        <v>70.217832536981291</v>
      </c>
      <c r="AF64" s="58">
        <f t="shared" si="13"/>
        <v>76.197871164459414</v>
      </c>
      <c r="AG64" s="58">
        <f t="shared" si="13"/>
        <v>90.271623340172724</v>
      </c>
      <c r="AH64" s="58">
        <f t="shared" si="13"/>
        <v>21.631886412723357</v>
      </c>
      <c r="AI64" s="58">
        <f t="shared" si="14"/>
        <v>93.553193761540058</v>
      </c>
      <c r="AJ64" s="58">
        <f t="shared" si="15"/>
        <v>129.60996165621123</v>
      </c>
      <c r="AK64" s="58">
        <f t="shared" si="11"/>
        <v>135.85566669898631</v>
      </c>
      <c r="AL64" s="58">
        <f t="shared" si="12"/>
        <v>111.53303255616026</v>
      </c>
      <c r="AM64" s="58">
        <f t="shared" si="10"/>
        <v>122.75401272934639</v>
      </c>
      <c r="AN64" s="120"/>
      <c r="AO64" s="121"/>
      <c r="AP64" s="121"/>
      <c r="AQ64" s="121"/>
      <c r="AR64" s="121"/>
      <c r="AS64" s="121"/>
      <c r="AT64" s="121"/>
      <c r="AU64" s="121"/>
      <c r="AV64" s="121"/>
      <c r="AW64" s="121"/>
      <c r="AX64" s="121"/>
      <c r="AY64" s="121"/>
      <c r="AZ64" s="121"/>
      <c r="BA64" s="121"/>
      <c r="BB64" s="121"/>
      <c r="BC64" s="121"/>
      <c r="BD64" s="121"/>
      <c r="BE64" s="121"/>
      <c r="BF64"/>
      <c r="BH64" s="470">
        <f>(T64/S64-1)*100</f>
        <v>-17.903290112084459</v>
      </c>
      <c r="BI64" s="470">
        <f>(U64/T64-1)*100</f>
        <v>10.060678810590073</v>
      </c>
    </row>
    <row r="65" spans="2:61" ht="15" customHeight="1">
      <c r="B65" s="500" t="s">
        <v>219</v>
      </c>
      <c r="C65" s="3" t="s">
        <v>205</v>
      </c>
      <c r="D65" s="11">
        <v>502.43562978427298</v>
      </c>
      <c r="E65" s="11">
        <v>683.48677310336802</v>
      </c>
      <c r="F65" s="11">
        <v>340.15433639190701</v>
      </c>
      <c r="G65" s="11">
        <v>542.36450392563199</v>
      </c>
      <c r="H65" s="11">
        <v>435.65338470635402</v>
      </c>
      <c r="I65" s="11">
        <v>352.049650771416</v>
      </c>
      <c r="J65" s="11">
        <v>410.62873806052301</v>
      </c>
      <c r="K65" s="11">
        <v>372.000596154802</v>
      </c>
      <c r="L65" s="11">
        <v>278.67641185398202</v>
      </c>
      <c r="M65" s="11">
        <v>290.66523177488102</v>
      </c>
      <c r="N65" s="11">
        <v>366.660007990412</v>
      </c>
      <c r="O65" s="11">
        <v>384.895132765406</v>
      </c>
      <c r="P65" s="11">
        <v>624.4</v>
      </c>
      <c r="Q65" s="11">
        <v>590.55358851202698</v>
      </c>
      <c r="R65" s="11">
        <v>674.39039072412197</v>
      </c>
      <c r="S65" s="11">
        <v>769.02789241246705</v>
      </c>
      <c r="T65" s="11">
        <v>941.50516791616701</v>
      </c>
      <c r="U65">
        <v>1103.50980427846</v>
      </c>
      <c r="V65" s="159">
        <f>100</f>
        <v>100</v>
      </c>
      <c r="W65" s="58">
        <f t="shared" si="13"/>
        <v>136.03469431434064</v>
      </c>
      <c r="X65" s="58">
        <f t="shared" si="13"/>
        <v>67.70107775556373</v>
      </c>
      <c r="Y65" s="58">
        <f t="shared" si="13"/>
        <v>107.94706262342561</v>
      </c>
      <c r="Z65" s="58">
        <f t="shared" si="13"/>
        <v>86.70829831343913</v>
      </c>
      <c r="AA65" s="58">
        <f t="shared" si="13"/>
        <v>70.068607778189005</v>
      </c>
      <c r="AB65" s="58">
        <f t="shared" si="13"/>
        <v>81.72763110705975</v>
      </c>
      <c r="AC65" s="58">
        <f t="shared" si="13"/>
        <v>74.039453833026343</v>
      </c>
      <c r="AD65" s="58">
        <f t="shared" si="13"/>
        <v>55.465097483957344</v>
      </c>
      <c r="AE65" s="58">
        <f t="shared" si="13"/>
        <v>57.851237958518546</v>
      </c>
      <c r="AF65" s="58">
        <f t="shared" si="13"/>
        <v>72.976514055709387</v>
      </c>
      <c r="AG65" s="58">
        <f t="shared" si="13"/>
        <v>76.605859526854331</v>
      </c>
      <c r="AH65" s="58">
        <f t="shared" si="13"/>
        <v>124.27462603878112</v>
      </c>
      <c r="AI65" s="58">
        <f t="shared" si="14"/>
        <v>117.53815882157652</v>
      </c>
      <c r="AJ65" s="58">
        <f t="shared" si="15"/>
        <v>134.22423704578435</v>
      </c>
      <c r="AK65" s="58">
        <f t="shared" si="11"/>
        <v>153.05998357295218</v>
      </c>
      <c r="AL65" s="58">
        <f t="shared" si="12"/>
        <v>187.38821693843926</v>
      </c>
      <c r="AM65" s="58">
        <f t="shared" si="10"/>
        <v>219.63207600389842</v>
      </c>
      <c r="AN65" s="160">
        <v>1</v>
      </c>
      <c r="AO65">
        <v>1</v>
      </c>
      <c r="AP65">
        <v>1</v>
      </c>
      <c r="AQ65">
        <v>1</v>
      </c>
      <c r="AR65">
        <v>1</v>
      </c>
      <c r="AS65">
        <v>1</v>
      </c>
      <c r="AT65">
        <v>1</v>
      </c>
      <c r="AU65">
        <v>1</v>
      </c>
      <c r="AV65">
        <v>1</v>
      </c>
      <c r="AW65">
        <v>1</v>
      </c>
      <c r="AX65">
        <v>1</v>
      </c>
      <c r="AY65">
        <v>1</v>
      </c>
      <c r="AZ65">
        <v>1</v>
      </c>
      <c r="BA65">
        <v>1</v>
      </c>
      <c r="BB65">
        <v>1</v>
      </c>
      <c r="BC65">
        <v>4</v>
      </c>
      <c r="BD65">
        <v>6</v>
      </c>
      <c r="BE65" s="340">
        <v>7</v>
      </c>
      <c r="BF65"/>
    </row>
    <row r="66" spans="2:61" ht="15">
      <c r="B66" s="499"/>
      <c r="C66" s="2" t="s">
        <v>206</v>
      </c>
      <c r="D66" s="11">
        <v>727.11005070086503</v>
      </c>
      <c r="E66" s="11">
        <v>640.95093811910101</v>
      </c>
      <c r="F66" s="11">
        <v>681.94033861865103</v>
      </c>
      <c r="G66" s="11">
        <v>451.305058646845</v>
      </c>
      <c r="H66" s="11">
        <v>458.351612718637</v>
      </c>
      <c r="I66" s="11">
        <v>520.14630634837295</v>
      </c>
      <c r="J66" s="11">
        <v>367.28459348746799</v>
      </c>
      <c r="K66" s="11">
        <v>376.37239803268898</v>
      </c>
      <c r="L66" s="11">
        <v>329.59900950555198</v>
      </c>
      <c r="M66" s="11">
        <v>404.65941249153002</v>
      </c>
      <c r="N66" s="11">
        <v>444.06711945665199</v>
      </c>
      <c r="O66" s="11">
        <v>470.68201066108702</v>
      </c>
      <c r="P66" s="11">
        <v>503</v>
      </c>
      <c r="Q66" s="11">
        <v>606.93539001706199</v>
      </c>
      <c r="R66" s="11">
        <v>657.97053130701295</v>
      </c>
      <c r="S66" s="11">
        <v>649.48703401581895</v>
      </c>
      <c r="T66" s="11">
        <v>662.30672354628803</v>
      </c>
      <c r="U66">
        <v>677.54281713079104</v>
      </c>
      <c r="V66" s="159">
        <f>100</f>
        <v>100</v>
      </c>
      <c r="W66" s="58">
        <f t="shared" si="13"/>
        <v>88.15047151408308</v>
      </c>
      <c r="X66" s="58">
        <f t="shared" si="13"/>
        <v>93.787775036437097</v>
      </c>
      <c r="Y66" s="58">
        <f t="shared" si="13"/>
        <v>62.068329025548444</v>
      </c>
      <c r="Z66" s="58">
        <f t="shared" ref="Z66:AH94" si="16">H66*100/$D66</f>
        <v>63.037446983002027</v>
      </c>
      <c r="AA66" s="58">
        <f t="shared" si="16"/>
        <v>71.536118342333637</v>
      </c>
      <c r="AB66" s="58">
        <f t="shared" si="16"/>
        <v>50.512930351250205</v>
      </c>
      <c r="AC66" s="58">
        <f t="shared" si="16"/>
        <v>51.762783043626158</v>
      </c>
      <c r="AD66" s="58">
        <f t="shared" si="16"/>
        <v>45.330003235115484</v>
      </c>
      <c r="AE66" s="58">
        <f t="shared" si="16"/>
        <v>55.653117722891707</v>
      </c>
      <c r="AF66" s="58">
        <f t="shared" si="16"/>
        <v>61.072889726749544</v>
      </c>
      <c r="AG66" s="58">
        <f t="shared" si="16"/>
        <v>64.733256019139645</v>
      </c>
      <c r="AH66" s="58">
        <f t="shared" si="16"/>
        <v>69.177973748974551</v>
      </c>
      <c r="AI66" s="58">
        <f t="shared" si="14"/>
        <v>83.472287232453183</v>
      </c>
      <c r="AJ66" s="58">
        <f t="shared" si="15"/>
        <v>90.491189149811902</v>
      </c>
      <c r="AK66" s="58">
        <f t="shared" si="11"/>
        <v>89.324447295120606</v>
      </c>
      <c r="AL66" s="58">
        <f t="shared" si="12"/>
        <v>91.087548976649018</v>
      </c>
      <c r="AM66" s="58">
        <f t="shared" si="10"/>
        <v>93.182980551252754</v>
      </c>
      <c r="AN66" s="160">
        <v>1</v>
      </c>
      <c r="AO66">
        <v>1</v>
      </c>
      <c r="AP66">
        <v>1</v>
      </c>
      <c r="AQ66">
        <v>1</v>
      </c>
      <c r="AR66">
        <v>1</v>
      </c>
      <c r="AS66">
        <v>1</v>
      </c>
      <c r="AT66">
        <v>1</v>
      </c>
      <c r="AU66">
        <v>1</v>
      </c>
      <c r="AV66">
        <v>1</v>
      </c>
      <c r="AW66">
        <v>1</v>
      </c>
      <c r="AX66">
        <v>1</v>
      </c>
      <c r="AY66">
        <v>1</v>
      </c>
      <c r="AZ66">
        <v>1</v>
      </c>
      <c r="BA66">
        <v>1</v>
      </c>
      <c r="BB66">
        <v>1</v>
      </c>
      <c r="BC66">
        <v>4</v>
      </c>
      <c r="BD66">
        <v>6</v>
      </c>
      <c r="BE66">
        <v>7</v>
      </c>
      <c r="BF66"/>
    </row>
    <row r="67" spans="2:61" ht="15">
      <c r="B67" s="499"/>
      <c r="C67" s="2" t="s">
        <v>207</v>
      </c>
      <c r="D67" s="11">
        <v>861.01998210557701</v>
      </c>
      <c r="E67" s="11">
        <v>991.43456473604499</v>
      </c>
      <c r="F67" s="11">
        <v>605.73194609743905</v>
      </c>
      <c r="G67" s="11">
        <v>505.29437484554097</v>
      </c>
      <c r="H67" s="11">
        <v>450.62658553798599</v>
      </c>
      <c r="I67" s="11">
        <v>358.56728730130902</v>
      </c>
      <c r="J67" s="11">
        <v>476.78559030360702</v>
      </c>
      <c r="K67" s="11">
        <v>552.26597006198404</v>
      </c>
      <c r="L67" s="11">
        <v>533.64540135128402</v>
      </c>
      <c r="M67" s="11">
        <v>481.46562799089997</v>
      </c>
      <c r="N67" s="11">
        <v>594.39276207712498</v>
      </c>
      <c r="O67" s="11">
        <v>541.02525780899703</v>
      </c>
      <c r="P67" s="11">
        <v>631.6</v>
      </c>
      <c r="Q67" s="11">
        <v>577.20947205428399</v>
      </c>
      <c r="R67" s="11">
        <v>839.85775011807903</v>
      </c>
      <c r="S67" s="11">
        <v>800.04752979796001</v>
      </c>
      <c r="T67" s="11">
        <v>778.51804521713404</v>
      </c>
      <c r="U67">
        <v>792.68928991502901</v>
      </c>
      <c r="V67" s="159">
        <f>100</f>
        <v>100</v>
      </c>
      <c r="W67" s="58">
        <f t="shared" ref="W67:AB104" si="17">E67*100/$D67</f>
        <v>115.14652218773672</v>
      </c>
      <c r="X67" s="58">
        <f t="shared" si="17"/>
        <v>70.350509707818262</v>
      </c>
      <c r="Y67" s="58">
        <f t="shared" si="17"/>
        <v>58.685557286356044</v>
      </c>
      <c r="Z67" s="58">
        <f t="shared" si="16"/>
        <v>52.336367901242362</v>
      </c>
      <c r="AA67" s="58">
        <f t="shared" si="16"/>
        <v>41.644479193671259</v>
      </c>
      <c r="AB67" s="58">
        <f t="shared" si="16"/>
        <v>55.374509327606319</v>
      </c>
      <c r="AC67" s="58">
        <f t="shared" si="16"/>
        <v>64.140900506332969</v>
      </c>
      <c r="AD67" s="58">
        <f t="shared" si="16"/>
        <v>61.978283018041409</v>
      </c>
      <c r="AE67" s="58">
        <f t="shared" si="16"/>
        <v>55.918055097107299</v>
      </c>
      <c r="AF67" s="58">
        <f t="shared" si="16"/>
        <v>69.033561871998629</v>
      </c>
      <c r="AG67" s="58">
        <f t="shared" si="16"/>
        <v>62.835389311865853</v>
      </c>
      <c r="AH67" s="58">
        <f t="shared" si="16"/>
        <v>73.354859715968146</v>
      </c>
      <c r="AI67" s="58">
        <f t="shared" si="14"/>
        <v>67.037871832283145</v>
      </c>
      <c r="AJ67" s="58">
        <f t="shared" si="15"/>
        <v>97.542190375681301</v>
      </c>
      <c r="AK67" s="58">
        <f t="shared" si="11"/>
        <v>92.918578711900253</v>
      </c>
      <c r="AL67" s="58">
        <f t="shared" si="12"/>
        <v>90.418115885453787</v>
      </c>
      <c r="AM67" s="58">
        <f t="shared" si="10"/>
        <v>92.063982995673456</v>
      </c>
      <c r="AN67" s="160">
        <v>1</v>
      </c>
      <c r="AO67">
        <v>1</v>
      </c>
      <c r="AP67">
        <v>1</v>
      </c>
      <c r="AQ67">
        <v>1</v>
      </c>
      <c r="AR67">
        <v>1</v>
      </c>
      <c r="AS67">
        <v>1</v>
      </c>
      <c r="AT67">
        <v>1</v>
      </c>
      <c r="AU67">
        <v>4</v>
      </c>
      <c r="AV67">
        <v>4</v>
      </c>
      <c r="AW67">
        <v>4</v>
      </c>
      <c r="AX67">
        <v>4</v>
      </c>
      <c r="AY67">
        <v>1</v>
      </c>
      <c r="AZ67">
        <v>1</v>
      </c>
      <c r="BA67">
        <v>1</v>
      </c>
      <c r="BB67">
        <v>1</v>
      </c>
      <c r="BC67">
        <v>4</v>
      </c>
      <c r="BD67">
        <v>6</v>
      </c>
      <c r="BE67">
        <v>7</v>
      </c>
      <c r="BF67"/>
    </row>
    <row r="68" spans="2:61" ht="15">
      <c r="B68" s="499"/>
      <c r="C68" s="2" t="s">
        <v>208</v>
      </c>
      <c r="D68" s="11">
        <v>4680.1868973058999</v>
      </c>
      <c r="E68" s="11">
        <v>4033.8150176747099</v>
      </c>
      <c r="F68" s="11">
        <v>3305.9469420662699</v>
      </c>
      <c r="G68" s="11">
        <v>2469.2508031861298</v>
      </c>
      <c r="H68" s="11">
        <v>2136.9714078623601</v>
      </c>
      <c r="I68" s="11">
        <v>2029.5141928831299</v>
      </c>
      <c r="J68" s="11">
        <v>2099.5625911268498</v>
      </c>
      <c r="K68" s="11">
        <v>2345.04636453084</v>
      </c>
      <c r="L68" s="11">
        <v>2272.5891504123201</v>
      </c>
      <c r="M68" s="11">
        <v>2025.2103657762</v>
      </c>
      <c r="N68" s="11">
        <v>2463.7374373513999</v>
      </c>
      <c r="O68" s="11">
        <v>2232.4515518357998</v>
      </c>
      <c r="P68" s="11">
        <v>3069.4</v>
      </c>
      <c r="Q68" s="11">
        <v>3494.41282928802</v>
      </c>
      <c r="R68" s="11">
        <v>2955.9358764204198</v>
      </c>
      <c r="S68" s="11">
        <v>2857.3434347206598</v>
      </c>
      <c r="T68" s="11">
        <v>2835.0235557005299</v>
      </c>
      <c r="U68">
        <v>2875.5988038309602</v>
      </c>
      <c r="V68" s="159">
        <f>100</f>
        <v>100</v>
      </c>
      <c r="W68" s="58">
        <f t="shared" si="17"/>
        <v>86.189186589893083</v>
      </c>
      <c r="X68" s="58">
        <f t="shared" si="17"/>
        <v>70.637071010333003</v>
      </c>
      <c r="Y68" s="58">
        <f t="shared" si="17"/>
        <v>52.759662324757329</v>
      </c>
      <c r="Z68" s="58">
        <f t="shared" si="16"/>
        <v>45.65995877413539</v>
      </c>
      <c r="AA68" s="58">
        <f t="shared" si="16"/>
        <v>43.363956128576795</v>
      </c>
      <c r="AB68" s="58">
        <f t="shared" si="16"/>
        <v>44.860657003579085</v>
      </c>
      <c r="AC68" s="58">
        <f t="shared" si="16"/>
        <v>50.105827309604692</v>
      </c>
      <c r="AD68" s="58">
        <f t="shared" si="16"/>
        <v>48.557658065333072</v>
      </c>
      <c r="AE68" s="58">
        <f t="shared" si="16"/>
        <v>43.27199768329745</v>
      </c>
      <c r="AF68" s="58">
        <f t="shared" si="16"/>
        <v>52.641860066947842</v>
      </c>
      <c r="AG68" s="58">
        <f t="shared" si="16"/>
        <v>47.700051318909658</v>
      </c>
      <c r="AH68" s="58">
        <f t="shared" si="16"/>
        <v>65.58285101321205</v>
      </c>
      <c r="AI68" s="58">
        <f t="shared" si="14"/>
        <v>74.663959067522327</v>
      </c>
      <c r="AJ68" s="58">
        <f t="shared" si="15"/>
        <v>63.15850074538632</v>
      </c>
      <c r="AK68" s="58">
        <f t="shared" si="11"/>
        <v>61.051908768119056</v>
      </c>
      <c r="AL68" s="58">
        <f t="shared" si="12"/>
        <v>60.575007321448659</v>
      </c>
      <c r="AM68" s="58">
        <f t="shared" si="10"/>
        <v>61.441965180627037</v>
      </c>
      <c r="AN68" s="160">
        <v>1</v>
      </c>
      <c r="AO68">
        <v>1</v>
      </c>
      <c r="AP68">
        <v>1</v>
      </c>
      <c r="AQ68">
        <v>1</v>
      </c>
      <c r="AR68">
        <v>1</v>
      </c>
      <c r="AS68">
        <v>1</v>
      </c>
      <c r="AT68">
        <v>1</v>
      </c>
      <c r="AU68">
        <v>4</v>
      </c>
      <c r="AV68">
        <v>4</v>
      </c>
      <c r="AW68">
        <v>4</v>
      </c>
      <c r="AX68">
        <v>4</v>
      </c>
      <c r="AY68">
        <v>1</v>
      </c>
      <c r="AZ68">
        <v>1</v>
      </c>
      <c r="BA68">
        <v>1</v>
      </c>
      <c r="BB68">
        <v>1</v>
      </c>
      <c r="BC68">
        <v>4</v>
      </c>
      <c r="BD68">
        <v>6</v>
      </c>
      <c r="BE68">
        <v>7</v>
      </c>
      <c r="BF68"/>
    </row>
    <row r="69" spans="2:61" ht="15">
      <c r="B69" s="499"/>
      <c r="C69" s="2" t="s">
        <v>209</v>
      </c>
      <c r="D69" s="11">
        <v>6770.7525598966104</v>
      </c>
      <c r="E69" s="11">
        <v>6349.6872936332202</v>
      </c>
      <c r="F69" s="11">
        <v>4933.7735631742598</v>
      </c>
      <c r="G69" s="11">
        <v>3968.2147406041499</v>
      </c>
      <c r="H69" s="11">
        <v>3481.6029908253399</v>
      </c>
      <c r="I69" s="11">
        <v>3260.2774373042298</v>
      </c>
      <c r="J69" s="11">
        <v>3354.2615129784499</v>
      </c>
      <c r="K69" s="11">
        <v>3645.6853287803201</v>
      </c>
      <c r="L69" s="11">
        <v>3414.5099731231398</v>
      </c>
      <c r="M69" s="11">
        <v>3202.0006380335099</v>
      </c>
      <c r="N69" s="11">
        <v>3868.8573268755899</v>
      </c>
      <c r="O69" s="11">
        <v>3629.0539530712899</v>
      </c>
      <c r="P69" s="11">
        <v>4828.3999999999996</v>
      </c>
      <c r="Q69" s="11">
        <v>5269.1112798713903</v>
      </c>
      <c r="R69" s="11">
        <v>5128.1545485696297</v>
      </c>
      <c r="S69" s="11">
        <v>5075.9058909469104</v>
      </c>
      <c r="T69" s="11">
        <v>5217.3534923801199</v>
      </c>
      <c r="U69">
        <v>5449.3407151552401</v>
      </c>
      <c r="V69" s="159">
        <f>100</f>
        <v>100</v>
      </c>
      <c r="W69" s="58">
        <f t="shared" si="17"/>
        <v>93.781115724751587</v>
      </c>
      <c r="X69" s="58">
        <f t="shared" si="17"/>
        <v>72.868909615707452</v>
      </c>
      <c r="Y69" s="58">
        <f t="shared" si="17"/>
        <v>58.60817841886611</v>
      </c>
      <c r="Z69" s="58">
        <f t="shared" si="16"/>
        <v>51.421211453612834</v>
      </c>
      <c r="AA69" s="58">
        <f t="shared" si="16"/>
        <v>48.152364282442697</v>
      </c>
      <c r="AB69" s="58">
        <f t="shared" si="16"/>
        <v>49.540453344076568</v>
      </c>
      <c r="AC69" s="58">
        <f t="shared" si="16"/>
        <v>53.844610278240474</v>
      </c>
      <c r="AD69" s="58">
        <f t="shared" si="16"/>
        <v>50.430287370821887</v>
      </c>
      <c r="AE69" s="58">
        <f t="shared" si="16"/>
        <v>47.291650517537214</v>
      </c>
      <c r="AF69" s="58">
        <f t="shared" si="16"/>
        <v>57.140728340760212</v>
      </c>
      <c r="AG69" s="58">
        <f t="shared" si="16"/>
        <v>53.59897472204635</v>
      </c>
      <c r="AH69" s="58">
        <f t="shared" si="16"/>
        <v>71.312604578090344</v>
      </c>
      <c r="AI69" s="58">
        <f t="shared" si="14"/>
        <v>77.821648823507587</v>
      </c>
      <c r="AJ69" s="58">
        <f t="shared" si="15"/>
        <v>75.739801494797746</v>
      </c>
      <c r="AK69" s="58">
        <f t="shared" si="11"/>
        <v>74.968119807119635</v>
      </c>
      <c r="AL69" s="58">
        <f t="shared" si="12"/>
        <v>77.057216996566609</v>
      </c>
      <c r="AM69" s="58">
        <f t="shared" si="10"/>
        <v>80.483530699849595</v>
      </c>
      <c r="AN69" s="160"/>
      <c r="AO69"/>
      <c r="AP69"/>
      <c r="AQ69"/>
      <c r="AR69"/>
      <c r="AS69"/>
      <c r="AT69"/>
      <c r="AU69"/>
      <c r="AV69"/>
      <c r="AW69"/>
      <c r="AX69"/>
      <c r="AY69"/>
      <c r="AZ69"/>
      <c r="BA69"/>
      <c r="BB69"/>
      <c r="BC69"/>
      <c r="BD69"/>
      <c r="BE69"/>
      <c r="BF69"/>
    </row>
    <row r="70" spans="2:61" ht="15">
      <c r="B70" s="501"/>
      <c r="C70" s="4" t="s">
        <v>210</v>
      </c>
      <c r="D70" s="245">
        <v>2090.56566259072</v>
      </c>
      <c r="E70" s="173">
        <v>2315.8722759585098</v>
      </c>
      <c r="F70" s="173">
        <v>1627.8266211079999</v>
      </c>
      <c r="G70" s="173">
        <v>1498.9639374180199</v>
      </c>
      <c r="H70" s="173">
        <v>1344.63158296298</v>
      </c>
      <c r="I70" s="173">
        <v>1230.7632444210999</v>
      </c>
      <c r="J70" s="173">
        <v>1254.6989218516001</v>
      </c>
      <c r="K70" s="173">
        <v>1300.6389642494701</v>
      </c>
      <c r="L70" s="173">
        <v>1141.9208227108199</v>
      </c>
      <c r="M70" s="173">
        <v>1176.7902722573101</v>
      </c>
      <c r="N70" s="173">
        <v>1405.1198895241901</v>
      </c>
      <c r="O70" s="173">
        <v>1396.6024012354901</v>
      </c>
      <c r="P70" s="173">
        <v>1759</v>
      </c>
      <c r="Q70" s="173">
        <v>1774.69845058337</v>
      </c>
      <c r="R70" s="173">
        <v>2172.2186721492099</v>
      </c>
      <c r="S70" s="173">
        <v>2218.5624562262501</v>
      </c>
      <c r="T70" s="173">
        <v>2382.32993667959</v>
      </c>
      <c r="U70" s="173">
        <v>2573.74191132428</v>
      </c>
      <c r="V70" s="159">
        <f>100</f>
        <v>100</v>
      </c>
      <c r="W70" s="58">
        <f t="shared" si="17"/>
        <v>110.77730383692325</v>
      </c>
      <c r="X70" s="58">
        <f t="shared" si="17"/>
        <v>77.865366787414189</v>
      </c>
      <c r="Y70" s="58">
        <f t="shared" si="17"/>
        <v>71.701356443424913</v>
      </c>
      <c r="Z70" s="58">
        <f t="shared" si="16"/>
        <v>64.319031304506069</v>
      </c>
      <c r="AA70" s="58">
        <f t="shared" si="16"/>
        <v>58.872259620675322</v>
      </c>
      <c r="AB70" s="58">
        <f t="shared" si="16"/>
        <v>60.017197464954172</v>
      </c>
      <c r="AC70" s="58">
        <f t="shared" si="16"/>
        <v>62.214690862073262</v>
      </c>
      <c r="AD70" s="58">
        <f t="shared" si="16"/>
        <v>54.622576231147981</v>
      </c>
      <c r="AE70" s="58">
        <f t="shared" si="16"/>
        <v>56.290519514176864</v>
      </c>
      <c r="AF70" s="58">
        <f t="shared" si="16"/>
        <v>67.212425549116887</v>
      </c>
      <c r="AG70" s="58">
        <f t="shared" si="16"/>
        <v>66.80500049468715</v>
      </c>
      <c r="AH70" s="58">
        <f t="shared" si="16"/>
        <v>84.139906795377598</v>
      </c>
      <c r="AI70" s="58">
        <f t="shared" si="14"/>
        <v>84.890825595216484</v>
      </c>
      <c r="AJ70" s="58">
        <f t="shared" si="15"/>
        <v>103.90578545412929</v>
      </c>
      <c r="AK70" s="58">
        <f t="shared" si="11"/>
        <v>106.12259140795946</v>
      </c>
      <c r="AL70" s="58">
        <f t="shared" si="12"/>
        <v>113.95623583175585</v>
      </c>
      <c r="AM70" s="58">
        <f t="shared" si="10"/>
        <v>123.1122254315986</v>
      </c>
      <c r="AN70" s="120"/>
      <c r="AO70" s="121"/>
      <c r="AP70" s="121"/>
      <c r="AQ70" s="121"/>
      <c r="AR70" s="121"/>
      <c r="AS70" s="121"/>
      <c r="AT70" s="121"/>
      <c r="AU70" s="121"/>
      <c r="AV70" s="121"/>
      <c r="AW70" s="121"/>
      <c r="AX70" s="121"/>
      <c r="AY70" s="121"/>
      <c r="AZ70" s="121"/>
      <c r="BA70" s="121"/>
      <c r="BB70" s="121"/>
      <c r="BC70" s="121"/>
      <c r="BD70" s="121"/>
      <c r="BE70" s="121"/>
      <c r="BF70"/>
      <c r="BH70" s="470">
        <f>(T70/S70-1)*100</f>
        <v>7.3816934922763755</v>
      </c>
      <c r="BI70" s="470">
        <f>(U70/T70-1)*100</f>
        <v>8.0346542977784772</v>
      </c>
    </row>
    <row r="71" spans="2:61" ht="15">
      <c r="B71" s="500" t="s">
        <v>220</v>
      </c>
      <c r="C71" s="3" t="s">
        <v>205</v>
      </c>
      <c r="Q71" s="11">
        <v>533.65616955805604</v>
      </c>
      <c r="R71" s="11">
        <v>333.26850591318703</v>
      </c>
      <c r="U71"/>
      <c r="V71" s="159">
        <f>100</f>
        <v>100</v>
      </c>
      <c r="W71" s="58" t="e">
        <f t="shared" si="17"/>
        <v>#DIV/0!</v>
      </c>
      <c r="X71" s="58" t="e">
        <f t="shared" si="17"/>
        <v>#DIV/0!</v>
      </c>
      <c r="Y71" s="58" t="e">
        <f t="shared" si="17"/>
        <v>#DIV/0!</v>
      </c>
      <c r="Z71" s="58" t="e">
        <f t="shared" si="16"/>
        <v>#DIV/0!</v>
      </c>
      <c r="AA71" s="58" t="e">
        <f t="shared" si="16"/>
        <v>#DIV/0!</v>
      </c>
      <c r="AB71" s="58" t="e">
        <f t="shared" si="16"/>
        <v>#DIV/0!</v>
      </c>
      <c r="AC71" s="58" t="e">
        <f t="shared" si="16"/>
        <v>#DIV/0!</v>
      </c>
      <c r="AD71" s="58" t="e">
        <f t="shared" si="16"/>
        <v>#DIV/0!</v>
      </c>
      <c r="AE71" s="58" t="e">
        <f t="shared" si="16"/>
        <v>#DIV/0!</v>
      </c>
      <c r="AF71" s="58" t="e">
        <f t="shared" si="16"/>
        <v>#DIV/0!</v>
      </c>
      <c r="AG71" s="58" t="e">
        <f t="shared" si="16"/>
        <v>#DIV/0!</v>
      </c>
      <c r="AH71" s="58" t="e">
        <f t="shared" si="16"/>
        <v>#DIV/0!</v>
      </c>
      <c r="AI71" s="58" t="e">
        <f t="shared" si="14"/>
        <v>#DIV/0!</v>
      </c>
      <c r="AJ71" s="58" t="e">
        <f t="shared" si="15"/>
        <v>#DIV/0!</v>
      </c>
      <c r="AK71" s="58" t="e">
        <f t="shared" si="11"/>
        <v>#DIV/0!</v>
      </c>
      <c r="AL71" s="58" t="e">
        <f t="shared" si="12"/>
        <v>#DIV/0!</v>
      </c>
      <c r="AM71" s="58" t="e">
        <f t="shared" si="10"/>
        <v>#DIV/0!</v>
      </c>
      <c r="AN71" s="160"/>
      <c r="AO71"/>
      <c r="AP71"/>
      <c r="AQ71"/>
      <c r="AR71"/>
      <c r="AS71"/>
      <c r="AT71"/>
      <c r="AU71"/>
      <c r="AV71"/>
      <c r="AW71"/>
      <c r="AX71"/>
      <c r="AY71"/>
      <c r="AZ71"/>
      <c r="BA71">
        <v>1</v>
      </c>
      <c r="BB71">
        <v>1</v>
      </c>
      <c r="BC71"/>
      <c r="BD71"/>
      <c r="BE71" s="340"/>
      <c r="BF71"/>
    </row>
    <row r="72" spans="2:61" ht="15">
      <c r="B72" s="499"/>
      <c r="C72" s="2" t="s">
        <v>206</v>
      </c>
      <c r="Q72" s="11">
        <v>96.762103892773695</v>
      </c>
      <c r="R72" s="11">
        <v>196.78826438474201</v>
      </c>
      <c r="U72"/>
      <c r="V72" s="159">
        <f>100</f>
        <v>100</v>
      </c>
      <c r="W72" s="58" t="e">
        <f t="shared" si="17"/>
        <v>#DIV/0!</v>
      </c>
      <c r="X72" s="58" t="e">
        <f t="shared" si="17"/>
        <v>#DIV/0!</v>
      </c>
      <c r="Y72" s="58" t="e">
        <f t="shared" si="17"/>
        <v>#DIV/0!</v>
      </c>
      <c r="Z72" s="58" t="e">
        <f t="shared" si="16"/>
        <v>#DIV/0!</v>
      </c>
      <c r="AA72" s="58" t="e">
        <f t="shared" si="16"/>
        <v>#DIV/0!</v>
      </c>
      <c r="AB72" s="58" t="e">
        <f t="shared" si="16"/>
        <v>#DIV/0!</v>
      </c>
      <c r="AC72" s="58" t="e">
        <f t="shared" si="16"/>
        <v>#DIV/0!</v>
      </c>
      <c r="AD72" s="58" t="e">
        <f t="shared" si="16"/>
        <v>#DIV/0!</v>
      </c>
      <c r="AE72" s="58" t="e">
        <f t="shared" si="16"/>
        <v>#DIV/0!</v>
      </c>
      <c r="AF72" s="58" t="e">
        <f t="shared" si="16"/>
        <v>#DIV/0!</v>
      </c>
      <c r="AG72" s="58" t="e">
        <f t="shared" si="16"/>
        <v>#DIV/0!</v>
      </c>
      <c r="AH72" s="58" t="e">
        <f t="shared" si="16"/>
        <v>#DIV/0!</v>
      </c>
      <c r="AI72" s="58" t="e">
        <f t="shared" si="14"/>
        <v>#DIV/0!</v>
      </c>
      <c r="AJ72" s="58" t="e">
        <f t="shared" si="15"/>
        <v>#DIV/0!</v>
      </c>
      <c r="AK72" s="58" t="e">
        <f t="shared" si="11"/>
        <v>#DIV/0!</v>
      </c>
      <c r="AL72" s="58" t="e">
        <f t="shared" si="12"/>
        <v>#DIV/0!</v>
      </c>
      <c r="AM72" s="58" t="e">
        <f t="shared" si="10"/>
        <v>#DIV/0!</v>
      </c>
      <c r="AN72" s="160"/>
      <c r="AO72"/>
      <c r="AP72"/>
      <c r="AQ72"/>
      <c r="AR72"/>
      <c r="AS72"/>
      <c r="AT72"/>
      <c r="AU72"/>
      <c r="AV72"/>
      <c r="AW72"/>
      <c r="AX72"/>
      <c r="AY72"/>
      <c r="AZ72"/>
      <c r="BA72">
        <v>1</v>
      </c>
      <c r="BB72">
        <v>1</v>
      </c>
      <c r="BC72"/>
      <c r="BD72"/>
      <c r="BE72"/>
      <c r="BF72"/>
    </row>
    <row r="73" spans="2:61" ht="15">
      <c r="B73" s="499"/>
      <c r="C73" s="2" t="s">
        <v>207</v>
      </c>
      <c r="Q73" s="11">
        <v>681.980018344462</v>
      </c>
      <c r="R73" s="11">
        <v>471.02677372452098</v>
      </c>
      <c r="U73"/>
      <c r="V73" s="159">
        <f>100</f>
        <v>100</v>
      </c>
      <c r="W73" s="58" t="e">
        <f t="shared" si="17"/>
        <v>#DIV/0!</v>
      </c>
      <c r="X73" s="58" t="e">
        <f t="shared" si="17"/>
        <v>#DIV/0!</v>
      </c>
      <c r="Y73" s="58" t="e">
        <f t="shared" si="17"/>
        <v>#DIV/0!</v>
      </c>
      <c r="Z73" s="58" t="e">
        <f t="shared" si="16"/>
        <v>#DIV/0!</v>
      </c>
      <c r="AA73" s="58" t="e">
        <f t="shared" si="16"/>
        <v>#DIV/0!</v>
      </c>
      <c r="AB73" s="58" t="e">
        <f t="shared" si="16"/>
        <v>#DIV/0!</v>
      </c>
      <c r="AC73" s="58" t="e">
        <f t="shared" si="16"/>
        <v>#DIV/0!</v>
      </c>
      <c r="AD73" s="58" t="e">
        <f t="shared" si="16"/>
        <v>#DIV/0!</v>
      </c>
      <c r="AE73" s="58" t="e">
        <f t="shared" si="16"/>
        <v>#DIV/0!</v>
      </c>
      <c r="AF73" s="58" t="e">
        <f t="shared" si="16"/>
        <v>#DIV/0!</v>
      </c>
      <c r="AG73" s="58" t="e">
        <f t="shared" si="16"/>
        <v>#DIV/0!</v>
      </c>
      <c r="AH73" s="58" t="e">
        <f t="shared" si="16"/>
        <v>#DIV/0!</v>
      </c>
      <c r="AI73" s="58" t="e">
        <f t="shared" si="14"/>
        <v>#DIV/0!</v>
      </c>
      <c r="AJ73" s="58" t="e">
        <f t="shared" si="15"/>
        <v>#DIV/0!</v>
      </c>
      <c r="AK73" s="58" t="e">
        <f t="shared" si="11"/>
        <v>#DIV/0!</v>
      </c>
      <c r="AL73" s="58" t="e">
        <f t="shared" si="12"/>
        <v>#DIV/0!</v>
      </c>
      <c r="AM73" s="58" t="e">
        <f t="shared" si="10"/>
        <v>#DIV/0!</v>
      </c>
      <c r="AN73" s="160"/>
      <c r="AO73"/>
      <c r="AP73"/>
      <c r="AQ73"/>
      <c r="AR73"/>
      <c r="AS73"/>
      <c r="AT73"/>
      <c r="AU73"/>
      <c r="AV73"/>
      <c r="AW73"/>
      <c r="AX73"/>
      <c r="AY73"/>
      <c r="AZ73"/>
      <c r="BA73">
        <v>1</v>
      </c>
      <c r="BB73">
        <v>1</v>
      </c>
      <c r="BC73"/>
      <c r="BD73"/>
      <c r="BE73"/>
      <c r="BF73"/>
    </row>
    <row r="74" spans="2:61" ht="15">
      <c r="B74" s="499"/>
      <c r="C74" s="2" t="s">
        <v>208</v>
      </c>
      <c r="Q74" s="11">
        <v>7484.1458483327297</v>
      </c>
      <c r="R74" s="11">
        <v>9846.1089656322092</v>
      </c>
      <c r="U74"/>
      <c r="V74" s="159">
        <f>100</f>
        <v>100</v>
      </c>
      <c r="W74" s="58" t="e">
        <f t="shared" si="17"/>
        <v>#DIV/0!</v>
      </c>
      <c r="X74" s="58" t="e">
        <f t="shared" si="17"/>
        <v>#DIV/0!</v>
      </c>
      <c r="Y74" s="58" t="e">
        <f t="shared" si="17"/>
        <v>#DIV/0!</v>
      </c>
      <c r="Z74" s="58" t="e">
        <f t="shared" si="16"/>
        <v>#DIV/0!</v>
      </c>
      <c r="AA74" s="58" t="e">
        <f t="shared" si="16"/>
        <v>#DIV/0!</v>
      </c>
      <c r="AB74" s="58" t="e">
        <f t="shared" si="16"/>
        <v>#DIV/0!</v>
      </c>
      <c r="AC74" s="58" t="e">
        <f t="shared" si="16"/>
        <v>#DIV/0!</v>
      </c>
      <c r="AD74" s="58" t="e">
        <f t="shared" si="16"/>
        <v>#DIV/0!</v>
      </c>
      <c r="AE74" s="58" t="e">
        <f t="shared" si="16"/>
        <v>#DIV/0!</v>
      </c>
      <c r="AF74" s="58" t="e">
        <f t="shared" si="16"/>
        <v>#DIV/0!</v>
      </c>
      <c r="AG74" s="58" t="e">
        <f t="shared" si="16"/>
        <v>#DIV/0!</v>
      </c>
      <c r="AH74" s="58" t="e">
        <f t="shared" si="16"/>
        <v>#DIV/0!</v>
      </c>
      <c r="AI74" s="58" t="e">
        <f t="shared" si="14"/>
        <v>#DIV/0!</v>
      </c>
      <c r="AJ74" s="58" t="e">
        <f t="shared" si="15"/>
        <v>#DIV/0!</v>
      </c>
      <c r="AK74" s="58" t="e">
        <f t="shared" si="11"/>
        <v>#DIV/0!</v>
      </c>
      <c r="AL74" s="58" t="e">
        <f t="shared" si="12"/>
        <v>#DIV/0!</v>
      </c>
      <c r="AM74" s="58" t="e">
        <f t="shared" si="10"/>
        <v>#DIV/0!</v>
      </c>
      <c r="AN74" s="160"/>
      <c r="AO74"/>
      <c r="AP74"/>
      <c r="AQ74"/>
      <c r="AR74"/>
      <c r="AS74"/>
      <c r="AT74"/>
      <c r="AU74"/>
      <c r="AV74"/>
      <c r="AW74"/>
      <c r="AX74"/>
      <c r="AY74"/>
      <c r="AZ74"/>
      <c r="BA74">
        <v>1</v>
      </c>
      <c r="BB74">
        <v>1</v>
      </c>
      <c r="BC74"/>
      <c r="BD74"/>
      <c r="BE74"/>
      <c r="BF74"/>
    </row>
    <row r="75" spans="2:61" ht="15">
      <c r="B75" s="499"/>
      <c r="C75" s="2" t="s">
        <v>209</v>
      </c>
      <c r="Q75" s="11">
        <v>8796.5441401280204</v>
      </c>
      <c r="R75" s="11">
        <v>10847.1925096547</v>
      </c>
      <c r="U75"/>
      <c r="V75" s="159">
        <f>100</f>
        <v>100</v>
      </c>
      <c r="W75" s="58" t="e">
        <f t="shared" si="17"/>
        <v>#DIV/0!</v>
      </c>
      <c r="X75" s="58" t="e">
        <f t="shared" si="17"/>
        <v>#DIV/0!</v>
      </c>
      <c r="Y75" s="58" t="e">
        <f t="shared" si="17"/>
        <v>#DIV/0!</v>
      </c>
      <c r="Z75" s="58" t="e">
        <f t="shared" si="16"/>
        <v>#DIV/0!</v>
      </c>
      <c r="AA75" s="58" t="e">
        <f t="shared" si="16"/>
        <v>#DIV/0!</v>
      </c>
      <c r="AB75" s="58" t="e">
        <f t="shared" si="16"/>
        <v>#DIV/0!</v>
      </c>
      <c r="AC75" s="58" t="e">
        <f t="shared" si="16"/>
        <v>#DIV/0!</v>
      </c>
      <c r="AD75" s="58" t="e">
        <f t="shared" si="16"/>
        <v>#DIV/0!</v>
      </c>
      <c r="AE75" s="58" t="e">
        <f t="shared" si="16"/>
        <v>#DIV/0!</v>
      </c>
      <c r="AF75" s="58" t="e">
        <f t="shared" si="16"/>
        <v>#DIV/0!</v>
      </c>
      <c r="AG75" s="58" t="e">
        <f t="shared" si="16"/>
        <v>#DIV/0!</v>
      </c>
      <c r="AH75" s="58" t="e">
        <f t="shared" si="16"/>
        <v>#DIV/0!</v>
      </c>
      <c r="AI75" s="58" t="e">
        <f t="shared" si="14"/>
        <v>#DIV/0!</v>
      </c>
      <c r="AJ75" s="58" t="e">
        <f t="shared" si="15"/>
        <v>#DIV/0!</v>
      </c>
      <c r="AK75" s="58" t="e">
        <f t="shared" si="11"/>
        <v>#DIV/0!</v>
      </c>
      <c r="AL75" s="58" t="e">
        <f t="shared" si="12"/>
        <v>#DIV/0!</v>
      </c>
      <c r="AM75" s="58" t="e">
        <f t="shared" ref="AM75:AM106" si="18">U75*100/$D75</f>
        <v>#DIV/0!</v>
      </c>
      <c r="AN75" s="160"/>
      <c r="AO75"/>
      <c r="AP75"/>
      <c r="AQ75"/>
      <c r="AR75"/>
      <c r="AS75"/>
      <c r="AT75"/>
      <c r="AU75"/>
      <c r="AV75"/>
      <c r="AW75"/>
      <c r="AX75"/>
      <c r="AY75"/>
      <c r="AZ75"/>
      <c r="BA75"/>
      <c r="BB75"/>
      <c r="BC75"/>
      <c r="BD75"/>
      <c r="BE75"/>
      <c r="BF75"/>
    </row>
    <row r="76" spans="2:61" ht="15">
      <c r="B76" s="501"/>
      <c r="C76" s="4" t="s">
        <v>210</v>
      </c>
      <c r="D76" s="245"/>
      <c r="E76" s="173"/>
      <c r="F76" s="173"/>
      <c r="G76" s="173"/>
      <c r="H76" s="173"/>
      <c r="I76" s="173"/>
      <c r="J76" s="173"/>
      <c r="K76" s="173"/>
      <c r="L76" s="173"/>
      <c r="M76" s="173"/>
      <c r="N76" s="173"/>
      <c r="O76" s="173"/>
      <c r="P76" s="173"/>
      <c r="Q76" s="173">
        <v>1312.3982917952901</v>
      </c>
      <c r="R76" s="173">
        <v>1001.08354402245</v>
      </c>
      <c r="S76" s="173"/>
      <c r="T76" s="173"/>
      <c r="U76" s="173"/>
      <c r="V76" s="159">
        <f>100</f>
        <v>100</v>
      </c>
      <c r="W76" s="58" t="e">
        <f t="shared" si="17"/>
        <v>#DIV/0!</v>
      </c>
      <c r="X76" s="58" t="e">
        <f t="shared" si="17"/>
        <v>#DIV/0!</v>
      </c>
      <c r="Y76" s="58" t="e">
        <f t="shared" si="17"/>
        <v>#DIV/0!</v>
      </c>
      <c r="Z76" s="58" t="e">
        <f t="shared" si="16"/>
        <v>#DIV/0!</v>
      </c>
      <c r="AA76" s="58" t="e">
        <f t="shared" si="16"/>
        <v>#DIV/0!</v>
      </c>
      <c r="AB76" s="58" t="e">
        <f t="shared" si="16"/>
        <v>#DIV/0!</v>
      </c>
      <c r="AC76" s="58" t="e">
        <f t="shared" si="16"/>
        <v>#DIV/0!</v>
      </c>
      <c r="AD76" s="58" t="e">
        <f t="shared" si="16"/>
        <v>#DIV/0!</v>
      </c>
      <c r="AE76" s="58" t="e">
        <f t="shared" si="16"/>
        <v>#DIV/0!</v>
      </c>
      <c r="AF76" s="58" t="e">
        <f t="shared" si="16"/>
        <v>#DIV/0!</v>
      </c>
      <c r="AG76" s="58" t="e">
        <f t="shared" si="16"/>
        <v>#DIV/0!</v>
      </c>
      <c r="AH76" s="58" t="e">
        <f t="shared" si="16"/>
        <v>#DIV/0!</v>
      </c>
      <c r="AI76" s="58" t="e">
        <f t="shared" si="14"/>
        <v>#DIV/0!</v>
      </c>
      <c r="AJ76" s="58" t="e">
        <f t="shared" si="15"/>
        <v>#DIV/0!</v>
      </c>
      <c r="AK76" s="58" t="e">
        <f t="shared" ref="AK76:AK109" si="19">S76*100/$D76</f>
        <v>#DIV/0!</v>
      </c>
      <c r="AL76" s="58" t="e">
        <f t="shared" ref="AL76:AL109" si="20">T76*100/$D76</f>
        <v>#DIV/0!</v>
      </c>
      <c r="AM76" s="58" t="e">
        <f t="shared" si="18"/>
        <v>#DIV/0!</v>
      </c>
      <c r="AN76" s="120"/>
      <c r="AO76" s="121"/>
      <c r="AP76" s="121"/>
      <c r="AQ76" s="121"/>
      <c r="AR76" s="121"/>
      <c r="AS76" s="121"/>
      <c r="AT76" s="121"/>
      <c r="AU76" s="121"/>
      <c r="AV76" s="121"/>
      <c r="AW76" s="121"/>
      <c r="AX76" s="121"/>
      <c r="AY76" s="121"/>
      <c r="AZ76" s="121"/>
      <c r="BA76" s="121"/>
      <c r="BB76" s="121"/>
      <c r="BC76" s="121"/>
      <c r="BD76" s="121"/>
      <c r="BE76" s="121"/>
      <c r="BF76"/>
      <c r="BH76" s="470" t="e">
        <f>(T76/S76-1)*100</f>
        <v>#DIV/0!</v>
      </c>
      <c r="BI76" s="470" t="e">
        <f>(U76/T76-1)*100</f>
        <v>#DIV/0!</v>
      </c>
    </row>
    <row r="77" spans="2:61" ht="15" customHeight="1">
      <c r="B77" s="499" t="s">
        <v>221</v>
      </c>
      <c r="C77" s="2" t="s">
        <v>205</v>
      </c>
      <c r="D77" s="11">
        <v>110.249527786062</v>
      </c>
      <c r="E77" s="11">
        <v>139.26115837315001</v>
      </c>
      <c r="F77" s="11">
        <v>174.20432295465901</v>
      </c>
      <c r="G77" s="11">
        <v>343.42147786247898</v>
      </c>
      <c r="H77" s="11">
        <v>247.96383542831001</v>
      </c>
      <c r="I77" s="11">
        <v>262.651024338995</v>
      </c>
      <c r="J77" s="11">
        <v>278.31503357435503</v>
      </c>
      <c r="K77" s="11">
        <v>236.97153360822699</v>
      </c>
      <c r="L77" s="11">
        <v>161.85398194743999</v>
      </c>
      <c r="M77" s="11">
        <v>251.305352943521</v>
      </c>
      <c r="N77" s="11">
        <v>113.164202956452</v>
      </c>
      <c r="O77" s="11">
        <v>438.79838589149603</v>
      </c>
      <c r="P77" s="11">
        <v>414.1</v>
      </c>
      <c r="Q77" s="11">
        <v>726.14480289566302</v>
      </c>
      <c r="R77" s="11">
        <v>517.15611368877296</v>
      </c>
      <c r="S77" s="11">
        <v>674.52019643790095</v>
      </c>
      <c r="T77" s="11">
        <v>745.48130532240998</v>
      </c>
      <c r="U77">
        <v>1006.31762626389</v>
      </c>
      <c r="V77" s="159">
        <f>100</f>
        <v>100</v>
      </c>
      <c r="W77" s="58">
        <f t="shared" si="17"/>
        <v>126.31451686884751</v>
      </c>
      <c r="X77" s="58">
        <f t="shared" si="17"/>
        <v>158.00913296671945</v>
      </c>
      <c r="Y77" s="58">
        <f t="shared" si="17"/>
        <v>311.49473812612115</v>
      </c>
      <c r="Z77" s="58">
        <f t="shared" si="16"/>
        <v>224.91147164773449</v>
      </c>
      <c r="AA77" s="58">
        <f t="shared" si="16"/>
        <v>238.23324200414393</v>
      </c>
      <c r="AB77" s="58">
        <f t="shared" si="16"/>
        <v>252.44102098507153</v>
      </c>
      <c r="AC77" s="58">
        <f t="shared" si="16"/>
        <v>214.94108715646172</v>
      </c>
      <c r="AD77" s="58">
        <f t="shared" si="16"/>
        <v>146.80696162392266</v>
      </c>
      <c r="AE77" s="58">
        <f t="shared" si="16"/>
        <v>227.94233951838439</v>
      </c>
      <c r="AF77" s="58">
        <f t="shared" si="16"/>
        <v>102.64370762298947</v>
      </c>
      <c r="AG77" s="58">
        <f t="shared" si="16"/>
        <v>398.00477580546146</v>
      </c>
      <c r="AH77" s="58">
        <f t="shared" si="16"/>
        <v>375.60251577998275</v>
      </c>
      <c r="AI77" s="58">
        <f t="shared" ref="AI77:AI109" si="21">Q77*100/$D77</f>
        <v>658.6375628789441</v>
      </c>
      <c r="AJ77" s="58">
        <f t="shared" ref="AJ77:AJ109" si="22">R77*100/$D77</f>
        <v>469.07784919705841</v>
      </c>
      <c r="AK77" s="58">
        <f t="shared" si="19"/>
        <v>611.81232244985199</v>
      </c>
      <c r="AL77" s="58">
        <f t="shared" si="20"/>
        <v>676.17641571128388</v>
      </c>
      <c r="AM77" s="58">
        <f t="shared" si="18"/>
        <v>912.76366118922363</v>
      </c>
      <c r="AN77" s="160">
        <v>1</v>
      </c>
      <c r="AO77">
        <v>1</v>
      </c>
      <c r="AP77">
        <v>4</v>
      </c>
      <c r="AQ77">
        <v>1</v>
      </c>
      <c r="AR77">
        <v>1</v>
      </c>
      <c r="AS77">
        <v>1</v>
      </c>
      <c r="AT77">
        <v>1</v>
      </c>
      <c r="AU77">
        <v>1</v>
      </c>
      <c r="AV77">
        <v>1</v>
      </c>
      <c r="AW77">
        <v>1</v>
      </c>
      <c r="AX77">
        <v>1</v>
      </c>
      <c r="AY77">
        <v>1</v>
      </c>
      <c r="AZ77">
        <v>1</v>
      </c>
      <c r="BA77">
        <v>1</v>
      </c>
      <c r="BB77">
        <v>1</v>
      </c>
      <c r="BC77">
        <v>4</v>
      </c>
      <c r="BD77">
        <v>6</v>
      </c>
      <c r="BE77" s="340">
        <v>7</v>
      </c>
      <c r="BF77"/>
    </row>
    <row r="78" spans="2:61" ht="15">
      <c r="B78" s="499"/>
      <c r="C78" s="2" t="s">
        <v>206</v>
      </c>
      <c r="D78" s="11">
        <v>61.5369321006064</v>
      </c>
      <c r="E78" s="11">
        <v>46.5174999028862</v>
      </c>
      <c r="F78" s="11">
        <v>27.738319192229401</v>
      </c>
      <c r="G78" s="11">
        <v>27.011501245176099</v>
      </c>
      <c r="H78" s="11">
        <v>31.257882388845399</v>
      </c>
      <c r="I78" s="11">
        <v>60.925269577960997</v>
      </c>
      <c r="J78" s="11">
        <v>230.606718838337</v>
      </c>
      <c r="K78" s="11">
        <v>138.8879430973</v>
      </c>
      <c r="L78" s="11">
        <v>164.868828718202</v>
      </c>
      <c r="M78" s="11">
        <v>221.63227742376</v>
      </c>
      <c r="N78" s="11">
        <v>272.17339192968399</v>
      </c>
      <c r="O78" s="11">
        <v>391.79053893986401</v>
      </c>
      <c r="P78" s="11">
        <v>215</v>
      </c>
      <c r="Q78" s="11">
        <v>414.72488238833103</v>
      </c>
      <c r="R78" s="11">
        <v>521.099382327238</v>
      </c>
      <c r="S78" s="11">
        <v>464.72944524814</v>
      </c>
      <c r="T78" s="11">
        <v>446.21998335137499</v>
      </c>
      <c r="U78">
        <v>430.49690563405301</v>
      </c>
      <c r="V78" s="159">
        <f>100</f>
        <v>100</v>
      </c>
      <c r="W78" s="58">
        <f t="shared" si="17"/>
        <v>75.592816078050475</v>
      </c>
      <c r="X78" s="58">
        <f t="shared" si="17"/>
        <v>45.075888974900749</v>
      </c>
      <c r="Y78" s="58">
        <f t="shared" si="17"/>
        <v>43.894780456417848</v>
      </c>
      <c r="Z78" s="58">
        <f t="shared" si="16"/>
        <v>50.795321316542164</v>
      </c>
      <c r="AA78" s="58">
        <f t="shared" si="16"/>
        <v>99.006023697045222</v>
      </c>
      <c r="AB78" s="58">
        <f t="shared" si="16"/>
        <v>374.74523179238008</v>
      </c>
      <c r="AC78" s="58">
        <f t="shared" si="16"/>
        <v>225.69851690076592</v>
      </c>
      <c r="AD78" s="58">
        <f t="shared" si="16"/>
        <v>267.91850534352091</v>
      </c>
      <c r="AE78" s="58">
        <f t="shared" si="16"/>
        <v>360.1614020364463</v>
      </c>
      <c r="AF78" s="58">
        <f t="shared" si="16"/>
        <v>442.29275434906179</v>
      </c>
      <c r="AG78" s="58">
        <f t="shared" si="16"/>
        <v>636.67544930470001</v>
      </c>
      <c r="AH78" s="58">
        <f t="shared" si="16"/>
        <v>349.3836833602586</v>
      </c>
      <c r="AI78" s="58">
        <f t="shared" si="21"/>
        <v>673.94468367434945</v>
      </c>
      <c r="AJ78" s="58">
        <f t="shared" si="22"/>
        <v>846.80754229881882</v>
      </c>
      <c r="AK78" s="58">
        <f t="shared" si="19"/>
        <v>755.20411789192917</v>
      </c>
      <c r="AL78" s="58">
        <f t="shared" si="20"/>
        <v>725.12549475468211</v>
      </c>
      <c r="AM78" s="58">
        <f t="shared" si="18"/>
        <v>699.57485844474013</v>
      </c>
      <c r="AN78" s="160">
        <v>1</v>
      </c>
      <c r="AO78">
        <v>1</v>
      </c>
      <c r="AP78">
        <v>4</v>
      </c>
      <c r="AQ78">
        <v>4</v>
      </c>
      <c r="AR78">
        <v>4</v>
      </c>
      <c r="AS78">
        <v>4</v>
      </c>
      <c r="AT78">
        <v>1</v>
      </c>
      <c r="AU78">
        <v>4</v>
      </c>
      <c r="AV78">
        <v>4</v>
      </c>
      <c r="AW78">
        <v>4</v>
      </c>
      <c r="AX78">
        <v>1</v>
      </c>
      <c r="AY78">
        <v>4</v>
      </c>
      <c r="AZ78">
        <v>1</v>
      </c>
      <c r="BA78">
        <v>2</v>
      </c>
      <c r="BB78">
        <v>4</v>
      </c>
      <c r="BC78">
        <v>4</v>
      </c>
      <c r="BD78">
        <v>6</v>
      </c>
      <c r="BE78">
        <v>7</v>
      </c>
      <c r="BF78"/>
    </row>
    <row r="79" spans="2:61" ht="15">
      <c r="B79" s="499"/>
      <c r="C79" s="2" t="s">
        <v>207</v>
      </c>
      <c r="D79" s="11">
        <v>27.438115120787401</v>
      </c>
      <c r="E79" s="11">
        <v>43.895427883308102</v>
      </c>
      <c r="F79" s="11">
        <v>29.945867086420701</v>
      </c>
      <c r="G79" s="11">
        <v>29.354114784327901</v>
      </c>
      <c r="H79" s="11">
        <v>34.929377992255901</v>
      </c>
      <c r="I79" s="11">
        <v>49.290868964138497</v>
      </c>
      <c r="J79" s="11">
        <v>184.68369801120301</v>
      </c>
      <c r="K79" s="11">
        <v>118.05477715577</v>
      </c>
      <c r="L79" s="11">
        <v>137.97083464297299</v>
      </c>
      <c r="M79" s="11">
        <v>184.82075800355699</v>
      </c>
      <c r="N79" s="11">
        <v>209.54852955749999</v>
      </c>
      <c r="O79" s="11">
        <v>184.70527043276499</v>
      </c>
      <c r="P79" s="11">
        <v>52.3</v>
      </c>
      <c r="Q79" s="11">
        <v>72.036531121477793</v>
      </c>
      <c r="R79" s="11">
        <v>415.32149769862701</v>
      </c>
      <c r="S79" s="11">
        <v>387.89160624801798</v>
      </c>
      <c r="T79" s="11">
        <v>359.612471399821</v>
      </c>
      <c r="U79">
        <v>340.79139707075899</v>
      </c>
      <c r="V79" s="159">
        <f>100</f>
        <v>100</v>
      </c>
      <c r="W79" s="58">
        <f t="shared" si="17"/>
        <v>159.97974966601285</v>
      </c>
      <c r="X79" s="58">
        <f t="shared" si="17"/>
        <v>109.1396655877918</v>
      </c>
      <c r="Y79" s="58">
        <f t="shared" si="17"/>
        <v>106.98298573027314</v>
      </c>
      <c r="Z79" s="58">
        <f t="shared" si="16"/>
        <v>127.30239609568895</v>
      </c>
      <c r="AA79" s="58">
        <f t="shared" si="16"/>
        <v>179.64378656169143</v>
      </c>
      <c r="AB79" s="58">
        <f t="shared" si="16"/>
        <v>673.09178199082896</v>
      </c>
      <c r="AC79" s="58">
        <f t="shared" si="16"/>
        <v>430.25833456880014</v>
      </c>
      <c r="AD79" s="58">
        <f t="shared" si="16"/>
        <v>502.8437049542257</v>
      </c>
      <c r="AE79" s="58">
        <f t="shared" si="16"/>
        <v>673.59130607165821</v>
      </c>
      <c r="AF79" s="58">
        <f t="shared" si="16"/>
        <v>763.71328218075689</v>
      </c>
      <c r="AG79" s="58">
        <f t="shared" si="16"/>
        <v>673.17040408810863</v>
      </c>
      <c r="AH79" s="58">
        <f t="shared" si="16"/>
        <v>190.6107608695649</v>
      </c>
      <c r="AI79" s="58">
        <f t="shared" si="21"/>
        <v>262.54183570686371</v>
      </c>
      <c r="AJ79" s="58">
        <f t="shared" si="22"/>
        <v>1513.6662845472761</v>
      </c>
      <c r="AK79" s="58">
        <f t="shared" si="19"/>
        <v>1413.6962562495676</v>
      </c>
      <c r="AL79" s="58">
        <f t="shared" si="20"/>
        <v>1310.6311050039105</v>
      </c>
      <c r="AM79" s="58">
        <f t="shared" si="18"/>
        <v>1242.0364721502749</v>
      </c>
      <c r="AN79" s="160">
        <v>1</v>
      </c>
      <c r="AO79">
        <v>1</v>
      </c>
      <c r="AP79">
        <v>4</v>
      </c>
      <c r="AQ79">
        <v>4</v>
      </c>
      <c r="AR79">
        <v>4</v>
      </c>
      <c r="AS79">
        <v>4</v>
      </c>
      <c r="AT79">
        <v>4</v>
      </c>
      <c r="AU79">
        <v>4</v>
      </c>
      <c r="AV79">
        <v>4</v>
      </c>
      <c r="AW79">
        <v>4</v>
      </c>
      <c r="AX79">
        <v>4</v>
      </c>
      <c r="AY79">
        <v>4</v>
      </c>
      <c r="AZ79">
        <v>1</v>
      </c>
      <c r="BA79">
        <v>1</v>
      </c>
      <c r="BB79">
        <v>1</v>
      </c>
      <c r="BC79">
        <v>4</v>
      </c>
      <c r="BD79">
        <v>6</v>
      </c>
      <c r="BE79">
        <v>7</v>
      </c>
      <c r="BF79"/>
    </row>
    <row r="80" spans="2:61" ht="15">
      <c r="B80" s="499"/>
      <c r="C80" s="2" t="s">
        <v>208</v>
      </c>
      <c r="D80" s="11">
        <v>0</v>
      </c>
      <c r="E80" s="11">
        <v>0</v>
      </c>
      <c r="F80" s="11">
        <v>0</v>
      </c>
      <c r="G80" s="11">
        <v>0</v>
      </c>
      <c r="H80" s="11">
        <v>0</v>
      </c>
      <c r="I80" s="11">
        <v>0</v>
      </c>
      <c r="J80" s="11">
        <v>0</v>
      </c>
      <c r="K80" s="11">
        <v>0</v>
      </c>
      <c r="L80" s="11">
        <v>0</v>
      </c>
      <c r="M80" s="11">
        <v>0</v>
      </c>
      <c r="N80" s="11">
        <v>0</v>
      </c>
      <c r="O80" s="11">
        <v>152.74248991182199</v>
      </c>
      <c r="P80" s="11">
        <v>40.799999999999997</v>
      </c>
      <c r="Q80" s="11">
        <v>79.382242471743595</v>
      </c>
      <c r="R80" s="11">
        <v>102.549762852504</v>
      </c>
      <c r="S80" s="11">
        <v>87.772539480466605</v>
      </c>
      <c r="T80" s="11">
        <v>82.562131851869907</v>
      </c>
      <c r="U80">
        <v>77.065770329316706</v>
      </c>
      <c r="V80" s="159">
        <f>100</f>
        <v>100</v>
      </c>
      <c r="W80" s="58" t="e">
        <f t="shared" si="17"/>
        <v>#DIV/0!</v>
      </c>
      <c r="X80" s="58" t="e">
        <f t="shared" si="17"/>
        <v>#DIV/0!</v>
      </c>
      <c r="Y80" s="58" t="e">
        <f t="shared" si="17"/>
        <v>#DIV/0!</v>
      </c>
      <c r="Z80" s="58" t="e">
        <f t="shared" si="16"/>
        <v>#DIV/0!</v>
      </c>
      <c r="AA80" s="58" t="e">
        <f t="shared" si="16"/>
        <v>#DIV/0!</v>
      </c>
      <c r="AB80" s="58" t="e">
        <f t="shared" si="16"/>
        <v>#DIV/0!</v>
      </c>
      <c r="AC80" s="58" t="e">
        <f t="shared" si="16"/>
        <v>#DIV/0!</v>
      </c>
      <c r="AD80" s="58" t="e">
        <f t="shared" si="16"/>
        <v>#DIV/0!</v>
      </c>
      <c r="AE80" s="58" t="e">
        <f t="shared" si="16"/>
        <v>#DIV/0!</v>
      </c>
      <c r="AF80" s="58" t="e">
        <f t="shared" si="16"/>
        <v>#DIV/0!</v>
      </c>
      <c r="AG80" s="58" t="e">
        <f t="shared" si="16"/>
        <v>#DIV/0!</v>
      </c>
      <c r="AH80" s="58" t="e">
        <f t="shared" si="16"/>
        <v>#DIV/0!</v>
      </c>
      <c r="AI80" s="58" t="e">
        <f t="shared" si="21"/>
        <v>#DIV/0!</v>
      </c>
      <c r="AJ80" s="58" t="e">
        <f t="shared" si="22"/>
        <v>#DIV/0!</v>
      </c>
      <c r="AK80" s="58" t="e">
        <f t="shared" si="19"/>
        <v>#DIV/0!</v>
      </c>
      <c r="AL80" s="58" t="e">
        <f t="shared" si="20"/>
        <v>#DIV/0!</v>
      </c>
      <c r="AM80" s="58" t="e">
        <f t="shared" si="18"/>
        <v>#DIV/0!</v>
      </c>
      <c r="AN80" s="160">
        <v>1</v>
      </c>
      <c r="AO80">
        <v>1</v>
      </c>
      <c r="AP80">
        <v>1</v>
      </c>
      <c r="AQ80">
        <v>1</v>
      </c>
      <c r="AR80">
        <v>1</v>
      </c>
      <c r="AS80">
        <v>1</v>
      </c>
      <c r="AT80">
        <v>4</v>
      </c>
      <c r="AU80">
        <v>4</v>
      </c>
      <c r="AV80">
        <v>4</v>
      </c>
      <c r="AW80">
        <v>4</v>
      </c>
      <c r="AX80">
        <v>4</v>
      </c>
      <c r="AY80">
        <v>1</v>
      </c>
      <c r="AZ80">
        <v>1</v>
      </c>
      <c r="BA80">
        <v>4</v>
      </c>
      <c r="BB80">
        <v>4</v>
      </c>
      <c r="BC80">
        <v>4</v>
      </c>
      <c r="BD80">
        <v>6</v>
      </c>
      <c r="BE80">
        <v>7</v>
      </c>
      <c r="BF80"/>
    </row>
    <row r="81" spans="2:61" ht="15">
      <c r="B81" s="499"/>
      <c r="C81" s="2" t="s">
        <v>209</v>
      </c>
      <c r="D81" s="11">
        <v>199.224575007456</v>
      </c>
      <c r="E81" s="11">
        <v>229.674086159344</v>
      </c>
      <c r="F81" s="11">
        <v>231.88850923330901</v>
      </c>
      <c r="G81" s="11">
        <v>399.78709389198298</v>
      </c>
      <c r="H81" s="11">
        <v>314.151095809411</v>
      </c>
      <c r="I81" s="11">
        <v>372.86716288109398</v>
      </c>
      <c r="J81" s="11">
        <v>693.60545042389504</v>
      </c>
      <c r="K81" s="11">
        <v>493.91425386129703</v>
      </c>
      <c r="L81" s="11">
        <v>464.69364530861498</v>
      </c>
      <c r="M81" s="11">
        <v>657.75838837083904</v>
      </c>
      <c r="N81" s="11">
        <v>594.88612444363696</v>
      </c>
      <c r="O81" s="11">
        <v>1168.03668517595</v>
      </c>
      <c r="P81" s="11">
        <v>722.2</v>
      </c>
      <c r="Q81" s="11">
        <v>1292.2884588772099</v>
      </c>
      <c r="R81" s="11">
        <v>1556.1267565671401</v>
      </c>
      <c r="S81" s="11">
        <v>1614.9137874145199</v>
      </c>
      <c r="T81" s="11">
        <v>1633.8758919254799</v>
      </c>
      <c r="U81">
        <v>1854.67169929802</v>
      </c>
      <c r="V81" s="159">
        <f>100</f>
        <v>100</v>
      </c>
      <c r="W81" s="58">
        <f t="shared" si="17"/>
        <v>115.28401360662882</v>
      </c>
      <c r="X81" s="58">
        <f t="shared" si="17"/>
        <v>116.39553464959359</v>
      </c>
      <c r="Y81" s="58">
        <f t="shared" si="17"/>
        <v>200.67157572152979</v>
      </c>
      <c r="Z81" s="58">
        <f t="shared" si="16"/>
        <v>157.68691979774778</v>
      </c>
      <c r="AA81" s="58">
        <f t="shared" si="16"/>
        <v>187.15922112878866</v>
      </c>
      <c r="AB81" s="58">
        <f t="shared" si="16"/>
        <v>348.1525561783414</v>
      </c>
      <c r="AC81" s="58">
        <f t="shared" si="16"/>
        <v>247.91833730492951</v>
      </c>
      <c r="AD81" s="58">
        <f t="shared" si="16"/>
        <v>233.25116657481826</v>
      </c>
      <c r="AE81" s="58">
        <f t="shared" si="16"/>
        <v>330.15926290530291</v>
      </c>
      <c r="AF81" s="58">
        <f t="shared" si="16"/>
        <v>298.6007747394483</v>
      </c>
      <c r="AG81" s="58">
        <f t="shared" si="16"/>
        <v>586.29146787349703</v>
      </c>
      <c r="AH81" s="58">
        <f t="shared" si="16"/>
        <v>362.5054790419162</v>
      </c>
      <c r="AI81" s="58">
        <f t="shared" si="21"/>
        <v>648.65916206815643</v>
      </c>
      <c r="AJ81" s="58">
        <f t="shared" si="22"/>
        <v>781.09176867808696</v>
      </c>
      <c r="AK81" s="58">
        <f t="shared" si="19"/>
        <v>810.59969000013268</v>
      </c>
      <c r="AL81" s="58">
        <f t="shared" si="20"/>
        <v>820.11764455481045</v>
      </c>
      <c r="AM81" s="58">
        <f t="shared" si="18"/>
        <v>930.94524068057808</v>
      </c>
      <c r="AN81" s="160"/>
      <c r="AO81"/>
      <c r="AP81"/>
      <c r="AQ81"/>
      <c r="AR81"/>
      <c r="AS81"/>
      <c r="AT81"/>
      <c r="AU81"/>
      <c r="AV81"/>
      <c r="AW81"/>
      <c r="AX81"/>
      <c r="AY81"/>
      <c r="AZ81"/>
      <c r="BA81"/>
      <c r="BB81"/>
      <c r="BC81"/>
      <c r="BD81"/>
      <c r="BE81"/>
      <c r="BF81"/>
    </row>
    <row r="82" spans="2:61" ht="15">
      <c r="B82" s="499"/>
      <c r="C82" s="2" t="s">
        <v>210</v>
      </c>
      <c r="D82" s="245">
        <v>199.224575007456</v>
      </c>
      <c r="E82" s="173">
        <v>229.674086159344</v>
      </c>
      <c r="F82" s="173">
        <v>231.88850923330901</v>
      </c>
      <c r="G82" s="173">
        <v>399.78709389198298</v>
      </c>
      <c r="H82" s="173">
        <v>314.151095809411</v>
      </c>
      <c r="I82" s="173">
        <v>372.86716288109398</v>
      </c>
      <c r="J82" s="173">
        <v>693.60545042389504</v>
      </c>
      <c r="K82" s="173">
        <v>493.91425386129703</v>
      </c>
      <c r="L82" s="173">
        <v>464.69364530861498</v>
      </c>
      <c r="M82" s="173">
        <v>657.75838837083904</v>
      </c>
      <c r="N82" s="173">
        <v>594.88612444363696</v>
      </c>
      <c r="O82" s="173">
        <v>1015.2941952641301</v>
      </c>
      <c r="P82" s="173">
        <v>681.4</v>
      </c>
      <c r="Q82" s="173">
        <v>1212.9062164054701</v>
      </c>
      <c r="R82" s="173">
        <v>1453.5769937146399</v>
      </c>
      <c r="S82" s="173">
        <v>1527.1412479340499</v>
      </c>
      <c r="T82" s="173">
        <v>1551.31376007361</v>
      </c>
      <c r="U82" s="173">
        <v>1777.6059289687</v>
      </c>
      <c r="V82" s="159">
        <f>100</f>
        <v>100</v>
      </c>
      <c r="W82" s="58">
        <f t="shared" si="17"/>
        <v>115.28401360662882</v>
      </c>
      <c r="X82" s="58">
        <f t="shared" si="17"/>
        <v>116.39553464959359</v>
      </c>
      <c r="Y82" s="58">
        <f t="shared" si="17"/>
        <v>200.67157572152979</v>
      </c>
      <c r="Z82" s="58">
        <f t="shared" si="16"/>
        <v>157.68691979774778</v>
      </c>
      <c r="AA82" s="58">
        <f t="shared" si="16"/>
        <v>187.15922112878866</v>
      </c>
      <c r="AB82" s="58">
        <f t="shared" si="16"/>
        <v>348.1525561783414</v>
      </c>
      <c r="AC82" s="58">
        <f t="shared" si="16"/>
        <v>247.91833730492951</v>
      </c>
      <c r="AD82" s="58">
        <f t="shared" si="16"/>
        <v>233.25116657481826</v>
      </c>
      <c r="AE82" s="58">
        <f t="shared" si="16"/>
        <v>330.15926290530291</v>
      </c>
      <c r="AF82" s="58">
        <f t="shared" si="16"/>
        <v>298.6007747394483</v>
      </c>
      <c r="AG82" s="58">
        <f t="shared" si="16"/>
        <v>509.62296956895636</v>
      </c>
      <c r="AH82" s="58">
        <f t="shared" si="16"/>
        <v>342.02607784431137</v>
      </c>
      <c r="AI82" s="58">
        <f t="shared" si="21"/>
        <v>608.81355443226664</v>
      </c>
      <c r="AJ82" s="58">
        <f t="shared" si="22"/>
        <v>729.61731436005812</v>
      </c>
      <c r="AK82" s="58">
        <f t="shared" si="19"/>
        <v>766.54260543755538</v>
      </c>
      <c r="AL82" s="58">
        <f t="shared" si="20"/>
        <v>778.67590382137939</v>
      </c>
      <c r="AM82" s="58">
        <f t="shared" si="18"/>
        <v>892.26237722036694</v>
      </c>
      <c r="AN82" s="120"/>
      <c r="AO82" s="121"/>
      <c r="AP82" s="121"/>
      <c r="AQ82" s="121"/>
      <c r="AR82" s="121"/>
      <c r="AS82" s="121"/>
      <c r="AT82" s="121"/>
      <c r="AU82" s="121"/>
      <c r="AV82" s="121"/>
      <c r="AW82" s="121"/>
      <c r="AX82" s="121"/>
      <c r="AY82" s="121"/>
      <c r="AZ82" s="121"/>
      <c r="BA82" s="121"/>
      <c r="BB82" s="121"/>
      <c r="BC82" s="121"/>
      <c r="BD82" s="121"/>
      <c r="BE82" s="121"/>
      <c r="BF82"/>
      <c r="BH82" s="470">
        <f>(T82/S82-1)*100</f>
        <v>1.5828602738784614</v>
      </c>
      <c r="BI82" s="470">
        <f>(U82/T82-1)*100</f>
        <v>14.587130902800238</v>
      </c>
    </row>
    <row r="83" spans="2:61" ht="15" customHeight="1">
      <c r="B83" s="500" t="s">
        <v>222</v>
      </c>
      <c r="C83" s="3" t="s">
        <v>205</v>
      </c>
      <c r="D83" s="11">
        <v>3826.3246843622601</v>
      </c>
      <c r="E83" s="11">
        <v>3667.6960727188002</v>
      </c>
      <c r="F83" s="11">
        <v>2219.35347640803</v>
      </c>
      <c r="G83" s="11">
        <v>2818.18527460411</v>
      </c>
      <c r="H83" s="11">
        <v>2506.7236347683402</v>
      </c>
      <c r="I83" s="11">
        <v>2035.6427167843699</v>
      </c>
      <c r="J83" s="11">
        <v>2253.4987750567798</v>
      </c>
      <c r="K83" s="11">
        <v>2207.1637935317199</v>
      </c>
      <c r="L83" s="11">
        <v>1760.2244588225899</v>
      </c>
      <c r="M83" s="11">
        <v>1879.0107218302801</v>
      </c>
      <c r="N83" s="11">
        <v>2015.6811825809</v>
      </c>
      <c r="O83" s="11">
        <v>2136.30249589</v>
      </c>
      <c r="P83" s="11">
        <v>2244.1999999999998</v>
      </c>
      <c r="Q83" s="11">
        <v>2730.7506435355499</v>
      </c>
      <c r="R83" s="11">
        <v>3068.9856360959102</v>
      </c>
      <c r="S83" s="11">
        <v>3536.75924402088</v>
      </c>
      <c r="T83" s="11">
        <v>3481.2778170810602</v>
      </c>
      <c r="U83">
        <v>3880.1172577994998</v>
      </c>
      <c r="V83" s="159">
        <f>100</f>
        <v>100</v>
      </c>
      <c r="W83" s="58">
        <f t="shared" si="17"/>
        <v>95.854282510531419</v>
      </c>
      <c r="X83" s="58">
        <f t="shared" si="17"/>
        <v>58.002225620796558</v>
      </c>
      <c r="Y83" s="58">
        <f t="shared" si="17"/>
        <v>73.652538848093641</v>
      </c>
      <c r="Z83" s="58">
        <f t="shared" si="16"/>
        <v>65.512569934617034</v>
      </c>
      <c r="AA83" s="58">
        <f t="shared" si="16"/>
        <v>53.200992720346044</v>
      </c>
      <c r="AB83" s="58">
        <f t="shared" si="16"/>
        <v>58.894604116231037</v>
      </c>
      <c r="AC83" s="58">
        <f t="shared" si="16"/>
        <v>57.683651430631052</v>
      </c>
      <c r="AD83" s="58">
        <f t="shared" si="16"/>
        <v>46.003008213506313</v>
      </c>
      <c r="AE83" s="58">
        <f t="shared" si="16"/>
        <v>49.107456288526073</v>
      </c>
      <c r="AF83" s="58">
        <f t="shared" si="16"/>
        <v>52.679303218013679</v>
      </c>
      <c r="AG83" s="58">
        <f t="shared" si="16"/>
        <v>55.831709855172974</v>
      </c>
      <c r="AH83" s="58">
        <f t="shared" si="16"/>
        <v>58.651583049702545</v>
      </c>
      <c r="AI83" s="58">
        <f t="shared" si="21"/>
        <v>71.367457515976284</v>
      </c>
      <c r="AJ83" s="58">
        <f t="shared" si="22"/>
        <v>80.207141036370871</v>
      </c>
      <c r="AK83" s="58">
        <f t="shared" si="19"/>
        <v>92.43228256282589</v>
      </c>
      <c r="AL83" s="58">
        <f t="shared" si="20"/>
        <v>90.982289906254806</v>
      </c>
      <c r="AM83" s="58">
        <f t="shared" si="18"/>
        <v>101.40585490972796</v>
      </c>
      <c r="AN83" s="160">
        <v>1</v>
      </c>
      <c r="AO83">
        <v>1</v>
      </c>
      <c r="AP83">
        <v>1</v>
      </c>
      <c r="AQ83">
        <v>1</v>
      </c>
      <c r="AR83">
        <v>1</v>
      </c>
      <c r="AS83">
        <v>1</v>
      </c>
      <c r="AT83">
        <v>1</v>
      </c>
      <c r="AU83">
        <v>1</v>
      </c>
      <c r="AV83">
        <v>1</v>
      </c>
      <c r="AW83">
        <v>1</v>
      </c>
      <c r="AX83">
        <v>1</v>
      </c>
      <c r="AY83">
        <v>1</v>
      </c>
      <c r="AZ83">
        <v>1</v>
      </c>
      <c r="BA83">
        <v>1</v>
      </c>
      <c r="BB83">
        <v>1</v>
      </c>
      <c r="BC83">
        <v>4</v>
      </c>
      <c r="BD83">
        <v>6</v>
      </c>
      <c r="BE83" s="340">
        <v>7</v>
      </c>
      <c r="BF83"/>
    </row>
    <row r="84" spans="2:61" ht="15">
      <c r="B84" s="499"/>
      <c r="C84" s="2" t="s">
        <v>206</v>
      </c>
      <c r="D84" s="11">
        <v>1248.2354110746601</v>
      </c>
      <c r="E84" s="11">
        <v>1300.45060793225</v>
      </c>
      <c r="F84" s="11">
        <v>1164.2415633278299</v>
      </c>
      <c r="G84" s="11">
        <v>643.11921373305699</v>
      </c>
      <c r="H84" s="11">
        <v>1120.6057947240899</v>
      </c>
      <c r="I84" s="11">
        <v>1003.2296348178</v>
      </c>
      <c r="J84" s="11">
        <v>580.23626030291302</v>
      </c>
      <c r="K84" s="11">
        <v>617.02021958368505</v>
      </c>
      <c r="L84" s="11">
        <v>323.807812125569</v>
      </c>
      <c r="M84" s="11">
        <v>603.55135716847997</v>
      </c>
      <c r="N84" s="11">
        <v>665.30163803435903</v>
      </c>
      <c r="O84" s="11">
        <v>779.15608030687997</v>
      </c>
      <c r="P84" s="11">
        <v>813</v>
      </c>
      <c r="Q84" s="11">
        <v>964.80033138382305</v>
      </c>
      <c r="R84" s="11">
        <v>1120.8012669130101</v>
      </c>
      <c r="S84" s="11">
        <v>1092.8156274830601</v>
      </c>
      <c r="T84" s="11">
        <v>1050.2042882036101</v>
      </c>
      <c r="U84">
        <v>1022.10980114083</v>
      </c>
      <c r="V84" s="159">
        <f>100</f>
        <v>100</v>
      </c>
      <c r="W84" s="58">
        <f t="shared" si="17"/>
        <v>104.18312093971406</v>
      </c>
      <c r="X84" s="58">
        <f t="shared" si="17"/>
        <v>93.270993035318853</v>
      </c>
      <c r="Y84" s="58">
        <f t="shared" si="17"/>
        <v>51.522269599719792</v>
      </c>
      <c r="Z84" s="58">
        <f t="shared" si="16"/>
        <v>89.775196632125002</v>
      </c>
      <c r="AA84" s="58">
        <f t="shared" si="16"/>
        <v>80.371829377447014</v>
      </c>
      <c r="AB84" s="58">
        <f t="shared" si="16"/>
        <v>46.484521681960807</v>
      </c>
      <c r="AC84" s="58">
        <f t="shared" si="16"/>
        <v>49.431398445303323</v>
      </c>
      <c r="AD84" s="58">
        <f t="shared" si="16"/>
        <v>25.941245477629</v>
      </c>
      <c r="AE84" s="58">
        <f t="shared" si="16"/>
        <v>48.352366213425746</v>
      </c>
      <c r="AF84" s="58">
        <f t="shared" si="16"/>
        <v>53.299372228318056</v>
      </c>
      <c r="AG84" s="58">
        <f t="shared" si="16"/>
        <v>62.420603789478356</v>
      </c>
      <c r="AH84" s="58">
        <f t="shared" si="16"/>
        <v>65.131944886906624</v>
      </c>
      <c r="AI84" s="58">
        <f t="shared" si="21"/>
        <v>77.293139004379356</v>
      </c>
      <c r="AJ84" s="58">
        <f t="shared" si="22"/>
        <v>89.790856513841689</v>
      </c>
      <c r="AK84" s="58">
        <f t="shared" si="19"/>
        <v>87.54884036995935</v>
      </c>
      <c r="AL84" s="58">
        <f t="shared" si="20"/>
        <v>84.135114168844453</v>
      </c>
      <c r="AM84" s="58">
        <f t="shared" si="18"/>
        <v>81.884377904393148</v>
      </c>
      <c r="AN84" s="160">
        <v>1</v>
      </c>
      <c r="AO84">
        <v>1</v>
      </c>
      <c r="AP84">
        <v>1</v>
      </c>
      <c r="AQ84">
        <v>1</v>
      </c>
      <c r="AR84">
        <v>1</v>
      </c>
      <c r="AS84">
        <v>1</v>
      </c>
      <c r="AT84">
        <v>1</v>
      </c>
      <c r="AU84">
        <v>1</v>
      </c>
      <c r="AV84">
        <v>1</v>
      </c>
      <c r="AW84">
        <v>1</v>
      </c>
      <c r="AX84">
        <v>1</v>
      </c>
      <c r="AY84">
        <v>1</v>
      </c>
      <c r="AZ84">
        <v>1</v>
      </c>
      <c r="BA84">
        <v>1</v>
      </c>
      <c r="BB84">
        <v>1</v>
      </c>
      <c r="BC84">
        <v>4</v>
      </c>
      <c r="BD84">
        <v>6</v>
      </c>
      <c r="BE84">
        <v>7</v>
      </c>
      <c r="BF84"/>
    </row>
    <row r="85" spans="2:61" ht="15">
      <c r="B85" s="499"/>
      <c r="C85" s="2" t="s">
        <v>207</v>
      </c>
      <c r="D85" s="11">
        <v>1523.1136295854501</v>
      </c>
      <c r="E85" s="11">
        <v>1206.8329254554601</v>
      </c>
      <c r="F85" s="11">
        <v>1037.1635888969899</v>
      </c>
      <c r="G85" s="11">
        <v>832.08182042849296</v>
      </c>
      <c r="H85" s="11">
        <v>965.533026875465</v>
      </c>
      <c r="I85" s="11">
        <v>906.63242475534503</v>
      </c>
      <c r="J85" s="11">
        <v>519.13787802144395</v>
      </c>
      <c r="K85" s="11">
        <v>435.292364250584</v>
      </c>
      <c r="L85" s="11">
        <v>505.331895518811</v>
      </c>
      <c r="M85" s="11">
        <v>629.65841603890203</v>
      </c>
      <c r="N85" s="11">
        <v>515.98082301238503</v>
      </c>
      <c r="O85" s="11">
        <v>676.63029940716399</v>
      </c>
      <c r="P85" s="11">
        <v>629.5</v>
      </c>
      <c r="Q85" s="11">
        <v>754.05599992109899</v>
      </c>
      <c r="R85" s="11">
        <v>938.11759694014597</v>
      </c>
      <c r="S85" s="11">
        <v>845.78762799073104</v>
      </c>
      <c r="T85" s="11">
        <v>808.31308307592803</v>
      </c>
      <c r="U85">
        <v>782.04406962723203</v>
      </c>
      <c r="V85" s="159">
        <f>100</f>
        <v>100</v>
      </c>
      <c r="W85" s="58">
        <f t="shared" si="17"/>
        <v>79.234595634465364</v>
      </c>
      <c r="X85" s="58">
        <f t="shared" si="17"/>
        <v>68.094958166665322</v>
      </c>
      <c r="Y85" s="58">
        <f t="shared" si="17"/>
        <v>54.630318071210674</v>
      </c>
      <c r="Z85" s="58">
        <f t="shared" si="16"/>
        <v>63.392054809348444</v>
      </c>
      <c r="AA85" s="58">
        <f t="shared" si="16"/>
        <v>59.524936757483125</v>
      </c>
      <c r="AB85" s="58">
        <f t="shared" si="16"/>
        <v>34.083988741059265</v>
      </c>
      <c r="AC85" s="58">
        <f t="shared" si="16"/>
        <v>28.579112929943296</v>
      </c>
      <c r="AD85" s="58">
        <f t="shared" si="16"/>
        <v>33.17755718963322</v>
      </c>
      <c r="AE85" s="58">
        <f t="shared" si="16"/>
        <v>41.340212825111273</v>
      </c>
      <c r="AF85" s="58">
        <f t="shared" si="16"/>
        <v>33.876712346984966</v>
      </c>
      <c r="AG85" s="58">
        <f t="shared" si="16"/>
        <v>44.424151045862828</v>
      </c>
      <c r="AH85" s="58">
        <f t="shared" si="16"/>
        <v>41.32981202271381</v>
      </c>
      <c r="AI85" s="58">
        <f t="shared" si="21"/>
        <v>49.50753412444562</v>
      </c>
      <c r="AJ85" s="58">
        <f t="shared" si="22"/>
        <v>61.592095213242629</v>
      </c>
      <c r="AK85" s="58">
        <f t="shared" si="19"/>
        <v>55.530172638592383</v>
      </c>
      <c r="AL85" s="58">
        <f t="shared" si="20"/>
        <v>53.069782015930663</v>
      </c>
      <c r="AM85" s="58">
        <f t="shared" si="18"/>
        <v>51.345090375173328</v>
      </c>
      <c r="AN85" s="160">
        <v>1</v>
      </c>
      <c r="AO85">
        <v>1</v>
      </c>
      <c r="AP85">
        <v>1</v>
      </c>
      <c r="AQ85">
        <v>1</v>
      </c>
      <c r="AR85">
        <v>1</v>
      </c>
      <c r="AS85">
        <v>1</v>
      </c>
      <c r="AT85">
        <v>1</v>
      </c>
      <c r="AU85">
        <v>1</v>
      </c>
      <c r="AV85">
        <v>1</v>
      </c>
      <c r="AW85">
        <v>1</v>
      </c>
      <c r="AX85">
        <v>1</v>
      </c>
      <c r="AY85">
        <v>1</v>
      </c>
      <c r="AZ85">
        <v>1</v>
      </c>
      <c r="BA85">
        <v>1</v>
      </c>
      <c r="BB85">
        <v>1</v>
      </c>
      <c r="BC85">
        <v>4</v>
      </c>
      <c r="BD85">
        <v>6</v>
      </c>
      <c r="BE85">
        <v>7</v>
      </c>
      <c r="BF85"/>
    </row>
    <row r="86" spans="2:61" ht="15">
      <c r="B86" s="499"/>
      <c r="C86" s="2" t="s">
        <v>208</v>
      </c>
      <c r="D86" s="11">
        <v>583.65642708022699</v>
      </c>
      <c r="E86" s="11">
        <v>432.44765567338698</v>
      </c>
      <c r="F86" s="11">
        <v>617.15360694129799</v>
      </c>
      <c r="G86" s="11">
        <v>481.43641997604698</v>
      </c>
      <c r="H86" s="11">
        <v>206.763690464837</v>
      </c>
      <c r="I86" s="11">
        <v>197.66921535438399</v>
      </c>
      <c r="J86" s="11">
        <v>326.71764810902499</v>
      </c>
      <c r="K86" s="11">
        <v>355.70569824631099</v>
      </c>
      <c r="L86" s="11">
        <v>288.86093138429601</v>
      </c>
      <c r="M86" s="11">
        <v>360.21762525409503</v>
      </c>
      <c r="N86" s="11">
        <v>639.73232121454305</v>
      </c>
      <c r="O86" s="11">
        <v>392.56712997558901</v>
      </c>
      <c r="P86" s="11">
        <v>565.9</v>
      </c>
      <c r="Q86" s="11">
        <v>632.18368131922296</v>
      </c>
      <c r="R86" s="11">
        <v>801.73922707193105</v>
      </c>
      <c r="S86" s="11">
        <v>746.80357381181102</v>
      </c>
      <c r="T86" s="11">
        <v>715.339858051394</v>
      </c>
      <c r="U86">
        <v>688.731375764924</v>
      </c>
      <c r="V86" s="159">
        <f>100</f>
        <v>100</v>
      </c>
      <c r="W86" s="58">
        <f t="shared" si="17"/>
        <v>74.092845655230747</v>
      </c>
      <c r="X86" s="58">
        <f t="shared" si="17"/>
        <v>105.739194893928</v>
      </c>
      <c r="Y86" s="58">
        <f t="shared" si="17"/>
        <v>82.486270627474937</v>
      </c>
      <c r="Z86" s="58">
        <f t="shared" si="16"/>
        <v>35.425582735237505</v>
      </c>
      <c r="AA86" s="58">
        <f t="shared" si="16"/>
        <v>33.867392901545692</v>
      </c>
      <c r="AB86" s="58">
        <f t="shared" si="16"/>
        <v>55.977735008153303</v>
      </c>
      <c r="AC86" s="58">
        <f t="shared" si="16"/>
        <v>60.944364140004097</v>
      </c>
      <c r="AD86" s="58">
        <f t="shared" si="16"/>
        <v>49.491604646476446</v>
      </c>
      <c r="AE86" s="58">
        <f t="shared" si="16"/>
        <v>61.717409171026063</v>
      </c>
      <c r="AF86" s="58">
        <f t="shared" si="16"/>
        <v>109.60768896435164</v>
      </c>
      <c r="AG86" s="58">
        <f t="shared" si="16"/>
        <v>67.259968666742424</v>
      </c>
      <c r="AH86" s="58">
        <f t="shared" si="16"/>
        <v>96.957726111394933</v>
      </c>
      <c r="AI86" s="58">
        <f t="shared" si="21"/>
        <v>108.31435275745291</v>
      </c>
      <c r="AJ86" s="58">
        <f t="shared" si="22"/>
        <v>137.36492735677993</v>
      </c>
      <c r="AK86" s="58">
        <f t="shared" si="19"/>
        <v>127.95260005063879</v>
      </c>
      <c r="AL86" s="58">
        <f t="shared" si="20"/>
        <v>122.56180603200423</v>
      </c>
      <c r="AM86" s="58">
        <f t="shared" si="18"/>
        <v>118.00287700254414</v>
      </c>
      <c r="AN86" s="160">
        <v>1</v>
      </c>
      <c r="AO86">
        <v>1</v>
      </c>
      <c r="AP86">
        <v>1</v>
      </c>
      <c r="AQ86">
        <v>1</v>
      </c>
      <c r="AR86">
        <v>1</v>
      </c>
      <c r="AS86">
        <v>1</v>
      </c>
      <c r="AT86">
        <v>1</v>
      </c>
      <c r="AU86">
        <v>1</v>
      </c>
      <c r="AV86">
        <v>1</v>
      </c>
      <c r="AW86">
        <v>1</v>
      </c>
      <c r="AX86">
        <v>1</v>
      </c>
      <c r="AY86">
        <v>1</v>
      </c>
      <c r="AZ86">
        <v>1</v>
      </c>
      <c r="BA86">
        <v>1</v>
      </c>
      <c r="BB86">
        <v>1</v>
      </c>
      <c r="BC86">
        <v>4</v>
      </c>
      <c r="BD86">
        <v>6</v>
      </c>
      <c r="BE86">
        <v>7</v>
      </c>
      <c r="BF86"/>
    </row>
    <row r="87" spans="2:61" ht="15">
      <c r="B87" s="499"/>
      <c r="C87" s="2" t="s">
        <v>209</v>
      </c>
      <c r="D87" s="11">
        <v>7181.3301521025996</v>
      </c>
      <c r="E87" s="11">
        <v>6607.4272617798997</v>
      </c>
      <c r="F87" s="11">
        <v>5037.9122355741501</v>
      </c>
      <c r="G87" s="11">
        <v>4774.8227287417103</v>
      </c>
      <c r="H87" s="11">
        <v>4799.6261468327402</v>
      </c>
      <c r="I87" s="11">
        <v>4143.1739917119003</v>
      </c>
      <c r="J87" s="11">
        <v>3679.5905614901699</v>
      </c>
      <c r="K87" s="11">
        <v>3615.1820756123002</v>
      </c>
      <c r="L87" s="11">
        <v>2878.2250978512702</v>
      </c>
      <c r="M87" s="11">
        <v>3472.4381202917598</v>
      </c>
      <c r="N87" s="11">
        <v>3836.6959648421898</v>
      </c>
      <c r="O87" s="11">
        <v>3984.6560055796299</v>
      </c>
      <c r="P87" s="11">
        <v>4252.6000000000004</v>
      </c>
      <c r="Q87" s="11">
        <v>5081.7906561597001</v>
      </c>
      <c r="R87" s="11">
        <v>5929.6437270209999</v>
      </c>
      <c r="S87" s="11">
        <v>6222.16607330648</v>
      </c>
      <c r="T87" s="11">
        <v>6055.1350464119796</v>
      </c>
      <c r="U87">
        <v>6373.0025043324704</v>
      </c>
      <c r="V87" s="159">
        <f>100</f>
        <v>100</v>
      </c>
      <c r="W87" s="58">
        <f t="shared" si="17"/>
        <v>92.008404039818885</v>
      </c>
      <c r="X87" s="58">
        <f t="shared" si="17"/>
        <v>70.152912188546509</v>
      </c>
      <c r="Y87" s="58">
        <f t="shared" si="17"/>
        <v>66.489391625362117</v>
      </c>
      <c r="Z87" s="58">
        <f t="shared" si="16"/>
        <v>66.834779145023319</v>
      </c>
      <c r="AA87" s="58">
        <f t="shared" si="16"/>
        <v>57.693684929648214</v>
      </c>
      <c r="AB87" s="58">
        <f t="shared" si="16"/>
        <v>51.238287107755852</v>
      </c>
      <c r="AC87" s="58">
        <f t="shared" si="16"/>
        <v>50.341399142522668</v>
      </c>
      <c r="AD87" s="58">
        <f t="shared" si="16"/>
        <v>40.079275522635086</v>
      </c>
      <c r="AE87" s="58">
        <f t="shared" si="16"/>
        <v>48.353690009295498</v>
      </c>
      <c r="AF87" s="58">
        <f t="shared" si="16"/>
        <v>53.425979360089094</v>
      </c>
      <c r="AG87" s="58">
        <f t="shared" si="16"/>
        <v>55.486322466499814</v>
      </c>
      <c r="AH87" s="58">
        <f t="shared" si="16"/>
        <v>59.217441754225639</v>
      </c>
      <c r="AI87" s="58">
        <f t="shared" si="21"/>
        <v>70.763919058530092</v>
      </c>
      <c r="AJ87" s="58">
        <f t="shared" si="22"/>
        <v>82.570270429425634</v>
      </c>
      <c r="AK87" s="58">
        <f t="shared" si="19"/>
        <v>86.643643190317761</v>
      </c>
      <c r="AL87" s="58">
        <f t="shared" si="20"/>
        <v>84.31773666107128</v>
      </c>
      <c r="AM87" s="58">
        <f t="shared" si="18"/>
        <v>88.74404002253732</v>
      </c>
      <c r="AN87" s="160"/>
      <c r="AO87"/>
      <c r="AP87"/>
      <c r="AQ87"/>
      <c r="AR87"/>
      <c r="AS87"/>
      <c r="AT87"/>
      <c r="AU87"/>
      <c r="AV87"/>
      <c r="AW87"/>
      <c r="AX87"/>
      <c r="AY87"/>
      <c r="AZ87"/>
      <c r="BA87"/>
      <c r="BB87"/>
      <c r="BC87"/>
      <c r="BD87"/>
      <c r="BE87"/>
      <c r="BF87"/>
    </row>
    <row r="88" spans="2:61" ht="15">
      <c r="B88" s="501"/>
      <c r="C88" s="4" t="s">
        <v>210</v>
      </c>
      <c r="D88" s="245">
        <v>6597.6737250223696</v>
      </c>
      <c r="E88" s="173">
        <v>6174.9796061065199</v>
      </c>
      <c r="F88" s="173">
        <v>4420.7586286328597</v>
      </c>
      <c r="G88" s="173">
        <v>4293.38630876566</v>
      </c>
      <c r="H88" s="173">
        <v>4592.8624563679004</v>
      </c>
      <c r="I88" s="173">
        <v>3945.5047763575199</v>
      </c>
      <c r="J88" s="173">
        <v>3352.8729133811398</v>
      </c>
      <c r="K88" s="173">
        <v>3259.4763773659902</v>
      </c>
      <c r="L88" s="173">
        <v>2589.3641664669699</v>
      </c>
      <c r="M88" s="173">
        <v>3112.2204950376699</v>
      </c>
      <c r="N88" s="173">
        <v>3196.9636436276501</v>
      </c>
      <c r="O88" s="173">
        <v>3592.0888756040499</v>
      </c>
      <c r="P88" s="173">
        <v>3686.7</v>
      </c>
      <c r="Q88" s="173">
        <v>4449.6069748404698</v>
      </c>
      <c r="R88" s="173">
        <v>5127.9044999490598</v>
      </c>
      <c r="S88" s="173">
        <v>5475.3624994946604</v>
      </c>
      <c r="T88" s="173">
        <v>5339.7951883605901</v>
      </c>
      <c r="U88" s="173">
        <v>5684.2711285675496</v>
      </c>
      <c r="V88" s="159">
        <f>100</f>
        <v>100</v>
      </c>
      <c r="W88" s="58">
        <f t="shared" si="17"/>
        <v>93.593285504362882</v>
      </c>
      <c r="X88" s="58">
        <f t="shared" si="17"/>
        <v>67.004808253349495</v>
      </c>
      <c r="Y88" s="58">
        <f t="shared" si="17"/>
        <v>65.074244160976647</v>
      </c>
      <c r="Z88" s="58">
        <f t="shared" si="16"/>
        <v>69.613361432969739</v>
      </c>
      <c r="AA88" s="58">
        <f t="shared" si="16"/>
        <v>59.801453372781673</v>
      </c>
      <c r="AB88" s="58">
        <f t="shared" si="16"/>
        <v>50.819016718953804</v>
      </c>
      <c r="AC88" s="58">
        <f t="shared" si="16"/>
        <v>49.403418738396901</v>
      </c>
      <c r="AD88" s="58">
        <f t="shared" si="16"/>
        <v>39.246623497711546</v>
      </c>
      <c r="AE88" s="58">
        <f t="shared" si="16"/>
        <v>47.17148232466009</v>
      </c>
      <c r="AF88" s="58">
        <f t="shared" si="16"/>
        <v>48.455922145753128</v>
      </c>
      <c r="AG88" s="58">
        <f t="shared" si="16"/>
        <v>54.444778952628049</v>
      </c>
      <c r="AH88" s="58">
        <f t="shared" si="16"/>
        <v>55.878786276105224</v>
      </c>
      <c r="AI88" s="58">
        <f t="shared" si="21"/>
        <v>67.442058523822851</v>
      </c>
      <c r="AJ88" s="58">
        <f t="shared" si="22"/>
        <v>77.722917404977821</v>
      </c>
      <c r="AK88" s="58">
        <f t="shared" si="19"/>
        <v>82.989288765959643</v>
      </c>
      <c r="AL88" s="58">
        <f t="shared" si="20"/>
        <v>80.934514359339374</v>
      </c>
      <c r="AM88" s="58">
        <f t="shared" si="18"/>
        <v>86.15568707208655</v>
      </c>
      <c r="AN88" s="120"/>
      <c r="AO88" s="121"/>
      <c r="AP88" s="121"/>
      <c r="AQ88" s="121"/>
      <c r="AR88" s="121"/>
      <c r="AS88" s="121"/>
      <c r="AT88" s="121"/>
      <c r="AU88" s="121"/>
      <c r="AV88" s="121"/>
      <c r="AW88" s="121"/>
      <c r="AX88" s="121"/>
      <c r="AY88" s="121"/>
      <c r="AZ88" s="121"/>
      <c r="BA88" s="121"/>
      <c r="BB88" s="121"/>
      <c r="BC88" s="121"/>
      <c r="BD88" s="121"/>
      <c r="BE88" s="121"/>
      <c r="BF88"/>
      <c r="BH88" s="470">
        <f>(T88/S88-1)*100</f>
        <v>-2.4759513392324628</v>
      </c>
      <c r="BI88" s="470">
        <f>(U88/T88-1)*100</f>
        <v>6.4511077308326392</v>
      </c>
    </row>
    <row r="89" spans="2:61" ht="15" customHeight="1">
      <c r="B89" s="500" t="s">
        <v>223</v>
      </c>
      <c r="C89" s="3" t="s">
        <v>205</v>
      </c>
      <c r="D89" s="11">
        <v>949.89561586638797</v>
      </c>
      <c r="E89" s="11">
        <v>678.72819795672604</v>
      </c>
      <c r="F89" s="11">
        <v>629.72703190386596</v>
      </c>
      <c r="G89" s="11">
        <v>637.79632340360797</v>
      </c>
      <c r="H89" s="11">
        <v>523.10832204780002</v>
      </c>
      <c r="I89" s="11">
        <v>426.75927547228503</v>
      </c>
      <c r="J89" s="11">
        <v>370.55772110969002</v>
      </c>
      <c r="K89" s="11">
        <v>356.79864871578297</v>
      </c>
      <c r="L89" s="11">
        <v>296.34954868599698</v>
      </c>
      <c r="M89" s="11">
        <v>308.601379090438</v>
      </c>
      <c r="N89" s="11">
        <v>329.30483419896098</v>
      </c>
      <c r="O89" s="11">
        <v>367.15986648732098</v>
      </c>
      <c r="P89" s="11">
        <v>206.5</v>
      </c>
      <c r="Q89" s="11">
        <v>526.13099523635799</v>
      </c>
      <c r="R89" s="11">
        <v>608.65538669556099</v>
      </c>
      <c r="S89" s="11">
        <v>927.17112878259604</v>
      </c>
      <c r="T89" s="11">
        <v>1567.7183959051799</v>
      </c>
      <c r="U89">
        <v>1942.6061633750801</v>
      </c>
      <c r="V89" s="159">
        <f>100</f>
        <v>100</v>
      </c>
      <c r="W89" s="58">
        <f t="shared" si="17"/>
        <v>71.452924576103712</v>
      </c>
      <c r="X89" s="58">
        <f t="shared" si="17"/>
        <v>66.294340281747665</v>
      </c>
      <c r="Y89" s="58">
        <f t="shared" si="17"/>
        <v>67.143832727544691</v>
      </c>
      <c r="Z89" s="58">
        <f t="shared" si="16"/>
        <v>55.070084892504681</v>
      </c>
      <c r="AA89" s="58">
        <f t="shared" si="16"/>
        <v>44.926965483785622</v>
      </c>
      <c r="AB89" s="58">
        <f t="shared" si="16"/>
        <v>39.010362288250896</v>
      </c>
      <c r="AC89" s="58">
        <f t="shared" si="16"/>
        <v>37.561879721947278</v>
      </c>
      <c r="AD89" s="58">
        <f t="shared" si="16"/>
        <v>31.198117323207168</v>
      </c>
      <c r="AE89" s="58">
        <f t="shared" si="16"/>
        <v>32.487925403147216</v>
      </c>
      <c r="AF89" s="58">
        <f t="shared" si="16"/>
        <v>34.667475951934584</v>
      </c>
      <c r="AG89" s="58">
        <f t="shared" si="16"/>
        <v>38.652654076357543</v>
      </c>
      <c r="AH89" s="58">
        <f t="shared" si="16"/>
        <v>21.739230769230776</v>
      </c>
      <c r="AI89" s="58">
        <f t="shared" si="21"/>
        <v>55.388295982025397</v>
      </c>
      <c r="AJ89" s="58">
        <f t="shared" si="22"/>
        <v>64.076028621356883</v>
      </c>
      <c r="AK89" s="58">
        <f t="shared" si="19"/>
        <v>97.607685865244761</v>
      </c>
      <c r="AL89" s="58">
        <f t="shared" si="20"/>
        <v>165.04112343705086</v>
      </c>
      <c r="AM89" s="58">
        <f t="shared" si="18"/>
        <v>204.50733016629974</v>
      </c>
      <c r="AN89" s="160">
        <v>1</v>
      </c>
      <c r="AO89">
        <v>1</v>
      </c>
      <c r="AP89">
        <v>1</v>
      </c>
      <c r="AQ89">
        <v>1</v>
      </c>
      <c r="AR89">
        <v>1</v>
      </c>
      <c r="AS89">
        <v>1</v>
      </c>
      <c r="AT89">
        <v>1</v>
      </c>
      <c r="AU89">
        <v>1</v>
      </c>
      <c r="AV89">
        <v>1</v>
      </c>
      <c r="AW89">
        <v>1</v>
      </c>
      <c r="AX89">
        <v>1</v>
      </c>
      <c r="AY89">
        <v>1</v>
      </c>
      <c r="AZ89">
        <v>1</v>
      </c>
      <c r="BA89">
        <v>1</v>
      </c>
      <c r="BB89">
        <v>1</v>
      </c>
      <c r="BC89">
        <v>4</v>
      </c>
      <c r="BD89">
        <v>6</v>
      </c>
      <c r="BE89" s="340">
        <v>7</v>
      </c>
      <c r="BF89"/>
    </row>
    <row r="90" spans="2:61" ht="15">
      <c r="B90" s="499"/>
      <c r="C90" s="2" t="s">
        <v>206</v>
      </c>
      <c r="D90" s="11">
        <v>537.72740829108295</v>
      </c>
      <c r="E90" s="11">
        <v>646.77776482927402</v>
      </c>
      <c r="F90" s="11">
        <v>571.37098322263603</v>
      </c>
      <c r="G90" s="11">
        <v>433.53040701100701</v>
      </c>
      <c r="H90" s="11">
        <v>517.95830392736605</v>
      </c>
      <c r="I90" s="11">
        <v>423.25726181443201</v>
      </c>
      <c r="J90" s="11">
        <v>405.272711042342</v>
      </c>
      <c r="K90" s="11">
        <v>474.04242635004198</v>
      </c>
      <c r="L90" s="11">
        <v>420.96014058630902</v>
      </c>
      <c r="M90" s="11">
        <v>137.311172226872</v>
      </c>
      <c r="N90" s="11">
        <v>442.269276867759</v>
      </c>
      <c r="O90" s="11">
        <v>472.77437353659201</v>
      </c>
      <c r="P90" s="11">
        <v>305.89999999999998</v>
      </c>
      <c r="Q90" s="11">
        <v>479.87533656169597</v>
      </c>
      <c r="R90" s="11">
        <v>643.08800785337905</v>
      </c>
      <c r="S90" s="11">
        <v>677.85816586348005</v>
      </c>
      <c r="T90" s="11">
        <v>728.34885576536601</v>
      </c>
      <c r="U90">
        <v>716.14522842134295</v>
      </c>
      <c r="V90" s="159">
        <f>100</f>
        <v>100</v>
      </c>
      <c r="W90" s="58">
        <f t="shared" si="17"/>
        <v>120.27985831794534</v>
      </c>
      <c r="X90" s="58">
        <f t="shared" si="17"/>
        <v>106.25662267029936</v>
      </c>
      <c r="Y90" s="58">
        <f t="shared" si="17"/>
        <v>80.622709634381906</v>
      </c>
      <c r="Z90" s="58">
        <f t="shared" si="16"/>
        <v>96.323582532914998</v>
      </c>
      <c r="AA90" s="58">
        <f t="shared" si="16"/>
        <v>78.71223510059842</v>
      </c>
      <c r="AB90" s="58">
        <f t="shared" si="16"/>
        <v>75.367687194951287</v>
      </c>
      <c r="AC90" s="58">
        <f t="shared" si="16"/>
        <v>88.156642016178026</v>
      </c>
      <c r="AD90" s="58">
        <f t="shared" si="16"/>
        <v>78.285044447359581</v>
      </c>
      <c r="AE90" s="58">
        <f t="shared" si="16"/>
        <v>25.535460924941848</v>
      </c>
      <c r="AF90" s="58">
        <f t="shared" si="16"/>
        <v>82.247858310460074</v>
      </c>
      <c r="AG90" s="58">
        <f t="shared" si="16"/>
        <v>87.920824984370057</v>
      </c>
      <c r="AH90" s="58">
        <f t="shared" si="16"/>
        <v>56.887559622850759</v>
      </c>
      <c r="AI90" s="58">
        <f t="shared" si="21"/>
        <v>89.241375678944294</v>
      </c>
      <c r="AJ90" s="58">
        <f t="shared" si="22"/>
        <v>119.59368221477418</v>
      </c>
      <c r="AK90" s="58">
        <f t="shared" si="19"/>
        <v>126.05981309707417</v>
      </c>
      <c r="AL90" s="58">
        <f t="shared" si="20"/>
        <v>135.44945720362011</v>
      </c>
      <c r="AM90" s="58">
        <f t="shared" si="18"/>
        <v>133.17997509133451</v>
      </c>
      <c r="AN90" s="160">
        <v>1</v>
      </c>
      <c r="AO90">
        <v>1</v>
      </c>
      <c r="AP90">
        <v>1</v>
      </c>
      <c r="AQ90">
        <v>1</v>
      </c>
      <c r="AR90">
        <v>1</v>
      </c>
      <c r="AS90">
        <v>1</v>
      </c>
      <c r="AT90">
        <v>1</v>
      </c>
      <c r="AU90">
        <v>1</v>
      </c>
      <c r="AV90">
        <v>1</v>
      </c>
      <c r="AW90">
        <v>1</v>
      </c>
      <c r="AX90">
        <v>1</v>
      </c>
      <c r="AY90">
        <v>1</v>
      </c>
      <c r="AZ90">
        <v>1</v>
      </c>
      <c r="BA90">
        <v>1</v>
      </c>
      <c r="BB90">
        <v>1</v>
      </c>
      <c r="BC90">
        <v>4</v>
      </c>
      <c r="BD90">
        <v>6</v>
      </c>
      <c r="BE90">
        <v>7</v>
      </c>
      <c r="BF90"/>
    </row>
    <row r="91" spans="2:61" ht="15">
      <c r="B91" s="499"/>
      <c r="C91" s="2" t="s">
        <v>207</v>
      </c>
      <c r="D91" s="11">
        <v>396.361467342678</v>
      </c>
      <c r="E91" s="11">
        <v>363.39975915782901</v>
      </c>
      <c r="F91" s="11">
        <v>355.127269935117</v>
      </c>
      <c r="G91" s="11">
        <v>973.32851738494003</v>
      </c>
      <c r="H91" s="11">
        <v>265.51204532015902</v>
      </c>
      <c r="I91" s="11">
        <v>313.62477869219202</v>
      </c>
      <c r="J91" s="11">
        <v>390.89078664167198</v>
      </c>
      <c r="K91" s="11">
        <v>378.75701723881002</v>
      </c>
      <c r="L91" s="11">
        <v>366.64270309130097</v>
      </c>
      <c r="M91" s="11">
        <v>470.02670493044798</v>
      </c>
      <c r="N91" s="11">
        <v>484.318817419097</v>
      </c>
      <c r="O91" s="11">
        <v>520.59981069097796</v>
      </c>
      <c r="P91" s="11">
        <v>387.8</v>
      </c>
      <c r="Q91" s="11">
        <v>516.59384770151803</v>
      </c>
      <c r="R91" s="11">
        <v>694.347975069227</v>
      </c>
      <c r="S91" s="11">
        <v>658.51180654011603</v>
      </c>
      <c r="T91" s="11">
        <v>614.99260793862095</v>
      </c>
      <c r="U91">
        <v>599.48923617796595</v>
      </c>
      <c r="V91" s="159">
        <f>100</f>
        <v>100</v>
      </c>
      <c r="W91" s="58">
        <f t="shared" si="17"/>
        <v>91.683927197607332</v>
      </c>
      <c r="X91" s="58">
        <f t="shared" si="17"/>
        <v>89.596819871516018</v>
      </c>
      <c r="Y91" s="58">
        <f t="shared" si="17"/>
        <v>245.56587801291991</v>
      </c>
      <c r="Z91" s="58">
        <f t="shared" si="16"/>
        <v>66.987350485966417</v>
      </c>
      <c r="AA91" s="58">
        <f t="shared" si="16"/>
        <v>79.125950560942087</v>
      </c>
      <c r="AB91" s="58">
        <f t="shared" si="16"/>
        <v>98.619774838941055</v>
      </c>
      <c r="AC91" s="58">
        <f t="shared" si="16"/>
        <v>95.55848598959598</v>
      </c>
      <c r="AD91" s="58">
        <f t="shared" si="16"/>
        <v>92.502105603095004</v>
      </c>
      <c r="AE91" s="58">
        <f t="shared" si="16"/>
        <v>118.58536806860744</v>
      </c>
      <c r="AF91" s="58">
        <f t="shared" si="16"/>
        <v>122.19119599745923</v>
      </c>
      <c r="AG91" s="58">
        <f t="shared" si="16"/>
        <v>131.34470769351768</v>
      </c>
      <c r="AH91" s="58">
        <f t="shared" si="16"/>
        <v>97.839984951091097</v>
      </c>
      <c r="AI91" s="58">
        <f t="shared" si="21"/>
        <v>130.33402342687666</v>
      </c>
      <c r="AJ91" s="58">
        <f t="shared" si="22"/>
        <v>175.18049363484718</v>
      </c>
      <c r="AK91" s="58">
        <f t="shared" si="19"/>
        <v>166.13920897885706</v>
      </c>
      <c r="AL91" s="58">
        <f t="shared" si="20"/>
        <v>155.1595345687131</v>
      </c>
      <c r="AM91" s="58">
        <f t="shared" si="18"/>
        <v>151.24811203195793</v>
      </c>
      <c r="AN91" s="160">
        <v>1</v>
      </c>
      <c r="AO91">
        <v>1</v>
      </c>
      <c r="AP91">
        <v>1</v>
      </c>
      <c r="AQ91">
        <v>1</v>
      </c>
      <c r="AR91">
        <v>1</v>
      </c>
      <c r="AS91">
        <v>1</v>
      </c>
      <c r="AT91">
        <v>1</v>
      </c>
      <c r="AU91">
        <v>1</v>
      </c>
      <c r="AV91">
        <v>1</v>
      </c>
      <c r="AW91">
        <v>1</v>
      </c>
      <c r="AX91">
        <v>1</v>
      </c>
      <c r="AY91">
        <v>1</v>
      </c>
      <c r="AZ91">
        <v>1</v>
      </c>
      <c r="BA91">
        <v>1</v>
      </c>
      <c r="BB91">
        <v>1</v>
      </c>
      <c r="BC91">
        <v>4</v>
      </c>
      <c r="BD91">
        <v>6</v>
      </c>
      <c r="BE91">
        <v>7</v>
      </c>
      <c r="BF91"/>
    </row>
    <row r="92" spans="2:61" ht="15">
      <c r="B92" s="499"/>
      <c r="C92" s="2" t="s">
        <v>208</v>
      </c>
      <c r="D92" s="11">
        <v>1311.0647181628401</v>
      </c>
      <c r="E92" s="11">
        <v>1412.22856698908</v>
      </c>
      <c r="F92" s="11">
        <v>1273.65915460514</v>
      </c>
      <c r="G92" s="11">
        <v>380.39655532954401</v>
      </c>
      <c r="H92" s="11">
        <v>1037.72865126748</v>
      </c>
      <c r="I92" s="11">
        <v>712.56250121597702</v>
      </c>
      <c r="J92" s="11">
        <v>622.68773370627196</v>
      </c>
      <c r="K92" s="11">
        <v>617.11957871727395</v>
      </c>
      <c r="L92" s="11">
        <v>641.92427510184496</v>
      </c>
      <c r="M92" s="11">
        <v>773.84511140340396</v>
      </c>
      <c r="N92" s="11">
        <v>880.54334798242098</v>
      </c>
      <c r="O92" s="11">
        <v>1036.81562297614</v>
      </c>
      <c r="P92" s="11">
        <v>1078.5</v>
      </c>
      <c r="Q92" s="11">
        <v>1210.1229867939601</v>
      </c>
      <c r="R92" s="11">
        <v>1420.2946869298701</v>
      </c>
      <c r="S92" s="11">
        <v>1408.09080142119</v>
      </c>
      <c r="T92" s="11">
        <v>1396.07451439595</v>
      </c>
      <c r="U92">
        <v>1351.2282644736799</v>
      </c>
      <c r="V92" s="159">
        <f>100</f>
        <v>100</v>
      </c>
      <c r="W92" s="58">
        <f t="shared" si="17"/>
        <v>107.71615980696957</v>
      </c>
      <c r="X92" s="58">
        <f t="shared" si="17"/>
        <v>97.146932333735933</v>
      </c>
      <c r="Y92" s="58">
        <f t="shared" si="17"/>
        <v>29.014323248861697</v>
      </c>
      <c r="Z92" s="58">
        <f t="shared" si="16"/>
        <v>79.151596171516331</v>
      </c>
      <c r="AA92" s="58">
        <f t="shared" si="16"/>
        <v>54.349910522683558</v>
      </c>
      <c r="AB92" s="58">
        <f t="shared" si="16"/>
        <v>47.494812809761797</v>
      </c>
      <c r="AC92" s="58">
        <f t="shared" si="16"/>
        <v>47.07010799451816</v>
      </c>
      <c r="AD92" s="58">
        <f t="shared" si="16"/>
        <v>48.962058562704385</v>
      </c>
      <c r="AE92" s="58">
        <f t="shared" si="16"/>
        <v>59.024173306087626</v>
      </c>
      <c r="AF92" s="58">
        <f t="shared" si="16"/>
        <v>67.162462369996717</v>
      </c>
      <c r="AG92" s="58">
        <f t="shared" si="16"/>
        <v>79.081955956301073</v>
      </c>
      <c r="AH92" s="58">
        <f t="shared" si="16"/>
        <v>82.26138535031842</v>
      </c>
      <c r="AI92" s="58">
        <f t="shared" si="21"/>
        <v>92.300781954507414</v>
      </c>
      <c r="AJ92" s="58">
        <f t="shared" si="22"/>
        <v>108.33139411455529</v>
      </c>
      <c r="AK92" s="58">
        <f t="shared" si="19"/>
        <v>107.40055635043782</v>
      </c>
      <c r="AL92" s="58">
        <f t="shared" si="20"/>
        <v>106.48402745153815</v>
      </c>
      <c r="AM92" s="58">
        <f t="shared" si="18"/>
        <v>103.06342972657519</v>
      </c>
      <c r="AN92" s="160">
        <v>1</v>
      </c>
      <c r="AO92">
        <v>1</v>
      </c>
      <c r="AP92">
        <v>1</v>
      </c>
      <c r="AQ92">
        <v>1</v>
      </c>
      <c r="AR92">
        <v>1</v>
      </c>
      <c r="AS92">
        <v>1</v>
      </c>
      <c r="AT92">
        <v>1</v>
      </c>
      <c r="AU92">
        <v>1</v>
      </c>
      <c r="AV92">
        <v>1</v>
      </c>
      <c r="AW92">
        <v>1</v>
      </c>
      <c r="AX92">
        <v>1</v>
      </c>
      <c r="AY92">
        <v>1</v>
      </c>
      <c r="AZ92">
        <v>1</v>
      </c>
      <c r="BA92">
        <v>1</v>
      </c>
      <c r="BB92">
        <v>1</v>
      </c>
      <c r="BC92">
        <v>4</v>
      </c>
      <c r="BD92">
        <v>6</v>
      </c>
      <c r="BE92">
        <v>7</v>
      </c>
      <c r="BF92"/>
    </row>
    <row r="93" spans="2:61" ht="15">
      <c r="B93" s="499"/>
      <c r="C93" s="2" t="s">
        <v>209</v>
      </c>
      <c r="D93" s="11">
        <v>3195.0492096629901</v>
      </c>
      <c r="E93" s="11">
        <v>3101.1342889329098</v>
      </c>
      <c r="F93" s="11">
        <v>2829.88443966676</v>
      </c>
      <c r="G93" s="11">
        <v>2425.0518031290999</v>
      </c>
      <c r="H93" s="11">
        <v>2344.3073225628</v>
      </c>
      <c r="I93" s="11">
        <v>1876.20381719489</v>
      </c>
      <c r="J93" s="11">
        <v>1789.4089524999799</v>
      </c>
      <c r="K93" s="11">
        <v>1826.7176710219101</v>
      </c>
      <c r="L93" s="11">
        <v>1725.8766674654501</v>
      </c>
      <c r="M93" s="11">
        <v>1689.78436765116</v>
      </c>
      <c r="N93" s="11">
        <v>2136.4362764682401</v>
      </c>
      <c r="O93" s="11">
        <v>2397.3496736910301</v>
      </c>
      <c r="P93" s="11">
        <v>1978.7</v>
      </c>
      <c r="Q93" s="11">
        <v>2732.7231662935301</v>
      </c>
      <c r="R93" s="11">
        <v>3366.38605654803</v>
      </c>
      <c r="S93" s="11">
        <v>3671.6319026073802</v>
      </c>
      <c r="T93" s="11">
        <v>4307.1343740051298</v>
      </c>
      <c r="U93">
        <v>4609.4688924480697</v>
      </c>
      <c r="V93" s="159">
        <f>100</f>
        <v>100</v>
      </c>
      <c r="W93" s="58">
        <f t="shared" si="17"/>
        <v>97.060611134061801</v>
      </c>
      <c r="X93" s="58">
        <f t="shared" si="17"/>
        <v>88.570918754808574</v>
      </c>
      <c r="Y93" s="58">
        <f t="shared" si="17"/>
        <v>75.900295863827765</v>
      </c>
      <c r="Z93" s="58">
        <f t="shared" si="16"/>
        <v>73.373120998348398</v>
      </c>
      <c r="AA93" s="58">
        <f t="shared" si="16"/>
        <v>58.722219724208557</v>
      </c>
      <c r="AB93" s="58">
        <f t="shared" si="16"/>
        <v>56.005677380121625</v>
      </c>
      <c r="AC93" s="58">
        <f t="shared" si="16"/>
        <v>57.17338141451004</v>
      </c>
      <c r="AD93" s="58">
        <f t="shared" si="16"/>
        <v>54.017217082158602</v>
      </c>
      <c r="AE93" s="58">
        <f t="shared" si="16"/>
        <v>52.887585034391265</v>
      </c>
      <c r="AF93" s="58">
        <f t="shared" si="16"/>
        <v>66.867085176869267</v>
      </c>
      <c r="AG93" s="58">
        <f t="shared" si="16"/>
        <v>75.033262913152427</v>
      </c>
      <c r="AH93" s="58">
        <f t="shared" si="16"/>
        <v>61.930188555960015</v>
      </c>
      <c r="AI93" s="58">
        <f t="shared" si="21"/>
        <v>85.529924172334546</v>
      </c>
      <c r="AJ93" s="58">
        <f t="shared" si="22"/>
        <v>105.36257301974739</v>
      </c>
      <c r="AK93" s="58">
        <f t="shared" si="19"/>
        <v>114.91628646917333</v>
      </c>
      <c r="AL93" s="58">
        <f t="shared" si="20"/>
        <v>134.80651130438898</v>
      </c>
      <c r="AM93" s="58">
        <f t="shared" si="18"/>
        <v>144.2691047921065</v>
      </c>
      <c r="AN93" s="160"/>
      <c r="AO93"/>
      <c r="AP93"/>
      <c r="AQ93"/>
      <c r="AR93"/>
      <c r="AS93"/>
      <c r="AT93"/>
      <c r="AU93"/>
      <c r="AV93"/>
      <c r="AW93"/>
      <c r="AX93"/>
      <c r="AY93"/>
      <c r="AZ93"/>
      <c r="BA93"/>
      <c r="BB93"/>
      <c r="BC93"/>
      <c r="BD93"/>
      <c r="BE93"/>
      <c r="BF93"/>
    </row>
    <row r="94" spans="2:61" ht="15">
      <c r="B94" s="501"/>
      <c r="C94" s="4" t="s">
        <v>210</v>
      </c>
      <c r="D94" s="245">
        <v>1883.9844915001499</v>
      </c>
      <c r="E94" s="173">
        <v>1688.90572194383</v>
      </c>
      <c r="F94" s="173">
        <v>1556.2252850616201</v>
      </c>
      <c r="G94" s="173">
        <v>2044.6552477995499</v>
      </c>
      <c r="H94" s="173">
        <v>1306.57867129533</v>
      </c>
      <c r="I94" s="173">
        <v>1163.6413159789099</v>
      </c>
      <c r="J94" s="173">
        <v>1166.7212187937</v>
      </c>
      <c r="K94" s="173">
        <v>1209.59809230464</v>
      </c>
      <c r="L94" s="173">
        <v>1083.95239236361</v>
      </c>
      <c r="M94" s="173">
        <v>915.93925624775795</v>
      </c>
      <c r="N94" s="173">
        <v>1255.89292848582</v>
      </c>
      <c r="O94" s="173">
        <v>1360.5340507148901</v>
      </c>
      <c r="P94" s="173">
        <v>900.2</v>
      </c>
      <c r="Q94" s="173">
        <v>1522.60017949957</v>
      </c>
      <c r="R94" s="173">
        <v>1946.0913696181699</v>
      </c>
      <c r="S94" s="173">
        <v>2263.5411011861902</v>
      </c>
      <c r="T94" s="173">
        <v>2911.05985960917</v>
      </c>
      <c r="U94" s="173">
        <v>3258.24062797438</v>
      </c>
      <c r="V94" s="159">
        <f>100</f>
        <v>100</v>
      </c>
      <c r="W94" s="58">
        <f t="shared" si="17"/>
        <v>89.645415318626874</v>
      </c>
      <c r="X94" s="58">
        <f t="shared" si="17"/>
        <v>82.602871312515589</v>
      </c>
      <c r="Y94" s="58">
        <f t="shared" si="17"/>
        <v>108.5282419799254</v>
      </c>
      <c r="Z94" s="58">
        <f t="shared" si="16"/>
        <v>69.351880399766344</v>
      </c>
      <c r="AA94" s="58">
        <f t="shared" si="16"/>
        <v>61.764909489904753</v>
      </c>
      <c r="AB94" s="58">
        <f t="shared" si="16"/>
        <v>61.928387630446004</v>
      </c>
      <c r="AC94" s="58">
        <f t="shared" ref="AC94:AC109" si="23">K94*100/$D94</f>
        <v>64.204248907669083</v>
      </c>
      <c r="AD94" s="58">
        <f t="shared" ref="AD94:AD109" si="24">L94*100/$D94</f>
        <v>57.535101655773033</v>
      </c>
      <c r="AE94" s="58">
        <f t="shared" ref="AE94:AE109" si="25">M94*100/$D94</f>
        <v>48.617133547549962</v>
      </c>
      <c r="AF94" s="58">
        <f t="shared" ref="AF94:AF109" si="26">N94*100/$D94</f>
        <v>66.661532202199666</v>
      </c>
      <c r="AG94" s="58">
        <f t="shared" ref="AG94:AG109" si="27">O94*100/$D94</f>
        <v>72.215777616701359</v>
      </c>
      <c r="AH94" s="58">
        <f t="shared" ref="AH94:AH109" si="28">P94*100/$D94</f>
        <v>47.781709672312786</v>
      </c>
      <c r="AI94" s="58">
        <f t="shared" si="21"/>
        <v>80.818084563274581</v>
      </c>
      <c r="AJ94" s="58">
        <f t="shared" si="22"/>
        <v>103.29657056086307</v>
      </c>
      <c r="AK94" s="58">
        <f t="shared" si="19"/>
        <v>120.1464827018726</v>
      </c>
      <c r="AL94" s="58">
        <f t="shared" si="20"/>
        <v>154.51612647252722</v>
      </c>
      <c r="AM94" s="58">
        <f t="shared" si="18"/>
        <v>172.94413211331474</v>
      </c>
      <c r="AN94" s="120"/>
      <c r="AO94" s="121"/>
      <c r="AP94" s="121"/>
      <c r="AQ94" s="121"/>
      <c r="AR94" s="121"/>
      <c r="AS94" s="121"/>
      <c r="AT94" s="121"/>
      <c r="AU94" s="121"/>
      <c r="AV94" s="121"/>
      <c r="AW94" s="121"/>
      <c r="AX94" s="121"/>
      <c r="AY94" s="121"/>
      <c r="AZ94" s="121"/>
      <c r="BA94" s="121"/>
      <c r="BB94" s="121"/>
      <c r="BC94" s="121"/>
      <c r="BD94" s="121"/>
      <c r="BE94" s="121"/>
      <c r="BF94"/>
      <c r="BH94" s="470">
        <f>(T94/S94-1)*100</f>
        <v>28.606450224546531</v>
      </c>
      <c r="BI94" s="470">
        <f>(U94/T94-1)*100</f>
        <v>11.926266896202598</v>
      </c>
    </row>
    <row r="95" spans="2:61" ht="15">
      <c r="B95" s="505" t="s">
        <v>224</v>
      </c>
      <c r="C95" s="3" t="s">
        <v>205</v>
      </c>
      <c r="Q95" s="11">
        <v>146.45981478011299</v>
      </c>
      <c r="R95" s="11">
        <v>165.976717695107</v>
      </c>
      <c r="U95"/>
      <c r="V95" s="159">
        <f>100</f>
        <v>100</v>
      </c>
      <c r="W95" s="58" t="e">
        <f t="shared" si="17"/>
        <v>#DIV/0!</v>
      </c>
      <c r="X95" s="58" t="e">
        <f t="shared" si="17"/>
        <v>#DIV/0!</v>
      </c>
      <c r="Y95" s="58" t="e">
        <f t="shared" si="17"/>
        <v>#DIV/0!</v>
      </c>
      <c r="Z95" s="58" t="e">
        <f t="shared" si="17"/>
        <v>#DIV/0!</v>
      </c>
      <c r="AA95" s="58" t="e">
        <f t="shared" si="17"/>
        <v>#DIV/0!</v>
      </c>
      <c r="AB95" s="58" t="e">
        <f t="shared" si="17"/>
        <v>#DIV/0!</v>
      </c>
      <c r="AC95" s="58" t="e">
        <f t="shared" si="23"/>
        <v>#DIV/0!</v>
      </c>
      <c r="AD95" s="58" t="e">
        <f t="shared" si="24"/>
        <v>#DIV/0!</v>
      </c>
      <c r="AE95" s="58" t="e">
        <f t="shared" si="25"/>
        <v>#DIV/0!</v>
      </c>
      <c r="AF95" s="58" t="e">
        <f t="shared" si="26"/>
        <v>#DIV/0!</v>
      </c>
      <c r="AG95" s="58" t="e">
        <f t="shared" si="27"/>
        <v>#DIV/0!</v>
      </c>
      <c r="AH95" s="58" t="e">
        <f t="shared" si="28"/>
        <v>#DIV/0!</v>
      </c>
      <c r="AI95" s="58" t="e">
        <f t="shared" si="21"/>
        <v>#DIV/0!</v>
      </c>
      <c r="AJ95" s="58" t="e">
        <f t="shared" si="22"/>
        <v>#DIV/0!</v>
      </c>
      <c r="AK95" s="58" t="e">
        <f t="shared" si="19"/>
        <v>#DIV/0!</v>
      </c>
      <c r="AL95" s="58" t="e">
        <f t="shared" si="20"/>
        <v>#DIV/0!</v>
      </c>
      <c r="AM95" s="58" t="e">
        <f t="shared" si="18"/>
        <v>#DIV/0!</v>
      </c>
      <c r="AN95" s="160"/>
      <c r="AO95"/>
      <c r="AP95"/>
      <c r="AQ95"/>
      <c r="AR95"/>
      <c r="AS95"/>
      <c r="AT95"/>
      <c r="AU95"/>
      <c r="AV95"/>
      <c r="AW95"/>
      <c r="AX95"/>
      <c r="AY95"/>
      <c r="AZ95"/>
      <c r="BA95">
        <v>1</v>
      </c>
      <c r="BB95">
        <v>1</v>
      </c>
      <c r="BC95"/>
      <c r="BD95"/>
      <c r="BE95" s="340"/>
      <c r="BF95"/>
    </row>
    <row r="96" spans="2:61" ht="15">
      <c r="B96" s="505"/>
      <c r="C96" s="2" t="s">
        <v>206</v>
      </c>
      <c r="Q96" s="11">
        <v>205.76371149882101</v>
      </c>
      <c r="R96" s="11">
        <v>236.20333583382001</v>
      </c>
      <c r="U96"/>
      <c r="V96" s="159">
        <f>100</f>
        <v>100</v>
      </c>
      <c r="W96" s="58" t="e">
        <f t="shared" si="17"/>
        <v>#DIV/0!</v>
      </c>
      <c r="X96" s="58" t="e">
        <f t="shared" si="17"/>
        <v>#DIV/0!</v>
      </c>
      <c r="Y96" s="58" t="e">
        <f t="shared" si="17"/>
        <v>#DIV/0!</v>
      </c>
      <c r="Z96" s="58" t="e">
        <f t="shared" si="17"/>
        <v>#DIV/0!</v>
      </c>
      <c r="AA96" s="58" t="e">
        <f t="shared" si="17"/>
        <v>#DIV/0!</v>
      </c>
      <c r="AB96" s="58" t="e">
        <f t="shared" si="17"/>
        <v>#DIV/0!</v>
      </c>
      <c r="AC96" s="58" t="e">
        <f t="shared" si="23"/>
        <v>#DIV/0!</v>
      </c>
      <c r="AD96" s="58" t="e">
        <f t="shared" si="24"/>
        <v>#DIV/0!</v>
      </c>
      <c r="AE96" s="58" t="e">
        <f t="shared" si="25"/>
        <v>#DIV/0!</v>
      </c>
      <c r="AF96" s="58" t="e">
        <f t="shared" si="26"/>
        <v>#DIV/0!</v>
      </c>
      <c r="AG96" s="58" t="e">
        <f t="shared" si="27"/>
        <v>#DIV/0!</v>
      </c>
      <c r="AH96" s="58" t="e">
        <f t="shared" si="28"/>
        <v>#DIV/0!</v>
      </c>
      <c r="AI96" s="58" t="e">
        <f t="shared" si="21"/>
        <v>#DIV/0!</v>
      </c>
      <c r="AJ96" s="58" t="e">
        <f t="shared" si="22"/>
        <v>#DIV/0!</v>
      </c>
      <c r="AK96" s="58" t="e">
        <f t="shared" si="19"/>
        <v>#DIV/0!</v>
      </c>
      <c r="AL96" s="58" t="e">
        <f t="shared" si="20"/>
        <v>#DIV/0!</v>
      </c>
      <c r="AM96" s="58" t="e">
        <f t="shared" si="18"/>
        <v>#DIV/0!</v>
      </c>
      <c r="AN96" s="160"/>
      <c r="AO96"/>
      <c r="AP96"/>
      <c r="AQ96"/>
      <c r="AR96"/>
      <c r="AS96"/>
      <c r="AT96"/>
      <c r="AU96"/>
      <c r="AV96"/>
      <c r="AW96"/>
      <c r="AX96"/>
      <c r="AY96"/>
      <c r="AZ96"/>
      <c r="BA96">
        <v>1</v>
      </c>
      <c r="BB96">
        <v>1</v>
      </c>
      <c r="BC96"/>
      <c r="BD96"/>
      <c r="BE96"/>
      <c r="BF96"/>
    </row>
    <row r="97" spans="2:61" ht="15">
      <c r="B97" s="505"/>
      <c r="C97" s="2" t="s">
        <v>207</v>
      </c>
      <c r="Q97" s="11">
        <v>153.49185841231599</v>
      </c>
      <c r="R97" s="11">
        <v>187.90690782466999</v>
      </c>
      <c r="U97"/>
      <c r="V97" s="159">
        <f>100</f>
        <v>100</v>
      </c>
      <c r="W97" s="58" t="e">
        <f t="shared" si="17"/>
        <v>#DIV/0!</v>
      </c>
      <c r="X97" s="58" t="e">
        <f t="shared" si="17"/>
        <v>#DIV/0!</v>
      </c>
      <c r="Y97" s="58" t="e">
        <f t="shared" si="17"/>
        <v>#DIV/0!</v>
      </c>
      <c r="Z97" s="58" t="e">
        <f t="shared" si="17"/>
        <v>#DIV/0!</v>
      </c>
      <c r="AA97" s="58" t="e">
        <f t="shared" si="17"/>
        <v>#DIV/0!</v>
      </c>
      <c r="AB97" s="58" t="e">
        <f t="shared" si="17"/>
        <v>#DIV/0!</v>
      </c>
      <c r="AC97" s="58" t="e">
        <f t="shared" si="23"/>
        <v>#DIV/0!</v>
      </c>
      <c r="AD97" s="58" t="e">
        <f t="shared" si="24"/>
        <v>#DIV/0!</v>
      </c>
      <c r="AE97" s="58" t="e">
        <f t="shared" si="25"/>
        <v>#DIV/0!</v>
      </c>
      <c r="AF97" s="58" t="e">
        <f t="shared" si="26"/>
        <v>#DIV/0!</v>
      </c>
      <c r="AG97" s="58" t="e">
        <f t="shared" si="27"/>
        <v>#DIV/0!</v>
      </c>
      <c r="AH97" s="58" t="e">
        <f t="shared" si="28"/>
        <v>#DIV/0!</v>
      </c>
      <c r="AI97" s="58" t="e">
        <f t="shared" si="21"/>
        <v>#DIV/0!</v>
      </c>
      <c r="AJ97" s="58" t="e">
        <f t="shared" si="22"/>
        <v>#DIV/0!</v>
      </c>
      <c r="AK97" s="58" t="e">
        <f t="shared" si="19"/>
        <v>#DIV/0!</v>
      </c>
      <c r="AL97" s="58" t="e">
        <f t="shared" si="20"/>
        <v>#DIV/0!</v>
      </c>
      <c r="AM97" s="58" t="e">
        <f t="shared" si="18"/>
        <v>#DIV/0!</v>
      </c>
      <c r="AN97" s="160"/>
      <c r="AO97"/>
      <c r="AP97"/>
      <c r="AQ97"/>
      <c r="AR97"/>
      <c r="AS97"/>
      <c r="AT97"/>
      <c r="AU97"/>
      <c r="AV97"/>
      <c r="AW97"/>
      <c r="AX97"/>
      <c r="AY97"/>
      <c r="AZ97"/>
      <c r="BA97">
        <v>1</v>
      </c>
      <c r="BB97">
        <v>1</v>
      </c>
      <c r="BC97"/>
      <c r="BD97"/>
      <c r="BE97"/>
      <c r="BF97"/>
    </row>
    <row r="98" spans="2:61" ht="15">
      <c r="B98" s="505"/>
      <c r="C98" s="2" t="s">
        <v>208</v>
      </c>
      <c r="Q98" s="11">
        <v>122.148471787993</v>
      </c>
      <c r="R98" s="11">
        <v>243.519573250354</v>
      </c>
      <c r="U98"/>
      <c r="V98" s="159">
        <f>100</f>
        <v>100</v>
      </c>
      <c r="W98" s="58" t="e">
        <f t="shared" si="17"/>
        <v>#DIV/0!</v>
      </c>
      <c r="X98" s="58" t="e">
        <f t="shared" si="17"/>
        <v>#DIV/0!</v>
      </c>
      <c r="Y98" s="58" t="e">
        <f t="shared" si="17"/>
        <v>#DIV/0!</v>
      </c>
      <c r="Z98" s="58" t="e">
        <f t="shared" si="17"/>
        <v>#DIV/0!</v>
      </c>
      <c r="AA98" s="58" t="e">
        <f t="shared" si="17"/>
        <v>#DIV/0!</v>
      </c>
      <c r="AB98" s="58" t="e">
        <f t="shared" si="17"/>
        <v>#DIV/0!</v>
      </c>
      <c r="AC98" s="58" t="e">
        <f t="shared" si="23"/>
        <v>#DIV/0!</v>
      </c>
      <c r="AD98" s="58" t="e">
        <f t="shared" si="24"/>
        <v>#DIV/0!</v>
      </c>
      <c r="AE98" s="58" t="e">
        <f t="shared" si="25"/>
        <v>#DIV/0!</v>
      </c>
      <c r="AF98" s="58" t="e">
        <f t="shared" si="26"/>
        <v>#DIV/0!</v>
      </c>
      <c r="AG98" s="58" t="e">
        <f t="shared" si="27"/>
        <v>#DIV/0!</v>
      </c>
      <c r="AH98" s="58" t="e">
        <f t="shared" si="28"/>
        <v>#DIV/0!</v>
      </c>
      <c r="AI98" s="58" t="e">
        <f t="shared" si="21"/>
        <v>#DIV/0!</v>
      </c>
      <c r="AJ98" s="58" t="e">
        <f t="shared" si="22"/>
        <v>#DIV/0!</v>
      </c>
      <c r="AK98" s="58" t="e">
        <f t="shared" si="19"/>
        <v>#DIV/0!</v>
      </c>
      <c r="AL98" s="58" t="e">
        <f t="shared" si="20"/>
        <v>#DIV/0!</v>
      </c>
      <c r="AM98" s="58" t="e">
        <f t="shared" si="18"/>
        <v>#DIV/0!</v>
      </c>
      <c r="AN98" s="160"/>
      <c r="AO98"/>
      <c r="AP98"/>
      <c r="AQ98"/>
      <c r="AR98"/>
      <c r="AS98"/>
      <c r="AT98"/>
      <c r="AU98"/>
      <c r="AV98"/>
      <c r="AW98"/>
      <c r="AX98"/>
      <c r="AY98"/>
      <c r="AZ98"/>
      <c r="BA98">
        <v>1</v>
      </c>
      <c r="BB98">
        <v>1</v>
      </c>
      <c r="BC98"/>
      <c r="BD98"/>
      <c r="BE98"/>
      <c r="BF98"/>
    </row>
    <row r="99" spans="2:61" ht="15">
      <c r="B99" s="505"/>
      <c r="C99" s="2" t="s">
        <v>209</v>
      </c>
      <c r="Q99" s="11">
        <v>627.86385647924396</v>
      </c>
      <c r="R99" s="11">
        <v>833.60653460395099</v>
      </c>
      <c r="U99"/>
      <c r="V99" s="159">
        <f>100</f>
        <v>100</v>
      </c>
      <c r="W99" s="58" t="e">
        <f t="shared" si="17"/>
        <v>#DIV/0!</v>
      </c>
      <c r="X99" s="58" t="e">
        <f t="shared" si="17"/>
        <v>#DIV/0!</v>
      </c>
      <c r="Y99" s="58" t="e">
        <f t="shared" si="17"/>
        <v>#DIV/0!</v>
      </c>
      <c r="Z99" s="58" t="e">
        <f t="shared" si="17"/>
        <v>#DIV/0!</v>
      </c>
      <c r="AA99" s="58" t="e">
        <f t="shared" si="17"/>
        <v>#DIV/0!</v>
      </c>
      <c r="AB99" s="58" t="e">
        <f t="shared" si="17"/>
        <v>#DIV/0!</v>
      </c>
      <c r="AC99" s="58" t="e">
        <f t="shared" si="23"/>
        <v>#DIV/0!</v>
      </c>
      <c r="AD99" s="58" t="e">
        <f t="shared" si="24"/>
        <v>#DIV/0!</v>
      </c>
      <c r="AE99" s="58" t="e">
        <f t="shared" si="25"/>
        <v>#DIV/0!</v>
      </c>
      <c r="AF99" s="58" t="e">
        <f t="shared" si="26"/>
        <v>#DIV/0!</v>
      </c>
      <c r="AG99" s="58" t="e">
        <f t="shared" si="27"/>
        <v>#DIV/0!</v>
      </c>
      <c r="AH99" s="58" t="e">
        <f t="shared" si="28"/>
        <v>#DIV/0!</v>
      </c>
      <c r="AI99" s="58" t="e">
        <f t="shared" si="21"/>
        <v>#DIV/0!</v>
      </c>
      <c r="AJ99" s="58" t="e">
        <f t="shared" si="22"/>
        <v>#DIV/0!</v>
      </c>
      <c r="AK99" s="58" t="e">
        <f t="shared" si="19"/>
        <v>#DIV/0!</v>
      </c>
      <c r="AL99" s="58" t="e">
        <f t="shared" si="20"/>
        <v>#DIV/0!</v>
      </c>
      <c r="AM99" s="58" t="e">
        <f t="shared" si="18"/>
        <v>#DIV/0!</v>
      </c>
      <c r="AN99" s="160"/>
      <c r="AO99"/>
      <c r="AP99"/>
      <c r="AQ99"/>
      <c r="AR99"/>
      <c r="AS99"/>
      <c r="AT99"/>
      <c r="AU99"/>
      <c r="AV99"/>
      <c r="AW99"/>
      <c r="AX99"/>
      <c r="AY99"/>
      <c r="AZ99"/>
      <c r="BA99"/>
      <c r="BB99"/>
      <c r="BC99"/>
      <c r="BD99"/>
      <c r="BE99"/>
      <c r="BF99"/>
    </row>
    <row r="100" spans="2:61" ht="15">
      <c r="B100" s="505"/>
      <c r="C100" s="4" t="s">
        <v>210</v>
      </c>
      <c r="D100" s="245"/>
      <c r="E100" s="173"/>
      <c r="F100" s="173"/>
      <c r="G100" s="173"/>
      <c r="H100" s="173"/>
      <c r="I100" s="173"/>
      <c r="J100" s="173"/>
      <c r="K100" s="173"/>
      <c r="L100" s="173"/>
      <c r="M100" s="173"/>
      <c r="N100" s="173"/>
      <c r="O100" s="173"/>
      <c r="P100" s="173"/>
      <c r="Q100" s="173">
        <v>505.71538469125102</v>
      </c>
      <c r="R100" s="173">
        <v>590.08696135359696</v>
      </c>
      <c r="S100" s="173"/>
      <c r="T100" s="173"/>
      <c r="U100" s="173"/>
      <c r="V100" s="159">
        <f>100</f>
        <v>100</v>
      </c>
      <c r="W100" s="58" t="e">
        <f t="shared" si="17"/>
        <v>#DIV/0!</v>
      </c>
      <c r="X100" s="58" t="e">
        <f t="shared" si="17"/>
        <v>#DIV/0!</v>
      </c>
      <c r="Y100" s="58" t="e">
        <f t="shared" si="17"/>
        <v>#DIV/0!</v>
      </c>
      <c r="Z100" s="58" t="e">
        <f t="shared" si="17"/>
        <v>#DIV/0!</v>
      </c>
      <c r="AA100" s="58" t="e">
        <f t="shared" si="17"/>
        <v>#DIV/0!</v>
      </c>
      <c r="AB100" s="58" t="e">
        <f t="shared" si="17"/>
        <v>#DIV/0!</v>
      </c>
      <c r="AC100" s="58" t="e">
        <f t="shared" si="23"/>
        <v>#DIV/0!</v>
      </c>
      <c r="AD100" s="58" t="e">
        <f t="shared" si="24"/>
        <v>#DIV/0!</v>
      </c>
      <c r="AE100" s="58" t="e">
        <f t="shared" si="25"/>
        <v>#DIV/0!</v>
      </c>
      <c r="AF100" s="58" t="e">
        <f t="shared" si="26"/>
        <v>#DIV/0!</v>
      </c>
      <c r="AG100" s="58" t="e">
        <f t="shared" si="27"/>
        <v>#DIV/0!</v>
      </c>
      <c r="AH100" s="58" t="e">
        <f t="shared" si="28"/>
        <v>#DIV/0!</v>
      </c>
      <c r="AI100" s="58" t="e">
        <f t="shared" si="21"/>
        <v>#DIV/0!</v>
      </c>
      <c r="AJ100" s="58" t="e">
        <f t="shared" si="22"/>
        <v>#DIV/0!</v>
      </c>
      <c r="AK100" s="58" t="e">
        <f t="shared" si="19"/>
        <v>#DIV/0!</v>
      </c>
      <c r="AL100" s="58" t="e">
        <f t="shared" si="20"/>
        <v>#DIV/0!</v>
      </c>
      <c r="AM100" s="58" t="e">
        <f t="shared" si="18"/>
        <v>#DIV/0!</v>
      </c>
      <c r="AN100" s="120"/>
      <c r="AO100" s="121"/>
      <c r="AP100" s="121"/>
      <c r="AQ100" s="121"/>
      <c r="AR100" s="121"/>
      <c r="AS100" s="121"/>
      <c r="AT100" s="121"/>
      <c r="AU100" s="121"/>
      <c r="AV100" s="121"/>
      <c r="AW100" s="121"/>
      <c r="AX100" s="121"/>
      <c r="AY100" s="121"/>
      <c r="AZ100" s="121"/>
      <c r="BA100" s="121"/>
      <c r="BB100" s="121"/>
      <c r="BC100" s="121"/>
      <c r="BD100" s="121"/>
      <c r="BE100" s="121"/>
      <c r="BF100"/>
      <c r="BH100" s="470" t="e">
        <f>(T100/S100-1)*100</f>
        <v>#DIV/0!</v>
      </c>
      <c r="BI100" s="470" t="e">
        <f>(U100/T100-1)*100</f>
        <v>#DIV/0!</v>
      </c>
    </row>
    <row r="101" spans="2:61" ht="15">
      <c r="B101" s="505" t="s">
        <v>225</v>
      </c>
      <c r="C101" s="3" t="s">
        <v>205</v>
      </c>
      <c r="Q101" s="11">
        <v>1148.8367047034801</v>
      </c>
      <c r="R101" s="11">
        <v>1170.2645884848</v>
      </c>
      <c r="U101"/>
      <c r="V101" s="159">
        <f>100</f>
        <v>100</v>
      </c>
      <c r="W101" s="58" t="e">
        <f t="shared" si="17"/>
        <v>#DIV/0!</v>
      </c>
      <c r="X101" s="58" t="e">
        <f t="shared" si="17"/>
        <v>#DIV/0!</v>
      </c>
      <c r="Y101" s="58" t="e">
        <f t="shared" si="17"/>
        <v>#DIV/0!</v>
      </c>
      <c r="Z101" s="58" t="e">
        <f t="shared" si="17"/>
        <v>#DIV/0!</v>
      </c>
      <c r="AA101" s="58" t="e">
        <f t="shared" si="17"/>
        <v>#DIV/0!</v>
      </c>
      <c r="AB101" s="58" t="e">
        <f t="shared" si="17"/>
        <v>#DIV/0!</v>
      </c>
      <c r="AC101" s="58" t="e">
        <f t="shared" si="23"/>
        <v>#DIV/0!</v>
      </c>
      <c r="AD101" s="58" t="e">
        <f t="shared" si="24"/>
        <v>#DIV/0!</v>
      </c>
      <c r="AE101" s="58" t="e">
        <f t="shared" si="25"/>
        <v>#DIV/0!</v>
      </c>
      <c r="AF101" s="58" t="e">
        <f t="shared" si="26"/>
        <v>#DIV/0!</v>
      </c>
      <c r="AG101" s="58" t="e">
        <f t="shared" si="27"/>
        <v>#DIV/0!</v>
      </c>
      <c r="AH101" s="58" t="e">
        <f t="shared" si="28"/>
        <v>#DIV/0!</v>
      </c>
      <c r="AI101" s="58" t="e">
        <f t="shared" si="21"/>
        <v>#DIV/0!</v>
      </c>
      <c r="AJ101" s="58" t="e">
        <f t="shared" si="22"/>
        <v>#DIV/0!</v>
      </c>
      <c r="AK101" s="58" t="e">
        <f t="shared" si="19"/>
        <v>#DIV/0!</v>
      </c>
      <c r="AL101" s="58" t="e">
        <f t="shared" si="20"/>
        <v>#DIV/0!</v>
      </c>
      <c r="AM101" s="58" t="e">
        <f t="shared" si="18"/>
        <v>#DIV/0!</v>
      </c>
      <c r="AN101" s="160"/>
      <c r="AO101"/>
      <c r="AP101"/>
      <c r="AQ101"/>
      <c r="AR101"/>
      <c r="AS101"/>
      <c r="AT101"/>
      <c r="AU101"/>
      <c r="AV101"/>
      <c r="AW101"/>
      <c r="AX101"/>
      <c r="AY101"/>
      <c r="AZ101"/>
      <c r="BA101">
        <v>1</v>
      </c>
      <c r="BB101">
        <v>1</v>
      </c>
      <c r="BC101"/>
      <c r="BD101"/>
      <c r="BE101" s="340"/>
      <c r="BF101"/>
    </row>
    <row r="102" spans="2:61" ht="15">
      <c r="B102" s="505"/>
      <c r="C102" s="2" t="s">
        <v>206</v>
      </c>
      <c r="Q102" s="11">
        <v>466.36355566952398</v>
      </c>
      <c r="R102" s="11">
        <v>471.86026912640398</v>
      </c>
      <c r="U102"/>
      <c r="V102" s="159">
        <f>100</f>
        <v>100</v>
      </c>
      <c r="W102" s="58" t="e">
        <f t="shared" si="17"/>
        <v>#DIV/0!</v>
      </c>
      <c r="X102" s="58" t="e">
        <f t="shared" si="17"/>
        <v>#DIV/0!</v>
      </c>
      <c r="Y102" s="58" t="e">
        <f t="shared" si="17"/>
        <v>#DIV/0!</v>
      </c>
      <c r="Z102" s="58" t="e">
        <f t="shared" si="17"/>
        <v>#DIV/0!</v>
      </c>
      <c r="AA102" s="58" t="e">
        <f t="shared" si="17"/>
        <v>#DIV/0!</v>
      </c>
      <c r="AB102" s="58" t="e">
        <f t="shared" si="17"/>
        <v>#DIV/0!</v>
      </c>
      <c r="AC102" s="58" t="e">
        <f t="shared" si="23"/>
        <v>#DIV/0!</v>
      </c>
      <c r="AD102" s="58" t="e">
        <f t="shared" si="24"/>
        <v>#DIV/0!</v>
      </c>
      <c r="AE102" s="58" t="e">
        <f t="shared" si="25"/>
        <v>#DIV/0!</v>
      </c>
      <c r="AF102" s="58" t="e">
        <f t="shared" si="26"/>
        <v>#DIV/0!</v>
      </c>
      <c r="AG102" s="58" t="e">
        <f t="shared" si="27"/>
        <v>#DIV/0!</v>
      </c>
      <c r="AH102" s="58" t="e">
        <f t="shared" si="28"/>
        <v>#DIV/0!</v>
      </c>
      <c r="AI102" s="58" t="e">
        <f t="shared" si="21"/>
        <v>#DIV/0!</v>
      </c>
      <c r="AJ102" s="58" t="e">
        <f t="shared" si="22"/>
        <v>#DIV/0!</v>
      </c>
      <c r="AK102" s="58" t="e">
        <f t="shared" si="19"/>
        <v>#DIV/0!</v>
      </c>
      <c r="AL102" s="58" t="e">
        <f t="shared" si="20"/>
        <v>#DIV/0!</v>
      </c>
      <c r="AM102" s="58" t="e">
        <f t="shared" si="18"/>
        <v>#DIV/0!</v>
      </c>
      <c r="AN102" s="160"/>
      <c r="AO102"/>
      <c r="AP102"/>
      <c r="AQ102"/>
      <c r="AR102"/>
      <c r="AS102"/>
      <c r="AT102"/>
      <c r="AU102"/>
      <c r="AV102"/>
      <c r="AW102"/>
      <c r="AX102"/>
      <c r="AY102"/>
      <c r="AZ102"/>
      <c r="BA102">
        <v>1</v>
      </c>
      <c r="BB102">
        <v>1</v>
      </c>
      <c r="BC102"/>
      <c r="BD102"/>
      <c r="BE102"/>
      <c r="BF102"/>
    </row>
    <row r="103" spans="2:61" ht="15">
      <c r="B103" s="505"/>
      <c r="C103" s="2" t="s">
        <v>207</v>
      </c>
      <c r="Q103" s="11">
        <v>381.29851173157903</v>
      </c>
      <c r="R103" s="11">
        <v>350.90156419303798</v>
      </c>
      <c r="U103"/>
      <c r="V103" s="159">
        <f>100</f>
        <v>100</v>
      </c>
      <c r="W103" s="58" t="e">
        <f t="shared" si="17"/>
        <v>#DIV/0!</v>
      </c>
      <c r="X103" s="58" t="e">
        <f t="shared" si="17"/>
        <v>#DIV/0!</v>
      </c>
      <c r="Y103" s="58" t="e">
        <f t="shared" si="17"/>
        <v>#DIV/0!</v>
      </c>
      <c r="Z103" s="58" t="e">
        <f t="shared" si="17"/>
        <v>#DIV/0!</v>
      </c>
      <c r="AA103" s="58" t="e">
        <f t="shared" si="17"/>
        <v>#DIV/0!</v>
      </c>
      <c r="AB103" s="58" t="e">
        <f t="shared" si="17"/>
        <v>#DIV/0!</v>
      </c>
      <c r="AC103" s="58" t="e">
        <f t="shared" si="23"/>
        <v>#DIV/0!</v>
      </c>
      <c r="AD103" s="58" t="e">
        <f t="shared" si="24"/>
        <v>#DIV/0!</v>
      </c>
      <c r="AE103" s="58" t="e">
        <f t="shared" si="25"/>
        <v>#DIV/0!</v>
      </c>
      <c r="AF103" s="58" t="e">
        <f t="shared" si="26"/>
        <v>#DIV/0!</v>
      </c>
      <c r="AG103" s="58" t="e">
        <f t="shared" si="27"/>
        <v>#DIV/0!</v>
      </c>
      <c r="AH103" s="58" t="e">
        <f t="shared" si="28"/>
        <v>#DIV/0!</v>
      </c>
      <c r="AI103" s="58" t="e">
        <f t="shared" si="21"/>
        <v>#DIV/0!</v>
      </c>
      <c r="AJ103" s="58" t="e">
        <f t="shared" si="22"/>
        <v>#DIV/0!</v>
      </c>
      <c r="AK103" s="58" t="e">
        <f t="shared" si="19"/>
        <v>#DIV/0!</v>
      </c>
      <c r="AL103" s="58" t="e">
        <f t="shared" si="20"/>
        <v>#DIV/0!</v>
      </c>
      <c r="AM103" s="58" t="e">
        <f t="shared" si="18"/>
        <v>#DIV/0!</v>
      </c>
      <c r="AN103" s="160"/>
      <c r="AO103"/>
      <c r="AP103"/>
      <c r="AQ103"/>
      <c r="AR103"/>
      <c r="AS103"/>
      <c r="AT103"/>
      <c r="AU103"/>
      <c r="AV103"/>
      <c r="AW103"/>
      <c r="AX103"/>
      <c r="AY103"/>
      <c r="AZ103"/>
      <c r="BA103">
        <v>1</v>
      </c>
      <c r="BB103">
        <v>1</v>
      </c>
      <c r="BC103"/>
      <c r="BD103"/>
      <c r="BE103"/>
      <c r="BF103"/>
    </row>
    <row r="104" spans="2:61" ht="15">
      <c r="B104" s="505"/>
      <c r="C104" s="2" t="s">
        <v>208</v>
      </c>
      <c r="Q104" s="11">
        <v>653.03324687108602</v>
      </c>
      <c r="R104" s="11">
        <v>577.53822502523599</v>
      </c>
      <c r="U104"/>
      <c r="V104" s="159">
        <f>100</f>
        <v>100</v>
      </c>
      <c r="W104" s="58" t="e">
        <f t="shared" si="17"/>
        <v>#DIV/0!</v>
      </c>
      <c r="X104" s="58" t="e">
        <f t="shared" si="17"/>
        <v>#DIV/0!</v>
      </c>
      <c r="Y104" s="58" t="e">
        <f t="shared" si="17"/>
        <v>#DIV/0!</v>
      </c>
      <c r="Z104" s="58" t="e">
        <f t="shared" si="17"/>
        <v>#DIV/0!</v>
      </c>
      <c r="AA104" s="58" t="e">
        <f t="shared" si="17"/>
        <v>#DIV/0!</v>
      </c>
      <c r="AB104" s="58" t="e">
        <f t="shared" si="17"/>
        <v>#DIV/0!</v>
      </c>
      <c r="AC104" s="58" t="e">
        <f t="shared" si="23"/>
        <v>#DIV/0!</v>
      </c>
      <c r="AD104" s="58" t="e">
        <f t="shared" si="24"/>
        <v>#DIV/0!</v>
      </c>
      <c r="AE104" s="58" t="e">
        <f t="shared" si="25"/>
        <v>#DIV/0!</v>
      </c>
      <c r="AF104" s="58" t="e">
        <f t="shared" si="26"/>
        <v>#DIV/0!</v>
      </c>
      <c r="AG104" s="58" t="e">
        <f t="shared" si="27"/>
        <v>#DIV/0!</v>
      </c>
      <c r="AH104" s="58" t="e">
        <f t="shared" si="28"/>
        <v>#DIV/0!</v>
      </c>
      <c r="AI104" s="58" t="e">
        <f t="shared" si="21"/>
        <v>#DIV/0!</v>
      </c>
      <c r="AJ104" s="58" t="e">
        <f t="shared" si="22"/>
        <v>#DIV/0!</v>
      </c>
      <c r="AK104" s="58" t="e">
        <f t="shared" si="19"/>
        <v>#DIV/0!</v>
      </c>
      <c r="AL104" s="58" t="e">
        <f t="shared" si="20"/>
        <v>#DIV/0!</v>
      </c>
      <c r="AM104" s="58" t="e">
        <f t="shared" si="18"/>
        <v>#DIV/0!</v>
      </c>
      <c r="AN104" s="160"/>
      <c r="AO104"/>
      <c r="AP104"/>
      <c r="AQ104"/>
      <c r="AR104"/>
      <c r="AS104"/>
      <c r="AT104"/>
      <c r="AU104"/>
      <c r="AV104"/>
      <c r="AW104"/>
      <c r="AX104"/>
      <c r="AY104"/>
      <c r="AZ104"/>
      <c r="BA104">
        <v>1</v>
      </c>
      <c r="BB104">
        <v>1</v>
      </c>
      <c r="BC104"/>
      <c r="BD104"/>
      <c r="BE104"/>
      <c r="BF104"/>
    </row>
    <row r="105" spans="2:61" ht="15">
      <c r="B105" s="505"/>
      <c r="C105" s="2" t="s">
        <v>209</v>
      </c>
      <c r="Q105" s="11">
        <v>2649.5320189756699</v>
      </c>
      <c r="R105" s="11">
        <v>2570.5646468294799</v>
      </c>
      <c r="U105"/>
      <c r="V105" s="159">
        <f>100</f>
        <v>100</v>
      </c>
      <c r="W105" s="58" t="e">
        <f t="shared" ref="W105:AL112" si="29">E105*100/$D105</f>
        <v>#DIV/0!</v>
      </c>
      <c r="X105" s="58" t="e">
        <f t="shared" si="29"/>
        <v>#DIV/0!</v>
      </c>
      <c r="Y105" s="58" t="e">
        <f t="shared" si="29"/>
        <v>#DIV/0!</v>
      </c>
      <c r="Z105" s="58" t="e">
        <f t="shared" si="29"/>
        <v>#DIV/0!</v>
      </c>
      <c r="AA105" s="58" t="e">
        <f t="shared" si="29"/>
        <v>#DIV/0!</v>
      </c>
      <c r="AB105" s="58" t="e">
        <f t="shared" si="29"/>
        <v>#DIV/0!</v>
      </c>
      <c r="AC105" s="58" t="e">
        <f t="shared" si="23"/>
        <v>#DIV/0!</v>
      </c>
      <c r="AD105" s="58" t="e">
        <f t="shared" si="24"/>
        <v>#DIV/0!</v>
      </c>
      <c r="AE105" s="58" t="e">
        <f t="shared" si="25"/>
        <v>#DIV/0!</v>
      </c>
      <c r="AF105" s="58" t="e">
        <f t="shared" si="26"/>
        <v>#DIV/0!</v>
      </c>
      <c r="AG105" s="58" t="e">
        <f t="shared" si="27"/>
        <v>#DIV/0!</v>
      </c>
      <c r="AH105" s="58" t="e">
        <f t="shared" si="28"/>
        <v>#DIV/0!</v>
      </c>
      <c r="AI105" s="58" t="e">
        <f t="shared" si="21"/>
        <v>#DIV/0!</v>
      </c>
      <c r="AJ105" s="58" t="e">
        <f t="shared" si="22"/>
        <v>#DIV/0!</v>
      </c>
      <c r="AK105" s="58" t="e">
        <f t="shared" si="19"/>
        <v>#DIV/0!</v>
      </c>
      <c r="AL105" s="58" t="e">
        <f t="shared" si="20"/>
        <v>#DIV/0!</v>
      </c>
      <c r="AM105" s="58" t="e">
        <f t="shared" si="18"/>
        <v>#DIV/0!</v>
      </c>
      <c r="AN105" s="160"/>
      <c r="AO105"/>
      <c r="AP105"/>
      <c r="AQ105"/>
      <c r="AR105"/>
      <c r="AS105"/>
      <c r="AT105"/>
      <c r="AU105"/>
      <c r="AV105"/>
      <c r="AW105"/>
      <c r="AX105"/>
      <c r="AY105"/>
      <c r="AZ105"/>
      <c r="BA105"/>
      <c r="BB105"/>
      <c r="BC105"/>
      <c r="BD105"/>
      <c r="BE105"/>
      <c r="BF105"/>
    </row>
    <row r="106" spans="2:61" ht="15">
      <c r="B106" s="505"/>
      <c r="C106" s="4" t="s">
        <v>210</v>
      </c>
      <c r="D106" s="245"/>
      <c r="E106" s="173"/>
      <c r="F106" s="173"/>
      <c r="G106" s="173"/>
      <c r="H106" s="173"/>
      <c r="I106" s="173"/>
      <c r="J106" s="173"/>
      <c r="K106" s="173"/>
      <c r="L106" s="173"/>
      <c r="M106" s="173"/>
      <c r="N106" s="173"/>
      <c r="O106" s="173"/>
      <c r="P106" s="173"/>
      <c r="Q106" s="173">
        <v>1996.49877210458</v>
      </c>
      <c r="R106" s="173">
        <v>1993.02642180424</v>
      </c>
      <c r="S106" s="173"/>
      <c r="T106" s="173"/>
      <c r="U106" s="173"/>
      <c r="V106" s="159">
        <f>100</f>
        <v>100</v>
      </c>
      <c r="W106" s="58" t="e">
        <f t="shared" si="29"/>
        <v>#DIV/0!</v>
      </c>
      <c r="X106" s="58" t="e">
        <f t="shared" si="29"/>
        <v>#DIV/0!</v>
      </c>
      <c r="Y106" s="58" t="e">
        <f t="shared" si="29"/>
        <v>#DIV/0!</v>
      </c>
      <c r="Z106" s="58" t="e">
        <f t="shared" si="29"/>
        <v>#DIV/0!</v>
      </c>
      <c r="AA106" s="58" t="e">
        <f t="shared" si="29"/>
        <v>#DIV/0!</v>
      </c>
      <c r="AB106" s="58" t="e">
        <f t="shared" si="29"/>
        <v>#DIV/0!</v>
      </c>
      <c r="AC106" s="58" t="e">
        <f t="shared" si="23"/>
        <v>#DIV/0!</v>
      </c>
      <c r="AD106" s="58" t="e">
        <f t="shared" si="24"/>
        <v>#DIV/0!</v>
      </c>
      <c r="AE106" s="58" t="e">
        <f t="shared" si="25"/>
        <v>#DIV/0!</v>
      </c>
      <c r="AF106" s="58" t="e">
        <f t="shared" si="26"/>
        <v>#DIV/0!</v>
      </c>
      <c r="AG106" s="58" t="e">
        <f t="shared" si="27"/>
        <v>#DIV/0!</v>
      </c>
      <c r="AH106" s="58" t="e">
        <f t="shared" si="28"/>
        <v>#DIV/0!</v>
      </c>
      <c r="AI106" s="58" t="e">
        <f t="shared" si="21"/>
        <v>#DIV/0!</v>
      </c>
      <c r="AJ106" s="58" t="e">
        <f t="shared" si="22"/>
        <v>#DIV/0!</v>
      </c>
      <c r="AK106" s="58" t="e">
        <f t="shared" si="19"/>
        <v>#DIV/0!</v>
      </c>
      <c r="AL106" s="58" t="e">
        <f t="shared" si="20"/>
        <v>#DIV/0!</v>
      </c>
      <c r="AM106" s="58" t="e">
        <f t="shared" si="18"/>
        <v>#DIV/0!</v>
      </c>
      <c r="AN106" s="120"/>
      <c r="AO106" s="121"/>
      <c r="AP106" s="121"/>
      <c r="AQ106" s="121"/>
      <c r="AR106" s="121"/>
      <c r="AS106" s="121"/>
      <c r="AT106" s="121"/>
      <c r="AU106" s="121"/>
      <c r="AV106" s="121"/>
      <c r="AW106" s="121"/>
      <c r="AX106" s="121"/>
      <c r="AY106" s="121"/>
      <c r="AZ106" s="121"/>
      <c r="BA106" s="121"/>
      <c r="BB106" s="121"/>
      <c r="BC106" s="121"/>
      <c r="BD106" s="121"/>
      <c r="BE106" s="121"/>
      <c r="BF106"/>
      <c r="BH106" s="470" t="e">
        <f>(T106/S106-1)*100</f>
        <v>#DIV/0!</v>
      </c>
      <c r="BI106" s="470" t="e">
        <f>(U106/T106-1)*100</f>
        <v>#DIV/0!</v>
      </c>
    </row>
    <row r="107" spans="2:61" ht="15">
      <c r="B107" s="505" t="s">
        <v>226</v>
      </c>
      <c r="C107" s="3" t="s">
        <v>205</v>
      </c>
      <c r="Q107" s="11">
        <v>184.48019094020299</v>
      </c>
      <c r="R107" s="11">
        <v>268.03359912575598</v>
      </c>
      <c r="U107"/>
      <c r="V107" s="159">
        <f>100</f>
        <v>100</v>
      </c>
      <c r="W107" s="58" t="e">
        <f t="shared" si="29"/>
        <v>#DIV/0!</v>
      </c>
      <c r="X107" s="58" t="e">
        <f t="shared" si="29"/>
        <v>#DIV/0!</v>
      </c>
      <c r="Y107" s="58" t="e">
        <f t="shared" si="29"/>
        <v>#DIV/0!</v>
      </c>
      <c r="Z107" s="58" t="e">
        <f t="shared" si="29"/>
        <v>#DIV/0!</v>
      </c>
      <c r="AA107" s="58" t="e">
        <f t="shared" si="29"/>
        <v>#DIV/0!</v>
      </c>
      <c r="AB107" s="58" t="e">
        <f t="shared" si="29"/>
        <v>#DIV/0!</v>
      </c>
      <c r="AC107" s="58" t="e">
        <f t="shared" si="23"/>
        <v>#DIV/0!</v>
      </c>
      <c r="AD107" s="58" t="e">
        <f t="shared" si="24"/>
        <v>#DIV/0!</v>
      </c>
      <c r="AE107" s="58" t="e">
        <f t="shared" si="25"/>
        <v>#DIV/0!</v>
      </c>
      <c r="AF107" s="58" t="e">
        <f t="shared" si="26"/>
        <v>#DIV/0!</v>
      </c>
      <c r="AG107" s="58" t="e">
        <f t="shared" si="27"/>
        <v>#DIV/0!</v>
      </c>
      <c r="AH107" s="58" t="e">
        <f t="shared" si="28"/>
        <v>#DIV/0!</v>
      </c>
      <c r="AI107" s="58" t="e">
        <f t="shared" si="21"/>
        <v>#DIV/0!</v>
      </c>
      <c r="AJ107" s="58" t="e">
        <f t="shared" si="22"/>
        <v>#DIV/0!</v>
      </c>
      <c r="AK107" s="58" t="e">
        <f t="shared" si="19"/>
        <v>#DIV/0!</v>
      </c>
      <c r="AL107" s="58" t="e">
        <f t="shared" si="20"/>
        <v>#DIV/0!</v>
      </c>
      <c r="AM107" s="58" t="e">
        <f t="shared" ref="AM107:AM112" si="30">U107*100/$D107</f>
        <v>#DIV/0!</v>
      </c>
      <c r="AN107" s="160"/>
      <c r="AO107"/>
      <c r="AP107"/>
      <c r="AQ107"/>
      <c r="AR107"/>
      <c r="AS107"/>
      <c r="AT107"/>
      <c r="AU107"/>
      <c r="AV107"/>
      <c r="AW107"/>
      <c r="AX107"/>
      <c r="AY107"/>
      <c r="AZ107"/>
      <c r="BA107">
        <v>1</v>
      </c>
      <c r="BB107">
        <v>1</v>
      </c>
      <c r="BC107"/>
      <c r="BD107"/>
      <c r="BE107"/>
      <c r="BF107"/>
    </row>
    <row r="108" spans="2:61" ht="15">
      <c r="B108" s="505"/>
      <c r="C108" s="2" t="s">
        <v>206</v>
      </c>
      <c r="Q108" s="11">
        <v>86.684485122247096</v>
      </c>
      <c r="R108" s="11">
        <v>141.64696339971201</v>
      </c>
      <c r="U108"/>
      <c r="V108" s="159">
        <f>100</f>
        <v>100</v>
      </c>
      <c r="W108" s="58" t="e">
        <f t="shared" si="29"/>
        <v>#DIV/0!</v>
      </c>
      <c r="X108" s="58" t="e">
        <f t="shared" si="29"/>
        <v>#DIV/0!</v>
      </c>
      <c r="Y108" s="58" t="e">
        <f t="shared" si="29"/>
        <v>#DIV/0!</v>
      </c>
      <c r="Z108" s="58" t="e">
        <f t="shared" si="29"/>
        <v>#DIV/0!</v>
      </c>
      <c r="AA108" s="58" t="e">
        <f t="shared" si="29"/>
        <v>#DIV/0!</v>
      </c>
      <c r="AB108" s="58" t="e">
        <f t="shared" si="29"/>
        <v>#DIV/0!</v>
      </c>
      <c r="AC108" s="58" t="e">
        <f t="shared" si="23"/>
        <v>#DIV/0!</v>
      </c>
      <c r="AD108" s="58" t="e">
        <f t="shared" si="24"/>
        <v>#DIV/0!</v>
      </c>
      <c r="AE108" s="58" t="e">
        <f t="shared" si="25"/>
        <v>#DIV/0!</v>
      </c>
      <c r="AF108" s="58" t="e">
        <f t="shared" si="26"/>
        <v>#DIV/0!</v>
      </c>
      <c r="AG108" s="58" t="e">
        <f t="shared" si="27"/>
        <v>#DIV/0!</v>
      </c>
      <c r="AH108" s="58" t="e">
        <f t="shared" si="28"/>
        <v>#DIV/0!</v>
      </c>
      <c r="AI108" s="58" t="e">
        <f t="shared" si="21"/>
        <v>#DIV/0!</v>
      </c>
      <c r="AJ108" s="58" t="e">
        <f t="shared" si="22"/>
        <v>#DIV/0!</v>
      </c>
      <c r="AK108" s="58" t="e">
        <f t="shared" si="19"/>
        <v>#DIV/0!</v>
      </c>
      <c r="AL108" s="58" t="e">
        <f t="shared" si="20"/>
        <v>#DIV/0!</v>
      </c>
      <c r="AM108" s="58" t="e">
        <f t="shared" si="30"/>
        <v>#DIV/0!</v>
      </c>
      <c r="AN108" s="160"/>
      <c r="AO108"/>
      <c r="AP108"/>
      <c r="AQ108"/>
      <c r="AR108"/>
      <c r="AS108"/>
      <c r="AT108"/>
      <c r="AU108"/>
      <c r="AV108"/>
      <c r="AW108"/>
      <c r="AX108"/>
      <c r="AY108"/>
      <c r="AZ108"/>
      <c r="BA108">
        <v>2</v>
      </c>
      <c r="BB108">
        <v>4</v>
      </c>
      <c r="BC108"/>
      <c r="BD108"/>
      <c r="BE108"/>
      <c r="BF108"/>
    </row>
    <row r="109" spans="2:61" ht="15">
      <c r="B109" s="505"/>
      <c r="C109" s="2" t="s">
        <v>207</v>
      </c>
      <c r="R109" s="11">
        <v>208.88413487807799</v>
      </c>
      <c r="U109"/>
      <c r="V109" s="159">
        <f>100</f>
        <v>100</v>
      </c>
      <c r="W109" s="58" t="e">
        <f t="shared" si="29"/>
        <v>#DIV/0!</v>
      </c>
      <c r="X109" s="58" t="e">
        <f t="shared" si="29"/>
        <v>#DIV/0!</v>
      </c>
      <c r="Y109" s="58" t="e">
        <f t="shared" si="29"/>
        <v>#DIV/0!</v>
      </c>
      <c r="Z109" s="58" t="e">
        <f t="shared" si="29"/>
        <v>#DIV/0!</v>
      </c>
      <c r="AA109" s="58" t="e">
        <f t="shared" si="29"/>
        <v>#DIV/0!</v>
      </c>
      <c r="AB109" s="58" t="e">
        <f t="shared" si="29"/>
        <v>#DIV/0!</v>
      </c>
      <c r="AC109" s="58" t="e">
        <f t="shared" si="23"/>
        <v>#DIV/0!</v>
      </c>
      <c r="AD109" s="58" t="e">
        <f t="shared" si="24"/>
        <v>#DIV/0!</v>
      </c>
      <c r="AE109" s="58" t="e">
        <f t="shared" si="25"/>
        <v>#DIV/0!</v>
      </c>
      <c r="AF109" s="58" t="e">
        <f t="shared" si="26"/>
        <v>#DIV/0!</v>
      </c>
      <c r="AG109" s="58" t="e">
        <f t="shared" si="27"/>
        <v>#DIV/0!</v>
      </c>
      <c r="AH109" s="58" t="e">
        <f t="shared" si="28"/>
        <v>#DIV/0!</v>
      </c>
      <c r="AI109" s="58" t="e">
        <f t="shared" si="21"/>
        <v>#DIV/0!</v>
      </c>
      <c r="AJ109" s="58" t="e">
        <f t="shared" si="22"/>
        <v>#DIV/0!</v>
      </c>
      <c r="AK109" s="58" t="e">
        <f t="shared" si="19"/>
        <v>#DIV/0!</v>
      </c>
      <c r="AL109" s="58" t="e">
        <f t="shared" si="20"/>
        <v>#DIV/0!</v>
      </c>
      <c r="AM109" s="58" t="e">
        <f t="shared" si="30"/>
        <v>#DIV/0!</v>
      </c>
      <c r="AN109" s="160"/>
      <c r="AO109"/>
      <c r="AP109"/>
      <c r="AQ109"/>
      <c r="AR109"/>
      <c r="AS109"/>
      <c r="AT109"/>
      <c r="AU109"/>
      <c r="AV109"/>
      <c r="AW109"/>
      <c r="AX109"/>
      <c r="AY109"/>
      <c r="AZ109"/>
      <c r="BA109"/>
      <c r="BB109">
        <v>2</v>
      </c>
      <c r="BC109"/>
      <c r="BD109"/>
      <c r="BE109"/>
      <c r="BF109"/>
    </row>
    <row r="110" spans="2:61" ht="15">
      <c r="B110" s="505"/>
      <c r="C110" s="2" t="s">
        <v>208</v>
      </c>
      <c r="R110" s="11">
        <v>647.97784754443001</v>
      </c>
      <c r="U110"/>
      <c r="V110" s="159">
        <f>100</f>
        <v>100</v>
      </c>
      <c r="W110" s="58" t="e">
        <f t="shared" si="29"/>
        <v>#DIV/0!</v>
      </c>
      <c r="X110" s="58" t="e">
        <f t="shared" si="29"/>
        <v>#DIV/0!</v>
      </c>
      <c r="Y110" s="58" t="e">
        <f t="shared" si="29"/>
        <v>#DIV/0!</v>
      </c>
      <c r="Z110" s="58" t="e">
        <f t="shared" si="29"/>
        <v>#DIV/0!</v>
      </c>
      <c r="AA110" s="58" t="e">
        <f t="shared" si="29"/>
        <v>#DIV/0!</v>
      </c>
      <c r="AB110" s="58" t="e">
        <f t="shared" si="29"/>
        <v>#DIV/0!</v>
      </c>
      <c r="AC110" s="58" t="e">
        <f t="shared" si="29"/>
        <v>#DIV/0!</v>
      </c>
      <c r="AD110" s="58" t="e">
        <f t="shared" si="29"/>
        <v>#DIV/0!</v>
      </c>
      <c r="AE110" s="58" t="e">
        <f t="shared" si="29"/>
        <v>#DIV/0!</v>
      </c>
      <c r="AF110" s="58" t="e">
        <f t="shared" si="29"/>
        <v>#DIV/0!</v>
      </c>
      <c r="AG110" s="58" t="e">
        <f t="shared" si="29"/>
        <v>#DIV/0!</v>
      </c>
      <c r="AH110" s="58" t="e">
        <f t="shared" si="29"/>
        <v>#DIV/0!</v>
      </c>
      <c r="AI110" s="58" t="e">
        <f t="shared" si="29"/>
        <v>#DIV/0!</v>
      </c>
      <c r="AJ110" s="58" t="e">
        <f t="shared" si="29"/>
        <v>#DIV/0!</v>
      </c>
      <c r="AK110" s="58" t="e">
        <f t="shared" si="29"/>
        <v>#DIV/0!</v>
      </c>
      <c r="AL110" s="58" t="e">
        <f t="shared" si="29"/>
        <v>#DIV/0!</v>
      </c>
      <c r="AM110" s="58" t="e">
        <f t="shared" si="30"/>
        <v>#DIV/0!</v>
      </c>
      <c r="AN110" s="160"/>
      <c r="AO110"/>
      <c r="AP110"/>
      <c r="AQ110"/>
      <c r="AR110"/>
      <c r="AS110"/>
      <c r="AT110"/>
      <c r="AU110"/>
      <c r="AV110"/>
      <c r="AW110"/>
      <c r="AX110"/>
      <c r="AY110"/>
      <c r="AZ110"/>
      <c r="BA110"/>
      <c r="BB110">
        <v>1</v>
      </c>
      <c r="BC110"/>
      <c r="BD110"/>
      <c r="BE110"/>
      <c r="BF110"/>
    </row>
    <row r="111" spans="2:61" ht="15">
      <c r="B111" s="505"/>
      <c r="C111" s="2" t="s">
        <v>209</v>
      </c>
      <c r="R111" s="11">
        <v>1266.5425449479701</v>
      </c>
      <c r="U111"/>
      <c r="V111" s="159">
        <f>100</f>
        <v>100</v>
      </c>
      <c r="W111" s="58" t="e">
        <f t="shared" si="29"/>
        <v>#DIV/0!</v>
      </c>
      <c r="X111" s="58" t="e">
        <f t="shared" si="29"/>
        <v>#DIV/0!</v>
      </c>
      <c r="Y111" s="58" t="e">
        <f t="shared" si="29"/>
        <v>#DIV/0!</v>
      </c>
      <c r="Z111" s="58" t="e">
        <f t="shared" si="29"/>
        <v>#DIV/0!</v>
      </c>
      <c r="AA111" s="58" t="e">
        <f t="shared" si="29"/>
        <v>#DIV/0!</v>
      </c>
      <c r="AB111" s="58" t="e">
        <f t="shared" si="29"/>
        <v>#DIV/0!</v>
      </c>
      <c r="AC111" s="58" t="e">
        <f t="shared" si="29"/>
        <v>#DIV/0!</v>
      </c>
      <c r="AD111" s="58" t="e">
        <f t="shared" si="29"/>
        <v>#DIV/0!</v>
      </c>
      <c r="AE111" s="58" t="e">
        <f t="shared" si="29"/>
        <v>#DIV/0!</v>
      </c>
      <c r="AF111" s="58" t="e">
        <f t="shared" si="29"/>
        <v>#DIV/0!</v>
      </c>
      <c r="AG111" s="58" t="e">
        <f t="shared" si="29"/>
        <v>#DIV/0!</v>
      </c>
      <c r="AH111" s="58" t="e">
        <f t="shared" si="29"/>
        <v>#DIV/0!</v>
      </c>
      <c r="AI111" s="58" t="e">
        <f t="shared" si="29"/>
        <v>#DIV/0!</v>
      </c>
      <c r="AJ111" s="58" t="e">
        <f t="shared" si="29"/>
        <v>#DIV/0!</v>
      </c>
      <c r="AK111" s="58" t="e">
        <f t="shared" si="29"/>
        <v>#DIV/0!</v>
      </c>
      <c r="AL111" s="58" t="e">
        <f>T111*100/$D111</f>
        <v>#DIV/0!</v>
      </c>
      <c r="AM111" s="58" t="e">
        <f t="shared" si="30"/>
        <v>#DIV/0!</v>
      </c>
      <c r="AN111" s="160"/>
      <c r="AO111"/>
      <c r="AP111"/>
      <c r="AQ111"/>
      <c r="AR111"/>
      <c r="AS111"/>
      <c r="AT111"/>
      <c r="AU111"/>
      <c r="AV111"/>
      <c r="AW111"/>
      <c r="AX111"/>
      <c r="AY111"/>
      <c r="AZ111"/>
      <c r="BA111"/>
      <c r="BB111"/>
      <c r="BC111"/>
      <c r="BD111"/>
      <c r="BE111"/>
      <c r="BF111"/>
    </row>
    <row r="112" spans="2:61" ht="15.75" thickBot="1">
      <c r="B112" s="506"/>
      <c r="C112" s="5" t="s">
        <v>210</v>
      </c>
      <c r="D112" s="245"/>
      <c r="E112" s="173"/>
      <c r="F112" s="173"/>
      <c r="G112" s="173"/>
      <c r="H112" s="173"/>
      <c r="I112" s="173"/>
      <c r="J112" s="173"/>
      <c r="K112" s="173"/>
      <c r="L112" s="173"/>
      <c r="M112" s="173"/>
      <c r="N112" s="173"/>
      <c r="O112" s="173"/>
      <c r="P112" s="173"/>
      <c r="Q112" s="173"/>
      <c r="R112" s="173">
        <v>618.56469740354601</v>
      </c>
      <c r="S112" s="173"/>
      <c r="T112" s="173"/>
      <c r="U112" s="173"/>
      <c r="V112" s="47">
        <f>100</f>
        <v>100</v>
      </c>
      <c r="W112" s="59" t="e">
        <f t="shared" si="29"/>
        <v>#DIV/0!</v>
      </c>
      <c r="X112" s="59" t="e">
        <f t="shared" si="29"/>
        <v>#DIV/0!</v>
      </c>
      <c r="Y112" s="59" t="e">
        <f t="shared" si="29"/>
        <v>#DIV/0!</v>
      </c>
      <c r="Z112" s="59" t="e">
        <f t="shared" si="29"/>
        <v>#DIV/0!</v>
      </c>
      <c r="AA112" s="59" t="e">
        <f t="shared" si="29"/>
        <v>#DIV/0!</v>
      </c>
      <c r="AB112" s="59" t="e">
        <f t="shared" si="29"/>
        <v>#DIV/0!</v>
      </c>
      <c r="AC112" s="59" t="e">
        <f t="shared" si="29"/>
        <v>#DIV/0!</v>
      </c>
      <c r="AD112" s="59" t="e">
        <f t="shared" si="29"/>
        <v>#DIV/0!</v>
      </c>
      <c r="AE112" s="59" t="e">
        <f t="shared" si="29"/>
        <v>#DIV/0!</v>
      </c>
      <c r="AF112" s="59" t="e">
        <f t="shared" si="29"/>
        <v>#DIV/0!</v>
      </c>
      <c r="AG112" s="59" t="e">
        <f t="shared" si="29"/>
        <v>#DIV/0!</v>
      </c>
      <c r="AH112" s="59" t="e">
        <f t="shared" si="29"/>
        <v>#DIV/0!</v>
      </c>
      <c r="AI112" s="59" t="e">
        <f t="shared" si="29"/>
        <v>#DIV/0!</v>
      </c>
      <c r="AJ112" s="59" t="e">
        <f t="shared" si="29"/>
        <v>#DIV/0!</v>
      </c>
      <c r="AK112" s="59" t="e">
        <f t="shared" si="29"/>
        <v>#DIV/0!</v>
      </c>
      <c r="AL112" s="59" t="e">
        <f>T112*100/$D112</f>
        <v>#DIV/0!</v>
      </c>
      <c r="AM112" s="59" t="e">
        <f t="shared" si="30"/>
        <v>#DIV/0!</v>
      </c>
      <c r="AN112" s="214"/>
      <c r="AO112" s="215"/>
      <c r="AP112" s="215"/>
      <c r="AQ112" s="215"/>
      <c r="AR112" s="215"/>
      <c r="AS112" s="215"/>
      <c r="AT112" s="215"/>
      <c r="AU112" s="215"/>
      <c r="AV112" s="215"/>
      <c r="AW112" s="215"/>
      <c r="AX112" s="215"/>
      <c r="AY112" s="215"/>
      <c r="AZ112" s="215"/>
      <c r="BA112" s="215"/>
      <c r="BB112" s="215"/>
      <c r="BC112" s="215"/>
      <c r="BD112" s="215"/>
      <c r="BE112" s="215"/>
      <c r="BF112"/>
      <c r="BH112" s="470" t="e">
        <f>(T112/S112-1)*100</f>
        <v>#DIV/0!</v>
      </c>
      <c r="BI112" s="470" t="e">
        <f>(U112/T112-1)*100</f>
        <v>#DIV/0!</v>
      </c>
    </row>
    <row r="114" spans="2:21" ht="15">
      <c r="B114" s="504" t="s">
        <v>227</v>
      </c>
      <c r="C114" s="240" t="s">
        <v>205</v>
      </c>
      <c r="D114" s="394">
        <v>25077.1607515658</v>
      </c>
      <c r="E114" s="394">
        <v>25251.233344986998</v>
      </c>
      <c r="F114" s="394">
        <v>23131.9345797981</v>
      </c>
      <c r="G114" s="394">
        <v>20115.487709826401</v>
      </c>
      <c r="H114" s="394">
        <v>18746.352070498</v>
      </c>
      <c r="I114" s="394">
        <v>16674.157084768201</v>
      </c>
      <c r="J114" s="394">
        <v>10206.8021543131</v>
      </c>
      <c r="K114" s="394">
        <v>10232.8978091311</v>
      </c>
      <c r="L114" s="394">
        <v>8420.3011422637592</v>
      </c>
      <c r="M114" s="394">
        <v>8723.8431184981491</v>
      </c>
      <c r="N114" s="394">
        <v>8573.3120255693193</v>
      </c>
      <c r="O114" s="394">
        <v>9870.8713196831595</v>
      </c>
      <c r="P114" s="394">
        <v>9177.4</v>
      </c>
      <c r="Q114" s="241">
        <v>15189.569299655799</v>
      </c>
      <c r="R114" s="241">
        <v>16081.765898924799</v>
      </c>
      <c r="S114" s="394">
        <v>16161.9687352371</v>
      </c>
      <c r="T114" s="394">
        <v>17269.002593884401</v>
      </c>
      <c r="U114" s="394">
        <v>19971.304966969801</v>
      </c>
    </row>
    <row r="115" spans="2:21" ht="15">
      <c r="B115" s="504"/>
      <c r="C115" s="240" t="s">
        <v>206</v>
      </c>
      <c r="D115" s="394">
        <v>16546.349736554301</v>
      </c>
      <c r="E115" s="394">
        <v>16696.674824224101</v>
      </c>
      <c r="F115" s="394">
        <v>14165.3549353093</v>
      </c>
      <c r="G115" s="394">
        <v>11351.651920993099</v>
      </c>
      <c r="H115" s="394">
        <v>10474.9663816334</v>
      </c>
      <c r="I115" s="394">
        <v>9555.1515947742791</v>
      </c>
      <c r="J115" s="394">
        <v>9478.9775939536394</v>
      </c>
      <c r="K115" s="394">
        <v>9856.3410137963001</v>
      </c>
      <c r="L115" s="394">
        <v>8448.4118353359008</v>
      </c>
      <c r="M115" s="394">
        <v>9887.2116499302701</v>
      </c>
      <c r="N115" s="394">
        <v>10025.3695565322</v>
      </c>
      <c r="O115" s="394">
        <v>11399.562422221699</v>
      </c>
      <c r="P115" s="394">
        <v>9599.6918435978205</v>
      </c>
      <c r="Q115" s="241">
        <v>13843.053499044299</v>
      </c>
      <c r="R115" s="241">
        <v>15783.9205683539</v>
      </c>
      <c r="S115" s="394">
        <v>13932.492131913399</v>
      </c>
      <c r="T115" s="394">
        <v>13360.091106972401</v>
      </c>
      <c r="U115" s="394">
        <v>13543.4745825883</v>
      </c>
    </row>
    <row r="116" spans="2:21" ht="15">
      <c r="B116" s="504"/>
      <c r="C116" s="240" t="s">
        <v>207</v>
      </c>
      <c r="D116" s="394">
        <v>13177.313947708501</v>
      </c>
      <c r="E116" s="394">
        <v>11660.742726177999</v>
      </c>
      <c r="F116" s="394">
        <v>10471.359465581399</v>
      </c>
      <c r="G116" s="394">
        <v>9969.4834800296594</v>
      </c>
      <c r="H116" s="394">
        <v>8370.4244473267609</v>
      </c>
      <c r="I116" s="394">
        <v>8985.0923700595504</v>
      </c>
      <c r="J116" s="394">
        <v>9911.9456904193394</v>
      </c>
      <c r="K116" s="394">
        <v>9984.0969529796803</v>
      </c>
      <c r="L116" s="394">
        <v>10448.783654663799</v>
      </c>
      <c r="M116" s="394">
        <v>11208.5670332425</v>
      </c>
      <c r="N116" s="394">
        <v>11114.1690183626</v>
      </c>
      <c r="O116" s="394">
        <v>11450.5347444873</v>
      </c>
      <c r="P116" s="394">
        <v>9659.2000000000007</v>
      </c>
      <c r="Q116" s="241">
        <v>13492.170826310199</v>
      </c>
      <c r="R116" s="241">
        <v>15496.3039109456</v>
      </c>
      <c r="S116" s="394">
        <v>13465.6841185844</v>
      </c>
      <c r="T116" s="394">
        <v>13187.5137576284</v>
      </c>
      <c r="U116" s="394">
        <v>13390.034686463599</v>
      </c>
    </row>
    <row r="117" spans="2:21" ht="15">
      <c r="B117" s="504"/>
      <c r="C117" s="240" t="s">
        <v>208</v>
      </c>
      <c r="D117" s="394">
        <v>21982.252549955301</v>
      </c>
      <c r="E117" s="394">
        <v>20072.0584236492</v>
      </c>
      <c r="F117" s="394">
        <v>19410.200790878</v>
      </c>
      <c r="G117" s="394">
        <v>16266.3596182727</v>
      </c>
      <c r="H117" s="394">
        <v>14180.817021462701</v>
      </c>
      <c r="I117" s="394">
        <v>13184.1086402459</v>
      </c>
      <c r="J117" s="394">
        <v>16307.988645788701</v>
      </c>
      <c r="K117" s="394">
        <v>17330.807472178101</v>
      </c>
      <c r="L117" s="394">
        <v>18823.6689743147</v>
      </c>
      <c r="M117" s="394">
        <v>19362.290360993298</v>
      </c>
      <c r="N117" s="394">
        <v>19308.224053412101</v>
      </c>
      <c r="O117" s="394">
        <v>18113.9839585513</v>
      </c>
      <c r="P117" s="394">
        <v>18597.2081605934</v>
      </c>
      <c r="Q117" s="241">
        <v>30292.700716133699</v>
      </c>
      <c r="R117" s="241">
        <v>36785.218884633898</v>
      </c>
      <c r="S117" s="394">
        <v>25213.240121760999</v>
      </c>
      <c r="T117" s="394">
        <v>25903.110758918399</v>
      </c>
      <c r="U117" s="394">
        <v>26083.0815705762</v>
      </c>
    </row>
    <row r="118" spans="2:21" ht="15">
      <c r="B118" s="504"/>
      <c r="C118" s="240" t="s">
        <v>209</v>
      </c>
      <c r="D118" s="394">
        <f>SUM(D114:D117)</f>
        <v>76783.076985783904</v>
      </c>
      <c r="E118" s="394">
        <f t="shared" ref="E118:S118" si="31">SUM(E114:E117)</f>
        <v>73680.709319038302</v>
      </c>
      <c r="F118" s="394">
        <f t="shared" si="31"/>
        <v>67178.849771566805</v>
      </c>
      <c r="G118" s="394">
        <f t="shared" si="31"/>
        <v>57702.982729121861</v>
      </c>
      <c r="H118" s="394">
        <f t="shared" si="31"/>
        <v>51772.559920920859</v>
      </c>
      <c r="I118" s="394">
        <f t="shared" si="31"/>
        <v>48398.509689847939</v>
      </c>
      <c r="J118" s="394">
        <f t="shared" si="31"/>
        <v>45905.714084474777</v>
      </c>
      <c r="K118" s="394">
        <f t="shared" si="31"/>
        <v>47404.14324808518</v>
      </c>
      <c r="L118" s="394">
        <f t="shared" si="31"/>
        <v>46141.165606578157</v>
      </c>
      <c r="M118" s="394">
        <f t="shared" si="31"/>
        <v>49181.912162664215</v>
      </c>
      <c r="N118" s="394">
        <f t="shared" si="31"/>
        <v>49021.074653876218</v>
      </c>
      <c r="O118" s="394">
        <f t="shared" si="31"/>
        <v>50834.952444943461</v>
      </c>
      <c r="P118" s="394">
        <f t="shared" si="31"/>
        <v>47033.500004191221</v>
      </c>
      <c r="Q118" s="394">
        <f t="shared" si="31"/>
        <v>72817.494341143989</v>
      </c>
      <c r="R118" s="394">
        <f t="shared" si="31"/>
        <v>84147.209262858203</v>
      </c>
      <c r="S118" s="394">
        <f t="shared" si="31"/>
        <v>68773.385107495895</v>
      </c>
      <c r="T118" s="394">
        <v>69719.718217403701</v>
      </c>
      <c r="U118" s="394">
        <v>72987.895806597895</v>
      </c>
    </row>
    <row r="119" spans="2:21" ht="15">
      <c r="B119" s="504"/>
      <c r="C119" s="240" t="s">
        <v>210</v>
      </c>
      <c r="D119" s="394">
        <f>SUM(D114:D116)</f>
        <v>54800.824435828596</v>
      </c>
      <c r="E119" s="394">
        <f t="shared" ref="E119:S119" si="32">SUM(E114:E116)</f>
        <v>53608.650895389103</v>
      </c>
      <c r="F119" s="394">
        <f t="shared" si="32"/>
        <v>47768.648980688806</v>
      </c>
      <c r="G119" s="394">
        <f t="shared" si="32"/>
        <v>41436.623110849163</v>
      </c>
      <c r="H119" s="394">
        <f t="shared" si="32"/>
        <v>37591.742899458157</v>
      </c>
      <c r="I119" s="394">
        <f t="shared" si="32"/>
        <v>35214.401049602035</v>
      </c>
      <c r="J119" s="394">
        <f t="shared" si="32"/>
        <v>29597.725438686077</v>
      </c>
      <c r="K119" s="394">
        <f t="shared" si="32"/>
        <v>30073.335775907079</v>
      </c>
      <c r="L119" s="394">
        <f t="shared" si="32"/>
        <v>27317.496632263457</v>
      </c>
      <c r="M119" s="394">
        <f t="shared" si="32"/>
        <v>29819.621801670917</v>
      </c>
      <c r="N119" s="394">
        <f t="shared" si="32"/>
        <v>29712.850600464117</v>
      </c>
      <c r="O119" s="394">
        <f t="shared" si="32"/>
        <v>32720.968486392161</v>
      </c>
      <c r="P119" s="394">
        <f t="shared" si="32"/>
        <v>28436.291843597821</v>
      </c>
      <c r="Q119" s="394">
        <f t="shared" si="32"/>
        <v>42524.793625010294</v>
      </c>
      <c r="R119" s="394">
        <f t="shared" si="32"/>
        <v>47361.990378224298</v>
      </c>
      <c r="S119" s="394">
        <f t="shared" si="32"/>
        <v>43560.1449857349</v>
      </c>
      <c r="T119" s="394">
        <v>43816.607458485203</v>
      </c>
      <c r="U119" s="394">
        <v>46904.814236021703</v>
      </c>
    </row>
  </sheetData>
  <mergeCells count="23">
    <mergeCell ref="B114:B119"/>
    <mergeCell ref="B11:B16"/>
    <mergeCell ref="B89:B94"/>
    <mergeCell ref="B95:B100"/>
    <mergeCell ref="B101:B106"/>
    <mergeCell ref="B107:B112"/>
    <mergeCell ref="B83:B88"/>
    <mergeCell ref="B17:B22"/>
    <mergeCell ref="B23:B28"/>
    <mergeCell ref="B29:B34"/>
    <mergeCell ref="B35:B40"/>
    <mergeCell ref="B41:B46"/>
    <mergeCell ref="B47:B52"/>
    <mergeCell ref="B53:B58"/>
    <mergeCell ref="B59:B64"/>
    <mergeCell ref="B65:B70"/>
    <mergeCell ref="AS6:AV6"/>
    <mergeCell ref="B71:B76"/>
    <mergeCell ref="B77:B82"/>
    <mergeCell ref="X5:Z5"/>
    <mergeCell ref="AC5:AE5"/>
    <mergeCell ref="AN5:AQ5"/>
    <mergeCell ref="AN6:AR6"/>
  </mergeCells>
  <conditionalFormatting sqref="V11:AC93">
    <cfRule type="cellIs" dxfId="1365" priority="301" stopIfTrue="1" operator="lessThan">
      <formula>80</formula>
    </cfRule>
  </conditionalFormatting>
  <conditionalFormatting sqref="AD11:AF93 AH11:AH93 AM11:AM93">
    <cfRule type="cellIs" dxfId="1364" priority="294" stopIfTrue="1" operator="greaterThan">
      <formula>110</formula>
    </cfRule>
    <cfRule type="cellIs" dxfId="1363" priority="295" stopIfTrue="1" operator="between">
      <formula>100</formula>
      <formula>110</formula>
    </cfRule>
    <cfRule type="cellIs" dxfId="1362" priority="296" stopIfTrue="1" operator="between">
      <formula>80</formula>
      <formula>100</formula>
    </cfRule>
    <cfRule type="cellIs" dxfId="1361" priority="297" stopIfTrue="1" operator="lessThan">
      <formula>80</formula>
    </cfRule>
  </conditionalFormatting>
  <conditionalFormatting sqref="AH11:AH93 V11:AF93 AM11:AM93">
    <cfRule type="cellIs" dxfId="1360" priority="298" stopIfTrue="1" operator="greaterThan">
      <formula>110</formula>
    </cfRule>
    <cfRule type="cellIs" dxfId="1359" priority="299" stopIfTrue="1" operator="between">
      <formula>100</formula>
      <formula>110</formula>
    </cfRule>
    <cfRule type="cellIs" dxfId="1358" priority="300" stopIfTrue="1" operator="between">
      <formula>80</formula>
      <formula>100</formula>
    </cfRule>
  </conditionalFormatting>
  <conditionalFormatting sqref="AG11:AG93">
    <cfRule type="cellIs" dxfId="1357" priority="287" stopIfTrue="1" operator="greaterThan">
      <formula>110</formula>
    </cfRule>
    <cfRule type="cellIs" dxfId="1356" priority="288" stopIfTrue="1" operator="between">
      <formula>100</formula>
      <formula>110</formula>
    </cfRule>
    <cfRule type="cellIs" dxfId="1355" priority="289" stopIfTrue="1" operator="between">
      <formula>80</formula>
      <formula>100</formula>
    </cfRule>
    <cfRule type="cellIs" dxfId="1354" priority="290" stopIfTrue="1" operator="lessThan">
      <formula>80</formula>
    </cfRule>
  </conditionalFormatting>
  <conditionalFormatting sqref="AG11:AG93">
    <cfRule type="cellIs" dxfId="1353" priority="291" stopIfTrue="1" operator="greaterThan">
      <formula>110</formula>
    </cfRule>
    <cfRule type="cellIs" dxfId="1352" priority="292" stopIfTrue="1" operator="between">
      <formula>100</formula>
      <formula>110</formula>
    </cfRule>
    <cfRule type="cellIs" dxfId="1351" priority="293" stopIfTrue="1" operator="between">
      <formula>80</formula>
      <formula>100</formula>
    </cfRule>
  </conditionalFormatting>
  <conditionalFormatting sqref="AH11:AH93">
    <cfRule type="cellIs" dxfId="1350" priority="280" stopIfTrue="1" operator="greaterThan">
      <formula>110</formula>
    </cfRule>
    <cfRule type="cellIs" dxfId="1349" priority="281" stopIfTrue="1" operator="between">
      <formula>100</formula>
      <formula>110</formula>
    </cfRule>
    <cfRule type="cellIs" dxfId="1348" priority="282" stopIfTrue="1" operator="between">
      <formula>80</formula>
      <formula>100</formula>
    </cfRule>
    <cfRule type="cellIs" dxfId="1347" priority="283" stopIfTrue="1" operator="lessThan">
      <formula>80</formula>
    </cfRule>
  </conditionalFormatting>
  <conditionalFormatting sqref="AH11:AH93">
    <cfRule type="cellIs" dxfId="1346" priority="284" stopIfTrue="1" operator="greaterThan">
      <formula>110</formula>
    </cfRule>
    <cfRule type="cellIs" dxfId="1345" priority="285" stopIfTrue="1" operator="between">
      <formula>100</formula>
      <formula>110</formula>
    </cfRule>
    <cfRule type="cellIs" dxfId="1344" priority="286" stopIfTrue="1" operator="between">
      <formula>80</formula>
      <formula>100</formula>
    </cfRule>
  </conditionalFormatting>
  <conditionalFormatting sqref="D11:U112">
    <cfRule type="expression" dxfId="1343" priority="137">
      <formula>AN11=1</formula>
    </cfRule>
    <cfRule type="expression" dxfId="1342" priority="276">
      <formula>AN11=2</formula>
    </cfRule>
    <cfRule type="expression" dxfId="1341" priority="278">
      <formula>AN11=6</formula>
    </cfRule>
  </conditionalFormatting>
  <conditionalFormatting sqref="D11:U112">
    <cfRule type="expression" dxfId="1340" priority="277">
      <formula>AN11=4</formula>
    </cfRule>
  </conditionalFormatting>
  <conditionalFormatting sqref="AI11:AI93">
    <cfRule type="cellIs" dxfId="1339" priority="269" stopIfTrue="1" operator="greaterThan">
      <formula>110</formula>
    </cfRule>
    <cfRule type="cellIs" dxfId="1338" priority="270" stopIfTrue="1" operator="between">
      <formula>100</formula>
      <formula>110</formula>
    </cfRule>
    <cfRule type="cellIs" dxfId="1337" priority="271" stopIfTrue="1" operator="between">
      <formula>80</formula>
      <formula>100</formula>
    </cfRule>
    <cfRule type="cellIs" dxfId="1336" priority="272" stopIfTrue="1" operator="lessThan">
      <formula>80</formula>
    </cfRule>
  </conditionalFormatting>
  <conditionalFormatting sqref="AI11:AI93">
    <cfRule type="cellIs" dxfId="1335" priority="273" stopIfTrue="1" operator="greaterThan">
      <formula>110</formula>
    </cfRule>
    <cfRule type="cellIs" dxfId="1334" priority="274" stopIfTrue="1" operator="between">
      <formula>100</formula>
      <formula>110</formula>
    </cfRule>
    <cfRule type="cellIs" dxfId="1333" priority="275" stopIfTrue="1" operator="between">
      <formula>80</formula>
      <formula>100</formula>
    </cfRule>
  </conditionalFormatting>
  <conditionalFormatting sqref="AI11:AI93">
    <cfRule type="cellIs" dxfId="1332" priority="262" stopIfTrue="1" operator="greaterThan">
      <formula>110</formula>
    </cfRule>
    <cfRule type="cellIs" dxfId="1331" priority="263" stopIfTrue="1" operator="between">
      <formula>100</formula>
      <formula>110</formula>
    </cfRule>
    <cfRule type="cellIs" dxfId="1330" priority="264" stopIfTrue="1" operator="between">
      <formula>80</formula>
      <formula>100</formula>
    </cfRule>
    <cfRule type="cellIs" dxfId="1329" priority="265" stopIfTrue="1" operator="lessThan">
      <formula>80</formula>
    </cfRule>
  </conditionalFormatting>
  <conditionalFormatting sqref="AI11:AI93">
    <cfRule type="cellIs" dxfId="1328" priority="266" stopIfTrue="1" operator="greaterThan">
      <formula>110</formula>
    </cfRule>
    <cfRule type="cellIs" dxfId="1327" priority="267" stopIfTrue="1" operator="between">
      <formula>100</formula>
      <formula>110</formula>
    </cfRule>
    <cfRule type="cellIs" dxfId="1326" priority="268" stopIfTrue="1" operator="between">
      <formula>80</formula>
      <formula>100</formula>
    </cfRule>
  </conditionalFormatting>
  <conditionalFormatting sqref="AJ11:AJ93">
    <cfRule type="cellIs" dxfId="1325" priority="255" stopIfTrue="1" operator="greaterThan">
      <formula>110</formula>
    </cfRule>
    <cfRule type="cellIs" dxfId="1324" priority="256" stopIfTrue="1" operator="between">
      <formula>100</formula>
      <formula>110</formula>
    </cfRule>
    <cfRule type="cellIs" dxfId="1323" priority="257" stopIfTrue="1" operator="between">
      <formula>80</formula>
      <formula>100</formula>
    </cfRule>
    <cfRule type="cellIs" dxfId="1322" priority="258" stopIfTrue="1" operator="lessThan">
      <formula>80</formula>
    </cfRule>
  </conditionalFormatting>
  <conditionalFormatting sqref="AJ11:AJ93">
    <cfRule type="cellIs" dxfId="1321" priority="259" stopIfTrue="1" operator="greaterThan">
      <formula>110</formula>
    </cfRule>
    <cfRule type="cellIs" dxfId="1320" priority="260" stopIfTrue="1" operator="between">
      <formula>100</formula>
      <formula>110</formula>
    </cfRule>
    <cfRule type="cellIs" dxfId="1319" priority="261" stopIfTrue="1" operator="between">
      <formula>80</formula>
      <formula>100</formula>
    </cfRule>
  </conditionalFormatting>
  <conditionalFormatting sqref="AJ11:AJ93">
    <cfRule type="cellIs" dxfId="1318" priority="248" stopIfTrue="1" operator="greaterThan">
      <formula>110</formula>
    </cfRule>
    <cfRule type="cellIs" dxfId="1317" priority="249" stopIfTrue="1" operator="between">
      <formula>100</formula>
      <formula>110</formula>
    </cfRule>
    <cfRule type="cellIs" dxfId="1316" priority="250" stopIfTrue="1" operator="between">
      <formula>80</formula>
      <formula>100</formula>
    </cfRule>
    <cfRule type="cellIs" dxfId="1315" priority="251" stopIfTrue="1" operator="lessThan">
      <formula>80</formula>
    </cfRule>
  </conditionalFormatting>
  <conditionalFormatting sqref="AJ11:AJ93">
    <cfRule type="cellIs" dxfId="1314" priority="252" stopIfTrue="1" operator="greaterThan">
      <formula>110</formula>
    </cfRule>
    <cfRule type="cellIs" dxfId="1313" priority="253" stopIfTrue="1" operator="between">
      <formula>100</formula>
      <formula>110</formula>
    </cfRule>
    <cfRule type="cellIs" dxfId="1312" priority="254" stopIfTrue="1" operator="between">
      <formula>80</formula>
      <formula>100</formula>
    </cfRule>
  </conditionalFormatting>
  <conditionalFormatting sqref="AK11:AK93">
    <cfRule type="cellIs" dxfId="1311" priority="241" stopIfTrue="1" operator="greaterThan">
      <formula>110</formula>
    </cfRule>
    <cfRule type="cellIs" dxfId="1310" priority="242" stopIfTrue="1" operator="between">
      <formula>100</formula>
      <formula>110</formula>
    </cfRule>
    <cfRule type="cellIs" dxfId="1309" priority="243" stopIfTrue="1" operator="between">
      <formula>80</formula>
      <formula>100</formula>
    </cfRule>
    <cfRule type="cellIs" dxfId="1308" priority="244" stopIfTrue="1" operator="lessThan">
      <formula>80</formula>
    </cfRule>
  </conditionalFormatting>
  <conditionalFormatting sqref="AK11:AK93">
    <cfRule type="cellIs" dxfId="1307" priority="245" stopIfTrue="1" operator="greaterThan">
      <formula>110</formula>
    </cfRule>
    <cfRule type="cellIs" dxfId="1306" priority="246" stopIfTrue="1" operator="between">
      <formula>100</formula>
      <formula>110</formula>
    </cfRule>
    <cfRule type="cellIs" dxfId="1305" priority="247" stopIfTrue="1" operator="between">
      <formula>80</formula>
      <formula>100</formula>
    </cfRule>
  </conditionalFormatting>
  <conditionalFormatting sqref="AK11:AK93">
    <cfRule type="cellIs" dxfId="1304" priority="234" stopIfTrue="1" operator="greaterThan">
      <formula>110</formula>
    </cfRule>
    <cfRule type="cellIs" dxfId="1303" priority="235" stopIfTrue="1" operator="between">
      <formula>100</formula>
      <formula>110</formula>
    </cfRule>
    <cfRule type="cellIs" dxfId="1302" priority="236" stopIfTrue="1" operator="between">
      <formula>80</formula>
      <formula>100</formula>
    </cfRule>
    <cfRule type="cellIs" dxfId="1301" priority="237" stopIfTrue="1" operator="lessThan">
      <formula>80</formula>
    </cfRule>
  </conditionalFormatting>
  <conditionalFormatting sqref="AK11:AK93">
    <cfRule type="cellIs" dxfId="1300" priority="238" stopIfTrue="1" operator="greaterThan">
      <formula>110</formula>
    </cfRule>
    <cfRule type="cellIs" dxfId="1299" priority="239" stopIfTrue="1" operator="between">
      <formula>100</formula>
      <formula>110</formula>
    </cfRule>
    <cfRule type="cellIs" dxfId="1298" priority="240" stopIfTrue="1" operator="between">
      <formula>80</formula>
      <formula>100</formula>
    </cfRule>
  </conditionalFormatting>
  <conditionalFormatting sqref="V94:AC112">
    <cfRule type="cellIs" dxfId="1297" priority="233" stopIfTrue="1" operator="lessThan">
      <formula>80</formula>
    </cfRule>
  </conditionalFormatting>
  <conditionalFormatting sqref="AD94:AF112 AH94:AH112 AM94:AM112">
    <cfRule type="cellIs" dxfId="1296" priority="226" stopIfTrue="1" operator="greaterThan">
      <formula>110</formula>
    </cfRule>
    <cfRule type="cellIs" dxfId="1295" priority="227" stopIfTrue="1" operator="between">
      <formula>100</formula>
      <formula>110</formula>
    </cfRule>
    <cfRule type="cellIs" dxfId="1294" priority="228" stopIfTrue="1" operator="between">
      <formula>80</formula>
      <formula>100</formula>
    </cfRule>
    <cfRule type="cellIs" dxfId="1293" priority="229" stopIfTrue="1" operator="lessThan">
      <formula>80</formula>
    </cfRule>
  </conditionalFormatting>
  <conditionalFormatting sqref="V94:AF112 AH94:AH112 AM94:AM112">
    <cfRule type="cellIs" dxfId="1292" priority="230" stopIfTrue="1" operator="greaterThan">
      <formula>110</formula>
    </cfRule>
    <cfRule type="cellIs" dxfId="1291" priority="231" stopIfTrue="1" operator="between">
      <formula>100</formula>
      <formula>110</formula>
    </cfRule>
    <cfRule type="cellIs" dxfId="1290" priority="232" stopIfTrue="1" operator="between">
      <formula>80</formula>
      <formula>100</formula>
    </cfRule>
  </conditionalFormatting>
  <conditionalFormatting sqref="AG94:AG112">
    <cfRule type="cellIs" dxfId="1289" priority="219" stopIfTrue="1" operator="greaterThan">
      <formula>110</formula>
    </cfRule>
    <cfRule type="cellIs" dxfId="1288" priority="220" stopIfTrue="1" operator="between">
      <formula>100</formula>
      <formula>110</formula>
    </cfRule>
    <cfRule type="cellIs" dxfId="1287" priority="221" stopIfTrue="1" operator="between">
      <formula>80</formula>
      <formula>100</formula>
    </cfRule>
    <cfRule type="cellIs" dxfId="1286" priority="222" stopIfTrue="1" operator="lessThan">
      <formula>80</formula>
    </cfRule>
  </conditionalFormatting>
  <conditionalFormatting sqref="AG94:AG112">
    <cfRule type="cellIs" dxfId="1285" priority="223" stopIfTrue="1" operator="greaterThan">
      <formula>110</formula>
    </cfRule>
    <cfRule type="cellIs" dxfId="1284" priority="224" stopIfTrue="1" operator="between">
      <formula>100</formula>
      <formula>110</formula>
    </cfRule>
    <cfRule type="cellIs" dxfId="1283" priority="225" stopIfTrue="1" operator="between">
      <formula>80</formula>
      <formula>100</formula>
    </cfRule>
  </conditionalFormatting>
  <conditionalFormatting sqref="AH94:AH112">
    <cfRule type="cellIs" dxfId="1282" priority="212" stopIfTrue="1" operator="greaterThan">
      <formula>110</formula>
    </cfRule>
    <cfRule type="cellIs" dxfId="1281" priority="213" stopIfTrue="1" operator="between">
      <formula>100</formula>
      <formula>110</formula>
    </cfRule>
    <cfRule type="cellIs" dxfId="1280" priority="214" stopIfTrue="1" operator="between">
      <formula>80</formula>
      <formula>100</formula>
    </cfRule>
    <cfRule type="cellIs" dxfId="1279" priority="215" stopIfTrue="1" operator="lessThan">
      <formula>80</formula>
    </cfRule>
  </conditionalFormatting>
  <conditionalFormatting sqref="AH94:AH112">
    <cfRule type="cellIs" dxfId="1278" priority="216" stopIfTrue="1" operator="greaterThan">
      <formula>110</formula>
    </cfRule>
    <cfRule type="cellIs" dxfId="1277" priority="217" stopIfTrue="1" operator="between">
      <formula>100</formula>
      <formula>110</formula>
    </cfRule>
    <cfRule type="cellIs" dxfId="1276" priority="218" stopIfTrue="1" operator="between">
      <formula>80</formula>
      <formula>100</formula>
    </cfRule>
  </conditionalFormatting>
  <conditionalFormatting sqref="AI94:AI112">
    <cfRule type="cellIs" dxfId="1275" priority="205" stopIfTrue="1" operator="greaterThan">
      <formula>110</formula>
    </cfRule>
    <cfRule type="cellIs" dxfId="1274" priority="206" stopIfTrue="1" operator="between">
      <formula>100</formula>
      <formula>110</formula>
    </cfRule>
    <cfRule type="cellIs" dxfId="1273" priority="207" stopIfTrue="1" operator="between">
      <formula>80</formula>
      <formula>100</formula>
    </cfRule>
    <cfRule type="cellIs" dxfId="1272" priority="208" stopIfTrue="1" operator="lessThan">
      <formula>80</formula>
    </cfRule>
  </conditionalFormatting>
  <conditionalFormatting sqref="AI94:AI112">
    <cfRule type="cellIs" dxfId="1271" priority="209" stopIfTrue="1" operator="greaterThan">
      <formula>110</formula>
    </cfRule>
    <cfRule type="cellIs" dxfId="1270" priority="210" stopIfTrue="1" operator="between">
      <formula>100</formula>
      <formula>110</formula>
    </cfRule>
    <cfRule type="cellIs" dxfId="1269" priority="211" stopIfTrue="1" operator="between">
      <formula>80</formula>
      <formula>100</formula>
    </cfRule>
  </conditionalFormatting>
  <conditionalFormatting sqref="AI94:AI112">
    <cfRule type="cellIs" dxfId="1268" priority="198" stopIfTrue="1" operator="greaterThan">
      <formula>110</formula>
    </cfRule>
    <cfRule type="cellIs" dxfId="1267" priority="199" stopIfTrue="1" operator="between">
      <formula>100</formula>
      <formula>110</formula>
    </cfRule>
    <cfRule type="cellIs" dxfId="1266" priority="200" stopIfTrue="1" operator="between">
      <formula>80</formula>
      <formula>100</formula>
    </cfRule>
    <cfRule type="cellIs" dxfId="1265" priority="201" stopIfTrue="1" operator="lessThan">
      <formula>80</formula>
    </cfRule>
  </conditionalFormatting>
  <conditionalFormatting sqref="AI94:AI112">
    <cfRule type="cellIs" dxfId="1264" priority="202" stopIfTrue="1" operator="greaterThan">
      <formula>110</formula>
    </cfRule>
    <cfRule type="cellIs" dxfId="1263" priority="203" stopIfTrue="1" operator="between">
      <formula>100</formula>
      <formula>110</formula>
    </cfRule>
    <cfRule type="cellIs" dxfId="1262" priority="204" stopIfTrue="1" operator="between">
      <formula>80</formula>
      <formula>100</formula>
    </cfRule>
  </conditionalFormatting>
  <conditionalFormatting sqref="AJ94:AJ112">
    <cfRule type="cellIs" dxfId="1261" priority="191" stopIfTrue="1" operator="greaterThan">
      <formula>110</formula>
    </cfRule>
    <cfRule type="cellIs" dxfId="1260" priority="192" stopIfTrue="1" operator="between">
      <formula>100</formula>
      <formula>110</formula>
    </cfRule>
    <cfRule type="cellIs" dxfId="1259" priority="193" stopIfTrue="1" operator="between">
      <formula>80</formula>
      <formula>100</formula>
    </cfRule>
    <cfRule type="cellIs" dxfId="1258" priority="194" stopIfTrue="1" operator="lessThan">
      <formula>80</formula>
    </cfRule>
  </conditionalFormatting>
  <conditionalFormatting sqref="AJ94:AJ112">
    <cfRule type="cellIs" dxfId="1257" priority="195" stopIfTrue="1" operator="greaterThan">
      <formula>110</formula>
    </cfRule>
    <cfRule type="cellIs" dxfId="1256" priority="196" stopIfTrue="1" operator="between">
      <formula>100</formula>
      <formula>110</formula>
    </cfRule>
    <cfRule type="cellIs" dxfId="1255" priority="197" stopIfTrue="1" operator="between">
      <formula>80</formula>
      <formula>100</formula>
    </cfRule>
  </conditionalFormatting>
  <conditionalFormatting sqref="AJ94:AJ112">
    <cfRule type="cellIs" dxfId="1254" priority="184" stopIfTrue="1" operator="greaterThan">
      <formula>110</formula>
    </cfRule>
    <cfRule type="cellIs" dxfId="1253" priority="185" stopIfTrue="1" operator="between">
      <formula>100</formula>
      <formula>110</formula>
    </cfRule>
    <cfRule type="cellIs" dxfId="1252" priority="186" stopIfTrue="1" operator="between">
      <formula>80</formula>
      <formula>100</formula>
    </cfRule>
    <cfRule type="cellIs" dxfId="1251" priority="187" stopIfTrue="1" operator="lessThan">
      <formula>80</formula>
    </cfRule>
  </conditionalFormatting>
  <conditionalFormatting sqref="AJ94:AJ112">
    <cfRule type="cellIs" dxfId="1250" priority="188" stopIfTrue="1" operator="greaterThan">
      <formula>110</formula>
    </cfRule>
    <cfRule type="cellIs" dxfId="1249" priority="189" stopIfTrue="1" operator="between">
      <formula>100</formula>
      <formula>110</formula>
    </cfRule>
    <cfRule type="cellIs" dxfId="1248" priority="190" stopIfTrue="1" operator="between">
      <formula>80</formula>
      <formula>100</formula>
    </cfRule>
  </conditionalFormatting>
  <conditionalFormatting sqref="AK94:AK112">
    <cfRule type="cellIs" dxfId="1247" priority="177" stopIfTrue="1" operator="greaterThan">
      <formula>110</formula>
    </cfRule>
    <cfRule type="cellIs" dxfId="1246" priority="178" stopIfTrue="1" operator="between">
      <formula>100</formula>
      <formula>110</formula>
    </cfRule>
    <cfRule type="cellIs" dxfId="1245" priority="179" stopIfTrue="1" operator="between">
      <formula>80</formula>
      <formula>100</formula>
    </cfRule>
    <cfRule type="cellIs" dxfId="1244" priority="180" stopIfTrue="1" operator="lessThan">
      <formula>80</formula>
    </cfRule>
  </conditionalFormatting>
  <conditionalFormatting sqref="AK94:AK112">
    <cfRule type="cellIs" dxfId="1243" priority="181" stopIfTrue="1" operator="greaterThan">
      <formula>110</formula>
    </cfRule>
    <cfRule type="cellIs" dxfId="1242" priority="182" stopIfTrue="1" operator="between">
      <formula>100</formula>
      <formula>110</formula>
    </cfRule>
    <cfRule type="cellIs" dxfId="1241" priority="183" stopIfTrue="1" operator="between">
      <formula>80</formula>
      <formula>100</formula>
    </cfRule>
  </conditionalFormatting>
  <conditionalFormatting sqref="AK94:AK112">
    <cfRule type="cellIs" dxfId="1240" priority="170" stopIfTrue="1" operator="greaterThan">
      <formula>110</formula>
    </cfRule>
    <cfRule type="cellIs" dxfId="1239" priority="171" stopIfTrue="1" operator="between">
      <formula>100</formula>
      <formula>110</formula>
    </cfRule>
    <cfRule type="cellIs" dxfId="1238" priority="172" stopIfTrue="1" operator="between">
      <formula>80</formula>
      <formula>100</formula>
    </cfRule>
    <cfRule type="cellIs" dxfId="1237" priority="173" stopIfTrue="1" operator="lessThan">
      <formula>80</formula>
    </cfRule>
  </conditionalFormatting>
  <conditionalFormatting sqref="AK94:AK112">
    <cfRule type="cellIs" dxfId="1236" priority="174" stopIfTrue="1" operator="greaterThan">
      <formula>110</formula>
    </cfRule>
    <cfRule type="cellIs" dxfId="1235" priority="175" stopIfTrue="1" operator="between">
      <formula>100</formula>
      <formula>110</formula>
    </cfRule>
    <cfRule type="cellIs" dxfId="1234" priority="176" stopIfTrue="1" operator="between">
      <formula>80</formula>
      <formula>100</formula>
    </cfRule>
  </conditionalFormatting>
  <conditionalFormatting sqref="D114:U119">
    <cfRule type="expression" dxfId="1233" priority="167">
      <formula>IF(#REF!=3,TRUE,FALSE)</formula>
    </cfRule>
    <cfRule type="expression" dxfId="1232" priority="168">
      <formula>IF(#REF!=2,TRUE,FALSE)</formula>
    </cfRule>
    <cfRule type="expression" dxfId="1231" priority="169">
      <formula>IF(#REF!=1,TRUE,FALSE)</formula>
    </cfRule>
  </conditionalFormatting>
  <conditionalFormatting sqref="D114:U119">
    <cfRule type="expression" dxfId="1230" priority="166">
      <formula>IF(#REF!&gt;=4,TRUE,FALSE)</formula>
    </cfRule>
  </conditionalFormatting>
  <conditionalFormatting sqref="AL11:AL93">
    <cfRule type="cellIs" dxfId="1229" priority="159" stopIfTrue="1" operator="greaterThan">
      <formula>110</formula>
    </cfRule>
    <cfRule type="cellIs" dxfId="1228" priority="160" stopIfTrue="1" operator="between">
      <formula>100</formula>
      <formula>110</formula>
    </cfRule>
    <cfRule type="cellIs" dxfId="1227" priority="161" stopIfTrue="1" operator="between">
      <formula>80</formula>
      <formula>100</formula>
    </cfRule>
    <cfRule type="cellIs" dxfId="1226" priority="162" stopIfTrue="1" operator="lessThan">
      <formula>80</formula>
    </cfRule>
  </conditionalFormatting>
  <conditionalFormatting sqref="AL11:AL93">
    <cfRule type="cellIs" dxfId="1225" priority="163" stopIfTrue="1" operator="greaterThan">
      <formula>110</formula>
    </cfRule>
    <cfRule type="cellIs" dxfId="1224" priority="164" stopIfTrue="1" operator="between">
      <formula>100</formula>
      <formula>110</formula>
    </cfRule>
    <cfRule type="cellIs" dxfId="1223" priority="165" stopIfTrue="1" operator="between">
      <formula>80</formula>
      <formula>100</formula>
    </cfRule>
  </conditionalFormatting>
  <conditionalFormatting sqref="AL11:AL93">
    <cfRule type="cellIs" dxfId="1222" priority="152" stopIfTrue="1" operator="greaterThan">
      <formula>110</formula>
    </cfRule>
    <cfRule type="cellIs" dxfId="1221" priority="153" stopIfTrue="1" operator="between">
      <formula>100</formula>
      <formula>110</formula>
    </cfRule>
    <cfRule type="cellIs" dxfId="1220" priority="154" stopIfTrue="1" operator="between">
      <formula>80</formula>
      <formula>100</formula>
    </cfRule>
    <cfRule type="cellIs" dxfId="1219" priority="155" stopIfTrue="1" operator="lessThan">
      <formula>80</formula>
    </cfRule>
  </conditionalFormatting>
  <conditionalFormatting sqref="AL11:AL93">
    <cfRule type="cellIs" dxfId="1218" priority="156" stopIfTrue="1" operator="greaterThan">
      <formula>110</formula>
    </cfRule>
    <cfRule type="cellIs" dxfId="1217" priority="157" stopIfTrue="1" operator="between">
      <formula>100</formula>
      <formula>110</formula>
    </cfRule>
    <cfRule type="cellIs" dxfId="1216" priority="158" stopIfTrue="1" operator="between">
      <formula>80</formula>
      <formula>100</formula>
    </cfRule>
  </conditionalFormatting>
  <conditionalFormatting sqref="AL94:AL112">
    <cfRule type="cellIs" dxfId="1215" priority="145" stopIfTrue="1" operator="greaterThan">
      <formula>110</formula>
    </cfRule>
    <cfRule type="cellIs" dxfId="1214" priority="146" stopIfTrue="1" operator="between">
      <formula>100</formula>
      <formula>110</formula>
    </cfRule>
    <cfRule type="cellIs" dxfId="1213" priority="147" stopIfTrue="1" operator="between">
      <formula>80</formula>
      <formula>100</formula>
    </cfRule>
    <cfRule type="cellIs" dxfId="1212" priority="148" stopIfTrue="1" operator="lessThan">
      <formula>80</formula>
    </cfRule>
  </conditionalFormatting>
  <conditionalFormatting sqref="AL94:AL112">
    <cfRule type="cellIs" dxfId="1211" priority="149" stopIfTrue="1" operator="greaterThan">
      <formula>110</formula>
    </cfRule>
    <cfRule type="cellIs" dxfId="1210" priority="150" stopIfTrue="1" operator="between">
      <formula>100</formula>
      <formula>110</formula>
    </cfRule>
    <cfRule type="cellIs" dxfId="1209" priority="151" stopIfTrue="1" operator="between">
      <formula>80</formula>
      <formula>100</formula>
    </cfRule>
  </conditionalFormatting>
  <conditionalFormatting sqref="AL94:AL112">
    <cfRule type="cellIs" dxfId="1208" priority="138" stopIfTrue="1" operator="greaterThan">
      <formula>110</formula>
    </cfRule>
    <cfRule type="cellIs" dxfId="1207" priority="139" stopIfTrue="1" operator="between">
      <formula>100</formula>
      <formula>110</formula>
    </cfRule>
    <cfRule type="cellIs" dxfId="1206" priority="140" stopIfTrue="1" operator="between">
      <formula>80</formula>
      <formula>100</formula>
    </cfRule>
    <cfRule type="cellIs" dxfId="1205" priority="141" stopIfTrue="1" operator="lessThan">
      <formula>80</formula>
    </cfRule>
  </conditionalFormatting>
  <conditionalFormatting sqref="AL94:AL112">
    <cfRule type="cellIs" dxfId="1204" priority="142" stopIfTrue="1" operator="greaterThan">
      <formula>110</formula>
    </cfRule>
    <cfRule type="cellIs" dxfId="1203" priority="143" stopIfTrue="1" operator="between">
      <formula>100</formula>
      <formula>110</formula>
    </cfRule>
    <cfRule type="cellIs" dxfId="1202" priority="144" stopIfTrue="1" operator="between">
      <formula>80</formula>
      <formula>100</formula>
    </cfRule>
  </conditionalFormatting>
  <conditionalFormatting sqref="D11 E11:U112">
    <cfRule type="expression" dxfId="1201" priority="279">
      <formula>AN11=7</formula>
    </cfRule>
  </conditionalFormatting>
  <conditionalFormatting sqref="D12:D16">
    <cfRule type="expression" dxfId="1200" priority="136">
      <formula>AN12=7</formula>
    </cfRule>
  </conditionalFormatting>
  <conditionalFormatting sqref="D17">
    <cfRule type="expression" dxfId="1199" priority="133">
      <formula>AN17=7</formula>
    </cfRule>
  </conditionalFormatting>
  <conditionalFormatting sqref="D18:D22">
    <cfRule type="expression" dxfId="1198" priority="128">
      <formula>AN18=7</formula>
    </cfRule>
  </conditionalFormatting>
  <conditionalFormatting sqref="D23">
    <cfRule type="expression" dxfId="1197" priority="125">
      <formula>AN23=7</formula>
    </cfRule>
  </conditionalFormatting>
  <conditionalFormatting sqref="D24:D28">
    <cfRule type="expression" dxfId="1196" priority="120">
      <formula>AN24=7</formula>
    </cfRule>
  </conditionalFormatting>
  <conditionalFormatting sqref="D29">
    <cfRule type="expression" dxfId="1195" priority="117">
      <formula>AN29=7</formula>
    </cfRule>
  </conditionalFormatting>
  <conditionalFormatting sqref="D30:D34">
    <cfRule type="expression" dxfId="1194" priority="112">
      <formula>AN30=7</formula>
    </cfRule>
  </conditionalFormatting>
  <conditionalFormatting sqref="D35">
    <cfRule type="expression" dxfId="1193" priority="109">
      <formula>AN35=7</formula>
    </cfRule>
  </conditionalFormatting>
  <conditionalFormatting sqref="D36:D40">
    <cfRule type="expression" dxfId="1192" priority="104">
      <formula>AN36=7</formula>
    </cfRule>
  </conditionalFormatting>
  <conditionalFormatting sqref="D41">
    <cfRule type="expression" dxfId="1191" priority="101">
      <formula>AN41=7</formula>
    </cfRule>
  </conditionalFormatting>
  <conditionalFormatting sqref="D42:D46">
    <cfRule type="expression" dxfId="1190" priority="96">
      <formula>AN42=7</formula>
    </cfRule>
  </conditionalFormatting>
  <conditionalFormatting sqref="D47">
    <cfRule type="expression" dxfId="1189" priority="93">
      <formula>AN47=7</formula>
    </cfRule>
  </conditionalFormatting>
  <conditionalFormatting sqref="D48:D52">
    <cfRule type="expression" dxfId="1188" priority="88">
      <formula>AN48=7</formula>
    </cfRule>
  </conditionalFormatting>
  <conditionalFormatting sqref="D53">
    <cfRule type="expression" dxfId="1187" priority="85">
      <formula>AN53=7</formula>
    </cfRule>
  </conditionalFormatting>
  <conditionalFormatting sqref="D54:D58">
    <cfRule type="expression" dxfId="1186" priority="80">
      <formula>AN54=7</formula>
    </cfRule>
  </conditionalFormatting>
  <conditionalFormatting sqref="D59">
    <cfRule type="expression" dxfId="1185" priority="77">
      <formula>AN59=7</formula>
    </cfRule>
  </conditionalFormatting>
  <conditionalFormatting sqref="D60:D64">
    <cfRule type="expression" dxfId="1184" priority="72">
      <formula>AN60=7</formula>
    </cfRule>
  </conditionalFormatting>
  <conditionalFormatting sqref="D65">
    <cfRule type="expression" dxfId="1183" priority="69">
      <formula>AN65=7</formula>
    </cfRule>
  </conditionalFormatting>
  <conditionalFormatting sqref="D66:D70">
    <cfRule type="expression" dxfId="1182" priority="64">
      <formula>AN66=7</formula>
    </cfRule>
  </conditionalFormatting>
  <conditionalFormatting sqref="D71">
    <cfRule type="expression" dxfId="1181" priority="61">
      <formula>AN71=7</formula>
    </cfRule>
  </conditionalFormatting>
  <conditionalFormatting sqref="D72:D76">
    <cfRule type="expression" dxfId="1180" priority="56">
      <formula>AN72=7</formula>
    </cfRule>
  </conditionalFormatting>
  <conditionalFormatting sqref="D77">
    <cfRule type="expression" dxfId="1179" priority="53">
      <formula>AN77=7</formula>
    </cfRule>
  </conditionalFormatting>
  <conditionalFormatting sqref="D78:D82">
    <cfRule type="expression" dxfId="1178" priority="48">
      <formula>AN78=7</formula>
    </cfRule>
  </conditionalFormatting>
  <conditionalFormatting sqref="D83">
    <cfRule type="expression" dxfId="1177" priority="45">
      <formula>AN83=7</formula>
    </cfRule>
  </conditionalFormatting>
  <conditionalFormatting sqref="D84:D88">
    <cfRule type="expression" dxfId="1176" priority="40">
      <formula>AN84=7</formula>
    </cfRule>
  </conditionalFormatting>
  <conditionalFormatting sqref="D89">
    <cfRule type="expression" dxfId="1175" priority="37">
      <formula>AN89=7</formula>
    </cfRule>
  </conditionalFormatting>
  <conditionalFormatting sqref="D90:D94">
    <cfRule type="expression" dxfId="1174" priority="32">
      <formula>AN90=7</formula>
    </cfRule>
  </conditionalFormatting>
  <conditionalFormatting sqref="D95">
    <cfRule type="expression" dxfId="1173" priority="29">
      <formula>AN95=7</formula>
    </cfRule>
  </conditionalFormatting>
  <conditionalFormatting sqref="D96:D100">
    <cfRule type="expression" dxfId="1172" priority="24">
      <formula>AN96=7</formula>
    </cfRule>
  </conditionalFormatting>
  <conditionalFormatting sqref="D101">
    <cfRule type="expression" dxfId="1171" priority="21">
      <formula>AN101=7</formula>
    </cfRule>
  </conditionalFormatting>
  <conditionalFormatting sqref="D102:D106">
    <cfRule type="expression" dxfId="1170" priority="16">
      <formula>AN102=7</formula>
    </cfRule>
  </conditionalFormatting>
  <conditionalFormatting sqref="D107">
    <cfRule type="expression" dxfId="1169" priority="13">
      <formula>AN107=7</formula>
    </cfRule>
  </conditionalFormatting>
  <conditionalFormatting sqref="D108:D112">
    <cfRule type="expression" dxfId="1168" priority="8">
      <formula>AN108=7</formula>
    </cfRule>
  </conditionalFormatting>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43AEFF"/>
  </sheetPr>
  <dimension ref="A1:BE491"/>
  <sheetViews>
    <sheetView zoomScale="40" zoomScaleNormal="40" workbookViewId="0">
      <selection activeCell="BJ23" sqref="BJ23"/>
    </sheetView>
  </sheetViews>
  <sheetFormatPr defaultColWidth="11.42578125" defaultRowHeight="14.25"/>
  <cols>
    <col min="1" max="1" width="3.42578125" style="11" customWidth="1"/>
    <col min="2" max="2" width="27.28515625" style="10" customWidth="1"/>
    <col min="3" max="3" width="11.42578125" style="11"/>
    <col min="4" max="17" width="10.7109375" style="11" customWidth="1"/>
    <col min="18" max="21" width="11.42578125" style="11" customWidth="1"/>
    <col min="22" max="22" width="8.140625" style="11" customWidth="1"/>
    <col min="23" max="39" width="8" style="11" customWidth="1"/>
    <col min="40" max="51" width="5.7109375" style="11" customWidth="1"/>
    <col min="52" max="52" width="6.28515625" style="11" bestFit="1" customWidth="1"/>
    <col min="53" max="53" width="5.42578125" style="11" customWidth="1"/>
    <col min="54" max="55" width="8" style="11" customWidth="1"/>
    <col min="56" max="57" width="7.85546875" style="11" customWidth="1"/>
    <col min="58" max="16384" width="11.42578125" style="11"/>
  </cols>
  <sheetData>
    <row r="1" spans="1:57" ht="36.75" customHeight="1">
      <c r="A1" s="101" t="s">
        <v>228</v>
      </c>
    </row>
    <row r="2" spans="1:57">
      <c r="B2" s="11"/>
      <c r="AN2" s="61"/>
    </row>
    <row r="3" spans="1:57" ht="20.25">
      <c r="A3" s="102"/>
      <c r="B3" s="12" t="s">
        <v>259</v>
      </c>
    </row>
    <row r="4" spans="1:57" ht="15">
      <c r="B4" s="10" t="str">
        <f>Translateupd!B7</f>
        <v>Greece</v>
      </c>
      <c r="D4" s="61"/>
      <c r="V4" s="61" t="s">
        <v>229</v>
      </c>
      <c r="AB4" s="94"/>
      <c r="AN4" s="61" t="s">
        <v>186</v>
      </c>
      <c r="AO4" s="89"/>
      <c r="AP4" s="89"/>
      <c r="AQ4" s="89"/>
      <c r="AR4" s="89"/>
      <c r="AS4" s="89"/>
      <c r="AT4" s="89"/>
      <c r="AU4" s="89"/>
      <c r="AV4" s="89"/>
      <c r="AW4" s="89"/>
      <c r="AX4" s="89"/>
      <c r="AY4" s="89"/>
      <c r="AZ4" s="89"/>
    </row>
    <row r="5" spans="1:57" ht="14.25" customHeight="1">
      <c r="B5" s="10" t="s">
        <v>260</v>
      </c>
      <c r="E5" s="13"/>
      <c r="F5" s="93" t="s">
        <v>188</v>
      </c>
      <c r="V5" s="96"/>
      <c r="W5" s="97"/>
      <c r="X5" s="502" t="s">
        <v>189</v>
      </c>
      <c r="Y5" s="502"/>
      <c r="Z5" s="502"/>
      <c r="AA5" s="98"/>
      <c r="AB5" s="99"/>
      <c r="AC5" s="502" t="s">
        <v>190</v>
      </c>
      <c r="AD5" s="502"/>
      <c r="AE5" s="502"/>
      <c r="AN5" s="503" t="s">
        <v>191</v>
      </c>
      <c r="AO5" s="503"/>
      <c r="AP5" s="503"/>
      <c r="AQ5" s="503"/>
      <c r="AW5" s="89"/>
      <c r="AX5" s="89"/>
      <c r="AY5" s="89"/>
      <c r="AZ5" s="89"/>
    </row>
    <row r="6" spans="1:57">
      <c r="B6" s="11"/>
      <c r="E6" s="14"/>
      <c r="F6" s="93" t="s">
        <v>192</v>
      </c>
      <c r="V6" s="96"/>
      <c r="W6" s="95"/>
      <c r="X6" s="98" t="s">
        <v>193</v>
      </c>
      <c r="Y6" s="98"/>
      <c r="Z6" s="98"/>
      <c r="AA6" s="98"/>
      <c r="AB6" s="100"/>
      <c r="AC6" s="98" t="s">
        <v>194</v>
      </c>
      <c r="AD6" s="98"/>
      <c r="AE6" s="98"/>
      <c r="AN6" s="733" t="s">
        <v>195</v>
      </c>
      <c r="AO6" s="734"/>
      <c r="AP6" s="734"/>
      <c r="AQ6" s="734"/>
      <c r="AR6" s="724"/>
      <c r="AS6" s="724" t="s">
        <v>196</v>
      </c>
      <c r="AT6" s="724"/>
      <c r="AU6" s="724"/>
      <c r="AV6" s="725"/>
      <c r="AW6" s="89"/>
      <c r="AX6" s="89"/>
      <c r="AY6" s="89"/>
      <c r="AZ6" s="89"/>
    </row>
    <row r="7" spans="1:57">
      <c r="E7" s="15"/>
      <c r="F7" s="93" t="s">
        <v>197</v>
      </c>
      <c r="AN7" s="726" t="s">
        <v>198</v>
      </c>
      <c r="AO7" s="727"/>
      <c r="AP7" s="727"/>
      <c r="AQ7" s="727"/>
      <c r="AR7" s="727"/>
      <c r="AS7" s="727" t="s">
        <v>199</v>
      </c>
      <c r="AT7" s="727"/>
      <c r="AU7" s="727"/>
      <c r="AV7" s="728"/>
      <c r="AW7" s="89"/>
      <c r="AX7" s="89"/>
      <c r="AY7" s="89"/>
      <c r="AZ7" s="89"/>
    </row>
    <row r="8" spans="1:57" ht="15.75">
      <c r="B8" s="16"/>
      <c r="C8" s="17"/>
      <c r="D8" s="17"/>
      <c r="E8" s="17"/>
      <c r="F8" s="17"/>
      <c r="G8" s="17"/>
      <c r="H8" s="17"/>
      <c r="I8" s="17"/>
      <c r="J8" s="17"/>
      <c r="K8" s="17"/>
      <c r="L8" s="17"/>
      <c r="M8" s="17"/>
      <c r="N8" s="17"/>
      <c r="O8" s="17"/>
      <c r="P8" s="17"/>
      <c r="Q8" s="17"/>
      <c r="R8" s="17"/>
      <c r="S8" s="17"/>
      <c r="T8" s="17"/>
      <c r="U8" s="17"/>
      <c r="V8" s="18"/>
      <c r="AI8" s="17"/>
      <c r="AJ8" s="17"/>
      <c r="AK8" s="17"/>
      <c r="AL8" s="17"/>
      <c r="AM8" s="17"/>
      <c r="AN8" s="729" t="s">
        <v>200</v>
      </c>
      <c r="AO8" s="730"/>
      <c r="AP8" s="730"/>
      <c r="AQ8" s="730"/>
      <c r="AR8" s="730"/>
      <c r="AS8" s="731"/>
      <c r="AT8" s="731"/>
      <c r="AU8" s="731"/>
      <c r="AV8" s="732"/>
      <c r="AW8" s="89"/>
      <c r="AX8" s="89"/>
      <c r="AY8" s="89"/>
      <c r="AZ8" s="89"/>
    </row>
    <row r="9" spans="1:57" ht="16.5" thickBot="1">
      <c r="B9" s="16"/>
      <c r="C9" s="17"/>
      <c r="D9" s="17"/>
      <c r="E9" s="17"/>
      <c r="F9" s="17"/>
      <c r="G9" s="17"/>
      <c r="H9" s="17"/>
      <c r="I9" s="17"/>
      <c r="J9" s="17"/>
      <c r="K9" s="17"/>
      <c r="L9" s="17"/>
      <c r="M9" s="17"/>
      <c r="N9" s="17"/>
      <c r="O9" s="17"/>
      <c r="P9" s="17"/>
      <c r="Q9" s="17"/>
      <c r="R9" s="17"/>
      <c r="S9" s="17"/>
      <c r="T9" s="17"/>
      <c r="U9" s="17"/>
      <c r="V9" s="18"/>
      <c r="AI9" s="17"/>
      <c r="AJ9" s="17"/>
      <c r="AK9" s="17"/>
      <c r="AL9" s="17"/>
      <c r="AM9" s="17"/>
      <c r="AN9" s="727"/>
      <c r="AO9" s="727"/>
      <c r="AP9" s="727"/>
      <c r="AQ9" s="727"/>
      <c r="AR9" s="727"/>
      <c r="AS9" s="735"/>
      <c r="AT9" s="735"/>
      <c r="AU9" s="735"/>
      <c r="AV9" s="735"/>
      <c r="AW9" s="89"/>
      <c r="AX9" s="89"/>
      <c r="AY9" s="89"/>
      <c r="AZ9" s="89"/>
    </row>
    <row r="10" spans="1:57" ht="45" customHeight="1" thickBot="1">
      <c r="B10" s="19" t="s">
        <v>230</v>
      </c>
      <c r="C10" s="20" t="s">
        <v>202</v>
      </c>
      <c r="D10" s="21">
        <v>2008</v>
      </c>
      <c r="E10" s="22">
        <v>2009</v>
      </c>
      <c r="F10" s="22">
        <v>2010</v>
      </c>
      <c r="G10" s="22">
        <v>2011</v>
      </c>
      <c r="H10" s="22">
        <v>2012</v>
      </c>
      <c r="I10" s="22">
        <v>2013</v>
      </c>
      <c r="J10" s="22">
        <v>2014</v>
      </c>
      <c r="K10" s="22">
        <v>2015</v>
      </c>
      <c r="L10" s="22">
        <v>2016</v>
      </c>
      <c r="M10" s="22">
        <v>2017</v>
      </c>
      <c r="N10" s="22">
        <v>2018</v>
      </c>
      <c r="O10" s="22">
        <v>2019</v>
      </c>
      <c r="P10" s="22">
        <v>2020</v>
      </c>
      <c r="Q10" s="22">
        <v>2021</v>
      </c>
      <c r="R10" s="22">
        <v>2022</v>
      </c>
      <c r="S10" s="22">
        <v>2023</v>
      </c>
      <c r="T10" s="22">
        <v>2024</v>
      </c>
      <c r="U10" s="22">
        <v>2025</v>
      </c>
      <c r="V10" s="161" t="s">
        <v>203</v>
      </c>
      <c r="W10" s="56">
        <v>2009</v>
      </c>
      <c r="X10" s="56">
        <v>2010</v>
      </c>
      <c r="Y10" s="56">
        <v>2011</v>
      </c>
      <c r="Z10" s="56">
        <v>2012</v>
      </c>
      <c r="AA10" s="56">
        <v>2013</v>
      </c>
      <c r="AB10" s="56">
        <v>2014</v>
      </c>
      <c r="AC10" s="56">
        <v>2015</v>
      </c>
      <c r="AD10" s="56">
        <v>2016</v>
      </c>
      <c r="AE10" s="56">
        <v>2017</v>
      </c>
      <c r="AF10" s="56">
        <v>2018</v>
      </c>
      <c r="AG10" s="56">
        <v>2019</v>
      </c>
      <c r="AH10" s="56">
        <v>2020</v>
      </c>
      <c r="AI10" s="56">
        <v>2021</v>
      </c>
      <c r="AJ10" s="56">
        <v>2022</v>
      </c>
      <c r="AK10" s="56">
        <v>2023</v>
      </c>
      <c r="AL10" s="56">
        <v>2024</v>
      </c>
      <c r="AM10" s="56">
        <v>2025</v>
      </c>
      <c r="AN10" s="116">
        <v>2008</v>
      </c>
      <c r="AO10" s="117">
        <v>2009</v>
      </c>
      <c r="AP10" s="117">
        <v>2010</v>
      </c>
      <c r="AQ10" s="117">
        <v>2011</v>
      </c>
      <c r="AR10" s="117">
        <v>2012</v>
      </c>
      <c r="AS10" s="117">
        <v>2013</v>
      </c>
      <c r="AT10" s="117">
        <v>2014</v>
      </c>
      <c r="AU10" s="117">
        <v>2015</v>
      </c>
      <c r="AV10" s="117">
        <v>2016</v>
      </c>
      <c r="AW10" s="117">
        <v>2017</v>
      </c>
      <c r="AX10" s="117">
        <v>2018</v>
      </c>
      <c r="AY10" s="117">
        <v>2019</v>
      </c>
      <c r="AZ10" s="117">
        <v>2020</v>
      </c>
      <c r="BA10" s="117">
        <v>2021</v>
      </c>
      <c r="BB10" s="117">
        <v>2022</v>
      </c>
      <c r="BC10" s="117">
        <v>2023</v>
      </c>
      <c r="BD10" s="117">
        <v>2024</v>
      </c>
      <c r="BE10" s="117">
        <v>2025</v>
      </c>
    </row>
    <row r="11" spans="1:57" ht="15" thickTop="1">
      <c r="B11" s="25"/>
      <c r="C11" s="26"/>
      <c r="D11" s="27"/>
      <c r="E11" s="26"/>
      <c r="F11" s="26"/>
      <c r="G11" s="26"/>
      <c r="H11" s="26"/>
      <c r="I11" s="26"/>
      <c r="J11" s="26"/>
      <c r="K11" s="26"/>
      <c r="L11" s="26"/>
      <c r="M11" s="26"/>
      <c r="N11" s="26"/>
      <c r="O11" s="26"/>
      <c r="P11" s="26"/>
      <c r="Q11" s="26"/>
      <c r="R11" s="244"/>
      <c r="S11" s="244"/>
      <c r="T11" s="244"/>
      <c r="U11" s="244"/>
      <c r="V11" s="159"/>
      <c r="W11" s="57"/>
      <c r="X11" s="57"/>
      <c r="Y11" s="57"/>
      <c r="Z11" s="57"/>
      <c r="AA11" s="57"/>
      <c r="AB11" s="57"/>
      <c r="AC11" s="57"/>
      <c r="AD11" s="57"/>
      <c r="AE11" s="57"/>
      <c r="AF11" s="57"/>
      <c r="AG11" s="57"/>
      <c r="AH11" s="57"/>
      <c r="AI11" s="57"/>
      <c r="AJ11" s="57"/>
      <c r="AK11" s="57"/>
      <c r="AL11" s="57"/>
      <c r="AM11" s="57"/>
      <c r="AN11" s="736"/>
      <c r="AO11" s="115"/>
      <c r="AP11" s="115"/>
      <c r="AQ11" s="115"/>
      <c r="AR11" s="115"/>
      <c r="AS11" s="115"/>
      <c r="AT11" s="115"/>
      <c r="AU11" s="115"/>
      <c r="AV11" s="115"/>
      <c r="AW11" s="115"/>
      <c r="AX11" s="115"/>
      <c r="AY11" s="115"/>
      <c r="AZ11" s="115"/>
      <c r="BA11" s="115"/>
      <c r="BB11" s="115"/>
      <c r="BC11" s="115"/>
      <c r="BD11" s="115"/>
      <c r="BE11" s="115"/>
    </row>
    <row r="12" spans="1:57" ht="15" customHeight="1">
      <c r="B12" s="500" t="s">
        <v>231</v>
      </c>
      <c r="C12" s="7" t="s">
        <v>205</v>
      </c>
      <c r="D12" s="246"/>
      <c r="H12" s="11">
        <v>0</v>
      </c>
      <c r="I12" s="11">
        <v>0</v>
      </c>
      <c r="J12" s="11">
        <v>0.79348548417492404</v>
      </c>
      <c r="K12" s="11">
        <v>0.79487306870684105</v>
      </c>
      <c r="L12" s="11">
        <v>0</v>
      </c>
      <c r="M12" s="11">
        <v>19.318009824021399</v>
      </c>
      <c r="N12" s="11">
        <v>3.8330615635285699</v>
      </c>
      <c r="O12" s="11">
        <v>2.8522492951359002</v>
      </c>
      <c r="P12" s="11">
        <v>0.67213604391459802</v>
      </c>
      <c r="Q12" s="11">
        <v>0.56216898602467602</v>
      </c>
      <c r="R12" s="11">
        <v>1.1205882625325301</v>
      </c>
      <c r="S12" s="11">
        <v>0.51429702103574904</v>
      </c>
      <c r="T12" s="11">
        <v>0.63742333022015596</v>
      </c>
      <c r="U12" s="11">
        <v>0.65901874296118201</v>
      </c>
      <c r="V12" s="159">
        <f>100</f>
        <v>100</v>
      </c>
      <c r="W12" s="58" t="e">
        <f>E12*100/$D12</f>
        <v>#DIV/0!</v>
      </c>
      <c r="X12" s="58" t="e">
        <f t="shared" ref="X12:AM27" si="0">F12*100/$D12</f>
        <v>#DIV/0!</v>
      </c>
      <c r="Y12" s="58" t="e">
        <f t="shared" si="0"/>
        <v>#DIV/0!</v>
      </c>
      <c r="Z12" s="58" t="e">
        <f t="shared" si="0"/>
        <v>#DIV/0!</v>
      </c>
      <c r="AA12" s="58" t="e">
        <f t="shared" si="0"/>
        <v>#DIV/0!</v>
      </c>
      <c r="AB12" s="58" t="e">
        <f t="shared" si="0"/>
        <v>#DIV/0!</v>
      </c>
      <c r="AC12" s="58" t="e">
        <f t="shared" si="0"/>
        <v>#DIV/0!</v>
      </c>
      <c r="AD12" s="58" t="e">
        <f t="shared" si="0"/>
        <v>#DIV/0!</v>
      </c>
      <c r="AE12" s="58" t="e">
        <f t="shared" si="0"/>
        <v>#DIV/0!</v>
      </c>
      <c r="AF12" s="58" t="e">
        <f t="shared" si="0"/>
        <v>#DIV/0!</v>
      </c>
      <c r="AG12" s="58" t="e">
        <f t="shared" si="0"/>
        <v>#DIV/0!</v>
      </c>
      <c r="AH12" s="58" t="e">
        <f t="shared" si="0"/>
        <v>#DIV/0!</v>
      </c>
      <c r="AI12" s="58" t="e">
        <f t="shared" si="0"/>
        <v>#DIV/0!</v>
      </c>
      <c r="AJ12" s="58" t="e">
        <f t="shared" si="0"/>
        <v>#DIV/0!</v>
      </c>
      <c r="AK12" s="58" t="e">
        <f t="shared" si="0"/>
        <v>#DIV/0!</v>
      </c>
      <c r="AL12" s="58" t="e">
        <f t="shared" si="0"/>
        <v>#DIV/0!</v>
      </c>
      <c r="AM12" s="58" t="e">
        <f t="shared" si="0"/>
        <v>#DIV/0!</v>
      </c>
      <c r="AN12" s="160"/>
      <c r="AO12" s="118"/>
      <c r="AP12" s="118"/>
      <c r="AQ12" s="118"/>
      <c r="AR12" s="118">
        <v>1</v>
      </c>
      <c r="AS12" s="118">
        <v>1</v>
      </c>
      <c r="AT12" s="118">
        <v>1</v>
      </c>
      <c r="AU12" s="118">
        <v>1</v>
      </c>
      <c r="AV12" s="118">
        <v>4</v>
      </c>
      <c r="AW12" s="118">
        <v>4</v>
      </c>
      <c r="AX12" s="118">
        <v>4</v>
      </c>
      <c r="AY12" s="118">
        <v>4</v>
      </c>
      <c r="AZ12" s="118">
        <v>4</v>
      </c>
      <c r="BA12" s="118">
        <v>1</v>
      </c>
      <c r="BB12" s="118">
        <v>1</v>
      </c>
      <c r="BC12" s="118">
        <v>4</v>
      </c>
      <c r="BD12" s="118">
        <v>6</v>
      </c>
      <c r="BE12" s="118">
        <v>7</v>
      </c>
    </row>
    <row r="13" spans="1:57" ht="15">
      <c r="B13" s="499"/>
      <c r="C13" s="1" t="s">
        <v>206</v>
      </c>
      <c r="D13" s="196">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59">
        <f>100</f>
        <v>100</v>
      </c>
      <c r="W13" s="58" t="e">
        <f t="shared" ref="W13:AL47" si="1">E13*100/$D13</f>
        <v>#DIV/0!</v>
      </c>
      <c r="X13" s="58" t="e">
        <f t="shared" si="0"/>
        <v>#DIV/0!</v>
      </c>
      <c r="Y13" s="58" t="e">
        <f t="shared" si="0"/>
        <v>#DIV/0!</v>
      </c>
      <c r="Z13" s="58" t="e">
        <f t="shared" si="0"/>
        <v>#DIV/0!</v>
      </c>
      <c r="AA13" s="58" t="e">
        <f t="shared" si="0"/>
        <v>#DIV/0!</v>
      </c>
      <c r="AB13" s="58" t="e">
        <f t="shared" si="0"/>
        <v>#DIV/0!</v>
      </c>
      <c r="AC13" s="58" t="e">
        <f t="shared" si="0"/>
        <v>#DIV/0!</v>
      </c>
      <c r="AD13" s="58" t="e">
        <f t="shared" si="0"/>
        <v>#DIV/0!</v>
      </c>
      <c r="AE13" s="58" t="e">
        <f t="shared" si="0"/>
        <v>#DIV/0!</v>
      </c>
      <c r="AF13" s="58" t="e">
        <f t="shared" si="0"/>
        <v>#DIV/0!</v>
      </c>
      <c r="AG13" s="58" t="e">
        <f t="shared" si="0"/>
        <v>#DIV/0!</v>
      </c>
      <c r="AH13" s="58" t="e">
        <f t="shared" si="0"/>
        <v>#DIV/0!</v>
      </c>
      <c r="AI13" s="58" t="e">
        <f t="shared" si="0"/>
        <v>#DIV/0!</v>
      </c>
      <c r="AJ13" s="58" t="e">
        <f t="shared" si="0"/>
        <v>#DIV/0!</v>
      </c>
      <c r="AK13" s="58" t="e">
        <f t="shared" si="0"/>
        <v>#DIV/0!</v>
      </c>
      <c r="AL13" s="58" t="e">
        <f t="shared" si="0"/>
        <v>#DIV/0!</v>
      </c>
      <c r="AM13" s="58" t="e">
        <f t="shared" si="0"/>
        <v>#DIV/0!</v>
      </c>
      <c r="AN13" s="160"/>
      <c r="AO13" s="118"/>
      <c r="AP13" s="118">
        <v>1</v>
      </c>
      <c r="AQ13" s="118"/>
      <c r="AR13" s="118">
        <v>1</v>
      </c>
      <c r="AS13">
        <v>1</v>
      </c>
      <c r="AT13">
        <v>1</v>
      </c>
      <c r="AU13">
        <v>1</v>
      </c>
      <c r="AV13">
        <v>4</v>
      </c>
      <c r="AW13">
        <v>1</v>
      </c>
      <c r="AX13" s="118">
        <v>4</v>
      </c>
      <c r="AY13" s="118">
        <v>4</v>
      </c>
      <c r="AZ13" s="118">
        <v>1</v>
      </c>
      <c r="BA13" s="118">
        <v>1</v>
      </c>
      <c r="BB13" s="118">
        <v>1</v>
      </c>
      <c r="BC13" s="118">
        <v>4</v>
      </c>
      <c r="BD13" s="118">
        <v>6</v>
      </c>
      <c r="BE13" s="118">
        <v>7</v>
      </c>
    </row>
    <row r="14" spans="1:57" ht="15">
      <c r="B14" s="499"/>
      <c r="C14" s="1" t="s">
        <v>207</v>
      </c>
      <c r="D14" s="196"/>
      <c r="I14" s="11">
        <v>27.641565127721499</v>
      </c>
      <c r="J14" s="11">
        <v>24.201307267335199</v>
      </c>
      <c r="K14" s="11">
        <v>16.294897908490199</v>
      </c>
      <c r="L14" s="11">
        <v>0</v>
      </c>
      <c r="M14" s="11">
        <v>389.12792648738298</v>
      </c>
      <c r="N14" s="11">
        <v>106.33472965112</v>
      </c>
      <c r="O14" s="11">
        <v>69.901600072376596</v>
      </c>
      <c r="P14" s="11">
        <v>22.727857143793699</v>
      </c>
      <c r="Q14" s="11">
        <v>16.1599001511476</v>
      </c>
      <c r="R14" s="11">
        <v>-44.0166689844188</v>
      </c>
      <c r="S14" s="11">
        <v>36.4717051838605</v>
      </c>
      <c r="T14" s="11">
        <v>35.5784066647985</v>
      </c>
      <c r="U14" s="11">
        <v>36.292751058569003</v>
      </c>
      <c r="V14" s="159">
        <f>100</f>
        <v>100</v>
      </c>
      <c r="W14" s="58" t="e">
        <f t="shared" si="1"/>
        <v>#DIV/0!</v>
      </c>
      <c r="X14" s="58" t="e">
        <f t="shared" si="0"/>
        <v>#DIV/0!</v>
      </c>
      <c r="Y14" s="58" t="e">
        <f t="shared" si="0"/>
        <v>#DIV/0!</v>
      </c>
      <c r="Z14" s="58" t="e">
        <f t="shared" si="0"/>
        <v>#DIV/0!</v>
      </c>
      <c r="AA14" s="58" t="e">
        <f t="shared" si="0"/>
        <v>#DIV/0!</v>
      </c>
      <c r="AB14" s="58" t="e">
        <f t="shared" si="0"/>
        <v>#DIV/0!</v>
      </c>
      <c r="AC14" s="58" t="e">
        <f t="shared" si="0"/>
        <v>#DIV/0!</v>
      </c>
      <c r="AD14" s="58" t="e">
        <f t="shared" si="0"/>
        <v>#DIV/0!</v>
      </c>
      <c r="AE14" s="58" t="e">
        <f t="shared" si="0"/>
        <v>#DIV/0!</v>
      </c>
      <c r="AF14" s="58" t="e">
        <f t="shared" si="0"/>
        <v>#DIV/0!</v>
      </c>
      <c r="AG14" s="58" t="e">
        <f t="shared" si="0"/>
        <v>#DIV/0!</v>
      </c>
      <c r="AH14" s="58" t="e">
        <f t="shared" si="0"/>
        <v>#DIV/0!</v>
      </c>
      <c r="AI14" s="58" t="e">
        <f t="shared" si="0"/>
        <v>#DIV/0!</v>
      </c>
      <c r="AJ14" s="58" t="e">
        <f t="shared" si="0"/>
        <v>#DIV/0!</v>
      </c>
      <c r="AK14" s="58" t="e">
        <f t="shared" si="0"/>
        <v>#DIV/0!</v>
      </c>
      <c r="AL14" s="58" t="e">
        <f t="shared" si="0"/>
        <v>#DIV/0!</v>
      </c>
      <c r="AM14" s="58" t="e">
        <f t="shared" si="0"/>
        <v>#DIV/0!</v>
      </c>
      <c r="AN14" s="160"/>
      <c r="AO14" s="118"/>
      <c r="AP14" s="118"/>
      <c r="AQ14" s="118"/>
      <c r="AR14" s="118"/>
      <c r="AS14" s="118">
        <v>4</v>
      </c>
      <c r="AT14" s="118">
        <v>1</v>
      </c>
      <c r="AU14" s="118">
        <v>1</v>
      </c>
      <c r="AV14" s="118">
        <v>4</v>
      </c>
      <c r="AW14" s="118">
        <v>4</v>
      </c>
      <c r="AX14" s="118">
        <v>4</v>
      </c>
      <c r="AY14" s="118">
        <v>4</v>
      </c>
      <c r="AZ14" s="118">
        <v>4</v>
      </c>
      <c r="BA14" s="118">
        <v>4</v>
      </c>
      <c r="BB14" s="118">
        <v>4</v>
      </c>
      <c r="BC14" s="118">
        <v>4</v>
      </c>
      <c r="BD14" s="118">
        <v>6</v>
      </c>
      <c r="BE14" s="118">
        <v>7</v>
      </c>
    </row>
    <row r="15" spans="1:57" ht="15">
      <c r="B15" s="499"/>
      <c r="C15" s="1" t="s">
        <v>208</v>
      </c>
      <c r="D15" s="196">
        <v>0</v>
      </c>
      <c r="E15" s="11">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59">
        <f>100</f>
        <v>100</v>
      </c>
      <c r="W15" s="58" t="e">
        <f t="shared" si="1"/>
        <v>#DIV/0!</v>
      </c>
      <c r="X15" s="58" t="e">
        <f t="shared" si="0"/>
        <v>#DIV/0!</v>
      </c>
      <c r="Y15" s="58" t="e">
        <f t="shared" si="0"/>
        <v>#DIV/0!</v>
      </c>
      <c r="Z15" s="58" t="e">
        <f t="shared" si="0"/>
        <v>#DIV/0!</v>
      </c>
      <c r="AA15" s="58" t="e">
        <f t="shared" si="0"/>
        <v>#DIV/0!</v>
      </c>
      <c r="AB15" s="58" t="e">
        <f t="shared" si="0"/>
        <v>#DIV/0!</v>
      </c>
      <c r="AC15" s="58" t="e">
        <f t="shared" si="0"/>
        <v>#DIV/0!</v>
      </c>
      <c r="AD15" s="58" t="e">
        <f t="shared" si="0"/>
        <v>#DIV/0!</v>
      </c>
      <c r="AE15" s="58" t="e">
        <f t="shared" si="0"/>
        <v>#DIV/0!</v>
      </c>
      <c r="AF15" s="58" t="e">
        <f t="shared" si="0"/>
        <v>#DIV/0!</v>
      </c>
      <c r="AG15" s="58" t="e">
        <f t="shared" si="0"/>
        <v>#DIV/0!</v>
      </c>
      <c r="AH15" s="58" t="e">
        <f t="shared" si="0"/>
        <v>#DIV/0!</v>
      </c>
      <c r="AI15" s="58" t="e">
        <f t="shared" si="0"/>
        <v>#DIV/0!</v>
      </c>
      <c r="AJ15" s="58" t="e">
        <f t="shared" si="0"/>
        <v>#DIV/0!</v>
      </c>
      <c r="AK15" s="58" t="e">
        <f t="shared" si="0"/>
        <v>#DIV/0!</v>
      </c>
      <c r="AL15" s="58" t="e">
        <f t="shared" si="0"/>
        <v>#DIV/0!</v>
      </c>
      <c r="AM15" s="58" t="e">
        <f t="shared" si="0"/>
        <v>#DIV/0!</v>
      </c>
      <c r="AN15" s="160">
        <v>4</v>
      </c>
      <c r="AO15" s="118">
        <v>4</v>
      </c>
      <c r="AP15" s="118">
        <v>1</v>
      </c>
      <c r="AQ15" s="118">
        <v>4</v>
      </c>
      <c r="AR15" s="118">
        <v>1</v>
      </c>
      <c r="AS15" s="118">
        <v>1</v>
      </c>
      <c r="AT15" s="118">
        <v>1</v>
      </c>
      <c r="AU15" s="118">
        <v>1</v>
      </c>
      <c r="AV15" s="118">
        <v>1</v>
      </c>
      <c r="AW15" s="118">
        <v>1</v>
      </c>
      <c r="AX15" s="118">
        <v>4</v>
      </c>
      <c r="AY15" s="118">
        <v>4</v>
      </c>
      <c r="AZ15" s="118">
        <v>1</v>
      </c>
      <c r="BA15" s="118">
        <v>1</v>
      </c>
      <c r="BB15" s="118">
        <v>1</v>
      </c>
      <c r="BC15" s="118">
        <v>4</v>
      </c>
      <c r="BD15" s="118">
        <v>6</v>
      </c>
      <c r="BE15" s="118">
        <v>7</v>
      </c>
    </row>
    <row r="16" spans="1:57" ht="15">
      <c r="B16" s="499"/>
      <c r="C16" s="1" t="s">
        <v>209</v>
      </c>
      <c r="D16" s="196"/>
      <c r="I16" s="11">
        <v>27.641565127721499</v>
      </c>
      <c r="J16" s="11">
        <v>24.994792751510101</v>
      </c>
      <c r="K16" s="11">
        <v>17.089770977197102</v>
      </c>
      <c r="L16" s="11">
        <v>0</v>
      </c>
      <c r="M16" s="11">
        <v>408.44593631140299</v>
      </c>
      <c r="N16" s="11">
        <v>110.16779121464801</v>
      </c>
      <c r="O16" s="11">
        <v>72.753849367512601</v>
      </c>
      <c r="P16" s="11">
        <v>23.399993187708301</v>
      </c>
      <c r="Q16" s="11">
        <v>16.722069137172301</v>
      </c>
      <c r="R16" s="11">
        <v>-42.8960807218863</v>
      </c>
      <c r="S16" s="11">
        <v>36.986002204896302</v>
      </c>
      <c r="T16" s="11">
        <v>36.215829995018602</v>
      </c>
      <c r="U16" s="11">
        <v>36.951769801530197</v>
      </c>
      <c r="V16" s="159">
        <f>100</f>
        <v>100</v>
      </c>
      <c r="W16" s="58" t="e">
        <f t="shared" si="1"/>
        <v>#DIV/0!</v>
      </c>
      <c r="X16" s="58" t="e">
        <f t="shared" si="0"/>
        <v>#DIV/0!</v>
      </c>
      <c r="Y16" s="58" t="e">
        <f t="shared" si="0"/>
        <v>#DIV/0!</v>
      </c>
      <c r="Z16" s="58" t="e">
        <f t="shared" si="0"/>
        <v>#DIV/0!</v>
      </c>
      <c r="AA16" s="58" t="e">
        <f t="shared" si="0"/>
        <v>#DIV/0!</v>
      </c>
      <c r="AB16" s="58" t="e">
        <f t="shared" si="0"/>
        <v>#DIV/0!</v>
      </c>
      <c r="AC16" s="58" t="e">
        <f t="shared" si="0"/>
        <v>#DIV/0!</v>
      </c>
      <c r="AD16" s="58" t="e">
        <f t="shared" si="0"/>
        <v>#DIV/0!</v>
      </c>
      <c r="AE16" s="58" t="e">
        <f t="shared" si="0"/>
        <v>#DIV/0!</v>
      </c>
      <c r="AF16" s="58" t="e">
        <f t="shared" si="0"/>
        <v>#DIV/0!</v>
      </c>
      <c r="AG16" s="58" t="e">
        <f t="shared" si="0"/>
        <v>#DIV/0!</v>
      </c>
      <c r="AH16" s="58" t="e">
        <f t="shared" si="0"/>
        <v>#DIV/0!</v>
      </c>
      <c r="AI16" s="58" t="e">
        <f t="shared" si="0"/>
        <v>#DIV/0!</v>
      </c>
      <c r="AJ16" s="58" t="e">
        <f t="shared" si="0"/>
        <v>#DIV/0!</v>
      </c>
      <c r="AK16" s="58" t="e">
        <f t="shared" si="0"/>
        <v>#DIV/0!</v>
      </c>
      <c r="AL16" s="58" t="e">
        <f t="shared" si="0"/>
        <v>#DIV/0!</v>
      </c>
      <c r="AM16" s="58" t="e">
        <f t="shared" si="0"/>
        <v>#DIV/0!</v>
      </c>
      <c r="AN16" s="160"/>
      <c r="AO16" s="118"/>
      <c r="AP16" s="118"/>
      <c r="AQ16" s="118"/>
      <c r="AR16" s="118"/>
      <c r="AS16" s="118"/>
      <c r="AT16" s="118"/>
      <c r="AU16" s="118"/>
      <c r="AV16" s="118"/>
      <c r="AW16" s="118"/>
      <c r="AX16" s="118"/>
      <c r="AY16" s="118"/>
      <c r="AZ16" s="118"/>
      <c r="BA16" s="118"/>
      <c r="BB16" s="118"/>
      <c r="BC16" s="118"/>
      <c r="BD16" s="118"/>
      <c r="BE16" s="118"/>
    </row>
    <row r="17" spans="2:57" ht="15">
      <c r="B17" s="501"/>
      <c r="C17" s="8" t="s">
        <v>210</v>
      </c>
      <c r="D17" s="245"/>
      <c r="E17" s="173"/>
      <c r="F17" s="173"/>
      <c r="G17" s="173"/>
      <c r="H17" s="173"/>
      <c r="I17" s="173">
        <v>27.641565127721499</v>
      </c>
      <c r="J17" s="173">
        <v>24.994792751510101</v>
      </c>
      <c r="K17" s="173">
        <v>17.089770977197102</v>
      </c>
      <c r="L17" s="173">
        <v>0</v>
      </c>
      <c r="M17" s="173">
        <v>408.44593631140299</v>
      </c>
      <c r="N17" s="173">
        <v>110.16779121464801</v>
      </c>
      <c r="O17" s="173">
        <v>72.753849367512601</v>
      </c>
      <c r="P17" s="173">
        <v>23.399993187708301</v>
      </c>
      <c r="Q17" s="173">
        <v>16.722069137172301</v>
      </c>
      <c r="R17" s="173">
        <v>-42.8960807218863</v>
      </c>
      <c r="S17" s="173">
        <v>36.986002204896302</v>
      </c>
      <c r="T17" s="173">
        <v>36.215829995018602</v>
      </c>
      <c r="U17" s="173">
        <v>36.951769801530197</v>
      </c>
      <c r="V17" s="159">
        <f>100</f>
        <v>100</v>
      </c>
      <c r="W17" s="58" t="e">
        <f t="shared" si="1"/>
        <v>#DIV/0!</v>
      </c>
      <c r="X17" s="58" t="e">
        <f t="shared" si="0"/>
        <v>#DIV/0!</v>
      </c>
      <c r="Y17" s="58" t="e">
        <f t="shared" si="0"/>
        <v>#DIV/0!</v>
      </c>
      <c r="Z17" s="58" t="e">
        <f t="shared" si="0"/>
        <v>#DIV/0!</v>
      </c>
      <c r="AA17" s="58" t="e">
        <f t="shared" si="0"/>
        <v>#DIV/0!</v>
      </c>
      <c r="AB17" s="58" t="e">
        <f t="shared" si="0"/>
        <v>#DIV/0!</v>
      </c>
      <c r="AC17" s="58" t="e">
        <f t="shared" si="0"/>
        <v>#DIV/0!</v>
      </c>
      <c r="AD17" s="58" t="e">
        <f t="shared" si="0"/>
        <v>#DIV/0!</v>
      </c>
      <c r="AE17" s="58" t="e">
        <f t="shared" si="0"/>
        <v>#DIV/0!</v>
      </c>
      <c r="AF17" s="58" t="e">
        <f t="shared" si="0"/>
        <v>#DIV/0!</v>
      </c>
      <c r="AG17" s="58" t="e">
        <f t="shared" si="0"/>
        <v>#DIV/0!</v>
      </c>
      <c r="AH17" s="58" t="e">
        <f t="shared" si="0"/>
        <v>#DIV/0!</v>
      </c>
      <c r="AI17" s="58" t="e">
        <f t="shared" si="0"/>
        <v>#DIV/0!</v>
      </c>
      <c r="AJ17" s="58" t="e">
        <f t="shared" si="0"/>
        <v>#DIV/0!</v>
      </c>
      <c r="AK17" s="58" t="e">
        <f t="shared" si="0"/>
        <v>#DIV/0!</v>
      </c>
      <c r="AL17" s="58" t="e">
        <f t="shared" si="0"/>
        <v>#DIV/0!</v>
      </c>
      <c r="AM17" s="58" t="e">
        <f t="shared" si="0"/>
        <v>#DIV/0!</v>
      </c>
      <c r="AN17" s="120"/>
      <c r="AO17" s="121"/>
      <c r="AP17" s="121"/>
      <c r="AQ17" s="121"/>
      <c r="AR17" s="121"/>
      <c r="AS17" s="121"/>
      <c r="AT17" s="121"/>
      <c r="AU17" s="121"/>
      <c r="AV17" s="121"/>
      <c r="AW17" s="121"/>
      <c r="AX17" s="121"/>
      <c r="AY17" s="121"/>
      <c r="AZ17" s="121"/>
      <c r="BA17" s="121"/>
      <c r="BB17" s="121"/>
      <c r="BC17" s="121"/>
      <c r="BD17" s="121"/>
      <c r="BE17" s="121"/>
    </row>
    <row r="18" spans="2:57" ht="15" customHeight="1">
      <c r="B18" s="500" t="s">
        <v>232</v>
      </c>
      <c r="C18" s="1" t="s">
        <v>205</v>
      </c>
      <c r="D18" s="246"/>
      <c r="I18" s="11">
        <v>0</v>
      </c>
      <c r="J18" s="11">
        <v>0</v>
      </c>
      <c r="K18" s="11">
        <v>0</v>
      </c>
      <c r="L18" s="11">
        <v>0</v>
      </c>
      <c r="M18" s="11">
        <v>0</v>
      </c>
      <c r="N18" s="11">
        <v>0</v>
      </c>
      <c r="O18" s="11">
        <v>0</v>
      </c>
      <c r="P18" s="11">
        <v>0</v>
      </c>
      <c r="Q18" s="11">
        <v>0</v>
      </c>
      <c r="R18" s="11">
        <v>0</v>
      </c>
      <c r="S18" s="11">
        <v>0</v>
      </c>
      <c r="T18" s="11">
        <v>0</v>
      </c>
      <c r="U18" s="11">
        <v>0</v>
      </c>
      <c r="V18" s="159">
        <f>100</f>
        <v>100</v>
      </c>
      <c r="W18" s="58" t="e">
        <f t="shared" si="1"/>
        <v>#DIV/0!</v>
      </c>
      <c r="X18" s="58" t="e">
        <f t="shared" si="0"/>
        <v>#DIV/0!</v>
      </c>
      <c r="Y18" s="58" t="e">
        <f t="shared" si="0"/>
        <v>#DIV/0!</v>
      </c>
      <c r="Z18" s="58" t="e">
        <f t="shared" si="0"/>
        <v>#DIV/0!</v>
      </c>
      <c r="AA18" s="58" t="e">
        <f t="shared" si="0"/>
        <v>#DIV/0!</v>
      </c>
      <c r="AB18" s="58" t="e">
        <f t="shared" si="0"/>
        <v>#DIV/0!</v>
      </c>
      <c r="AC18" s="58" t="e">
        <f t="shared" si="0"/>
        <v>#DIV/0!</v>
      </c>
      <c r="AD18" s="58" t="e">
        <f t="shared" si="0"/>
        <v>#DIV/0!</v>
      </c>
      <c r="AE18" s="58" t="e">
        <f t="shared" si="0"/>
        <v>#DIV/0!</v>
      </c>
      <c r="AF18" s="58" t="e">
        <f t="shared" si="0"/>
        <v>#DIV/0!</v>
      </c>
      <c r="AG18" s="58" t="e">
        <f t="shared" si="0"/>
        <v>#DIV/0!</v>
      </c>
      <c r="AH18" s="58" t="e">
        <f t="shared" si="0"/>
        <v>#DIV/0!</v>
      </c>
      <c r="AI18" s="58" t="e">
        <f t="shared" si="0"/>
        <v>#DIV/0!</v>
      </c>
      <c r="AJ18" s="58" t="e">
        <f t="shared" si="0"/>
        <v>#DIV/0!</v>
      </c>
      <c r="AK18" s="58" t="e">
        <f t="shared" si="0"/>
        <v>#DIV/0!</v>
      </c>
      <c r="AL18" s="58" t="e">
        <f t="shared" si="0"/>
        <v>#DIV/0!</v>
      </c>
      <c r="AM18" s="58" t="e">
        <f t="shared" si="0"/>
        <v>#DIV/0!</v>
      </c>
      <c r="AN18" s="160"/>
      <c r="AO18" s="118"/>
      <c r="AP18" s="118"/>
      <c r="AQ18" s="118"/>
      <c r="AR18" s="118"/>
      <c r="AS18" s="118">
        <v>1</v>
      </c>
      <c r="AT18" s="118">
        <v>4</v>
      </c>
      <c r="AU18" s="118">
        <v>4</v>
      </c>
      <c r="AV18" s="118">
        <v>4</v>
      </c>
      <c r="AW18" s="118">
        <v>4</v>
      </c>
      <c r="AX18" s="118">
        <v>4</v>
      </c>
      <c r="AY18" s="118">
        <v>4</v>
      </c>
      <c r="AZ18" s="118">
        <v>4</v>
      </c>
      <c r="BA18" s="118">
        <v>4</v>
      </c>
      <c r="BB18" s="118">
        <v>4</v>
      </c>
      <c r="BC18" s="118">
        <v>4</v>
      </c>
      <c r="BD18" s="118">
        <v>6</v>
      </c>
      <c r="BE18" s="118">
        <v>7</v>
      </c>
    </row>
    <row r="19" spans="2:57" ht="15">
      <c r="B19" s="499"/>
      <c r="C19" s="1" t="s">
        <v>206</v>
      </c>
      <c r="D19" s="196"/>
      <c r="F19" s="11">
        <v>0</v>
      </c>
      <c r="G19" s="11">
        <v>0</v>
      </c>
      <c r="H19" s="11">
        <v>0</v>
      </c>
      <c r="I19" s="11">
        <v>9.1296062967851892</v>
      </c>
      <c r="J19" s="11">
        <v>5.25684152184055</v>
      </c>
      <c r="K19" s="11">
        <v>64.143009764751795</v>
      </c>
      <c r="L19" s="11">
        <v>0</v>
      </c>
      <c r="M19" s="11">
        <v>0</v>
      </c>
      <c r="N19" s="11">
        <v>0</v>
      </c>
      <c r="O19" s="11">
        <v>0</v>
      </c>
      <c r="P19" s="11">
        <v>0</v>
      </c>
      <c r="Q19" s="11">
        <v>0</v>
      </c>
      <c r="R19" s="11">
        <v>0</v>
      </c>
      <c r="S19" s="11">
        <v>0</v>
      </c>
      <c r="T19" s="11">
        <v>0</v>
      </c>
      <c r="U19" s="11">
        <v>0</v>
      </c>
      <c r="V19" s="159">
        <f>100</f>
        <v>100</v>
      </c>
      <c r="W19" s="58" t="e">
        <f t="shared" si="1"/>
        <v>#DIV/0!</v>
      </c>
      <c r="X19" s="58" t="e">
        <f t="shared" si="0"/>
        <v>#DIV/0!</v>
      </c>
      <c r="Y19" s="58" t="e">
        <f t="shared" si="0"/>
        <v>#DIV/0!</v>
      </c>
      <c r="Z19" s="58" t="e">
        <f t="shared" si="0"/>
        <v>#DIV/0!</v>
      </c>
      <c r="AA19" s="58" t="e">
        <f t="shared" si="0"/>
        <v>#DIV/0!</v>
      </c>
      <c r="AB19" s="58" t="e">
        <f t="shared" si="0"/>
        <v>#DIV/0!</v>
      </c>
      <c r="AC19" s="58" t="e">
        <f t="shared" si="0"/>
        <v>#DIV/0!</v>
      </c>
      <c r="AD19" s="58" t="e">
        <f t="shared" si="0"/>
        <v>#DIV/0!</v>
      </c>
      <c r="AE19" s="58" t="e">
        <f t="shared" si="0"/>
        <v>#DIV/0!</v>
      </c>
      <c r="AF19" s="58" t="e">
        <f t="shared" si="0"/>
        <v>#DIV/0!</v>
      </c>
      <c r="AG19" s="58" t="e">
        <f t="shared" si="0"/>
        <v>#DIV/0!</v>
      </c>
      <c r="AH19" s="58" t="e">
        <f t="shared" si="0"/>
        <v>#DIV/0!</v>
      </c>
      <c r="AI19" s="58" t="e">
        <f t="shared" si="0"/>
        <v>#DIV/0!</v>
      </c>
      <c r="AJ19" s="58" t="e">
        <f t="shared" si="0"/>
        <v>#DIV/0!</v>
      </c>
      <c r="AK19" s="58" t="e">
        <f t="shared" si="0"/>
        <v>#DIV/0!</v>
      </c>
      <c r="AL19" s="58" t="e">
        <f t="shared" si="0"/>
        <v>#DIV/0!</v>
      </c>
      <c r="AM19" s="58" t="e">
        <f t="shared" si="0"/>
        <v>#DIV/0!</v>
      </c>
      <c r="AN19" s="160"/>
      <c r="AO19" s="118"/>
      <c r="AP19" s="118">
        <v>1</v>
      </c>
      <c r="AQ19" s="118"/>
      <c r="AR19" s="118">
        <v>1</v>
      </c>
      <c r="AS19" s="118">
        <v>4</v>
      </c>
      <c r="AT19" s="118">
        <v>4</v>
      </c>
      <c r="AU19" s="118">
        <v>4</v>
      </c>
      <c r="AV19" s="118">
        <v>1</v>
      </c>
      <c r="AW19" s="118">
        <v>1</v>
      </c>
      <c r="AX19" s="118">
        <v>4</v>
      </c>
      <c r="AY19" s="118">
        <v>4</v>
      </c>
      <c r="AZ19" s="118">
        <v>4</v>
      </c>
      <c r="BA19" s="118">
        <v>4</v>
      </c>
      <c r="BB19" s="118">
        <v>4</v>
      </c>
      <c r="BC19" s="118">
        <v>4</v>
      </c>
      <c r="BD19" s="118">
        <v>6</v>
      </c>
      <c r="BE19" s="118">
        <v>7</v>
      </c>
    </row>
    <row r="20" spans="2:57" ht="15">
      <c r="B20" s="499"/>
      <c r="C20" s="1" t="s">
        <v>207</v>
      </c>
      <c r="D20" s="196"/>
      <c r="F20" s="11">
        <v>0</v>
      </c>
      <c r="G20" s="11">
        <v>0</v>
      </c>
      <c r="H20" s="11">
        <v>0</v>
      </c>
      <c r="I20" s="11">
        <v>0</v>
      </c>
      <c r="J20" s="11">
        <v>0</v>
      </c>
      <c r="K20" s="11">
        <v>0</v>
      </c>
      <c r="L20" s="11">
        <v>0</v>
      </c>
      <c r="M20" s="11">
        <v>0</v>
      </c>
      <c r="N20" s="11">
        <v>0</v>
      </c>
      <c r="O20" s="11">
        <v>0</v>
      </c>
      <c r="P20" s="11">
        <v>0</v>
      </c>
      <c r="Q20" s="11">
        <v>0</v>
      </c>
      <c r="R20" s="11">
        <v>0</v>
      </c>
      <c r="S20" s="11">
        <v>0</v>
      </c>
      <c r="T20" s="11">
        <v>0</v>
      </c>
      <c r="U20" s="11">
        <v>0</v>
      </c>
      <c r="V20" s="159">
        <f>100</f>
        <v>100</v>
      </c>
      <c r="W20" s="58" t="e">
        <f t="shared" si="1"/>
        <v>#DIV/0!</v>
      </c>
      <c r="X20" s="58" t="e">
        <f t="shared" si="0"/>
        <v>#DIV/0!</v>
      </c>
      <c r="Y20" s="58" t="e">
        <f t="shared" si="0"/>
        <v>#DIV/0!</v>
      </c>
      <c r="Z20" s="58" t="e">
        <f t="shared" si="0"/>
        <v>#DIV/0!</v>
      </c>
      <c r="AA20" s="58" t="e">
        <f t="shared" si="0"/>
        <v>#DIV/0!</v>
      </c>
      <c r="AB20" s="58" t="e">
        <f t="shared" si="0"/>
        <v>#DIV/0!</v>
      </c>
      <c r="AC20" s="58" t="e">
        <f t="shared" si="0"/>
        <v>#DIV/0!</v>
      </c>
      <c r="AD20" s="58" t="e">
        <f t="shared" si="0"/>
        <v>#DIV/0!</v>
      </c>
      <c r="AE20" s="58" t="e">
        <f t="shared" si="0"/>
        <v>#DIV/0!</v>
      </c>
      <c r="AF20" s="58" t="e">
        <f t="shared" si="0"/>
        <v>#DIV/0!</v>
      </c>
      <c r="AG20" s="58" t="e">
        <f t="shared" si="0"/>
        <v>#DIV/0!</v>
      </c>
      <c r="AH20" s="58" t="e">
        <f t="shared" si="0"/>
        <v>#DIV/0!</v>
      </c>
      <c r="AI20" s="58" t="e">
        <f t="shared" si="0"/>
        <v>#DIV/0!</v>
      </c>
      <c r="AJ20" s="58" t="e">
        <f t="shared" si="0"/>
        <v>#DIV/0!</v>
      </c>
      <c r="AK20" s="58" t="e">
        <f t="shared" si="0"/>
        <v>#DIV/0!</v>
      </c>
      <c r="AL20" s="58" t="e">
        <f t="shared" si="0"/>
        <v>#DIV/0!</v>
      </c>
      <c r="AM20" s="58" t="e">
        <f t="shared" si="0"/>
        <v>#DIV/0!</v>
      </c>
      <c r="AN20" s="160"/>
      <c r="AO20" s="118"/>
      <c r="AP20" s="118">
        <v>1</v>
      </c>
      <c r="AQ20" s="118"/>
      <c r="AR20" s="118">
        <v>1</v>
      </c>
      <c r="AS20" s="118">
        <v>1</v>
      </c>
      <c r="AT20" s="118">
        <v>1</v>
      </c>
      <c r="AU20" s="118">
        <v>1</v>
      </c>
      <c r="AV20" s="118">
        <v>4</v>
      </c>
      <c r="AW20" s="118">
        <v>4</v>
      </c>
      <c r="AX20" s="118">
        <v>1</v>
      </c>
      <c r="AY20" s="118">
        <v>4</v>
      </c>
      <c r="AZ20" s="118">
        <v>1</v>
      </c>
      <c r="BA20" s="118">
        <v>1</v>
      </c>
      <c r="BB20" s="118">
        <v>1</v>
      </c>
      <c r="BC20" s="118">
        <v>4</v>
      </c>
      <c r="BD20" s="118">
        <v>6</v>
      </c>
      <c r="BE20" s="118">
        <v>7</v>
      </c>
    </row>
    <row r="21" spans="2:57" ht="15">
      <c r="B21" s="499"/>
      <c r="C21" s="1" t="s">
        <v>208</v>
      </c>
      <c r="D21" s="196">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59">
        <f>100</f>
        <v>100</v>
      </c>
      <c r="W21" s="58" t="e">
        <f t="shared" si="1"/>
        <v>#DIV/0!</v>
      </c>
      <c r="X21" s="58" t="e">
        <f t="shared" si="0"/>
        <v>#DIV/0!</v>
      </c>
      <c r="Y21" s="58" t="e">
        <f t="shared" si="0"/>
        <v>#DIV/0!</v>
      </c>
      <c r="Z21" s="58" t="e">
        <f t="shared" si="0"/>
        <v>#DIV/0!</v>
      </c>
      <c r="AA21" s="58" t="e">
        <f t="shared" si="0"/>
        <v>#DIV/0!</v>
      </c>
      <c r="AB21" s="58" t="e">
        <f t="shared" si="0"/>
        <v>#DIV/0!</v>
      </c>
      <c r="AC21" s="58" t="e">
        <f t="shared" si="0"/>
        <v>#DIV/0!</v>
      </c>
      <c r="AD21" s="58" t="e">
        <f t="shared" si="0"/>
        <v>#DIV/0!</v>
      </c>
      <c r="AE21" s="58" t="e">
        <f t="shared" si="0"/>
        <v>#DIV/0!</v>
      </c>
      <c r="AF21" s="58" t="e">
        <f t="shared" si="0"/>
        <v>#DIV/0!</v>
      </c>
      <c r="AG21" s="58" t="e">
        <f t="shared" si="0"/>
        <v>#DIV/0!</v>
      </c>
      <c r="AH21" s="58" t="e">
        <f t="shared" si="0"/>
        <v>#DIV/0!</v>
      </c>
      <c r="AI21" s="58" t="e">
        <f t="shared" si="0"/>
        <v>#DIV/0!</v>
      </c>
      <c r="AJ21" s="58" t="e">
        <f t="shared" si="0"/>
        <v>#DIV/0!</v>
      </c>
      <c r="AK21" s="58" t="e">
        <f t="shared" si="0"/>
        <v>#DIV/0!</v>
      </c>
      <c r="AL21" s="58" t="e">
        <f t="shared" si="0"/>
        <v>#DIV/0!</v>
      </c>
      <c r="AM21" s="58" t="e">
        <f t="shared" si="0"/>
        <v>#DIV/0!</v>
      </c>
      <c r="AN21" s="160">
        <v>4</v>
      </c>
      <c r="AO21" s="118">
        <v>4</v>
      </c>
      <c r="AP21" s="118">
        <v>1</v>
      </c>
      <c r="AQ21" s="118">
        <v>4</v>
      </c>
      <c r="AR21" s="118">
        <v>1</v>
      </c>
      <c r="AS21" s="118">
        <v>1</v>
      </c>
      <c r="AT21" s="118">
        <v>1</v>
      </c>
      <c r="AU21" s="118">
        <v>1</v>
      </c>
      <c r="AV21" s="118">
        <v>1</v>
      </c>
      <c r="AW21" s="118">
        <v>1</v>
      </c>
      <c r="AX21" s="118">
        <v>4</v>
      </c>
      <c r="AY21" s="118">
        <v>4</v>
      </c>
      <c r="AZ21" s="118">
        <v>4</v>
      </c>
      <c r="BA21" s="118">
        <v>4</v>
      </c>
      <c r="BB21" s="118">
        <v>4</v>
      </c>
      <c r="BC21" s="118">
        <v>4</v>
      </c>
      <c r="BD21" s="118">
        <v>6</v>
      </c>
      <c r="BE21" s="118">
        <v>7</v>
      </c>
    </row>
    <row r="22" spans="2:57" ht="15">
      <c r="B22" s="499"/>
      <c r="C22" s="1" t="s">
        <v>209</v>
      </c>
      <c r="D22" s="196"/>
      <c r="I22" s="11">
        <v>9.1296062967851892</v>
      </c>
      <c r="J22" s="11">
        <v>5.25684152184055</v>
      </c>
      <c r="K22" s="11">
        <v>64.143009764751795</v>
      </c>
      <c r="L22" s="11">
        <v>0</v>
      </c>
      <c r="M22" s="11">
        <v>0</v>
      </c>
      <c r="N22" s="11">
        <v>0</v>
      </c>
      <c r="O22" s="11">
        <v>0</v>
      </c>
      <c r="P22" s="11">
        <v>0</v>
      </c>
      <c r="Q22" s="11">
        <v>0</v>
      </c>
      <c r="R22" s="11">
        <v>0</v>
      </c>
      <c r="S22" s="11">
        <v>0</v>
      </c>
      <c r="T22" s="11">
        <v>0</v>
      </c>
      <c r="U22" s="11">
        <v>0</v>
      </c>
      <c r="V22" s="159">
        <f>100</f>
        <v>100</v>
      </c>
      <c r="W22" s="58" t="e">
        <f t="shared" si="1"/>
        <v>#DIV/0!</v>
      </c>
      <c r="X22" s="58" t="e">
        <f t="shared" si="0"/>
        <v>#DIV/0!</v>
      </c>
      <c r="Y22" s="58" t="e">
        <f t="shared" si="0"/>
        <v>#DIV/0!</v>
      </c>
      <c r="Z22" s="58" t="e">
        <f t="shared" si="0"/>
        <v>#DIV/0!</v>
      </c>
      <c r="AA22" s="58" t="e">
        <f t="shared" si="0"/>
        <v>#DIV/0!</v>
      </c>
      <c r="AB22" s="58" t="e">
        <f t="shared" si="0"/>
        <v>#DIV/0!</v>
      </c>
      <c r="AC22" s="58" t="e">
        <f t="shared" si="0"/>
        <v>#DIV/0!</v>
      </c>
      <c r="AD22" s="58" t="e">
        <f t="shared" si="0"/>
        <v>#DIV/0!</v>
      </c>
      <c r="AE22" s="58" t="e">
        <f t="shared" si="0"/>
        <v>#DIV/0!</v>
      </c>
      <c r="AF22" s="58" t="e">
        <f t="shared" si="0"/>
        <v>#DIV/0!</v>
      </c>
      <c r="AG22" s="58" t="e">
        <f t="shared" si="0"/>
        <v>#DIV/0!</v>
      </c>
      <c r="AH22" s="58" t="e">
        <f t="shared" si="0"/>
        <v>#DIV/0!</v>
      </c>
      <c r="AI22" s="58" t="e">
        <f t="shared" si="0"/>
        <v>#DIV/0!</v>
      </c>
      <c r="AJ22" s="58" t="e">
        <f t="shared" si="0"/>
        <v>#DIV/0!</v>
      </c>
      <c r="AK22" s="58" t="e">
        <f t="shared" si="0"/>
        <v>#DIV/0!</v>
      </c>
      <c r="AL22" s="58" t="e">
        <f t="shared" si="0"/>
        <v>#DIV/0!</v>
      </c>
      <c r="AM22" s="58" t="e">
        <f t="shared" si="0"/>
        <v>#DIV/0!</v>
      </c>
      <c r="AN22" s="160"/>
      <c r="AO22" s="118"/>
      <c r="AP22" s="118"/>
      <c r="AQ22" s="118"/>
      <c r="AR22" s="118"/>
      <c r="AS22" s="118"/>
      <c r="AT22" s="118"/>
      <c r="AU22" s="118"/>
      <c r="AV22" s="118"/>
      <c r="AW22" s="118"/>
      <c r="AX22" s="118"/>
      <c r="AY22" s="118"/>
      <c r="AZ22" s="118"/>
      <c r="BA22" s="118"/>
      <c r="BB22" s="118"/>
      <c r="BC22" s="118"/>
      <c r="BD22" s="118"/>
      <c r="BE22" s="118"/>
    </row>
    <row r="23" spans="2:57" ht="15">
      <c r="B23" s="501"/>
      <c r="C23" s="1" t="s">
        <v>210</v>
      </c>
      <c r="D23" s="245"/>
      <c r="E23" s="173"/>
      <c r="F23" s="173"/>
      <c r="G23" s="173"/>
      <c r="H23" s="173"/>
      <c r="I23" s="173">
        <v>9.1296062967851892</v>
      </c>
      <c r="J23" s="173">
        <v>5.25684152184055</v>
      </c>
      <c r="K23" s="173">
        <v>64.143009764751795</v>
      </c>
      <c r="L23" s="173">
        <v>0</v>
      </c>
      <c r="M23" s="173">
        <v>0</v>
      </c>
      <c r="N23" s="173">
        <v>0</v>
      </c>
      <c r="O23" s="173">
        <v>0</v>
      </c>
      <c r="P23" s="173">
        <v>0</v>
      </c>
      <c r="Q23" s="173">
        <v>0</v>
      </c>
      <c r="R23" s="173">
        <v>0</v>
      </c>
      <c r="S23" s="173">
        <v>0</v>
      </c>
      <c r="T23" s="173">
        <v>0</v>
      </c>
      <c r="U23" s="173">
        <v>0</v>
      </c>
      <c r="V23" s="159">
        <f>100</f>
        <v>100</v>
      </c>
      <c r="W23" s="58" t="e">
        <f t="shared" si="1"/>
        <v>#DIV/0!</v>
      </c>
      <c r="X23" s="58" t="e">
        <f t="shared" si="0"/>
        <v>#DIV/0!</v>
      </c>
      <c r="Y23" s="58" t="e">
        <f t="shared" si="0"/>
        <v>#DIV/0!</v>
      </c>
      <c r="Z23" s="58" t="e">
        <f t="shared" si="0"/>
        <v>#DIV/0!</v>
      </c>
      <c r="AA23" s="58" t="e">
        <f t="shared" si="0"/>
        <v>#DIV/0!</v>
      </c>
      <c r="AB23" s="58" t="e">
        <f t="shared" si="0"/>
        <v>#DIV/0!</v>
      </c>
      <c r="AC23" s="58" t="e">
        <f t="shared" si="0"/>
        <v>#DIV/0!</v>
      </c>
      <c r="AD23" s="58" t="e">
        <f t="shared" si="0"/>
        <v>#DIV/0!</v>
      </c>
      <c r="AE23" s="58" t="e">
        <f t="shared" si="0"/>
        <v>#DIV/0!</v>
      </c>
      <c r="AF23" s="58" t="e">
        <f t="shared" si="0"/>
        <v>#DIV/0!</v>
      </c>
      <c r="AG23" s="58" t="e">
        <f t="shared" si="0"/>
        <v>#DIV/0!</v>
      </c>
      <c r="AH23" s="58" t="e">
        <f t="shared" si="0"/>
        <v>#DIV/0!</v>
      </c>
      <c r="AI23" s="58" t="e">
        <f t="shared" si="0"/>
        <v>#DIV/0!</v>
      </c>
      <c r="AJ23" s="58" t="e">
        <f t="shared" si="0"/>
        <v>#DIV/0!</v>
      </c>
      <c r="AK23" s="58" t="e">
        <f t="shared" si="0"/>
        <v>#DIV/0!</v>
      </c>
      <c r="AL23" s="58" t="e">
        <f t="shared" si="0"/>
        <v>#DIV/0!</v>
      </c>
      <c r="AM23" s="58" t="e">
        <f t="shared" si="0"/>
        <v>#DIV/0!</v>
      </c>
      <c r="AN23" s="120"/>
      <c r="AO23" s="121"/>
      <c r="AP23" s="121"/>
      <c r="AQ23" s="121"/>
      <c r="AR23" s="121"/>
      <c r="AS23" s="121"/>
      <c r="AT23" s="121"/>
      <c r="AU23" s="121"/>
      <c r="AV23" s="121"/>
      <c r="AW23" s="121"/>
      <c r="AX23" s="121"/>
      <c r="AY23" s="121"/>
      <c r="AZ23" s="121"/>
      <c r="BA23" s="121"/>
      <c r="BB23" s="121"/>
      <c r="BC23" s="121"/>
      <c r="BD23" s="121"/>
      <c r="BE23" s="121"/>
    </row>
    <row r="24" spans="2:57" ht="15" customHeight="1">
      <c r="B24" s="500" t="s">
        <v>233</v>
      </c>
      <c r="C24" s="7" t="s">
        <v>205</v>
      </c>
      <c r="D24" s="246"/>
      <c r="G24" s="11">
        <v>0</v>
      </c>
      <c r="H24" s="11">
        <v>0</v>
      </c>
      <c r="I24" s="11">
        <v>0</v>
      </c>
      <c r="J24" s="11">
        <v>1.4525008832005399E-2</v>
      </c>
      <c r="K24" s="11">
        <v>0.49679566794177599</v>
      </c>
      <c r="L24" s="11">
        <v>52.931486191965497</v>
      </c>
      <c r="M24" s="11">
        <v>101.071139992282</v>
      </c>
      <c r="N24" s="11">
        <v>78.106269424932293</v>
      </c>
      <c r="O24" s="11">
        <v>7.3537601814351703</v>
      </c>
      <c r="P24" s="11">
        <v>81.5</v>
      </c>
      <c r="Q24" s="11">
        <v>0.41422977917607701</v>
      </c>
      <c r="R24" s="11">
        <v>0.32298111982049499</v>
      </c>
      <c r="S24" s="11">
        <v>0.44803566746735002</v>
      </c>
      <c r="T24" s="11">
        <v>0.55529854012469804</v>
      </c>
      <c r="U24" s="11">
        <v>0.74306691486367504</v>
      </c>
      <c r="V24" s="159">
        <f>100</f>
        <v>100</v>
      </c>
      <c r="W24" s="58" t="e">
        <f t="shared" si="1"/>
        <v>#DIV/0!</v>
      </c>
      <c r="X24" s="58" t="e">
        <f t="shared" si="0"/>
        <v>#DIV/0!</v>
      </c>
      <c r="Y24" s="58" t="e">
        <f t="shared" si="0"/>
        <v>#DIV/0!</v>
      </c>
      <c r="Z24" s="58" t="e">
        <f t="shared" si="0"/>
        <v>#DIV/0!</v>
      </c>
      <c r="AA24" s="58" t="e">
        <f t="shared" si="0"/>
        <v>#DIV/0!</v>
      </c>
      <c r="AB24" s="58" t="e">
        <f t="shared" si="0"/>
        <v>#DIV/0!</v>
      </c>
      <c r="AC24" s="58" t="e">
        <f t="shared" si="0"/>
        <v>#DIV/0!</v>
      </c>
      <c r="AD24" s="58" t="e">
        <f t="shared" si="0"/>
        <v>#DIV/0!</v>
      </c>
      <c r="AE24" s="58" t="e">
        <f t="shared" si="0"/>
        <v>#DIV/0!</v>
      </c>
      <c r="AF24" s="58" t="e">
        <f t="shared" si="0"/>
        <v>#DIV/0!</v>
      </c>
      <c r="AG24" s="58" t="e">
        <f t="shared" si="0"/>
        <v>#DIV/0!</v>
      </c>
      <c r="AH24" s="58" t="e">
        <f t="shared" si="0"/>
        <v>#DIV/0!</v>
      </c>
      <c r="AI24" s="58" t="e">
        <f t="shared" si="0"/>
        <v>#DIV/0!</v>
      </c>
      <c r="AJ24" s="58" t="e">
        <f t="shared" si="0"/>
        <v>#DIV/0!</v>
      </c>
      <c r="AK24" s="58" t="e">
        <f t="shared" si="0"/>
        <v>#DIV/0!</v>
      </c>
      <c r="AL24" s="58" t="e">
        <f t="shared" si="0"/>
        <v>#DIV/0!</v>
      </c>
      <c r="AM24" s="58" t="e">
        <f t="shared" si="0"/>
        <v>#DIV/0!</v>
      </c>
      <c r="AN24" s="160"/>
      <c r="AO24" s="118"/>
      <c r="AP24" s="118"/>
      <c r="AQ24" s="118">
        <v>4</v>
      </c>
      <c r="AR24" s="118">
        <v>1</v>
      </c>
      <c r="AS24" s="118">
        <v>1</v>
      </c>
      <c r="AT24" s="118">
        <v>4</v>
      </c>
      <c r="AU24" s="118">
        <v>1</v>
      </c>
      <c r="AV24" s="118">
        <v>4</v>
      </c>
      <c r="AW24" s="118">
        <v>4</v>
      </c>
      <c r="AX24" s="118">
        <v>4</v>
      </c>
      <c r="AY24" s="118">
        <v>4</v>
      </c>
      <c r="AZ24" s="118">
        <v>4</v>
      </c>
      <c r="BA24" s="118">
        <v>1</v>
      </c>
      <c r="BB24" s="118">
        <v>4</v>
      </c>
      <c r="BC24" s="118">
        <v>4</v>
      </c>
      <c r="BD24" s="118">
        <v>6</v>
      </c>
      <c r="BE24" s="118">
        <v>7</v>
      </c>
    </row>
    <row r="25" spans="2:57" ht="15">
      <c r="B25" s="499"/>
      <c r="C25" s="1" t="s">
        <v>206</v>
      </c>
      <c r="D25" s="196">
        <v>0</v>
      </c>
      <c r="F25" s="11">
        <v>0</v>
      </c>
      <c r="G25" s="11">
        <v>0</v>
      </c>
      <c r="H25" s="11">
        <v>0</v>
      </c>
      <c r="I25" s="11">
        <v>0</v>
      </c>
      <c r="J25" s="11">
        <v>0</v>
      </c>
      <c r="K25" s="11">
        <v>0</v>
      </c>
      <c r="L25" s="11">
        <v>0</v>
      </c>
      <c r="M25" s="11">
        <v>0</v>
      </c>
      <c r="N25" s="11">
        <v>0</v>
      </c>
      <c r="O25" s="11">
        <v>0</v>
      </c>
      <c r="P25" s="11">
        <v>0</v>
      </c>
      <c r="Q25" s="11">
        <v>0</v>
      </c>
      <c r="R25" s="11">
        <v>0</v>
      </c>
      <c r="S25" s="11">
        <v>0</v>
      </c>
      <c r="T25" s="11">
        <v>0</v>
      </c>
      <c r="U25" s="11">
        <v>0</v>
      </c>
      <c r="V25" s="159">
        <f>100</f>
        <v>100</v>
      </c>
      <c r="W25" s="58" t="e">
        <f t="shared" si="1"/>
        <v>#DIV/0!</v>
      </c>
      <c r="X25" s="58" t="e">
        <f t="shared" si="0"/>
        <v>#DIV/0!</v>
      </c>
      <c r="Y25" s="58" t="e">
        <f t="shared" si="0"/>
        <v>#DIV/0!</v>
      </c>
      <c r="Z25" s="58" t="e">
        <f t="shared" si="0"/>
        <v>#DIV/0!</v>
      </c>
      <c r="AA25" s="58" t="e">
        <f t="shared" si="0"/>
        <v>#DIV/0!</v>
      </c>
      <c r="AB25" s="58" t="e">
        <f t="shared" si="0"/>
        <v>#DIV/0!</v>
      </c>
      <c r="AC25" s="58" t="e">
        <f t="shared" si="0"/>
        <v>#DIV/0!</v>
      </c>
      <c r="AD25" s="58" t="e">
        <f t="shared" si="0"/>
        <v>#DIV/0!</v>
      </c>
      <c r="AE25" s="58" t="e">
        <f t="shared" si="0"/>
        <v>#DIV/0!</v>
      </c>
      <c r="AF25" s="58" t="e">
        <f t="shared" si="0"/>
        <v>#DIV/0!</v>
      </c>
      <c r="AG25" s="58" t="e">
        <f t="shared" si="0"/>
        <v>#DIV/0!</v>
      </c>
      <c r="AH25" s="58" t="e">
        <f t="shared" si="0"/>
        <v>#DIV/0!</v>
      </c>
      <c r="AI25" s="58" t="e">
        <f t="shared" si="0"/>
        <v>#DIV/0!</v>
      </c>
      <c r="AJ25" s="58" t="e">
        <f t="shared" si="0"/>
        <v>#DIV/0!</v>
      </c>
      <c r="AK25" s="58" t="e">
        <f t="shared" si="0"/>
        <v>#DIV/0!</v>
      </c>
      <c r="AL25" s="58" t="e">
        <f t="shared" si="0"/>
        <v>#DIV/0!</v>
      </c>
      <c r="AM25" s="58" t="e">
        <f t="shared" si="0"/>
        <v>#DIV/0!</v>
      </c>
      <c r="AN25" s="160"/>
      <c r="AO25" s="118"/>
      <c r="AP25" s="118">
        <v>1</v>
      </c>
      <c r="AQ25" s="118"/>
      <c r="AR25">
        <v>1</v>
      </c>
      <c r="AS25">
        <v>1</v>
      </c>
      <c r="AT25">
        <v>1</v>
      </c>
      <c r="AU25">
        <v>1</v>
      </c>
      <c r="AV25">
        <v>1</v>
      </c>
      <c r="AW25" s="118">
        <v>1</v>
      </c>
      <c r="AX25" s="118">
        <v>4</v>
      </c>
      <c r="AY25" s="118">
        <v>4</v>
      </c>
      <c r="AZ25" s="118">
        <v>1</v>
      </c>
      <c r="BA25" s="118">
        <v>1</v>
      </c>
      <c r="BB25" s="118">
        <v>4</v>
      </c>
      <c r="BC25" s="118">
        <v>4</v>
      </c>
      <c r="BD25" s="118">
        <v>6</v>
      </c>
      <c r="BE25" s="118">
        <v>7</v>
      </c>
    </row>
    <row r="26" spans="2:57" ht="15">
      <c r="B26" s="499"/>
      <c r="C26" s="1" t="s">
        <v>207</v>
      </c>
      <c r="D26" s="196">
        <v>28.332836266030402</v>
      </c>
      <c r="I26" s="11">
        <v>56.421331154302599</v>
      </c>
      <c r="J26" s="11">
        <v>76.854384302681794</v>
      </c>
      <c r="K26" s="11">
        <v>81.474489542451195</v>
      </c>
      <c r="L26" s="11">
        <v>41.425089806044397</v>
      </c>
      <c r="M26" s="11">
        <v>4.1542516099337501</v>
      </c>
      <c r="N26" s="11">
        <v>0</v>
      </c>
      <c r="O26" s="11">
        <v>0</v>
      </c>
      <c r="P26" s="11">
        <v>0</v>
      </c>
      <c r="Q26" s="11">
        <v>0</v>
      </c>
      <c r="R26" s="11">
        <v>0</v>
      </c>
      <c r="S26" s="11">
        <v>0</v>
      </c>
      <c r="T26" s="11">
        <v>0</v>
      </c>
      <c r="U26" s="11">
        <v>0</v>
      </c>
      <c r="V26" s="159">
        <f>100</f>
        <v>100</v>
      </c>
      <c r="W26" s="58">
        <f t="shared" si="1"/>
        <v>0</v>
      </c>
      <c r="X26" s="58">
        <f t="shared" si="0"/>
        <v>0</v>
      </c>
      <c r="Y26" s="58">
        <f t="shared" si="0"/>
        <v>0</v>
      </c>
      <c r="Z26" s="58">
        <f t="shared" si="0"/>
        <v>0</v>
      </c>
      <c r="AA26" s="58">
        <f t="shared" si="0"/>
        <v>199.13760353723868</v>
      </c>
      <c r="AB26" s="58">
        <f t="shared" si="0"/>
        <v>271.25552691251812</v>
      </c>
      <c r="AC26" s="58">
        <f t="shared" si="0"/>
        <v>287.56206677456743</v>
      </c>
      <c r="AD26" s="58">
        <f t="shared" si="0"/>
        <v>146.20876433649153</v>
      </c>
      <c r="AE26" s="58">
        <f t="shared" si="0"/>
        <v>14.662321734850392</v>
      </c>
      <c r="AF26" s="58">
        <f t="shared" si="0"/>
        <v>0</v>
      </c>
      <c r="AG26" s="58">
        <f t="shared" si="0"/>
        <v>0</v>
      </c>
      <c r="AH26" s="58">
        <f t="shared" si="0"/>
        <v>0</v>
      </c>
      <c r="AI26" s="58">
        <f t="shared" si="0"/>
        <v>0</v>
      </c>
      <c r="AJ26" s="58">
        <f t="shared" si="0"/>
        <v>0</v>
      </c>
      <c r="AK26" s="58">
        <f t="shared" si="0"/>
        <v>0</v>
      </c>
      <c r="AL26" s="58">
        <f t="shared" si="0"/>
        <v>0</v>
      </c>
      <c r="AM26" s="58">
        <f t="shared" si="0"/>
        <v>0</v>
      </c>
      <c r="AN26" s="160">
        <v>4</v>
      </c>
      <c r="AO26" s="118"/>
      <c r="AP26" s="118"/>
      <c r="AQ26" s="118"/>
      <c r="AR26" s="118"/>
      <c r="AS26" s="118">
        <v>4</v>
      </c>
      <c r="AT26" s="118">
        <v>4</v>
      </c>
      <c r="AU26" s="118">
        <v>4</v>
      </c>
      <c r="AV26" s="118">
        <v>4</v>
      </c>
      <c r="AW26" s="118">
        <v>4</v>
      </c>
      <c r="AX26" s="118">
        <v>1</v>
      </c>
      <c r="AY26" s="118">
        <v>4</v>
      </c>
      <c r="AZ26" s="118">
        <v>4</v>
      </c>
      <c r="BA26" s="118">
        <v>4</v>
      </c>
      <c r="BB26" s="118">
        <v>4</v>
      </c>
      <c r="BC26" s="118">
        <v>4</v>
      </c>
      <c r="BD26" s="118">
        <v>6</v>
      </c>
      <c r="BE26" s="118">
        <v>7</v>
      </c>
    </row>
    <row r="27" spans="2:57" ht="15">
      <c r="B27" s="499"/>
      <c r="C27" s="1" t="s">
        <v>208</v>
      </c>
      <c r="D27" s="196">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59">
        <f>100</f>
        <v>100</v>
      </c>
      <c r="W27" s="58" t="e">
        <f t="shared" si="1"/>
        <v>#DIV/0!</v>
      </c>
      <c r="X27" s="58" t="e">
        <f t="shared" si="0"/>
        <v>#DIV/0!</v>
      </c>
      <c r="Y27" s="58" t="e">
        <f t="shared" si="0"/>
        <v>#DIV/0!</v>
      </c>
      <c r="Z27" s="58" t="e">
        <f t="shared" si="0"/>
        <v>#DIV/0!</v>
      </c>
      <c r="AA27" s="58" t="e">
        <f t="shared" si="0"/>
        <v>#DIV/0!</v>
      </c>
      <c r="AB27" s="58" t="e">
        <f t="shared" si="0"/>
        <v>#DIV/0!</v>
      </c>
      <c r="AC27" s="58" t="e">
        <f t="shared" si="0"/>
        <v>#DIV/0!</v>
      </c>
      <c r="AD27" s="58" t="e">
        <f t="shared" si="0"/>
        <v>#DIV/0!</v>
      </c>
      <c r="AE27" s="58" t="e">
        <f t="shared" si="0"/>
        <v>#DIV/0!</v>
      </c>
      <c r="AF27" s="58" t="e">
        <f t="shared" si="0"/>
        <v>#DIV/0!</v>
      </c>
      <c r="AG27" s="58" t="e">
        <f t="shared" si="0"/>
        <v>#DIV/0!</v>
      </c>
      <c r="AH27" s="58" t="e">
        <f t="shared" si="0"/>
        <v>#DIV/0!</v>
      </c>
      <c r="AI27" s="58" t="e">
        <f t="shared" si="0"/>
        <v>#DIV/0!</v>
      </c>
      <c r="AJ27" s="58" t="e">
        <f t="shared" si="0"/>
        <v>#DIV/0!</v>
      </c>
      <c r="AK27" s="58" t="e">
        <f t="shared" si="0"/>
        <v>#DIV/0!</v>
      </c>
      <c r="AL27" s="58" t="e">
        <f t="shared" si="0"/>
        <v>#DIV/0!</v>
      </c>
      <c r="AM27" s="58" t="e">
        <f t="shared" ref="AM27:AM58" si="2">U27*100/$D27</f>
        <v>#DIV/0!</v>
      </c>
      <c r="AN27" s="160">
        <v>4</v>
      </c>
      <c r="AO27" s="118">
        <v>4</v>
      </c>
      <c r="AP27" s="118">
        <v>1</v>
      </c>
      <c r="AQ27" s="118">
        <v>4</v>
      </c>
      <c r="AR27" s="118">
        <v>4</v>
      </c>
      <c r="AS27" s="118">
        <v>4</v>
      </c>
      <c r="AT27" s="118">
        <v>4</v>
      </c>
      <c r="AU27" s="118">
        <v>4</v>
      </c>
      <c r="AV27" s="118">
        <v>4</v>
      </c>
      <c r="AW27" s="118">
        <v>4</v>
      </c>
      <c r="AX27" s="118">
        <v>4</v>
      </c>
      <c r="AY27" s="118">
        <v>4</v>
      </c>
      <c r="AZ27" s="118">
        <v>4</v>
      </c>
      <c r="BA27" s="118">
        <v>4</v>
      </c>
      <c r="BB27" s="118">
        <v>4</v>
      </c>
      <c r="BC27" s="118">
        <v>4</v>
      </c>
      <c r="BD27" s="118">
        <v>6</v>
      </c>
      <c r="BE27" s="118">
        <v>7</v>
      </c>
    </row>
    <row r="28" spans="2:57" ht="15">
      <c r="B28" s="499"/>
      <c r="C28" s="1" t="s">
        <v>209</v>
      </c>
      <c r="D28" s="196"/>
      <c r="I28" s="11">
        <v>56.421331154302599</v>
      </c>
      <c r="J28" s="11">
        <v>76.868909311513903</v>
      </c>
      <c r="K28" s="11">
        <v>81.971285210393006</v>
      </c>
      <c r="L28" s="11">
        <v>94.356575998010001</v>
      </c>
      <c r="M28" s="11">
        <v>105.225391602217</v>
      </c>
      <c r="N28" s="11">
        <v>78.106269424932293</v>
      </c>
      <c r="O28" s="11">
        <v>7.3537601814351703</v>
      </c>
      <c r="P28" s="11">
        <v>81.5</v>
      </c>
      <c r="Q28" s="11">
        <v>0.41422977917607701</v>
      </c>
      <c r="R28" s="11">
        <v>0.32298111982049499</v>
      </c>
      <c r="S28" s="11">
        <v>0.44803566746735002</v>
      </c>
      <c r="T28" s="11">
        <v>0.55529854012469804</v>
      </c>
      <c r="U28" s="11">
        <v>0.74306691486367504</v>
      </c>
      <c r="V28" s="159">
        <f>100</f>
        <v>100</v>
      </c>
      <c r="W28" s="58" t="e">
        <f t="shared" si="1"/>
        <v>#DIV/0!</v>
      </c>
      <c r="X28" s="58" t="e">
        <f t="shared" si="1"/>
        <v>#DIV/0!</v>
      </c>
      <c r="Y28" s="58" t="e">
        <f t="shared" si="1"/>
        <v>#DIV/0!</v>
      </c>
      <c r="Z28" s="58" t="e">
        <f t="shared" si="1"/>
        <v>#DIV/0!</v>
      </c>
      <c r="AA28" s="58" t="e">
        <f t="shared" si="1"/>
        <v>#DIV/0!</v>
      </c>
      <c r="AB28" s="58" t="e">
        <f t="shared" si="1"/>
        <v>#DIV/0!</v>
      </c>
      <c r="AC28" s="58" t="e">
        <f t="shared" si="1"/>
        <v>#DIV/0!</v>
      </c>
      <c r="AD28" s="58" t="e">
        <f t="shared" si="1"/>
        <v>#DIV/0!</v>
      </c>
      <c r="AE28" s="58" t="e">
        <f t="shared" si="1"/>
        <v>#DIV/0!</v>
      </c>
      <c r="AF28" s="58" t="e">
        <f t="shared" si="1"/>
        <v>#DIV/0!</v>
      </c>
      <c r="AG28" s="58" t="e">
        <f t="shared" si="1"/>
        <v>#DIV/0!</v>
      </c>
      <c r="AH28" s="58" t="e">
        <f t="shared" si="1"/>
        <v>#DIV/0!</v>
      </c>
      <c r="AI28" s="58" t="e">
        <f t="shared" si="1"/>
        <v>#DIV/0!</v>
      </c>
      <c r="AJ28" s="58" t="e">
        <f t="shared" si="1"/>
        <v>#DIV/0!</v>
      </c>
      <c r="AK28" s="58" t="e">
        <f t="shared" si="1"/>
        <v>#DIV/0!</v>
      </c>
      <c r="AL28" s="58" t="e">
        <f t="shared" si="1"/>
        <v>#DIV/0!</v>
      </c>
      <c r="AM28" s="58" t="e">
        <f t="shared" si="2"/>
        <v>#DIV/0!</v>
      </c>
      <c r="AN28" s="160"/>
      <c r="AO28" s="118"/>
      <c r="AP28" s="118"/>
      <c r="AQ28" s="118"/>
      <c r="AR28" s="118"/>
      <c r="AS28" s="118"/>
      <c r="AT28" s="118"/>
      <c r="AU28" s="118"/>
      <c r="AV28" s="118"/>
      <c r="AW28" s="118"/>
      <c r="AX28" s="118"/>
      <c r="AY28" s="118"/>
      <c r="AZ28" s="118"/>
      <c r="BA28" s="118"/>
      <c r="BB28" s="118"/>
      <c r="BC28" s="118"/>
      <c r="BD28" s="118"/>
      <c r="BE28" s="118"/>
    </row>
    <row r="29" spans="2:57" ht="15">
      <c r="B29" s="501"/>
      <c r="C29" s="8" t="s">
        <v>210</v>
      </c>
      <c r="D29" s="245"/>
      <c r="E29" s="173"/>
      <c r="F29" s="173"/>
      <c r="G29" s="173"/>
      <c r="H29" s="173"/>
      <c r="I29" s="173">
        <v>56.421331154302599</v>
      </c>
      <c r="J29" s="173">
        <v>76.868909311513903</v>
      </c>
      <c r="K29" s="173">
        <v>81.971285210393006</v>
      </c>
      <c r="L29" s="173">
        <v>94.356575998010001</v>
      </c>
      <c r="M29" s="173">
        <v>105.225391602217</v>
      </c>
      <c r="N29" s="173">
        <v>78.106269424932293</v>
      </c>
      <c r="O29" s="173">
        <v>7.3537601814351703</v>
      </c>
      <c r="P29" s="173">
        <v>81.5</v>
      </c>
      <c r="Q29" s="173">
        <v>0.41422977917607701</v>
      </c>
      <c r="R29" s="173">
        <v>0.32298111982049499</v>
      </c>
      <c r="S29" s="173">
        <v>0.44803566746735002</v>
      </c>
      <c r="T29" s="173">
        <v>0.55529854012469804</v>
      </c>
      <c r="U29" s="173">
        <v>0.74306691486367504</v>
      </c>
      <c r="V29" s="159">
        <f>100</f>
        <v>100</v>
      </c>
      <c r="W29" s="58" t="e">
        <f t="shared" si="1"/>
        <v>#DIV/0!</v>
      </c>
      <c r="X29" s="58" t="e">
        <f t="shared" si="1"/>
        <v>#DIV/0!</v>
      </c>
      <c r="Y29" s="58" t="e">
        <f t="shared" si="1"/>
        <v>#DIV/0!</v>
      </c>
      <c r="Z29" s="58" t="e">
        <f t="shared" si="1"/>
        <v>#DIV/0!</v>
      </c>
      <c r="AA29" s="58" t="e">
        <f t="shared" si="1"/>
        <v>#DIV/0!</v>
      </c>
      <c r="AB29" s="58" t="e">
        <f t="shared" si="1"/>
        <v>#DIV/0!</v>
      </c>
      <c r="AC29" s="58" t="e">
        <f t="shared" si="1"/>
        <v>#DIV/0!</v>
      </c>
      <c r="AD29" s="58" t="e">
        <f t="shared" si="1"/>
        <v>#DIV/0!</v>
      </c>
      <c r="AE29" s="58" t="e">
        <f t="shared" si="1"/>
        <v>#DIV/0!</v>
      </c>
      <c r="AF29" s="58" t="e">
        <f t="shared" si="1"/>
        <v>#DIV/0!</v>
      </c>
      <c r="AG29" s="58" t="e">
        <f t="shared" si="1"/>
        <v>#DIV/0!</v>
      </c>
      <c r="AH29" s="58" t="e">
        <f t="shared" si="1"/>
        <v>#DIV/0!</v>
      </c>
      <c r="AI29" s="58" t="e">
        <f t="shared" ref="AI29:AI42" si="3">Q29*100/$D29</f>
        <v>#DIV/0!</v>
      </c>
      <c r="AJ29" s="58" t="e">
        <f t="shared" ref="AJ29:AJ42" si="4">R29*100/$D29</f>
        <v>#DIV/0!</v>
      </c>
      <c r="AK29" s="58" t="e">
        <f t="shared" ref="AK29:AK42" si="5">S29*100/$D29</f>
        <v>#DIV/0!</v>
      </c>
      <c r="AL29" s="58" t="e">
        <f t="shared" ref="AL29:AL42" si="6">T29*100/$D29</f>
        <v>#DIV/0!</v>
      </c>
      <c r="AM29" s="58" t="e">
        <f t="shared" si="2"/>
        <v>#DIV/0!</v>
      </c>
      <c r="AN29" s="120"/>
      <c r="AO29" s="121"/>
      <c r="AP29" s="121"/>
      <c r="AQ29" s="121"/>
      <c r="AR29" s="121"/>
      <c r="AS29" s="121"/>
      <c r="AT29" s="121"/>
      <c r="AU29" s="121"/>
      <c r="AV29" s="121"/>
      <c r="AW29" s="121"/>
      <c r="AX29" s="121"/>
      <c r="AY29" s="121"/>
      <c r="AZ29" s="121"/>
      <c r="BA29" s="121"/>
      <c r="BB29" s="121"/>
      <c r="BC29" s="121"/>
      <c r="BD29" s="121"/>
      <c r="BE29" s="121"/>
    </row>
    <row r="30" spans="2:57" ht="15" customHeight="1">
      <c r="B30" s="500" t="s">
        <v>234</v>
      </c>
      <c r="C30" s="1" t="s">
        <v>205</v>
      </c>
      <c r="D30" s="246">
        <v>27.239288199622202</v>
      </c>
      <c r="E30" s="11">
        <v>37.954978052286101</v>
      </c>
      <c r="F30" s="11">
        <v>27.340960571275001</v>
      </c>
      <c r="G30" s="11">
        <v>20.741903362259901</v>
      </c>
      <c r="H30" s="11">
        <v>27.255040341808598</v>
      </c>
      <c r="I30" s="11">
        <v>26.6260043969727</v>
      </c>
      <c r="J30" s="11">
        <v>23.308636097638399</v>
      </c>
      <c r="K30" s="11">
        <v>8.4220704624499696</v>
      </c>
      <c r="L30" s="11">
        <v>24.362968288201898</v>
      </c>
      <c r="M30" s="11">
        <v>27.481305265478799</v>
      </c>
      <c r="N30" s="11">
        <v>25.968830251141199</v>
      </c>
      <c r="O30" s="11">
        <v>19.9272654809944</v>
      </c>
      <c r="P30" s="11">
        <v>-70.799983978271499</v>
      </c>
      <c r="Q30" s="11">
        <v>-3.7060719407438101</v>
      </c>
      <c r="R30" s="11">
        <v>22.689597051278501</v>
      </c>
      <c r="S30" s="11">
        <v>10.413451670340701</v>
      </c>
      <c r="T30" s="11">
        <v>12.906504818799799</v>
      </c>
      <c r="U30" s="11">
        <v>17.284209694485899</v>
      </c>
      <c r="V30" s="159">
        <f>100</f>
        <v>100</v>
      </c>
      <c r="W30" s="58">
        <f t="shared" si="1"/>
        <v>139.33909643355705</v>
      </c>
      <c r="X30" s="58">
        <f t="shared" si="1"/>
        <v>100.37325634542171</v>
      </c>
      <c r="Y30" s="58">
        <f t="shared" si="1"/>
        <v>76.147009460208963</v>
      </c>
      <c r="Z30" s="58">
        <f t="shared" si="1"/>
        <v>100.05782875848648</v>
      </c>
      <c r="AA30" s="58">
        <f t="shared" si="1"/>
        <v>97.748532200419206</v>
      </c>
      <c r="AB30" s="58">
        <f t="shared" si="1"/>
        <v>85.569916243118584</v>
      </c>
      <c r="AC30" s="58">
        <f t="shared" si="1"/>
        <v>30.918834591892089</v>
      </c>
      <c r="AD30" s="58">
        <f t="shared" si="1"/>
        <v>89.440546719351516</v>
      </c>
      <c r="AE30" s="58">
        <f t="shared" si="1"/>
        <v>100.88848527936187</v>
      </c>
      <c r="AF30" s="58">
        <f t="shared" si="1"/>
        <v>95.33593558256554</v>
      </c>
      <c r="AG30" s="58">
        <f t="shared" si="1"/>
        <v>73.156337034059433</v>
      </c>
      <c r="AH30" s="58">
        <f t="shared" si="1"/>
        <v>-259.91862731293202</v>
      </c>
      <c r="AI30" s="58">
        <f t="shared" si="3"/>
        <v>-13.605612281730666</v>
      </c>
      <c r="AJ30" s="58">
        <f t="shared" si="4"/>
        <v>83.297319977668124</v>
      </c>
      <c r="AK30" s="58">
        <f t="shared" si="5"/>
        <v>38.229529325531828</v>
      </c>
      <c r="AL30" s="58">
        <f t="shared" si="6"/>
        <v>47.381945975294641</v>
      </c>
      <c r="AM30" s="58">
        <f t="shared" si="2"/>
        <v>63.453235517092637</v>
      </c>
      <c r="AN30" s="160">
        <v>1</v>
      </c>
      <c r="AO30" s="118">
        <v>4</v>
      </c>
      <c r="AP30" s="118">
        <v>4</v>
      </c>
      <c r="AQ30" s="118">
        <v>4</v>
      </c>
      <c r="AR30" s="118">
        <v>4</v>
      </c>
      <c r="AS30" s="118">
        <v>4</v>
      </c>
      <c r="AT30" s="118">
        <v>1</v>
      </c>
      <c r="AU30" s="118">
        <v>4</v>
      </c>
      <c r="AV30" s="118">
        <v>1</v>
      </c>
      <c r="AW30" s="118">
        <v>4</v>
      </c>
      <c r="AX30" s="118">
        <v>4</v>
      </c>
      <c r="AY30" s="118">
        <v>4</v>
      </c>
      <c r="AZ30" s="118">
        <v>4</v>
      </c>
      <c r="BA30" s="118">
        <v>4</v>
      </c>
      <c r="BB30" s="118">
        <v>1</v>
      </c>
      <c r="BC30" s="118">
        <v>4</v>
      </c>
      <c r="BD30" s="118">
        <v>6</v>
      </c>
      <c r="BE30" s="118">
        <v>7</v>
      </c>
    </row>
    <row r="31" spans="2:57" ht="15">
      <c r="B31" s="499"/>
      <c r="C31" s="1" t="s">
        <v>206</v>
      </c>
      <c r="D31" s="196">
        <v>87.285018391490198</v>
      </c>
      <c r="E31" s="11">
        <v>85.538787243134095</v>
      </c>
      <c r="F31" s="11">
        <v>81.487311398625593</v>
      </c>
      <c r="G31" s="11">
        <v>67.011387183240501</v>
      </c>
      <c r="J31" s="11">
        <v>14.877852828279799</v>
      </c>
      <c r="K31" s="11">
        <v>4.9679566794177603</v>
      </c>
      <c r="L31" s="11">
        <v>-6.9893761482546504</v>
      </c>
      <c r="M31" s="11">
        <v>-20.9255052014827</v>
      </c>
      <c r="N31" s="11">
        <v>-57.930483419896099</v>
      </c>
      <c r="O31" s="11">
        <v>-89.672694664474704</v>
      </c>
      <c r="P31" s="11">
        <v>15</v>
      </c>
      <c r="Q31" s="11">
        <v>27.615318611738498</v>
      </c>
      <c r="R31" s="11">
        <v>22.8271360557669</v>
      </c>
      <c r="S31" s="11">
        <v>9.4870540310375908</v>
      </c>
      <c r="T31" s="11">
        <v>9.5689916499889698</v>
      </c>
      <c r="U31" s="11">
        <v>16.299948892421401</v>
      </c>
      <c r="V31" s="159">
        <f>100</f>
        <v>100</v>
      </c>
      <c r="W31" s="58">
        <f t="shared" si="1"/>
        <v>97.999391899622552</v>
      </c>
      <c r="X31" s="58">
        <f t="shared" si="1"/>
        <v>93.357729539723792</v>
      </c>
      <c r="Y31" s="58">
        <f t="shared" si="1"/>
        <v>76.773068755833293</v>
      </c>
      <c r="Z31" s="58">
        <f t="shared" si="1"/>
        <v>0</v>
      </c>
      <c r="AA31" s="58">
        <f t="shared" si="1"/>
        <v>0</v>
      </c>
      <c r="AB31" s="58">
        <f t="shared" si="1"/>
        <v>17.045139134358372</v>
      </c>
      <c r="AC31" s="58">
        <f t="shared" si="1"/>
        <v>5.6916487742896651</v>
      </c>
      <c r="AD31" s="58">
        <f t="shared" si="1"/>
        <v>-8.0075324231541618</v>
      </c>
      <c r="AE31" s="58">
        <f t="shared" si="1"/>
        <v>-23.973765013862703</v>
      </c>
      <c r="AF31" s="58">
        <f t="shared" si="1"/>
        <v>-66.369331744958416</v>
      </c>
      <c r="AG31" s="58">
        <f t="shared" si="1"/>
        <v>-102.73549380751153</v>
      </c>
      <c r="AH31" s="58">
        <f t="shared" si="1"/>
        <v>17.185079726651484</v>
      </c>
      <c r="AI31" s="58">
        <f t="shared" si="3"/>
        <v>31.638096801307242</v>
      </c>
      <c r="AJ31" s="58">
        <f t="shared" si="4"/>
        <v>26.152410203298324</v>
      </c>
      <c r="AK31" s="58">
        <f t="shared" si="5"/>
        <v>10.869051992962088</v>
      </c>
      <c r="AL31" s="58">
        <f t="shared" si="6"/>
        <v>10.962925627248184</v>
      </c>
      <c r="AM31" s="58">
        <f t="shared" si="2"/>
        <v>18.67439475044042</v>
      </c>
      <c r="AN31" s="160">
        <v>1</v>
      </c>
      <c r="AO31" s="118">
        <v>4</v>
      </c>
      <c r="AP31" s="118">
        <v>1</v>
      </c>
      <c r="AQ31" s="118">
        <v>1</v>
      </c>
      <c r="AR31" s="118"/>
      <c r="AS31" s="118"/>
      <c r="AT31" s="118">
        <v>4</v>
      </c>
      <c r="AU31" s="118">
        <v>4</v>
      </c>
      <c r="AV31" s="118">
        <v>4</v>
      </c>
      <c r="AW31" s="118">
        <v>4</v>
      </c>
      <c r="AX31" s="118">
        <v>4</v>
      </c>
      <c r="AY31" s="118">
        <v>4</v>
      </c>
      <c r="AZ31" s="118">
        <v>4</v>
      </c>
      <c r="BA31" s="118">
        <v>4</v>
      </c>
      <c r="BB31" s="118">
        <v>4</v>
      </c>
      <c r="BC31" s="118">
        <v>4</v>
      </c>
      <c r="BD31" s="118">
        <v>6</v>
      </c>
      <c r="BE31" s="118">
        <v>7</v>
      </c>
    </row>
    <row r="32" spans="2:57" ht="15">
      <c r="B32" s="499"/>
      <c r="C32" s="1" t="s">
        <v>207</v>
      </c>
      <c r="D32" s="196">
        <v>58.156874440799299</v>
      </c>
      <c r="E32" s="11">
        <v>58.662549042458203</v>
      </c>
      <c r="F32" s="11">
        <v>37.722194494567503</v>
      </c>
      <c r="G32" s="11">
        <v>36.776260049464497</v>
      </c>
      <c r="I32" s="11">
        <v>0</v>
      </c>
      <c r="J32" s="11">
        <v>14.877852828279799</v>
      </c>
      <c r="K32" s="11">
        <v>4.9679566794177603</v>
      </c>
      <c r="L32" s="11">
        <v>-6.9893761482546504</v>
      </c>
      <c r="M32" s="11">
        <v>-20.9255052014827</v>
      </c>
      <c r="N32" s="11">
        <v>-57.930483419896099</v>
      </c>
      <c r="O32" s="11">
        <v>-89.672694664474704</v>
      </c>
      <c r="P32" s="11">
        <v>14</v>
      </c>
      <c r="Q32" s="11">
        <v>6.9038296529346201</v>
      </c>
      <c r="R32" s="11">
        <v>51.589565220883003</v>
      </c>
      <c r="S32" s="11">
        <v>15.581434329994501</v>
      </c>
      <c r="T32" s="11">
        <v>15.199799262540701</v>
      </c>
      <c r="U32" s="11">
        <v>15.4928690451103</v>
      </c>
      <c r="V32" s="159">
        <f>100</f>
        <v>100</v>
      </c>
      <c r="W32" s="58">
        <f t="shared" si="1"/>
        <v>100.86950099454478</v>
      </c>
      <c r="X32" s="58">
        <f t="shared" si="1"/>
        <v>64.862829815530674</v>
      </c>
      <c r="Y32" s="58">
        <f t="shared" si="1"/>
        <v>63.236307664540739</v>
      </c>
      <c r="Z32" s="58">
        <f t="shared" si="1"/>
        <v>0</v>
      </c>
      <c r="AA32" s="58">
        <f t="shared" si="1"/>
        <v>0</v>
      </c>
      <c r="AB32" s="58">
        <f t="shared" si="1"/>
        <v>25.582277196524181</v>
      </c>
      <c r="AC32" s="58">
        <f t="shared" si="1"/>
        <v>8.5423378185065371</v>
      </c>
      <c r="AD32" s="58">
        <f t="shared" si="1"/>
        <v>-12.018142679537352</v>
      </c>
      <c r="AE32" s="58">
        <f t="shared" si="1"/>
        <v>-35.981137918241785</v>
      </c>
      <c r="AF32" s="58">
        <f t="shared" si="1"/>
        <v>-99.610723542005928</v>
      </c>
      <c r="AG32" s="58">
        <f t="shared" si="1"/>
        <v>-154.19104882563263</v>
      </c>
      <c r="AH32" s="58">
        <f t="shared" si="1"/>
        <v>24.072820512820506</v>
      </c>
      <c r="AI32" s="58">
        <f t="shared" si="3"/>
        <v>11.871046577584501</v>
      </c>
      <c r="AJ32" s="58">
        <f t="shared" si="4"/>
        <v>88.707595992625983</v>
      </c>
      <c r="AK32" s="58">
        <f t="shared" si="5"/>
        <v>26.792076568446948</v>
      </c>
      <c r="AL32" s="58">
        <f t="shared" si="6"/>
        <v>26.135859962717412</v>
      </c>
      <c r="AM32" s="58">
        <f t="shared" si="2"/>
        <v>26.639789696540937</v>
      </c>
      <c r="AN32" s="160">
        <v>1</v>
      </c>
      <c r="AO32" s="118">
        <v>4</v>
      </c>
      <c r="AP32" s="118">
        <v>4</v>
      </c>
      <c r="AQ32" s="118">
        <v>4</v>
      </c>
      <c r="AR32" s="118"/>
      <c r="AS32" s="118"/>
      <c r="AT32" s="118">
        <v>4</v>
      </c>
      <c r="AU32" s="118">
        <v>4</v>
      </c>
      <c r="AV32" s="118">
        <v>4</v>
      </c>
      <c r="AW32" s="118">
        <v>4</v>
      </c>
      <c r="AX32" s="118">
        <v>4</v>
      </c>
      <c r="AY32" s="118">
        <v>4</v>
      </c>
      <c r="AZ32" s="118">
        <v>4</v>
      </c>
      <c r="BA32" s="118">
        <v>4</v>
      </c>
      <c r="BB32" s="118">
        <v>4</v>
      </c>
      <c r="BC32" s="118">
        <v>4</v>
      </c>
      <c r="BD32" s="118">
        <v>6</v>
      </c>
      <c r="BE32" s="118">
        <v>7</v>
      </c>
    </row>
    <row r="33" spans="2:57" ht="15">
      <c r="B33" s="499"/>
      <c r="C33" s="1" t="s">
        <v>208</v>
      </c>
      <c r="D33" s="196">
        <v>119.494979620241</v>
      </c>
      <c r="E33" s="11">
        <v>115.963562910306</v>
      </c>
      <c r="F33" s="11">
        <v>138.94210465696599</v>
      </c>
      <c r="G33" s="11">
        <v>127.26217329450699</v>
      </c>
      <c r="H33" s="11">
        <v>69.320197608102703</v>
      </c>
      <c r="I33" s="11">
        <v>92.418140430747698</v>
      </c>
      <c r="J33" s="11">
        <v>135.88438916495599</v>
      </c>
      <c r="K33" s="11">
        <v>205.673406527895</v>
      </c>
      <c r="L33" s="11">
        <v>138.78904065820001</v>
      </c>
      <c r="M33" s="11">
        <v>274.024472876559</v>
      </c>
      <c r="N33" s="11">
        <v>357.57091490211701</v>
      </c>
      <c r="O33" s="11">
        <v>350.719872465501</v>
      </c>
      <c r="P33" s="11">
        <v>317</v>
      </c>
      <c r="Q33" s="11">
        <v>350.12278954168403</v>
      </c>
      <c r="R33" s="11">
        <v>89.902273461455295</v>
      </c>
      <c r="S33" s="11">
        <v>40.7315249856901</v>
      </c>
      <c r="T33" s="11">
        <v>40.2863712737729</v>
      </c>
      <c r="U33" s="11">
        <v>40.120595147573503</v>
      </c>
      <c r="V33" s="159">
        <f>100</f>
        <v>100</v>
      </c>
      <c r="W33" s="58">
        <f t="shared" si="1"/>
        <v>97.044715417201658</v>
      </c>
      <c r="X33" s="58">
        <f t="shared" si="1"/>
        <v>116.27442851451049</v>
      </c>
      <c r="Y33" s="58">
        <f t="shared" si="1"/>
        <v>106.5000167362264</v>
      </c>
      <c r="Z33" s="58">
        <f t="shared" si="1"/>
        <v>58.010970693835489</v>
      </c>
      <c r="AA33" s="58">
        <f t="shared" si="1"/>
        <v>77.340605207395001</v>
      </c>
      <c r="AB33" s="58">
        <f t="shared" si="1"/>
        <v>113.71556327872608</v>
      </c>
      <c r="AC33" s="58">
        <f t="shared" si="1"/>
        <v>172.1188682416047</v>
      </c>
      <c r="AD33" s="58">
        <f t="shared" si="1"/>
        <v>116.14633610489426</v>
      </c>
      <c r="AE33" s="58">
        <f t="shared" si="1"/>
        <v>229.31881636150561</v>
      </c>
      <c r="AF33" s="58">
        <f t="shared" si="1"/>
        <v>299.23509425959918</v>
      </c>
      <c r="AG33" s="58">
        <f t="shared" si="1"/>
        <v>293.50176348839125</v>
      </c>
      <c r="AH33" s="58">
        <f t="shared" si="1"/>
        <v>265.28311148086431</v>
      </c>
      <c r="AI33" s="58">
        <f t="shared" si="3"/>
        <v>293.00209151412542</v>
      </c>
      <c r="AJ33" s="58">
        <f t="shared" si="4"/>
        <v>75.23518874781827</v>
      </c>
      <c r="AK33" s="58">
        <f t="shared" si="5"/>
        <v>34.08639016897299</v>
      </c>
      <c r="AL33" s="58">
        <f t="shared" si="6"/>
        <v>33.713860951986703</v>
      </c>
      <c r="AM33" s="58">
        <f t="shared" si="2"/>
        <v>33.575130331900205</v>
      </c>
      <c r="AN33" s="160">
        <v>1</v>
      </c>
      <c r="AO33" s="118">
        <v>4</v>
      </c>
      <c r="AP33" s="118">
        <v>4</v>
      </c>
      <c r="AQ33" s="118">
        <v>4</v>
      </c>
      <c r="AR33" s="118">
        <v>4</v>
      </c>
      <c r="AS33" s="118">
        <v>4</v>
      </c>
      <c r="AT33" s="118">
        <v>4</v>
      </c>
      <c r="AU33" s="118">
        <v>4</v>
      </c>
      <c r="AV33" s="118">
        <v>4</v>
      </c>
      <c r="AW33" s="118">
        <v>4</v>
      </c>
      <c r="AX33" s="118">
        <v>4</v>
      </c>
      <c r="AY33" s="118">
        <v>4</v>
      </c>
      <c r="AZ33" s="118">
        <v>4</v>
      </c>
      <c r="BA33" s="118">
        <v>4</v>
      </c>
      <c r="BB33" s="118">
        <v>4</v>
      </c>
      <c r="BC33" s="118">
        <v>4</v>
      </c>
      <c r="BD33" s="118">
        <v>6</v>
      </c>
      <c r="BE33" s="118">
        <v>7</v>
      </c>
    </row>
    <row r="34" spans="2:57" ht="15">
      <c r="B34" s="499"/>
      <c r="C34" s="1" t="s">
        <v>209</v>
      </c>
      <c r="D34" s="196">
        <v>292.17616065215202</v>
      </c>
      <c r="E34" s="11">
        <v>298.11987724818403</v>
      </c>
      <c r="F34" s="11">
        <v>285.49257112143403</v>
      </c>
      <c r="G34" s="11">
        <v>251.791723889472</v>
      </c>
      <c r="J34" s="11">
        <v>188.948730919154</v>
      </c>
      <c r="K34" s="11">
        <v>224.03139034918101</v>
      </c>
      <c r="L34" s="11">
        <v>149.17325664989201</v>
      </c>
      <c r="M34" s="11">
        <v>259.65476773907301</v>
      </c>
      <c r="N34" s="11">
        <v>267.67877831346698</v>
      </c>
      <c r="O34" s="11">
        <v>191.301748617546</v>
      </c>
      <c r="P34" s="11">
        <v>275.20001602172903</v>
      </c>
      <c r="Q34" s="11">
        <v>380.93586586561401</v>
      </c>
      <c r="R34" s="11">
        <v>187.00857178938401</v>
      </c>
      <c r="S34" s="11">
        <v>76.213465017062902</v>
      </c>
      <c r="T34" s="11">
        <v>77.961667005102399</v>
      </c>
      <c r="U34" s="11">
        <v>89.1976227795912</v>
      </c>
      <c r="V34" s="159">
        <f>100</f>
        <v>100</v>
      </c>
      <c r="W34" s="58">
        <f t="shared" si="1"/>
        <v>102.03429211430711</v>
      </c>
      <c r="X34" s="58">
        <f t="shared" si="1"/>
        <v>97.712479513797462</v>
      </c>
      <c r="Y34" s="58">
        <f t="shared" si="1"/>
        <v>86.178052079081354</v>
      </c>
      <c r="Z34" s="58">
        <f t="shared" si="1"/>
        <v>0</v>
      </c>
      <c r="AA34" s="58">
        <f t="shared" si="1"/>
        <v>0</v>
      </c>
      <c r="AB34" s="58">
        <f t="shared" si="1"/>
        <v>64.669455063483227</v>
      </c>
      <c r="AC34" s="58">
        <f t="shared" si="1"/>
        <v>76.67682053495794</v>
      </c>
      <c r="AD34" s="58">
        <f t="shared" si="1"/>
        <v>51.055930202152609</v>
      </c>
      <c r="AE34" s="58">
        <f t="shared" si="1"/>
        <v>88.869251741658317</v>
      </c>
      <c r="AF34" s="58">
        <f t="shared" si="1"/>
        <v>91.615543758256777</v>
      </c>
      <c r="AG34" s="58">
        <f t="shared" si="1"/>
        <v>65.47479718761133</v>
      </c>
      <c r="AH34" s="58">
        <f t="shared" si="1"/>
        <v>94.189757099781389</v>
      </c>
      <c r="AI34" s="58">
        <f t="shared" si="3"/>
        <v>130.37883207697229</v>
      </c>
      <c r="AJ34" s="58">
        <f t="shared" si="4"/>
        <v>64.005417612433334</v>
      </c>
      <c r="AK34" s="58">
        <f t="shared" si="5"/>
        <v>26.084765042757279</v>
      </c>
      <c r="AL34" s="58">
        <f t="shared" si="6"/>
        <v>26.683103382249943</v>
      </c>
      <c r="AM34" s="58">
        <f t="shared" si="2"/>
        <v>30.528713424290874</v>
      </c>
      <c r="AN34" s="160"/>
      <c r="AO34" s="118"/>
      <c r="AP34" s="118"/>
      <c r="AQ34" s="118"/>
      <c r="AR34" s="118"/>
      <c r="AS34" s="118"/>
      <c r="AT34" s="118"/>
      <c r="AU34" s="118"/>
      <c r="AV34" s="118"/>
      <c r="AW34" s="118"/>
      <c r="AX34" s="118"/>
      <c r="AY34" s="118"/>
      <c r="AZ34" s="118"/>
      <c r="BA34" s="118"/>
      <c r="BB34" s="118"/>
      <c r="BC34" s="118"/>
      <c r="BD34" s="118"/>
      <c r="BE34" s="118"/>
    </row>
    <row r="35" spans="2:57" ht="15">
      <c r="B35" s="501"/>
      <c r="C35" s="1" t="s">
        <v>210</v>
      </c>
      <c r="D35" s="245">
        <v>172.68118103191199</v>
      </c>
      <c r="E35" s="173">
        <v>182.156314337878</v>
      </c>
      <c r="F35" s="173">
        <v>146.550466464468</v>
      </c>
      <c r="G35" s="173">
        <v>124.529550594965</v>
      </c>
      <c r="H35" s="173"/>
      <c r="I35" s="173"/>
      <c r="J35" s="173">
        <v>53.064341754197997</v>
      </c>
      <c r="K35" s="173">
        <v>18.357983821285501</v>
      </c>
      <c r="L35" s="173">
        <v>10.384215991692599</v>
      </c>
      <c r="M35" s="173">
        <v>-14.369705137486701</v>
      </c>
      <c r="N35" s="173">
        <v>-89.892136588650999</v>
      </c>
      <c r="O35" s="173">
        <v>-159.418123847955</v>
      </c>
      <c r="P35" s="173">
        <v>-41.799983978271499</v>
      </c>
      <c r="Q35" s="173">
        <v>30.813076323929302</v>
      </c>
      <c r="R35" s="173">
        <v>97.106298327928599</v>
      </c>
      <c r="S35" s="173">
        <v>35.481940031372801</v>
      </c>
      <c r="T35" s="173">
        <v>37.675295731329498</v>
      </c>
      <c r="U35" s="173">
        <v>49.077027632017597</v>
      </c>
      <c r="V35" s="159">
        <f>100</f>
        <v>100</v>
      </c>
      <c r="W35" s="58">
        <f t="shared" si="1"/>
        <v>105.48706769860172</v>
      </c>
      <c r="X35" s="58">
        <f t="shared" si="1"/>
        <v>84.867653550148617</v>
      </c>
      <c r="Y35" s="58">
        <f t="shared" si="1"/>
        <v>72.115299334182552</v>
      </c>
      <c r="Z35" s="58">
        <f t="shared" si="1"/>
        <v>0</v>
      </c>
      <c r="AA35" s="58">
        <f t="shared" si="1"/>
        <v>0</v>
      </c>
      <c r="AB35" s="58">
        <f t="shared" si="1"/>
        <v>30.729661122940517</v>
      </c>
      <c r="AC35" s="58">
        <f t="shared" si="1"/>
        <v>10.631143307905042</v>
      </c>
      <c r="AD35" s="58">
        <f t="shared" si="1"/>
        <v>6.0135192090060849</v>
      </c>
      <c r="AE35" s="58">
        <f t="shared" si="1"/>
        <v>-8.3215235450764826</v>
      </c>
      <c r="AF35" s="58">
        <f t="shared" si="1"/>
        <v>-52.056707078021816</v>
      </c>
      <c r="AG35" s="58">
        <f t="shared" si="1"/>
        <v>-92.319338387252543</v>
      </c>
      <c r="AH35" s="58">
        <f t="shared" si="1"/>
        <v>-24.206450134567206</v>
      </c>
      <c r="AI35" s="58">
        <f t="shared" si="3"/>
        <v>17.843911038710672</v>
      </c>
      <c r="AJ35" s="58">
        <f t="shared" si="4"/>
        <v>56.234441846898804</v>
      </c>
      <c r="AK35" s="58">
        <f t="shared" si="5"/>
        <v>20.547658881725877</v>
      </c>
      <c r="AL35" s="58">
        <f t="shared" si="6"/>
        <v>21.817835334567807</v>
      </c>
      <c r="AM35" s="58">
        <f t="shared" si="2"/>
        <v>28.420599939577677</v>
      </c>
      <c r="AN35" s="120"/>
      <c r="AO35" s="121"/>
      <c r="AP35" s="121"/>
      <c r="AQ35" s="121"/>
      <c r="AR35" s="121"/>
      <c r="AS35" s="121"/>
      <c r="AT35" s="121"/>
      <c r="AU35" s="121"/>
      <c r="AV35" s="121"/>
      <c r="AW35" s="121"/>
      <c r="AX35" s="121"/>
      <c r="AY35" s="121"/>
      <c r="AZ35" s="121"/>
      <c r="BA35" s="121"/>
      <c r="BB35" s="121"/>
      <c r="BC35" s="121"/>
      <c r="BD35" s="121"/>
      <c r="BE35" s="121"/>
    </row>
    <row r="36" spans="2:57" ht="15" customHeight="1">
      <c r="B36" s="500" t="s">
        <v>235</v>
      </c>
      <c r="C36" s="7" t="s">
        <v>205</v>
      </c>
      <c r="D36" s="246"/>
      <c r="F36" s="11">
        <v>0</v>
      </c>
      <c r="I36" s="11">
        <v>0</v>
      </c>
      <c r="J36" s="11">
        <v>0</v>
      </c>
      <c r="K36" s="11">
        <v>0</v>
      </c>
      <c r="L36" s="11">
        <v>0</v>
      </c>
      <c r="M36" s="11">
        <v>0</v>
      </c>
      <c r="N36" s="11">
        <v>0</v>
      </c>
      <c r="O36" s="11">
        <v>0</v>
      </c>
      <c r="P36" s="11">
        <v>0</v>
      </c>
      <c r="Q36" s="11">
        <v>0</v>
      </c>
      <c r="R36" s="11">
        <v>0</v>
      </c>
      <c r="S36" s="11">
        <v>0</v>
      </c>
      <c r="T36" s="11">
        <v>0</v>
      </c>
      <c r="U36" s="11">
        <v>0</v>
      </c>
      <c r="V36" s="159">
        <f>100</f>
        <v>100</v>
      </c>
      <c r="W36" s="58" t="e">
        <f t="shared" si="1"/>
        <v>#DIV/0!</v>
      </c>
      <c r="X36" s="58" t="e">
        <f t="shared" si="1"/>
        <v>#DIV/0!</v>
      </c>
      <c r="Y36" s="58" t="e">
        <f t="shared" si="1"/>
        <v>#DIV/0!</v>
      </c>
      <c r="Z36" s="58" t="e">
        <f t="shared" si="1"/>
        <v>#DIV/0!</v>
      </c>
      <c r="AA36" s="58" t="e">
        <f t="shared" si="1"/>
        <v>#DIV/0!</v>
      </c>
      <c r="AB36" s="58" t="e">
        <f t="shared" si="1"/>
        <v>#DIV/0!</v>
      </c>
      <c r="AC36" s="58" t="e">
        <f t="shared" si="1"/>
        <v>#DIV/0!</v>
      </c>
      <c r="AD36" s="58" t="e">
        <f t="shared" si="1"/>
        <v>#DIV/0!</v>
      </c>
      <c r="AE36" s="58" t="e">
        <f t="shared" si="1"/>
        <v>#DIV/0!</v>
      </c>
      <c r="AF36" s="58" t="e">
        <f t="shared" si="1"/>
        <v>#DIV/0!</v>
      </c>
      <c r="AG36" s="58" t="e">
        <f t="shared" si="1"/>
        <v>#DIV/0!</v>
      </c>
      <c r="AH36" s="58" t="e">
        <f t="shared" si="1"/>
        <v>#DIV/0!</v>
      </c>
      <c r="AI36" s="58" t="e">
        <f t="shared" si="3"/>
        <v>#DIV/0!</v>
      </c>
      <c r="AJ36" s="58" t="e">
        <f t="shared" si="4"/>
        <v>#DIV/0!</v>
      </c>
      <c r="AK36" s="58" t="e">
        <f t="shared" si="5"/>
        <v>#DIV/0!</v>
      </c>
      <c r="AL36" s="58" t="e">
        <f t="shared" si="6"/>
        <v>#DIV/0!</v>
      </c>
      <c r="AM36" s="58" t="e">
        <f t="shared" si="2"/>
        <v>#DIV/0!</v>
      </c>
      <c r="AN36" s="160"/>
      <c r="AO36" s="118"/>
      <c r="AP36" s="118">
        <v>1</v>
      </c>
      <c r="AQ36" s="118"/>
      <c r="AR36" s="118"/>
      <c r="AS36" s="118">
        <v>4</v>
      </c>
      <c r="AT36" s="118">
        <v>4</v>
      </c>
      <c r="AU36" s="118">
        <v>4</v>
      </c>
      <c r="AV36" s="118">
        <v>4</v>
      </c>
      <c r="AW36" s="118">
        <v>4</v>
      </c>
      <c r="AX36" s="118">
        <v>4</v>
      </c>
      <c r="AY36" s="118">
        <v>4</v>
      </c>
      <c r="AZ36" s="118">
        <v>4</v>
      </c>
      <c r="BA36" s="118">
        <v>4</v>
      </c>
      <c r="BB36" s="118">
        <v>4</v>
      </c>
      <c r="BC36" s="118">
        <v>4</v>
      </c>
      <c r="BD36" s="118">
        <v>6</v>
      </c>
      <c r="BE36" s="118">
        <v>7</v>
      </c>
    </row>
    <row r="37" spans="2:57" ht="15">
      <c r="B37" s="499"/>
      <c r="C37" s="1" t="s">
        <v>206</v>
      </c>
      <c r="D37" s="196"/>
      <c r="F37" s="11">
        <v>0</v>
      </c>
      <c r="G37" s="11">
        <v>0</v>
      </c>
      <c r="H37" s="11">
        <v>0</v>
      </c>
      <c r="I37" s="11">
        <v>0</v>
      </c>
      <c r="J37" s="11">
        <v>0</v>
      </c>
      <c r="L37" s="11">
        <v>109.83305375828699</v>
      </c>
      <c r="M37" s="11">
        <v>113.595599665192</v>
      </c>
      <c r="N37" s="11">
        <v>0</v>
      </c>
      <c r="O37" s="11">
        <v>-11.557814359059099</v>
      </c>
      <c r="P37" s="11">
        <v>-5.4000000953674299</v>
      </c>
      <c r="Q37" s="11">
        <v>-2.7122187922243199</v>
      </c>
      <c r="R37" s="11">
        <v>0.88906179733741997</v>
      </c>
      <c r="S37" s="11">
        <v>5.8614048759535402</v>
      </c>
      <c r="T37" s="11">
        <v>5.91202817614856</v>
      </c>
      <c r="V37" s="159">
        <f>100</f>
        <v>100</v>
      </c>
      <c r="W37" s="58" t="e">
        <f t="shared" si="1"/>
        <v>#DIV/0!</v>
      </c>
      <c r="X37" s="58" t="e">
        <f t="shared" si="1"/>
        <v>#DIV/0!</v>
      </c>
      <c r="Y37" s="58" t="e">
        <f t="shared" si="1"/>
        <v>#DIV/0!</v>
      </c>
      <c r="Z37" s="58" t="e">
        <f t="shared" si="1"/>
        <v>#DIV/0!</v>
      </c>
      <c r="AA37" s="58" t="e">
        <f t="shared" si="1"/>
        <v>#DIV/0!</v>
      </c>
      <c r="AB37" s="58" t="e">
        <f t="shared" si="1"/>
        <v>#DIV/0!</v>
      </c>
      <c r="AC37" s="58" t="e">
        <f t="shared" si="1"/>
        <v>#DIV/0!</v>
      </c>
      <c r="AD37" s="58" t="e">
        <f t="shared" si="1"/>
        <v>#DIV/0!</v>
      </c>
      <c r="AE37" s="58" t="e">
        <f t="shared" si="1"/>
        <v>#DIV/0!</v>
      </c>
      <c r="AF37" s="58" t="e">
        <f t="shared" si="1"/>
        <v>#DIV/0!</v>
      </c>
      <c r="AG37" s="58" t="e">
        <f t="shared" si="1"/>
        <v>#DIV/0!</v>
      </c>
      <c r="AH37" s="58" t="e">
        <f t="shared" si="1"/>
        <v>#DIV/0!</v>
      </c>
      <c r="AI37" s="58" t="e">
        <f t="shared" si="3"/>
        <v>#DIV/0!</v>
      </c>
      <c r="AJ37" s="58" t="e">
        <f t="shared" si="4"/>
        <v>#DIV/0!</v>
      </c>
      <c r="AK37" s="58" t="e">
        <f t="shared" si="5"/>
        <v>#DIV/0!</v>
      </c>
      <c r="AL37" s="58" t="e">
        <f t="shared" si="6"/>
        <v>#DIV/0!</v>
      </c>
      <c r="AM37" s="58" t="e">
        <f t="shared" si="2"/>
        <v>#DIV/0!</v>
      </c>
      <c r="AN37" s="160"/>
      <c r="AO37" s="118"/>
      <c r="AP37" s="118">
        <v>1</v>
      </c>
      <c r="AQ37" s="118"/>
      <c r="AR37" s="118"/>
      <c r="AS37" s="118">
        <v>4</v>
      </c>
      <c r="AT37" s="118">
        <v>4</v>
      </c>
      <c r="AU37" s="118"/>
      <c r="AV37" s="118">
        <v>4</v>
      </c>
      <c r="AW37" s="118">
        <v>4</v>
      </c>
      <c r="AX37" s="118">
        <v>4</v>
      </c>
      <c r="AY37" s="118">
        <v>4</v>
      </c>
      <c r="AZ37" s="118">
        <v>4</v>
      </c>
      <c r="BA37" s="118">
        <v>4</v>
      </c>
      <c r="BB37" s="118">
        <v>4</v>
      </c>
      <c r="BC37" s="118">
        <v>4</v>
      </c>
      <c r="BD37" s="118">
        <v>6</v>
      </c>
      <c r="BE37" s="118"/>
    </row>
    <row r="38" spans="2:57" ht="15">
      <c r="B38" s="499"/>
      <c r="C38" s="1" t="s">
        <v>207</v>
      </c>
      <c r="D38" s="196"/>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59">
        <f>100</f>
        <v>100</v>
      </c>
      <c r="W38" s="58" t="e">
        <f t="shared" si="1"/>
        <v>#DIV/0!</v>
      </c>
      <c r="X38" s="58" t="e">
        <f t="shared" si="1"/>
        <v>#DIV/0!</v>
      </c>
      <c r="Y38" s="58" t="e">
        <f t="shared" si="1"/>
        <v>#DIV/0!</v>
      </c>
      <c r="Z38" s="58" t="e">
        <f t="shared" si="1"/>
        <v>#DIV/0!</v>
      </c>
      <c r="AA38" s="58" t="e">
        <f t="shared" si="1"/>
        <v>#DIV/0!</v>
      </c>
      <c r="AB38" s="58" t="e">
        <f t="shared" si="1"/>
        <v>#DIV/0!</v>
      </c>
      <c r="AC38" s="58" t="e">
        <f t="shared" si="1"/>
        <v>#DIV/0!</v>
      </c>
      <c r="AD38" s="58" t="e">
        <f t="shared" si="1"/>
        <v>#DIV/0!</v>
      </c>
      <c r="AE38" s="58" t="e">
        <f t="shared" si="1"/>
        <v>#DIV/0!</v>
      </c>
      <c r="AF38" s="58" t="e">
        <f t="shared" si="1"/>
        <v>#DIV/0!</v>
      </c>
      <c r="AG38" s="58" t="e">
        <f t="shared" si="1"/>
        <v>#DIV/0!</v>
      </c>
      <c r="AH38" s="58" t="e">
        <f t="shared" si="1"/>
        <v>#DIV/0!</v>
      </c>
      <c r="AI38" s="58" t="e">
        <f t="shared" si="3"/>
        <v>#DIV/0!</v>
      </c>
      <c r="AJ38" s="58" t="e">
        <f t="shared" si="4"/>
        <v>#DIV/0!</v>
      </c>
      <c r="AK38" s="58" t="e">
        <f t="shared" si="5"/>
        <v>#DIV/0!</v>
      </c>
      <c r="AL38" s="58" t="e">
        <f t="shared" si="6"/>
        <v>#DIV/0!</v>
      </c>
      <c r="AM38" s="58" t="e">
        <f t="shared" si="2"/>
        <v>#DIV/0!</v>
      </c>
      <c r="AN38" s="160"/>
      <c r="AO38" s="118"/>
      <c r="AP38" s="118">
        <v>1</v>
      </c>
      <c r="AQ38" s="118"/>
      <c r="AR38" s="118">
        <v>1</v>
      </c>
      <c r="AS38" s="118">
        <v>1</v>
      </c>
      <c r="AT38" s="118">
        <v>1</v>
      </c>
      <c r="AU38" s="118">
        <v>4</v>
      </c>
      <c r="AV38" s="118">
        <v>1</v>
      </c>
      <c r="AW38" s="118">
        <v>1</v>
      </c>
      <c r="AX38" s="118">
        <v>1</v>
      </c>
      <c r="AY38" s="118">
        <v>4</v>
      </c>
      <c r="AZ38" s="118">
        <v>1</v>
      </c>
      <c r="BA38" s="118">
        <v>1</v>
      </c>
      <c r="BB38" s="118">
        <v>1</v>
      </c>
      <c r="BC38" s="118">
        <v>4</v>
      </c>
      <c r="BD38" s="118">
        <v>6</v>
      </c>
      <c r="BE38" s="118">
        <v>7</v>
      </c>
    </row>
    <row r="39" spans="2:57" ht="15">
      <c r="B39" s="499"/>
      <c r="C39" s="1" t="s">
        <v>208</v>
      </c>
      <c r="D39" s="196">
        <v>0</v>
      </c>
      <c r="E39" s="11">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59">
        <f>100</f>
        <v>100</v>
      </c>
      <c r="W39" s="58" t="e">
        <f t="shared" si="1"/>
        <v>#DIV/0!</v>
      </c>
      <c r="X39" s="58" t="e">
        <f t="shared" si="1"/>
        <v>#DIV/0!</v>
      </c>
      <c r="Y39" s="58" t="e">
        <f t="shared" si="1"/>
        <v>#DIV/0!</v>
      </c>
      <c r="Z39" s="58" t="e">
        <f t="shared" si="1"/>
        <v>#DIV/0!</v>
      </c>
      <c r="AA39" s="58" t="e">
        <f t="shared" si="1"/>
        <v>#DIV/0!</v>
      </c>
      <c r="AB39" s="58" t="e">
        <f t="shared" si="1"/>
        <v>#DIV/0!</v>
      </c>
      <c r="AC39" s="58" t="e">
        <f t="shared" si="1"/>
        <v>#DIV/0!</v>
      </c>
      <c r="AD39" s="58" t="e">
        <f t="shared" si="1"/>
        <v>#DIV/0!</v>
      </c>
      <c r="AE39" s="58" t="e">
        <f t="shared" si="1"/>
        <v>#DIV/0!</v>
      </c>
      <c r="AF39" s="58" t="e">
        <f t="shared" si="1"/>
        <v>#DIV/0!</v>
      </c>
      <c r="AG39" s="58" t="e">
        <f t="shared" si="1"/>
        <v>#DIV/0!</v>
      </c>
      <c r="AH39" s="58" t="e">
        <f t="shared" si="1"/>
        <v>#DIV/0!</v>
      </c>
      <c r="AI39" s="58" t="e">
        <f t="shared" si="3"/>
        <v>#DIV/0!</v>
      </c>
      <c r="AJ39" s="58" t="e">
        <f t="shared" si="4"/>
        <v>#DIV/0!</v>
      </c>
      <c r="AK39" s="58" t="e">
        <f t="shared" si="5"/>
        <v>#DIV/0!</v>
      </c>
      <c r="AL39" s="58" t="e">
        <f t="shared" si="6"/>
        <v>#DIV/0!</v>
      </c>
      <c r="AM39" s="58" t="e">
        <f t="shared" si="2"/>
        <v>#DIV/0!</v>
      </c>
      <c r="AN39" s="160"/>
      <c r="AO39" s="118"/>
      <c r="AP39" s="118"/>
      <c r="AQ39" s="118"/>
      <c r="AR39" s="118"/>
      <c r="AS39" s="118">
        <v>4</v>
      </c>
      <c r="AT39" s="118">
        <v>4</v>
      </c>
      <c r="AU39" s="118">
        <v>1</v>
      </c>
      <c r="AV39" s="118">
        <v>4</v>
      </c>
      <c r="AW39" s="118">
        <v>4</v>
      </c>
      <c r="AX39" s="118">
        <v>4</v>
      </c>
      <c r="AY39" s="118">
        <v>1</v>
      </c>
      <c r="AZ39" s="118">
        <v>1</v>
      </c>
      <c r="BA39" s="118">
        <v>1</v>
      </c>
      <c r="BB39" s="118">
        <v>1</v>
      </c>
      <c r="BC39" s="118">
        <v>4</v>
      </c>
      <c r="BD39" s="118">
        <v>6</v>
      </c>
      <c r="BE39" s="118">
        <v>7</v>
      </c>
    </row>
    <row r="40" spans="2:57" ht="15">
      <c r="B40" s="499"/>
      <c r="C40" s="1" t="s">
        <v>209</v>
      </c>
      <c r="D40" s="196"/>
      <c r="F40" s="11">
        <v>0</v>
      </c>
      <c r="I40" s="11">
        <v>0</v>
      </c>
      <c r="J40" s="11">
        <v>0</v>
      </c>
      <c r="L40" s="11">
        <v>109.83305375828699</v>
      </c>
      <c r="M40" s="11">
        <v>113.595599665192</v>
      </c>
      <c r="N40" s="11">
        <v>0</v>
      </c>
      <c r="O40" s="11">
        <v>-11.557814359059099</v>
      </c>
      <c r="P40" s="11">
        <v>-5.4000000953674299</v>
      </c>
      <c r="Q40" s="11">
        <v>-2.7122187922243199</v>
      </c>
      <c r="R40" s="11">
        <v>0.88906179733741997</v>
      </c>
      <c r="S40" s="11">
        <v>5.8614048759535402</v>
      </c>
      <c r="T40" s="11">
        <v>5.91202817614856</v>
      </c>
      <c r="V40" s="159">
        <f>100</f>
        <v>100</v>
      </c>
      <c r="W40" s="58" t="e">
        <f t="shared" si="1"/>
        <v>#DIV/0!</v>
      </c>
      <c r="X40" s="58" t="e">
        <f t="shared" si="1"/>
        <v>#DIV/0!</v>
      </c>
      <c r="Y40" s="58" t="e">
        <f t="shared" si="1"/>
        <v>#DIV/0!</v>
      </c>
      <c r="Z40" s="58" t="e">
        <f t="shared" si="1"/>
        <v>#DIV/0!</v>
      </c>
      <c r="AA40" s="58" t="e">
        <f t="shared" si="1"/>
        <v>#DIV/0!</v>
      </c>
      <c r="AB40" s="58" t="e">
        <f t="shared" si="1"/>
        <v>#DIV/0!</v>
      </c>
      <c r="AC40" s="58" t="e">
        <f t="shared" si="1"/>
        <v>#DIV/0!</v>
      </c>
      <c r="AD40" s="58" t="e">
        <f t="shared" si="1"/>
        <v>#DIV/0!</v>
      </c>
      <c r="AE40" s="58" t="e">
        <f t="shared" si="1"/>
        <v>#DIV/0!</v>
      </c>
      <c r="AF40" s="58" t="e">
        <f t="shared" si="1"/>
        <v>#DIV/0!</v>
      </c>
      <c r="AG40" s="58" t="e">
        <f t="shared" si="1"/>
        <v>#DIV/0!</v>
      </c>
      <c r="AH40" s="58" t="e">
        <f t="shared" si="1"/>
        <v>#DIV/0!</v>
      </c>
      <c r="AI40" s="58" t="e">
        <f t="shared" si="3"/>
        <v>#DIV/0!</v>
      </c>
      <c r="AJ40" s="58" t="e">
        <f t="shared" si="4"/>
        <v>#DIV/0!</v>
      </c>
      <c r="AK40" s="58" t="e">
        <f t="shared" si="5"/>
        <v>#DIV/0!</v>
      </c>
      <c r="AL40" s="58" t="e">
        <f t="shared" si="6"/>
        <v>#DIV/0!</v>
      </c>
      <c r="AM40" s="58" t="e">
        <f t="shared" si="2"/>
        <v>#DIV/0!</v>
      </c>
      <c r="AN40" s="160"/>
      <c r="AO40" s="118"/>
      <c r="AP40" s="118"/>
      <c r="AQ40" s="118"/>
      <c r="AR40" s="118"/>
      <c r="AS40" s="118"/>
      <c r="AT40" s="118"/>
      <c r="AU40" s="118"/>
      <c r="AV40" s="118"/>
      <c r="AW40" s="118"/>
      <c r="AX40" s="118"/>
      <c r="AY40" s="118"/>
      <c r="AZ40" s="118"/>
      <c r="BA40" s="118"/>
      <c r="BB40" s="118"/>
      <c r="BC40" s="118"/>
      <c r="BD40" s="118"/>
      <c r="BE40" s="118"/>
    </row>
    <row r="41" spans="2:57" ht="15">
      <c r="B41" s="501"/>
      <c r="C41" s="8" t="s">
        <v>210</v>
      </c>
      <c r="D41" s="245"/>
      <c r="E41" s="173"/>
      <c r="F41" s="173">
        <v>0</v>
      </c>
      <c r="G41" s="173"/>
      <c r="H41" s="173"/>
      <c r="I41" s="173">
        <v>0</v>
      </c>
      <c r="J41" s="173">
        <v>0</v>
      </c>
      <c r="K41" s="173"/>
      <c r="L41" s="173">
        <v>109.83305375828699</v>
      </c>
      <c r="M41" s="173">
        <v>113.595599665192</v>
      </c>
      <c r="N41" s="173">
        <v>0</v>
      </c>
      <c r="O41" s="173">
        <v>-11.557814359059099</v>
      </c>
      <c r="P41" s="173">
        <v>-5.4000000953674299</v>
      </c>
      <c r="Q41" s="173">
        <v>-2.7122187922243199</v>
      </c>
      <c r="R41" s="173">
        <v>0.88906179733741997</v>
      </c>
      <c r="S41" s="173">
        <v>5.8614048759535402</v>
      </c>
      <c r="T41" s="173">
        <v>5.91202817614856</v>
      </c>
      <c r="U41" s="173"/>
      <c r="V41" s="159">
        <f>100</f>
        <v>100</v>
      </c>
      <c r="W41" s="58" t="e">
        <f t="shared" si="1"/>
        <v>#DIV/0!</v>
      </c>
      <c r="X41" s="58" t="e">
        <f t="shared" si="1"/>
        <v>#DIV/0!</v>
      </c>
      <c r="Y41" s="58" t="e">
        <f t="shared" si="1"/>
        <v>#DIV/0!</v>
      </c>
      <c r="Z41" s="58" t="e">
        <f t="shared" si="1"/>
        <v>#DIV/0!</v>
      </c>
      <c r="AA41" s="58" t="e">
        <f t="shared" si="1"/>
        <v>#DIV/0!</v>
      </c>
      <c r="AB41" s="58" t="e">
        <f t="shared" si="1"/>
        <v>#DIV/0!</v>
      </c>
      <c r="AC41" s="58" t="e">
        <f t="shared" si="1"/>
        <v>#DIV/0!</v>
      </c>
      <c r="AD41" s="58" t="e">
        <f t="shared" si="1"/>
        <v>#DIV/0!</v>
      </c>
      <c r="AE41" s="58" t="e">
        <f t="shared" si="1"/>
        <v>#DIV/0!</v>
      </c>
      <c r="AF41" s="58" t="e">
        <f t="shared" si="1"/>
        <v>#DIV/0!</v>
      </c>
      <c r="AG41" s="58" t="e">
        <f t="shared" si="1"/>
        <v>#DIV/0!</v>
      </c>
      <c r="AH41" s="58" t="e">
        <f t="shared" si="1"/>
        <v>#DIV/0!</v>
      </c>
      <c r="AI41" s="58" t="e">
        <f t="shared" si="3"/>
        <v>#DIV/0!</v>
      </c>
      <c r="AJ41" s="58" t="e">
        <f t="shared" si="4"/>
        <v>#DIV/0!</v>
      </c>
      <c r="AK41" s="58" t="e">
        <f t="shared" si="5"/>
        <v>#DIV/0!</v>
      </c>
      <c r="AL41" s="58" t="e">
        <f t="shared" si="6"/>
        <v>#DIV/0!</v>
      </c>
      <c r="AM41" s="58" t="e">
        <f t="shared" si="2"/>
        <v>#DIV/0!</v>
      </c>
      <c r="AN41" s="120"/>
      <c r="AO41" s="121"/>
      <c r="AP41" s="121"/>
      <c r="AQ41" s="121"/>
      <c r="AR41" s="121"/>
      <c r="AS41" s="121"/>
      <c r="AT41" s="121"/>
      <c r="AU41" s="121"/>
      <c r="AV41" s="121"/>
      <c r="AW41" s="121"/>
      <c r="AX41" s="121"/>
      <c r="AY41" s="121"/>
      <c r="AZ41" s="121"/>
      <c r="BA41" s="121"/>
      <c r="BB41" s="121"/>
      <c r="BC41" s="121"/>
      <c r="BD41" s="121"/>
      <c r="BE41" s="121"/>
    </row>
    <row r="42" spans="2:57" ht="15" customHeight="1">
      <c r="B42" s="500" t="s">
        <v>128</v>
      </c>
      <c r="C42" s="1" t="s">
        <v>205</v>
      </c>
      <c r="D42" s="246">
        <v>527.18958146933096</v>
      </c>
      <c r="E42" s="11">
        <v>896.26306180320898</v>
      </c>
      <c r="F42" s="11">
        <v>884.55484316811896</v>
      </c>
      <c r="G42" s="11">
        <v>770.86858163983004</v>
      </c>
      <c r="H42" s="11">
        <v>702.97747343925801</v>
      </c>
      <c r="I42" s="11">
        <v>590.28385766260101</v>
      </c>
      <c r="J42" s="11">
        <v>313.03002350700802</v>
      </c>
      <c r="K42" s="11">
        <v>333.74732972328502</v>
      </c>
      <c r="L42" s="11">
        <v>269.69007109194001</v>
      </c>
      <c r="M42" s="11">
        <v>256.98513292678098</v>
      </c>
      <c r="N42" s="11">
        <v>235.81701957650799</v>
      </c>
      <c r="O42" s="11">
        <v>229.16355303143499</v>
      </c>
      <c r="P42" s="11">
        <v>212.6</v>
      </c>
      <c r="Q42" s="11">
        <v>231.889775428284</v>
      </c>
      <c r="R42" s="11">
        <v>331.573731929357</v>
      </c>
      <c r="S42" s="11">
        <v>299.99049978145598</v>
      </c>
      <c r="T42" s="11">
        <v>316.51515199069399</v>
      </c>
      <c r="U42" s="11">
        <v>361.91721408657003</v>
      </c>
      <c r="V42" s="159">
        <f>100</f>
        <v>100</v>
      </c>
      <c r="W42" s="58">
        <f t="shared" si="1"/>
        <v>170.0077340878461</v>
      </c>
      <c r="X42" s="58">
        <f t="shared" si="1"/>
        <v>167.78685965355663</v>
      </c>
      <c r="Y42" s="58">
        <f t="shared" si="1"/>
        <v>146.22227159560722</v>
      </c>
      <c r="Z42" s="58">
        <f t="shared" si="1"/>
        <v>133.34434103951531</v>
      </c>
      <c r="AA42" s="58">
        <f t="shared" si="1"/>
        <v>111.9680430742618</v>
      </c>
      <c r="AB42" s="58">
        <f t="shared" si="1"/>
        <v>59.377126276767747</v>
      </c>
      <c r="AC42" s="58">
        <f t="shared" si="1"/>
        <v>63.306890244890134</v>
      </c>
      <c r="AD42" s="58">
        <f t="shared" si="1"/>
        <v>51.156183766053637</v>
      </c>
      <c r="AE42" s="58">
        <f t="shared" si="1"/>
        <v>48.746246504063542</v>
      </c>
      <c r="AF42" s="58">
        <f t="shared" si="1"/>
        <v>44.730971146899755</v>
      </c>
      <c r="AG42" s="58">
        <f t="shared" si="1"/>
        <v>43.468907786973496</v>
      </c>
      <c r="AH42" s="58">
        <f t="shared" si="1"/>
        <v>40.327048840279083</v>
      </c>
      <c r="AI42" s="58">
        <f t="shared" si="3"/>
        <v>43.986031511090118</v>
      </c>
      <c r="AJ42" s="58">
        <f t="shared" si="4"/>
        <v>62.894591164951954</v>
      </c>
      <c r="AK42" s="58">
        <f t="shared" si="5"/>
        <v>56.903723124677839</v>
      </c>
      <c r="AL42" s="58">
        <f t="shared" si="6"/>
        <v>60.038203165649456</v>
      </c>
      <c r="AM42" s="58">
        <f t="shared" si="2"/>
        <v>68.650297124209089</v>
      </c>
      <c r="AN42" s="160">
        <v>1</v>
      </c>
      <c r="AO42" s="118">
        <v>1</v>
      </c>
      <c r="AP42" s="118">
        <v>1</v>
      </c>
      <c r="AQ42" s="118">
        <v>1</v>
      </c>
      <c r="AR42" s="118">
        <v>1</v>
      </c>
      <c r="AS42" s="118">
        <v>1</v>
      </c>
      <c r="AT42" s="118">
        <v>1</v>
      </c>
      <c r="AU42" s="118">
        <v>1</v>
      </c>
      <c r="AV42" s="118">
        <v>1</v>
      </c>
      <c r="AW42" s="118">
        <v>1</v>
      </c>
      <c r="AX42" s="118">
        <v>1</v>
      </c>
      <c r="AY42" s="118">
        <v>1</v>
      </c>
      <c r="AZ42" s="118">
        <v>1</v>
      </c>
      <c r="BA42" s="118">
        <v>1</v>
      </c>
      <c r="BB42" s="118">
        <v>1</v>
      </c>
      <c r="BC42" s="118">
        <v>4</v>
      </c>
      <c r="BD42" s="118">
        <v>6</v>
      </c>
      <c r="BE42" s="118">
        <v>7</v>
      </c>
    </row>
    <row r="43" spans="2:57" ht="15">
      <c r="B43" s="499"/>
      <c r="C43" s="1" t="s">
        <v>206</v>
      </c>
      <c r="D43" s="196">
        <v>482.25469728601303</v>
      </c>
      <c r="E43" s="11">
        <v>458.27992075515698</v>
      </c>
      <c r="F43" s="11">
        <v>430.37585902407199</v>
      </c>
      <c r="G43" s="11">
        <v>389.80666501910503</v>
      </c>
      <c r="H43" s="11">
        <v>362.02719972533203</v>
      </c>
      <c r="I43" s="11">
        <v>299.90855853226702</v>
      </c>
      <c r="J43" s="11">
        <v>533.22224536554904</v>
      </c>
      <c r="K43" s="11">
        <v>519.84698693427401</v>
      </c>
      <c r="L43" s="11">
        <v>500.63902867641201</v>
      </c>
      <c r="M43" s="11">
        <v>549.14504364462505</v>
      </c>
      <c r="N43" s="11">
        <v>529.26488214143001</v>
      </c>
      <c r="O43" s="11">
        <v>577.89069894883698</v>
      </c>
      <c r="P43" s="11">
        <v>545.29999999999995</v>
      </c>
      <c r="Q43" s="11">
        <v>586.33238980994804</v>
      </c>
      <c r="R43" s="11">
        <v>657.20186332527601</v>
      </c>
      <c r="S43" s="11">
        <v>535.49318892033</v>
      </c>
      <c r="T43" s="11">
        <v>467.71156771930799</v>
      </c>
      <c r="U43" s="11">
        <v>496.42884282488001</v>
      </c>
      <c r="V43" s="159">
        <f>100</f>
        <v>100</v>
      </c>
      <c r="W43" s="58">
        <f t="shared" si="1"/>
        <v>95.028606944467526</v>
      </c>
      <c r="X43" s="58">
        <f t="shared" si="1"/>
        <v>89.242440031398388</v>
      </c>
      <c r="Y43" s="58">
        <f t="shared" si="1"/>
        <v>80.830040062403086</v>
      </c>
      <c r="Z43" s="58">
        <f t="shared" si="1"/>
        <v>75.069709380274404</v>
      </c>
      <c r="AA43" s="58">
        <f t="shared" si="1"/>
        <v>62.188830968379115</v>
      </c>
      <c r="AB43" s="58">
        <f t="shared" si="1"/>
        <v>110.56859546757477</v>
      </c>
      <c r="AC43" s="58">
        <f t="shared" si="1"/>
        <v>107.79511114351385</v>
      </c>
      <c r="AD43" s="58">
        <f t="shared" si="1"/>
        <v>103.8121622233771</v>
      </c>
      <c r="AE43" s="58">
        <f t="shared" si="1"/>
        <v>113.87033588994593</v>
      </c>
      <c r="AF43" s="58">
        <f t="shared" si="1"/>
        <v>109.74799937045225</v>
      </c>
      <c r="AG43" s="58">
        <f t="shared" si="1"/>
        <v>119.83101506341673</v>
      </c>
      <c r="AH43" s="58">
        <f t="shared" si="1"/>
        <v>113.07303030303017</v>
      </c>
      <c r="AI43" s="58">
        <f t="shared" si="1"/>
        <v>121.58147823331811</v>
      </c>
      <c r="AJ43" s="58">
        <f t="shared" si="1"/>
        <v>136.2769231743753</v>
      </c>
      <c r="AK43" s="58">
        <f t="shared" si="1"/>
        <v>111.03949675014623</v>
      </c>
      <c r="AL43" s="58">
        <f t="shared" si="1"/>
        <v>96.984346726211385</v>
      </c>
      <c r="AM43" s="58">
        <f t="shared" si="2"/>
        <v>102.93914100134947</v>
      </c>
      <c r="AN43" s="160">
        <v>1</v>
      </c>
      <c r="AO43" s="118">
        <v>1</v>
      </c>
      <c r="AP43" s="118">
        <v>1</v>
      </c>
      <c r="AQ43" s="118">
        <v>1</v>
      </c>
      <c r="AR43" s="118">
        <v>1</v>
      </c>
      <c r="AS43" s="118">
        <v>1</v>
      </c>
      <c r="AT43" s="118">
        <v>1</v>
      </c>
      <c r="AU43" s="118">
        <v>1</v>
      </c>
      <c r="AV43" s="118">
        <v>1</v>
      </c>
      <c r="AW43">
        <v>1</v>
      </c>
      <c r="AX43">
        <v>1</v>
      </c>
      <c r="AY43">
        <v>1</v>
      </c>
      <c r="AZ43">
        <v>1</v>
      </c>
      <c r="BA43">
        <v>1</v>
      </c>
      <c r="BB43" s="118">
        <v>1</v>
      </c>
      <c r="BC43" s="118">
        <v>4</v>
      </c>
      <c r="BD43" s="118">
        <v>6</v>
      </c>
      <c r="BE43" s="118">
        <v>7</v>
      </c>
    </row>
    <row r="44" spans="2:57" ht="15">
      <c r="B44" s="499"/>
      <c r="C44" s="1" t="s">
        <v>207</v>
      </c>
      <c r="D44" s="196">
        <v>674.02326274977599</v>
      </c>
      <c r="E44" s="11">
        <v>688.82803092102699</v>
      </c>
      <c r="F44" s="11">
        <v>764.38745344953395</v>
      </c>
      <c r="G44" s="11">
        <v>725.81411706556696</v>
      </c>
      <c r="H44" s="11">
        <v>694.58485131706902</v>
      </c>
      <c r="I44" s="11">
        <v>763.92536819782504</v>
      </c>
      <c r="J44" s="11">
        <v>862.91546404022995</v>
      </c>
      <c r="K44" s="11">
        <v>872.37319290575795</v>
      </c>
      <c r="L44" s="11">
        <v>890.64621774902105</v>
      </c>
      <c r="M44" s="11">
        <v>861.03471640958196</v>
      </c>
      <c r="N44" s="11">
        <v>913.80343587694801</v>
      </c>
      <c r="O44" s="11">
        <v>863.94659492851099</v>
      </c>
      <c r="P44" s="11">
        <v>880.6</v>
      </c>
      <c r="Q44" s="11">
        <v>868.34396851853705</v>
      </c>
      <c r="R44" s="11">
        <v>939.803109863955</v>
      </c>
      <c r="S44" s="11">
        <v>909.89226155070799</v>
      </c>
      <c r="T44" s="11">
        <v>892.57054199376796</v>
      </c>
      <c r="U44" s="11">
        <v>920.410121250668</v>
      </c>
      <c r="V44" s="159">
        <f>100</f>
        <v>100</v>
      </c>
      <c r="W44" s="58">
        <f t="shared" si="1"/>
        <v>102.196477330894</v>
      </c>
      <c r="X44" s="58">
        <f t="shared" si="1"/>
        <v>113.40668723080923</v>
      </c>
      <c r="Y44" s="58">
        <f t="shared" si="1"/>
        <v>107.68383781065695</v>
      </c>
      <c r="Z44" s="58">
        <f t="shared" si="1"/>
        <v>103.05057550735104</v>
      </c>
      <c r="AA44" s="58">
        <f t="shared" si="1"/>
        <v>113.33813095430568</v>
      </c>
      <c r="AB44" s="58">
        <f t="shared" si="1"/>
        <v>128.02458189942001</v>
      </c>
      <c r="AC44" s="58">
        <f t="shared" si="1"/>
        <v>129.42775733685875</v>
      </c>
      <c r="AD44" s="58">
        <f t="shared" si="1"/>
        <v>132.13879504922429</v>
      </c>
      <c r="AE44" s="58">
        <f t="shared" si="1"/>
        <v>127.74554885492608</v>
      </c>
      <c r="AF44" s="58">
        <f t="shared" si="1"/>
        <v>135.5744655086464</v>
      </c>
      <c r="AG44" s="58">
        <f t="shared" si="1"/>
        <v>128.17756339802207</v>
      </c>
      <c r="AH44" s="58">
        <f t="shared" si="1"/>
        <v>130.64830973451333</v>
      </c>
      <c r="AI44" s="58">
        <f t="shared" ref="AI44:AI76" si="7">Q44*100/$D44</f>
        <v>128.8299701965777</v>
      </c>
      <c r="AJ44" s="58">
        <f t="shared" ref="AJ44:AJ76" si="8">R44*100/$D44</f>
        <v>139.43185076875412</v>
      </c>
      <c r="AK44" s="58">
        <f t="shared" ref="AK44:AK76" si="9">S44*100/$D44</f>
        <v>134.99419260971351</v>
      </c>
      <c r="AL44" s="58">
        <f t="shared" ref="AL44:AL76" si="10">T44*100/$D44</f>
        <v>132.42429324358875</v>
      </c>
      <c r="AM44" s="58">
        <f t="shared" si="2"/>
        <v>136.55465205988901</v>
      </c>
      <c r="AN44" s="160">
        <v>1</v>
      </c>
      <c r="AO44" s="118">
        <v>1</v>
      </c>
      <c r="AP44" s="118">
        <v>1</v>
      </c>
      <c r="AQ44" s="118">
        <v>1</v>
      </c>
      <c r="AR44" s="118">
        <v>1</v>
      </c>
      <c r="AS44" s="118">
        <v>1</v>
      </c>
      <c r="AT44" s="118">
        <v>1</v>
      </c>
      <c r="AU44" s="118">
        <v>1</v>
      </c>
      <c r="AV44" s="118">
        <v>1</v>
      </c>
      <c r="AW44" s="118">
        <v>1</v>
      </c>
      <c r="AX44" s="118">
        <v>1</v>
      </c>
      <c r="AY44" s="118">
        <v>1</v>
      </c>
      <c r="AZ44" s="118">
        <v>1</v>
      </c>
      <c r="BA44" s="118">
        <v>1</v>
      </c>
      <c r="BB44" s="118">
        <v>1</v>
      </c>
      <c r="BC44" s="118">
        <v>4</v>
      </c>
      <c r="BD44" s="118">
        <v>6</v>
      </c>
      <c r="BE44" s="118">
        <v>7</v>
      </c>
    </row>
    <row r="45" spans="2:57" ht="15">
      <c r="B45" s="499"/>
      <c r="C45" s="1" t="s">
        <v>208</v>
      </c>
      <c r="D45" s="196">
        <v>1249.82602644398</v>
      </c>
      <c r="E45" s="11">
        <v>1196.92732004817</v>
      </c>
      <c r="F45" s="11">
        <v>1097.5352247859601</v>
      </c>
      <c r="G45" s="11">
        <v>1020.47411744577</v>
      </c>
      <c r="H45" s="11">
        <v>1006.7331718389401</v>
      </c>
      <c r="I45" s="11">
        <v>889.31691278040398</v>
      </c>
      <c r="J45" s="11">
        <v>914.88876325368699</v>
      </c>
      <c r="K45" s="11">
        <v>939.34124894430897</v>
      </c>
      <c r="L45" s="11">
        <v>903.12724658519005</v>
      </c>
      <c r="M45" s="11">
        <v>1113.03758619315</v>
      </c>
      <c r="N45" s="11">
        <v>1233.51977626848</v>
      </c>
      <c r="O45" s="11">
        <v>1204.8024709809199</v>
      </c>
      <c r="P45" s="11">
        <v>1303.0999999999999</v>
      </c>
      <c r="Q45" s="11">
        <v>1238.4286883709899</v>
      </c>
      <c r="R45" s="11">
        <v>1160.9479621037401</v>
      </c>
      <c r="S45" s="11">
        <v>1662.0781404101499</v>
      </c>
      <c r="T45" s="11">
        <v>1787.97734521599</v>
      </c>
      <c r="U45" s="11">
        <v>1805.4785665304901</v>
      </c>
      <c r="V45" s="159">
        <f>100</f>
        <v>100</v>
      </c>
      <c r="W45" s="58">
        <f t="shared" si="1"/>
        <v>95.76751441588091</v>
      </c>
      <c r="X45" s="58">
        <f t="shared" si="1"/>
        <v>87.815039978698508</v>
      </c>
      <c r="Y45" s="58">
        <f t="shared" si="1"/>
        <v>81.649293249976182</v>
      </c>
      <c r="Z45" s="58">
        <f t="shared" si="1"/>
        <v>80.549864584218113</v>
      </c>
      <c r="AA45" s="58">
        <f t="shared" si="1"/>
        <v>71.155256328810751</v>
      </c>
      <c r="AB45" s="58">
        <f t="shared" si="1"/>
        <v>73.201289131155264</v>
      </c>
      <c r="AC45" s="58">
        <f t="shared" si="1"/>
        <v>75.157760285800251</v>
      </c>
      <c r="AD45" s="58">
        <f t="shared" si="1"/>
        <v>72.260236823102375</v>
      </c>
      <c r="AE45" s="58">
        <f t="shared" si="1"/>
        <v>89.055401523360644</v>
      </c>
      <c r="AF45" s="58">
        <f t="shared" si="1"/>
        <v>98.695318401882318</v>
      </c>
      <c r="AG45" s="58">
        <f t="shared" si="1"/>
        <v>96.397614187059162</v>
      </c>
      <c r="AH45" s="58">
        <f t="shared" si="1"/>
        <v>104.26251113585749</v>
      </c>
      <c r="AI45" s="58">
        <f t="shared" si="7"/>
        <v>99.088086035028567</v>
      </c>
      <c r="AJ45" s="58">
        <f t="shared" si="8"/>
        <v>92.888765119324901</v>
      </c>
      <c r="AK45" s="58">
        <f t="shared" si="9"/>
        <v>132.98475989807275</v>
      </c>
      <c r="AL45" s="58">
        <f t="shared" si="10"/>
        <v>143.05809827813911</v>
      </c>
      <c r="AM45" s="58">
        <f t="shared" si="2"/>
        <v>144.45839087440507</v>
      </c>
      <c r="AN45" s="160">
        <v>1</v>
      </c>
      <c r="AO45" s="118">
        <v>1</v>
      </c>
      <c r="AP45" s="118">
        <v>1</v>
      </c>
      <c r="AQ45" s="118">
        <v>1</v>
      </c>
      <c r="AR45" s="118">
        <v>1</v>
      </c>
      <c r="AS45" s="118">
        <v>1</v>
      </c>
      <c r="AT45" s="118">
        <v>1</v>
      </c>
      <c r="AU45" s="118">
        <v>1</v>
      </c>
      <c r="AV45" s="118">
        <v>1</v>
      </c>
      <c r="AW45" s="118">
        <v>1</v>
      </c>
      <c r="AX45" s="118">
        <v>1</v>
      </c>
      <c r="AY45" s="118">
        <v>1</v>
      </c>
      <c r="AZ45" s="118">
        <v>1</v>
      </c>
      <c r="BA45" s="118">
        <v>1</v>
      </c>
      <c r="BB45" s="118">
        <v>1</v>
      </c>
      <c r="BC45" s="118">
        <v>4</v>
      </c>
      <c r="BD45" s="118">
        <v>6</v>
      </c>
      <c r="BE45" s="118">
        <v>7</v>
      </c>
    </row>
    <row r="46" spans="2:57" ht="15">
      <c r="B46" s="499"/>
      <c r="C46" s="1" t="s">
        <v>209</v>
      </c>
      <c r="D46" s="196">
        <v>2933.2935679491002</v>
      </c>
      <c r="E46" s="11">
        <v>3240.2983335275599</v>
      </c>
      <c r="F46" s="11">
        <v>3176.8533804276899</v>
      </c>
      <c r="G46" s="11">
        <v>2906.9634811702799</v>
      </c>
      <c r="H46" s="11">
        <v>2766.3226963205998</v>
      </c>
      <c r="I46" s="11">
        <v>2543.4346971731002</v>
      </c>
      <c r="J46" s="11">
        <v>2624.05649616647</v>
      </c>
      <c r="K46" s="11">
        <v>2665.30875850763</v>
      </c>
      <c r="L46" s="11">
        <v>2564.1025641025599</v>
      </c>
      <c r="M46" s="11">
        <v>2780.2024791741401</v>
      </c>
      <c r="N46" s="11">
        <v>2912.4051138633599</v>
      </c>
      <c r="O46" s="11">
        <v>2875.8033178896999</v>
      </c>
      <c r="P46" s="11">
        <v>2941.6</v>
      </c>
      <c r="Q46" s="11">
        <v>2924.99482212776</v>
      </c>
      <c r="R46" s="11">
        <v>3089.5266672223302</v>
      </c>
      <c r="S46" s="11">
        <v>3407.4540906626398</v>
      </c>
      <c r="T46" s="11">
        <v>3464.7746069197601</v>
      </c>
      <c r="U46" s="11">
        <v>3584.2347446926001</v>
      </c>
      <c r="V46" s="159">
        <f>100</f>
        <v>100</v>
      </c>
      <c r="W46" s="58">
        <f t="shared" si="1"/>
        <v>110.466213437788</v>
      </c>
      <c r="X46" s="58">
        <f t="shared" si="1"/>
        <v>108.3032879879419</v>
      </c>
      <c r="Y46" s="58">
        <f t="shared" si="1"/>
        <v>99.102371236669995</v>
      </c>
      <c r="Z46" s="58">
        <f t="shared" si="1"/>
        <v>94.307734027956727</v>
      </c>
      <c r="AA46" s="58">
        <f t="shared" si="1"/>
        <v>86.709176502623919</v>
      </c>
      <c r="AB46" s="58">
        <f t="shared" si="1"/>
        <v>89.457684182669695</v>
      </c>
      <c r="AC46" s="58">
        <f t="shared" si="1"/>
        <v>90.864030372901283</v>
      </c>
      <c r="AD46" s="58">
        <f t="shared" si="1"/>
        <v>87.413772426989937</v>
      </c>
      <c r="AE46" s="58">
        <f t="shared" si="1"/>
        <v>94.780914858037946</v>
      </c>
      <c r="AF46" s="58">
        <f t="shared" si="1"/>
        <v>99.287883956997021</v>
      </c>
      <c r="AG46" s="58">
        <f t="shared" si="1"/>
        <v>98.040078542169368</v>
      </c>
      <c r="AH46" s="58">
        <f t="shared" si="1"/>
        <v>100.28317765878127</v>
      </c>
      <c r="AI46" s="58">
        <f t="shared" si="7"/>
        <v>99.717084375324148</v>
      </c>
      <c r="AJ46" s="58">
        <f t="shared" si="8"/>
        <v>105.32620058831905</v>
      </c>
      <c r="AK46" s="58">
        <f t="shared" si="9"/>
        <v>116.16478241027417</v>
      </c>
      <c r="AL46" s="58">
        <f t="shared" si="10"/>
        <v>118.11891741003819</v>
      </c>
      <c r="AM46" s="58">
        <f t="shared" si="2"/>
        <v>122.19147731601325</v>
      </c>
      <c r="AN46" s="160"/>
      <c r="AO46" s="118"/>
      <c r="AP46" s="118"/>
      <c r="AQ46" s="118"/>
      <c r="AR46" s="118"/>
      <c r="AS46" s="118"/>
      <c r="AT46" s="118"/>
      <c r="AU46" s="118"/>
      <c r="AV46" s="118"/>
      <c r="AW46" s="118"/>
      <c r="AX46" s="118"/>
      <c r="AY46" s="118"/>
      <c r="AZ46" s="118"/>
      <c r="BA46" s="118"/>
      <c r="BB46" s="118"/>
      <c r="BC46" s="118"/>
      <c r="BD46" s="118"/>
      <c r="BE46" s="118"/>
    </row>
    <row r="47" spans="2:57" ht="15">
      <c r="B47" s="501"/>
      <c r="C47" s="1" t="s">
        <v>210</v>
      </c>
      <c r="D47" s="245">
        <v>1683.4675415051199</v>
      </c>
      <c r="E47" s="173">
        <v>2043.3710134793901</v>
      </c>
      <c r="F47" s="173">
        <v>2079.3181556417198</v>
      </c>
      <c r="G47" s="173">
        <v>1886.4893637245</v>
      </c>
      <c r="H47" s="173">
        <v>1759.58952448166</v>
      </c>
      <c r="I47" s="173">
        <v>1654.1177843926901</v>
      </c>
      <c r="J47" s="173">
        <v>1709.1677329127899</v>
      </c>
      <c r="K47" s="173">
        <v>1725.9675095633199</v>
      </c>
      <c r="L47" s="173">
        <v>1660.9753175173701</v>
      </c>
      <c r="M47" s="173">
        <v>1667.1648929809901</v>
      </c>
      <c r="N47" s="173">
        <v>1678.88533759489</v>
      </c>
      <c r="O47" s="173">
        <v>1671.00084690878</v>
      </c>
      <c r="P47" s="173">
        <v>1638.5</v>
      </c>
      <c r="Q47" s="173">
        <v>1686.5661337567699</v>
      </c>
      <c r="R47" s="173">
        <v>1928.5787051185901</v>
      </c>
      <c r="S47" s="173">
        <v>1745.3759502524999</v>
      </c>
      <c r="T47" s="173">
        <v>1676.7972617037699</v>
      </c>
      <c r="U47" s="173">
        <v>1778.75617816212</v>
      </c>
      <c r="V47" s="159">
        <f>100</f>
        <v>100</v>
      </c>
      <c r="W47" s="58">
        <f t="shared" si="1"/>
        <v>121.37869980269978</v>
      </c>
      <c r="X47" s="58">
        <f t="shared" si="1"/>
        <v>123.51400335183689</v>
      </c>
      <c r="Y47" s="58">
        <f t="shared" si="1"/>
        <v>112.05974081554709</v>
      </c>
      <c r="Z47" s="58">
        <f t="shared" si="1"/>
        <v>104.52173749120713</v>
      </c>
      <c r="AA47" s="58">
        <f t="shared" ref="AA47:AM78" si="11">I47*100/$D47</f>
        <v>98.256589070544862</v>
      </c>
      <c r="AB47" s="58">
        <f t="shared" si="11"/>
        <v>101.52662233004459</v>
      </c>
      <c r="AC47" s="58">
        <f t="shared" si="11"/>
        <v>102.52454930139029</v>
      </c>
      <c r="AD47" s="58">
        <f t="shared" si="11"/>
        <v>98.66393479926316</v>
      </c>
      <c r="AE47" s="58">
        <f t="shared" si="11"/>
        <v>99.031603038241286</v>
      </c>
      <c r="AF47" s="58">
        <f t="shared" si="11"/>
        <v>99.727811567656758</v>
      </c>
      <c r="AG47" s="58">
        <f t="shared" si="11"/>
        <v>99.259463322637387</v>
      </c>
      <c r="AH47" s="58">
        <f t="shared" si="11"/>
        <v>97.328873863233724</v>
      </c>
      <c r="AI47" s="58">
        <f t="shared" si="7"/>
        <v>100.18406011255077</v>
      </c>
      <c r="AJ47" s="58">
        <f t="shared" si="8"/>
        <v>114.55989839841678</v>
      </c>
      <c r="AK47" s="58">
        <f t="shared" si="9"/>
        <v>103.67743405922933</v>
      </c>
      <c r="AL47" s="58">
        <f t="shared" si="10"/>
        <v>99.603777344267272</v>
      </c>
      <c r="AM47" s="58">
        <f t="shared" si="2"/>
        <v>105.66025980945295</v>
      </c>
      <c r="AN47" s="120"/>
      <c r="AO47" s="121"/>
      <c r="AP47" s="121"/>
      <c r="AQ47" s="121"/>
      <c r="AR47" s="121"/>
      <c r="AS47" s="121"/>
      <c r="AT47" s="121"/>
      <c r="AU47" s="121"/>
      <c r="AV47" s="121"/>
      <c r="AW47" s="121"/>
      <c r="AX47" s="121"/>
      <c r="AY47" s="121"/>
      <c r="AZ47" s="121"/>
      <c r="BA47" s="121"/>
      <c r="BB47" s="121"/>
      <c r="BC47" s="121"/>
      <c r="BD47" s="121"/>
      <c r="BE47" s="121"/>
    </row>
    <row r="48" spans="2:57" ht="15" customHeight="1">
      <c r="B48" s="500" t="s">
        <v>129</v>
      </c>
      <c r="C48" s="7" t="s">
        <v>205</v>
      </c>
      <c r="D48" s="246">
        <v>51.197932200019899</v>
      </c>
      <c r="E48" s="11">
        <v>81.284232606922302</v>
      </c>
      <c r="F48" s="11">
        <v>87.726033708296598</v>
      </c>
      <c r="G48" s="11">
        <v>58.076535558808402</v>
      </c>
      <c r="H48" s="11">
        <v>53.789078146756403</v>
      </c>
      <c r="I48" s="11">
        <v>45.234343080604702</v>
      </c>
      <c r="J48" s="11">
        <v>34.219061505043598</v>
      </c>
      <c r="K48" s="11">
        <v>40.935963038402299</v>
      </c>
      <c r="L48" s="11">
        <v>36.843997124371</v>
      </c>
      <c r="M48" s="11">
        <v>37.167683048347897</v>
      </c>
      <c r="N48" s="11">
        <v>39.852177387135399</v>
      </c>
      <c r="O48" s="11">
        <v>42.245802819708103</v>
      </c>
      <c r="P48" s="11">
        <v>29.9</v>
      </c>
      <c r="Q48" s="11">
        <v>50.545895673271303</v>
      </c>
      <c r="R48" s="11">
        <v>45.193972902138398</v>
      </c>
      <c r="S48" s="11">
        <v>40.889132091887703</v>
      </c>
      <c r="T48" s="11">
        <v>43.141466888249902</v>
      </c>
      <c r="U48" s="11">
        <v>49.323933061888802</v>
      </c>
      <c r="V48" s="159">
        <f>100</f>
        <v>100</v>
      </c>
      <c r="W48" s="58">
        <f t="shared" ref="W48:AB100" si="12">E48*100/$D48</f>
        <v>158.76467879476334</v>
      </c>
      <c r="X48" s="58">
        <f t="shared" si="12"/>
        <v>171.34682972267092</v>
      </c>
      <c r="Y48" s="58">
        <f t="shared" si="12"/>
        <v>113.43531479340845</v>
      </c>
      <c r="Z48" s="58">
        <f t="shared" si="12"/>
        <v>105.06103632586844</v>
      </c>
      <c r="AA48" s="58">
        <f t="shared" si="11"/>
        <v>88.351894572388844</v>
      </c>
      <c r="AB48" s="58">
        <f t="shared" si="11"/>
        <v>66.836803821210367</v>
      </c>
      <c r="AC48" s="58">
        <f t="shared" si="11"/>
        <v>79.956281981221096</v>
      </c>
      <c r="AD48" s="58">
        <f t="shared" si="11"/>
        <v>71.963838266805396</v>
      </c>
      <c r="AE48" s="58">
        <f t="shared" si="11"/>
        <v>72.596062870549787</v>
      </c>
      <c r="AF48" s="58">
        <f t="shared" si="11"/>
        <v>77.83942763829026</v>
      </c>
      <c r="AG48" s="58">
        <f t="shared" si="11"/>
        <v>82.514666128824018</v>
      </c>
      <c r="AH48" s="58">
        <f t="shared" si="11"/>
        <v>58.400796116504836</v>
      </c>
      <c r="AI48" s="58">
        <f t="shared" si="7"/>
        <v>98.726439723773964</v>
      </c>
      <c r="AJ48" s="58">
        <f t="shared" si="8"/>
        <v>88.273043383031066</v>
      </c>
      <c r="AK48" s="58">
        <f t="shared" si="9"/>
        <v>79.864811594621031</v>
      </c>
      <c r="AL48" s="58">
        <f t="shared" si="10"/>
        <v>84.264080665806915</v>
      </c>
      <c r="AM48" s="58">
        <f t="shared" si="2"/>
        <v>96.339697605735779</v>
      </c>
      <c r="AN48" s="160">
        <v>1</v>
      </c>
      <c r="AO48" s="118">
        <v>1</v>
      </c>
      <c r="AP48" s="118">
        <v>1</v>
      </c>
      <c r="AQ48" s="118">
        <v>1</v>
      </c>
      <c r="AR48" s="118">
        <v>1</v>
      </c>
      <c r="AS48" s="118">
        <v>1</v>
      </c>
      <c r="AT48" s="118">
        <v>1</v>
      </c>
      <c r="AU48" s="118">
        <v>1</v>
      </c>
      <c r="AV48" s="118">
        <v>1</v>
      </c>
      <c r="AW48" s="118">
        <v>1</v>
      </c>
      <c r="AX48" s="118">
        <v>1</v>
      </c>
      <c r="AY48" s="118">
        <v>1</v>
      </c>
      <c r="AZ48" s="118">
        <v>1</v>
      </c>
      <c r="BA48" s="118">
        <v>1</v>
      </c>
      <c r="BB48" s="118">
        <v>1</v>
      </c>
      <c r="BC48" s="118">
        <v>4</v>
      </c>
      <c r="BD48" s="118">
        <v>6</v>
      </c>
      <c r="BE48" s="118">
        <v>7</v>
      </c>
    </row>
    <row r="49" spans="2:57" ht="15">
      <c r="B49" s="499"/>
      <c r="C49" s="1" t="s">
        <v>206</v>
      </c>
      <c r="D49" s="196">
        <v>52.987374490505999</v>
      </c>
      <c r="E49" s="11">
        <v>49.139571922464398</v>
      </c>
      <c r="F49" s="11">
        <v>59.507812799938598</v>
      </c>
      <c r="G49" s="11">
        <v>52.278387164230203</v>
      </c>
      <c r="H49" s="11">
        <v>55.124268029832002</v>
      </c>
      <c r="I49" s="11">
        <v>45.331621237767301</v>
      </c>
      <c r="J49" s="11">
        <v>76.075420795270801</v>
      </c>
      <c r="K49" s="11">
        <v>83.660390481394998</v>
      </c>
      <c r="L49" s="11">
        <v>98.650051921080006</v>
      </c>
      <c r="M49" s="11">
        <v>94.164773406672296</v>
      </c>
      <c r="N49" s="11">
        <v>87.495005992808601</v>
      </c>
      <c r="O49" s="11">
        <v>95.750510636178007</v>
      </c>
      <c r="P49" s="11">
        <v>69.5</v>
      </c>
      <c r="Q49" s="11">
        <v>78.378191788387795</v>
      </c>
      <c r="R49" s="11">
        <v>95.935320756813795</v>
      </c>
      <c r="S49" s="11">
        <v>78.168846895566205</v>
      </c>
      <c r="T49" s="11">
        <v>68.274397861105697</v>
      </c>
      <c r="U49" s="11">
        <v>72.471492242083201</v>
      </c>
      <c r="V49" s="159">
        <f>100</f>
        <v>100</v>
      </c>
      <c r="W49" s="58">
        <f t="shared" si="12"/>
        <v>92.738265284816052</v>
      </c>
      <c r="X49" s="58">
        <f t="shared" si="12"/>
        <v>112.30564520723875</v>
      </c>
      <c r="Y49" s="58">
        <f t="shared" si="12"/>
        <v>98.661969321762072</v>
      </c>
      <c r="Z49" s="58">
        <f t="shared" si="12"/>
        <v>104.03283529307322</v>
      </c>
      <c r="AA49" s="58">
        <f t="shared" si="11"/>
        <v>85.551740718705716</v>
      </c>
      <c r="AB49" s="58">
        <f t="shared" si="11"/>
        <v>143.57273129073718</v>
      </c>
      <c r="AC49" s="58">
        <f t="shared" si="11"/>
        <v>157.88740485034759</v>
      </c>
      <c r="AD49" s="58">
        <f t="shared" si="11"/>
        <v>186.17652387882629</v>
      </c>
      <c r="AE49" s="58">
        <f t="shared" si="11"/>
        <v>177.71171776692626</v>
      </c>
      <c r="AF49" s="58">
        <f t="shared" si="11"/>
        <v>165.12425239806041</v>
      </c>
      <c r="AG49" s="58">
        <f t="shared" si="11"/>
        <v>180.70438770906469</v>
      </c>
      <c r="AH49" s="58">
        <f t="shared" si="11"/>
        <v>131.163320825516</v>
      </c>
      <c r="AI49" s="58">
        <f t="shared" si="7"/>
        <v>147.91861748581482</v>
      </c>
      <c r="AJ49" s="58">
        <f t="shared" si="8"/>
        <v>181.05316913560793</v>
      </c>
      <c r="AK49" s="58">
        <f t="shared" si="9"/>
        <v>147.52353300609769</v>
      </c>
      <c r="AL49" s="58">
        <f t="shared" si="10"/>
        <v>128.85031296151266</v>
      </c>
      <c r="AM49" s="58">
        <f t="shared" si="2"/>
        <v>136.77124586550002</v>
      </c>
      <c r="AN49" s="160">
        <v>1</v>
      </c>
      <c r="AO49" s="118">
        <v>1</v>
      </c>
      <c r="AP49" s="118">
        <v>1</v>
      </c>
      <c r="AQ49" s="118">
        <v>1</v>
      </c>
      <c r="AR49" s="118">
        <v>1</v>
      </c>
      <c r="AS49" s="118">
        <v>1</v>
      </c>
      <c r="AT49" s="118">
        <v>1</v>
      </c>
      <c r="AU49" s="118">
        <v>1</v>
      </c>
      <c r="AV49" s="118">
        <v>1</v>
      </c>
      <c r="AW49" s="118">
        <v>1</v>
      </c>
      <c r="AX49" s="118">
        <v>1</v>
      </c>
      <c r="AY49" s="118">
        <v>1</v>
      </c>
      <c r="AZ49" s="118">
        <v>1</v>
      </c>
      <c r="BA49" s="118">
        <v>1</v>
      </c>
      <c r="BB49" s="118">
        <v>1</v>
      </c>
      <c r="BC49" s="118">
        <v>4</v>
      </c>
      <c r="BD49" s="118">
        <v>6</v>
      </c>
      <c r="BE49" s="118">
        <v>7</v>
      </c>
    </row>
    <row r="50" spans="2:57" ht="15">
      <c r="B50" s="499"/>
      <c r="C50" s="1" t="s">
        <v>207</v>
      </c>
      <c r="D50" s="196">
        <v>108.16184511382799</v>
      </c>
      <c r="E50" s="11">
        <v>132.26896632094201</v>
      </c>
      <c r="F50" s="11">
        <v>150.97707989403801</v>
      </c>
      <c r="G50" s="11">
        <v>148.09041309431001</v>
      </c>
      <c r="H50" s="11">
        <v>137.33381654491001</v>
      </c>
      <c r="I50" s="11">
        <v>107.200529193175</v>
      </c>
      <c r="J50" s="11">
        <v>102.062070402</v>
      </c>
      <c r="K50" s="11">
        <v>101.74375279447599</v>
      </c>
      <c r="L50" s="11">
        <v>107.536544452432</v>
      </c>
      <c r="M50" s="11">
        <v>97.652357606919395</v>
      </c>
      <c r="N50" s="11">
        <v>91.290451458250104</v>
      </c>
      <c r="O50" s="11">
        <v>106.01305235888999</v>
      </c>
      <c r="P50" s="11">
        <v>84.8</v>
      </c>
      <c r="Q50" s="11">
        <v>123.88429181501699</v>
      </c>
      <c r="R50" s="11">
        <v>108.33588012483899</v>
      </c>
      <c r="S50" s="11">
        <v>104.88790456460499</v>
      </c>
      <c r="T50" s="11">
        <v>102.89113534792401</v>
      </c>
      <c r="U50" s="11">
        <v>106.113586118835</v>
      </c>
      <c r="V50" s="159">
        <f>100</f>
        <v>100</v>
      </c>
      <c r="W50" s="58">
        <f t="shared" si="12"/>
        <v>122.28800847631993</v>
      </c>
      <c r="X50" s="58">
        <f t="shared" si="12"/>
        <v>139.58441605276968</v>
      </c>
      <c r="Y50" s="58">
        <f t="shared" si="12"/>
        <v>136.91557585621968</v>
      </c>
      <c r="Z50" s="58">
        <f t="shared" si="12"/>
        <v>126.97066733688007</v>
      </c>
      <c r="AA50" s="58">
        <f t="shared" si="11"/>
        <v>99.111224554609521</v>
      </c>
      <c r="AB50" s="58">
        <f t="shared" si="11"/>
        <v>94.360511596849449</v>
      </c>
      <c r="AC50" s="58">
        <f t="shared" si="11"/>
        <v>94.066214095554955</v>
      </c>
      <c r="AD50" s="58">
        <f t="shared" si="11"/>
        <v>99.421884250644993</v>
      </c>
      <c r="AE50" s="58">
        <f t="shared" si="11"/>
        <v>90.283553783824075</v>
      </c>
      <c r="AF50" s="58">
        <f t="shared" si="11"/>
        <v>84.401714266410053</v>
      </c>
      <c r="AG50" s="58">
        <f t="shared" si="11"/>
        <v>98.013354198352815</v>
      </c>
      <c r="AH50" s="58">
        <f t="shared" si="11"/>
        <v>78.401029411765009</v>
      </c>
      <c r="AI50" s="58">
        <f t="shared" si="7"/>
        <v>114.53603780949088</v>
      </c>
      <c r="AJ50" s="58">
        <f t="shared" si="8"/>
        <v>100.16090240586026</v>
      </c>
      <c r="AK50" s="58">
        <f t="shared" si="9"/>
        <v>96.973109560235827</v>
      </c>
      <c r="AL50" s="58">
        <f t="shared" si="10"/>
        <v>95.127015667717984</v>
      </c>
      <c r="AM50" s="58">
        <f t="shared" si="2"/>
        <v>98.106301725125505</v>
      </c>
      <c r="AN50" s="160">
        <v>1</v>
      </c>
      <c r="AO50" s="118">
        <v>1</v>
      </c>
      <c r="AP50" s="118">
        <v>1</v>
      </c>
      <c r="AQ50" s="118">
        <v>1</v>
      </c>
      <c r="AR50" s="118">
        <v>1</v>
      </c>
      <c r="AS50" s="118">
        <v>1</v>
      </c>
      <c r="AT50" s="118">
        <v>1</v>
      </c>
      <c r="AU50" s="118">
        <v>1</v>
      </c>
      <c r="AV50" s="118">
        <v>1</v>
      </c>
      <c r="AW50" s="118">
        <v>1</v>
      </c>
      <c r="AX50" s="118">
        <v>1</v>
      </c>
      <c r="AY50" s="118">
        <v>1</v>
      </c>
      <c r="AZ50" s="118">
        <v>1</v>
      </c>
      <c r="BA50" s="118">
        <v>1</v>
      </c>
      <c r="BB50" s="118">
        <v>1</v>
      </c>
      <c r="BC50" s="118">
        <v>4</v>
      </c>
      <c r="BD50" s="118">
        <v>6</v>
      </c>
      <c r="BE50" s="118">
        <v>7</v>
      </c>
    </row>
    <row r="51" spans="2:57" ht="15">
      <c r="B51" s="499"/>
      <c r="C51" s="1" t="s">
        <v>208</v>
      </c>
      <c r="D51" s="196">
        <v>747.788050502038</v>
      </c>
      <c r="E51" s="11">
        <v>779.33807248572396</v>
      </c>
      <c r="F51" s="11">
        <v>592.29469804584005</v>
      </c>
      <c r="G51" s="11">
        <v>481.34136836302099</v>
      </c>
      <c r="H51" s="11">
        <v>323.97428805767998</v>
      </c>
      <c r="I51" s="11">
        <v>225.29621198856</v>
      </c>
      <c r="J51" s="11">
        <v>226.738477102985</v>
      </c>
      <c r="K51" s="11">
        <v>244.22475036017701</v>
      </c>
      <c r="L51" s="11">
        <v>238.03818196341601</v>
      </c>
      <c r="M51" s="11">
        <v>213.838734106581</v>
      </c>
      <c r="N51" s="11">
        <v>262.88453855373598</v>
      </c>
      <c r="O51" s="11">
        <v>283.36571513974002</v>
      </c>
      <c r="P51" s="11">
        <v>235.5</v>
      </c>
      <c r="Q51" s="11">
        <v>272.12923969110301</v>
      </c>
      <c r="R51" s="11">
        <v>277.14648218635102</v>
      </c>
      <c r="S51" s="11">
        <v>396.77843416307098</v>
      </c>
      <c r="T51" s="11">
        <v>426.83363810550998</v>
      </c>
      <c r="U51" s="11">
        <v>431.04246045426498</v>
      </c>
      <c r="V51" s="159">
        <f>100</f>
        <v>100</v>
      </c>
      <c r="W51" s="58">
        <f t="shared" si="12"/>
        <v>104.21911288399225</v>
      </c>
      <c r="X51" s="58">
        <f t="shared" si="12"/>
        <v>79.206226637105885</v>
      </c>
      <c r="Y51" s="58">
        <f t="shared" si="12"/>
        <v>64.368689502308257</v>
      </c>
      <c r="Z51" s="58">
        <f t="shared" si="12"/>
        <v>43.324346763788924</v>
      </c>
      <c r="AA51" s="58">
        <f t="shared" si="11"/>
        <v>30.128351454306365</v>
      </c>
      <c r="AB51" s="58">
        <f t="shared" si="11"/>
        <v>30.321222296981205</v>
      </c>
      <c r="AC51" s="58">
        <f t="shared" si="11"/>
        <v>32.659621960555974</v>
      </c>
      <c r="AD51" s="58">
        <f t="shared" si="11"/>
        <v>31.832306200079785</v>
      </c>
      <c r="AE51" s="58">
        <f t="shared" si="11"/>
        <v>28.596168922867562</v>
      </c>
      <c r="AF51" s="58">
        <f t="shared" si="11"/>
        <v>35.154953115022998</v>
      </c>
      <c r="AG51" s="58">
        <f t="shared" si="11"/>
        <v>37.893854408277647</v>
      </c>
      <c r="AH51" s="58">
        <f t="shared" si="11"/>
        <v>31.49288088274395</v>
      </c>
      <c r="AI51" s="58">
        <f t="shared" si="7"/>
        <v>36.39122603101309</v>
      </c>
      <c r="AJ51" s="58">
        <f t="shared" si="8"/>
        <v>37.062170490727262</v>
      </c>
      <c r="AK51" s="58">
        <f t="shared" si="9"/>
        <v>53.0602801016529</v>
      </c>
      <c r="AL51" s="58">
        <f t="shared" si="10"/>
        <v>57.079494359257176</v>
      </c>
      <c r="AM51" s="58">
        <f t="shared" si="2"/>
        <v>57.642330626288896</v>
      </c>
      <c r="AN51" s="160">
        <v>1</v>
      </c>
      <c r="AO51" s="118">
        <v>1</v>
      </c>
      <c r="AP51" s="118">
        <v>1</v>
      </c>
      <c r="AQ51" s="118">
        <v>1</v>
      </c>
      <c r="AR51" s="118">
        <v>1</v>
      </c>
      <c r="AS51" s="118">
        <v>1</v>
      </c>
      <c r="AT51" s="118">
        <v>1</v>
      </c>
      <c r="AU51" s="118">
        <v>1</v>
      </c>
      <c r="AV51" s="118">
        <v>1</v>
      </c>
      <c r="AW51" s="118">
        <v>1</v>
      </c>
      <c r="AX51" s="118">
        <v>1</v>
      </c>
      <c r="AY51" s="118">
        <v>1</v>
      </c>
      <c r="AZ51" s="118">
        <v>1</v>
      </c>
      <c r="BA51" s="118">
        <v>1</v>
      </c>
      <c r="BB51" s="118">
        <v>1</v>
      </c>
      <c r="BC51" s="118">
        <v>4</v>
      </c>
      <c r="BD51" s="118">
        <v>6</v>
      </c>
      <c r="BE51" s="118">
        <v>7</v>
      </c>
    </row>
    <row r="52" spans="2:57" ht="15">
      <c r="B52" s="499"/>
      <c r="C52" s="1" t="s">
        <v>209</v>
      </c>
      <c r="D52" s="196">
        <v>960.13520230639199</v>
      </c>
      <c r="E52" s="11">
        <v>1042.0308433360501</v>
      </c>
      <c r="F52" s="11">
        <v>890.50562444811305</v>
      </c>
      <c r="G52" s="11">
        <v>739.78670418036995</v>
      </c>
      <c r="H52" s="11">
        <v>570.22145077917901</v>
      </c>
      <c r="I52" s="11">
        <v>423.06270550010697</v>
      </c>
      <c r="J52" s="11">
        <v>439.09502980529902</v>
      </c>
      <c r="K52" s="11">
        <v>470.56485667445003</v>
      </c>
      <c r="L52" s="11">
        <v>481.06877546129903</v>
      </c>
      <c r="M52" s="11">
        <v>442.82354816852001</v>
      </c>
      <c r="N52" s="11">
        <v>481.52217339192998</v>
      </c>
      <c r="O52" s="11">
        <v>527.37508095451597</v>
      </c>
      <c r="P52" s="11">
        <v>419.7</v>
      </c>
      <c r="Q52" s="11">
        <v>524.93761896777903</v>
      </c>
      <c r="R52" s="11">
        <v>526.61165597014201</v>
      </c>
      <c r="S52" s="11">
        <v>620.72431771513004</v>
      </c>
      <c r="T52" s="11">
        <v>641.14063820279</v>
      </c>
      <c r="U52" s="11">
        <v>658.95147187707096</v>
      </c>
      <c r="V52" s="159">
        <f>100</f>
        <v>100</v>
      </c>
      <c r="W52" s="58">
        <f t="shared" si="12"/>
        <v>108.52959466884792</v>
      </c>
      <c r="X52" s="58">
        <f t="shared" si="12"/>
        <v>92.747940322256909</v>
      </c>
      <c r="Y52" s="58">
        <f t="shared" si="12"/>
        <v>77.050263588220588</v>
      </c>
      <c r="Z52" s="58">
        <f t="shared" si="12"/>
        <v>59.389703596891316</v>
      </c>
      <c r="AA52" s="58">
        <f t="shared" si="11"/>
        <v>44.062826202377067</v>
      </c>
      <c r="AB52" s="58">
        <f t="shared" si="11"/>
        <v>45.732624816851363</v>
      </c>
      <c r="AC52" s="58">
        <f t="shared" si="11"/>
        <v>49.010270172792445</v>
      </c>
      <c r="AD52" s="58">
        <f t="shared" si="11"/>
        <v>50.104274304878942</v>
      </c>
      <c r="AE52" s="58">
        <f t="shared" si="11"/>
        <v>46.120957455240671</v>
      </c>
      <c r="AF52" s="58">
        <f t="shared" si="11"/>
        <v>50.15149660539889</v>
      </c>
      <c r="AG52" s="58">
        <f t="shared" si="11"/>
        <v>54.927168557894774</v>
      </c>
      <c r="AH52" s="58">
        <f t="shared" si="11"/>
        <v>43.71259370470078</v>
      </c>
      <c r="AI52" s="58">
        <f t="shared" si="7"/>
        <v>54.673302021090194</v>
      </c>
      <c r="AJ52" s="58">
        <f t="shared" si="8"/>
        <v>54.847656320186999</v>
      </c>
      <c r="AK52" s="58">
        <f t="shared" si="9"/>
        <v>64.649678110338527</v>
      </c>
      <c r="AL52" s="58">
        <f t="shared" si="10"/>
        <v>66.776078687946438</v>
      </c>
      <c r="AM52" s="58">
        <f t="shared" si="2"/>
        <v>68.631112607283697</v>
      </c>
      <c r="AN52" s="160"/>
      <c r="AO52" s="118"/>
      <c r="AP52" s="118"/>
      <c r="AQ52" s="118"/>
      <c r="AR52" s="118"/>
      <c r="AS52" s="118"/>
      <c r="AT52" s="118"/>
      <c r="AU52" s="118"/>
      <c r="AV52" s="118"/>
      <c r="AW52" s="118"/>
      <c r="AX52" s="118"/>
      <c r="AY52" s="118"/>
      <c r="AZ52" s="118"/>
      <c r="BA52" s="118"/>
      <c r="BB52" s="118"/>
      <c r="BC52" s="118"/>
      <c r="BD52" s="118"/>
      <c r="BE52" s="118"/>
    </row>
    <row r="53" spans="2:57" ht="15">
      <c r="B53" s="501"/>
      <c r="C53" s="8" t="s">
        <v>210</v>
      </c>
      <c r="D53" s="245">
        <v>212.34715180435401</v>
      </c>
      <c r="E53" s="173">
        <v>262.69277085032797</v>
      </c>
      <c r="F53" s="173">
        <v>298.210926402273</v>
      </c>
      <c r="G53" s="173">
        <v>258.44533581734902</v>
      </c>
      <c r="H53" s="173">
        <v>246.247162721498</v>
      </c>
      <c r="I53" s="173">
        <v>197.766493511547</v>
      </c>
      <c r="J53" s="173">
        <v>212.35655270231399</v>
      </c>
      <c r="K53" s="173">
        <v>226.34010631427299</v>
      </c>
      <c r="L53" s="173">
        <v>243.03059349788299</v>
      </c>
      <c r="M53" s="173">
        <v>228.98481406194</v>
      </c>
      <c r="N53" s="173">
        <v>218.637634838194</v>
      </c>
      <c r="O53" s="173">
        <v>244.009365814776</v>
      </c>
      <c r="P53" s="173">
        <v>184.2</v>
      </c>
      <c r="Q53" s="173">
        <v>252.80837927667599</v>
      </c>
      <c r="R53" s="173">
        <v>249.46517378379099</v>
      </c>
      <c r="S53" s="173">
        <v>223.945883552059</v>
      </c>
      <c r="T53" s="173">
        <v>214.307000097279</v>
      </c>
      <c r="U53" s="173">
        <v>227.909011422806</v>
      </c>
      <c r="V53" s="159">
        <f>100</f>
        <v>100</v>
      </c>
      <c r="W53" s="58">
        <f t="shared" si="12"/>
        <v>123.70910964342008</v>
      </c>
      <c r="X53" s="58">
        <f t="shared" si="12"/>
        <v>140.43556688578971</v>
      </c>
      <c r="Y53" s="58">
        <f t="shared" si="12"/>
        <v>121.70887794881635</v>
      </c>
      <c r="Z53" s="58">
        <f t="shared" si="12"/>
        <v>115.96442929848088</v>
      </c>
      <c r="AA53" s="58">
        <f t="shared" si="11"/>
        <v>93.133574823626134</v>
      </c>
      <c r="AB53" s="58">
        <f t="shared" si="11"/>
        <v>100.00442713635672</v>
      </c>
      <c r="AC53" s="58">
        <f t="shared" si="11"/>
        <v>106.58965961682</v>
      </c>
      <c r="AD53" s="58">
        <f t="shared" si="11"/>
        <v>114.44966011213522</v>
      </c>
      <c r="AE53" s="58">
        <f t="shared" si="11"/>
        <v>107.83512381315813</v>
      </c>
      <c r="AF53" s="58">
        <f t="shared" si="11"/>
        <v>102.96235809163841</v>
      </c>
      <c r="AG53" s="58">
        <f t="shared" si="11"/>
        <v>114.91059039002037</v>
      </c>
      <c r="AH53" s="58">
        <f t="shared" si="11"/>
        <v>86.744747191011356</v>
      </c>
      <c r="AI53" s="58">
        <f t="shared" si="7"/>
        <v>119.0542831059966</v>
      </c>
      <c r="AJ53" s="58">
        <f t="shared" si="8"/>
        <v>117.47987748554107</v>
      </c>
      <c r="AK53" s="58">
        <f t="shared" si="9"/>
        <v>105.46215555478298</v>
      </c>
      <c r="AL53" s="58">
        <f t="shared" si="10"/>
        <v>100.92294541097999</v>
      </c>
      <c r="AM53" s="58">
        <f t="shared" si="2"/>
        <v>107.32849933998168</v>
      </c>
      <c r="AN53" s="120"/>
      <c r="AO53" s="121"/>
      <c r="AP53" s="121"/>
      <c r="AQ53" s="121"/>
      <c r="AR53" s="121"/>
      <c r="AS53" s="121"/>
      <c r="AT53" s="121"/>
      <c r="AU53" s="121"/>
      <c r="AV53" s="121"/>
      <c r="AW53" s="121"/>
      <c r="AX53" s="121"/>
      <c r="AY53" s="121"/>
      <c r="AZ53" s="121"/>
      <c r="BA53" s="121"/>
      <c r="BB53" s="121"/>
      <c r="BC53" s="121"/>
      <c r="BD53" s="121"/>
      <c r="BE53" s="121"/>
    </row>
    <row r="54" spans="2:57" ht="15" customHeight="1">
      <c r="B54" s="500" t="s">
        <v>130</v>
      </c>
      <c r="C54" s="1" t="s">
        <v>205</v>
      </c>
      <c r="D54" s="246">
        <v>0</v>
      </c>
      <c r="E54" s="11">
        <v>0</v>
      </c>
      <c r="F54" s="11">
        <v>0</v>
      </c>
      <c r="G54" s="11">
        <v>0</v>
      </c>
      <c r="H54" s="11">
        <v>0</v>
      </c>
      <c r="I54" s="11">
        <v>0</v>
      </c>
      <c r="J54" s="11">
        <v>-0.19837137104373101</v>
      </c>
      <c r="K54" s="11">
        <v>0.39743653435342102</v>
      </c>
      <c r="L54" s="11">
        <v>-0.199696461378704</v>
      </c>
      <c r="M54" s="11">
        <v>0.59787157718522099</v>
      </c>
      <c r="N54" s="11">
        <v>-9.9880143827407106E-2</v>
      </c>
      <c r="O54" s="11">
        <v>-9.96363274049719E-2</v>
      </c>
      <c r="P54" s="11">
        <v>-2.5186322206310199E-2</v>
      </c>
      <c r="Q54" s="11">
        <v>5.91756827394396E-2</v>
      </c>
      <c r="R54" s="11">
        <v>1.8522120041860001E-2</v>
      </c>
      <c r="S54" s="11">
        <v>1.67578414860158E-2</v>
      </c>
      <c r="T54" s="11">
        <v>1.7680928608688501E-2</v>
      </c>
      <c r="U54" s="11">
        <v>2.0602574134387298E-2</v>
      </c>
      <c r="V54" s="159">
        <f>100</f>
        <v>100</v>
      </c>
      <c r="W54" s="58" t="e">
        <f t="shared" si="12"/>
        <v>#DIV/0!</v>
      </c>
      <c r="X54" s="58" t="e">
        <f t="shared" si="12"/>
        <v>#DIV/0!</v>
      </c>
      <c r="Y54" s="58" t="e">
        <f t="shared" si="12"/>
        <v>#DIV/0!</v>
      </c>
      <c r="Z54" s="58" t="e">
        <f t="shared" si="12"/>
        <v>#DIV/0!</v>
      </c>
      <c r="AA54" s="58" t="e">
        <f t="shared" si="11"/>
        <v>#DIV/0!</v>
      </c>
      <c r="AB54" s="58" t="e">
        <f t="shared" si="11"/>
        <v>#DIV/0!</v>
      </c>
      <c r="AC54" s="58" t="e">
        <f t="shared" si="11"/>
        <v>#DIV/0!</v>
      </c>
      <c r="AD54" s="58" t="e">
        <f t="shared" si="11"/>
        <v>#DIV/0!</v>
      </c>
      <c r="AE54" s="58" t="e">
        <f t="shared" si="11"/>
        <v>#DIV/0!</v>
      </c>
      <c r="AF54" s="58" t="e">
        <f t="shared" si="11"/>
        <v>#DIV/0!</v>
      </c>
      <c r="AG54" s="58" t="e">
        <f t="shared" si="11"/>
        <v>#DIV/0!</v>
      </c>
      <c r="AH54" s="58" t="e">
        <f t="shared" si="11"/>
        <v>#DIV/0!</v>
      </c>
      <c r="AI54" s="58" t="e">
        <f t="shared" si="7"/>
        <v>#DIV/0!</v>
      </c>
      <c r="AJ54" s="58" t="e">
        <f t="shared" si="8"/>
        <v>#DIV/0!</v>
      </c>
      <c r="AK54" s="58" t="e">
        <f t="shared" si="9"/>
        <v>#DIV/0!</v>
      </c>
      <c r="AL54" s="58" t="e">
        <f t="shared" si="10"/>
        <v>#DIV/0!</v>
      </c>
      <c r="AM54" s="58" t="e">
        <f t="shared" si="2"/>
        <v>#DIV/0!</v>
      </c>
      <c r="AN54" s="160">
        <v>4</v>
      </c>
      <c r="AO54" s="118">
        <v>4</v>
      </c>
      <c r="AP54" s="118">
        <v>1</v>
      </c>
      <c r="AQ54" s="118">
        <v>4</v>
      </c>
      <c r="AR54" s="118">
        <v>1</v>
      </c>
      <c r="AS54" s="118">
        <v>1</v>
      </c>
      <c r="AT54" s="118">
        <v>1</v>
      </c>
      <c r="AU54" s="118">
        <v>1</v>
      </c>
      <c r="AV54" s="118">
        <v>1</v>
      </c>
      <c r="AW54" s="118">
        <v>1</v>
      </c>
      <c r="AX54" s="118">
        <v>1</v>
      </c>
      <c r="AY54" s="118">
        <v>1</v>
      </c>
      <c r="AZ54" s="118">
        <v>4</v>
      </c>
      <c r="BA54" s="118">
        <v>1</v>
      </c>
      <c r="BB54" s="118">
        <v>1</v>
      </c>
      <c r="BC54" s="118">
        <v>4</v>
      </c>
      <c r="BD54" s="118">
        <v>6</v>
      </c>
      <c r="BE54" s="118">
        <v>7</v>
      </c>
    </row>
    <row r="55" spans="2:57" ht="15">
      <c r="B55" s="499"/>
      <c r="C55" s="1" t="s">
        <v>206</v>
      </c>
      <c r="D55" s="196">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59">
        <f>100</f>
        <v>100</v>
      </c>
      <c r="W55" s="58" t="e">
        <f t="shared" si="12"/>
        <v>#DIV/0!</v>
      </c>
      <c r="X55" s="58" t="e">
        <f t="shared" si="12"/>
        <v>#DIV/0!</v>
      </c>
      <c r="Y55" s="58" t="e">
        <f t="shared" si="12"/>
        <v>#DIV/0!</v>
      </c>
      <c r="Z55" s="58" t="e">
        <f t="shared" si="12"/>
        <v>#DIV/0!</v>
      </c>
      <c r="AA55" s="58" t="e">
        <f t="shared" si="11"/>
        <v>#DIV/0!</v>
      </c>
      <c r="AB55" s="58" t="e">
        <f t="shared" si="11"/>
        <v>#DIV/0!</v>
      </c>
      <c r="AC55" s="58" t="e">
        <f t="shared" si="11"/>
        <v>#DIV/0!</v>
      </c>
      <c r="AD55" s="58" t="e">
        <f t="shared" si="11"/>
        <v>#DIV/0!</v>
      </c>
      <c r="AE55" s="58" t="e">
        <f t="shared" si="11"/>
        <v>#DIV/0!</v>
      </c>
      <c r="AF55" s="58" t="e">
        <f t="shared" si="11"/>
        <v>#DIV/0!</v>
      </c>
      <c r="AG55" s="58" t="e">
        <f t="shared" si="11"/>
        <v>#DIV/0!</v>
      </c>
      <c r="AH55" s="58" t="e">
        <f t="shared" si="11"/>
        <v>#DIV/0!</v>
      </c>
      <c r="AI55" s="58" t="e">
        <f t="shared" si="7"/>
        <v>#DIV/0!</v>
      </c>
      <c r="AJ55" s="58" t="e">
        <f t="shared" si="8"/>
        <v>#DIV/0!</v>
      </c>
      <c r="AK55" s="58" t="e">
        <f t="shared" si="9"/>
        <v>#DIV/0!</v>
      </c>
      <c r="AL55" s="58" t="e">
        <f t="shared" si="10"/>
        <v>#DIV/0!</v>
      </c>
      <c r="AM55" s="58" t="e">
        <f t="shared" si="2"/>
        <v>#DIV/0!</v>
      </c>
      <c r="AN55" s="160">
        <v>4</v>
      </c>
      <c r="AO55" s="118">
        <v>4</v>
      </c>
      <c r="AP55">
        <v>1</v>
      </c>
      <c r="AQ55">
        <v>4</v>
      </c>
      <c r="AR55">
        <v>4</v>
      </c>
      <c r="AS55">
        <v>1</v>
      </c>
      <c r="AT55">
        <v>1</v>
      </c>
      <c r="AU55" s="118">
        <v>1</v>
      </c>
      <c r="AV55" s="118">
        <v>1</v>
      </c>
      <c r="AW55" s="118">
        <v>1</v>
      </c>
      <c r="AX55" s="118">
        <v>4</v>
      </c>
      <c r="AY55" s="118">
        <v>1</v>
      </c>
      <c r="AZ55" s="118">
        <v>4</v>
      </c>
      <c r="BA55" s="118">
        <v>1</v>
      </c>
      <c r="BB55" s="118">
        <v>1</v>
      </c>
      <c r="BC55" s="118">
        <v>4</v>
      </c>
      <c r="BD55" s="118">
        <v>6</v>
      </c>
      <c r="BE55" s="118">
        <v>7</v>
      </c>
    </row>
    <row r="56" spans="2:57" ht="15">
      <c r="B56" s="499"/>
      <c r="C56" s="1" t="s">
        <v>207</v>
      </c>
      <c r="D56" s="196">
        <v>-12.1284429385094</v>
      </c>
      <c r="E56" s="11">
        <v>0</v>
      </c>
      <c r="F56" s="11">
        <v>10.4459646408416</v>
      </c>
      <c r="G56" s="11">
        <v>13.606920242191499</v>
      </c>
      <c r="H56" s="11">
        <v>16.459483634386899</v>
      </c>
      <c r="I56" s="11">
        <v>1.9070988789750101</v>
      </c>
      <c r="J56" s="11">
        <v>2.3318902702948301</v>
      </c>
      <c r="K56" s="11">
        <v>3.4039787668435699</v>
      </c>
      <c r="L56" s="11">
        <v>5.0018718531115702</v>
      </c>
      <c r="M56" s="11">
        <v>21.423731515803698</v>
      </c>
      <c r="N56" s="11">
        <v>22.008276618892101</v>
      </c>
      <c r="O56" s="11">
        <v>19.827629153589399</v>
      </c>
      <c r="P56" s="11">
        <v>19.252817984267999</v>
      </c>
      <c r="Q56" s="11">
        <v>22.17115579971</v>
      </c>
      <c r="R56" s="11">
        <v>35.8310412209782</v>
      </c>
      <c r="S56" s="11">
        <v>34.6906577933295</v>
      </c>
      <c r="T56" s="11">
        <v>34.030247215061998</v>
      </c>
      <c r="U56" s="11">
        <v>35.118243440117602</v>
      </c>
      <c r="V56" s="159">
        <f>100</f>
        <v>100</v>
      </c>
      <c r="W56" s="58">
        <f t="shared" si="12"/>
        <v>0</v>
      </c>
      <c r="X56" s="58">
        <f t="shared" si="12"/>
        <v>-86.127829382568891</v>
      </c>
      <c r="Y56" s="58">
        <f t="shared" si="12"/>
        <v>-112.1901658042826</v>
      </c>
      <c r="Z56" s="58">
        <f t="shared" si="12"/>
        <v>-135.70978334016706</v>
      </c>
      <c r="AA56" s="58">
        <f t="shared" si="11"/>
        <v>-15.724185607698418</v>
      </c>
      <c r="AB56" s="58">
        <f t="shared" si="11"/>
        <v>-19.22662523225279</v>
      </c>
      <c r="AC56" s="58">
        <f t="shared" si="11"/>
        <v>-28.066082217656238</v>
      </c>
      <c r="AD56" s="58">
        <f t="shared" si="11"/>
        <v>-41.240840876861199</v>
      </c>
      <c r="AE56" s="58">
        <f t="shared" si="11"/>
        <v>-176.64041150559018</v>
      </c>
      <c r="AF56" s="58">
        <f t="shared" si="11"/>
        <v>-181.46003349706936</v>
      </c>
      <c r="AG56" s="58">
        <f t="shared" si="11"/>
        <v>-163.48041751207873</v>
      </c>
      <c r="AH56" s="58">
        <f t="shared" si="11"/>
        <v>-158.74105259742595</v>
      </c>
      <c r="AI56" s="58">
        <f t="shared" si="7"/>
        <v>-182.80298561090368</v>
      </c>
      <c r="AJ56" s="58">
        <f t="shared" si="8"/>
        <v>-295.42985363116924</v>
      </c>
      <c r="AK56" s="58">
        <f t="shared" si="9"/>
        <v>-286.02729937560332</v>
      </c>
      <c r="AL56" s="58">
        <f t="shared" si="10"/>
        <v>-280.5821603613395</v>
      </c>
      <c r="AM56" s="58">
        <f t="shared" si="2"/>
        <v>-289.55277786411119</v>
      </c>
      <c r="AN56" s="160">
        <v>4</v>
      </c>
      <c r="AO56" s="118">
        <v>4</v>
      </c>
      <c r="AP56" s="118">
        <v>4</v>
      </c>
      <c r="AQ56" s="118">
        <v>4</v>
      </c>
      <c r="AR56" s="118">
        <v>4</v>
      </c>
      <c r="AS56" s="118">
        <v>4</v>
      </c>
      <c r="AT56" s="118">
        <v>4</v>
      </c>
      <c r="AU56" s="118">
        <v>4</v>
      </c>
      <c r="AV56" s="118">
        <v>4</v>
      </c>
      <c r="AW56" s="118">
        <v>1</v>
      </c>
      <c r="AX56" s="118">
        <v>4</v>
      </c>
      <c r="AY56" s="118">
        <v>1</v>
      </c>
      <c r="AZ56" s="118">
        <v>4</v>
      </c>
      <c r="BA56" s="118">
        <v>1</v>
      </c>
      <c r="BB56" s="118">
        <v>1</v>
      </c>
      <c r="BC56" s="118">
        <v>4</v>
      </c>
      <c r="BD56" s="118">
        <v>6</v>
      </c>
      <c r="BE56" s="118">
        <v>7</v>
      </c>
    </row>
    <row r="57" spans="2:57" ht="15">
      <c r="B57" s="499"/>
      <c r="C57" s="1" t="s">
        <v>208</v>
      </c>
      <c r="D57" s="196">
        <v>258.27618651022601</v>
      </c>
      <c r="E57" s="11">
        <v>300.85848580196603</v>
      </c>
      <c r="F57" s="11">
        <v>165.80590701424299</v>
      </c>
      <c r="G57" s="11">
        <v>167.65669591087999</v>
      </c>
      <c r="H57" s="11">
        <v>148.34109619089401</v>
      </c>
      <c r="I57" s="11">
        <v>159.28279514370399</v>
      </c>
      <c r="J57" s="11">
        <v>210.12385408728801</v>
      </c>
      <c r="K57" s="11">
        <v>220.75023772688499</v>
      </c>
      <c r="L57" s="11">
        <v>252.40687957260499</v>
      </c>
      <c r="M57" s="11">
        <v>439.53525449400098</v>
      </c>
      <c r="N57" s="11">
        <v>229.48990963127599</v>
      </c>
      <c r="O57" s="11">
        <v>309.37079659243801</v>
      </c>
      <c r="P57" s="11">
        <v>299.57234950883901</v>
      </c>
      <c r="Q57" s="11">
        <v>366.534178888089</v>
      </c>
      <c r="R57" s="11">
        <v>331.33294436881198</v>
      </c>
      <c r="S57" s="11">
        <v>474.35483209911001</v>
      </c>
      <c r="T57" s="11">
        <v>510.28628143118499</v>
      </c>
      <c r="U57" s="11">
        <v>515.39646915164701</v>
      </c>
      <c r="V57" s="159">
        <f>100</f>
        <v>100</v>
      </c>
      <c r="W57" s="58">
        <f t="shared" si="12"/>
        <v>116.48711786677012</v>
      </c>
      <c r="X57" s="58">
        <f t="shared" si="12"/>
        <v>64.197133020499422</v>
      </c>
      <c r="Y57" s="58">
        <f t="shared" si="12"/>
        <v>64.913725952137639</v>
      </c>
      <c r="Z57" s="58">
        <f t="shared" si="12"/>
        <v>57.435065228137354</v>
      </c>
      <c r="AA57" s="58">
        <f t="shared" si="11"/>
        <v>61.671498753291935</v>
      </c>
      <c r="AB57" s="58">
        <f t="shared" si="11"/>
        <v>81.35626320275118</v>
      </c>
      <c r="AC57" s="58">
        <f t="shared" si="11"/>
        <v>85.470612180556088</v>
      </c>
      <c r="AD57" s="58">
        <f t="shared" si="11"/>
        <v>97.727507511658018</v>
      </c>
      <c r="AE57" s="58">
        <f t="shared" si="11"/>
        <v>170.18032534586703</v>
      </c>
      <c r="AF57" s="58">
        <f t="shared" si="11"/>
        <v>88.854459535002363</v>
      </c>
      <c r="AG57" s="58">
        <f t="shared" si="11"/>
        <v>119.78293499396585</v>
      </c>
      <c r="AH57" s="58">
        <f t="shared" si="11"/>
        <v>115.98914849897628</v>
      </c>
      <c r="AI57" s="58">
        <f t="shared" si="7"/>
        <v>141.91559192530386</v>
      </c>
      <c r="AJ57" s="58">
        <f t="shared" si="8"/>
        <v>128.28629261013708</v>
      </c>
      <c r="AK57" s="58">
        <f t="shared" si="9"/>
        <v>183.66185381180262</v>
      </c>
      <c r="AL57" s="58">
        <f t="shared" si="10"/>
        <v>197.57387946835783</v>
      </c>
      <c r="AM57" s="58">
        <f t="shared" si="2"/>
        <v>199.55245433796151</v>
      </c>
      <c r="AN57" s="160">
        <v>4</v>
      </c>
      <c r="AO57" s="118">
        <v>1</v>
      </c>
      <c r="AP57" s="118">
        <v>4</v>
      </c>
      <c r="AQ57" s="118">
        <v>4</v>
      </c>
      <c r="AR57" s="118">
        <v>4</v>
      </c>
      <c r="AS57" s="118">
        <v>4</v>
      </c>
      <c r="AT57" s="118">
        <v>4</v>
      </c>
      <c r="AU57" s="118">
        <v>4</v>
      </c>
      <c r="AV57" s="118">
        <v>4</v>
      </c>
      <c r="AW57" s="118">
        <v>1</v>
      </c>
      <c r="AX57" s="118">
        <v>4</v>
      </c>
      <c r="AY57" s="118">
        <v>1</v>
      </c>
      <c r="AZ57" s="118">
        <v>4</v>
      </c>
      <c r="BA57" s="118">
        <v>1</v>
      </c>
      <c r="BB57" s="118">
        <v>1</v>
      </c>
      <c r="BC57" s="118">
        <v>4</v>
      </c>
      <c r="BD57" s="118">
        <v>6</v>
      </c>
      <c r="BE57" s="118">
        <v>7</v>
      </c>
    </row>
    <row r="58" spans="2:57" ht="15">
      <c r="B58" s="499"/>
      <c r="C58" s="1" t="s">
        <v>209</v>
      </c>
      <c r="D58" s="196">
        <v>246.14774357171601</v>
      </c>
      <c r="E58" s="11">
        <v>300.85848580196603</v>
      </c>
      <c r="F58" s="11">
        <v>176.25187165508501</v>
      </c>
      <c r="G58" s="11">
        <v>181.26361615307101</v>
      </c>
      <c r="H58" s="11">
        <v>164.80057982528101</v>
      </c>
      <c r="I58" s="11">
        <v>161.189894022679</v>
      </c>
      <c r="J58" s="11">
        <v>212.257372986539</v>
      </c>
      <c r="K58" s="11">
        <v>224.551653028082</v>
      </c>
      <c r="L58" s="11">
        <v>257.20905496433699</v>
      </c>
      <c r="M58" s="11">
        <v>461.55685758699002</v>
      </c>
      <c r="N58" s="11">
        <v>251.39830610634101</v>
      </c>
      <c r="O58" s="11">
        <v>329.098789418622</v>
      </c>
      <c r="P58" s="11">
        <v>318.79998117090003</v>
      </c>
      <c r="Q58" s="11">
        <v>388.76451037053801</v>
      </c>
      <c r="R58" s="11">
        <v>367.18250770983201</v>
      </c>
      <c r="S58" s="11">
        <v>509.06224773392501</v>
      </c>
      <c r="T58" s="11">
        <v>544.334209574856</v>
      </c>
      <c r="U58" s="11">
        <v>550.53531516589999</v>
      </c>
      <c r="V58" s="159">
        <f>100</f>
        <v>100</v>
      </c>
      <c r="W58" s="58">
        <f t="shared" si="12"/>
        <v>122.22679007183743</v>
      </c>
      <c r="X58" s="58">
        <f t="shared" si="12"/>
        <v>71.604098050053182</v>
      </c>
      <c r="Y58" s="58">
        <f t="shared" si="12"/>
        <v>73.64016973011951</v>
      </c>
      <c r="Z58" s="58">
        <f t="shared" si="12"/>
        <v>66.951895407997426</v>
      </c>
      <c r="AA58" s="58">
        <f t="shared" si="11"/>
        <v>65.485017934245562</v>
      </c>
      <c r="AB58" s="58">
        <f t="shared" si="11"/>
        <v>86.231695609550485</v>
      </c>
      <c r="AC58" s="58">
        <f t="shared" si="11"/>
        <v>91.226370703113147</v>
      </c>
      <c r="AD58" s="58">
        <f t="shared" si="11"/>
        <v>104.49376916160851</v>
      </c>
      <c r="AE58" s="58">
        <f t="shared" si="11"/>
        <v>187.51212214647575</v>
      </c>
      <c r="AF58" s="58">
        <f t="shared" si="11"/>
        <v>102.13309391280089</v>
      </c>
      <c r="AG58" s="58">
        <f t="shared" si="11"/>
        <v>133.69969784944948</v>
      </c>
      <c r="AH58" s="58">
        <f t="shared" si="11"/>
        <v>129.51570327030706</v>
      </c>
      <c r="AI58" s="58">
        <f t="shared" si="7"/>
        <v>157.93949793298432</v>
      </c>
      <c r="AJ58" s="58">
        <f t="shared" si="8"/>
        <v>149.17159198042864</v>
      </c>
      <c r="AK58" s="58">
        <f t="shared" si="9"/>
        <v>206.81166536292378</v>
      </c>
      <c r="AL58" s="58">
        <f t="shared" si="10"/>
        <v>221.14125511626406</v>
      </c>
      <c r="AM58" s="58">
        <f t="shared" si="2"/>
        <v>223.6605167195041</v>
      </c>
      <c r="AN58" s="160"/>
      <c r="AO58" s="118"/>
      <c r="AP58" s="118"/>
      <c r="AQ58" s="118"/>
      <c r="AR58" s="118"/>
      <c r="AS58" s="118"/>
      <c r="AT58" s="118"/>
      <c r="AU58" s="118"/>
      <c r="AV58" s="118"/>
      <c r="AW58" s="118"/>
      <c r="AX58" s="118"/>
      <c r="AY58" s="118"/>
      <c r="AZ58" s="118"/>
      <c r="BA58" s="118"/>
      <c r="BB58" s="118"/>
      <c r="BC58" s="118"/>
      <c r="BD58" s="118"/>
      <c r="BE58" s="118"/>
    </row>
    <row r="59" spans="2:57" ht="15">
      <c r="B59" s="501"/>
      <c r="C59" s="1" t="s">
        <v>210</v>
      </c>
      <c r="D59" s="245">
        <v>-12.1284429385094</v>
      </c>
      <c r="E59" s="173">
        <v>0</v>
      </c>
      <c r="F59" s="173">
        <v>10.4459646408416</v>
      </c>
      <c r="G59" s="173">
        <v>13.606920242191499</v>
      </c>
      <c r="H59" s="173">
        <v>16.459483634386899</v>
      </c>
      <c r="I59" s="173">
        <v>1.9070988789750101</v>
      </c>
      <c r="J59" s="173">
        <v>2.1335188992510998</v>
      </c>
      <c r="K59" s="173">
        <v>3.80141530119699</v>
      </c>
      <c r="L59" s="173">
        <v>4.8021753917328702</v>
      </c>
      <c r="M59" s="173">
        <v>22.021603092989</v>
      </c>
      <c r="N59" s="173">
        <v>21.908396475064599</v>
      </c>
      <c r="O59" s="173">
        <v>19.727992826184401</v>
      </c>
      <c r="P59" s="173">
        <v>19.227631662061601</v>
      </c>
      <c r="Q59" s="173">
        <v>22.2303314824495</v>
      </c>
      <c r="R59" s="173">
        <v>35.849563341020001</v>
      </c>
      <c r="S59" s="173">
        <v>34.707415634815597</v>
      </c>
      <c r="T59" s="173">
        <v>34.047928143670703</v>
      </c>
      <c r="U59" s="173">
        <v>35.138846014252003</v>
      </c>
      <c r="V59" s="159">
        <f>100</f>
        <v>100</v>
      </c>
      <c r="W59" s="58">
        <f t="shared" si="12"/>
        <v>0</v>
      </c>
      <c r="X59" s="58">
        <f t="shared" si="12"/>
        <v>-86.127829382568891</v>
      </c>
      <c r="Y59" s="58">
        <f t="shared" si="12"/>
        <v>-112.1901658042826</v>
      </c>
      <c r="Z59" s="58">
        <f t="shared" si="12"/>
        <v>-135.70978334016706</v>
      </c>
      <c r="AA59" s="58">
        <f t="shared" si="11"/>
        <v>-15.724185607698418</v>
      </c>
      <c r="AB59" s="58">
        <f t="shared" si="11"/>
        <v>-17.591037118844802</v>
      </c>
      <c r="AC59" s="58">
        <f t="shared" si="11"/>
        <v>-31.342978818220736</v>
      </c>
      <c r="AD59" s="58">
        <f t="shared" si="11"/>
        <v>-39.594327285700729</v>
      </c>
      <c r="AE59" s="58">
        <f t="shared" si="11"/>
        <v>-181.5699113615608</v>
      </c>
      <c r="AF59" s="58">
        <f t="shared" si="11"/>
        <v>-180.63651357506546</v>
      </c>
      <c r="AG59" s="58">
        <f t="shared" si="11"/>
        <v>-162.65890787633944</v>
      </c>
      <c r="AH59" s="58">
        <f t="shared" si="11"/>
        <v>-158.53338931917918</v>
      </c>
      <c r="AI59" s="58">
        <f t="shared" si="7"/>
        <v>-183.29089393548844</v>
      </c>
      <c r="AJ59" s="58">
        <f t="shared" si="8"/>
        <v>-295.58257001970901</v>
      </c>
      <c r="AK59" s="58">
        <f t="shared" si="9"/>
        <v>-286.16546914373481</v>
      </c>
      <c r="AL59" s="58">
        <f t="shared" si="10"/>
        <v>-280.72794105799068</v>
      </c>
      <c r="AM59" s="58">
        <f t="shared" ref="AM59:AM76" si="13">U59*100/$D59</f>
        <v>-289.72264776611638</v>
      </c>
      <c r="AN59" s="120"/>
      <c r="AO59" s="121"/>
      <c r="AP59" s="121"/>
      <c r="AQ59" s="121"/>
      <c r="AR59" s="121"/>
      <c r="AS59" s="121"/>
      <c r="AT59" s="121"/>
      <c r="AU59" s="121"/>
      <c r="AV59" s="121"/>
      <c r="AW59" s="121"/>
      <c r="AX59" s="121"/>
      <c r="AY59" s="121"/>
      <c r="AZ59" s="121"/>
      <c r="BA59" s="121"/>
      <c r="BB59" s="121"/>
      <c r="BC59" s="121"/>
      <c r="BD59" s="121"/>
      <c r="BE59" s="121"/>
    </row>
    <row r="60" spans="2:57" ht="15" customHeight="1">
      <c r="B60" s="500" t="s">
        <v>131</v>
      </c>
      <c r="C60" s="7" t="s">
        <v>205</v>
      </c>
      <c r="D60" s="246">
        <v>130.430460284323</v>
      </c>
      <c r="E60" s="11">
        <v>162.76269277085001</v>
      </c>
      <c r="F60" s="11">
        <v>118.7276845702</v>
      </c>
      <c r="G60" s="11">
        <v>76.326445259776094</v>
      </c>
      <c r="H60" s="11">
        <v>79.825280866729003</v>
      </c>
      <c r="I60" s="11">
        <v>26.5569369053873</v>
      </c>
      <c r="J60" s="11">
        <v>21.920036500332301</v>
      </c>
      <c r="K60" s="11">
        <v>28.3173530726812</v>
      </c>
      <c r="L60" s="11">
        <v>26.060388209920902</v>
      </c>
      <c r="M60" s="11">
        <v>27.302802024791699</v>
      </c>
      <c r="N60" s="11">
        <v>6.5920894926088698</v>
      </c>
      <c r="O60" s="11">
        <v>26.503263089722498</v>
      </c>
      <c r="P60" s="11">
        <v>22.5</v>
      </c>
      <c r="Q60" s="11">
        <v>29.6568796662491</v>
      </c>
      <c r="R60" s="11">
        <v>30.728197149445698</v>
      </c>
      <c r="S60" s="11">
        <v>27.801258873775598</v>
      </c>
      <c r="T60" s="11">
        <v>29.3326637637376</v>
      </c>
      <c r="U60" s="11">
        <v>33.542516269100702</v>
      </c>
      <c r="V60" s="159">
        <f>100</f>
        <v>100</v>
      </c>
      <c r="W60" s="58">
        <f t="shared" si="12"/>
        <v>124.78886635533337</v>
      </c>
      <c r="X60" s="58">
        <f t="shared" si="12"/>
        <v>91.027574625886984</v>
      </c>
      <c r="Y60" s="58">
        <f t="shared" si="12"/>
        <v>58.518880553969872</v>
      </c>
      <c r="Z60" s="58">
        <f t="shared" si="12"/>
        <v>61.201410079148161</v>
      </c>
      <c r="AA60" s="58">
        <f t="shared" si="11"/>
        <v>20.360993013055626</v>
      </c>
      <c r="AB60" s="58">
        <f t="shared" si="11"/>
        <v>16.80591822841782</v>
      </c>
      <c r="AC60" s="58">
        <f t="shared" si="11"/>
        <v>21.710690134001453</v>
      </c>
      <c r="AD60" s="58">
        <f t="shared" si="11"/>
        <v>19.980293064298273</v>
      </c>
      <c r="AE60" s="58">
        <f t="shared" si="11"/>
        <v>20.932841887757519</v>
      </c>
      <c r="AF60" s="58">
        <f t="shared" si="11"/>
        <v>5.0541027596152714</v>
      </c>
      <c r="AG60" s="58">
        <f t="shared" si="11"/>
        <v>20.319841724048597</v>
      </c>
      <c r="AH60" s="58">
        <f t="shared" si="11"/>
        <v>17.250571646341395</v>
      </c>
      <c r="AI60" s="58">
        <f t="shared" si="7"/>
        <v>22.737694555091352</v>
      </c>
      <c r="AJ60" s="58">
        <f t="shared" si="8"/>
        <v>23.559065177307399</v>
      </c>
      <c r="AK60" s="58">
        <f t="shared" si="9"/>
        <v>21.315004802691135</v>
      </c>
      <c r="AL60" s="58">
        <f t="shared" si="10"/>
        <v>22.489120792639891</v>
      </c>
      <c r="AM60" s="58">
        <f t="shared" si="13"/>
        <v>25.716781337719713</v>
      </c>
      <c r="AN60" s="160">
        <v>1</v>
      </c>
      <c r="AO60" s="118">
        <v>1</v>
      </c>
      <c r="AP60" s="118">
        <v>1</v>
      </c>
      <c r="AQ60" s="118">
        <v>1</v>
      </c>
      <c r="AR60" s="118">
        <v>1</v>
      </c>
      <c r="AS60" s="118">
        <v>1</v>
      </c>
      <c r="AT60" s="118">
        <v>1</v>
      </c>
      <c r="AU60" s="118">
        <v>1</v>
      </c>
      <c r="AV60" s="118">
        <v>1</v>
      </c>
      <c r="AW60" s="118">
        <v>1</v>
      </c>
      <c r="AX60" s="118">
        <v>1</v>
      </c>
      <c r="AY60" s="118">
        <v>1</v>
      </c>
      <c r="AZ60" s="118">
        <v>1</v>
      </c>
      <c r="BA60" s="118">
        <v>1</v>
      </c>
      <c r="BB60" s="118">
        <v>1</v>
      </c>
      <c r="BC60" s="118">
        <v>4</v>
      </c>
      <c r="BD60" s="118">
        <v>6</v>
      </c>
      <c r="BE60" s="118">
        <v>7</v>
      </c>
    </row>
    <row r="61" spans="2:57" ht="15">
      <c r="B61" s="499"/>
      <c r="C61" s="1" t="s">
        <v>206</v>
      </c>
      <c r="D61" s="196">
        <v>81.717864598866697</v>
      </c>
      <c r="E61" s="11">
        <v>78.467933030338301</v>
      </c>
      <c r="F61" s="11">
        <v>53.653011863170398</v>
      </c>
      <c r="G61" s="11">
        <v>55.700245233161603</v>
      </c>
      <c r="H61" s="11">
        <v>39.036252800357602</v>
      </c>
      <c r="I61" s="11">
        <v>17.996459075079301</v>
      </c>
      <c r="J61" s="11">
        <v>35.469569755537698</v>
      </c>
      <c r="K61" s="11">
        <v>41.9295543742859</v>
      </c>
      <c r="L61" s="11">
        <v>40.438533429187601</v>
      </c>
      <c r="M61" s="11">
        <v>41.9506556658297</v>
      </c>
      <c r="N61" s="11">
        <v>42.648821414302802</v>
      </c>
      <c r="O61" s="11">
        <v>28.2273316439572</v>
      </c>
      <c r="P61" s="11">
        <v>29.8330940834758</v>
      </c>
      <c r="Q61" s="11">
        <v>53.287702306865398</v>
      </c>
      <c r="R61" s="11">
        <v>55.584882245621799</v>
      </c>
      <c r="S61" s="11">
        <v>45.290992824774499</v>
      </c>
      <c r="T61" s="11">
        <v>39.558152408398797</v>
      </c>
      <c r="U61" s="11">
        <v>41.982833051213497</v>
      </c>
      <c r="V61" s="159">
        <f>100</f>
        <v>100</v>
      </c>
      <c r="W61" s="58">
        <f t="shared" si="12"/>
        <v>96.02298520099427</v>
      </c>
      <c r="X61" s="58">
        <f t="shared" si="12"/>
        <v>65.65640466321544</v>
      </c>
      <c r="Y61" s="58">
        <f t="shared" si="12"/>
        <v>68.161650462332418</v>
      </c>
      <c r="Z61" s="58">
        <f t="shared" si="12"/>
        <v>47.769545853868259</v>
      </c>
      <c r="AA61" s="58">
        <f t="shared" si="11"/>
        <v>22.022674189321492</v>
      </c>
      <c r="AB61" s="58">
        <f t="shared" si="11"/>
        <v>43.404915105955432</v>
      </c>
      <c r="AC61" s="58">
        <f t="shared" si="11"/>
        <v>51.310144458752042</v>
      </c>
      <c r="AD61" s="58">
        <f t="shared" si="11"/>
        <v>49.485548389805111</v>
      </c>
      <c r="AE61" s="58">
        <f t="shared" si="11"/>
        <v>51.33596658668867</v>
      </c>
      <c r="AF61" s="58">
        <f t="shared" si="11"/>
        <v>52.190327811006306</v>
      </c>
      <c r="AG61" s="58">
        <f t="shared" si="11"/>
        <v>34.542424453353462</v>
      </c>
      <c r="AH61" s="58">
        <f t="shared" si="11"/>
        <v>36.507432285362896</v>
      </c>
      <c r="AI61" s="58">
        <f t="shared" si="7"/>
        <v>65.209367093036363</v>
      </c>
      <c r="AJ61" s="58">
        <f t="shared" si="8"/>
        <v>68.020478164076593</v>
      </c>
      <c r="AK61" s="58">
        <f t="shared" si="9"/>
        <v>55.42361275236091</v>
      </c>
      <c r="AL61" s="58">
        <f t="shared" si="10"/>
        <v>48.408206213635452</v>
      </c>
      <c r="AM61" s="58">
        <f t="shared" si="13"/>
        <v>51.375342781284239</v>
      </c>
      <c r="AN61" s="160">
        <v>1</v>
      </c>
      <c r="AO61" s="118">
        <v>1</v>
      </c>
      <c r="AP61" s="118">
        <v>1</v>
      </c>
      <c r="AQ61" s="118">
        <v>1</v>
      </c>
      <c r="AR61" s="118">
        <v>4</v>
      </c>
      <c r="AS61" s="118">
        <v>1</v>
      </c>
      <c r="AT61" s="118">
        <v>4</v>
      </c>
      <c r="AU61" s="118">
        <v>1</v>
      </c>
      <c r="AV61" s="118">
        <v>1</v>
      </c>
      <c r="AW61" s="118">
        <v>1</v>
      </c>
      <c r="AX61" s="118">
        <v>1</v>
      </c>
      <c r="AY61" s="118">
        <v>4</v>
      </c>
      <c r="AZ61" s="118">
        <v>4</v>
      </c>
      <c r="BA61" s="118">
        <v>1</v>
      </c>
      <c r="BB61" s="118">
        <v>1</v>
      </c>
      <c r="BC61" s="118">
        <v>4</v>
      </c>
      <c r="BD61" s="118">
        <v>6</v>
      </c>
      <c r="BE61" s="118">
        <v>7</v>
      </c>
    </row>
    <row r="62" spans="2:57" ht="15">
      <c r="B62" s="499"/>
      <c r="C62" s="1" t="s">
        <v>207</v>
      </c>
      <c r="D62" s="196">
        <v>136.29585445869401</v>
      </c>
      <c r="E62" s="11">
        <v>104.591539447617</v>
      </c>
      <c r="F62" s="11">
        <v>93.580834645064698</v>
      </c>
      <c r="G62" s="11">
        <v>67.201490409292305</v>
      </c>
      <c r="H62" s="11">
        <v>71.1465466267381</v>
      </c>
      <c r="I62" s="11">
        <v>50.823262491349297</v>
      </c>
      <c r="J62" s="11">
        <v>57.1309548605945</v>
      </c>
      <c r="K62" s="11">
        <v>54.623469074851201</v>
      </c>
      <c r="L62" s="11">
        <v>63.703171179806702</v>
      </c>
      <c r="M62" s="11">
        <v>62.377934552991398</v>
      </c>
      <c r="N62" s="11">
        <v>58.8294047143428</v>
      </c>
      <c r="O62" s="11">
        <v>64.962885468041705</v>
      </c>
      <c r="P62" s="11">
        <v>36.887766259968402</v>
      </c>
      <c r="Q62" s="11">
        <v>53.149625713806699</v>
      </c>
      <c r="R62" s="11">
        <v>32.265533112920103</v>
      </c>
      <c r="S62" s="11">
        <v>31.238627382473499</v>
      </c>
      <c r="T62" s="11">
        <v>30.643932933410301</v>
      </c>
      <c r="U62" s="11">
        <v>31.603133110614898</v>
      </c>
      <c r="V62" s="159">
        <f>100</f>
        <v>100</v>
      </c>
      <c r="W62" s="58">
        <f t="shared" si="12"/>
        <v>76.738606513754704</v>
      </c>
      <c r="X62" s="58">
        <f t="shared" si="12"/>
        <v>68.660074084223467</v>
      </c>
      <c r="Y62" s="58">
        <f t="shared" si="12"/>
        <v>49.305601169005818</v>
      </c>
      <c r="Z62" s="58">
        <f t="shared" si="12"/>
        <v>52.200081146488472</v>
      </c>
      <c r="AA62" s="58">
        <f t="shared" si="11"/>
        <v>37.288927600326872</v>
      </c>
      <c r="AB62" s="58">
        <f t="shared" si="11"/>
        <v>41.916869069490794</v>
      </c>
      <c r="AC62" s="58">
        <f t="shared" si="11"/>
        <v>40.077131686646752</v>
      </c>
      <c r="AD62" s="58">
        <f t="shared" si="11"/>
        <v>46.738891239801184</v>
      </c>
      <c r="AE62" s="58">
        <f t="shared" si="11"/>
        <v>45.76656773658199</v>
      </c>
      <c r="AF62" s="58">
        <f t="shared" si="11"/>
        <v>43.163018382317496</v>
      </c>
      <c r="AG62" s="58">
        <f t="shared" si="11"/>
        <v>47.663141132241435</v>
      </c>
      <c r="AH62" s="58">
        <f t="shared" si="11"/>
        <v>27.064481459447215</v>
      </c>
      <c r="AI62" s="58">
        <f t="shared" si="7"/>
        <v>38.995775715184564</v>
      </c>
      <c r="AJ62" s="58">
        <f t="shared" si="8"/>
        <v>23.673158102324042</v>
      </c>
      <c r="AK62" s="58">
        <f t="shared" si="9"/>
        <v>22.919719390248012</v>
      </c>
      <c r="AL62" s="58">
        <f t="shared" si="10"/>
        <v>22.48339324414103</v>
      </c>
      <c r="AM62" s="58">
        <f t="shared" si="13"/>
        <v>23.187156525140377</v>
      </c>
      <c r="AN62" s="160">
        <v>1</v>
      </c>
      <c r="AO62" s="118">
        <v>1</v>
      </c>
      <c r="AP62" s="118">
        <v>1</v>
      </c>
      <c r="AQ62" s="118">
        <v>1</v>
      </c>
      <c r="AR62" s="118">
        <v>1</v>
      </c>
      <c r="AS62" s="118">
        <v>4</v>
      </c>
      <c r="AT62" s="118">
        <v>1</v>
      </c>
      <c r="AU62" s="118">
        <v>4</v>
      </c>
      <c r="AV62" s="118">
        <v>1</v>
      </c>
      <c r="AW62" s="118">
        <v>1</v>
      </c>
      <c r="AX62" s="118">
        <v>1</v>
      </c>
      <c r="AY62" s="118">
        <v>1</v>
      </c>
      <c r="AZ62" s="118">
        <v>4</v>
      </c>
      <c r="BA62" s="118">
        <v>1</v>
      </c>
      <c r="BB62" s="118">
        <v>1</v>
      </c>
      <c r="BC62" s="118">
        <v>4</v>
      </c>
      <c r="BD62" s="118">
        <v>6</v>
      </c>
      <c r="BE62" s="118">
        <v>7</v>
      </c>
    </row>
    <row r="63" spans="2:57" ht="15">
      <c r="B63" s="499"/>
      <c r="C63" s="1" t="s">
        <v>208</v>
      </c>
      <c r="D63" s="196">
        <v>61.636345561189003</v>
      </c>
      <c r="E63" s="11">
        <v>41.758924756244397</v>
      </c>
      <c r="F63" s="11">
        <v>43.767036510922601</v>
      </c>
      <c r="G63" s="11">
        <v>52.848696842385401</v>
      </c>
      <c r="H63" s="11">
        <v>40.502910933225202</v>
      </c>
      <c r="I63" s="11">
        <v>47.622235003320903</v>
      </c>
      <c r="J63" s="11">
        <v>48.4415177039184</v>
      </c>
      <c r="K63" s="11">
        <v>59.838244659050503</v>
      </c>
      <c r="L63" s="11">
        <v>58.311375863960201</v>
      </c>
      <c r="M63" s="11">
        <v>69.353109035349803</v>
      </c>
      <c r="N63" s="11">
        <v>62.624850179784303</v>
      </c>
      <c r="O63" s="11">
        <v>54.869369390269902</v>
      </c>
      <c r="P63" s="11">
        <v>79.679127980937693</v>
      </c>
      <c r="Q63" s="11">
        <v>108.54792737171201</v>
      </c>
      <c r="R63" s="11">
        <v>107.00228748182499</v>
      </c>
      <c r="S63" s="11">
        <v>153.19047678497299</v>
      </c>
      <c r="T63" s="11">
        <v>164.79436529019901</v>
      </c>
      <c r="U63" s="11">
        <v>166.36211907425201</v>
      </c>
      <c r="V63" s="159">
        <f>100</f>
        <v>100</v>
      </c>
      <c r="W63" s="58">
        <f t="shared" si="12"/>
        <v>67.750487761784228</v>
      </c>
      <c r="X63" s="58">
        <f t="shared" si="12"/>
        <v>71.008487139253276</v>
      </c>
      <c r="Y63" s="58">
        <f t="shared" si="12"/>
        <v>85.742748635089441</v>
      </c>
      <c r="Z63" s="58">
        <f t="shared" si="12"/>
        <v>65.712706625372931</v>
      </c>
      <c r="AA63" s="58">
        <f t="shared" si="11"/>
        <v>77.263235790065295</v>
      </c>
      <c r="AB63" s="58">
        <f t="shared" si="11"/>
        <v>78.592455900599191</v>
      </c>
      <c r="AC63" s="58">
        <f t="shared" si="11"/>
        <v>97.082726294417554</v>
      </c>
      <c r="AD63" s="58">
        <f t="shared" si="11"/>
        <v>94.605504808963786</v>
      </c>
      <c r="AE63" s="58">
        <f t="shared" si="11"/>
        <v>112.51982641719088</v>
      </c>
      <c r="AF63" s="58">
        <f t="shared" si="11"/>
        <v>101.60376902555647</v>
      </c>
      <c r="AG63" s="58">
        <f t="shared" si="11"/>
        <v>89.02112688656851</v>
      </c>
      <c r="AH63" s="58">
        <f t="shared" si="11"/>
        <v>129.27295941294386</v>
      </c>
      <c r="AI63" s="58">
        <f t="shared" si="7"/>
        <v>176.11025829549206</v>
      </c>
      <c r="AJ63" s="58">
        <f t="shared" si="8"/>
        <v>173.60258222252858</v>
      </c>
      <c r="AK63" s="58">
        <f t="shared" si="9"/>
        <v>248.53919451291011</v>
      </c>
      <c r="AL63" s="58">
        <f t="shared" si="10"/>
        <v>267.36556781517925</v>
      </c>
      <c r="AM63" s="58">
        <f t="shared" si="13"/>
        <v>269.90912189804845</v>
      </c>
      <c r="AN63" s="160">
        <v>1</v>
      </c>
      <c r="AO63" s="118">
        <v>1</v>
      </c>
      <c r="AP63" s="118">
        <v>1</v>
      </c>
      <c r="AQ63" s="118">
        <v>1</v>
      </c>
      <c r="AR63" s="118">
        <v>4</v>
      </c>
      <c r="AS63" s="118">
        <v>4</v>
      </c>
      <c r="AT63" s="118">
        <v>4</v>
      </c>
      <c r="AU63" s="118">
        <v>4</v>
      </c>
      <c r="AV63" s="118">
        <v>4</v>
      </c>
      <c r="AW63" s="118">
        <v>4</v>
      </c>
      <c r="AX63" s="118">
        <v>1</v>
      </c>
      <c r="AY63" s="118">
        <v>4</v>
      </c>
      <c r="AZ63" s="118">
        <v>4</v>
      </c>
      <c r="BA63" s="118">
        <v>1</v>
      </c>
      <c r="BB63" s="118">
        <v>1</v>
      </c>
      <c r="BC63" s="118">
        <v>4</v>
      </c>
      <c r="BD63" s="118">
        <v>6</v>
      </c>
      <c r="BE63" s="118">
        <v>7</v>
      </c>
    </row>
    <row r="64" spans="2:57" ht="15">
      <c r="B64" s="499"/>
      <c r="C64" s="1" t="s">
        <v>209</v>
      </c>
      <c r="D64" s="196">
        <v>410.08052490307199</v>
      </c>
      <c r="E64" s="11">
        <v>387.58109000504999</v>
      </c>
      <c r="F64" s="11">
        <v>309.72856758935802</v>
      </c>
      <c r="G64" s="11">
        <v>252.07687774461499</v>
      </c>
      <c r="H64" s="11">
        <v>230.51099122705</v>
      </c>
      <c r="I64" s="11">
        <v>142.99889347513701</v>
      </c>
      <c r="J64" s="11">
        <v>162.962078820383</v>
      </c>
      <c r="K64" s="11">
        <v>184.70862118086799</v>
      </c>
      <c r="L64" s="11">
        <v>188.51346868287499</v>
      </c>
      <c r="M64" s="11">
        <v>200.98450127896299</v>
      </c>
      <c r="N64" s="11">
        <v>170.695165801039</v>
      </c>
      <c r="O64" s="11">
        <v>174.56284959199101</v>
      </c>
      <c r="P64" s="11">
        <v>168.89998832438201</v>
      </c>
      <c r="Q64" s="11">
        <v>244.64213505863299</v>
      </c>
      <c r="R64" s="11">
        <v>225.58089998981299</v>
      </c>
      <c r="S64" s="11">
        <v>257.52135586599701</v>
      </c>
      <c r="T64" s="11">
        <v>264.32911439574599</v>
      </c>
      <c r="U64" s="11">
        <v>273.49060150518102</v>
      </c>
      <c r="V64" s="159">
        <f>100</f>
        <v>100</v>
      </c>
      <c r="W64" s="58">
        <f t="shared" si="12"/>
        <v>94.513410529958705</v>
      </c>
      <c r="X64" s="58">
        <f t="shared" si="12"/>
        <v>75.528719063790334</v>
      </c>
      <c r="Y64" s="58">
        <f t="shared" si="12"/>
        <v>61.470092442014092</v>
      </c>
      <c r="Z64" s="58">
        <f t="shared" si="12"/>
        <v>56.211152987948978</v>
      </c>
      <c r="AA64" s="58">
        <f t="shared" si="11"/>
        <v>34.870930168882495</v>
      </c>
      <c r="AB64" s="58">
        <f t="shared" si="11"/>
        <v>39.739043657072294</v>
      </c>
      <c r="AC64" s="58">
        <f t="shared" si="11"/>
        <v>45.042036859596379</v>
      </c>
      <c r="AD64" s="58">
        <f t="shared" si="11"/>
        <v>45.969866217722156</v>
      </c>
      <c r="AE64" s="58">
        <f t="shared" si="11"/>
        <v>49.01098420279002</v>
      </c>
      <c r="AF64" s="58">
        <f t="shared" si="11"/>
        <v>41.624792067700625</v>
      </c>
      <c r="AG64" s="58">
        <f t="shared" si="11"/>
        <v>42.567944340505136</v>
      </c>
      <c r="AH64" s="58">
        <f t="shared" si="11"/>
        <v>41.187029880120193</v>
      </c>
      <c r="AI64" s="58">
        <f t="shared" si="7"/>
        <v>59.657096643752453</v>
      </c>
      <c r="AJ64" s="58">
        <f t="shared" si="8"/>
        <v>55.00892783024311</v>
      </c>
      <c r="AK64" s="58">
        <f t="shared" si="9"/>
        <v>62.797753179540919</v>
      </c>
      <c r="AL64" s="58">
        <f t="shared" si="10"/>
        <v>64.45785604137717</v>
      </c>
      <c r="AM64" s="58">
        <f t="shared" si="13"/>
        <v>66.691926316136119</v>
      </c>
      <c r="AN64" s="160"/>
      <c r="AO64" s="118"/>
      <c r="AP64" s="118"/>
      <c r="AQ64" s="118"/>
      <c r="AR64" s="118"/>
      <c r="AS64" s="118"/>
      <c r="AT64" s="118"/>
      <c r="AU64" s="118"/>
      <c r="AV64" s="118"/>
      <c r="AW64" s="118"/>
      <c r="AX64" s="118"/>
      <c r="AY64" s="118"/>
      <c r="AZ64" s="118"/>
      <c r="BA64" s="118"/>
      <c r="BB64" s="118"/>
      <c r="BC64" s="118"/>
      <c r="BD64" s="118"/>
      <c r="BE64" s="118"/>
    </row>
    <row r="65" spans="2:57" ht="15">
      <c r="B65" s="501"/>
      <c r="C65" s="8" t="s">
        <v>210</v>
      </c>
      <c r="D65" s="245">
        <v>348.444179341883</v>
      </c>
      <c r="E65" s="173">
        <v>345.82216524880602</v>
      </c>
      <c r="F65" s="173">
        <v>265.96153107843497</v>
      </c>
      <c r="G65" s="173">
        <v>199.22818090223001</v>
      </c>
      <c r="H65" s="173">
        <v>190.008080293825</v>
      </c>
      <c r="I65" s="173">
        <v>95.376658471815901</v>
      </c>
      <c r="J65" s="173">
        <v>114.520561116465</v>
      </c>
      <c r="K65" s="173">
        <v>124.870376521818</v>
      </c>
      <c r="L65" s="173">
        <v>130.20209281891499</v>
      </c>
      <c r="M65" s="173">
        <v>131.63139224361299</v>
      </c>
      <c r="N65" s="173">
        <v>108.070315621254</v>
      </c>
      <c r="O65" s="173">
        <v>119.693480201722</v>
      </c>
      <c r="P65" s="173">
        <v>89.220860343444201</v>
      </c>
      <c r="Q65" s="173">
        <v>136.09420768692101</v>
      </c>
      <c r="R65" s="173">
        <v>118.578612507988</v>
      </c>
      <c r="S65" s="173">
        <v>104.33087908102399</v>
      </c>
      <c r="T65" s="173">
        <v>99.534749105546993</v>
      </c>
      <c r="U65" s="173">
        <v>107.12848243093001</v>
      </c>
      <c r="V65" s="159">
        <f>100</f>
        <v>100</v>
      </c>
      <c r="W65" s="58">
        <f t="shared" si="12"/>
        <v>99.247508138023932</v>
      </c>
      <c r="X65" s="58">
        <f t="shared" si="12"/>
        <v>76.32830359823042</v>
      </c>
      <c r="Y65" s="58">
        <f t="shared" si="12"/>
        <v>57.176498479187764</v>
      </c>
      <c r="Z65" s="58">
        <f t="shared" si="12"/>
        <v>54.530421674053784</v>
      </c>
      <c r="AA65" s="58">
        <f t="shared" si="11"/>
        <v>27.372148575406442</v>
      </c>
      <c r="AB65" s="58">
        <f t="shared" si="11"/>
        <v>32.866257468488477</v>
      </c>
      <c r="AC65" s="58">
        <f t="shared" si="11"/>
        <v>35.836551139314317</v>
      </c>
      <c r="AD65" s="58">
        <f t="shared" si="11"/>
        <v>37.366700475476904</v>
      </c>
      <c r="AE65" s="58">
        <f t="shared" si="11"/>
        <v>37.77689513776042</v>
      </c>
      <c r="AF65" s="58">
        <f t="shared" si="11"/>
        <v>31.015101421802957</v>
      </c>
      <c r="AG65" s="58">
        <f t="shared" si="11"/>
        <v>34.350833590559809</v>
      </c>
      <c r="AH65" s="58">
        <f t="shared" si="11"/>
        <v>25.605495982730528</v>
      </c>
      <c r="AI65" s="58">
        <f t="shared" si="7"/>
        <v>39.05767860549895</v>
      </c>
      <c r="AJ65" s="58">
        <f t="shared" si="8"/>
        <v>34.030877695231126</v>
      </c>
      <c r="AK65" s="58">
        <f t="shared" si="9"/>
        <v>29.941920475778034</v>
      </c>
      <c r="AL65" s="58">
        <f t="shared" si="10"/>
        <v>28.565479065697488</v>
      </c>
      <c r="AM65" s="58">
        <f t="shared" si="13"/>
        <v>30.744804701076305</v>
      </c>
      <c r="AN65" s="120"/>
      <c r="AO65" s="121"/>
      <c r="AP65" s="121"/>
      <c r="AQ65" s="121"/>
      <c r="AR65" s="121"/>
      <c r="AS65" s="121"/>
      <c r="AT65" s="121"/>
      <c r="AU65" s="121"/>
      <c r="AV65" s="121"/>
      <c r="AW65" s="121"/>
      <c r="AX65" s="121"/>
      <c r="AY65" s="121"/>
      <c r="AZ65" s="121"/>
      <c r="BA65" s="121"/>
      <c r="BB65" s="121"/>
      <c r="BC65" s="121"/>
      <c r="BD65" s="121"/>
      <c r="BE65" s="121"/>
    </row>
    <row r="66" spans="2:57" ht="15" customHeight="1">
      <c r="B66" s="500" t="s">
        <v>132</v>
      </c>
      <c r="C66" s="1" t="s">
        <v>205</v>
      </c>
      <c r="D66" s="246">
        <v>312.75474699274298</v>
      </c>
      <c r="E66" s="11">
        <v>295.80856931981498</v>
      </c>
      <c r="F66" s="11">
        <v>239.27899566168901</v>
      </c>
      <c r="G66" s="11">
        <v>152.84299374560399</v>
      </c>
      <c r="H66" s="11">
        <v>142.38846395940999</v>
      </c>
      <c r="I66" s="11">
        <v>119.36029883849901</v>
      </c>
      <c r="J66" s="11">
        <v>43.939258686186399</v>
      </c>
      <c r="K66" s="11">
        <v>17.884644045903901</v>
      </c>
      <c r="L66" s="11">
        <v>41.8364086588386</v>
      </c>
      <c r="M66" s="11">
        <v>40.854557774323403</v>
      </c>
      <c r="N66" s="11">
        <v>38.154214942069501</v>
      </c>
      <c r="O66" s="11">
        <v>37.861804413889303</v>
      </c>
      <c r="P66" s="11">
        <v>18.899999999999999</v>
      </c>
      <c r="Q66" s="11">
        <v>42.192261793220403</v>
      </c>
      <c r="R66" s="11">
        <v>53.075134979949802</v>
      </c>
      <c r="S66" s="11">
        <v>48.019594839276998</v>
      </c>
      <c r="T66" s="11">
        <v>50.664701509076998</v>
      </c>
      <c r="U66" s="11">
        <v>57.929144166218798</v>
      </c>
      <c r="V66" s="159">
        <f>100</f>
        <v>100</v>
      </c>
      <c r="W66" s="58">
        <f t="shared" si="12"/>
        <v>94.581640139479262</v>
      </c>
      <c r="X66" s="58">
        <f t="shared" si="12"/>
        <v>76.506910914206244</v>
      </c>
      <c r="Y66" s="58">
        <f t="shared" si="12"/>
        <v>48.86991971033153</v>
      </c>
      <c r="Z66" s="58">
        <f t="shared" si="12"/>
        <v>45.527195135654935</v>
      </c>
      <c r="AA66" s="58">
        <f t="shared" si="11"/>
        <v>38.164184552335058</v>
      </c>
      <c r="AB66" s="58">
        <f t="shared" si="11"/>
        <v>14.049110080239947</v>
      </c>
      <c r="AC66" s="58">
        <f t="shared" si="11"/>
        <v>5.7184244900746108</v>
      </c>
      <c r="AD66" s="58">
        <f t="shared" si="11"/>
        <v>13.376746176073022</v>
      </c>
      <c r="AE66" s="58">
        <f t="shared" si="11"/>
        <v>13.062809810931942</v>
      </c>
      <c r="AF66" s="58">
        <f t="shared" si="11"/>
        <v>12.199403944764047</v>
      </c>
      <c r="AG66" s="58">
        <f t="shared" si="11"/>
        <v>12.105908792095114</v>
      </c>
      <c r="AH66" s="58">
        <f t="shared" si="11"/>
        <v>6.0430737444373772</v>
      </c>
      <c r="AI66" s="58">
        <f t="shared" si="7"/>
        <v>13.490526426509975</v>
      </c>
      <c r="AJ66" s="58">
        <f t="shared" si="8"/>
        <v>16.970209242317697</v>
      </c>
      <c r="AK66" s="58">
        <f t="shared" si="9"/>
        <v>15.353754115965895</v>
      </c>
      <c r="AL66" s="58">
        <f t="shared" si="10"/>
        <v>16.199498807368254</v>
      </c>
      <c r="AM66" s="58">
        <f t="shared" si="13"/>
        <v>18.522226991989655</v>
      </c>
      <c r="AN66" s="160">
        <v>1</v>
      </c>
      <c r="AO66" s="118">
        <v>1</v>
      </c>
      <c r="AP66" s="118">
        <v>1</v>
      </c>
      <c r="AQ66" s="118">
        <v>1</v>
      </c>
      <c r="AR66" s="118">
        <v>1</v>
      </c>
      <c r="AS66" s="118">
        <v>1</v>
      </c>
      <c r="AT66" s="118">
        <v>1</v>
      </c>
      <c r="AU66" s="118">
        <v>1</v>
      </c>
      <c r="AV66" s="118">
        <v>1</v>
      </c>
      <c r="AW66" s="118">
        <v>1</v>
      </c>
      <c r="AX66" s="118">
        <v>1</v>
      </c>
      <c r="AY66" s="118">
        <v>1</v>
      </c>
      <c r="AZ66" s="118">
        <v>1</v>
      </c>
      <c r="BA66" s="118">
        <v>1</v>
      </c>
      <c r="BB66" s="118">
        <v>1</v>
      </c>
      <c r="BC66" s="118">
        <v>4</v>
      </c>
      <c r="BD66" s="118">
        <v>6</v>
      </c>
      <c r="BE66" s="118">
        <v>7</v>
      </c>
    </row>
    <row r="67" spans="2:57" ht="15">
      <c r="B67" s="499"/>
      <c r="C67" s="1" t="s">
        <v>206</v>
      </c>
      <c r="D67" s="196">
        <v>177.85068098220501</v>
      </c>
      <c r="E67" s="11">
        <v>117.069688847454</v>
      </c>
      <c r="F67" s="11">
        <v>118.06822886408401</v>
      </c>
      <c r="G67" s="11">
        <v>105.887496910823</v>
      </c>
      <c r="H67" s="11">
        <v>100.04387052473</v>
      </c>
      <c r="I67" s="11">
        <v>70.0402731570653</v>
      </c>
      <c r="J67" s="11">
        <v>105.236012338699</v>
      </c>
      <c r="K67" s="11">
        <v>81.474489542451195</v>
      </c>
      <c r="L67" s="11">
        <v>77.182682322869198</v>
      </c>
      <c r="M67" s="11">
        <v>80.0151460799554</v>
      </c>
      <c r="N67" s="11">
        <v>77.407111466240494</v>
      </c>
      <c r="O67" s="11">
        <v>26.842707553049198</v>
      </c>
      <c r="P67" s="11">
        <v>46.9</v>
      </c>
      <c r="Q67" s="11">
        <v>76.780448354422902</v>
      </c>
      <c r="R67" s="11">
        <v>82.9605756674909</v>
      </c>
      <c r="S67" s="11">
        <v>67.596921385052994</v>
      </c>
      <c r="T67" s="11">
        <v>59.040641840104001</v>
      </c>
      <c r="U67" s="11">
        <v>62.668091251540702</v>
      </c>
      <c r="V67" s="159">
        <f>100</f>
        <v>100</v>
      </c>
      <c r="W67" s="58">
        <f t="shared" si="12"/>
        <v>65.824706546480698</v>
      </c>
      <c r="X67" s="58">
        <f t="shared" si="12"/>
        <v>66.386155066731192</v>
      </c>
      <c r="Y67" s="58">
        <f t="shared" si="12"/>
        <v>59.537301924313503</v>
      </c>
      <c r="Z67" s="58">
        <f t="shared" si="12"/>
        <v>56.251609480618164</v>
      </c>
      <c r="AA67" s="58">
        <f t="shared" si="11"/>
        <v>39.381504062991603</v>
      </c>
      <c r="AB67" s="58">
        <f t="shared" si="11"/>
        <v>59.170992069031477</v>
      </c>
      <c r="AC67" s="58">
        <f t="shared" si="11"/>
        <v>45.810614326859501</v>
      </c>
      <c r="AD67" s="58">
        <f t="shared" si="11"/>
        <v>43.397462352472957</v>
      </c>
      <c r="AE67" s="58">
        <f t="shared" si="11"/>
        <v>44.990070118405328</v>
      </c>
      <c r="AF67" s="58">
        <f t="shared" si="11"/>
        <v>43.523651997703361</v>
      </c>
      <c r="AG67" s="58">
        <f t="shared" si="11"/>
        <v>15.09283372141542</v>
      </c>
      <c r="AH67" s="58">
        <f t="shared" si="11"/>
        <v>26.370435997764112</v>
      </c>
      <c r="AI67" s="58">
        <f t="shared" si="7"/>
        <v>43.171298490617097</v>
      </c>
      <c r="AJ67" s="58">
        <f t="shared" si="8"/>
        <v>46.646195116785407</v>
      </c>
      <c r="AK67" s="58">
        <f t="shared" si="9"/>
        <v>38.007682068879149</v>
      </c>
      <c r="AL67" s="58">
        <f t="shared" si="10"/>
        <v>33.196747695338516</v>
      </c>
      <c r="AM67" s="58">
        <f t="shared" si="13"/>
        <v>35.236351587436992</v>
      </c>
      <c r="AN67" s="160">
        <v>1</v>
      </c>
      <c r="AO67" s="118">
        <v>4</v>
      </c>
      <c r="AP67" s="118">
        <v>4</v>
      </c>
      <c r="AQ67" s="118">
        <v>1</v>
      </c>
      <c r="AR67" s="118">
        <v>1</v>
      </c>
      <c r="AS67" s="118">
        <v>1</v>
      </c>
      <c r="AT67" s="118">
        <v>1</v>
      </c>
      <c r="AU67" s="118">
        <v>1</v>
      </c>
      <c r="AV67" s="118">
        <v>1</v>
      </c>
      <c r="AW67" s="118">
        <v>1</v>
      </c>
      <c r="AX67" s="118">
        <v>1</v>
      </c>
      <c r="AY67" s="118">
        <v>4</v>
      </c>
      <c r="AZ67" s="118">
        <v>1</v>
      </c>
      <c r="BA67" s="118">
        <v>1</v>
      </c>
      <c r="BB67" s="118">
        <v>1</v>
      </c>
      <c r="BC67" s="118">
        <v>4</v>
      </c>
      <c r="BD67" s="118">
        <v>6</v>
      </c>
      <c r="BE67" s="118">
        <v>7</v>
      </c>
    </row>
    <row r="68" spans="2:57" ht="15">
      <c r="B68" s="499"/>
      <c r="C68" s="1" t="s">
        <v>207</v>
      </c>
      <c r="D68" s="196">
        <v>161.24863306491699</v>
      </c>
      <c r="E68" s="11">
        <v>175.290370197724</v>
      </c>
      <c r="F68" s="11">
        <v>92.717011556033299</v>
      </c>
      <c r="G68" s="11">
        <v>71.011244605821005</v>
      </c>
      <c r="H68" s="11">
        <v>71.337288038606104</v>
      </c>
      <c r="I68" s="11">
        <v>40.759547851125497</v>
      </c>
      <c r="J68" s="11">
        <v>50.765018082031098</v>
      </c>
      <c r="K68" s="11">
        <v>32.280623399327702</v>
      </c>
      <c r="L68" s="11">
        <v>28.5339795580018</v>
      </c>
      <c r="M68" s="11">
        <v>21.875103164714599</v>
      </c>
      <c r="N68" s="11">
        <v>30.540224565425198</v>
      </c>
      <c r="O68" s="11">
        <v>61.8741593184875</v>
      </c>
      <c r="P68" s="11">
        <v>12.8879582950076</v>
      </c>
      <c r="Q68" s="11">
        <v>59.155957511859803</v>
      </c>
      <c r="R68" s="11">
        <v>43.971512979375603</v>
      </c>
      <c r="S68" s="11">
        <v>42.572047511420301</v>
      </c>
      <c r="T68" s="11">
        <v>41.761595031113202</v>
      </c>
      <c r="U68" s="11">
        <v>43.060096026706297</v>
      </c>
      <c r="V68" s="159">
        <f>100</f>
        <v>100</v>
      </c>
      <c r="W68" s="58">
        <f t="shared" si="12"/>
        <v>108.70812785566621</v>
      </c>
      <c r="X68" s="58">
        <f t="shared" si="12"/>
        <v>57.499409324422871</v>
      </c>
      <c r="Y68" s="58">
        <f t="shared" si="12"/>
        <v>44.03835446917099</v>
      </c>
      <c r="Z68" s="58">
        <f t="shared" si="12"/>
        <v>44.240553660933344</v>
      </c>
      <c r="AA68" s="58">
        <f t="shared" si="11"/>
        <v>25.277453257365686</v>
      </c>
      <c r="AB68" s="58">
        <f t="shared" si="11"/>
        <v>31.482448636692407</v>
      </c>
      <c r="AC68" s="58">
        <f t="shared" si="11"/>
        <v>20.019160960162598</v>
      </c>
      <c r="AD68" s="58">
        <f t="shared" si="11"/>
        <v>17.69564120677806</v>
      </c>
      <c r="AE68" s="58">
        <f t="shared" si="11"/>
        <v>13.566070452149454</v>
      </c>
      <c r="AF68" s="58">
        <f t="shared" si="11"/>
        <v>18.939834704291741</v>
      </c>
      <c r="AG68" s="58">
        <f t="shared" si="11"/>
        <v>38.371896953431921</v>
      </c>
      <c r="AH68" s="58">
        <f t="shared" si="11"/>
        <v>7.9926000301776474</v>
      </c>
      <c r="AI68" s="58">
        <f t="shared" si="7"/>
        <v>36.686176116633646</v>
      </c>
      <c r="AJ68" s="58">
        <f t="shared" si="8"/>
        <v>27.26938650182116</v>
      </c>
      <c r="AK68" s="58">
        <f t="shared" si="9"/>
        <v>26.401493583068856</v>
      </c>
      <c r="AL68" s="58">
        <f t="shared" si="10"/>
        <v>25.898883133043633</v>
      </c>
      <c r="AM68" s="58">
        <f t="shared" si="13"/>
        <v>26.704161894737279</v>
      </c>
      <c r="AN68" s="160">
        <v>1</v>
      </c>
      <c r="AO68" s="118">
        <v>1</v>
      </c>
      <c r="AP68" s="118">
        <v>1</v>
      </c>
      <c r="AQ68" s="118">
        <v>4</v>
      </c>
      <c r="AR68" s="118">
        <v>1</v>
      </c>
      <c r="AS68" s="118">
        <v>1</v>
      </c>
      <c r="AT68" s="118">
        <v>4</v>
      </c>
      <c r="AU68" s="118">
        <v>4</v>
      </c>
      <c r="AV68" s="118">
        <v>4</v>
      </c>
      <c r="AW68" s="118">
        <v>4</v>
      </c>
      <c r="AX68" s="118">
        <v>4</v>
      </c>
      <c r="AY68" s="118">
        <v>1</v>
      </c>
      <c r="AZ68" s="118">
        <v>4</v>
      </c>
      <c r="BA68" s="118">
        <v>1</v>
      </c>
      <c r="BB68" s="118">
        <v>1</v>
      </c>
      <c r="BC68" s="118">
        <v>4</v>
      </c>
      <c r="BD68" s="118">
        <v>6</v>
      </c>
      <c r="BE68" s="118">
        <v>7</v>
      </c>
    </row>
    <row r="69" spans="2:57" ht="15">
      <c r="B69" s="499"/>
      <c r="C69" s="1" t="s">
        <v>208</v>
      </c>
      <c r="D69" s="196">
        <v>44.238989959240499</v>
      </c>
      <c r="E69" s="11">
        <v>19.666501573243199</v>
      </c>
      <c r="F69" s="11">
        <v>18.991711357036099</v>
      </c>
      <c r="G69" s="11">
        <v>5.6953956998650304</v>
      </c>
      <c r="H69" s="11">
        <v>0</v>
      </c>
      <c r="I69" s="11">
        <v>23.930426661997299</v>
      </c>
      <c r="J69" s="11">
        <v>36.518383146016497</v>
      </c>
      <c r="K69" s="11">
        <v>39.556029939649299</v>
      </c>
      <c r="L69" s="11">
        <v>50.645669331277702</v>
      </c>
      <c r="M69" s="11">
        <v>57.542172604357901</v>
      </c>
      <c r="N69" s="11">
        <v>66.543274704652802</v>
      </c>
      <c r="O69" s="11">
        <v>80.764538899012507</v>
      </c>
      <c r="P69" s="11">
        <v>51.312033537571601</v>
      </c>
      <c r="Q69" s="11">
        <v>261.055438055504</v>
      </c>
      <c r="R69" s="11">
        <v>49.361449911556903</v>
      </c>
      <c r="S69" s="11">
        <v>70.668619918376095</v>
      </c>
      <c r="T69" s="11">
        <v>76.021630137946204</v>
      </c>
      <c r="U69" s="11">
        <v>76.752195946909794</v>
      </c>
      <c r="V69" s="159">
        <f>100</f>
        <v>100</v>
      </c>
      <c r="W69" s="58">
        <f t="shared" si="12"/>
        <v>44.455132432641186</v>
      </c>
      <c r="X69" s="58">
        <f t="shared" si="12"/>
        <v>42.929803267511474</v>
      </c>
      <c r="Y69" s="58">
        <f t="shared" si="12"/>
        <v>12.874154010099396</v>
      </c>
      <c r="Z69" s="58">
        <f t="shared" si="12"/>
        <v>0</v>
      </c>
      <c r="AA69" s="58">
        <f t="shared" si="11"/>
        <v>54.093519504051848</v>
      </c>
      <c r="AB69" s="58">
        <f t="shared" si="11"/>
        <v>82.547958666467366</v>
      </c>
      <c r="AC69" s="58">
        <f t="shared" si="11"/>
        <v>89.414405654591491</v>
      </c>
      <c r="AD69" s="58">
        <f t="shared" si="11"/>
        <v>114.48197478726343</v>
      </c>
      <c r="AE69" s="58">
        <f t="shared" si="11"/>
        <v>130.0711717364575</v>
      </c>
      <c r="AF69" s="58">
        <f t="shared" si="11"/>
        <v>150.41770792227018</v>
      </c>
      <c r="AG69" s="58">
        <f t="shared" si="11"/>
        <v>182.56415658093627</v>
      </c>
      <c r="AH69" s="58">
        <f t="shared" si="11"/>
        <v>115.98825738301854</v>
      </c>
      <c r="AI69" s="58">
        <f t="shared" si="7"/>
        <v>590.10261829220531</v>
      </c>
      <c r="AJ69" s="58">
        <f t="shared" si="8"/>
        <v>111.57906172142712</v>
      </c>
      <c r="AK69" s="58">
        <f t="shared" si="9"/>
        <v>159.74284219302132</v>
      </c>
      <c r="AL69" s="58">
        <f t="shared" si="10"/>
        <v>171.84305113653946</v>
      </c>
      <c r="AM69" s="58">
        <f t="shared" si="13"/>
        <v>173.49445820898097</v>
      </c>
      <c r="AN69" s="160">
        <v>1</v>
      </c>
      <c r="AO69" s="118">
        <v>4</v>
      </c>
      <c r="AP69" s="118">
        <v>4</v>
      </c>
      <c r="AQ69" s="118">
        <v>4</v>
      </c>
      <c r="AR69" s="118">
        <v>1</v>
      </c>
      <c r="AS69" s="118">
        <v>1</v>
      </c>
      <c r="AT69" s="118">
        <v>4</v>
      </c>
      <c r="AU69" s="118">
        <v>4</v>
      </c>
      <c r="AV69" s="118">
        <v>4</v>
      </c>
      <c r="AW69" s="118">
        <v>4</v>
      </c>
      <c r="AX69" s="118">
        <v>4</v>
      </c>
      <c r="AY69" s="118">
        <v>4</v>
      </c>
      <c r="AZ69" s="118">
        <v>4</v>
      </c>
      <c r="BA69" s="118">
        <v>4</v>
      </c>
      <c r="BB69" s="118">
        <v>1</v>
      </c>
      <c r="BC69" s="118">
        <v>4</v>
      </c>
      <c r="BD69" s="118">
        <v>6</v>
      </c>
      <c r="BE69" s="118">
        <v>7</v>
      </c>
    </row>
    <row r="70" spans="2:57" ht="15">
      <c r="B70" s="499"/>
      <c r="C70" s="1" t="s">
        <v>209</v>
      </c>
      <c r="D70" s="196">
        <v>696.093050999105</v>
      </c>
      <c r="E70" s="11">
        <v>607.83512993823604</v>
      </c>
      <c r="F70" s="11">
        <v>469.055947438842</v>
      </c>
      <c r="G70" s="11">
        <v>335.43713096211201</v>
      </c>
      <c r="H70" s="11">
        <v>313.76962252274598</v>
      </c>
      <c r="I70" s="11">
        <v>254.090546508687</v>
      </c>
      <c r="J70" s="11">
        <v>236.45867225293301</v>
      </c>
      <c r="K70" s="11">
        <v>171.19578692733199</v>
      </c>
      <c r="L70" s="11">
        <v>198.198739870987</v>
      </c>
      <c r="M70" s="11">
        <v>200.28697962335099</v>
      </c>
      <c r="N70" s="11">
        <v>212.644825678388</v>
      </c>
      <c r="O70" s="11">
        <v>207.34321018443899</v>
      </c>
      <c r="P70" s="11">
        <v>129.99999183257901</v>
      </c>
      <c r="Q70" s="11">
        <v>439.18410571500698</v>
      </c>
      <c r="R70" s="11">
        <v>229.368673538373</v>
      </c>
      <c r="S70" s="11">
        <v>228.857183654126</v>
      </c>
      <c r="T70" s="11">
        <v>227.48856851824101</v>
      </c>
      <c r="U70" s="11">
        <v>240.409527391376</v>
      </c>
      <c r="V70" s="159">
        <f>100</f>
        <v>100</v>
      </c>
      <c r="W70" s="58">
        <f t="shared" si="12"/>
        <v>87.320959326602676</v>
      </c>
      <c r="X70" s="58">
        <f t="shared" si="12"/>
        <v>67.384087050661435</v>
      </c>
      <c r="Y70" s="58">
        <f t="shared" si="12"/>
        <v>48.188547562808992</v>
      </c>
      <c r="Z70" s="58">
        <f t="shared" si="12"/>
        <v>45.075815951960912</v>
      </c>
      <c r="AA70" s="58">
        <f t="shared" si="11"/>
        <v>36.50238228121799</v>
      </c>
      <c r="AB70" s="58">
        <f t="shared" si="11"/>
        <v>33.969405658272699</v>
      </c>
      <c r="AC70" s="58">
        <f t="shared" si="11"/>
        <v>24.593807779234982</v>
      </c>
      <c r="AD70" s="58">
        <f t="shared" si="11"/>
        <v>28.473023769812325</v>
      </c>
      <c r="AE70" s="58">
        <f t="shared" si="11"/>
        <v>28.773018109558532</v>
      </c>
      <c r="AF70" s="58">
        <f t="shared" si="11"/>
        <v>30.548333354740159</v>
      </c>
      <c r="AG70" s="58">
        <f t="shared" si="11"/>
        <v>29.786708815270959</v>
      </c>
      <c r="AH70" s="58">
        <f t="shared" si="11"/>
        <v>18.675662922649426</v>
      </c>
      <c r="AI70" s="58">
        <f t="shared" si="7"/>
        <v>63.092729497104493</v>
      </c>
      <c r="AJ70" s="58">
        <f t="shared" si="8"/>
        <v>32.950863854934234</v>
      </c>
      <c r="AK70" s="58">
        <f t="shared" si="9"/>
        <v>32.877383752882814</v>
      </c>
      <c r="AL70" s="58">
        <f t="shared" si="10"/>
        <v>32.680769933233179</v>
      </c>
      <c r="AM70" s="58">
        <f t="shared" si="13"/>
        <v>34.536981377175834</v>
      </c>
      <c r="AN70" s="160"/>
      <c r="AO70" s="118"/>
      <c r="AP70" s="118"/>
      <c r="AQ70" s="118"/>
      <c r="AR70" s="118"/>
      <c r="AS70" s="118"/>
      <c r="AT70" s="118"/>
      <c r="AU70" s="118"/>
      <c r="AV70" s="118"/>
      <c r="AW70" s="118"/>
      <c r="AX70" s="118"/>
      <c r="AY70" s="118"/>
      <c r="AZ70" s="118"/>
      <c r="BA70" s="118"/>
      <c r="BB70" s="118"/>
      <c r="BC70" s="118"/>
      <c r="BD70" s="118"/>
      <c r="BE70" s="118"/>
    </row>
    <row r="71" spans="2:57" ht="15">
      <c r="B71" s="501"/>
      <c r="C71" s="1" t="s">
        <v>210</v>
      </c>
      <c r="D71" s="245">
        <v>651.85406103986497</v>
      </c>
      <c r="E71" s="173">
        <v>588.16862836499195</v>
      </c>
      <c r="F71" s="173">
        <v>450.06423608180597</v>
      </c>
      <c r="G71" s="173">
        <v>329.741735262247</v>
      </c>
      <c r="H71" s="173">
        <v>313.76962252274598</v>
      </c>
      <c r="I71" s="173">
        <v>230.16011984669001</v>
      </c>
      <c r="J71" s="173">
        <v>199.94028910691699</v>
      </c>
      <c r="K71" s="173">
        <v>131.63975698768201</v>
      </c>
      <c r="L71" s="173">
        <v>147.55307053971001</v>
      </c>
      <c r="M71" s="173">
        <v>142.74480701899299</v>
      </c>
      <c r="N71" s="173">
        <v>146.10155097373601</v>
      </c>
      <c r="O71" s="173">
        <v>126.578671285426</v>
      </c>
      <c r="P71" s="173">
        <v>78.687958295007604</v>
      </c>
      <c r="Q71" s="173">
        <v>178.12866765950301</v>
      </c>
      <c r="R71" s="173">
        <v>180.007223626816</v>
      </c>
      <c r="S71" s="173">
        <v>158.18856373574999</v>
      </c>
      <c r="T71" s="173">
        <v>151.46693838029401</v>
      </c>
      <c r="U71" s="173">
        <v>163.657331444466</v>
      </c>
      <c r="V71" s="159">
        <f>100</f>
        <v>100</v>
      </c>
      <c r="W71" s="58">
        <f t="shared" si="12"/>
        <v>90.230108780287523</v>
      </c>
      <c r="X71" s="58">
        <f t="shared" si="12"/>
        <v>69.043711312290455</v>
      </c>
      <c r="Y71" s="58">
        <f t="shared" si="12"/>
        <v>50.585208403278052</v>
      </c>
      <c r="Z71" s="58">
        <f t="shared" si="12"/>
        <v>48.134949412174791</v>
      </c>
      <c r="AA71" s="58">
        <f t="shared" si="11"/>
        <v>35.308535085219674</v>
      </c>
      <c r="AB71" s="58">
        <f t="shared" si="11"/>
        <v>30.67255403578584</v>
      </c>
      <c r="AC71" s="58">
        <f t="shared" si="11"/>
        <v>20.194667005323975</v>
      </c>
      <c r="AD71" s="58">
        <f t="shared" si="11"/>
        <v>22.635905697101457</v>
      </c>
      <c r="AE71" s="58">
        <f t="shared" si="11"/>
        <v>21.898276861431295</v>
      </c>
      <c r="AF71" s="58">
        <f t="shared" si="11"/>
        <v>22.413230154717251</v>
      </c>
      <c r="AG71" s="58">
        <f t="shared" si="11"/>
        <v>19.418253080068624</v>
      </c>
      <c r="AH71" s="58">
        <f t="shared" si="11"/>
        <v>12.071407236380681</v>
      </c>
      <c r="AI71" s="58">
        <f t="shared" si="7"/>
        <v>27.326464358501454</v>
      </c>
      <c r="AJ71" s="58">
        <f t="shared" si="8"/>
        <v>27.614650944976997</v>
      </c>
      <c r="AK71" s="58">
        <f t="shared" si="9"/>
        <v>24.267481510109938</v>
      </c>
      <c r="AL71" s="58">
        <f t="shared" si="10"/>
        <v>23.23632656958025</v>
      </c>
      <c r="AM71" s="58">
        <f t="shared" si="13"/>
        <v>25.106437349395808</v>
      </c>
      <c r="AN71" s="120"/>
      <c r="AO71" s="121"/>
      <c r="AP71" s="121"/>
      <c r="AQ71" s="121"/>
      <c r="AR71" s="121"/>
      <c r="AS71" s="121"/>
      <c r="AT71" s="121"/>
      <c r="AU71" s="121"/>
      <c r="AV71" s="121"/>
      <c r="AW71" s="121"/>
      <c r="AX71" s="121"/>
      <c r="AY71" s="121"/>
      <c r="AZ71" s="121"/>
      <c r="BA71" s="121"/>
      <c r="BB71" s="121"/>
      <c r="BC71" s="121"/>
      <c r="BD71" s="121"/>
      <c r="BE71" s="121"/>
    </row>
    <row r="72" spans="2:57" ht="15" customHeight="1">
      <c r="B72" s="500" t="s">
        <v>133</v>
      </c>
      <c r="C72" s="7" t="s">
        <v>205</v>
      </c>
      <c r="D72" s="246">
        <v>34.993538125062102</v>
      </c>
      <c r="E72" s="11">
        <v>51.9558714990483</v>
      </c>
      <c r="F72" s="11">
        <v>48.949975045110797</v>
      </c>
      <c r="G72" s="11">
        <v>26.234245195141</v>
      </c>
      <c r="H72" s="11">
        <v>22.030633070745999</v>
      </c>
      <c r="I72" s="11">
        <v>15.8563396175023</v>
      </c>
      <c r="J72" s="11">
        <v>12.695767746798801</v>
      </c>
      <c r="K72" s="11">
        <v>12.320532564956</v>
      </c>
      <c r="L72" s="11">
        <v>12.980269989615801</v>
      </c>
      <c r="M72" s="11">
        <v>12.156722069432799</v>
      </c>
      <c r="N72" s="11">
        <v>12.6847782660807</v>
      </c>
      <c r="O72" s="11">
        <v>12.2552682708115</v>
      </c>
      <c r="P72" s="11">
        <v>7.5</v>
      </c>
      <c r="Q72" s="11">
        <v>12.7720848579291</v>
      </c>
      <c r="R72" s="11">
        <v>14.3916872725252</v>
      </c>
      <c r="S72" s="11">
        <v>13.020841897788401</v>
      </c>
      <c r="T72" s="11">
        <v>13.7380806820314</v>
      </c>
      <c r="U72" s="11">
        <v>15.705115309247899</v>
      </c>
      <c r="V72" s="159">
        <f>100</f>
        <v>100</v>
      </c>
      <c r="W72" s="58">
        <f t="shared" si="12"/>
        <v>148.47275892299072</v>
      </c>
      <c r="X72" s="58">
        <f t="shared" si="12"/>
        <v>139.88289743715055</v>
      </c>
      <c r="Y72" s="58">
        <f t="shared" si="12"/>
        <v>74.968827391455562</v>
      </c>
      <c r="Z72" s="58">
        <f t="shared" si="12"/>
        <v>62.956289221202894</v>
      </c>
      <c r="AA72" s="58">
        <f t="shared" si="11"/>
        <v>45.312193242174935</v>
      </c>
      <c r="AB72" s="58">
        <f t="shared" si="11"/>
        <v>36.280320387798085</v>
      </c>
      <c r="AC72" s="58">
        <f t="shared" si="11"/>
        <v>35.208021895139915</v>
      </c>
      <c r="AD72" s="58">
        <f t="shared" si="11"/>
        <v>37.093334041348143</v>
      </c>
      <c r="AE72" s="58">
        <f t="shared" si="11"/>
        <v>34.73990548193882</v>
      </c>
      <c r="AF72" s="58">
        <f t="shared" si="11"/>
        <v>36.248916073439169</v>
      </c>
      <c r="AG72" s="58">
        <f t="shared" si="11"/>
        <v>35.021518050026415</v>
      </c>
      <c r="AH72" s="58">
        <f t="shared" si="11"/>
        <v>21.432528409090928</v>
      </c>
      <c r="AI72" s="58">
        <f t="shared" si="7"/>
        <v>36.498409541451394</v>
      </c>
      <c r="AJ72" s="58">
        <f t="shared" si="8"/>
        <v>41.126699509753159</v>
      </c>
      <c r="AK72" s="58">
        <f t="shared" si="9"/>
        <v>37.20927518461751</v>
      </c>
      <c r="AL72" s="58">
        <f t="shared" si="10"/>
        <v>39.258907267202837</v>
      </c>
      <c r="AM72" s="58">
        <f t="shared" si="13"/>
        <v>44.880044004467258</v>
      </c>
      <c r="AN72" s="160">
        <v>1</v>
      </c>
      <c r="AO72" s="118">
        <v>1</v>
      </c>
      <c r="AP72" s="118">
        <v>1</v>
      </c>
      <c r="AQ72" s="118">
        <v>1</v>
      </c>
      <c r="AR72" s="118">
        <v>1</v>
      </c>
      <c r="AS72" s="118">
        <v>1</v>
      </c>
      <c r="AT72" s="118">
        <v>1</v>
      </c>
      <c r="AU72" s="118">
        <v>1</v>
      </c>
      <c r="AV72" s="118">
        <v>1</v>
      </c>
      <c r="AW72" s="118">
        <v>1</v>
      </c>
      <c r="AX72" s="118">
        <v>1</v>
      </c>
      <c r="AY72" s="118">
        <v>1</v>
      </c>
      <c r="AZ72" s="118">
        <v>1</v>
      </c>
      <c r="BA72" s="118">
        <v>1</v>
      </c>
      <c r="BB72" s="118">
        <v>1</v>
      </c>
      <c r="BC72" s="118">
        <v>4</v>
      </c>
      <c r="BD72" s="118">
        <v>6</v>
      </c>
      <c r="BE72" s="118">
        <v>7</v>
      </c>
    </row>
    <row r="73" spans="2:57" ht="15">
      <c r="B73" s="499"/>
      <c r="C73" s="1" t="s">
        <v>206</v>
      </c>
      <c r="D73" s="196">
        <v>24.157470921562801</v>
      </c>
      <c r="E73" s="11">
        <v>30.2382200986676</v>
      </c>
      <c r="F73" s="11">
        <v>16.988520750950201</v>
      </c>
      <c r="G73" s="11">
        <v>14.7330000190103</v>
      </c>
      <c r="H73" s="11">
        <v>13.733381654491</v>
      </c>
      <c r="I73" s="11">
        <v>9.3387030876087103</v>
      </c>
      <c r="J73" s="11">
        <v>16.365638111107799</v>
      </c>
      <c r="K73" s="11">
        <v>14.5064335038998</v>
      </c>
      <c r="L73" s="11">
        <v>12.680725297547699</v>
      </c>
      <c r="M73" s="11">
        <v>15.843596795408301</v>
      </c>
      <c r="N73" s="11">
        <v>16.180583300039999</v>
      </c>
      <c r="O73" s="11">
        <v>16.539630349225298</v>
      </c>
      <c r="P73" s="11">
        <v>9</v>
      </c>
      <c r="Q73" s="11">
        <v>11.7956860927283</v>
      </c>
      <c r="R73" s="11">
        <v>13.0210503894276</v>
      </c>
      <c r="S73" s="11">
        <v>10.6096530473248</v>
      </c>
      <c r="T73" s="11">
        <v>9.2667057186638804</v>
      </c>
      <c r="U73" s="11">
        <v>9.8363938653677501</v>
      </c>
      <c r="V73" s="159">
        <f>100</f>
        <v>100</v>
      </c>
      <c r="W73" s="58">
        <f t="shared" si="12"/>
        <v>125.17129875411405</v>
      </c>
      <c r="X73" s="58">
        <f t="shared" si="12"/>
        <v>70.324086515970336</v>
      </c>
      <c r="Y73" s="58">
        <f t="shared" si="12"/>
        <v>60.987344523137637</v>
      </c>
      <c r="Z73" s="58">
        <f t="shared" si="12"/>
        <v>56.849418132726271</v>
      </c>
      <c r="AA73" s="58">
        <f t="shared" si="11"/>
        <v>38.65761907747158</v>
      </c>
      <c r="AB73" s="58">
        <f t="shared" si="11"/>
        <v>67.745659983388151</v>
      </c>
      <c r="AC73" s="58">
        <f t="shared" si="11"/>
        <v>60.049471035278998</v>
      </c>
      <c r="AD73" s="58">
        <f t="shared" si="11"/>
        <v>52.491940645280735</v>
      </c>
      <c r="AE73" s="58">
        <f t="shared" si="11"/>
        <v>65.584666734572821</v>
      </c>
      <c r="AF73" s="58">
        <f t="shared" si="11"/>
        <v>66.979624450659344</v>
      </c>
      <c r="AG73" s="58">
        <f t="shared" si="11"/>
        <v>68.465901927101697</v>
      </c>
      <c r="AH73" s="58">
        <f t="shared" si="11"/>
        <v>37.255555555555524</v>
      </c>
      <c r="AI73" s="58">
        <f t="shared" si="7"/>
        <v>48.828315393725866</v>
      </c>
      <c r="AJ73" s="58">
        <f t="shared" si="8"/>
        <v>53.90071846388976</v>
      </c>
      <c r="AK73" s="58">
        <f t="shared" si="9"/>
        <v>43.918724281086448</v>
      </c>
      <c r="AL73" s="58">
        <f t="shared" si="10"/>
        <v>38.35958552429625</v>
      </c>
      <c r="AM73" s="58">
        <f t="shared" si="13"/>
        <v>40.717813124170412</v>
      </c>
      <c r="AN73" s="160">
        <v>1</v>
      </c>
      <c r="AO73" s="118">
        <v>4</v>
      </c>
      <c r="AP73" s="118">
        <v>1</v>
      </c>
      <c r="AQ73" s="118">
        <v>1</v>
      </c>
      <c r="AR73" s="118">
        <v>1</v>
      </c>
      <c r="AS73" s="118">
        <v>1</v>
      </c>
      <c r="AT73" s="118">
        <v>1</v>
      </c>
      <c r="AU73" s="118">
        <v>1</v>
      </c>
      <c r="AV73" s="118">
        <v>1</v>
      </c>
      <c r="AW73" s="118">
        <v>1</v>
      </c>
      <c r="AX73" s="118">
        <v>1</v>
      </c>
      <c r="AY73" s="118">
        <v>1</v>
      </c>
      <c r="AZ73" s="118">
        <v>1</v>
      </c>
      <c r="BA73" s="118">
        <v>1</v>
      </c>
      <c r="BB73" s="118">
        <v>1</v>
      </c>
      <c r="BC73" s="118">
        <v>4</v>
      </c>
      <c r="BD73" s="118">
        <v>6</v>
      </c>
      <c r="BE73" s="118">
        <v>7</v>
      </c>
    </row>
    <row r="74" spans="2:57" ht="15">
      <c r="B74" s="499"/>
      <c r="C74" s="1" t="s">
        <v>207</v>
      </c>
      <c r="D74" s="196">
        <v>28.531663187195502</v>
      </c>
      <c r="E74" s="11">
        <v>22.6887891854096</v>
      </c>
      <c r="F74" s="11">
        <v>17.1804814374016</v>
      </c>
      <c r="G74" s="11">
        <v>10.930935497975399</v>
      </c>
      <c r="H74" s="11">
        <v>9.15558776966067</v>
      </c>
      <c r="I74" s="11">
        <v>8.6577559874705798</v>
      </c>
      <c r="J74" s="11">
        <v>13.588438916495599</v>
      </c>
      <c r="K74" s="11">
        <v>17.487207511550501</v>
      </c>
      <c r="L74" s="11">
        <v>16.474958063743099</v>
      </c>
      <c r="M74" s="11">
        <v>19.630116784248099</v>
      </c>
      <c r="N74" s="11">
        <v>17.0795045944866</v>
      </c>
      <c r="O74" s="11">
        <v>15.244358092960701</v>
      </c>
      <c r="P74" s="11">
        <v>7.8</v>
      </c>
      <c r="Q74" s="11">
        <v>16.440977187774301</v>
      </c>
      <c r="R74" s="11">
        <v>13.715629890997301</v>
      </c>
      <c r="S74" s="11">
        <v>13.2791069330941</v>
      </c>
      <c r="T74" s="11">
        <v>13.026311276787499</v>
      </c>
      <c r="U74" s="11">
        <v>13.4228981092969</v>
      </c>
      <c r="V74" s="159">
        <f>100</f>
        <v>100</v>
      </c>
      <c r="W74" s="58">
        <f t="shared" si="12"/>
        <v>79.521439169350359</v>
      </c>
      <c r="X74" s="58">
        <f t="shared" si="12"/>
        <v>60.215492257429602</v>
      </c>
      <c r="Y74" s="58">
        <f t="shared" si="12"/>
        <v>38.311595879489445</v>
      </c>
      <c r="Z74" s="58">
        <f t="shared" si="12"/>
        <v>32.089218597566834</v>
      </c>
      <c r="AA74" s="58">
        <f t="shared" si="11"/>
        <v>30.344378912183519</v>
      </c>
      <c r="AB74" s="58">
        <f t="shared" si="11"/>
        <v>47.625821275620019</v>
      </c>
      <c r="AC74" s="58">
        <f t="shared" si="11"/>
        <v>61.290529741702706</v>
      </c>
      <c r="AD74" s="58">
        <f t="shared" si="11"/>
        <v>57.74271887219237</v>
      </c>
      <c r="AE74" s="58">
        <f t="shared" si="11"/>
        <v>68.801165412108688</v>
      </c>
      <c r="AF74" s="58">
        <f t="shared" si="11"/>
        <v>59.861580737261662</v>
      </c>
      <c r="AG74" s="58">
        <f t="shared" si="11"/>
        <v>53.429616047767226</v>
      </c>
      <c r="AH74" s="58">
        <f t="shared" si="11"/>
        <v>27.338048780487849</v>
      </c>
      <c r="AI74" s="58">
        <f t="shared" si="7"/>
        <v>57.623620045930998</v>
      </c>
      <c r="AJ74" s="58">
        <f t="shared" si="8"/>
        <v>48.071610130154028</v>
      </c>
      <c r="AK74" s="58">
        <f t="shared" si="9"/>
        <v>46.541650397210375</v>
      </c>
      <c r="AL74" s="58">
        <f t="shared" si="10"/>
        <v>45.655632450594304</v>
      </c>
      <c r="AM74" s="58">
        <f t="shared" si="13"/>
        <v>47.04562093429189</v>
      </c>
      <c r="AN74" s="160">
        <v>4</v>
      </c>
      <c r="AO74" s="118">
        <v>4</v>
      </c>
      <c r="AP74" s="118">
        <v>1</v>
      </c>
      <c r="AQ74" s="118">
        <v>1</v>
      </c>
      <c r="AR74" s="118">
        <v>1</v>
      </c>
      <c r="AS74" s="118">
        <v>1</v>
      </c>
      <c r="AT74" s="118">
        <v>1</v>
      </c>
      <c r="AU74" s="118">
        <v>1</v>
      </c>
      <c r="AV74" s="118">
        <v>1</v>
      </c>
      <c r="AW74" s="118">
        <v>1</v>
      </c>
      <c r="AX74" s="118">
        <v>1</v>
      </c>
      <c r="AY74" s="118">
        <v>1</v>
      </c>
      <c r="AZ74" s="118">
        <v>1</v>
      </c>
      <c r="BA74" s="118">
        <v>1</v>
      </c>
      <c r="BB74" s="118">
        <v>1</v>
      </c>
      <c r="BC74" s="118">
        <v>4</v>
      </c>
      <c r="BD74" s="118">
        <v>6</v>
      </c>
      <c r="BE74" s="118">
        <v>7</v>
      </c>
    </row>
    <row r="75" spans="2:57" ht="15">
      <c r="B75" s="499"/>
      <c r="C75" s="1" t="s">
        <v>208</v>
      </c>
      <c r="D75" s="196">
        <v>10.736653742916801</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59">
        <f>100</f>
        <v>100</v>
      </c>
      <c r="W75" s="58">
        <f t="shared" si="12"/>
        <v>0</v>
      </c>
      <c r="X75" s="58">
        <f t="shared" si="12"/>
        <v>0</v>
      </c>
      <c r="Y75" s="58">
        <f t="shared" si="12"/>
        <v>0</v>
      </c>
      <c r="Z75" s="58">
        <f t="shared" si="12"/>
        <v>0</v>
      </c>
      <c r="AA75" s="58">
        <f t="shared" si="11"/>
        <v>0</v>
      </c>
      <c r="AB75" s="58">
        <f t="shared" si="11"/>
        <v>0</v>
      </c>
      <c r="AC75" s="58">
        <f t="shared" si="11"/>
        <v>0</v>
      </c>
      <c r="AD75" s="58">
        <f t="shared" si="11"/>
        <v>0</v>
      </c>
      <c r="AE75" s="58">
        <f t="shared" si="11"/>
        <v>0</v>
      </c>
      <c r="AF75" s="58">
        <f t="shared" si="11"/>
        <v>0</v>
      </c>
      <c r="AG75" s="58">
        <f t="shared" si="11"/>
        <v>0</v>
      </c>
      <c r="AH75" s="58">
        <f t="shared" si="11"/>
        <v>0</v>
      </c>
      <c r="AI75" s="58">
        <f t="shared" si="7"/>
        <v>0</v>
      </c>
      <c r="AJ75" s="58">
        <f t="shared" si="8"/>
        <v>0</v>
      </c>
      <c r="AK75" s="58">
        <f t="shared" si="9"/>
        <v>0</v>
      </c>
      <c r="AL75" s="58">
        <f t="shared" si="10"/>
        <v>0</v>
      </c>
      <c r="AM75" s="58">
        <f t="shared" si="13"/>
        <v>0</v>
      </c>
      <c r="AN75" s="160">
        <v>4</v>
      </c>
      <c r="AO75" s="118">
        <v>4</v>
      </c>
      <c r="AP75" s="118">
        <v>1</v>
      </c>
      <c r="AQ75" s="118">
        <v>4</v>
      </c>
      <c r="AR75" s="118">
        <v>1</v>
      </c>
      <c r="AS75" s="118">
        <v>1</v>
      </c>
      <c r="AT75" s="118">
        <v>1</v>
      </c>
      <c r="AU75" s="118">
        <v>1</v>
      </c>
      <c r="AV75" s="118">
        <v>1</v>
      </c>
      <c r="AW75" s="118">
        <v>1</v>
      </c>
      <c r="AX75" s="118">
        <v>1</v>
      </c>
      <c r="AY75" s="118">
        <v>1</v>
      </c>
      <c r="AZ75" s="118">
        <v>1</v>
      </c>
      <c r="BA75" s="118">
        <v>1</v>
      </c>
      <c r="BB75" s="118">
        <v>1</v>
      </c>
      <c r="BC75" s="118">
        <v>4</v>
      </c>
      <c r="BD75" s="118">
        <v>6</v>
      </c>
      <c r="BE75" s="118">
        <v>7</v>
      </c>
    </row>
    <row r="76" spans="2:57" ht="15">
      <c r="B76" s="499"/>
      <c r="C76" s="1" t="s">
        <v>209</v>
      </c>
      <c r="D76" s="196">
        <v>98.419325976737298</v>
      </c>
      <c r="E76" s="11">
        <v>104.882880783126</v>
      </c>
      <c r="F76" s="11">
        <v>83.118977233462601</v>
      </c>
      <c r="G76" s="11">
        <v>51.898180712126702</v>
      </c>
      <c r="H76" s="11">
        <v>44.919602494897703</v>
      </c>
      <c r="I76" s="11">
        <v>33.852798692581601</v>
      </c>
      <c r="J76" s="11">
        <v>42.649844774402197</v>
      </c>
      <c r="K76" s="11">
        <v>44.314173580406397</v>
      </c>
      <c r="L76" s="11">
        <v>42.135953350906597</v>
      </c>
      <c r="M76" s="11">
        <v>47.6304356490893</v>
      </c>
      <c r="N76" s="11">
        <v>45.944866160607297</v>
      </c>
      <c r="O76" s="11">
        <v>44.039256712997599</v>
      </c>
      <c r="P76" s="11">
        <v>24.3</v>
      </c>
      <c r="Q76" s="11">
        <v>41.008748138431599</v>
      </c>
      <c r="R76" s="11">
        <v>41.128367552950102</v>
      </c>
      <c r="S76" s="11">
        <v>36.909601878207297</v>
      </c>
      <c r="T76" s="11">
        <v>36.031097677482698</v>
      </c>
      <c r="U76" s="11">
        <v>38.9644072839126</v>
      </c>
      <c r="V76" s="159">
        <f>100</f>
        <v>100</v>
      </c>
      <c r="W76" s="58">
        <f t="shared" si="12"/>
        <v>106.56736341388525</v>
      </c>
      <c r="X76" s="58">
        <f t="shared" si="12"/>
        <v>84.45391838296969</v>
      </c>
      <c r="Y76" s="58">
        <f t="shared" si="12"/>
        <v>52.731696947806292</v>
      </c>
      <c r="Z76" s="58">
        <f t="shared" si="12"/>
        <v>45.641038534967244</v>
      </c>
      <c r="AA76" s="58">
        <f t="shared" si="11"/>
        <v>34.396495156432138</v>
      </c>
      <c r="AB76" s="58">
        <f t="shared" si="11"/>
        <v>43.334827129869851</v>
      </c>
      <c r="AC76" s="58">
        <f t="shared" si="11"/>
        <v>45.025886065182597</v>
      </c>
      <c r="AD76" s="58">
        <f t="shared" si="11"/>
        <v>42.81268229866356</v>
      </c>
      <c r="AE76" s="58">
        <f t="shared" si="11"/>
        <v>48.395409312544352</v>
      </c>
      <c r="AF76" s="58">
        <f t="shared" si="11"/>
        <v>46.68276855652006</v>
      </c>
      <c r="AG76" s="58">
        <f t="shared" si="11"/>
        <v>44.746553866266929</v>
      </c>
      <c r="AH76" s="58">
        <f t="shared" si="11"/>
        <v>24.690272727272717</v>
      </c>
      <c r="AI76" s="58">
        <f t="shared" si="7"/>
        <v>41.667373487321541</v>
      </c>
      <c r="AJ76" s="58">
        <f t="shared" si="8"/>
        <v>41.788914062133827</v>
      </c>
      <c r="AK76" s="58">
        <f t="shared" si="9"/>
        <v>37.502392453826971</v>
      </c>
      <c r="AL76" s="58">
        <f t="shared" si="10"/>
        <v>36.60977894321195</v>
      </c>
      <c r="AM76" s="58">
        <f t="shared" si="13"/>
        <v>39.590199279684512</v>
      </c>
      <c r="AN76" s="160"/>
      <c r="AO76" s="118"/>
      <c r="AP76" s="118"/>
      <c r="AQ76" s="118"/>
      <c r="AR76" s="118"/>
      <c r="AS76" s="118"/>
      <c r="AT76" s="118"/>
      <c r="AU76" s="118"/>
      <c r="AV76" s="118"/>
      <c r="AW76" s="118"/>
      <c r="AX76" s="118"/>
      <c r="AY76" s="118"/>
      <c r="AZ76" s="118"/>
      <c r="BA76" s="118"/>
      <c r="BB76" s="118"/>
      <c r="BC76" s="118"/>
      <c r="BD76" s="118"/>
      <c r="BE76" s="118"/>
    </row>
    <row r="77" spans="2:57" ht="15">
      <c r="B77" s="501"/>
      <c r="C77" s="8" t="s">
        <v>210</v>
      </c>
      <c r="D77" s="245">
        <v>87.682672233820497</v>
      </c>
      <c r="E77" s="173">
        <v>104.882880783126</v>
      </c>
      <c r="F77" s="173">
        <v>83.118977233462601</v>
      </c>
      <c r="G77" s="173">
        <v>51.898180712126702</v>
      </c>
      <c r="H77" s="173">
        <v>44.919602494897703</v>
      </c>
      <c r="I77" s="173">
        <v>33.852798692581601</v>
      </c>
      <c r="J77" s="173">
        <v>42.649844774402197</v>
      </c>
      <c r="K77" s="173">
        <v>44.314173580406397</v>
      </c>
      <c r="L77" s="173">
        <v>42.135953350906597</v>
      </c>
      <c r="M77" s="173">
        <v>47.6304356490893</v>
      </c>
      <c r="N77" s="173">
        <v>45.944866160607297</v>
      </c>
      <c r="O77" s="173">
        <v>44.039256712997599</v>
      </c>
      <c r="P77" s="173">
        <v>24.3</v>
      </c>
      <c r="Q77" s="173">
        <v>41.008748138431599</v>
      </c>
      <c r="R77" s="173">
        <v>41.128367552950102</v>
      </c>
      <c r="S77" s="173">
        <v>36.909601878207297</v>
      </c>
      <c r="T77" s="173">
        <v>36.031097677482698</v>
      </c>
      <c r="U77" s="173">
        <v>38.9644072839126</v>
      </c>
      <c r="V77" s="159">
        <f>100</f>
        <v>100</v>
      </c>
      <c r="W77" s="58">
        <f t="shared" si="12"/>
        <v>119.61642832170794</v>
      </c>
      <c r="X77" s="58">
        <f t="shared" si="12"/>
        <v>94.795214511496596</v>
      </c>
      <c r="Y77" s="58">
        <f t="shared" si="12"/>
        <v>59.188639431211143</v>
      </c>
      <c r="Z77" s="58">
        <f t="shared" si="12"/>
        <v>51.229737131085685</v>
      </c>
      <c r="AA77" s="58">
        <f t="shared" si="11"/>
        <v>38.608310889872811</v>
      </c>
      <c r="AB77" s="58">
        <f t="shared" si="11"/>
        <v>48.641132492711058</v>
      </c>
      <c r="AC77" s="58">
        <f t="shared" si="11"/>
        <v>50.539259869082507</v>
      </c>
      <c r="AD77" s="58">
        <f t="shared" si="11"/>
        <v>48.055051559724404</v>
      </c>
      <c r="AE77" s="58">
        <f t="shared" si="11"/>
        <v>54.321377799794682</v>
      </c>
      <c r="AF77" s="58">
        <f t="shared" si="11"/>
        <v>52.399025930787822</v>
      </c>
      <c r="AG77" s="58">
        <f t="shared" si="11"/>
        <v>50.225723727442471</v>
      </c>
      <c r="AH77" s="58">
        <f t="shared" si="11"/>
        <v>27.713571428571417</v>
      </c>
      <c r="AI77" s="58">
        <f t="shared" si="11"/>
        <v>46.769500853116021</v>
      </c>
      <c r="AJ77" s="58">
        <f t="shared" si="11"/>
        <v>46.905923947293076</v>
      </c>
      <c r="AK77" s="58">
        <f t="shared" si="11"/>
        <v>42.094522142050685</v>
      </c>
      <c r="AL77" s="58">
        <f t="shared" si="11"/>
        <v>41.092609017890965</v>
      </c>
      <c r="AM77" s="58">
        <f t="shared" si="11"/>
        <v>44.437978783319352</v>
      </c>
      <c r="AN77" s="120"/>
      <c r="AO77" s="121"/>
      <c r="AP77" s="121"/>
      <c r="AQ77" s="121"/>
      <c r="AR77" s="121"/>
      <c r="AS77" s="121"/>
      <c r="AT77" s="121"/>
      <c r="AU77" s="121"/>
      <c r="AV77" s="121"/>
      <c r="AW77" s="121"/>
      <c r="AX77" s="121"/>
      <c r="AY77" s="121"/>
      <c r="AZ77" s="121"/>
      <c r="BA77" s="121"/>
      <c r="BB77" s="121"/>
      <c r="BC77" s="121"/>
      <c r="BD77" s="121"/>
      <c r="BE77" s="121"/>
    </row>
    <row r="78" spans="2:57" ht="15" customHeight="1">
      <c r="B78" s="500" t="s">
        <v>134</v>
      </c>
      <c r="C78" s="1" t="s">
        <v>205</v>
      </c>
      <c r="D78" s="246">
        <v>118.79908539616299</v>
      </c>
      <c r="E78" s="11">
        <v>154.896476712116</v>
      </c>
      <c r="F78" s="11">
        <v>165.374131377894</v>
      </c>
      <c r="G78" s="11">
        <v>88.112845274984295</v>
      </c>
      <c r="H78" s="11">
        <v>59.320579090926401</v>
      </c>
      <c r="I78" s="11">
        <v>31.420844763516801</v>
      </c>
      <c r="J78" s="11">
        <v>20.333065531982399</v>
      </c>
      <c r="K78" s="11">
        <v>19.573749316906</v>
      </c>
      <c r="L78" s="11">
        <v>17.473440370636599</v>
      </c>
      <c r="M78" s="11">
        <v>18.733309418470299</v>
      </c>
      <c r="N78" s="11">
        <v>21.074710347582901</v>
      </c>
      <c r="O78" s="11">
        <v>22.3185373387137</v>
      </c>
      <c r="P78" s="11">
        <v>15.8</v>
      </c>
      <c r="Q78" s="11">
        <v>19.784403262552601</v>
      </c>
      <c r="R78" s="11">
        <v>23.643486233434299</v>
      </c>
      <c r="S78" s="11">
        <v>21.3913832369666</v>
      </c>
      <c r="T78" s="11">
        <v>22.569705474462399</v>
      </c>
      <c r="U78" s="11">
        <v>25.807241251740798</v>
      </c>
      <c r="V78" s="159">
        <f>100</f>
        <v>100</v>
      </c>
      <c r="W78" s="58">
        <f t="shared" si="12"/>
        <v>130.38524345164603</v>
      </c>
      <c r="X78" s="58">
        <f t="shared" si="12"/>
        <v>139.20488598579337</v>
      </c>
      <c r="Y78" s="58">
        <f t="shared" si="12"/>
        <v>74.169632687955186</v>
      </c>
      <c r="Z78" s="58">
        <f t="shared" si="12"/>
        <v>49.933531805491789</v>
      </c>
      <c r="AA78" s="58">
        <f t="shared" si="11"/>
        <v>26.448726148637203</v>
      </c>
      <c r="AB78" s="58">
        <f t="shared" si="11"/>
        <v>17.115506793825134</v>
      </c>
      <c r="AC78" s="58">
        <f t="shared" ref="AC78:AM101" si="14">K78*100/$D78</f>
        <v>16.476346809937812</v>
      </c>
      <c r="AD78" s="58">
        <f t="shared" si="14"/>
        <v>14.708396375584353</v>
      </c>
      <c r="AE78" s="58">
        <f t="shared" si="14"/>
        <v>15.768900371580935</v>
      </c>
      <c r="AF78" s="58">
        <f t="shared" si="14"/>
        <v>17.739791747810525</v>
      </c>
      <c r="AG78" s="58">
        <f t="shared" si="14"/>
        <v>18.786792225114681</v>
      </c>
      <c r="AH78" s="58">
        <f t="shared" si="14"/>
        <v>13.29976569037653</v>
      </c>
      <c r="AI78" s="58">
        <f t="shared" si="14"/>
        <v>16.653666311131047</v>
      </c>
      <c r="AJ78" s="58">
        <f t="shared" si="14"/>
        <v>19.902077658754386</v>
      </c>
      <c r="AK78" s="58">
        <f t="shared" si="14"/>
        <v>18.006353471183797</v>
      </c>
      <c r="AL78" s="58">
        <f t="shared" si="14"/>
        <v>18.998214842478376</v>
      </c>
      <c r="AM78" s="58">
        <f t="shared" si="14"/>
        <v>21.72343428880836</v>
      </c>
      <c r="AN78" s="160">
        <v>1</v>
      </c>
      <c r="AO78" s="118">
        <v>1</v>
      </c>
      <c r="AP78" s="118">
        <v>1</v>
      </c>
      <c r="AQ78" s="118">
        <v>1</v>
      </c>
      <c r="AR78" s="118">
        <v>1</v>
      </c>
      <c r="AS78" s="118">
        <v>1</v>
      </c>
      <c r="AT78" s="118">
        <v>1</v>
      </c>
      <c r="AU78" s="118">
        <v>1</v>
      </c>
      <c r="AV78" s="118">
        <v>1</v>
      </c>
      <c r="AW78" s="118">
        <v>1</v>
      </c>
      <c r="AX78" s="118">
        <v>1</v>
      </c>
      <c r="AY78" s="118">
        <v>1</v>
      </c>
      <c r="AZ78" s="118">
        <v>1</v>
      </c>
      <c r="BA78" s="118">
        <v>1</v>
      </c>
      <c r="BB78" s="118">
        <v>1</v>
      </c>
      <c r="BC78" s="118">
        <v>4</v>
      </c>
      <c r="BD78" s="118">
        <v>6</v>
      </c>
      <c r="BE78" s="118">
        <v>7</v>
      </c>
    </row>
    <row r="79" spans="2:57" ht="15">
      <c r="B79" s="499"/>
      <c r="C79" s="1" t="s">
        <v>206</v>
      </c>
      <c r="D79" s="196">
        <v>58.653941743712103</v>
      </c>
      <c r="E79" s="11">
        <v>67.5737093578837</v>
      </c>
      <c r="F79" s="11">
        <v>57.396245248973003</v>
      </c>
      <c r="G79" s="11">
        <v>40.396935535996001</v>
      </c>
      <c r="H79" s="11">
        <v>27.184027314170201</v>
      </c>
      <c r="I79" s="11">
        <v>19.335531874857701</v>
      </c>
      <c r="J79" s="11">
        <v>12.4713251302099</v>
      </c>
      <c r="K79" s="11">
        <v>24.6067008438363</v>
      </c>
      <c r="L79" s="11">
        <v>30.753255052320501</v>
      </c>
      <c r="M79" s="11">
        <v>14.3472383661788</v>
      </c>
      <c r="N79" s="11">
        <v>36.628187021144697</v>
      </c>
      <c r="O79" s="11">
        <v>38.1607133961042</v>
      </c>
      <c r="P79" s="11">
        <v>34.299999999999997</v>
      </c>
      <c r="Q79" s="11">
        <v>44.154921937411899</v>
      </c>
      <c r="R79" s="11">
        <v>69.346818425911707</v>
      </c>
      <c r="S79" s="11">
        <v>40.435584133983198</v>
      </c>
      <c r="T79" s="11">
        <v>35.317333445749497</v>
      </c>
      <c r="U79" s="11">
        <v>37.490081431474103</v>
      </c>
      <c r="V79" s="159">
        <f>100</f>
        <v>100</v>
      </c>
      <c r="W79" s="58">
        <f t="shared" si="12"/>
        <v>115.2074478696529</v>
      </c>
      <c r="X79" s="58">
        <f t="shared" si="12"/>
        <v>97.855734060918536</v>
      </c>
      <c r="Y79" s="58">
        <f t="shared" si="12"/>
        <v>68.873351619759958</v>
      </c>
      <c r="Z79" s="58">
        <f t="shared" si="12"/>
        <v>46.346462839531874</v>
      </c>
      <c r="AA79" s="58">
        <f t="shared" si="12"/>
        <v>32.965443242236198</v>
      </c>
      <c r="AB79" s="58">
        <f t="shared" si="12"/>
        <v>21.26255245504769</v>
      </c>
      <c r="AC79" s="58">
        <f t="shared" si="14"/>
        <v>41.952339625110056</v>
      </c>
      <c r="AD79" s="58">
        <f t="shared" si="14"/>
        <v>52.431693656151168</v>
      </c>
      <c r="AE79" s="58">
        <f t="shared" si="14"/>
        <v>24.460825546676698</v>
      </c>
      <c r="AF79" s="58">
        <f t="shared" si="14"/>
        <v>62.447954787405841</v>
      </c>
      <c r="AG79" s="58">
        <f t="shared" si="14"/>
        <v>65.060782381595274</v>
      </c>
      <c r="AH79" s="58">
        <f t="shared" si="14"/>
        <v>58.478593220338972</v>
      </c>
      <c r="AI79" s="58">
        <f t="shared" si="14"/>
        <v>75.280399960750216</v>
      </c>
      <c r="AJ79" s="58">
        <f t="shared" si="14"/>
        <v>118.23044856716031</v>
      </c>
      <c r="AK79" s="58">
        <f t="shared" si="14"/>
        <v>68.939244204023211</v>
      </c>
      <c r="AL79" s="58">
        <f t="shared" si="14"/>
        <v>60.213060530643077</v>
      </c>
      <c r="AM79" s="58">
        <f t="shared" si="14"/>
        <v>63.917411715118305</v>
      </c>
      <c r="AN79" s="160">
        <v>1</v>
      </c>
      <c r="AO79" s="118">
        <v>4</v>
      </c>
      <c r="AP79" s="118">
        <v>1</v>
      </c>
      <c r="AQ79" s="118">
        <v>1</v>
      </c>
      <c r="AR79" s="118">
        <v>4</v>
      </c>
      <c r="AS79" s="118">
        <v>4</v>
      </c>
      <c r="AT79" s="118">
        <v>4</v>
      </c>
      <c r="AU79" s="118">
        <v>4</v>
      </c>
      <c r="AV79" s="118">
        <v>1</v>
      </c>
      <c r="AW79" s="118">
        <v>4</v>
      </c>
      <c r="AX79" s="118">
        <v>4</v>
      </c>
      <c r="AY79" s="118">
        <v>1</v>
      </c>
      <c r="AZ79" s="118">
        <v>1</v>
      </c>
      <c r="BA79" s="118">
        <v>1</v>
      </c>
      <c r="BB79" s="118">
        <v>4</v>
      </c>
      <c r="BC79" s="118">
        <v>4</v>
      </c>
      <c r="BD79" s="118">
        <v>6</v>
      </c>
      <c r="BE79" s="118">
        <v>7</v>
      </c>
    </row>
    <row r="80" spans="2:57" ht="15">
      <c r="B80" s="499"/>
      <c r="C80" s="1" t="s">
        <v>207</v>
      </c>
      <c r="D80" s="196">
        <v>20.976240182920801</v>
      </c>
      <c r="E80" s="11">
        <v>28.162995765839302</v>
      </c>
      <c r="F80" s="11">
        <v>20.827734479978499</v>
      </c>
      <c r="G80" s="11">
        <v>14.447845179932701</v>
      </c>
      <c r="H80" s="11">
        <v>10.0581379823373</v>
      </c>
      <c r="I80" s="11">
        <v>4.1695110870180603</v>
      </c>
      <c r="J80" s="11">
        <v>7.4435647314949902</v>
      </c>
      <c r="K80" s="11">
        <v>16.297529443155401</v>
      </c>
      <c r="L80" s="11">
        <v>21.667066059589398</v>
      </c>
      <c r="M80" s="11">
        <v>11.361239537465901</v>
      </c>
      <c r="N80" s="11">
        <v>26.995464466047999</v>
      </c>
      <c r="O80" s="11">
        <v>30.189807203706501</v>
      </c>
      <c r="P80" s="11">
        <v>33</v>
      </c>
      <c r="Q80" s="11">
        <v>36.067578629688398</v>
      </c>
      <c r="R80" s="11">
        <v>29.5149982867039</v>
      </c>
      <c r="S80" s="11">
        <v>28.575633542807701</v>
      </c>
      <c r="T80" s="11">
        <v>28.031637121348702</v>
      </c>
      <c r="U80" s="11">
        <v>28.901956696080401</v>
      </c>
      <c r="V80" s="159">
        <f>100</f>
        <v>100</v>
      </c>
      <c r="W80" s="58">
        <f t="shared" si="12"/>
        <v>134.2614096723114</v>
      </c>
      <c r="X80" s="58">
        <f t="shared" si="12"/>
        <v>99.292028973508707</v>
      </c>
      <c r="Y80" s="58">
        <f t="shared" si="12"/>
        <v>68.877191784333093</v>
      </c>
      <c r="Z80" s="58">
        <f t="shared" si="12"/>
        <v>47.95014690252642</v>
      </c>
      <c r="AA80" s="58">
        <f t="shared" si="12"/>
        <v>19.877304276926353</v>
      </c>
      <c r="AB80" s="58">
        <f t="shared" si="12"/>
        <v>35.485695561188621</v>
      </c>
      <c r="AC80" s="58">
        <f t="shared" si="14"/>
        <v>77.695188942511805</v>
      </c>
      <c r="AD80" s="58">
        <f t="shared" si="14"/>
        <v>103.29337321962531</v>
      </c>
      <c r="AE80" s="58">
        <f t="shared" si="14"/>
        <v>54.162421093539962</v>
      </c>
      <c r="AF80" s="58">
        <f t="shared" si="14"/>
        <v>128.69543936681345</v>
      </c>
      <c r="AG80" s="58">
        <f t="shared" si="14"/>
        <v>143.92382495833328</v>
      </c>
      <c r="AH80" s="58">
        <f t="shared" si="14"/>
        <v>157.32085308056847</v>
      </c>
      <c r="AI80" s="58">
        <f t="shared" si="14"/>
        <v>171.94491632039572</v>
      </c>
      <c r="AJ80" s="58">
        <f t="shared" si="14"/>
        <v>140.70680936775074</v>
      </c>
      <c r="AK80" s="58">
        <f t="shared" si="14"/>
        <v>136.22857715976409</v>
      </c>
      <c r="AL80" s="58">
        <f t="shared" si="14"/>
        <v>133.63518379319723</v>
      </c>
      <c r="AM80" s="58">
        <f t="shared" si="14"/>
        <v>137.78425706439444</v>
      </c>
      <c r="AN80" s="160">
        <v>1</v>
      </c>
      <c r="AO80" s="118">
        <v>1</v>
      </c>
      <c r="AP80" s="118">
        <v>1</v>
      </c>
      <c r="AQ80" s="118">
        <v>1</v>
      </c>
      <c r="AR80" s="118">
        <v>4</v>
      </c>
      <c r="AS80" s="118">
        <v>4</v>
      </c>
      <c r="AT80" s="118">
        <v>4</v>
      </c>
      <c r="AU80" s="118">
        <v>4</v>
      </c>
      <c r="AV80" s="118">
        <v>1</v>
      </c>
      <c r="AW80" s="118">
        <v>4</v>
      </c>
      <c r="AX80" s="118">
        <v>4</v>
      </c>
      <c r="AY80" s="118">
        <v>1</v>
      </c>
      <c r="AZ80" s="118">
        <v>1</v>
      </c>
      <c r="BA80" s="118">
        <v>1</v>
      </c>
      <c r="BB80" s="118">
        <v>1</v>
      </c>
      <c r="BC80" s="118">
        <v>4</v>
      </c>
      <c r="BD80" s="118">
        <v>6</v>
      </c>
      <c r="BE80" s="118">
        <v>7</v>
      </c>
    </row>
    <row r="81" spans="2:57" ht="15">
      <c r="B81" s="499"/>
      <c r="C81" s="1" t="s">
        <v>208</v>
      </c>
      <c r="D81" s="196">
        <v>58.3557013619644</v>
      </c>
      <c r="E81" s="11">
        <v>35.9495785262013</v>
      </c>
      <c r="F81" s="11">
        <v>29.178024340615</v>
      </c>
      <c r="G81" s="11">
        <v>26.234245195141</v>
      </c>
      <c r="H81" s="11">
        <v>18.263585557060299</v>
      </c>
      <c r="I81" s="11">
        <v>8.4021941919072294</v>
      </c>
      <c r="J81" s="11">
        <v>1.6084038063830699</v>
      </c>
      <c r="K81" s="11">
        <v>0</v>
      </c>
      <c r="L81" s="11">
        <v>0</v>
      </c>
      <c r="M81" s="11">
        <v>0</v>
      </c>
      <c r="N81" s="11">
        <v>0</v>
      </c>
      <c r="O81" s="11">
        <v>0</v>
      </c>
      <c r="P81" s="11">
        <v>0</v>
      </c>
      <c r="Q81" s="11">
        <v>0</v>
      </c>
      <c r="R81" s="11">
        <v>0</v>
      </c>
      <c r="S81" s="11">
        <v>0</v>
      </c>
      <c r="T81" s="11">
        <v>0</v>
      </c>
      <c r="U81" s="11">
        <v>0</v>
      </c>
      <c r="V81" s="159">
        <f>100</f>
        <v>100</v>
      </c>
      <c r="W81" s="58">
        <f t="shared" si="12"/>
        <v>61.60422664311055</v>
      </c>
      <c r="X81" s="58">
        <f t="shared" si="12"/>
        <v>50.000297588116929</v>
      </c>
      <c r="Y81" s="58">
        <f t="shared" si="12"/>
        <v>44.955753393172635</v>
      </c>
      <c r="Z81" s="58">
        <f t="shared" si="12"/>
        <v>31.297002916263981</v>
      </c>
      <c r="AA81" s="58">
        <f t="shared" si="12"/>
        <v>14.398240438908831</v>
      </c>
      <c r="AB81" s="58">
        <f t="shared" si="12"/>
        <v>2.7562067952993701</v>
      </c>
      <c r="AC81" s="58">
        <f t="shared" si="14"/>
        <v>0</v>
      </c>
      <c r="AD81" s="58">
        <f t="shared" si="14"/>
        <v>0</v>
      </c>
      <c r="AE81" s="58">
        <f t="shared" si="14"/>
        <v>0</v>
      </c>
      <c r="AF81" s="58">
        <f t="shared" si="14"/>
        <v>0</v>
      </c>
      <c r="AG81" s="58">
        <f t="shared" si="14"/>
        <v>0</v>
      </c>
      <c r="AH81" s="58">
        <f t="shared" si="14"/>
        <v>0</v>
      </c>
      <c r="AI81" s="58">
        <f t="shared" si="14"/>
        <v>0</v>
      </c>
      <c r="AJ81" s="58">
        <f t="shared" si="14"/>
        <v>0</v>
      </c>
      <c r="AK81" s="58">
        <f t="shared" si="14"/>
        <v>0</v>
      </c>
      <c r="AL81" s="58">
        <f t="shared" si="14"/>
        <v>0</v>
      </c>
      <c r="AM81" s="58">
        <f t="shared" si="14"/>
        <v>0</v>
      </c>
      <c r="AN81" s="160">
        <v>1</v>
      </c>
      <c r="AO81" s="118">
        <v>4</v>
      </c>
      <c r="AP81" s="118">
        <v>1</v>
      </c>
      <c r="AQ81" s="118">
        <v>1</v>
      </c>
      <c r="AR81" s="118">
        <v>4</v>
      </c>
      <c r="AS81" s="118">
        <v>4</v>
      </c>
      <c r="AT81" s="118">
        <v>4</v>
      </c>
      <c r="AU81" s="118">
        <v>4</v>
      </c>
      <c r="AV81" s="118">
        <v>1</v>
      </c>
      <c r="AW81">
        <v>4</v>
      </c>
      <c r="AX81">
        <v>4</v>
      </c>
      <c r="AY81">
        <v>1</v>
      </c>
      <c r="AZ81">
        <v>1</v>
      </c>
      <c r="BA81">
        <v>1</v>
      </c>
      <c r="BB81" s="118">
        <v>4</v>
      </c>
      <c r="BC81" s="118">
        <v>4</v>
      </c>
      <c r="BD81" s="118">
        <v>6</v>
      </c>
      <c r="BE81" s="118">
        <v>7</v>
      </c>
    </row>
    <row r="82" spans="2:57" ht="15">
      <c r="B82" s="499"/>
      <c r="C82" s="1" t="s">
        <v>209</v>
      </c>
      <c r="D82" s="196">
        <v>256.78496868475997</v>
      </c>
      <c r="E82" s="11">
        <v>286.58276036204001</v>
      </c>
      <c r="F82" s="11">
        <v>272.77613544745998</v>
      </c>
      <c r="G82" s="11">
        <v>169.19187118605399</v>
      </c>
      <c r="H82" s="11">
        <v>114.82632994449401</v>
      </c>
      <c r="I82" s="11">
        <v>63.328081917299798</v>
      </c>
      <c r="J82" s="11">
        <v>41.856359200070301</v>
      </c>
      <c r="K82" s="11">
        <v>60.477979603897602</v>
      </c>
      <c r="L82" s="11">
        <v>69.893761482546495</v>
      </c>
      <c r="M82" s="11">
        <v>44.441787322115097</v>
      </c>
      <c r="N82" s="11">
        <v>84.698361834775696</v>
      </c>
      <c r="O82" s="11">
        <v>90.669057938524404</v>
      </c>
      <c r="P82" s="11">
        <v>83.1</v>
      </c>
      <c r="Q82" s="11">
        <v>100.006903829653</v>
      </c>
      <c r="R82" s="11">
        <v>122.50530294604999</v>
      </c>
      <c r="S82" s="11">
        <v>90.402600913757595</v>
      </c>
      <c r="T82" s="11">
        <v>85.918676041560502</v>
      </c>
      <c r="U82" s="11">
        <v>92.199279379295007</v>
      </c>
      <c r="V82" s="159">
        <f>100</f>
        <v>100</v>
      </c>
      <c r="W82" s="58">
        <f t="shared" si="12"/>
        <v>111.60418066131473</v>
      </c>
      <c r="X82" s="58">
        <f t="shared" si="12"/>
        <v>106.2274543734417</v>
      </c>
      <c r="Y82" s="58">
        <f t="shared" si="12"/>
        <v>65.888541705788484</v>
      </c>
      <c r="Z82" s="58">
        <f t="shared" si="12"/>
        <v>44.716920360498065</v>
      </c>
      <c r="AA82" s="58">
        <f t="shared" si="12"/>
        <v>24.661911575924062</v>
      </c>
      <c r="AB82" s="58">
        <f t="shared" si="12"/>
        <v>16.300159395799731</v>
      </c>
      <c r="AC82" s="58">
        <f t="shared" si="14"/>
        <v>23.551993683143859</v>
      </c>
      <c r="AD82" s="58">
        <f t="shared" si="14"/>
        <v>27.218790040764038</v>
      </c>
      <c r="AE82" s="58">
        <f t="shared" si="14"/>
        <v>17.307004981539126</v>
      </c>
      <c r="AF82" s="58">
        <f t="shared" si="14"/>
        <v>32.984158795819148</v>
      </c>
      <c r="AG82" s="58">
        <f t="shared" si="14"/>
        <v>35.309332319148929</v>
      </c>
      <c r="AH82" s="58">
        <f t="shared" si="14"/>
        <v>32.361707317073162</v>
      </c>
      <c r="AI82" s="58">
        <f t="shared" si="14"/>
        <v>38.945777995450229</v>
      </c>
      <c r="AJ82" s="58">
        <f t="shared" si="14"/>
        <v>47.707349683868237</v>
      </c>
      <c r="AK82" s="58">
        <f t="shared" si="14"/>
        <v>35.205565721699088</v>
      </c>
      <c r="AL82" s="58">
        <f t="shared" si="14"/>
        <v>33.459386848705265</v>
      </c>
      <c r="AM82" s="58">
        <f t="shared" si="14"/>
        <v>35.905247823318938</v>
      </c>
      <c r="AN82" s="160"/>
      <c r="AO82" s="118"/>
      <c r="AP82" s="118"/>
      <c r="AQ82" s="118"/>
      <c r="AR82" s="118"/>
      <c r="AS82" s="118"/>
      <c r="AT82" s="118"/>
      <c r="AU82" s="118"/>
      <c r="AV82" s="118"/>
      <c r="AW82" s="118"/>
      <c r="AX82" s="118"/>
      <c r="AY82" s="118"/>
      <c r="AZ82" s="118"/>
      <c r="BA82" s="118"/>
      <c r="BB82" s="118"/>
      <c r="BC82" s="118"/>
      <c r="BD82" s="118"/>
      <c r="BE82" s="118"/>
    </row>
    <row r="83" spans="2:57" ht="15">
      <c r="B83" s="501"/>
      <c r="C83" s="1" t="s">
        <v>210</v>
      </c>
      <c r="D83" s="245">
        <v>198.42926732279599</v>
      </c>
      <c r="E83" s="173">
        <v>250.633181835839</v>
      </c>
      <c r="F83" s="173">
        <v>243.59811110684501</v>
      </c>
      <c r="G83" s="173">
        <v>142.95762599091299</v>
      </c>
      <c r="H83" s="173">
        <v>96.562744387433995</v>
      </c>
      <c r="I83" s="173">
        <v>54.925887725392499</v>
      </c>
      <c r="J83" s="173">
        <v>40.247955393687199</v>
      </c>
      <c r="K83" s="173">
        <v>60.477979603897602</v>
      </c>
      <c r="L83" s="173">
        <v>69.893761482546495</v>
      </c>
      <c r="M83" s="173">
        <v>44.441787322115097</v>
      </c>
      <c r="N83" s="173">
        <v>84.698361834775696</v>
      </c>
      <c r="O83" s="173">
        <v>90.669057938524404</v>
      </c>
      <c r="P83" s="173">
        <v>83.1</v>
      </c>
      <c r="Q83" s="173">
        <v>100.006903829653</v>
      </c>
      <c r="R83" s="173">
        <v>122.50530294604999</v>
      </c>
      <c r="S83" s="173">
        <v>90.402600913757595</v>
      </c>
      <c r="T83" s="173">
        <v>85.918676041560502</v>
      </c>
      <c r="U83" s="173">
        <v>92.199279379295007</v>
      </c>
      <c r="V83" s="159">
        <f>100</f>
        <v>100</v>
      </c>
      <c r="W83" s="58">
        <f t="shared" si="12"/>
        <v>126.30857595624741</v>
      </c>
      <c r="X83" s="58">
        <f t="shared" si="12"/>
        <v>122.76319637393527</v>
      </c>
      <c r="Y83" s="58">
        <f t="shared" si="12"/>
        <v>72.044627246622753</v>
      </c>
      <c r="Z83" s="58">
        <f t="shared" si="12"/>
        <v>48.663559408476765</v>
      </c>
      <c r="AA83" s="58">
        <f t="shared" si="12"/>
        <v>27.680335903292672</v>
      </c>
      <c r="AB83" s="58">
        <f t="shared" si="12"/>
        <v>20.283275716688305</v>
      </c>
      <c r="AC83" s="58">
        <f t="shared" si="14"/>
        <v>30.478356554890006</v>
      </c>
      <c r="AD83" s="58">
        <f t="shared" si="14"/>
        <v>35.223514366379433</v>
      </c>
      <c r="AE83" s="58">
        <f t="shared" si="14"/>
        <v>22.396790514687108</v>
      </c>
      <c r="AF83" s="58">
        <f t="shared" si="14"/>
        <v>42.684409904609552</v>
      </c>
      <c r="AG83" s="58">
        <f t="shared" si="14"/>
        <v>45.693389469118976</v>
      </c>
      <c r="AH83" s="58">
        <f t="shared" si="14"/>
        <v>41.878902805611119</v>
      </c>
      <c r="AI83" s="58">
        <f t="shared" si="14"/>
        <v>50.399270822769395</v>
      </c>
      <c r="AJ83" s="58">
        <f t="shared" si="14"/>
        <v>61.737517151017727</v>
      </c>
      <c r="AK83" s="58">
        <f t="shared" si="14"/>
        <v>45.559106342258787</v>
      </c>
      <c r="AL83" s="58">
        <f t="shared" si="14"/>
        <v>43.299396908920592</v>
      </c>
      <c r="AM83" s="58">
        <f t="shared" si="14"/>
        <v>46.464556677170648</v>
      </c>
      <c r="AN83" s="120"/>
      <c r="AO83" s="121"/>
      <c r="AP83" s="121"/>
      <c r="AQ83" s="121"/>
      <c r="AR83" s="121"/>
      <c r="AS83" s="121"/>
      <c r="AT83" s="121"/>
      <c r="AU83" s="121"/>
      <c r="AV83" s="121"/>
      <c r="AW83" s="121"/>
      <c r="AX83" s="121"/>
      <c r="AY83" s="121"/>
      <c r="AZ83" s="121"/>
      <c r="BA83" s="121"/>
      <c r="BB83" s="121"/>
      <c r="BC83" s="121"/>
      <c r="BD83" s="121"/>
      <c r="BE83" s="121"/>
    </row>
    <row r="84" spans="2:57" ht="15" customHeight="1">
      <c r="B84" s="499" t="s">
        <v>135</v>
      </c>
      <c r="C84" s="7" t="s">
        <v>205</v>
      </c>
      <c r="D84" s="246">
        <v>35.590018888557502</v>
      </c>
      <c r="E84" s="11">
        <v>46.808841238394898</v>
      </c>
      <c r="F84" s="11">
        <v>59.987714516067101</v>
      </c>
      <c r="G84" s="11">
        <v>41.347451666254798</v>
      </c>
      <c r="H84" s="11">
        <v>24.796383542830998</v>
      </c>
      <c r="I84" s="11">
        <v>26.751493219712501</v>
      </c>
      <c r="J84" s="11">
        <v>26.978506461947401</v>
      </c>
      <c r="K84" s="11">
        <v>28.7147896070346</v>
      </c>
      <c r="L84" s="11">
        <v>24.762361210959298</v>
      </c>
      <c r="M84" s="11">
        <v>23.316991510223598</v>
      </c>
      <c r="N84" s="11">
        <v>22.572912504994001</v>
      </c>
      <c r="O84" s="11">
        <v>22.717082648333601</v>
      </c>
      <c r="P84" s="11">
        <v>7</v>
      </c>
      <c r="Q84" s="11">
        <v>25.623070626177402</v>
      </c>
      <c r="R84" s="11">
        <v>25.717963678122601</v>
      </c>
      <c r="S84" s="11">
        <v>23.268261874431801</v>
      </c>
      <c r="T84" s="11">
        <v>24.549970939493299</v>
      </c>
      <c r="U84" s="11">
        <v>28.071374039830701</v>
      </c>
      <c r="V84" s="159">
        <f>100</f>
        <v>100</v>
      </c>
      <c r="W84" s="58">
        <f t="shared" si="12"/>
        <v>131.52238380363531</v>
      </c>
      <c r="X84" s="58">
        <f t="shared" si="12"/>
        <v>168.55207271427906</v>
      </c>
      <c r="Y84" s="58">
        <f t="shared" si="12"/>
        <v>116.17709952817239</v>
      </c>
      <c r="Z84" s="58">
        <f t="shared" si="12"/>
        <v>69.672296664060639</v>
      </c>
      <c r="AA84" s="58">
        <f t="shared" si="12"/>
        <v>75.165717960080485</v>
      </c>
      <c r="AB84" s="58">
        <f t="shared" si="12"/>
        <v>75.803574441544399</v>
      </c>
      <c r="AC84" s="58">
        <f t="shared" si="14"/>
        <v>80.6821420830059</v>
      </c>
      <c r="AD84" s="58">
        <f t="shared" si="14"/>
        <v>69.576701514256882</v>
      </c>
      <c r="AE84" s="58">
        <f t="shared" si="14"/>
        <v>65.515535642832191</v>
      </c>
      <c r="AF84" s="58">
        <f t="shared" si="14"/>
        <v>63.424839912775063</v>
      </c>
      <c r="AG84" s="58">
        <f t="shared" si="14"/>
        <v>63.829925798767533</v>
      </c>
      <c r="AH84" s="58">
        <f t="shared" si="14"/>
        <v>19.66843575418995</v>
      </c>
      <c r="AI84" s="58">
        <f t="shared" si="14"/>
        <v>71.995102633720265</v>
      </c>
      <c r="AJ84" s="58">
        <f t="shared" si="14"/>
        <v>72.261730904535</v>
      </c>
      <c r="AK84" s="58">
        <f t="shared" si="14"/>
        <v>65.378616255561326</v>
      </c>
      <c r="AL84" s="58">
        <f t="shared" si="14"/>
        <v>68.979932312950609</v>
      </c>
      <c r="AM84" s="58">
        <f t="shared" si="14"/>
        <v>78.874288119177962</v>
      </c>
      <c r="AN84" s="160">
        <v>1</v>
      </c>
      <c r="AO84" s="118">
        <v>1</v>
      </c>
      <c r="AP84" s="118">
        <v>1</v>
      </c>
      <c r="AQ84" s="118">
        <v>1</v>
      </c>
      <c r="AR84" s="118">
        <v>1</v>
      </c>
      <c r="AS84" s="118">
        <v>1</v>
      </c>
      <c r="AT84" s="118">
        <v>1</v>
      </c>
      <c r="AU84" s="118">
        <v>1</v>
      </c>
      <c r="AV84" s="118">
        <v>1</v>
      </c>
      <c r="AW84" s="118">
        <v>1</v>
      </c>
      <c r="AX84" s="118">
        <v>1</v>
      </c>
      <c r="AY84" s="118">
        <v>1</v>
      </c>
      <c r="AZ84" s="118">
        <v>1</v>
      </c>
      <c r="BA84" s="118">
        <v>1</v>
      </c>
      <c r="BB84" s="118">
        <v>1</v>
      </c>
      <c r="BC84" s="118">
        <v>4</v>
      </c>
      <c r="BD84" s="118">
        <v>6</v>
      </c>
      <c r="BE84" s="118">
        <v>7</v>
      </c>
    </row>
    <row r="85" spans="2:57" ht="15">
      <c r="B85" s="499"/>
      <c r="C85" s="1" t="s">
        <v>206</v>
      </c>
      <c r="D85" s="196">
        <v>70.384730092454504</v>
      </c>
      <c r="E85" s="11">
        <v>65.843141824962103</v>
      </c>
      <c r="F85" s="11">
        <v>70.737512957346397</v>
      </c>
      <c r="G85" s="11">
        <v>61.023135562610499</v>
      </c>
      <c r="H85" s="11">
        <v>54.838155912030103</v>
      </c>
      <c r="I85" s="11">
        <v>53.6002645965875</v>
      </c>
      <c r="J85" s="11">
        <v>87.382588944763498</v>
      </c>
      <c r="K85" s="11">
        <v>88.727706294401102</v>
      </c>
      <c r="L85" s="11">
        <v>82.474638549404901</v>
      </c>
      <c r="M85" s="11">
        <v>73.637849256646405</v>
      </c>
      <c r="N85" s="11">
        <v>73.012385137834599</v>
      </c>
      <c r="O85" s="11">
        <v>76.520699447018401</v>
      </c>
      <c r="P85" s="11">
        <v>74</v>
      </c>
      <c r="Q85" s="11">
        <v>67.716706281498702</v>
      </c>
      <c r="R85" s="11">
        <v>83.080969447762996</v>
      </c>
      <c r="S85" s="11">
        <v>67.695023324845394</v>
      </c>
      <c r="T85" s="11">
        <v>59.126328302222397</v>
      </c>
      <c r="U85" s="11">
        <v>62.747424644659901</v>
      </c>
      <c r="V85" s="159">
        <f>100</f>
        <v>100</v>
      </c>
      <c r="W85" s="58">
        <f t="shared" si="12"/>
        <v>93.547480736905925</v>
      </c>
      <c r="X85" s="58">
        <f t="shared" si="12"/>
        <v>100.5012207398231</v>
      </c>
      <c r="Y85" s="58">
        <f t="shared" si="12"/>
        <v>86.69939556840383</v>
      </c>
      <c r="Z85" s="58">
        <f t="shared" si="12"/>
        <v>77.912007107219054</v>
      </c>
      <c r="AA85" s="58">
        <f t="shared" si="12"/>
        <v>76.153257284897435</v>
      </c>
      <c r="AB85" s="58">
        <f t="shared" si="12"/>
        <v>124.14992403889495</v>
      </c>
      <c r="AC85" s="58">
        <f t="shared" si="14"/>
        <v>126.06101661234193</v>
      </c>
      <c r="AD85" s="58">
        <f t="shared" si="14"/>
        <v>117.17689112548928</v>
      </c>
      <c r="AE85" s="58">
        <f t="shared" si="14"/>
        <v>104.62191040573536</v>
      </c>
      <c r="AF85" s="58">
        <f t="shared" si="14"/>
        <v>103.73327430811841</v>
      </c>
      <c r="AG85" s="58">
        <f t="shared" si="14"/>
        <v>108.71775646010711</v>
      </c>
      <c r="AH85" s="58">
        <f t="shared" si="14"/>
        <v>105.13644067796612</v>
      </c>
      <c r="AI85" s="58">
        <f t="shared" si="14"/>
        <v>96.209371255027619</v>
      </c>
      <c r="AJ85" s="58">
        <f t="shared" si="14"/>
        <v>118.03834345692771</v>
      </c>
      <c r="AK85" s="58">
        <f t="shared" si="14"/>
        <v>96.178564918731638</v>
      </c>
      <c r="AL85" s="58">
        <f t="shared" si="14"/>
        <v>84.004482541250738</v>
      </c>
      <c r="AM85" s="58">
        <f t="shared" si="14"/>
        <v>89.149201200654531</v>
      </c>
      <c r="AN85" s="160">
        <v>1</v>
      </c>
      <c r="AO85" s="118">
        <v>1</v>
      </c>
      <c r="AP85" s="118">
        <v>1</v>
      </c>
      <c r="AQ85" s="118">
        <v>1</v>
      </c>
      <c r="AR85" s="118">
        <v>1</v>
      </c>
      <c r="AS85" s="118">
        <v>1</v>
      </c>
      <c r="AT85" s="118">
        <v>1</v>
      </c>
      <c r="AU85" s="118">
        <v>1</v>
      </c>
      <c r="AV85" s="118">
        <v>1</v>
      </c>
      <c r="AW85" s="118">
        <v>1</v>
      </c>
      <c r="AX85" s="118">
        <v>1</v>
      </c>
      <c r="AY85" s="118">
        <v>1</v>
      </c>
      <c r="AZ85" s="118">
        <v>1</v>
      </c>
      <c r="BA85" s="118">
        <v>1</v>
      </c>
      <c r="BB85" s="118">
        <v>1</v>
      </c>
      <c r="BC85" s="118">
        <v>4</v>
      </c>
      <c r="BD85" s="118">
        <v>6</v>
      </c>
      <c r="BE85" s="118">
        <v>7</v>
      </c>
    </row>
    <row r="86" spans="2:57" ht="15">
      <c r="B86" s="499"/>
      <c r="C86" s="1" t="s">
        <v>207</v>
      </c>
      <c r="D86" s="196">
        <v>161.14921960433401</v>
      </c>
      <c r="E86" s="11">
        <v>192.28528143573001</v>
      </c>
      <c r="F86" s="11">
        <v>159.61531078435101</v>
      </c>
      <c r="G86" s="11">
        <v>126.60874855046301</v>
      </c>
      <c r="H86" s="11">
        <v>126.366185362504</v>
      </c>
      <c r="I86" s="11">
        <v>124.606360667426</v>
      </c>
      <c r="J86" s="11">
        <v>127.4270586048</v>
      </c>
      <c r="K86" s="11">
        <v>133.51869746420701</v>
      </c>
      <c r="L86" s="11">
        <v>145.852610595996</v>
      </c>
      <c r="M86" s="11">
        <v>150.247982450954</v>
      </c>
      <c r="N86" s="11">
        <v>138.43387934478599</v>
      </c>
      <c r="O86" s="11">
        <v>164.20066756339401</v>
      </c>
      <c r="P86" s="11">
        <v>170.1</v>
      </c>
      <c r="Q86" s="11">
        <v>201.128283017565</v>
      </c>
      <c r="R86" s="11">
        <v>216.84772039007601</v>
      </c>
      <c r="S86" s="11">
        <v>209.946186171584</v>
      </c>
      <c r="T86" s="11">
        <v>205.94941378193599</v>
      </c>
      <c r="U86" s="11">
        <v>212.38328252278799</v>
      </c>
      <c r="V86" s="159">
        <f>100</f>
        <v>100</v>
      </c>
      <c r="W86" s="58">
        <f t="shared" si="12"/>
        <v>119.32126131782933</v>
      </c>
      <c r="X86" s="58">
        <f t="shared" si="12"/>
        <v>99.048143811214743</v>
      </c>
      <c r="Y86" s="58">
        <f t="shared" si="12"/>
        <v>78.566156796367096</v>
      </c>
      <c r="Z86" s="58">
        <f t="shared" si="12"/>
        <v>78.415635938397969</v>
      </c>
      <c r="AA86" s="58">
        <f t="shared" si="12"/>
        <v>77.323589263025383</v>
      </c>
      <c r="AB86" s="58">
        <f t="shared" si="12"/>
        <v>79.073953269937476</v>
      </c>
      <c r="AC86" s="58">
        <f t="shared" si="14"/>
        <v>82.854076359806413</v>
      </c>
      <c r="AD86" s="58">
        <f t="shared" si="14"/>
        <v>90.5077982717537</v>
      </c>
      <c r="AE86" s="58">
        <f t="shared" si="14"/>
        <v>93.235314958306617</v>
      </c>
      <c r="AF86" s="58">
        <f t="shared" si="14"/>
        <v>85.904157453991729</v>
      </c>
      <c r="AG86" s="58">
        <f t="shared" si="14"/>
        <v>101.89355428872207</v>
      </c>
      <c r="AH86" s="58">
        <f t="shared" si="14"/>
        <v>105.55434299814956</v>
      </c>
      <c r="AI86" s="58">
        <f t="shared" si="14"/>
        <v>124.80872294100504</v>
      </c>
      <c r="AJ86" s="58">
        <f t="shared" si="14"/>
        <v>134.56330779788897</v>
      </c>
      <c r="AK86" s="58">
        <f t="shared" si="14"/>
        <v>130.28060991363165</v>
      </c>
      <c r="AL86" s="58">
        <f t="shared" si="14"/>
        <v>127.80044128516344</v>
      </c>
      <c r="AM86" s="58">
        <f t="shared" si="14"/>
        <v>131.79293268949598</v>
      </c>
      <c r="AN86" s="160">
        <v>1</v>
      </c>
      <c r="AO86" s="118">
        <v>1</v>
      </c>
      <c r="AP86" s="118">
        <v>1</v>
      </c>
      <c r="AQ86" s="118">
        <v>1</v>
      </c>
      <c r="AR86" s="118">
        <v>1</v>
      </c>
      <c r="AS86" s="118">
        <v>4</v>
      </c>
      <c r="AT86" s="118">
        <v>4</v>
      </c>
      <c r="AU86" s="118">
        <v>4</v>
      </c>
      <c r="AV86" s="118">
        <v>4</v>
      </c>
      <c r="AW86" s="118">
        <v>4</v>
      </c>
      <c r="AX86" s="118">
        <v>1</v>
      </c>
      <c r="AY86" s="118">
        <v>1</v>
      </c>
      <c r="AZ86" s="118">
        <v>1</v>
      </c>
      <c r="BA86" s="118">
        <v>1</v>
      </c>
      <c r="BB86" s="118">
        <v>1</v>
      </c>
      <c r="BC86" s="118">
        <v>4</v>
      </c>
      <c r="BD86" s="118">
        <v>6</v>
      </c>
      <c r="BE86" s="118">
        <v>7</v>
      </c>
    </row>
    <row r="87" spans="2:57" ht="15">
      <c r="B87" s="499"/>
      <c r="C87" s="1" t="s">
        <v>208</v>
      </c>
      <c r="D87" s="196">
        <v>93.945720250521902</v>
      </c>
      <c r="E87" s="11">
        <v>60.501884007302998</v>
      </c>
      <c r="F87" s="11">
        <v>38.968019349637203</v>
      </c>
      <c r="G87" s="11">
        <v>33.553219398133201</v>
      </c>
      <c r="H87" s="11">
        <v>38.911248021057901</v>
      </c>
      <c r="I87" s="11">
        <v>41.739299486140297</v>
      </c>
      <c r="J87" s="11">
        <v>44.461751330240702</v>
      </c>
      <c r="K87" s="11">
        <v>49.898235922827503</v>
      </c>
      <c r="L87" s="11">
        <v>48.751574053534299</v>
      </c>
      <c r="M87" s="11">
        <v>51.234731234953401</v>
      </c>
      <c r="N87" s="11">
        <v>61.725928885337602</v>
      </c>
      <c r="O87" s="11">
        <v>65.560703432471499</v>
      </c>
      <c r="P87" s="11">
        <v>84.2</v>
      </c>
      <c r="Q87" s="11">
        <v>63.091140414032502</v>
      </c>
      <c r="R87" s="11">
        <v>110.753016790302</v>
      </c>
      <c r="S87" s="11">
        <v>158.56022994193501</v>
      </c>
      <c r="T87" s="11">
        <v>170.570854073785</v>
      </c>
      <c r="U87" s="11">
        <v>172.22286640703501</v>
      </c>
      <c r="V87" s="159">
        <f>100</f>
        <v>100</v>
      </c>
      <c r="W87" s="58">
        <f t="shared" si="12"/>
        <v>64.400894309995863</v>
      </c>
      <c r="X87" s="58">
        <f t="shared" si="12"/>
        <v>41.47929170772494</v>
      </c>
      <c r="Y87" s="58">
        <f t="shared" si="12"/>
        <v>35.71553798156846</v>
      </c>
      <c r="Z87" s="58">
        <f t="shared" si="12"/>
        <v>41.418861782414972</v>
      </c>
      <c r="AA87" s="58">
        <f t="shared" si="12"/>
        <v>44.429165453024908</v>
      </c>
      <c r="AB87" s="58">
        <f t="shared" si="12"/>
        <v>47.327064193745116</v>
      </c>
      <c r="AC87" s="58">
        <f t="shared" si="14"/>
        <v>53.113900015631955</v>
      </c>
      <c r="AD87" s="58">
        <f t="shared" si="14"/>
        <v>51.893342159206519</v>
      </c>
      <c r="AE87" s="58">
        <f t="shared" si="14"/>
        <v>54.536525025650405</v>
      </c>
      <c r="AF87" s="58">
        <f t="shared" si="14"/>
        <v>65.703822080170482</v>
      </c>
      <c r="AG87" s="58">
        <f t="shared" si="14"/>
        <v>69.78572654256412</v>
      </c>
      <c r="AH87" s="58">
        <f t="shared" si="14"/>
        <v>89.626222222222239</v>
      </c>
      <c r="AI87" s="58">
        <f t="shared" si="14"/>
        <v>67.15701390738127</v>
      </c>
      <c r="AJ87" s="58">
        <f t="shared" si="14"/>
        <v>117.89043342789925</v>
      </c>
      <c r="AK87" s="58">
        <f t="shared" si="14"/>
        <v>168.77855587152641</v>
      </c>
      <c r="AL87" s="58">
        <f t="shared" si="14"/>
        <v>181.56319800298454</v>
      </c>
      <c r="AM87" s="58">
        <f t="shared" si="14"/>
        <v>183.32167335326619</v>
      </c>
      <c r="AN87" s="160">
        <v>1</v>
      </c>
      <c r="AO87" s="118">
        <v>1</v>
      </c>
      <c r="AP87" s="118">
        <v>1</v>
      </c>
      <c r="AQ87" s="118">
        <v>1</v>
      </c>
      <c r="AR87" s="118">
        <v>1</v>
      </c>
      <c r="AS87" s="118">
        <v>4</v>
      </c>
      <c r="AT87" s="118">
        <v>4</v>
      </c>
      <c r="AU87" s="118">
        <v>4</v>
      </c>
      <c r="AV87" s="118">
        <v>4</v>
      </c>
      <c r="AW87" s="118">
        <v>4</v>
      </c>
      <c r="AX87" s="118">
        <v>1</v>
      </c>
      <c r="AY87" s="118">
        <v>1</v>
      </c>
      <c r="AZ87" s="118">
        <v>1</v>
      </c>
      <c r="BA87" s="118">
        <v>1</v>
      </c>
      <c r="BB87" s="118">
        <v>1</v>
      </c>
      <c r="BC87" s="118">
        <v>4</v>
      </c>
      <c r="BD87" s="118">
        <v>6</v>
      </c>
      <c r="BE87" s="118">
        <v>7</v>
      </c>
    </row>
    <row r="88" spans="2:57" ht="15">
      <c r="B88" s="499"/>
      <c r="C88" s="1" t="s">
        <v>209</v>
      </c>
      <c r="D88" s="196">
        <v>361.06968883586802</v>
      </c>
      <c r="E88" s="11">
        <v>365.43914850638998</v>
      </c>
      <c r="F88" s="11">
        <v>329.30855760740201</v>
      </c>
      <c r="G88" s="11">
        <v>262.53255517746101</v>
      </c>
      <c r="H88" s="11">
        <v>244.911972838423</v>
      </c>
      <c r="I88" s="11">
        <v>246.69741796986699</v>
      </c>
      <c r="J88" s="11">
        <v>286.249905341751</v>
      </c>
      <c r="K88" s="11">
        <v>300.85942928846998</v>
      </c>
      <c r="L88" s="11">
        <v>301.84118440989499</v>
      </c>
      <c r="M88" s="11">
        <v>298.43755445277702</v>
      </c>
      <c r="N88" s="11">
        <v>295.74510587295202</v>
      </c>
      <c r="O88" s="11">
        <v>328.99915309121701</v>
      </c>
      <c r="P88" s="11">
        <v>335.3</v>
      </c>
      <c r="Q88" s="11">
        <v>357.55920033927401</v>
      </c>
      <c r="R88" s="11">
        <v>436.39967030626298</v>
      </c>
      <c r="S88" s="11">
        <v>459.46970131279602</v>
      </c>
      <c r="T88" s="11">
        <v>460.19656709743703</v>
      </c>
      <c r="U88" s="11">
        <v>475.424947614313</v>
      </c>
      <c r="V88" s="159">
        <f>100</f>
        <v>100</v>
      </c>
      <c r="W88" s="58">
        <f t="shared" si="12"/>
        <v>101.21014302934417</v>
      </c>
      <c r="X88" s="58">
        <f t="shared" si="12"/>
        <v>91.203600797710919</v>
      </c>
      <c r="Y88" s="58">
        <f t="shared" si="12"/>
        <v>72.709663340585976</v>
      </c>
      <c r="Z88" s="58">
        <f t="shared" si="12"/>
        <v>67.829557675707576</v>
      </c>
      <c r="AA88" s="58">
        <f t="shared" si="12"/>
        <v>68.324045356797754</v>
      </c>
      <c r="AB88" s="58">
        <f t="shared" si="12"/>
        <v>79.278298398476764</v>
      </c>
      <c r="AC88" s="58">
        <f t="shared" si="14"/>
        <v>83.324476850570548</v>
      </c>
      <c r="AD88" s="58">
        <f t="shared" si="14"/>
        <v>83.59637868885288</v>
      </c>
      <c r="AE88" s="58">
        <f t="shared" si="14"/>
        <v>82.653726878868042</v>
      </c>
      <c r="AF88" s="58">
        <f t="shared" si="14"/>
        <v>81.908040197577847</v>
      </c>
      <c r="AG88" s="58">
        <f t="shared" si="14"/>
        <v>91.117909717636437</v>
      </c>
      <c r="AH88" s="58">
        <f t="shared" si="14"/>
        <v>92.862959801762202</v>
      </c>
      <c r="AI88" s="58">
        <f t="shared" si="14"/>
        <v>99.027753199690551</v>
      </c>
      <c r="AJ88" s="58">
        <f t="shared" si="14"/>
        <v>120.86300340337841</v>
      </c>
      <c r="AK88" s="58">
        <f t="shared" si="14"/>
        <v>127.25236028373953</v>
      </c>
      <c r="AL88" s="58">
        <f t="shared" si="14"/>
        <v>127.45366928505295</v>
      </c>
      <c r="AM88" s="58">
        <f t="shared" si="14"/>
        <v>131.67124306311615</v>
      </c>
      <c r="AN88" s="160"/>
      <c r="AO88" s="118"/>
      <c r="AP88" s="118"/>
      <c r="AQ88" s="118"/>
      <c r="AR88" s="118"/>
      <c r="AS88" s="118"/>
      <c r="AT88" s="118"/>
      <c r="AU88" s="118"/>
      <c r="AV88" s="118"/>
      <c r="AW88" s="118"/>
      <c r="AX88" s="118"/>
      <c r="AY88" s="118"/>
      <c r="AZ88" s="118"/>
      <c r="BA88" s="118"/>
      <c r="BB88" s="118"/>
      <c r="BC88" s="118"/>
      <c r="BD88" s="118"/>
      <c r="BE88" s="118"/>
    </row>
    <row r="89" spans="2:57" ht="15">
      <c r="B89" s="501"/>
      <c r="C89" s="8" t="s">
        <v>210</v>
      </c>
      <c r="D89" s="245">
        <v>267.12396858534601</v>
      </c>
      <c r="E89" s="173">
        <v>304.93726449908701</v>
      </c>
      <c r="F89" s="173">
        <v>290.34053825776499</v>
      </c>
      <c r="G89" s="173">
        <v>228.97933577932801</v>
      </c>
      <c r="H89" s="173">
        <v>206.00072481736501</v>
      </c>
      <c r="I89" s="173">
        <v>204.958118483726</v>
      </c>
      <c r="J89" s="173">
        <v>241.78815401151101</v>
      </c>
      <c r="K89" s="173">
        <v>250.961193365643</v>
      </c>
      <c r="L89" s="173">
        <v>253.08961035636</v>
      </c>
      <c r="M89" s="173">
        <v>247.202823217824</v>
      </c>
      <c r="N89" s="173">
        <v>234.019176987615</v>
      </c>
      <c r="O89" s="173">
        <v>263.43844965874598</v>
      </c>
      <c r="P89" s="173">
        <v>251.1</v>
      </c>
      <c r="Q89" s="173">
        <v>294.46805992524099</v>
      </c>
      <c r="R89" s="173">
        <v>325.64665351596199</v>
      </c>
      <c r="S89" s="173">
        <v>300.90947137086101</v>
      </c>
      <c r="T89" s="173">
        <v>289.62571302365097</v>
      </c>
      <c r="U89" s="173">
        <v>303.20208120727801</v>
      </c>
      <c r="V89" s="159">
        <f>100</f>
        <v>100</v>
      </c>
      <c r="W89" s="58">
        <f t="shared" si="12"/>
        <v>114.15571059160109</v>
      </c>
      <c r="X89" s="58">
        <f t="shared" si="12"/>
        <v>108.69130905600532</v>
      </c>
      <c r="Y89" s="58">
        <f t="shared" si="12"/>
        <v>85.720250785421072</v>
      </c>
      <c r="Z89" s="58">
        <f t="shared" si="12"/>
        <v>77.118023481126841</v>
      </c>
      <c r="AA89" s="58">
        <f t="shared" si="12"/>
        <v>76.72771543832539</v>
      </c>
      <c r="AB89" s="58">
        <f t="shared" si="12"/>
        <v>90.51533461860042</v>
      </c>
      <c r="AC89" s="58">
        <f t="shared" si="14"/>
        <v>93.949335469482961</v>
      </c>
      <c r="AD89" s="58">
        <f t="shared" si="14"/>
        <v>94.746125440068084</v>
      </c>
      <c r="AE89" s="58">
        <f t="shared" si="14"/>
        <v>92.542359462154664</v>
      </c>
      <c r="AF89" s="58">
        <f t="shared" si="14"/>
        <v>87.606955761757462</v>
      </c>
      <c r="AG89" s="58">
        <f t="shared" si="14"/>
        <v>98.620296431608878</v>
      </c>
      <c r="AH89" s="58">
        <f t="shared" si="14"/>
        <v>94.001298846297146</v>
      </c>
      <c r="AI89" s="58">
        <f t="shared" si="14"/>
        <v>110.23647989534813</v>
      </c>
      <c r="AJ89" s="58">
        <f t="shared" si="14"/>
        <v>121.90843646137206</v>
      </c>
      <c r="AK89" s="58">
        <f t="shared" si="14"/>
        <v>112.64787393075908</v>
      </c>
      <c r="AL89" s="58">
        <f t="shared" si="14"/>
        <v>108.42370849664719</v>
      </c>
      <c r="AM89" s="58">
        <f t="shared" si="14"/>
        <v>113.50613080997449</v>
      </c>
      <c r="AN89" s="120"/>
      <c r="AO89" s="121"/>
      <c r="AP89" s="121"/>
      <c r="AQ89" s="121"/>
      <c r="AR89" s="121"/>
      <c r="AS89" s="121"/>
      <c r="AT89" s="121"/>
      <c r="AU89" s="121"/>
      <c r="AV89" s="121"/>
      <c r="AW89" s="121"/>
      <c r="AX89" s="121"/>
      <c r="AY89" s="121"/>
      <c r="AZ89" s="121"/>
      <c r="BA89" s="121"/>
      <c r="BB89" s="121"/>
      <c r="BC89" s="121"/>
      <c r="BD89" s="121"/>
      <c r="BE89" s="121"/>
    </row>
    <row r="90" spans="2:57" ht="15" customHeight="1">
      <c r="B90" s="499" t="s">
        <v>136</v>
      </c>
      <c r="C90" s="1" t="s">
        <v>205</v>
      </c>
      <c r="D90" s="246">
        <v>180.83308479968201</v>
      </c>
      <c r="E90" s="11">
        <v>166.35590257545701</v>
      </c>
      <c r="F90" s="11">
        <v>167.101777555957</v>
      </c>
      <c r="G90" s="11">
        <v>115.297606600384</v>
      </c>
      <c r="H90" s="11">
        <v>90.697541343200996</v>
      </c>
      <c r="I90" s="11">
        <v>62.258020584058102</v>
      </c>
      <c r="J90" s="11">
        <v>73.000664544092999</v>
      </c>
      <c r="K90" s="11">
        <v>71.637935317203997</v>
      </c>
      <c r="L90" s="11">
        <v>55.016375109833099</v>
      </c>
      <c r="M90" s="11">
        <v>61.082546135756701</v>
      </c>
      <c r="N90" s="11">
        <v>58.8294047143428</v>
      </c>
      <c r="O90" s="11">
        <v>60.279978080008</v>
      </c>
      <c r="P90" s="11">
        <v>52.4</v>
      </c>
      <c r="Q90" s="11">
        <v>61.611748345546502</v>
      </c>
      <c r="R90" s="11">
        <v>56.196112207003203</v>
      </c>
      <c r="S90" s="11">
        <v>50.843288999364503</v>
      </c>
      <c r="T90" s="11">
        <v>53.6439390044454</v>
      </c>
      <c r="U90" s="11">
        <v>61.3381565508557</v>
      </c>
      <c r="V90" s="159">
        <f>100</f>
        <v>100</v>
      </c>
      <c r="W90" s="58">
        <f t="shared" si="12"/>
        <v>91.9941739420847</v>
      </c>
      <c r="X90" s="58">
        <f t="shared" si="12"/>
        <v>92.406639935974184</v>
      </c>
      <c r="Y90" s="58">
        <f t="shared" si="12"/>
        <v>63.75913275389015</v>
      </c>
      <c r="Z90" s="58">
        <f t="shared" si="12"/>
        <v>50.15539133431875</v>
      </c>
      <c r="AA90" s="58">
        <f t="shared" si="12"/>
        <v>34.428445797418362</v>
      </c>
      <c r="AB90" s="58">
        <f t="shared" si="12"/>
        <v>40.369086566741665</v>
      </c>
      <c r="AC90" s="58">
        <f t="shared" si="14"/>
        <v>39.615502548419705</v>
      </c>
      <c r="AD90" s="58">
        <f t="shared" si="14"/>
        <v>30.423843717966506</v>
      </c>
      <c r="AE90" s="58">
        <f t="shared" si="14"/>
        <v>33.778412951048722</v>
      </c>
      <c r="AF90" s="58">
        <f t="shared" si="14"/>
        <v>32.532434415699491</v>
      </c>
      <c r="AG90" s="58">
        <f t="shared" si="14"/>
        <v>33.334595904716878</v>
      </c>
      <c r="AH90" s="58">
        <f t="shared" si="14"/>
        <v>28.976998350742143</v>
      </c>
      <c r="AI90" s="58">
        <f t="shared" si="14"/>
        <v>34.071059736550403</v>
      </c>
      <c r="AJ90" s="58">
        <f t="shared" si="14"/>
        <v>31.076233792756724</v>
      </c>
      <c r="AK90" s="58">
        <f t="shared" si="14"/>
        <v>28.11614315803228</v>
      </c>
      <c r="AL90" s="58">
        <f t="shared" si="14"/>
        <v>29.66489183318944</v>
      </c>
      <c r="AM90" s="58">
        <f t="shared" si="14"/>
        <v>33.919764526941016</v>
      </c>
      <c r="AN90" s="160">
        <v>1</v>
      </c>
      <c r="AO90" s="118">
        <v>1</v>
      </c>
      <c r="AP90" s="118">
        <v>1</v>
      </c>
      <c r="AQ90" s="118">
        <v>1</v>
      </c>
      <c r="AR90" s="118">
        <v>1</v>
      </c>
      <c r="AS90" s="118">
        <v>1</v>
      </c>
      <c r="AT90" s="118">
        <v>1</v>
      </c>
      <c r="AU90" s="118">
        <v>1</v>
      </c>
      <c r="AV90" s="118">
        <v>1</v>
      </c>
      <c r="AW90" s="118">
        <v>1</v>
      </c>
      <c r="AX90" s="118">
        <v>1</v>
      </c>
      <c r="AY90" s="118">
        <v>1</v>
      </c>
      <c r="AZ90" s="118">
        <v>1</v>
      </c>
      <c r="BA90" s="118">
        <v>1</v>
      </c>
      <c r="BB90" s="118">
        <v>1</v>
      </c>
      <c r="BC90" s="118">
        <v>4</v>
      </c>
      <c r="BD90" s="118">
        <v>6</v>
      </c>
      <c r="BE90" s="118">
        <v>7</v>
      </c>
    </row>
    <row r="91" spans="2:57" ht="15">
      <c r="B91" s="499"/>
      <c r="C91" s="1" t="s">
        <v>206</v>
      </c>
      <c r="D91" s="196">
        <v>117.009643105677</v>
      </c>
      <c r="E91" s="11">
        <v>112.298488909607</v>
      </c>
      <c r="F91" s="11">
        <v>115.08043152762301</v>
      </c>
      <c r="G91" s="11">
        <v>99.709142064140806</v>
      </c>
      <c r="H91" s="11">
        <v>88.488298014381897</v>
      </c>
      <c r="I91" s="11">
        <v>67.188440409163405</v>
      </c>
      <c r="J91" s="11">
        <v>106.140082128709</v>
      </c>
      <c r="K91" s="11">
        <v>77.157269237798204</v>
      </c>
      <c r="L91" s="11">
        <v>83.549345157715706</v>
      </c>
      <c r="M91" s="11">
        <v>86.8567812115636</v>
      </c>
      <c r="N91" s="11">
        <v>78.705553335996797</v>
      </c>
      <c r="O91" s="11">
        <v>92.063968042523697</v>
      </c>
      <c r="P91" s="11">
        <v>80.044980051716294</v>
      </c>
      <c r="Q91" s="11">
        <v>80.796504689672901</v>
      </c>
      <c r="R91" s="11">
        <v>99.889793951001593</v>
      </c>
      <c r="S91" s="11">
        <v>73.990711974216794</v>
      </c>
      <c r="T91" s="11">
        <v>64.6251243426331</v>
      </c>
      <c r="U91" s="11">
        <v>68.603487157657298</v>
      </c>
      <c r="V91" s="159">
        <f>100</f>
        <v>100</v>
      </c>
      <c r="W91" s="58">
        <f t="shared" si="12"/>
        <v>95.973704328099586</v>
      </c>
      <c r="X91" s="58">
        <f t="shared" si="12"/>
        <v>98.351237105892523</v>
      </c>
      <c r="Y91" s="58">
        <f t="shared" si="12"/>
        <v>85.214465592454403</v>
      </c>
      <c r="Z91" s="58">
        <f t="shared" si="12"/>
        <v>75.624790970829537</v>
      </c>
      <c r="AA91" s="58">
        <f t="shared" si="12"/>
        <v>57.421284798281377</v>
      </c>
      <c r="AB91" s="58">
        <f t="shared" si="12"/>
        <v>90.710542577118048</v>
      </c>
      <c r="AC91" s="58">
        <f t="shared" si="14"/>
        <v>65.940949130247134</v>
      </c>
      <c r="AD91" s="58">
        <f t="shared" si="14"/>
        <v>71.40381163478834</v>
      </c>
      <c r="AE91" s="58">
        <f t="shared" si="14"/>
        <v>74.23044708641585</v>
      </c>
      <c r="AF91" s="58">
        <f t="shared" si="14"/>
        <v>67.264159813660868</v>
      </c>
      <c r="AG91" s="58">
        <f t="shared" si="14"/>
        <v>78.68066733557707</v>
      </c>
      <c r="AH91" s="58">
        <f t="shared" si="14"/>
        <v>68.408874625336523</v>
      </c>
      <c r="AI91" s="58">
        <f t="shared" si="14"/>
        <v>69.051150439542596</v>
      </c>
      <c r="AJ91" s="58">
        <f t="shared" si="14"/>
        <v>85.368856189729897</v>
      </c>
      <c r="AK91" s="58">
        <f t="shared" si="14"/>
        <v>63.2347129777947</v>
      </c>
      <c r="AL91" s="58">
        <f t="shared" si="14"/>
        <v>55.230596921201666</v>
      </c>
      <c r="AM91" s="58">
        <f t="shared" si="14"/>
        <v>58.630626790048588</v>
      </c>
      <c r="AN91" s="160">
        <v>1</v>
      </c>
      <c r="AO91" s="118">
        <v>4</v>
      </c>
      <c r="AP91" s="118">
        <v>1</v>
      </c>
      <c r="AQ91" s="118">
        <v>1</v>
      </c>
      <c r="AR91" s="118">
        <v>4</v>
      </c>
      <c r="AS91" s="118">
        <v>4</v>
      </c>
      <c r="AT91" s="118">
        <v>4</v>
      </c>
      <c r="AU91" s="118">
        <v>4</v>
      </c>
      <c r="AV91" s="118">
        <v>4</v>
      </c>
      <c r="AW91" s="118">
        <v>4</v>
      </c>
      <c r="AX91" s="118">
        <v>1</v>
      </c>
      <c r="AY91" s="118">
        <v>4</v>
      </c>
      <c r="AZ91" s="118">
        <v>4</v>
      </c>
      <c r="BA91" s="118">
        <v>2</v>
      </c>
      <c r="BB91" s="118">
        <v>4</v>
      </c>
      <c r="BC91" s="118">
        <v>4</v>
      </c>
      <c r="BD91" s="118">
        <v>6</v>
      </c>
      <c r="BE91" s="118">
        <v>7</v>
      </c>
    </row>
    <row r="92" spans="2:57" ht="15">
      <c r="B92" s="499"/>
      <c r="C92" s="1" t="s">
        <v>207</v>
      </c>
      <c r="D92" s="196">
        <v>91.858037578288105</v>
      </c>
      <c r="E92" s="11">
        <v>83.226508176980204</v>
      </c>
      <c r="F92" s="11">
        <v>105.002495488924</v>
      </c>
      <c r="G92" s="11">
        <v>71.859019447560001</v>
      </c>
      <c r="H92" s="11">
        <v>61.620367367959297</v>
      </c>
      <c r="I92" s="11">
        <v>45.481165213165603</v>
      </c>
      <c r="J92" s="11">
        <v>73.645105195700197</v>
      </c>
      <c r="K92" s="11">
        <v>54.687004252071098</v>
      </c>
      <c r="L92" s="11">
        <v>58.704299160373701</v>
      </c>
      <c r="M92" s="11">
        <v>59.1521531413687</v>
      </c>
      <c r="N92" s="11">
        <v>51.138633639632502</v>
      </c>
      <c r="O92" s="11">
        <v>47.725800826981498</v>
      </c>
      <c r="P92" s="11">
        <v>47.7550077508822</v>
      </c>
      <c r="Q92" s="11">
        <v>57.893542946751801</v>
      </c>
      <c r="R92" s="11">
        <v>64.456977745672802</v>
      </c>
      <c r="S92" s="11">
        <v>62.405526897675799</v>
      </c>
      <c r="T92" s="11">
        <v>61.217506120064897</v>
      </c>
      <c r="U92" s="11">
        <v>63.1113041685566</v>
      </c>
      <c r="V92" s="159">
        <f>100</f>
        <v>100</v>
      </c>
      <c r="W92" s="58">
        <f t="shared" si="12"/>
        <v>90.603403219939807</v>
      </c>
      <c r="X92" s="58">
        <f t="shared" si="12"/>
        <v>114.30953486180589</v>
      </c>
      <c r="Y92" s="58">
        <f t="shared" si="12"/>
        <v>78.228341625866449</v>
      </c>
      <c r="Z92" s="58">
        <f t="shared" si="12"/>
        <v>67.08217265739205</v>
      </c>
      <c r="AA92" s="58">
        <f t="shared" si="12"/>
        <v>49.512450311605278</v>
      </c>
      <c r="AB92" s="58">
        <f t="shared" si="12"/>
        <v>80.172739519864535</v>
      </c>
      <c r="AC92" s="58">
        <f t="shared" si="14"/>
        <v>59.534261447141034</v>
      </c>
      <c r="AD92" s="58">
        <f t="shared" si="14"/>
        <v>63.90763476777046</v>
      </c>
      <c r="AE92" s="58">
        <f t="shared" si="14"/>
        <v>64.395184897080924</v>
      </c>
      <c r="AF92" s="58">
        <f t="shared" si="14"/>
        <v>55.671376166781741</v>
      </c>
      <c r="AG92" s="58">
        <f t="shared" si="14"/>
        <v>51.956042263918491</v>
      </c>
      <c r="AH92" s="58">
        <f t="shared" si="14"/>
        <v>51.987837983346751</v>
      </c>
      <c r="AI92" s="58">
        <f t="shared" si="14"/>
        <v>63.025016071577532</v>
      </c>
      <c r="AJ92" s="58">
        <f t="shared" si="14"/>
        <v>70.170209864039251</v>
      </c>
      <c r="AK92" s="58">
        <f t="shared" si="14"/>
        <v>67.93692587269706</v>
      </c>
      <c r="AL92" s="58">
        <f t="shared" si="14"/>
        <v>66.643603253434279</v>
      </c>
      <c r="AM92" s="58">
        <f t="shared" si="14"/>
        <v>68.705260674405935</v>
      </c>
      <c r="AN92" s="160">
        <v>4</v>
      </c>
      <c r="AO92" s="118">
        <v>1</v>
      </c>
      <c r="AP92" s="118">
        <v>1</v>
      </c>
      <c r="AQ92" s="118">
        <v>1</v>
      </c>
      <c r="AR92" s="118">
        <v>4</v>
      </c>
      <c r="AS92" s="118">
        <v>4</v>
      </c>
      <c r="AT92" s="118">
        <v>4</v>
      </c>
      <c r="AU92" s="118">
        <v>4</v>
      </c>
      <c r="AV92" s="118">
        <v>4</v>
      </c>
      <c r="AW92" s="118">
        <v>4</v>
      </c>
      <c r="AX92" s="118">
        <v>1</v>
      </c>
      <c r="AY92" s="118">
        <v>1</v>
      </c>
      <c r="AZ92" s="118">
        <v>4</v>
      </c>
      <c r="BA92" s="118">
        <v>1</v>
      </c>
      <c r="BB92" s="118">
        <v>1</v>
      </c>
      <c r="BC92" s="118">
        <v>4</v>
      </c>
      <c r="BD92" s="118">
        <v>6</v>
      </c>
      <c r="BE92" s="118">
        <v>7</v>
      </c>
    </row>
    <row r="93" spans="2:57" ht="15">
      <c r="B93" s="499"/>
      <c r="C93" s="1" t="s">
        <v>208</v>
      </c>
      <c r="D93" s="196">
        <v>24.555134705239102</v>
      </c>
      <c r="E93" s="11">
        <v>41.044167346463098</v>
      </c>
      <c r="F93" s="11">
        <v>41.271547587054201</v>
      </c>
      <c r="G93" s="11">
        <v>29.180845198943</v>
      </c>
      <c r="H93" s="11">
        <v>26.8039941251645</v>
      </c>
      <c r="I93" s="11">
        <v>18.169511006032099</v>
      </c>
      <c r="J93" s="11">
        <v>12.436659357031999</v>
      </c>
      <c r="K93" s="11">
        <v>5.9668432579040704</v>
      </c>
      <c r="L93" s="11">
        <v>2.8258264327117599</v>
      </c>
      <c r="M93" s="11">
        <v>0</v>
      </c>
      <c r="N93" s="11">
        <v>0</v>
      </c>
      <c r="O93" s="11">
        <v>0</v>
      </c>
      <c r="P93" s="11">
        <v>0</v>
      </c>
      <c r="Q93" s="11">
        <v>0</v>
      </c>
      <c r="R93" s="11">
        <v>0</v>
      </c>
      <c r="S93" s="11">
        <v>0</v>
      </c>
      <c r="T93" s="11">
        <v>0</v>
      </c>
      <c r="U93" s="11">
        <v>0</v>
      </c>
      <c r="V93" s="159">
        <f>100</f>
        <v>100</v>
      </c>
      <c r="W93" s="58">
        <f t="shared" si="12"/>
        <v>167.15105756559294</v>
      </c>
      <c r="X93" s="58">
        <f t="shared" si="12"/>
        <v>168.07705631624358</v>
      </c>
      <c r="Y93" s="58">
        <f t="shared" si="12"/>
        <v>118.83805790206867</v>
      </c>
      <c r="Z93" s="58">
        <f t="shared" si="12"/>
        <v>109.15840799458363</v>
      </c>
      <c r="AA93" s="58">
        <f t="shared" si="12"/>
        <v>73.994751908876466</v>
      </c>
      <c r="AB93" s="58">
        <f t="shared" si="12"/>
        <v>50.647897094934301</v>
      </c>
      <c r="AC93" s="58">
        <f t="shared" si="14"/>
        <v>24.2997781503963</v>
      </c>
      <c r="AD93" s="58">
        <f t="shared" si="14"/>
        <v>11.508087683627487</v>
      </c>
      <c r="AE93" s="58">
        <f t="shared" si="14"/>
        <v>0</v>
      </c>
      <c r="AF93" s="58">
        <f t="shared" si="14"/>
        <v>0</v>
      </c>
      <c r="AG93" s="58">
        <f t="shared" si="14"/>
        <v>0</v>
      </c>
      <c r="AH93" s="58">
        <f t="shared" si="14"/>
        <v>0</v>
      </c>
      <c r="AI93" s="58">
        <f t="shared" si="14"/>
        <v>0</v>
      </c>
      <c r="AJ93" s="58">
        <f t="shared" si="14"/>
        <v>0</v>
      </c>
      <c r="AK93" s="58">
        <f t="shared" si="14"/>
        <v>0</v>
      </c>
      <c r="AL93" s="58">
        <f t="shared" si="14"/>
        <v>0</v>
      </c>
      <c r="AM93" s="58">
        <f t="shared" si="14"/>
        <v>0</v>
      </c>
      <c r="AN93" s="160">
        <v>4</v>
      </c>
      <c r="AO93" s="118">
        <v>4</v>
      </c>
      <c r="AP93" s="118">
        <v>1</v>
      </c>
      <c r="AQ93" s="118">
        <v>1</v>
      </c>
      <c r="AR93" s="118">
        <v>4</v>
      </c>
      <c r="AS93" s="118">
        <v>4</v>
      </c>
      <c r="AT93" s="118">
        <v>4</v>
      </c>
      <c r="AU93" s="118">
        <v>4</v>
      </c>
      <c r="AV93" s="118">
        <v>4</v>
      </c>
      <c r="AW93" s="118">
        <v>4</v>
      </c>
      <c r="AX93" s="118">
        <v>1</v>
      </c>
      <c r="AY93" s="118">
        <v>4</v>
      </c>
      <c r="AZ93" s="118">
        <v>4</v>
      </c>
      <c r="BA93" s="118">
        <v>4</v>
      </c>
      <c r="BB93" s="118">
        <v>4</v>
      </c>
      <c r="BC93" s="118">
        <v>4</v>
      </c>
      <c r="BD93" s="118">
        <v>6</v>
      </c>
      <c r="BE93" s="118">
        <v>7</v>
      </c>
    </row>
    <row r="94" spans="2:57" ht="15">
      <c r="B94" s="499"/>
      <c r="C94" s="1" t="s">
        <v>209</v>
      </c>
      <c r="D94" s="196">
        <v>414.25590018888602</v>
      </c>
      <c r="E94" s="11">
        <v>402.92506700850703</v>
      </c>
      <c r="F94" s="11">
        <v>428.45625215955801</v>
      </c>
      <c r="G94" s="11">
        <v>316.04661331102801</v>
      </c>
      <c r="H94" s="11">
        <v>267.61020085070697</v>
      </c>
      <c r="I94" s="11">
        <v>193.09713721241999</v>
      </c>
      <c r="J94" s="11">
        <v>265.22251122553399</v>
      </c>
      <c r="K94" s="11">
        <v>209.449052064977</v>
      </c>
      <c r="L94" s="11">
        <v>200.095845860634</v>
      </c>
      <c r="M94" s="11">
        <v>207.091480488689</v>
      </c>
      <c r="N94" s="11">
        <v>188.673591689972</v>
      </c>
      <c r="O94" s="11">
        <v>200.06974694951299</v>
      </c>
      <c r="P94" s="11">
        <v>180.199987802599</v>
      </c>
      <c r="Q94" s="11">
        <v>200.301795981971</v>
      </c>
      <c r="R94" s="11">
        <v>220.54288390367799</v>
      </c>
      <c r="S94" s="11">
        <v>187.23952787125799</v>
      </c>
      <c r="T94" s="11">
        <v>179.48656946714399</v>
      </c>
      <c r="U94" s="11">
        <v>193.05294787706899</v>
      </c>
      <c r="V94" s="159">
        <f>100</f>
        <v>100</v>
      </c>
      <c r="W94" s="58">
        <f t="shared" si="12"/>
        <v>97.264774460614191</v>
      </c>
      <c r="X94" s="58">
        <f t="shared" si="12"/>
        <v>103.42791785565326</v>
      </c>
      <c r="Y94" s="58">
        <f t="shared" si="12"/>
        <v>76.29260395975578</v>
      </c>
      <c r="Z94" s="58">
        <f t="shared" si="12"/>
        <v>64.600214680994569</v>
      </c>
      <c r="AA94" s="58">
        <f t="shared" si="12"/>
        <v>46.613008317895904</v>
      </c>
      <c r="AB94" s="58">
        <f t="shared" si="12"/>
        <v>64.023834326705284</v>
      </c>
      <c r="AC94" s="58">
        <f t="shared" si="14"/>
        <v>50.560306315365857</v>
      </c>
      <c r="AD94" s="58">
        <f t="shared" si="14"/>
        <v>48.30247336716203</v>
      </c>
      <c r="AE94" s="58">
        <f t="shared" si="14"/>
        <v>49.991196358159925</v>
      </c>
      <c r="AF94" s="58">
        <f t="shared" si="14"/>
        <v>45.54517910401362</v>
      </c>
      <c r="AG94" s="58">
        <f t="shared" si="14"/>
        <v>48.296173176601293</v>
      </c>
      <c r="AH94" s="58">
        <f t="shared" si="14"/>
        <v>43.499679237020928</v>
      </c>
      <c r="AI94" s="58">
        <f t="shared" si="14"/>
        <v>48.352189043207467</v>
      </c>
      <c r="AJ94" s="58">
        <f t="shared" si="14"/>
        <v>53.238320517129203</v>
      </c>
      <c r="AK94" s="58">
        <f t="shared" si="14"/>
        <v>45.199000855723092</v>
      </c>
      <c r="AL94" s="58">
        <f t="shared" si="14"/>
        <v>43.32746241762748</v>
      </c>
      <c r="AM94" s="58">
        <f t="shared" si="14"/>
        <v>46.602341158941535</v>
      </c>
      <c r="AN94" s="160"/>
      <c r="AO94" s="118"/>
      <c r="AP94" s="118"/>
      <c r="AQ94" s="118"/>
      <c r="AR94" s="118"/>
      <c r="AS94" s="118"/>
      <c r="AT94" s="118"/>
      <c r="AU94" s="118"/>
      <c r="AV94" s="118"/>
      <c r="AW94" s="118"/>
      <c r="AX94" s="118"/>
      <c r="AY94" s="118"/>
      <c r="AZ94" s="118"/>
      <c r="BA94" s="118"/>
      <c r="BB94" s="118"/>
      <c r="BC94" s="118"/>
      <c r="BD94" s="118"/>
      <c r="BE94" s="118"/>
    </row>
    <row r="95" spans="2:57" ht="15">
      <c r="B95" s="501"/>
      <c r="C95" s="8" t="s">
        <v>210</v>
      </c>
      <c r="D95" s="245">
        <v>389.70076548364699</v>
      </c>
      <c r="E95" s="173">
        <v>361.88089966204399</v>
      </c>
      <c r="F95" s="173">
        <v>387.18470457250402</v>
      </c>
      <c r="G95" s="173">
        <v>286.86576811208499</v>
      </c>
      <c r="H95" s="173">
        <v>240.80620672554201</v>
      </c>
      <c r="I95" s="173">
        <v>174.927626206387</v>
      </c>
      <c r="J95" s="173">
        <v>252.78585186850299</v>
      </c>
      <c r="K95" s="173">
        <v>203.48220880707299</v>
      </c>
      <c r="L95" s="173">
        <v>197.27001942792299</v>
      </c>
      <c r="M95" s="173">
        <v>207.091480488689</v>
      </c>
      <c r="N95" s="173">
        <v>188.673591689972</v>
      </c>
      <c r="O95" s="173">
        <v>200.06974694951299</v>
      </c>
      <c r="P95" s="173">
        <v>180.199987802599</v>
      </c>
      <c r="Q95" s="173">
        <v>200.301795981971</v>
      </c>
      <c r="R95" s="173">
        <v>220.54288390367799</v>
      </c>
      <c r="S95" s="173">
        <v>187.23952787125799</v>
      </c>
      <c r="T95" s="173">
        <v>179.48656946714399</v>
      </c>
      <c r="U95" s="173">
        <v>193.05294787706899</v>
      </c>
      <c r="V95" s="159">
        <f>100</f>
        <v>100</v>
      </c>
      <c r="W95" s="58">
        <f t="shared" si="12"/>
        <v>92.861223716849381</v>
      </c>
      <c r="X95" s="58">
        <f t="shared" si="12"/>
        <v>99.354360798337069</v>
      </c>
      <c r="Y95" s="58">
        <f t="shared" si="12"/>
        <v>73.61180513876171</v>
      </c>
      <c r="Z95" s="58">
        <f t="shared" si="12"/>
        <v>61.792592690107753</v>
      </c>
      <c r="AA95" s="58">
        <f t="shared" si="12"/>
        <v>44.887678367603179</v>
      </c>
      <c r="AB95" s="58">
        <f t="shared" si="12"/>
        <v>64.866655202685408</v>
      </c>
      <c r="AC95" s="58">
        <f t="shared" si="14"/>
        <v>52.214988224243484</v>
      </c>
      <c r="AD95" s="58">
        <f t="shared" si="14"/>
        <v>50.620896056772317</v>
      </c>
      <c r="AE95" s="58">
        <f t="shared" si="14"/>
        <v>53.141153118258167</v>
      </c>
      <c r="AF95" s="58">
        <f t="shared" si="14"/>
        <v>48.414991296158831</v>
      </c>
      <c r="AG95" s="58">
        <f t="shared" si="14"/>
        <v>51.339326136866035</v>
      </c>
      <c r="AH95" s="58">
        <f t="shared" si="14"/>
        <v>46.240604012916862</v>
      </c>
      <c r="AI95" s="58">
        <f t="shared" si="14"/>
        <v>51.398871576087849</v>
      </c>
      <c r="AJ95" s="58">
        <f t="shared" si="14"/>
        <v>56.592879315997294</v>
      </c>
      <c r="AK95" s="58">
        <f t="shared" si="14"/>
        <v>48.047000276963821</v>
      </c>
      <c r="AL95" s="58">
        <f t="shared" si="14"/>
        <v>46.057535772193859</v>
      </c>
      <c r="AM95" s="58">
        <f t="shared" si="14"/>
        <v>49.538765374883532</v>
      </c>
      <c r="AN95" s="120"/>
      <c r="AO95" s="121"/>
      <c r="AP95" s="121"/>
      <c r="AQ95" s="121"/>
      <c r="AR95" s="121"/>
      <c r="AS95" s="121"/>
      <c r="AT95" s="121"/>
      <c r="AU95" s="121"/>
      <c r="AV95" s="121"/>
      <c r="AW95" s="121"/>
      <c r="AX95" s="121"/>
      <c r="AY95" s="121"/>
      <c r="AZ95" s="121"/>
      <c r="BA95" s="121"/>
      <c r="BB95" s="121"/>
      <c r="BC95" s="121"/>
      <c r="BD95" s="121"/>
      <c r="BE95" s="121"/>
    </row>
    <row r="96" spans="2:57" ht="15" customHeight="1">
      <c r="B96" s="499" t="s">
        <v>122</v>
      </c>
      <c r="C96" s="1" t="s">
        <v>205</v>
      </c>
      <c r="D96" s="246">
        <v>0</v>
      </c>
      <c r="E96" s="11">
        <v>0</v>
      </c>
      <c r="F96" s="11">
        <v>0</v>
      </c>
      <c r="G96" s="11">
        <v>7.5090774290439697</v>
      </c>
      <c r="H96" s="11">
        <v>6.2944665916417097</v>
      </c>
      <c r="I96" s="11">
        <v>12.062491488161299</v>
      </c>
      <c r="J96" s="11">
        <v>4.1657987919183501</v>
      </c>
      <c r="K96" s="11">
        <v>4.0737244771225596</v>
      </c>
      <c r="L96" s="11">
        <v>4.4931703810208496</v>
      </c>
      <c r="M96" s="11">
        <v>3.3879389373829198</v>
      </c>
      <c r="N96" s="11">
        <v>5.2936476228525802</v>
      </c>
      <c r="O96" s="11">
        <v>4.8821800428436202</v>
      </c>
      <c r="P96" s="11">
        <v>3.8</v>
      </c>
      <c r="Q96" s="11">
        <v>5.2863609913899401</v>
      </c>
      <c r="R96" s="11">
        <v>4.6397910704859298</v>
      </c>
      <c r="S96" s="11">
        <v>4.1978391464248599</v>
      </c>
      <c r="T96" s="11">
        <v>4.4290729549295298</v>
      </c>
      <c r="U96" s="11">
        <v>5.0774347600437499</v>
      </c>
      <c r="V96" s="159">
        <f>100</f>
        <v>100</v>
      </c>
      <c r="W96" s="58" t="e">
        <f t="shared" si="12"/>
        <v>#DIV/0!</v>
      </c>
      <c r="X96" s="58" t="e">
        <f t="shared" si="12"/>
        <v>#DIV/0!</v>
      </c>
      <c r="Y96" s="58" t="e">
        <f t="shared" si="12"/>
        <v>#DIV/0!</v>
      </c>
      <c r="Z96" s="58" t="e">
        <f t="shared" si="12"/>
        <v>#DIV/0!</v>
      </c>
      <c r="AA96" s="58" t="e">
        <f t="shared" si="12"/>
        <v>#DIV/0!</v>
      </c>
      <c r="AB96" s="58" t="e">
        <f t="shared" si="12"/>
        <v>#DIV/0!</v>
      </c>
      <c r="AC96" s="58" t="e">
        <f t="shared" si="14"/>
        <v>#DIV/0!</v>
      </c>
      <c r="AD96" s="58" t="e">
        <f t="shared" si="14"/>
        <v>#DIV/0!</v>
      </c>
      <c r="AE96" s="58" t="e">
        <f t="shared" si="14"/>
        <v>#DIV/0!</v>
      </c>
      <c r="AF96" s="58" t="e">
        <f t="shared" si="14"/>
        <v>#DIV/0!</v>
      </c>
      <c r="AG96" s="58" t="e">
        <f t="shared" si="14"/>
        <v>#DIV/0!</v>
      </c>
      <c r="AH96" s="58" t="e">
        <f t="shared" si="14"/>
        <v>#DIV/0!</v>
      </c>
      <c r="AI96" s="58" t="e">
        <f t="shared" si="14"/>
        <v>#DIV/0!</v>
      </c>
      <c r="AJ96" s="58" t="e">
        <f t="shared" si="14"/>
        <v>#DIV/0!</v>
      </c>
      <c r="AK96" s="58" t="e">
        <f t="shared" si="14"/>
        <v>#DIV/0!</v>
      </c>
      <c r="AL96" s="58" t="e">
        <f t="shared" si="14"/>
        <v>#DIV/0!</v>
      </c>
      <c r="AM96" s="58" t="e">
        <f t="shared" si="14"/>
        <v>#DIV/0!</v>
      </c>
      <c r="AN96" s="160">
        <v>4</v>
      </c>
      <c r="AO96" s="118">
        <v>4</v>
      </c>
      <c r="AP96" s="118">
        <v>1</v>
      </c>
      <c r="AQ96" s="118">
        <v>1</v>
      </c>
      <c r="AR96" s="118">
        <v>1</v>
      </c>
      <c r="AS96" s="118">
        <v>1</v>
      </c>
      <c r="AT96" s="118">
        <v>1</v>
      </c>
      <c r="AU96" s="118">
        <v>1</v>
      </c>
      <c r="AV96" s="118">
        <v>1</v>
      </c>
      <c r="AW96" s="118">
        <v>1</v>
      </c>
      <c r="AX96" s="118">
        <v>1</v>
      </c>
      <c r="AY96" s="118">
        <v>1</v>
      </c>
      <c r="AZ96" s="118">
        <v>1</v>
      </c>
      <c r="BA96" s="118">
        <v>1</v>
      </c>
      <c r="BB96" s="118">
        <v>1</v>
      </c>
      <c r="BC96" s="118">
        <v>4</v>
      </c>
      <c r="BD96" s="118">
        <v>6</v>
      </c>
      <c r="BE96" s="118">
        <v>7</v>
      </c>
    </row>
    <row r="97" spans="2:57" ht="15">
      <c r="B97" s="499"/>
      <c r="C97" s="1" t="s">
        <v>206</v>
      </c>
      <c r="D97" s="196">
        <v>3.67825827617059</v>
      </c>
      <c r="E97" s="11">
        <v>2.1695490036126301</v>
      </c>
      <c r="F97" s="11">
        <v>2.3995085806426801</v>
      </c>
      <c r="G97" s="11">
        <v>4.2773225861642903</v>
      </c>
      <c r="H97" s="11">
        <v>3.1472332958208602</v>
      </c>
      <c r="I97" s="11">
        <v>2.5292320862273598</v>
      </c>
      <c r="J97" s="11">
        <v>3.47149899326529</v>
      </c>
      <c r="K97" s="11">
        <v>11.7812390783238</v>
      </c>
      <c r="L97" s="11">
        <v>12.620124666149801</v>
      </c>
      <c r="M97" s="11">
        <v>19.9467426429181</v>
      </c>
      <c r="N97" s="11">
        <v>7.9457791126471697</v>
      </c>
      <c r="O97" s="11">
        <v>9.6277340169851104</v>
      </c>
      <c r="P97" s="11">
        <v>1.5268207893895001</v>
      </c>
      <c r="Q97" s="11">
        <v>3.7428619332695598</v>
      </c>
      <c r="R97" s="11">
        <v>4.38875972532965</v>
      </c>
      <c r="S97" s="11">
        <v>3.4275866775244399</v>
      </c>
      <c r="T97" s="11">
        <v>2.9937298090651701</v>
      </c>
      <c r="U97" s="11">
        <v>3.1563615175973898</v>
      </c>
      <c r="V97" s="159">
        <f>100</f>
        <v>100</v>
      </c>
      <c r="W97" s="58">
        <f t="shared" si="12"/>
        <v>58.983052323104758</v>
      </c>
      <c r="X97" s="58">
        <f t="shared" si="12"/>
        <v>65.234912844151665</v>
      </c>
      <c r="Y97" s="58">
        <f t="shared" si="12"/>
        <v>116.28662983985404</v>
      </c>
      <c r="Z97" s="58">
        <f t="shared" si="12"/>
        <v>85.563140473578258</v>
      </c>
      <c r="AA97" s="58">
        <f t="shared" si="12"/>
        <v>68.761677302892565</v>
      </c>
      <c r="AB97" s="58">
        <f t="shared" si="12"/>
        <v>94.378880780483001</v>
      </c>
      <c r="AC97" s="58">
        <f t="shared" si="14"/>
        <v>320.29395963431824</v>
      </c>
      <c r="AD97" s="58">
        <f t="shared" si="14"/>
        <v>343.10055788927707</v>
      </c>
      <c r="AE97" s="58">
        <f t="shared" si="14"/>
        <v>542.28771188097539</v>
      </c>
      <c r="AF97" s="58">
        <f t="shared" si="14"/>
        <v>216.02015182358176</v>
      </c>
      <c r="AG97" s="58">
        <f t="shared" si="14"/>
        <v>261.7470904465273</v>
      </c>
      <c r="AH97" s="58">
        <f t="shared" si="14"/>
        <v>41.509341507662235</v>
      </c>
      <c r="AI97" s="58">
        <f t="shared" si="14"/>
        <v>101.75636543843322</v>
      </c>
      <c r="AJ97" s="58">
        <f t="shared" si="14"/>
        <v>119.31624687048237</v>
      </c>
      <c r="AK97" s="58">
        <f t="shared" si="14"/>
        <v>93.185046295685297</v>
      </c>
      <c r="AL97" s="58">
        <f t="shared" si="14"/>
        <v>81.389874888881437</v>
      </c>
      <c r="AM97" s="58">
        <f t="shared" si="14"/>
        <v>85.811307434437609</v>
      </c>
      <c r="AN97" s="160">
        <v>4</v>
      </c>
      <c r="AO97" s="118">
        <v>4</v>
      </c>
      <c r="AP97" s="118">
        <v>1</v>
      </c>
      <c r="AQ97" s="118">
        <v>4</v>
      </c>
      <c r="AR97" s="118">
        <v>1</v>
      </c>
      <c r="AS97" s="118">
        <v>1</v>
      </c>
      <c r="AT97" s="118">
        <v>1</v>
      </c>
      <c r="AU97" s="118">
        <v>4</v>
      </c>
      <c r="AV97" s="118">
        <v>4</v>
      </c>
      <c r="AW97" s="118">
        <v>4</v>
      </c>
      <c r="AX97" s="118">
        <v>4</v>
      </c>
      <c r="AY97" s="118">
        <v>4</v>
      </c>
      <c r="AZ97" s="118">
        <v>4</v>
      </c>
      <c r="BA97" s="118">
        <v>2</v>
      </c>
      <c r="BB97" s="118">
        <v>4</v>
      </c>
      <c r="BC97" s="118">
        <v>4</v>
      </c>
      <c r="BD97" s="118">
        <v>6</v>
      </c>
      <c r="BE97" s="118">
        <v>7</v>
      </c>
    </row>
    <row r="98" spans="2:57" ht="15">
      <c r="B98" s="499"/>
      <c r="C98" s="1" t="s">
        <v>207</v>
      </c>
      <c r="D98" s="196">
        <v>0</v>
      </c>
      <c r="E98" s="11">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59">
        <f>100</f>
        <v>100</v>
      </c>
      <c r="W98" s="58" t="e">
        <f t="shared" si="12"/>
        <v>#DIV/0!</v>
      </c>
      <c r="X98" s="58" t="e">
        <f t="shared" si="12"/>
        <v>#DIV/0!</v>
      </c>
      <c r="Y98" s="58" t="e">
        <f t="shared" si="12"/>
        <v>#DIV/0!</v>
      </c>
      <c r="Z98" s="58" t="e">
        <f t="shared" si="12"/>
        <v>#DIV/0!</v>
      </c>
      <c r="AA98" s="58" t="e">
        <f t="shared" si="12"/>
        <v>#DIV/0!</v>
      </c>
      <c r="AB98" s="58" t="e">
        <f t="shared" si="12"/>
        <v>#DIV/0!</v>
      </c>
      <c r="AC98" s="58" t="e">
        <f t="shared" si="14"/>
        <v>#DIV/0!</v>
      </c>
      <c r="AD98" s="58" t="e">
        <f t="shared" si="14"/>
        <v>#DIV/0!</v>
      </c>
      <c r="AE98" s="58" t="e">
        <f t="shared" si="14"/>
        <v>#DIV/0!</v>
      </c>
      <c r="AF98" s="58" t="e">
        <f t="shared" si="14"/>
        <v>#DIV/0!</v>
      </c>
      <c r="AG98" s="58" t="e">
        <f t="shared" si="14"/>
        <v>#DIV/0!</v>
      </c>
      <c r="AH98" s="58" t="e">
        <f t="shared" si="14"/>
        <v>#DIV/0!</v>
      </c>
      <c r="AI98" s="58" t="e">
        <f t="shared" si="14"/>
        <v>#DIV/0!</v>
      </c>
      <c r="AJ98" s="58" t="e">
        <f t="shared" si="14"/>
        <v>#DIV/0!</v>
      </c>
      <c r="AK98" s="58" t="e">
        <f t="shared" si="14"/>
        <v>#DIV/0!</v>
      </c>
      <c r="AL98" s="58" t="e">
        <f t="shared" si="14"/>
        <v>#DIV/0!</v>
      </c>
      <c r="AM98" s="58" t="e">
        <f t="shared" si="14"/>
        <v>#DIV/0!</v>
      </c>
      <c r="AN98" s="160">
        <v>4</v>
      </c>
      <c r="AO98" s="118">
        <v>4</v>
      </c>
      <c r="AP98" s="118">
        <v>1</v>
      </c>
      <c r="AQ98" s="118">
        <v>4</v>
      </c>
      <c r="AR98" s="118">
        <v>1</v>
      </c>
      <c r="AS98" s="118">
        <v>1</v>
      </c>
      <c r="AT98" s="118">
        <v>1</v>
      </c>
      <c r="AU98" s="118">
        <v>4</v>
      </c>
      <c r="AV98" s="118">
        <v>4</v>
      </c>
      <c r="AW98" s="118">
        <v>4</v>
      </c>
      <c r="AX98" s="118">
        <v>1</v>
      </c>
      <c r="AY98" s="118">
        <v>1</v>
      </c>
      <c r="AZ98" s="118">
        <v>1</v>
      </c>
      <c r="BA98" s="118">
        <v>1</v>
      </c>
      <c r="BB98" s="118">
        <v>1</v>
      </c>
      <c r="BC98" s="118">
        <v>4</v>
      </c>
      <c r="BD98" s="118">
        <v>6</v>
      </c>
      <c r="BE98" s="118">
        <v>7</v>
      </c>
    </row>
    <row r="99" spans="2:57" ht="15">
      <c r="B99" s="499"/>
      <c r="C99" s="1" t="s">
        <v>208</v>
      </c>
      <c r="D99" s="196">
        <v>1364.2509195745099</v>
      </c>
      <c r="E99" s="11">
        <v>1248.5588315270199</v>
      </c>
      <c r="F99" s="11">
        <v>1436.5377970591601</v>
      </c>
      <c r="G99" s="11">
        <v>1326.9205178411901</v>
      </c>
      <c r="H99" s="11">
        <v>1149.1216357983501</v>
      </c>
      <c r="I99" s="11">
        <v>710.61693807272502</v>
      </c>
      <c r="J99" s="11">
        <v>465.67679352515898</v>
      </c>
      <c r="K99" s="11">
        <v>1654.6701457927099</v>
      </c>
      <c r="L99" s="11">
        <v>1803.1199876314099</v>
      </c>
      <c r="M99" s="11">
        <v>1811.53325958509</v>
      </c>
      <c r="N99" s="11">
        <v>1860.21237844551</v>
      </c>
      <c r="O99" s="11">
        <v>1560.64080561839</v>
      </c>
      <c r="P99" s="11">
        <v>255.873176787322</v>
      </c>
      <c r="Q99" s="11">
        <v>648.48524487182203</v>
      </c>
      <c r="R99" s="11">
        <v>2054.4176190171402</v>
      </c>
      <c r="S99" s="11">
        <v>1213.20263775236</v>
      </c>
      <c r="T99" s="11">
        <v>1305.10036340088</v>
      </c>
      <c r="U99" s="11">
        <v>1317.8026294208</v>
      </c>
      <c r="V99" s="159">
        <f>100</f>
        <v>100</v>
      </c>
      <c r="W99" s="58">
        <f t="shared" si="12"/>
        <v>91.519735380968427</v>
      </c>
      <c r="X99" s="58">
        <f t="shared" si="12"/>
        <v>105.29864971666615</v>
      </c>
      <c r="Y99" s="58">
        <f t="shared" si="12"/>
        <v>97.263670399799878</v>
      </c>
      <c r="Z99" s="58">
        <f t="shared" si="12"/>
        <v>84.230959225356017</v>
      </c>
      <c r="AA99" s="58">
        <f t="shared" si="12"/>
        <v>52.088433870680923</v>
      </c>
      <c r="AB99" s="58">
        <f t="shared" si="12"/>
        <v>34.134248094946997</v>
      </c>
      <c r="AC99" s="58">
        <f t="shared" si="14"/>
        <v>121.287816049908</v>
      </c>
      <c r="AD99" s="58">
        <f t="shared" si="14"/>
        <v>132.16923380881994</v>
      </c>
      <c r="AE99" s="58">
        <f t="shared" si="14"/>
        <v>132.78592915664524</v>
      </c>
      <c r="AF99" s="58">
        <f t="shared" si="14"/>
        <v>136.35412311290091</v>
      </c>
      <c r="AG99" s="58">
        <f t="shared" si="14"/>
        <v>114.39543732212628</v>
      </c>
      <c r="AH99" s="58">
        <f t="shared" si="14"/>
        <v>18.75558030535359</v>
      </c>
      <c r="AI99" s="58">
        <f t="shared" si="14"/>
        <v>47.534162196062525</v>
      </c>
      <c r="AJ99" s="58">
        <f t="shared" si="14"/>
        <v>150.58942526920805</v>
      </c>
      <c r="AK99" s="58">
        <f t="shared" si="14"/>
        <v>88.9281158139692</v>
      </c>
      <c r="AL99" s="58">
        <f t="shared" si="14"/>
        <v>95.664246560150531</v>
      </c>
      <c r="AM99" s="58">
        <f t="shared" si="14"/>
        <v>96.595326454447516</v>
      </c>
      <c r="AN99" s="160">
        <v>1</v>
      </c>
      <c r="AO99" s="118">
        <v>4</v>
      </c>
      <c r="AP99" s="118">
        <v>1</v>
      </c>
      <c r="AQ99" s="118">
        <v>1</v>
      </c>
      <c r="AR99" s="118">
        <v>1</v>
      </c>
      <c r="AS99" s="118">
        <v>1</v>
      </c>
      <c r="AT99" s="118">
        <v>1</v>
      </c>
      <c r="AU99" s="118">
        <v>4</v>
      </c>
      <c r="AV99" s="118">
        <v>4</v>
      </c>
      <c r="AW99" s="118">
        <v>4</v>
      </c>
      <c r="AX99" s="118">
        <v>4</v>
      </c>
      <c r="AY99" s="118">
        <v>4</v>
      </c>
      <c r="AZ99" s="118">
        <v>4</v>
      </c>
      <c r="BA99" s="118">
        <v>4</v>
      </c>
      <c r="BB99" s="118">
        <v>4</v>
      </c>
      <c r="BC99" s="118">
        <v>4</v>
      </c>
      <c r="BD99" s="118">
        <v>6</v>
      </c>
      <c r="BE99" s="118">
        <v>7</v>
      </c>
    </row>
    <row r="100" spans="2:57" ht="15">
      <c r="B100" s="499"/>
      <c r="C100" s="1" t="s">
        <v>209</v>
      </c>
      <c r="D100" s="196">
        <v>1367.9291778506799</v>
      </c>
      <c r="E100" s="11">
        <v>1250.7283805306299</v>
      </c>
      <c r="F100" s="11">
        <v>1438.9373056398099</v>
      </c>
      <c r="G100" s="11">
        <v>1338.7069178564</v>
      </c>
      <c r="H100" s="11">
        <v>1158.56333568581</v>
      </c>
      <c r="I100" s="11">
        <v>725.20866164711401</v>
      </c>
      <c r="J100" s="11">
        <v>473.31409131034201</v>
      </c>
      <c r="K100" s="11">
        <v>1670.52510934815</v>
      </c>
      <c r="L100" s="11">
        <v>1820.2332826785801</v>
      </c>
      <c r="M100" s="11">
        <v>1834.86794116538</v>
      </c>
      <c r="N100" s="11">
        <v>1873.4518051810001</v>
      </c>
      <c r="O100" s="11">
        <v>1575.15071967821</v>
      </c>
      <c r="P100" s="11">
        <v>261.19999757671201</v>
      </c>
      <c r="Q100" s="11">
        <v>657.51446779648097</v>
      </c>
      <c r="R100" s="11">
        <v>2063.4461698129498</v>
      </c>
      <c r="S100" s="11">
        <v>1220.8280635763099</v>
      </c>
      <c r="T100" s="11">
        <v>1312.52316616488</v>
      </c>
      <c r="U100" s="11">
        <v>1326.0364256984401</v>
      </c>
      <c r="V100" s="159">
        <f>100</f>
        <v>100</v>
      </c>
      <c r="W100" s="58">
        <f t="shared" si="12"/>
        <v>91.432246696850314</v>
      </c>
      <c r="X100" s="58">
        <f t="shared" si="12"/>
        <v>105.19092135315803</v>
      </c>
      <c r="Y100" s="58">
        <f t="shared" si="12"/>
        <v>97.863759289044879</v>
      </c>
      <c r="Z100" s="58">
        <f t="shared" si="12"/>
        <v>84.694687009028485</v>
      </c>
      <c r="AA100" s="58">
        <f t="shared" si="12"/>
        <v>53.015073688725444</v>
      </c>
      <c r="AB100" s="58">
        <f t="shared" ref="AB100:AM149" si="15">J100*100/$D100</f>
        <v>34.600774584984244</v>
      </c>
      <c r="AC100" s="58">
        <f t="shared" si="14"/>
        <v>122.1207308387789</v>
      </c>
      <c r="AD100" s="58">
        <f t="shared" si="14"/>
        <v>133.06487734537328</v>
      </c>
      <c r="AE100" s="58">
        <f t="shared" si="14"/>
        <v>134.13471770873142</v>
      </c>
      <c r="AF100" s="58">
        <f t="shared" si="14"/>
        <v>136.95532162890248</v>
      </c>
      <c r="AG100" s="58">
        <f t="shared" si="14"/>
        <v>115.14855777498079</v>
      </c>
      <c r="AH100" s="58">
        <f t="shared" si="14"/>
        <v>19.094555610482345</v>
      </c>
      <c r="AI100" s="58">
        <f t="shared" si="14"/>
        <v>48.066411510395739</v>
      </c>
      <c r="AJ100" s="58">
        <f t="shared" si="14"/>
        <v>150.84451762737319</v>
      </c>
      <c r="AK100" s="58">
        <f t="shared" si="14"/>
        <v>89.246437852469924</v>
      </c>
      <c r="AL100" s="58">
        <f t="shared" si="14"/>
        <v>95.949643257638897</v>
      </c>
      <c r="AM100" s="58">
        <f t="shared" si="14"/>
        <v>96.937505769263382</v>
      </c>
      <c r="AN100" s="160"/>
      <c r="AO100" s="118"/>
      <c r="AP100" s="118"/>
      <c r="AQ100" s="118"/>
      <c r="AR100" s="118"/>
      <c r="AS100" s="118"/>
      <c r="AT100" s="118"/>
      <c r="AU100" s="118"/>
      <c r="AV100" s="118"/>
      <c r="AW100" s="118"/>
      <c r="AX100" s="118"/>
      <c r="AY100" s="118"/>
      <c r="AZ100" s="118"/>
      <c r="BA100" s="118"/>
      <c r="BB100" s="118"/>
      <c r="BC100" s="118"/>
      <c r="BD100" s="118"/>
      <c r="BE100" s="118"/>
    </row>
    <row r="101" spans="2:57" ht="15">
      <c r="B101" s="501"/>
      <c r="C101" s="8" t="s">
        <v>210</v>
      </c>
      <c r="D101" s="245">
        <v>3.67825827617059</v>
      </c>
      <c r="E101" s="173">
        <v>2.1695490036126301</v>
      </c>
      <c r="F101" s="173">
        <v>2.3995085806426801</v>
      </c>
      <c r="G101" s="173">
        <v>11.786400015208301</v>
      </c>
      <c r="H101" s="173">
        <v>9.4416998874625708</v>
      </c>
      <c r="I101" s="173">
        <v>14.591723574388601</v>
      </c>
      <c r="J101" s="173">
        <v>7.6372977851836401</v>
      </c>
      <c r="K101" s="173">
        <v>15.8549635554464</v>
      </c>
      <c r="L101" s="173">
        <v>17.113295047170599</v>
      </c>
      <c r="M101" s="173">
        <v>23.334681580301002</v>
      </c>
      <c r="N101" s="173">
        <v>13.2394267354997</v>
      </c>
      <c r="O101" s="173">
        <v>14.5099140598287</v>
      </c>
      <c r="P101" s="173">
        <v>5.3268207893895001</v>
      </c>
      <c r="Q101" s="173">
        <v>9.0292229246594893</v>
      </c>
      <c r="R101" s="173">
        <v>9.0285507958155797</v>
      </c>
      <c r="S101" s="173">
        <v>7.6254258239492998</v>
      </c>
      <c r="T101" s="173">
        <v>7.4228027639947003</v>
      </c>
      <c r="U101" s="173">
        <v>8.2337962776411509</v>
      </c>
      <c r="V101" s="159">
        <f>100</f>
        <v>100</v>
      </c>
      <c r="W101" s="58">
        <f t="shared" ref="W101:AF150" si="16">E101*100/$D101</f>
        <v>58.983052323104758</v>
      </c>
      <c r="X101" s="58">
        <f t="shared" si="16"/>
        <v>65.234912844151665</v>
      </c>
      <c r="Y101" s="58">
        <f t="shared" si="16"/>
        <v>320.43426889204318</v>
      </c>
      <c r="Z101" s="58">
        <f t="shared" si="16"/>
        <v>256.6894214207345</v>
      </c>
      <c r="AA101" s="58">
        <f t="shared" si="16"/>
        <v>396.70198443976437</v>
      </c>
      <c r="AB101" s="58">
        <f t="shared" si="15"/>
        <v>207.63353771706264</v>
      </c>
      <c r="AC101" s="58">
        <f t="shared" si="14"/>
        <v>431.04541239428397</v>
      </c>
      <c r="AD101" s="58">
        <f t="shared" si="14"/>
        <v>465.25539432720689</v>
      </c>
      <c r="AE101" s="58">
        <f t="shared" ref="AD101:AM126" si="17">M101*100/$D101</f>
        <v>634.39486377217054</v>
      </c>
      <c r="AF101" s="58">
        <f t="shared" si="17"/>
        <v>359.93738724848816</v>
      </c>
      <c r="AG101" s="58">
        <f t="shared" si="17"/>
        <v>394.47784713298802</v>
      </c>
      <c r="AH101" s="58">
        <f t="shared" si="17"/>
        <v>144.81910701864084</v>
      </c>
      <c r="AI101" s="58">
        <f t="shared" si="17"/>
        <v>245.4755008139274</v>
      </c>
      <c r="AJ101" s="58">
        <f t="shared" si="17"/>
        <v>245.45722779464916</v>
      </c>
      <c r="AK101" s="58">
        <f t="shared" si="17"/>
        <v>207.31077731409547</v>
      </c>
      <c r="AL101" s="58">
        <f t="shared" si="17"/>
        <v>201.8021086796148</v>
      </c>
      <c r="AM101" s="58">
        <f t="shared" si="17"/>
        <v>223.85041123901993</v>
      </c>
      <c r="AN101" s="120"/>
      <c r="AO101" s="121"/>
      <c r="AP101" s="121"/>
      <c r="AQ101" s="121"/>
      <c r="AR101" s="121"/>
      <c r="AS101" s="121"/>
      <c r="AT101" s="121"/>
      <c r="AU101" s="121"/>
      <c r="AV101" s="121"/>
      <c r="AW101" s="121"/>
      <c r="AX101" s="121"/>
      <c r="AY101" s="121"/>
      <c r="AZ101" s="121"/>
      <c r="BA101" s="121"/>
      <c r="BB101" s="121"/>
      <c r="BC101" s="121"/>
      <c r="BD101" s="121"/>
      <c r="BE101" s="121"/>
    </row>
    <row r="102" spans="2:57" ht="15" customHeight="1">
      <c r="B102" s="499" t="s">
        <v>117</v>
      </c>
      <c r="C102" s="1" t="s">
        <v>205</v>
      </c>
      <c r="D102" s="246">
        <v>92.255691420618305</v>
      </c>
      <c r="E102" s="11">
        <v>149.458105115954</v>
      </c>
      <c r="F102" s="11">
        <v>144.35443621146399</v>
      </c>
      <c r="G102" s="11">
        <v>119.09967112141899</v>
      </c>
      <c r="H102" s="11">
        <v>100.42535334846499</v>
      </c>
      <c r="I102" s="11">
        <v>87.063950660518699</v>
      </c>
      <c r="J102" s="11">
        <v>30.5491911407346</v>
      </c>
      <c r="K102" s="11">
        <v>38.3526255651051</v>
      </c>
      <c r="L102" s="11">
        <v>38.341720584711197</v>
      </c>
      <c r="M102" s="11">
        <v>37.566264099804698</v>
      </c>
      <c r="N102" s="11">
        <v>26.767878545745099</v>
      </c>
      <c r="O102" s="11">
        <v>32.7803517162357</v>
      </c>
      <c r="P102" s="11">
        <v>51</v>
      </c>
      <c r="Q102" s="11">
        <v>48.6424112118194</v>
      </c>
      <c r="R102" s="11">
        <v>34.7752803785921</v>
      </c>
      <c r="S102" s="11">
        <v>31.462843703709801</v>
      </c>
      <c r="T102" s="11">
        <v>33.1959438799759</v>
      </c>
      <c r="U102" s="11">
        <v>37.9656599045368</v>
      </c>
      <c r="V102" s="159">
        <f>100</f>
        <v>100</v>
      </c>
      <c r="W102" s="58">
        <f t="shared" si="16"/>
        <v>162.00421113807997</v>
      </c>
      <c r="X102" s="58">
        <f t="shared" si="16"/>
        <v>156.47212002706004</v>
      </c>
      <c r="Y102" s="58">
        <f t="shared" si="16"/>
        <v>129.09736980715024</v>
      </c>
      <c r="Z102" s="58">
        <f t="shared" si="16"/>
        <v>108.85545574700538</v>
      </c>
      <c r="AA102" s="58">
        <f t="shared" si="16"/>
        <v>94.372443932560131</v>
      </c>
      <c r="AB102" s="58">
        <f t="shared" si="15"/>
        <v>33.113611388432062</v>
      </c>
      <c r="AC102" s="58">
        <f t="shared" si="15"/>
        <v>41.572097043037971</v>
      </c>
      <c r="AD102" s="58">
        <f t="shared" si="17"/>
        <v>41.560276655345916</v>
      </c>
      <c r="AE102" s="58">
        <f t="shared" si="17"/>
        <v>40.719725278010309</v>
      </c>
      <c r="AF102" s="58">
        <f t="shared" si="17"/>
        <v>29.014880419358843</v>
      </c>
      <c r="AG102" s="58">
        <f t="shared" si="17"/>
        <v>35.532064430346452</v>
      </c>
      <c r="AH102" s="58">
        <f t="shared" si="17"/>
        <v>55.281142241379335</v>
      </c>
      <c r="AI102" s="58">
        <f t="shared" si="17"/>
        <v>52.725648101259871</v>
      </c>
      <c r="AJ102" s="58">
        <f t="shared" si="17"/>
        <v>37.694455315545056</v>
      </c>
      <c r="AK102" s="58">
        <f t="shared" si="17"/>
        <v>34.103959570648385</v>
      </c>
      <c r="AL102" s="58">
        <f t="shared" si="17"/>
        <v>35.982543048348894</v>
      </c>
      <c r="AM102" s="58">
        <f t="shared" si="17"/>
        <v>41.152647950402574</v>
      </c>
      <c r="AN102" s="160">
        <v>1</v>
      </c>
      <c r="AO102" s="118">
        <v>1</v>
      </c>
      <c r="AP102" s="118">
        <v>1</v>
      </c>
      <c r="AQ102" s="118">
        <v>1</v>
      </c>
      <c r="AR102" s="118">
        <v>1</v>
      </c>
      <c r="AS102" s="118">
        <v>1</v>
      </c>
      <c r="AT102" s="118">
        <v>1</v>
      </c>
      <c r="AU102" s="118">
        <v>1</v>
      </c>
      <c r="AV102" s="118">
        <v>1</v>
      </c>
      <c r="AW102" s="118">
        <v>1</v>
      </c>
      <c r="AX102" s="118">
        <v>1</v>
      </c>
      <c r="AY102" s="118">
        <v>1</v>
      </c>
      <c r="AZ102" s="118">
        <v>1</v>
      </c>
      <c r="BA102" s="118">
        <v>1</v>
      </c>
      <c r="BB102" s="118">
        <v>1</v>
      </c>
      <c r="BC102" s="118">
        <v>4</v>
      </c>
      <c r="BD102" s="118">
        <v>6</v>
      </c>
      <c r="BE102" s="118">
        <v>7</v>
      </c>
    </row>
    <row r="103" spans="2:57" ht="15">
      <c r="B103" s="499"/>
      <c r="C103" s="1" t="s">
        <v>206</v>
      </c>
      <c r="D103" s="196">
        <v>118.103191172085</v>
      </c>
      <c r="E103" s="11">
        <v>128.38441518082601</v>
      </c>
      <c r="F103" s="11">
        <v>106.63416132376101</v>
      </c>
      <c r="G103" s="11">
        <v>104.936980780564</v>
      </c>
      <c r="H103" s="11">
        <v>93.463291815285999</v>
      </c>
      <c r="I103" s="11">
        <v>106.94172183060201</v>
      </c>
      <c r="J103" s="11">
        <v>121.20490770772</v>
      </c>
      <c r="K103" s="11">
        <v>115.35595409608</v>
      </c>
      <c r="L103" s="11">
        <v>101.779771605281</v>
      </c>
      <c r="M103" s="11">
        <v>93.467256566622794</v>
      </c>
      <c r="N103" s="11">
        <v>109.368757491011</v>
      </c>
      <c r="O103" s="11">
        <v>129.92577093608301</v>
      </c>
      <c r="P103" s="11">
        <v>140.9</v>
      </c>
      <c r="Q103" s="11">
        <v>130.79798408174099</v>
      </c>
      <c r="R103" s="11">
        <v>148.76040711619899</v>
      </c>
      <c r="S103" s="11">
        <v>121.21113971546001</v>
      </c>
      <c r="T103" s="11">
        <v>105.868483601558</v>
      </c>
      <c r="U103" s="11">
        <v>112.35074360908099</v>
      </c>
      <c r="V103" s="159">
        <f>100</f>
        <v>100</v>
      </c>
      <c r="W103" s="58">
        <f t="shared" si="16"/>
        <v>108.70528891447185</v>
      </c>
      <c r="X103" s="58">
        <f t="shared" si="16"/>
        <v>90.288975484487295</v>
      </c>
      <c r="Y103" s="58">
        <f t="shared" si="16"/>
        <v>88.851943575058129</v>
      </c>
      <c r="Z103" s="58">
        <f t="shared" si="16"/>
        <v>79.13697410521543</v>
      </c>
      <c r="AA103" s="58">
        <f t="shared" si="16"/>
        <v>90.549392246971607</v>
      </c>
      <c r="AB103" s="58">
        <f t="shared" si="15"/>
        <v>102.62627665252124</v>
      </c>
      <c r="AC103" s="58">
        <f t="shared" si="15"/>
        <v>97.673867192968501</v>
      </c>
      <c r="AD103" s="58">
        <f t="shared" si="17"/>
        <v>86.17868035164301</v>
      </c>
      <c r="AE103" s="58">
        <f t="shared" si="17"/>
        <v>79.140331128253905</v>
      </c>
      <c r="AF103" s="58">
        <f t="shared" si="17"/>
        <v>92.604405017009839</v>
      </c>
      <c r="AG103" s="58">
        <f t="shared" si="17"/>
        <v>110.01038130017304</v>
      </c>
      <c r="AH103" s="58">
        <f t="shared" si="17"/>
        <v>119.30244949494919</v>
      </c>
      <c r="AI103" s="58">
        <f t="shared" si="17"/>
        <v>110.7488991479991</v>
      </c>
      <c r="AJ103" s="58">
        <f t="shared" si="17"/>
        <v>125.9579911769227</v>
      </c>
      <c r="AK103" s="58">
        <f t="shared" si="17"/>
        <v>102.63155340048898</v>
      </c>
      <c r="AL103" s="58">
        <f t="shared" si="17"/>
        <v>89.640663009096727</v>
      </c>
      <c r="AM103" s="58">
        <f t="shared" si="17"/>
        <v>95.12930386900193</v>
      </c>
      <c r="AN103" s="160">
        <v>1</v>
      </c>
      <c r="AO103" s="118">
        <v>1</v>
      </c>
      <c r="AP103" s="118">
        <v>1</v>
      </c>
      <c r="AQ103" s="118">
        <v>1</v>
      </c>
      <c r="AR103" s="118">
        <v>1</v>
      </c>
      <c r="AS103" s="118">
        <v>4</v>
      </c>
      <c r="AT103" s="118">
        <v>1</v>
      </c>
      <c r="AU103" s="118">
        <v>1</v>
      </c>
      <c r="AV103" s="118">
        <v>4</v>
      </c>
      <c r="AW103" s="118">
        <v>1</v>
      </c>
      <c r="AX103" s="118">
        <v>1</v>
      </c>
      <c r="AY103" s="118">
        <v>1</v>
      </c>
      <c r="AZ103" s="118">
        <v>1</v>
      </c>
      <c r="BA103" s="118">
        <v>1</v>
      </c>
      <c r="BB103" s="118">
        <v>1</v>
      </c>
      <c r="BC103" s="118">
        <v>4</v>
      </c>
      <c r="BD103" s="118">
        <v>6</v>
      </c>
      <c r="BE103" s="118">
        <v>7</v>
      </c>
    </row>
    <row r="104" spans="2:57" ht="15">
      <c r="B104" s="499"/>
      <c r="C104" s="1" t="s">
        <v>207</v>
      </c>
      <c r="D104" s="196">
        <v>311.66119892633498</v>
      </c>
      <c r="E104" s="11">
        <v>364.07955560735002</v>
      </c>
      <c r="F104" s="11">
        <v>336.21914231965297</v>
      </c>
      <c r="G104" s="11">
        <v>295.70556812349099</v>
      </c>
      <c r="H104" s="11">
        <v>258.93146661071597</v>
      </c>
      <c r="I104" s="11">
        <v>317.905017607346</v>
      </c>
      <c r="J104" s="11">
        <v>387.87999331534098</v>
      </c>
      <c r="K104" s="11">
        <v>369.51661781509301</v>
      </c>
      <c r="L104" s="11">
        <v>401.38988737119598</v>
      </c>
      <c r="M104" s="11">
        <v>392.24768362003499</v>
      </c>
      <c r="N104" s="11">
        <v>366.26048741510198</v>
      </c>
      <c r="O104" s="11">
        <v>344.14387485677298</v>
      </c>
      <c r="P104" s="11">
        <v>362.8</v>
      </c>
      <c r="Q104" s="11">
        <v>429.00397463335702</v>
      </c>
      <c r="R104" s="11">
        <v>359.894053473361</v>
      </c>
      <c r="S104" s="11">
        <v>348.43983116903399</v>
      </c>
      <c r="T104" s="11">
        <v>341.80651490430603</v>
      </c>
      <c r="U104" s="11">
        <v>352.48055136748297</v>
      </c>
      <c r="V104" s="159">
        <f>100</f>
        <v>100</v>
      </c>
      <c r="W104" s="58">
        <f t="shared" si="16"/>
        <v>116.81901913410941</v>
      </c>
      <c r="X104" s="58">
        <f t="shared" si="16"/>
        <v>107.87969226773158</v>
      </c>
      <c r="Y104" s="58">
        <f t="shared" si="16"/>
        <v>94.880456451489394</v>
      </c>
      <c r="Z104" s="58">
        <f t="shared" si="16"/>
        <v>83.081072492414322</v>
      </c>
      <c r="AA104" s="58">
        <f t="shared" si="16"/>
        <v>102.00339942941913</v>
      </c>
      <c r="AB104" s="58">
        <f t="shared" si="15"/>
        <v>124.45565718529539</v>
      </c>
      <c r="AC104" s="58">
        <f t="shared" si="15"/>
        <v>118.56356167789528</v>
      </c>
      <c r="AD104" s="58">
        <f t="shared" si="17"/>
        <v>128.79045859862379</v>
      </c>
      <c r="AE104" s="58">
        <f t="shared" si="17"/>
        <v>125.85707972994985</v>
      </c>
      <c r="AF104" s="58">
        <f t="shared" si="17"/>
        <v>117.5187956270656</v>
      </c>
      <c r="AG104" s="58">
        <f t="shared" si="17"/>
        <v>110.42243180811086</v>
      </c>
      <c r="AH104" s="58">
        <f t="shared" si="17"/>
        <v>116.40845933014342</v>
      </c>
      <c r="AI104" s="58">
        <f t="shared" si="17"/>
        <v>137.65074899001382</v>
      </c>
      <c r="AJ104" s="58">
        <f t="shared" si="17"/>
        <v>115.47605371255293</v>
      </c>
      <c r="AK104" s="58">
        <f t="shared" si="17"/>
        <v>111.8008376947148</v>
      </c>
      <c r="AL104" s="58">
        <f t="shared" si="17"/>
        <v>109.6724635860418</v>
      </c>
      <c r="AM104" s="58">
        <f t="shared" si="17"/>
        <v>113.0973482043224</v>
      </c>
      <c r="AN104" s="160">
        <v>1</v>
      </c>
      <c r="AO104" s="118">
        <v>1</v>
      </c>
      <c r="AP104" s="118">
        <v>1</v>
      </c>
      <c r="AQ104" s="118">
        <v>1</v>
      </c>
      <c r="AR104" s="118">
        <v>1</v>
      </c>
      <c r="AS104" s="118">
        <v>1</v>
      </c>
      <c r="AT104" s="118">
        <v>4</v>
      </c>
      <c r="AU104" s="118">
        <v>1</v>
      </c>
      <c r="AV104" s="118">
        <v>1</v>
      </c>
      <c r="AW104" s="118">
        <v>4</v>
      </c>
      <c r="AX104" s="118">
        <v>1</v>
      </c>
      <c r="AY104" s="118">
        <v>1</v>
      </c>
      <c r="AZ104" s="118">
        <v>1</v>
      </c>
      <c r="BA104" s="118">
        <v>1</v>
      </c>
      <c r="BB104" s="118">
        <v>1</v>
      </c>
      <c r="BC104" s="118">
        <v>4</v>
      </c>
      <c r="BD104" s="118">
        <v>6</v>
      </c>
      <c r="BE104" s="118">
        <v>7</v>
      </c>
    </row>
    <row r="105" spans="2:57" ht="15">
      <c r="B105" s="499"/>
      <c r="C105" s="1" t="s">
        <v>208</v>
      </c>
      <c r="D105" s="196">
        <v>343.67233323392003</v>
      </c>
      <c r="E105" s="11">
        <v>150.42924290098301</v>
      </c>
      <c r="F105" s="11">
        <v>104.138672399893</v>
      </c>
      <c r="G105" s="11">
        <v>107.40832271923701</v>
      </c>
      <c r="H105" s="11">
        <v>82.781772750681895</v>
      </c>
      <c r="I105" s="11">
        <v>95.396834685131196</v>
      </c>
      <c r="J105" s="11">
        <v>82.855246423443702</v>
      </c>
      <c r="K105" s="11">
        <v>72.929628311453598</v>
      </c>
      <c r="L105" s="11">
        <v>85.535526863741794</v>
      </c>
      <c r="M105" s="11">
        <v>76.7825775937402</v>
      </c>
      <c r="N105" s="11">
        <v>86.895725129844195</v>
      </c>
      <c r="O105" s="11">
        <v>166.99048473073299</v>
      </c>
      <c r="P105" s="11">
        <v>108.1</v>
      </c>
      <c r="Q105" s="11">
        <v>117.601806830846</v>
      </c>
      <c r="R105" s="11">
        <v>120.47712981227799</v>
      </c>
      <c r="S105" s="11">
        <v>172.48181615544999</v>
      </c>
      <c r="T105" s="11">
        <v>185.546982912456</v>
      </c>
      <c r="U105" s="11">
        <v>187.37085337622401</v>
      </c>
      <c r="V105" s="159">
        <f>100</f>
        <v>100</v>
      </c>
      <c r="W105" s="58">
        <f t="shared" si="16"/>
        <v>43.771123932339812</v>
      </c>
      <c r="X105" s="58">
        <f t="shared" si="16"/>
        <v>30.301732880258122</v>
      </c>
      <c r="Y105" s="58">
        <f t="shared" si="16"/>
        <v>31.253118838090963</v>
      </c>
      <c r="Z105" s="58">
        <f t="shared" si="16"/>
        <v>24.087412557104681</v>
      </c>
      <c r="AA105" s="58">
        <f t="shared" si="16"/>
        <v>27.758078105228066</v>
      </c>
      <c r="AB105" s="58">
        <f t="shared" si="15"/>
        <v>24.108791546815731</v>
      </c>
      <c r="AC105" s="58">
        <f t="shared" si="15"/>
        <v>21.220686467599403</v>
      </c>
      <c r="AD105" s="58">
        <f t="shared" si="17"/>
        <v>24.888685702122601</v>
      </c>
      <c r="AE105" s="58">
        <f t="shared" si="17"/>
        <v>22.341797744154825</v>
      </c>
      <c r="AF105" s="58">
        <f t="shared" si="17"/>
        <v>25.284469166361074</v>
      </c>
      <c r="AG105" s="58">
        <f t="shared" si="17"/>
        <v>48.590028519133426</v>
      </c>
      <c r="AH105" s="58">
        <f t="shared" si="17"/>
        <v>31.454379519814854</v>
      </c>
      <c r="AI105" s="58">
        <f t="shared" si="17"/>
        <v>34.219166181992463</v>
      </c>
      <c r="AJ105" s="58">
        <f t="shared" si="17"/>
        <v>35.055812808264506</v>
      </c>
      <c r="AK105" s="58">
        <f t="shared" si="17"/>
        <v>50.187867767071758</v>
      </c>
      <c r="AL105" s="58">
        <f t="shared" si="17"/>
        <v>53.989502491073011</v>
      </c>
      <c r="AM105" s="58">
        <f t="shared" si="17"/>
        <v>54.520202895905015</v>
      </c>
      <c r="AN105" s="160">
        <v>1</v>
      </c>
      <c r="AO105">
        <v>1</v>
      </c>
      <c r="AP105">
        <v>1</v>
      </c>
      <c r="AQ105">
        <v>1</v>
      </c>
      <c r="AR105">
        <v>1</v>
      </c>
      <c r="AS105">
        <v>4</v>
      </c>
      <c r="AT105" s="118">
        <v>4</v>
      </c>
      <c r="AU105" s="118">
        <v>4</v>
      </c>
      <c r="AV105" s="118">
        <v>4</v>
      </c>
      <c r="AW105" s="118">
        <v>4</v>
      </c>
      <c r="AX105" s="118">
        <v>1</v>
      </c>
      <c r="AY105" s="118">
        <v>1</v>
      </c>
      <c r="AZ105" s="118">
        <v>1</v>
      </c>
      <c r="BA105" s="118">
        <v>1</v>
      </c>
      <c r="BB105" s="118">
        <v>1</v>
      </c>
      <c r="BC105" s="118">
        <v>4</v>
      </c>
      <c r="BD105" s="118">
        <v>6</v>
      </c>
      <c r="BE105" s="118">
        <v>7</v>
      </c>
    </row>
    <row r="106" spans="2:57" ht="15">
      <c r="B106" s="499"/>
      <c r="C106" s="1" t="s">
        <v>209</v>
      </c>
      <c r="D106" s="196">
        <v>865.69241475295701</v>
      </c>
      <c r="E106" s="11">
        <v>792.35131880511199</v>
      </c>
      <c r="F106" s="11">
        <v>691.34641225477003</v>
      </c>
      <c r="G106" s="11">
        <v>627.15054274471004</v>
      </c>
      <c r="H106" s="11">
        <v>535.60188452514899</v>
      </c>
      <c r="I106" s="11">
        <v>607.30752478359796</v>
      </c>
      <c r="J106" s="11">
        <v>622.48933858723899</v>
      </c>
      <c r="K106" s="11">
        <v>596.15482578773197</v>
      </c>
      <c r="L106" s="11">
        <v>627.04690642492994</v>
      </c>
      <c r="M106" s="11">
        <v>600.06378188020301</v>
      </c>
      <c r="N106" s="11">
        <v>589.29284858170195</v>
      </c>
      <c r="O106" s="11">
        <v>673.84048223982495</v>
      </c>
      <c r="P106" s="11">
        <v>662.8</v>
      </c>
      <c r="Q106" s="11">
        <v>726.04617675776399</v>
      </c>
      <c r="R106" s="11">
        <v>663.90687078043004</v>
      </c>
      <c r="S106" s="11">
        <v>673.59563074365406</v>
      </c>
      <c r="T106" s="11">
        <v>666.41792529829695</v>
      </c>
      <c r="U106" s="11">
        <v>690.16780825732405</v>
      </c>
      <c r="V106" s="159">
        <f>100</f>
        <v>100</v>
      </c>
      <c r="W106" s="58">
        <f t="shared" si="16"/>
        <v>91.528042212455517</v>
      </c>
      <c r="X106" s="58">
        <f t="shared" si="16"/>
        <v>79.860514020104915</v>
      </c>
      <c r="Y106" s="58">
        <f t="shared" si="16"/>
        <v>72.444962212552156</v>
      </c>
      <c r="Z106" s="58">
        <f t="shared" si="16"/>
        <v>61.86976752915109</v>
      </c>
      <c r="AA106" s="58">
        <f t="shared" si="16"/>
        <v>70.152806520420484</v>
      </c>
      <c r="AB106" s="58">
        <f t="shared" si="15"/>
        <v>71.906525687288024</v>
      </c>
      <c r="AC106" s="58">
        <f t="shared" si="15"/>
        <v>68.864508412939827</v>
      </c>
      <c r="AD106" s="58">
        <f t="shared" si="17"/>
        <v>72.432990718056658</v>
      </c>
      <c r="AE106" s="58">
        <f t="shared" si="17"/>
        <v>69.316049402078164</v>
      </c>
      <c r="AF106" s="58">
        <f t="shared" si="17"/>
        <v>68.071850756584112</v>
      </c>
      <c r="AG106" s="58">
        <f t="shared" si="17"/>
        <v>77.838325802140602</v>
      </c>
      <c r="AH106" s="58">
        <f t="shared" si="17"/>
        <v>76.562990353697799</v>
      </c>
      <c r="AI106" s="58">
        <f t="shared" si="17"/>
        <v>83.868838906825374</v>
      </c>
      <c r="AJ106" s="58">
        <f t="shared" si="17"/>
        <v>76.690849944652612</v>
      </c>
      <c r="AK106" s="58">
        <f t="shared" si="17"/>
        <v>77.810041911465547</v>
      </c>
      <c r="AL106" s="58">
        <f t="shared" si="17"/>
        <v>76.980913075052513</v>
      </c>
      <c r="AM106" s="58">
        <f t="shared" si="17"/>
        <v>79.724368204644321</v>
      </c>
      <c r="AN106" s="160"/>
      <c r="AO106" s="118"/>
      <c r="AP106" s="118"/>
      <c r="AQ106" s="118"/>
      <c r="AR106" s="118"/>
      <c r="AS106" s="118"/>
      <c r="AT106" s="118"/>
      <c r="AU106" s="118"/>
      <c r="AV106" s="118"/>
      <c r="AW106" s="118"/>
      <c r="AX106" s="118"/>
      <c r="AY106" s="118"/>
      <c r="AZ106" s="118"/>
      <c r="BA106" s="118"/>
      <c r="BB106" s="118"/>
      <c r="BC106" s="118"/>
      <c r="BD106" s="118"/>
      <c r="BE106" s="118"/>
    </row>
    <row r="107" spans="2:57" ht="15">
      <c r="B107" s="501"/>
      <c r="C107" s="8" t="s">
        <v>210</v>
      </c>
      <c r="D107" s="245">
        <v>522.02008151903794</v>
      </c>
      <c r="E107" s="173">
        <v>641.92207590412897</v>
      </c>
      <c r="F107" s="173">
        <v>587.20773985487801</v>
      </c>
      <c r="G107" s="173">
        <v>519.74222002547401</v>
      </c>
      <c r="H107" s="173">
        <v>452.82011177446702</v>
      </c>
      <c r="I107" s="173">
        <v>511.910690098467</v>
      </c>
      <c r="J107" s="173">
        <v>539.634092163795</v>
      </c>
      <c r="K107" s="173">
        <v>523.22519747627803</v>
      </c>
      <c r="L107" s="173">
        <v>541.51137956118805</v>
      </c>
      <c r="M107" s="173">
        <v>523.28120428646196</v>
      </c>
      <c r="N107" s="173">
        <v>502.39712345185802</v>
      </c>
      <c r="O107" s="173">
        <v>506.84999750909202</v>
      </c>
      <c r="P107" s="173">
        <v>554.70000000000005</v>
      </c>
      <c r="Q107" s="173">
        <v>608.44436992691794</v>
      </c>
      <c r="R107" s="173">
        <v>543.42974096815101</v>
      </c>
      <c r="S107" s="173">
        <v>501.11381458820301</v>
      </c>
      <c r="T107" s="173">
        <v>480.87094238584001</v>
      </c>
      <c r="U107" s="173">
        <v>502.79695488110002</v>
      </c>
      <c r="V107" s="159">
        <f>100</f>
        <v>100</v>
      </c>
      <c r="W107" s="58">
        <f t="shared" si="16"/>
        <v>122.9688471056871</v>
      </c>
      <c r="X107" s="58">
        <f t="shared" si="16"/>
        <v>112.48757675109913</v>
      </c>
      <c r="Y107" s="58">
        <f t="shared" si="16"/>
        <v>99.563644853099234</v>
      </c>
      <c r="Z107" s="58">
        <f t="shared" si="16"/>
        <v>86.743810785362044</v>
      </c>
      <c r="AA107" s="58">
        <f t="shared" si="16"/>
        <v>98.06340947820371</v>
      </c>
      <c r="AB107" s="58">
        <f t="shared" si="15"/>
        <v>103.37420173444318</v>
      </c>
      <c r="AC107" s="58">
        <f t="shared" si="15"/>
        <v>100.23085624478915</v>
      </c>
      <c r="AD107" s="58">
        <f t="shared" si="17"/>
        <v>103.73382150078058</v>
      </c>
      <c r="AE107" s="58">
        <f t="shared" si="17"/>
        <v>100.24158510602777</v>
      </c>
      <c r="AF107" s="58">
        <f t="shared" si="17"/>
        <v>96.240957242472618</v>
      </c>
      <c r="AG107" s="58">
        <f t="shared" si="17"/>
        <v>97.093965434087863</v>
      </c>
      <c r="AH107" s="58">
        <f t="shared" si="17"/>
        <v>106.26027994667679</v>
      </c>
      <c r="AI107" s="58">
        <f t="shared" si="17"/>
        <v>116.55574018462892</v>
      </c>
      <c r="AJ107" s="58">
        <f t="shared" si="17"/>
        <v>104.10130954863128</v>
      </c>
      <c r="AK107" s="58">
        <f t="shared" si="17"/>
        <v>95.995122089939656</v>
      </c>
      <c r="AL107" s="58">
        <f t="shared" si="17"/>
        <v>92.117326403716675</v>
      </c>
      <c r="AM107" s="58">
        <f t="shared" si="17"/>
        <v>96.31755035515107</v>
      </c>
      <c r="AN107" s="120"/>
      <c r="AO107" s="121"/>
      <c r="AP107" s="121"/>
      <c r="AQ107" s="121"/>
      <c r="AR107" s="121"/>
      <c r="AS107" s="121"/>
      <c r="AT107" s="121"/>
      <c r="AU107" s="121"/>
      <c r="AV107" s="121"/>
      <c r="AW107" s="121"/>
      <c r="AX107" s="121"/>
      <c r="AY107" s="121"/>
      <c r="AZ107" s="121"/>
      <c r="BA107" s="121"/>
      <c r="BB107" s="121"/>
      <c r="BC107" s="121"/>
      <c r="BD107" s="121"/>
      <c r="BE107" s="121"/>
    </row>
    <row r="108" spans="2:57" ht="15" customHeight="1">
      <c r="B108" s="499" t="s">
        <v>115</v>
      </c>
      <c r="C108" s="1" t="s">
        <v>205</v>
      </c>
      <c r="D108" s="246">
        <v>0</v>
      </c>
      <c r="E108" s="11">
        <v>0</v>
      </c>
      <c r="F108" s="11">
        <v>0</v>
      </c>
      <c r="G108" s="11">
        <v>12.3567096933635</v>
      </c>
      <c r="H108" s="11">
        <v>7.9157685925191199</v>
      </c>
      <c r="I108" s="11">
        <v>7.8795307301698498</v>
      </c>
      <c r="J108" s="11">
        <v>38.781603039049401</v>
      </c>
      <c r="K108" s="11">
        <v>6.2596254160663696</v>
      </c>
      <c r="L108" s="11">
        <v>4.2934739196421399</v>
      </c>
      <c r="M108" s="11">
        <v>6.8755231376300401</v>
      </c>
      <c r="N108" s="11">
        <v>3.9952057530962799</v>
      </c>
      <c r="O108" s="11">
        <v>0.99636327404971903</v>
      </c>
      <c r="P108" s="11">
        <v>4</v>
      </c>
      <c r="Q108" s="11">
        <v>4.2507865434497401</v>
      </c>
      <c r="R108" s="11">
        <v>5.8992952333324098</v>
      </c>
      <c r="S108" s="11">
        <v>5.3373720090285497</v>
      </c>
      <c r="T108" s="11">
        <v>5.6313758358547297</v>
      </c>
      <c r="U108" s="11">
        <v>6.4447425476015097</v>
      </c>
      <c r="V108" s="159">
        <f>100</f>
        <v>100</v>
      </c>
      <c r="W108" s="58" t="e">
        <f t="shared" si="16"/>
        <v>#DIV/0!</v>
      </c>
      <c r="X108" s="58" t="e">
        <f t="shared" si="16"/>
        <v>#DIV/0!</v>
      </c>
      <c r="Y108" s="58" t="e">
        <f t="shared" si="16"/>
        <v>#DIV/0!</v>
      </c>
      <c r="Z108" s="58" t="e">
        <f t="shared" si="16"/>
        <v>#DIV/0!</v>
      </c>
      <c r="AA108" s="58" t="e">
        <f t="shared" si="16"/>
        <v>#DIV/0!</v>
      </c>
      <c r="AB108" s="58" t="e">
        <f t="shared" si="15"/>
        <v>#DIV/0!</v>
      </c>
      <c r="AC108" s="58" t="e">
        <f t="shared" si="15"/>
        <v>#DIV/0!</v>
      </c>
      <c r="AD108" s="58" t="e">
        <f t="shared" si="17"/>
        <v>#DIV/0!</v>
      </c>
      <c r="AE108" s="58" t="e">
        <f t="shared" si="17"/>
        <v>#DIV/0!</v>
      </c>
      <c r="AF108" s="58" t="e">
        <f t="shared" si="17"/>
        <v>#DIV/0!</v>
      </c>
      <c r="AG108" s="58" t="e">
        <f t="shared" si="17"/>
        <v>#DIV/0!</v>
      </c>
      <c r="AH108" s="58" t="e">
        <f t="shared" si="17"/>
        <v>#DIV/0!</v>
      </c>
      <c r="AI108" s="58" t="e">
        <f t="shared" si="17"/>
        <v>#DIV/0!</v>
      </c>
      <c r="AJ108" s="58" t="e">
        <f t="shared" si="17"/>
        <v>#DIV/0!</v>
      </c>
      <c r="AK108" s="58" t="e">
        <f t="shared" si="17"/>
        <v>#DIV/0!</v>
      </c>
      <c r="AL108" s="58" t="e">
        <f t="shared" si="17"/>
        <v>#DIV/0!</v>
      </c>
      <c r="AM108" s="58" t="e">
        <f t="shared" si="17"/>
        <v>#DIV/0!</v>
      </c>
      <c r="AN108" s="160">
        <v>4</v>
      </c>
      <c r="AO108" s="118">
        <v>4</v>
      </c>
      <c r="AP108" s="118">
        <v>1</v>
      </c>
      <c r="AQ108" s="118">
        <v>1</v>
      </c>
      <c r="AR108" s="118">
        <v>1</v>
      </c>
      <c r="AS108" s="118">
        <v>1</v>
      </c>
      <c r="AT108" s="118">
        <v>1</v>
      </c>
      <c r="AU108" s="118">
        <v>1</v>
      </c>
      <c r="AV108" s="118">
        <v>1</v>
      </c>
      <c r="AW108" s="118">
        <v>1</v>
      </c>
      <c r="AX108" s="118">
        <v>1</v>
      </c>
      <c r="AY108" s="118">
        <v>1</v>
      </c>
      <c r="AZ108" s="118">
        <v>1</v>
      </c>
      <c r="BA108" s="118">
        <v>1</v>
      </c>
      <c r="BB108" s="118">
        <v>1</v>
      </c>
      <c r="BC108" s="118">
        <v>4</v>
      </c>
      <c r="BD108" s="118">
        <v>6</v>
      </c>
      <c r="BE108" s="118">
        <v>7</v>
      </c>
    </row>
    <row r="109" spans="2:57" ht="15">
      <c r="B109" s="499"/>
      <c r="C109" s="1" t="s">
        <v>206</v>
      </c>
      <c r="D109" s="196">
        <v>27.736355502535002</v>
      </c>
      <c r="E109" s="11">
        <v>32.630229576972397</v>
      </c>
      <c r="F109" s="11">
        <v>26.6410143202672</v>
      </c>
      <c r="G109" s="11">
        <v>21.006406478717899</v>
      </c>
      <c r="H109" s="11">
        <v>23.079710836019601</v>
      </c>
      <c r="I109" s="11">
        <v>17.023677503453399</v>
      </c>
      <c r="J109" s="11">
        <v>28.863034486862901</v>
      </c>
      <c r="K109" s="11">
        <v>26.727606935267499</v>
      </c>
      <c r="L109" s="11">
        <v>30.653406821631101</v>
      </c>
      <c r="M109" s="11">
        <v>35.075132528199603</v>
      </c>
      <c r="N109" s="11">
        <v>38.953256092688797</v>
      </c>
      <c r="O109" s="11">
        <v>24.809445523838001</v>
      </c>
      <c r="P109" s="11">
        <v>34.1</v>
      </c>
      <c r="Q109" s="11">
        <v>28.4635033976705</v>
      </c>
      <c r="R109" s="11">
        <v>33.455037707728998</v>
      </c>
      <c r="S109" s="11">
        <v>26.0659139736653</v>
      </c>
      <c r="T109" s="11">
        <v>22.766544474561702</v>
      </c>
      <c r="U109" s="11">
        <v>24.158677411816999</v>
      </c>
      <c r="V109" s="159">
        <f>100</f>
        <v>100</v>
      </c>
      <c r="W109" s="58">
        <f t="shared" si="16"/>
        <v>117.64425781891248</v>
      </c>
      <c r="X109" s="58">
        <f t="shared" si="16"/>
        <v>96.050882812748441</v>
      </c>
      <c r="Y109" s="58">
        <f t="shared" si="16"/>
        <v>75.736000992624966</v>
      </c>
      <c r="Z109" s="58">
        <f t="shared" si="16"/>
        <v>83.211043476531003</v>
      </c>
      <c r="AA109" s="58">
        <f t="shared" si="16"/>
        <v>61.376764160300361</v>
      </c>
      <c r="AB109" s="58">
        <f t="shared" si="15"/>
        <v>104.06210175747468</v>
      </c>
      <c r="AC109" s="58">
        <f t="shared" si="15"/>
        <v>96.363081778443075</v>
      </c>
      <c r="AD109" s="58">
        <f t="shared" si="17"/>
        <v>110.51706782035401</v>
      </c>
      <c r="AE109" s="58">
        <f t="shared" si="17"/>
        <v>126.45905308285316</v>
      </c>
      <c r="AF109" s="58">
        <f t="shared" si="17"/>
        <v>140.44114804170511</v>
      </c>
      <c r="AG109" s="58">
        <f t="shared" si="17"/>
        <v>89.447388001536495</v>
      </c>
      <c r="AH109" s="58">
        <f t="shared" si="17"/>
        <v>122.94333333333351</v>
      </c>
      <c r="AI109" s="58">
        <f t="shared" si="17"/>
        <v>102.62164181977347</v>
      </c>
      <c r="AJ109" s="58">
        <f t="shared" si="17"/>
        <v>120.61800154195215</v>
      </c>
      <c r="AK109" s="58">
        <f t="shared" si="17"/>
        <v>93.977429627634294</v>
      </c>
      <c r="AL109" s="58">
        <f t="shared" si="17"/>
        <v>82.081960885167206</v>
      </c>
      <c r="AM109" s="58">
        <f t="shared" si="17"/>
        <v>87.101124044970447</v>
      </c>
      <c r="AN109" s="160">
        <v>1</v>
      </c>
      <c r="AO109" s="118">
        <v>1</v>
      </c>
      <c r="AP109" s="118">
        <v>4</v>
      </c>
      <c r="AQ109" s="118">
        <v>1</v>
      </c>
      <c r="AR109" s="118">
        <v>1</v>
      </c>
      <c r="AS109" s="118">
        <v>1</v>
      </c>
      <c r="AT109" s="118">
        <v>1</v>
      </c>
      <c r="AU109" s="118">
        <v>1</v>
      </c>
      <c r="AV109" s="118">
        <v>1</v>
      </c>
      <c r="AW109" s="118">
        <v>1</v>
      </c>
      <c r="AX109" s="118">
        <v>1</v>
      </c>
      <c r="AY109" s="118">
        <v>1</v>
      </c>
      <c r="AZ109" s="118">
        <v>1</v>
      </c>
      <c r="BA109" s="118">
        <v>1</v>
      </c>
      <c r="BB109" s="118">
        <v>4</v>
      </c>
      <c r="BC109" s="118">
        <v>4</v>
      </c>
      <c r="BD109" s="118">
        <v>6</v>
      </c>
      <c r="BE109" s="118">
        <v>7</v>
      </c>
    </row>
    <row r="110" spans="2:57" ht="15">
      <c r="B110" s="499"/>
      <c r="C110" s="1" t="s">
        <v>207</v>
      </c>
      <c r="D110" s="196">
        <v>150.810219703748</v>
      </c>
      <c r="E110" s="11">
        <v>152.17729091403501</v>
      </c>
      <c r="F110" s="11">
        <v>118.823664913426</v>
      </c>
      <c r="G110" s="11">
        <v>123.852251772713</v>
      </c>
      <c r="H110" s="11">
        <v>123.886547008221</v>
      </c>
      <c r="I110" s="11">
        <v>146.98729547267499</v>
      </c>
      <c r="J110" s="11">
        <v>164.44986659525301</v>
      </c>
      <c r="K110" s="11">
        <v>175.56758905062401</v>
      </c>
      <c r="L110" s="11">
        <v>160.156562025721</v>
      </c>
      <c r="M110" s="11">
        <v>179.062537366974</v>
      </c>
      <c r="N110" s="11">
        <v>142.329204954055</v>
      </c>
      <c r="O110" s="11">
        <v>100.13450904199701</v>
      </c>
      <c r="P110" s="11">
        <v>137</v>
      </c>
      <c r="Q110" s="11">
        <v>162.94024242304701</v>
      </c>
      <c r="R110" s="11">
        <v>104.86298261699</v>
      </c>
      <c r="S110" s="11">
        <v>101.52554399824</v>
      </c>
      <c r="T110" s="11">
        <v>99.592783645564396</v>
      </c>
      <c r="U110" s="11">
        <v>102.71134909184499</v>
      </c>
      <c r="V110" s="159">
        <f>100</f>
        <v>100</v>
      </c>
      <c r="W110" s="58">
        <f t="shared" si="16"/>
        <v>100.90648446303739</v>
      </c>
      <c r="X110" s="58">
        <f t="shared" si="16"/>
        <v>78.790194157162247</v>
      </c>
      <c r="Y110" s="58">
        <f t="shared" si="16"/>
        <v>82.124574857067842</v>
      </c>
      <c r="Z110" s="58">
        <f t="shared" si="16"/>
        <v>82.147315514548069</v>
      </c>
      <c r="AA110" s="58">
        <f t="shared" si="16"/>
        <v>97.465076147635898</v>
      </c>
      <c r="AB110" s="58">
        <f t="shared" si="15"/>
        <v>109.04424575356946</v>
      </c>
      <c r="AC110" s="58">
        <f t="shared" si="15"/>
        <v>116.41624115097071</v>
      </c>
      <c r="AD110" s="58">
        <f t="shared" si="17"/>
        <v>106.19741973742427</v>
      </c>
      <c r="AE110" s="58">
        <f t="shared" si="17"/>
        <v>118.73368908202967</v>
      </c>
      <c r="AF110" s="58">
        <f t="shared" si="17"/>
        <v>94.376366027214118</v>
      </c>
      <c r="AG110" s="58">
        <f t="shared" si="17"/>
        <v>66.397694558566059</v>
      </c>
      <c r="AH110" s="58">
        <f t="shared" si="17"/>
        <v>90.842649967040145</v>
      </c>
      <c r="AI110" s="58">
        <f t="shared" si="17"/>
        <v>108.04323655460966</v>
      </c>
      <c r="AJ110" s="58">
        <f t="shared" si="17"/>
        <v>69.533074630474715</v>
      </c>
      <c r="AK110" s="58">
        <f t="shared" si="17"/>
        <v>67.320069022959473</v>
      </c>
      <c r="AL110" s="58">
        <f t="shared" si="17"/>
        <v>66.038484554431875</v>
      </c>
      <c r="AM110" s="58">
        <f t="shared" si="17"/>
        <v>68.106358636444824</v>
      </c>
      <c r="AN110" s="160">
        <v>1</v>
      </c>
      <c r="AO110" s="118">
        <v>1</v>
      </c>
      <c r="AP110" s="118">
        <v>1</v>
      </c>
      <c r="AQ110" s="118">
        <v>1</v>
      </c>
      <c r="AR110" s="118">
        <v>1</v>
      </c>
      <c r="AS110" s="118">
        <v>1</v>
      </c>
      <c r="AT110" s="118">
        <v>1</v>
      </c>
      <c r="AU110" s="118">
        <v>1</v>
      </c>
      <c r="AV110" s="118">
        <v>1</v>
      </c>
      <c r="AW110" s="118">
        <v>1</v>
      </c>
      <c r="AX110" s="118">
        <v>1</v>
      </c>
      <c r="AY110" s="118">
        <v>1</v>
      </c>
      <c r="AZ110" s="118">
        <v>1</v>
      </c>
      <c r="BA110" s="118">
        <v>1</v>
      </c>
      <c r="BB110" s="118">
        <v>1</v>
      </c>
      <c r="BC110" s="118">
        <v>4</v>
      </c>
      <c r="BD110" s="118">
        <v>6</v>
      </c>
      <c r="BE110" s="118">
        <v>7</v>
      </c>
    </row>
    <row r="111" spans="2:57" ht="15">
      <c r="B111" s="499"/>
      <c r="C111" s="1" t="s">
        <v>208</v>
      </c>
      <c r="D111" s="196">
        <v>356.19842926732298</v>
      </c>
      <c r="E111" s="11">
        <v>437.20623082002902</v>
      </c>
      <c r="F111" s="11">
        <v>360.790110185434</v>
      </c>
      <c r="G111" s="11">
        <v>224.03665190198299</v>
      </c>
      <c r="H111" s="11">
        <v>248.82217178171601</v>
      </c>
      <c r="I111" s="11">
        <v>429.87217650148801</v>
      </c>
      <c r="J111" s="11">
        <v>226.83766278850601</v>
      </c>
      <c r="K111" s="11">
        <v>342.68965174623702</v>
      </c>
      <c r="L111" s="11">
        <v>343.27821710999302</v>
      </c>
      <c r="M111" s="11">
        <v>338.79389373829201</v>
      </c>
      <c r="N111" s="11">
        <v>438.97323212145398</v>
      </c>
      <c r="O111" s="11">
        <v>486.52418671847801</v>
      </c>
      <c r="P111" s="11">
        <v>543</v>
      </c>
      <c r="Q111" s="11">
        <v>590.23798487075101</v>
      </c>
      <c r="R111" s="11">
        <v>1874.3513983441601</v>
      </c>
      <c r="S111" s="11">
        <v>1104.2322309737001</v>
      </c>
      <c r="T111" s="11">
        <v>1187.8756606331999</v>
      </c>
      <c r="U111" s="11">
        <v>1199.55737503311</v>
      </c>
      <c r="V111" s="159">
        <f>100</f>
        <v>100</v>
      </c>
      <c r="W111" s="58">
        <f t="shared" si="16"/>
        <v>122.74232419253892</v>
      </c>
      <c r="X111" s="58">
        <f t="shared" si="16"/>
        <v>101.28907949637954</v>
      </c>
      <c r="Y111" s="58">
        <f t="shared" si="16"/>
        <v>62.896586142395918</v>
      </c>
      <c r="Z111" s="58">
        <f t="shared" si="16"/>
        <v>69.854932345863247</v>
      </c>
      <c r="AA111" s="58">
        <f t="shared" si="16"/>
        <v>120.68334422072189</v>
      </c>
      <c r="AB111" s="58">
        <f t="shared" si="15"/>
        <v>63.682948646094921</v>
      </c>
      <c r="AC111" s="58">
        <f t="shared" si="15"/>
        <v>96.207513450052915</v>
      </c>
      <c r="AD111" s="58">
        <f t="shared" si="17"/>
        <v>96.372748699676762</v>
      </c>
      <c r="AE111" s="58">
        <f t="shared" si="17"/>
        <v>95.113809017959184</v>
      </c>
      <c r="AF111" s="58">
        <f t="shared" si="17"/>
        <v>123.23839636923537</v>
      </c>
      <c r="AG111" s="58">
        <f t="shared" si="17"/>
        <v>136.58796523028656</v>
      </c>
      <c r="AH111" s="58">
        <f t="shared" si="17"/>
        <v>152.44312029025949</v>
      </c>
      <c r="AI111" s="58">
        <f t="shared" si="17"/>
        <v>165.70482528090653</v>
      </c>
      <c r="AJ111" s="58">
        <f t="shared" si="17"/>
        <v>526.20989997052459</v>
      </c>
      <c r="AK111" s="58">
        <f t="shared" si="17"/>
        <v>310.00480076372992</v>
      </c>
      <c r="AL111" s="58">
        <f t="shared" si="17"/>
        <v>333.48705750235422</v>
      </c>
      <c r="AM111" s="58">
        <f t="shared" si="17"/>
        <v>336.76660997650146</v>
      </c>
      <c r="AN111" s="160">
        <v>1</v>
      </c>
      <c r="AO111" s="118">
        <v>1</v>
      </c>
      <c r="AP111" s="118">
        <v>1</v>
      </c>
      <c r="AQ111" s="118">
        <v>1</v>
      </c>
      <c r="AR111" s="118">
        <v>1</v>
      </c>
      <c r="AS111" s="118">
        <v>1</v>
      </c>
      <c r="AT111" s="118">
        <v>1</v>
      </c>
      <c r="AU111" s="118">
        <v>1</v>
      </c>
      <c r="AV111" s="118">
        <v>1</v>
      </c>
      <c r="AW111" s="118">
        <v>1</v>
      </c>
      <c r="AX111" s="118">
        <v>1</v>
      </c>
      <c r="AY111" s="118">
        <v>1</v>
      </c>
      <c r="AZ111" s="118">
        <v>1</v>
      </c>
      <c r="BA111" s="118">
        <v>1</v>
      </c>
      <c r="BB111" s="118">
        <v>4</v>
      </c>
      <c r="BC111" s="118">
        <v>4</v>
      </c>
      <c r="BD111" s="118">
        <v>6</v>
      </c>
      <c r="BE111" s="118">
        <v>7</v>
      </c>
    </row>
    <row r="112" spans="2:57" ht="15">
      <c r="B112" s="499"/>
      <c r="C112" s="1" t="s">
        <v>209</v>
      </c>
      <c r="D112" s="196">
        <v>534.74500447360595</v>
      </c>
      <c r="E112" s="11">
        <v>622.013751311036</v>
      </c>
      <c r="F112" s="11">
        <v>506.25478941912701</v>
      </c>
      <c r="G112" s="11">
        <v>381.25201984677699</v>
      </c>
      <c r="H112" s="11">
        <v>403.70419821847503</v>
      </c>
      <c r="I112" s="11">
        <v>601.76268020778605</v>
      </c>
      <c r="J112" s="11">
        <v>458.93216690967199</v>
      </c>
      <c r="K112" s="11">
        <v>551.24447314819395</v>
      </c>
      <c r="L112" s="11">
        <v>538.38165987698699</v>
      </c>
      <c r="M112" s="11">
        <v>559.80708677109499</v>
      </c>
      <c r="N112" s="11">
        <v>624.25089892129495</v>
      </c>
      <c r="O112" s="11">
        <v>612.46450455836202</v>
      </c>
      <c r="P112" s="11">
        <v>718.1</v>
      </c>
      <c r="Q112" s="11">
        <v>785.89251723491805</v>
      </c>
      <c r="R112" s="11">
        <v>2018.56871390221</v>
      </c>
      <c r="S112" s="11">
        <v>1237.1610609546301</v>
      </c>
      <c r="T112" s="11">
        <v>1315.86636458919</v>
      </c>
      <c r="U112" s="11">
        <v>1332.8721440843799</v>
      </c>
      <c r="V112" s="159">
        <f>100</f>
        <v>100</v>
      </c>
      <c r="W112" s="58">
        <f t="shared" si="16"/>
        <v>116.3196937058507</v>
      </c>
      <c r="X112" s="58">
        <f t="shared" si="16"/>
        <v>94.672186777598</v>
      </c>
      <c r="Y112" s="58">
        <f t="shared" si="16"/>
        <v>71.296041413622007</v>
      </c>
      <c r="Z112" s="58">
        <f t="shared" si="16"/>
        <v>75.494711468295932</v>
      </c>
      <c r="AA112" s="58">
        <f t="shared" si="16"/>
        <v>112.53264175887929</v>
      </c>
      <c r="AB112" s="58">
        <f t="shared" si="15"/>
        <v>85.82261883146289</v>
      </c>
      <c r="AC112" s="58">
        <f t="shared" si="15"/>
        <v>103.08548346156684</v>
      </c>
      <c r="AD112" s="58">
        <f t="shared" si="17"/>
        <v>100.68007281469808</v>
      </c>
      <c r="AE112" s="58">
        <f t="shared" si="17"/>
        <v>104.68673518926273</v>
      </c>
      <c r="AF112" s="58">
        <f t="shared" si="17"/>
        <v>116.73805153837708</v>
      </c>
      <c r="AG112" s="58">
        <f t="shared" si="17"/>
        <v>114.53393663046219</v>
      </c>
      <c r="AH112" s="58">
        <f t="shared" si="17"/>
        <v>134.28830451756826</v>
      </c>
      <c r="AI112" s="58">
        <f t="shared" si="17"/>
        <v>146.96584552641824</v>
      </c>
      <c r="AJ112" s="58">
        <f t="shared" si="17"/>
        <v>377.48248174646443</v>
      </c>
      <c r="AK112" s="58">
        <f t="shared" si="17"/>
        <v>231.355328353646</v>
      </c>
      <c r="AL112" s="58">
        <f t="shared" si="17"/>
        <v>246.07361519618252</v>
      </c>
      <c r="AM112" s="58">
        <f t="shared" si="17"/>
        <v>249.25378132263936</v>
      </c>
      <c r="AN112" s="160"/>
      <c r="AO112" s="118"/>
      <c r="AP112" s="118"/>
      <c r="AQ112" s="118"/>
      <c r="AR112" s="118"/>
      <c r="AS112" s="118"/>
      <c r="AT112" s="118"/>
      <c r="AU112" s="118"/>
      <c r="AV112" s="118"/>
      <c r="AW112" s="118"/>
      <c r="AX112" s="118"/>
      <c r="AY112" s="118"/>
      <c r="AZ112" s="118"/>
      <c r="BA112" s="118"/>
      <c r="BB112" s="118"/>
      <c r="BC112" s="118"/>
      <c r="BD112" s="118"/>
      <c r="BE112" s="118"/>
    </row>
    <row r="113" spans="2:57" ht="15">
      <c r="B113" s="501"/>
      <c r="C113" s="8" t="s">
        <v>210</v>
      </c>
      <c r="D113" s="245">
        <v>178.54657520628299</v>
      </c>
      <c r="E113" s="173">
        <v>184.80752049100701</v>
      </c>
      <c r="F113" s="173">
        <v>145.464679233693</v>
      </c>
      <c r="G113" s="173">
        <v>157.215367944794</v>
      </c>
      <c r="H113" s="173">
        <v>154.88202643675999</v>
      </c>
      <c r="I113" s="173">
        <v>171.89050370629801</v>
      </c>
      <c r="J113" s="173">
        <v>232.09450412116499</v>
      </c>
      <c r="K113" s="173">
        <v>208.55482140195701</v>
      </c>
      <c r="L113" s="173">
        <v>195.10344276699399</v>
      </c>
      <c r="M113" s="173">
        <v>221.013193032803</v>
      </c>
      <c r="N113" s="173">
        <v>185.27766679984001</v>
      </c>
      <c r="O113" s="173">
        <v>125.940317839884</v>
      </c>
      <c r="P113" s="173">
        <v>175.1</v>
      </c>
      <c r="Q113" s="173">
        <v>195.65453236416701</v>
      </c>
      <c r="R113" s="173">
        <v>144.21731555805201</v>
      </c>
      <c r="S113" s="173">
        <v>132.92882998093401</v>
      </c>
      <c r="T113" s="173">
        <v>127.990703955981</v>
      </c>
      <c r="U113" s="173">
        <v>133.314769051263</v>
      </c>
      <c r="V113" s="159">
        <f>100</f>
        <v>100</v>
      </c>
      <c r="W113" s="58">
        <f t="shared" si="16"/>
        <v>103.50661740640528</v>
      </c>
      <c r="X113" s="58">
        <f t="shared" si="16"/>
        <v>81.471559488402974</v>
      </c>
      <c r="Y113" s="58">
        <f t="shared" si="16"/>
        <v>88.052861144581414</v>
      </c>
      <c r="Z113" s="58">
        <f t="shared" si="16"/>
        <v>86.746008013773277</v>
      </c>
      <c r="AA113" s="58">
        <f t="shared" si="16"/>
        <v>96.272081112564081</v>
      </c>
      <c r="AB113" s="58">
        <f t="shared" si="15"/>
        <v>129.99101430706</v>
      </c>
      <c r="AC113" s="58">
        <f t="shared" si="15"/>
        <v>116.80695704244347</v>
      </c>
      <c r="AD113" s="58">
        <f t="shared" si="17"/>
        <v>109.27313645841825</v>
      </c>
      <c r="AE113" s="58">
        <f t="shared" si="17"/>
        <v>123.78461629827197</v>
      </c>
      <c r="AF113" s="58">
        <f t="shared" si="17"/>
        <v>103.76993598772772</v>
      </c>
      <c r="AG113" s="58">
        <f t="shared" si="17"/>
        <v>70.536395164331452</v>
      </c>
      <c r="AH113" s="58">
        <f t="shared" si="17"/>
        <v>98.069649220489936</v>
      </c>
      <c r="AI113" s="58">
        <f t="shared" si="17"/>
        <v>109.58178959082157</v>
      </c>
      <c r="AJ113" s="58">
        <f t="shared" si="17"/>
        <v>80.772938596795356</v>
      </c>
      <c r="AK113" s="58">
        <f t="shared" si="17"/>
        <v>74.450506724844914</v>
      </c>
      <c r="AL113" s="58">
        <f t="shared" si="17"/>
        <v>71.684771218998463</v>
      </c>
      <c r="AM113" s="58">
        <f t="shared" si="17"/>
        <v>74.666662688566475</v>
      </c>
      <c r="AN113" s="120"/>
      <c r="AO113" s="121"/>
      <c r="AP113" s="121"/>
      <c r="AQ113" s="121"/>
      <c r="AR113" s="121"/>
      <c r="AS113" s="121"/>
      <c r="AT113" s="121"/>
      <c r="AU113" s="121"/>
      <c r="AV113" s="121"/>
      <c r="AW113" s="121"/>
      <c r="AX113" s="121"/>
      <c r="AY113" s="121"/>
      <c r="AZ113" s="121"/>
      <c r="BA113" s="121"/>
      <c r="BB113" s="121"/>
      <c r="BC113" s="121"/>
      <c r="BD113" s="121"/>
      <c r="BE113" s="121"/>
    </row>
    <row r="114" spans="2:57" ht="15" customHeight="1">
      <c r="B114" s="499" t="s">
        <v>123</v>
      </c>
      <c r="C114" s="1" t="s">
        <v>205</v>
      </c>
      <c r="D114" s="246">
        <v>140.76946018490901</v>
      </c>
      <c r="E114" s="11">
        <v>171.211591500602</v>
      </c>
      <c r="F114" s="11">
        <v>202.61450454946799</v>
      </c>
      <c r="G114" s="11">
        <v>189.05765830846201</v>
      </c>
      <c r="H114" s="11">
        <v>153.06998302401399</v>
      </c>
      <c r="I114" s="11">
        <v>68.191988170976103</v>
      </c>
      <c r="J114" s="11">
        <v>33.822318762956101</v>
      </c>
      <c r="K114" s="11">
        <v>41.432758706344103</v>
      </c>
      <c r="L114" s="11">
        <v>40.039140506430201</v>
      </c>
      <c r="M114" s="11">
        <v>40.555621985730802</v>
      </c>
      <c r="N114" s="11">
        <v>37.355173791450298</v>
      </c>
      <c r="O114" s="11">
        <v>36.5665321576247</v>
      </c>
      <c r="P114" s="11">
        <v>40.1</v>
      </c>
      <c r="Q114" s="11">
        <v>39.687157890584203</v>
      </c>
      <c r="R114" s="11">
        <v>37.961085025792102</v>
      </c>
      <c r="S114" s="11">
        <v>34.345195482831699</v>
      </c>
      <c r="T114" s="11">
        <v>36.237065325993797</v>
      </c>
      <c r="U114" s="11">
        <v>41.431771678713098</v>
      </c>
      <c r="V114" s="159">
        <f>100</f>
        <v>100</v>
      </c>
      <c r="W114" s="58">
        <f t="shared" si="16"/>
        <v>121.62552252150819</v>
      </c>
      <c r="X114" s="58">
        <f t="shared" si="16"/>
        <v>143.93356647338271</v>
      </c>
      <c r="Y114" s="58">
        <f t="shared" si="16"/>
        <v>134.30303565853248</v>
      </c>
      <c r="Z114" s="58">
        <f t="shared" si="16"/>
        <v>108.73806209311844</v>
      </c>
      <c r="AA114" s="58">
        <f t="shared" si="16"/>
        <v>48.442317020610787</v>
      </c>
      <c r="AB114" s="58">
        <f t="shared" si="15"/>
        <v>24.026744663599963</v>
      </c>
      <c r="AC114" s="58">
        <f t="shared" si="15"/>
        <v>29.433059309824536</v>
      </c>
      <c r="AD114" s="58">
        <f t="shared" si="17"/>
        <v>28.443058923317899</v>
      </c>
      <c r="AE114" s="58">
        <f t="shared" si="17"/>
        <v>28.809957736897335</v>
      </c>
      <c r="AF114" s="58">
        <f t="shared" si="17"/>
        <v>26.536419009053574</v>
      </c>
      <c r="AG114" s="58">
        <f t="shared" si="17"/>
        <v>25.976182695871959</v>
      </c>
      <c r="AH114" s="58">
        <f t="shared" si="17"/>
        <v>28.486292372881362</v>
      </c>
      <c r="AI114" s="58">
        <f t="shared" si="17"/>
        <v>28.193017035408658</v>
      </c>
      <c r="AJ114" s="58">
        <f t="shared" si="17"/>
        <v>26.96684705327986</v>
      </c>
      <c r="AK114" s="58">
        <f t="shared" si="17"/>
        <v>24.398186536850574</v>
      </c>
      <c r="AL114" s="58">
        <f t="shared" si="17"/>
        <v>25.742135601283312</v>
      </c>
      <c r="AM114" s="58">
        <f t="shared" si="17"/>
        <v>29.432358143797675</v>
      </c>
      <c r="AN114" s="160">
        <v>1</v>
      </c>
      <c r="AO114" s="118">
        <v>1</v>
      </c>
      <c r="AP114" s="118">
        <v>1</v>
      </c>
      <c r="AQ114" s="118">
        <v>1</v>
      </c>
      <c r="AR114" s="118">
        <v>1</v>
      </c>
      <c r="AS114" s="118">
        <v>1</v>
      </c>
      <c r="AT114" s="118">
        <v>1</v>
      </c>
      <c r="AU114" s="118">
        <v>1</v>
      </c>
      <c r="AV114" s="118">
        <v>1</v>
      </c>
      <c r="AW114" s="118">
        <v>1</v>
      </c>
      <c r="AX114" s="118">
        <v>1</v>
      </c>
      <c r="AY114" s="118">
        <v>1</v>
      </c>
      <c r="AZ114" s="118">
        <v>1</v>
      </c>
      <c r="BA114" s="118">
        <v>1</v>
      </c>
      <c r="BB114" s="118">
        <v>1</v>
      </c>
      <c r="BC114" s="118">
        <v>4</v>
      </c>
      <c r="BD114" s="118">
        <v>6</v>
      </c>
      <c r="BE114" s="118">
        <v>7</v>
      </c>
    </row>
    <row r="115" spans="2:57" ht="15">
      <c r="B115" s="499"/>
      <c r="C115" s="1" t="s">
        <v>206</v>
      </c>
      <c r="D115" s="196">
        <v>124.06799880703799</v>
      </c>
      <c r="E115" s="11">
        <v>115.27405508293501</v>
      </c>
      <c r="F115" s="11">
        <v>107.881905785695</v>
      </c>
      <c r="G115" s="11">
        <v>106.552858202004</v>
      </c>
      <c r="H115" s="11">
        <v>86.501230282106604</v>
      </c>
      <c r="I115" s="11">
        <v>84.145605945640995</v>
      </c>
      <c r="J115" s="11">
        <v>109.10425407405199</v>
      </c>
      <c r="K115" s="11">
        <v>95.980923046350995</v>
      </c>
      <c r="L115" s="11">
        <v>93.957185078680396</v>
      </c>
      <c r="M115" s="11">
        <v>113.197018613735</v>
      </c>
      <c r="N115" s="11">
        <v>112.96444266879701</v>
      </c>
      <c r="O115" s="11">
        <v>119.663229213371</v>
      </c>
      <c r="P115" s="11">
        <v>132</v>
      </c>
      <c r="Q115" s="11">
        <v>126.774037655459</v>
      </c>
      <c r="R115" s="11">
        <v>135.35039220589201</v>
      </c>
      <c r="S115" s="11">
        <v>110.284552334992</v>
      </c>
      <c r="T115" s="11">
        <v>96.3249564154506</v>
      </c>
      <c r="U115" s="11">
        <v>102.24655074173</v>
      </c>
      <c r="V115" s="159">
        <f>100</f>
        <v>100</v>
      </c>
      <c r="W115" s="58">
        <f t="shared" si="16"/>
        <v>92.911996801221775</v>
      </c>
      <c r="X115" s="58">
        <f t="shared" si="16"/>
        <v>86.953853389287673</v>
      </c>
      <c r="Y115" s="58">
        <f t="shared" si="16"/>
        <v>85.882628257529049</v>
      </c>
      <c r="Z115" s="58">
        <f t="shared" si="16"/>
        <v>69.720823349977067</v>
      </c>
      <c r="AA115" s="58">
        <f t="shared" si="16"/>
        <v>67.82216748455177</v>
      </c>
      <c r="AB115" s="58">
        <f t="shared" si="15"/>
        <v>87.939077863052333</v>
      </c>
      <c r="AC115" s="58">
        <f t="shared" si="15"/>
        <v>77.361546868850027</v>
      </c>
      <c r="AD115" s="58">
        <f t="shared" si="17"/>
        <v>75.730394607888599</v>
      </c>
      <c r="AE115" s="58">
        <f t="shared" si="17"/>
        <v>91.23788543554204</v>
      </c>
      <c r="AF115" s="58">
        <f t="shared" si="17"/>
        <v>91.050426987614856</v>
      </c>
      <c r="AG115" s="58">
        <f t="shared" si="17"/>
        <v>96.4497133539506</v>
      </c>
      <c r="AH115" s="58">
        <f t="shared" si="17"/>
        <v>106.39326923076965</v>
      </c>
      <c r="AI115" s="58">
        <f t="shared" si="17"/>
        <v>102.18109333143165</v>
      </c>
      <c r="AJ115" s="58">
        <f t="shared" si="17"/>
        <v>109.09371756402828</v>
      </c>
      <c r="AK115" s="58">
        <f t="shared" si="17"/>
        <v>88.890409610391728</v>
      </c>
      <c r="AL115" s="58">
        <f t="shared" si="17"/>
        <v>77.638841072357479</v>
      </c>
      <c r="AM115" s="58">
        <f t="shared" si="17"/>
        <v>82.411703037745681</v>
      </c>
      <c r="AN115" s="160">
        <v>1</v>
      </c>
      <c r="AO115" s="118">
        <v>1</v>
      </c>
      <c r="AP115" s="118">
        <v>1</v>
      </c>
      <c r="AQ115" s="118">
        <v>1</v>
      </c>
      <c r="AR115" s="118">
        <v>1</v>
      </c>
      <c r="AS115" s="118">
        <v>1</v>
      </c>
      <c r="AT115" s="118">
        <v>1</v>
      </c>
      <c r="AU115" s="118">
        <v>1</v>
      </c>
      <c r="AV115" s="118">
        <v>1</v>
      </c>
      <c r="AW115" s="118">
        <v>1</v>
      </c>
      <c r="AX115" s="118">
        <v>1</v>
      </c>
      <c r="AY115" s="118">
        <v>1</v>
      </c>
      <c r="AZ115" s="118">
        <v>1</v>
      </c>
      <c r="BA115" s="118">
        <v>1</v>
      </c>
      <c r="BB115" s="118">
        <v>1</v>
      </c>
      <c r="BC115" s="118">
        <v>4</v>
      </c>
      <c r="BD115" s="118">
        <v>6</v>
      </c>
      <c r="BE115" s="118">
        <v>7</v>
      </c>
    </row>
    <row r="116" spans="2:57" ht="15">
      <c r="B116" s="499"/>
      <c r="C116" s="1" t="s">
        <v>207</v>
      </c>
      <c r="D116" s="196">
        <v>222.48732478377599</v>
      </c>
      <c r="E116" s="11">
        <v>217.049294953968</v>
      </c>
      <c r="F116" s="11">
        <v>203.958229354628</v>
      </c>
      <c r="G116" s="11">
        <v>209.77890994810201</v>
      </c>
      <c r="H116" s="11">
        <v>223.54893470921499</v>
      </c>
      <c r="I116" s="11">
        <v>218.48674098717899</v>
      </c>
      <c r="J116" s="11">
        <v>214.637823469317</v>
      </c>
      <c r="K116" s="11">
        <v>226.43946544786101</v>
      </c>
      <c r="L116" s="11">
        <v>193.705567537343</v>
      </c>
      <c r="M116" s="11">
        <v>218.22312567260599</v>
      </c>
      <c r="N116" s="11">
        <v>201.658010387535</v>
      </c>
      <c r="O116" s="11">
        <v>195.98465600558001</v>
      </c>
      <c r="P116" s="11">
        <v>203.8</v>
      </c>
      <c r="Q116" s="11">
        <v>191.38402059313799</v>
      </c>
      <c r="R116" s="11">
        <v>206.06784652571301</v>
      </c>
      <c r="S116" s="11">
        <v>199.509394414735</v>
      </c>
      <c r="T116" s="11">
        <v>195.71129687810901</v>
      </c>
      <c r="U116" s="11">
        <v>201.81487061099301</v>
      </c>
      <c r="V116" s="159">
        <f>100</f>
        <v>100</v>
      </c>
      <c r="W116" s="58">
        <f t="shared" si="16"/>
        <v>97.555802410275305</v>
      </c>
      <c r="X116" s="58">
        <f t="shared" si="16"/>
        <v>91.671842228695297</v>
      </c>
      <c r="Y116" s="58">
        <f t="shared" si="16"/>
        <v>94.288027487397486</v>
      </c>
      <c r="Z116" s="58">
        <f t="shared" si="16"/>
        <v>100.47715523860549</v>
      </c>
      <c r="AA116" s="58">
        <f t="shared" si="16"/>
        <v>98.201882376676991</v>
      </c>
      <c r="AB116" s="58">
        <f t="shared" si="15"/>
        <v>96.471933256383252</v>
      </c>
      <c r="AC116" s="58">
        <f t="shared" si="15"/>
        <v>101.7763441885626</v>
      </c>
      <c r="AD116" s="58">
        <f t="shared" si="17"/>
        <v>87.063641816717208</v>
      </c>
      <c r="AE116" s="58">
        <f t="shared" si="17"/>
        <v>98.083396833813282</v>
      </c>
      <c r="AF116" s="58">
        <f t="shared" si="17"/>
        <v>90.637977054879897</v>
      </c>
      <c r="AG116" s="58">
        <f t="shared" si="17"/>
        <v>88.08800959607359</v>
      </c>
      <c r="AH116" s="58">
        <f t="shared" si="17"/>
        <v>91.600723860589696</v>
      </c>
      <c r="AI116" s="58">
        <f t="shared" si="17"/>
        <v>86.020190489114057</v>
      </c>
      <c r="AJ116" s="58">
        <f t="shared" si="17"/>
        <v>92.620038793661507</v>
      </c>
      <c r="AK116" s="58">
        <f t="shared" si="17"/>
        <v>89.672251940027564</v>
      </c>
      <c r="AL116" s="58">
        <f t="shared" si="17"/>
        <v>87.965144561970348</v>
      </c>
      <c r="AM116" s="58">
        <f t="shared" si="17"/>
        <v>90.70848004807759</v>
      </c>
      <c r="AN116" s="160">
        <v>1</v>
      </c>
      <c r="AO116" s="118">
        <v>1</v>
      </c>
      <c r="AP116" s="118">
        <v>1</v>
      </c>
      <c r="AQ116" s="118">
        <v>1</v>
      </c>
      <c r="AR116" s="118">
        <v>1</v>
      </c>
      <c r="AS116" s="118">
        <v>1</v>
      </c>
      <c r="AT116" s="118">
        <v>1</v>
      </c>
      <c r="AU116" s="118">
        <v>1</v>
      </c>
      <c r="AV116" s="118">
        <v>1</v>
      </c>
      <c r="AW116">
        <v>1</v>
      </c>
      <c r="AX116">
        <v>1</v>
      </c>
      <c r="AY116">
        <v>1</v>
      </c>
      <c r="AZ116">
        <v>1</v>
      </c>
      <c r="BA116">
        <v>1</v>
      </c>
      <c r="BB116" s="118">
        <v>1</v>
      </c>
      <c r="BC116" s="118">
        <v>4</v>
      </c>
      <c r="BD116" s="118">
        <v>6</v>
      </c>
      <c r="BE116" s="118">
        <v>7</v>
      </c>
    </row>
    <row r="117" spans="2:57" ht="15">
      <c r="B117" s="499"/>
      <c r="C117" s="1" t="s">
        <v>208</v>
      </c>
      <c r="D117" s="196">
        <v>129.43632567849701</v>
      </c>
      <c r="E117" s="11">
        <v>151.109039350503</v>
      </c>
      <c r="F117" s="11">
        <v>103.08288862441</v>
      </c>
      <c r="G117" s="11">
        <v>88.873258179191296</v>
      </c>
      <c r="H117" s="11">
        <v>85.6428939287009</v>
      </c>
      <c r="I117" s="11">
        <v>69.359326056927202</v>
      </c>
      <c r="J117" s="11">
        <v>108.310768589877</v>
      </c>
      <c r="K117" s="11">
        <v>106.21491380595199</v>
      </c>
      <c r="L117" s="11">
        <v>122.71347551721399</v>
      </c>
      <c r="M117" s="11">
        <v>137.909043804058</v>
      </c>
      <c r="N117" s="11">
        <v>140.53136236516201</v>
      </c>
      <c r="O117" s="11">
        <v>174.662481940916</v>
      </c>
      <c r="P117" s="11">
        <v>212.3</v>
      </c>
      <c r="Q117" s="11">
        <v>231.2881559871</v>
      </c>
      <c r="R117" s="11">
        <v>229.51685049870801</v>
      </c>
      <c r="S117" s="11">
        <v>328.58917726971299</v>
      </c>
      <c r="T117" s="11">
        <v>353.47916594103299</v>
      </c>
      <c r="U117" s="11">
        <v>356.93999605945697</v>
      </c>
      <c r="V117" s="159">
        <f>100</f>
        <v>100</v>
      </c>
      <c r="W117" s="58">
        <f t="shared" si="16"/>
        <v>116.74391911111428</v>
      </c>
      <c r="X117" s="58">
        <f t="shared" si="16"/>
        <v>79.63984459853603</v>
      </c>
      <c r="Y117" s="58">
        <f t="shared" si="16"/>
        <v>68.661759141665456</v>
      </c>
      <c r="Z117" s="58">
        <f t="shared" si="16"/>
        <v>66.16604224491563</v>
      </c>
      <c r="AA117" s="58">
        <f t="shared" si="16"/>
        <v>53.585672873013053</v>
      </c>
      <c r="AB117" s="58">
        <f t="shared" si="15"/>
        <v>83.678803475082304</v>
      </c>
      <c r="AC117" s="58">
        <f t="shared" si="15"/>
        <v>82.059586633953145</v>
      </c>
      <c r="AD117" s="58">
        <f t="shared" si="17"/>
        <v>94.80605608507328</v>
      </c>
      <c r="AE117" s="58">
        <f t="shared" si="17"/>
        <v>106.54585803571565</v>
      </c>
      <c r="AF117" s="58">
        <f t="shared" si="17"/>
        <v>108.57181060147181</v>
      </c>
      <c r="AG117" s="58">
        <f t="shared" si="17"/>
        <v>134.94085298338496</v>
      </c>
      <c r="AH117" s="58">
        <f t="shared" si="17"/>
        <v>164.01887096774175</v>
      </c>
      <c r="AI117" s="58">
        <f t="shared" si="17"/>
        <v>178.68875277067866</v>
      </c>
      <c r="AJ117" s="58">
        <f t="shared" si="17"/>
        <v>177.32027643367906</v>
      </c>
      <c r="AK117" s="58">
        <f t="shared" si="17"/>
        <v>253.86163856805214</v>
      </c>
      <c r="AL117" s="58">
        <f t="shared" si="17"/>
        <v>273.09116207379776</v>
      </c>
      <c r="AM117" s="58">
        <f t="shared" si="17"/>
        <v>275.7649324394834</v>
      </c>
      <c r="AN117" s="160">
        <v>1</v>
      </c>
      <c r="AO117" s="118">
        <v>1</v>
      </c>
      <c r="AP117" s="118">
        <v>1</v>
      </c>
      <c r="AQ117" s="118">
        <v>1</v>
      </c>
      <c r="AR117" s="118">
        <v>1</v>
      </c>
      <c r="AS117" s="118">
        <v>1</v>
      </c>
      <c r="AT117" s="118">
        <v>1</v>
      </c>
      <c r="AU117" s="118">
        <v>1</v>
      </c>
      <c r="AV117" s="118">
        <v>1</v>
      </c>
      <c r="AW117" s="118">
        <v>1</v>
      </c>
      <c r="AX117" s="118">
        <v>1</v>
      </c>
      <c r="AY117" s="118">
        <v>1</v>
      </c>
      <c r="AZ117" s="118">
        <v>1</v>
      </c>
      <c r="BA117" s="118">
        <v>1</v>
      </c>
      <c r="BB117" s="118">
        <v>1</v>
      </c>
      <c r="BC117" s="118">
        <v>4</v>
      </c>
      <c r="BD117" s="118">
        <v>6</v>
      </c>
      <c r="BE117" s="118">
        <v>7</v>
      </c>
    </row>
    <row r="118" spans="2:57" ht="15">
      <c r="B118" s="499"/>
      <c r="C118" s="1" t="s">
        <v>209</v>
      </c>
      <c r="D118" s="196">
        <v>616.76110945421999</v>
      </c>
      <c r="E118" s="11">
        <v>654.64398088800795</v>
      </c>
      <c r="F118" s="11">
        <v>617.53752831420104</v>
      </c>
      <c r="G118" s="11">
        <v>594.26268463775796</v>
      </c>
      <c r="H118" s="11">
        <v>548.76304194403599</v>
      </c>
      <c r="I118" s="11">
        <v>440.18366116072298</v>
      </c>
      <c r="J118" s="11">
        <v>465.87516489620202</v>
      </c>
      <c r="K118" s="11">
        <v>470.068061006508</v>
      </c>
      <c r="L118" s="11">
        <v>450.41536863966797</v>
      </c>
      <c r="M118" s="11">
        <v>509.88481007612899</v>
      </c>
      <c r="N118" s="11">
        <v>492.50898921294498</v>
      </c>
      <c r="O118" s="11">
        <v>526.87689931749105</v>
      </c>
      <c r="P118" s="11">
        <v>588.20000000000005</v>
      </c>
      <c r="Q118" s="11">
        <v>589.13337212628096</v>
      </c>
      <c r="R118" s="11">
        <v>608.89617425610504</v>
      </c>
      <c r="S118" s="11">
        <v>672.72831950227203</v>
      </c>
      <c r="T118" s="11">
        <v>681.75248456058603</v>
      </c>
      <c r="U118" s="11">
        <v>702.43318909089396</v>
      </c>
      <c r="V118" s="159">
        <f>100</f>
        <v>100</v>
      </c>
      <c r="W118" s="58">
        <f t="shared" si="16"/>
        <v>106.14222765558468</v>
      </c>
      <c r="X118" s="58">
        <f t="shared" si="16"/>
        <v>100.12588648150466</v>
      </c>
      <c r="Y118" s="58">
        <f t="shared" si="16"/>
        <v>96.352165454081373</v>
      </c>
      <c r="Z118" s="58">
        <f t="shared" si="16"/>
        <v>88.974974837444535</v>
      </c>
      <c r="AA118" s="58">
        <f t="shared" si="16"/>
        <v>71.370203862277776</v>
      </c>
      <c r="AB118" s="58">
        <f t="shared" si="15"/>
        <v>75.535755701013812</v>
      </c>
      <c r="AC118" s="58">
        <f t="shared" si="15"/>
        <v>76.215580684469131</v>
      </c>
      <c r="AD118" s="58">
        <f t="shared" si="17"/>
        <v>73.029145601973255</v>
      </c>
      <c r="AE118" s="58">
        <f t="shared" si="17"/>
        <v>82.671362097933311</v>
      </c>
      <c r="AF118" s="58">
        <f t="shared" si="17"/>
        <v>79.854092883510873</v>
      </c>
      <c r="AG118" s="58">
        <f t="shared" si="17"/>
        <v>85.426414091467493</v>
      </c>
      <c r="AH118" s="58">
        <f t="shared" si="17"/>
        <v>95.369177949709893</v>
      </c>
      <c r="AI118" s="58">
        <f t="shared" si="17"/>
        <v>95.520512414865593</v>
      </c>
      <c r="AJ118" s="58">
        <f t="shared" si="17"/>
        <v>98.724800400421685</v>
      </c>
      <c r="AK118" s="58">
        <f t="shared" si="17"/>
        <v>109.07437404695932</v>
      </c>
      <c r="AL118" s="58">
        <f t="shared" si="17"/>
        <v>110.53752808180103</v>
      </c>
      <c r="AM118" s="58">
        <f t="shared" si="17"/>
        <v>113.89064231246461</v>
      </c>
      <c r="AN118" s="160"/>
      <c r="AO118" s="118"/>
      <c r="AP118" s="118"/>
      <c r="AQ118" s="118"/>
      <c r="AR118" s="118"/>
      <c r="AS118" s="118"/>
      <c r="AT118" s="118"/>
      <c r="AU118" s="118"/>
      <c r="AV118" s="118"/>
      <c r="AW118" s="118"/>
      <c r="AX118" s="118"/>
      <c r="AY118" s="118"/>
      <c r="AZ118" s="118"/>
      <c r="BA118" s="118"/>
      <c r="BB118" s="118"/>
      <c r="BC118" s="118"/>
      <c r="BD118" s="118"/>
      <c r="BE118" s="118"/>
    </row>
    <row r="119" spans="2:57" ht="15">
      <c r="B119" s="501"/>
      <c r="C119" s="8" t="s">
        <v>210</v>
      </c>
      <c r="D119" s="245">
        <v>487.32478377572301</v>
      </c>
      <c r="E119" s="173">
        <v>503.53494153750501</v>
      </c>
      <c r="F119" s="173">
        <v>514.45463968979197</v>
      </c>
      <c r="G119" s="173">
        <v>505.38942645856702</v>
      </c>
      <c r="H119" s="173">
        <v>463.12014801533599</v>
      </c>
      <c r="I119" s="173">
        <v>370.82433510379599</v>
      </c>
      <c r="J119" s="173">
        <v>357.56439630632502</v>
      </c>
      <c r="K119" s="173">
        <v>363.85314720055601</v>
      </c>
      <c r="L119" s="173">
        <v>327.70189312245401</v>
      </c>
      <c r="M119" s="173">
        <v>371.97576627207201</v>
      </c>
      <c r="N119" s="173">
        <v>351.97762684778297</v>
      </c>
      <c r="O119" s="173">
        <v>352.21441737657602</v>
      </c>
      <c r="P119" s="173">
        <v>375.9</v>
      </c>
      <c r="Q119" s="173">
        <v>357.84521613918099</v>
      </c>
      <c r="R119" s="173">
        <v>379.379323757397</v>
      </c>
      <c r="S119" s="173">
        <v>344.13914223255802</v>
      </c>
      <c r="T119" s="173">
        <v>328.27331861955298</v>
      </c>
      <c r="U119" s="173">
        <v>345.49319303143699</v>
      </c>
      <c r="V119" s="159">
        <f>100</f>
        <v>100</v>
      </c>
      <c r="W119" s="58">
        <f t="shared" si="16"/>
        <v>103.32635611843666</v>
      </c>
      <c r="X119" s="58">
        <f t="shared" si="16"/>
        <v>105.56709956425172</v>
      </c>
      <c r="Y119" s="58">
        <f t="shared" si="16"/>
        <v>103.70690005603281</v>
      </c>
      <c r="Z119" s="58">
        <f t="shared" si="16"/>
        <v>95.033161339989135</v>
      </c>
      <c r="AA119" s="58">
        <f t="shared" si="16"/>
        <v>76.093879779867109</v>
      </c>
      <c r="AB119" s="58">
        <f t="shared" si="15"/>
        <v>73.37291437056966</v>
      </c>
      <c r="AC119" s="58">
        <f t="shared" si="15"/>
        <v>74.663378369857085</v>
      </c>
      <c r="AD119" s="58">
        <f t="shared" si="17"/>
        <v>67.245070234980943</v>
      </c>
      <c r="AE119" s="58">
        <f t="shared" si="17"/>
        <v>76.330155710542101</v>
      </c>
      <c r="AF119" s="58">
        <f t="shared" si="17"/>
        <v>72.226498336635061</v>
      </c>
      <c r="AG119" s="58">
        <f t="shared" si="17"/>
        <v>72.275088216870259</v>
      </c>
      <c r="AH119" s="58">
        <f t="shared" si="17"/>
        <v>77.135416156670786</v>
      </c>
      <c r="AI119" s="58">
        <f t="shared" si="17"/>
        <v>73.430539150224874</v>
      </c>
      <c r="AJ119" s="58">
        <f t="shared" si="17"/>
        <v>77.849380205541777</v>
      </c>
      <c r="AK119" s="58">
        <f t="shared" si="17"/>
        <v>70.618025942825426</v>
      </c>
      <c r="AL119" s="58">
        <f t="shared" si="17"/>
        <v>67.362327866056404</v>
      </c>
      <c r="AM119" s="58">
        <f t="shared" si="17"/>
        <v>70.895879818507268</v>
      </c>
      <c r="AN119" s="120"/>
      <c r="AO119" s="121"/>
      <c r="AP119" s="121"/>
      <c r="AQ119" s="121"/>
      <c r="AR119" s="121"/>
      <c r="AS119" s="121"/>
      <c r="AT119" s="121"/>
      <c r="AU119" s="121"/>
      <c r="AV119" s="121"/>
      <c r="AW119" s="121"/>
      <c r="AX119" s="121"/>
      <c r="AY119" s="121"/>
      <c r="AZ119" s="121"/>
      <c r="BA119" s="121"/>
      <c r="BB119" s="121"/>
      <c r="BC119" s="121"/>
      <c r="BD119" s="121"/>
      <c r="BE119" s="121"/>
    </row>
    <row r="120" spans="2:57" ht="15" customHeight="1">
      <c r="B120" s="499" t="s">
        <v>124</v>
      </c>
      <c r="C120" s="1" t="s">
        <v>205</v>
      </c>
      <c r="D120" s="246">
        <v>208.271199920469</v>
      </c>
      <c r="E120" s="11">
        <v>285.70873635551402</v>
      </c>
      <c r="F120" s="11">
        <v>206.64567896494799</v>
      </c>
      <c r="G120" s="11">
        <v>139.535767921982</v>
      </c>
      <c r="H120" s="11">
        <v>118.545787475919</v>
      </c>
      <c r="I120" s="11">
        <v>91.344189575672701</v>
      </c>
      <c r="J120" s="11">
        <v>51.278999414804503</v>
      </c>
      <c r="K120" s="11">
        <v>59.516121019424702</v>
      </c>
      <c r="L120" s="11">
        <v>50.023963575365499</v>
      </c>
      <c r="M120" s="11">
        <v>49.025469329188098</v>
      </c>
      <c r="N120" s="11">
        <v>58.030363563723498</v>
      </c>
      <c r="O120" s="11">
        <v>56.593433966024001</v>
      </c>
      <c r="P120" s="11">
        <v>47.8</v>
      </c>
      <c r="Q120" s="11">
        <v>59.994279684001903</v>
      </c>
      <c r="R120" s="11">
        <v>73.134590985284206</v>
      </c>
      <c r="S120" s="11">
        <v>66.168330239231096</v>
      </c>
      <c r="T120" s="11">
        <v>69.813149789717102</v>
      </c>
      <c r="U120" s="11">
        <v>79.821269244243297</v>
      </c>
      <c r="V120" s="159">
        <f>100</f>
        <v>100</v>
      </c>
      <c r="W120" s="58">
        <f t="shared" si="16"/>
        <v>137.18110639618703</v>
      </c>
      <c r="X120" s="58">
        <f t="shared" si="16"/>
        <v>99.219517169852693</v>
      </c>
      <c r="Y120" s="58">
        <f t="shared" si="16"/>
        <v>66.997149858101125</v>
      </c>
      <c r="Z120" s="58">
        <f t="shared" si="16"/>
        <v>56.918953518867333</v>
      </c>
      <c r="AA120" s="58">
        <f t="shared" si="16"/>
        <v>43.858291309865997</v>
      </c>
      <c r="AB120" s="58">
        <f t="shared" si="15"/>
        <v>24.621262773914992</v>
      </c>
      <c r="AC120" s="58">
        <f t="shared" si="15"/>
        <v>28.576260684219271</v>
      </c>
      <c r="AD120" s="58">
        <f t="shared" si="17"/>
        <v>24.018665852248308</v>
      </c>
      <c r="AE120" s="58">
        <f t="shared" si="17"/>
        <v>23.539245631613539</v>
      </c>
      <c r="AF120" s="58">
        <f t="shared" si="17"/>
        <v>27.862884347851804</v>
      </c>
      <c r="AG120" s="58">
        <f t="shared" si="17"/>
        <v>27.172952375381197</v>
      </c>
      <c r="AH120" s="58">
        <f t="shared" si="17"/>
        <v>22.950844868735111</v>
      </c>
      <c r="AI120" s="58">
        <f t="shared" si="17"/>
        <v>28.805845314624143</v>
      </c>
      <c r="AJ120" s="58">
        <f t="shared" si="17"/>
        <v>35.115076406729095</v>
      </c>
      <c r="AK120" s="58">
        <f t="shared" si="17"/>
        <v>31.770273693385509</v>
      </c>
      <c r="AL120" s="58">
        <f t="shared" si="17"/>
        <v>33.520309008819332</v>
      </c>
      <c r="AM120" s="58">
        <f t="shared" si="17"/>
        <v>38.325639490589218</v>
      </c>
      <c r="AN120" s="160">
        <v>1</v>
      </c>
      <c r="AO120" s="118">
        <v>1</v>
      </c>
      <c r="AP120" s="118">
        <v>1</v>
      </c>
      <c r="AQ120" s="118">
        <v>1</v>
      </c>
      <c r="AR120" s="118">
        <v>1</v>
      </c>
      <c r="AS120" s="118">
        <v>1</v>
      </c>
      <c r="AT120" s="118">
        <v>1</v>
      </c>
      <c r="AU120" s="118">
        <v>1</v>
      </c>
      <c r="AV120" s="118">
        <v>1</v>
      </c>
      <c r="AW120" s="118">
        <v>1</v>
      </c>
      <c r="AX120" s="118">
        <v>1</v>
      </c>
      <c r="AY120" s="118">
        <v>1</v>
      </c>
      <c r="AZ120" s="118">
        <v>1</v>
      </c>
      <c r="BA120" s="118">
        <v>1</v>
      </c>
      <c r="BB120" s="118">
        <v>1</v>
      </c>
      <c r="BC120" s="118">
        <v>4</v>
      </c>
      <c r="BD120" s="118">
        <v>6</v>
      </c>
      <c r="BE120" s="118">
        <v>7</v>
      </c>
    </row>
    <row r="121" spans="2:57" ht="15">
      <c r="B121" s="499"/>
      <c r="C121" s="1" t="s">
        <v>206</v>
      </c>
      <c r="D121" s="196">
        <v>240.48116114921999</v>
      </c>
      <c r="E121" s="11">
        <v>228.217379481801</v>
      </c>
      <c r="F121" s="11">
        <v>194.264214688832</v>
      </c>
      <c r="G121" s="11">
        <v>155.78959374940601</v>
      </c>
      <c r="H121" s="11">
        <v>125.984702538768</v>
      </c>
      <c r="I121" s="11">
        <v>88.425844860794996</v>
      </c>
      <c r="J121" s="11">
        <v>112.278196010752</v>
      </c>
      <c r="K121" s="11">
        <v>108.599533012072</v>
      </c>
      <c r="L121" s="11">
        <v>93.957185078680396</v>
      </c>
      <c r="M121" s="11">
        <v>106.91936705329</v>
      </c>
      <c r="N121" s="11">
        <v>115.461446264483</v>
      </c>
      <c r="O121" s="11">
        <v>125.342499875455</v>
      </c>
      <c r="P121" s="11">
        <v>128.1</v>
      </c>
      <c r="Q121" s="11">
        <v>149.29038493781599</v>
      </c>
      <c r="R121" s="11">
        <v>175.44152103649799</v>
      </c>
      <c r="S121" s="11">
        <v>142.95111685035599</v>
      </c>
      <c r="T121" s="11">
        <v>124.856659059138</v>
      </c>
      <c r="U121" s="11">
        <v>132.51187815067601</v>
      </c>
      <c r="V121" s="159">
        <f>100</f>
        <v>100</v>
      </c>
      <c r="W121" s="58">
        <f t="shared" si="16"/>
        <v>94.900315014776055</v>
      </c>
      <c r="X121" s="58">
        <f t="shared" si="16"/>
        <v>80.78146901839429</v>
      </c>
      <c r="Y121" s="58">
        <f t="shared" si="16"/>
        <v>64.782452398729745</v>
      </c>
      <c r="Z121" s="58">
        <f t="shared" si="16"/>
        <v>52.388595404607905</v>
      </c>
      <c r="AA121" s="58">
        <f t="shared" si="16"/>
        <v>36.770383359021729</v>
      </c>
      <c r="AB121" s="58">
        <f t="shared" si="15"/>
        <v>46.68897782853049</v>
      </c>
      <c r="AC121" s="58">
        <f t="shared" si="15"/>
        <v>45.159268398860299</v>
      </c>
      <c r="AD121" s="58">
        <f t="shared" si="17"/>
        <v>39.070497094106848</v>
      </c>
      <c r="AE121" s="58">
        <f t="shared" si="17"/>
        <v>44.460599966475506</v>
      </c>
      <c r="AF121" s="58">
        <f t="shared" si="17"/>
        <v>48.012678295759926</v>
      </c>
      <c r="AG121" s="58">
        <f t="shared" si="17"/>
        <v>52.121546351682504</v>
      </c>
      <c r="AH121" s="58">
        <f t="shared" si="17"/>
        <v>53.268205870194208</v>
      </c>
      <c r="AI121" s="58">
        <f t="shared" si="17"/>
        <v>62.079866973521646</v>
      </c>
      <c r="AJ121" s="58">
        <f t="shared" si="17"/>
        <v>72.954372058955371</v>
      </c>
      <c r="AK121" s="58">
        <f t="shared" si="17"/>
        <v>59.443790177665505</v>
      </c>
      <c r="AL121" s="58">
        <f t="shared" si="17"/>
        <v>51.91951771293374</v>
      </c>
      <c r="AM121" s="58">
        <f t="shared" si="17"/>
        <v>55.102810347980487</v>
      </c>
      <c r="AN121" s="160">
        <v>1</v>
      </c>
      <c r="AO121" s="118">
        <v>1</v>
      </c>
      <c r="AP121" s="118">
        <v>1</v>
      </c>
      <c r="AQ121" s="118">
        <v>1</v>
      </c>
      <c r="AR121" s="118">
        <v>1</v>
      </c>
      <c r="AS121" s="118">
        <v>1</v>
      </c>
      <c r="AT121" s="118">
        <v>1</v>
      </c>
      <c r="AU121" s="118">
        <v>1</v>
      </c>
      <c r="AV121" s="118">
        <v>1</v>
      </c>
      <c r="AW121" s="118">
        <v>1</v>
      </c>
      <c r="AX121" s="118">
        <v>1</v>
      </c>
      <c r="AY121" s="118">
        <v>1</v>
      </c>
      <c r="AZ121" s="118">
        <v>1</v>
      </c>
      <c r="BA121" s="118">
        <v>1</v>
      </c>
      <c r="BB121" s="118">
        <v>1</v>
      </c>
      <c r="BC121" s="118">
        <v>4</v>
      </c>
      <c r="BD121" s="118">
        <v>6</v>
      </c>
      <c r="BE121" s="118">
        <v>7</v>
      </c>
    </row>
    <row r="122" spans="2:57" ht="15">
      <c r="B122" s="499"/>
      <c r="C122" s="1" t="s">
        <v>207</v>
      </c>
      <c r="D122" s="196">
        <v>479.868774232031</v>
      </c>
      <c r="E122" s="11">
        <v>249.19395563842599</v>
      </c>
      <c r="F122" s="11">
        <v>240.04683840749399</v>
      </c>
      <c r="G122" s="11">
        <v>170.71269699446799</v>
      </c>
      <c r="H122" s="11">
        <v>135.52177313216501</v>
      </c>
      <c r="I122" s="11">
        <v>150.10019650187701</v>
      </c>
      <c r="J122" s="11">
        <v>141.63715892522401</v>
      </c>
      <c r="K122" s="11">
        <v>178.051567390332</v>
      </c>
      <c r="L122" s="11">
        <v>134.29587027717901</v>
      </c>
      <c r="M122" s="11">
        <v>151.660090079318</v>
      </c>
      <c r="N122" s="11">
        <v>162.10547343188199</v>
      </c>
      <c r="O122" s="11">
        <v>170.677028844717</v>
      </c>
      <c r="P122" s="11">
        <v>170.9</v>
      </c>
      <c r="Q122" s="11">
        <v>174.32169873659899</v>
      </c>
      <c r="R122" s="11">
        <v>208.16084609044401</v>
      </c>
      <c r="S122" s="11">
        <v>201.53578007476301</v>
      </c>
      <c r="T122" s="11">
        <v>197.69911447413199</v>
      </c>
      <c r="U122" s="11">
        <v>203.86628015228601</v>
      </c>
      <c r="V122" s="159">
        <f>100</f>
        <v>100</v>
      </c>
      <c r="W122" s="58">
        <f t="shared" si="16"/>
        <v>51.929604304266149</v>
      </c>
      <c r="X122" s="58">
        <f t="shared" si="16"/>
        <v>50.023433758876777</v>
      </c>
      <c r="Y122" s="58">
        <f t="shared" si="16"/>
        <v>35.574870915006287</v>
      </c>
      <c r="Z122" s="58">
        <f t="shared" si="16"/>
        <v>28.241423574403314</v>
      </c>
      <c r="AA122" s="58">
        <f t="shared" si="16"/>
        <v>31.279425660086613</v>
      </c>
      <c r="AB122" s="58">
        <f t="shared" si="15"/>
        <v>29.515810682179996</v>
      </c>
      <c r="AC122" s="58">
        <f t="shared" si="15"/>
        <v>37.10422035175781</v>
      </c>
      <c r="AD122" s="58">
        <f t="shared" si="17"/>
        <v>27.985957305120024</v>
      </c>
      <c r="AE122" s="58">
        <f t="shared" si="17"/>
        <v>31.60449235773482</v>
      </c>
      <c r="AF122" s="58">
        <f t="shared" si="17"/>
        <v>33.781208975581123</v>
      </c>
      <c r="AG122" s="58">
        <f t="shared" si="17"/>
        <v>35.567438018417405</v>
      </c>
      <c r="AH122" s="58">
        <f t="shared" si="17"/>
        <v>35.613903045369796</v>
      </c>
      <c r="AI122" s="58">
        <f t="shared" si="17"/>
        <v>36.326951887123457</v>
      </c>
      <c r="AJ122" s="58">
        <f t="shared" si="17"/>
        <v>43.378702109462949</v>
      </c>
      <c r="AK122" s="58">
        <f t="shared" si="17"/>
        <v>41.998102584877593</v>
      </c>
      <c r="AL122" s="58">
        <f t="shared" si="17"/>
        <v>41.198578671955538</v>
      </c>
      <c r="AM122" s="58">
        <f t="shared" si="17"/>
        <v>42.483756205756059</v>
      </c>
      <c r="AN122" s="160">
        <v>1</v>
      </c>
      <c r="AO122" s="118">
        <v>1</v>
      </c>
      <c r="AP122" s="118">
        <v>1</v>
      </c>
      <c r="AQ122" s="118">
        <v>1</v>
      </c>
      <c r="AR122" s="118">
        <v>1</v>
      </c>
      <c r="AS122" s="118">
        <v>1</v>
      </c>
      <c r="AT122" s="118">
        <v>1</v>
      </c>
      <c r="AU122" s="118">
        <v>1</v>
      </c>
      <c r="AV122" s="118">
        <v>1</v>
      </c>
      <c r="AW122" s="118">
        <v>1</v>
      </c>
      <c r="AX122" s="118">
        <v>1</v>
      </c>
      <c r="AY122" s="118">
        <v>1</v>
      </c>
      <c r="AZ122" s="118">
        <v>1</v>
      </c>
      <c r="BA122" s="118">
        <v>1</v>
      </c>
      <c r="BB122" s="118">
        <v>1</v>
      </c>
      <c r="BC122" s="118">
        <v>4</v>
      </c>
      <c r="BD122" s="118">
        <v>6</v>
      </c>
      <c r="BE122" s="118">
        <v>7</v>
      </c>
    </row>
    <row r="123" spans="2:57" ht="15">
      <c r="B123" s="499"/>
      <c r="C123" s="1" t="s">
        <v>208</v>
      </c>
      <c r="D123" s="196">
        <v>705.338502833284</v>
      </c>
      <c r="E123" s="11">
        <v>611.71969078972904</v>
      </c>
      <c r="F123" s="11">
        <v>448.90006526663302</v>
      </c>
      <c r="G123" s="11">
        <v>315.09609718076899</v>
      </c>
      <c r="H123" s="11">
        <v>254.54441413775299</v>
      </c>
      <c r="I123" s="11">
        <v>152.72670674526699</v>
      </c>
      <c r="J123" s="11">
        <v>334.05738883764297</v>
      </c>
      <c r="K123" s="11">
        <v>247.70232003576899</v>
      </c>
      <c r="L123" s="11">
        <v>234.24394919721999</v>
      </c>
      <c r="M123" s="11">
        <v>284.088644425844</v>
      </c>
      <c r="N123" s="11">
        <v>313.92329204954098</v>
      </c>
      <c r="O123" s="11">
        <v>277.98535345987199</v>
      </c>
      <c r="P123" s="11">
        <v>248.1</v>
      </c>
      <c r="Q123" s="11">
        <v>255.68826250332901</v>
      </c>
      <c r="R123" s="11">
        <v>225.35863454931101</v>
      </c>
      <c r="S123" s="11">
        <v>322.63605792465597</v>
      </c>
      <c r="T123" s="11">
        <v>347.07511360977202</v>
      </c>
      <c r="U123" s="11">
        <v>350.48834434719203</v>
      </c>
      <c r="V123" s="159">
        <f>100</f>
        <v>100</v>
      </c>
      <c r="W123" s="58">
        <f t="shared" si="16"/>
        <v>86.727108804142091</v>
      </c>
      <c r="X123" s="58">
        <f t="shared" si="16"/>
        <v>63.64321009890147</v>
      </c>
      <c r="Y123" s="58">
        <f t="shared" si="16"/>
        <v>44.673032297975389</v>
      </c>
      <c r="Z123" s="58">
        <f t="shared" si="16"/>
        <v>36.088263027648431</v>
      </c>
      <c r="AA123" s="58">
        <f t="shared" si="16"/>
        <v>21.652966076823677</v>
      </c>
      <c r="AB123" s="58">
        <f t="shared" si="15"/>
        <v>47.361286459730074</v>
      </c>
      <c r="AC123" s="58">
        <f t="shared" si="15"/>
        <v>35.118218988580679</v>
      </c>
      <c r="AD123" s="58">
        <f t="shared" si="17"/>
        <v>33.210146370328886</v>
      </c>
      <c r="AE123" s="58">
        <f t="shared" si="17"/>
        <v>40.276922822826826</v>
      </c>
      <c r="AF123" s="58">
        <f t="shared" si="17"/>
        <v>44.506756796706568</v>
      </c>
      <c r="AG123" s="58">
        <f t="shared" si="17"/>
        <v>39.411623262196628</v>
      </c>
      <c r="AH123" s="58">
        <f t="shared" si="17"/>
        <v>35.17460042283296</v>
      </c>
      <c r="AI123" s="58">
        <f t="shared" si="17"/>
        <v>36.250433157448704</v>
      </c>
      <c r="AJ123" s="58">
        <f t="shared" si="17"/>
        <v>31.950422902487922</v>
      </c>
      <c r="AK123" s="58">
        <f t="shared" si="17"/>
        <v>45.742017007246126</v>
      </c>
      <c r="AL123" s="58">
        <f t="shared" si="17"/>
        <v>49.206886085985836</v>
      </c>
      <c r="AM123" s="58">
        <f t="shared" si="17"/>
        <v>49.690799940639927</v>
      </c>
      <c r="AN123" s="160">
        <v>1</v>
      </c>
      <c r="AO123" s="118">
        <v>1</v>
      </c>
      <c r="AP123" s="118">
        <v>1</v>
      </c>
      <c r="AQ123" s="118">
        <v>1</v>
      </c>
      <c r="AR123" s="118">
        <v>1</v>
      </c>
      <c r="AS123" s="118">
        <v>1</v>
      </c>
      <c r="AT123" s="118">
        <v>1</v>
      </c>
      <c r="AU123" s="118">
        <v>1</v>
      </c>
      <c r="AV123" s="118">
        <v>1</v>
      </c>
      <c r="AW123" s="118">
        <v>1</v>
      </c>
      <c r="AX123" s="118">
        <v>1</v>
      </c>
      <c r="AY123" s="118">
        <v>1</v>
      </c>
      <c r="AZ123" s="118">
        <v>1</v>
      </c>
      <c r="BA123" s="118">
        <v>1</v>
      </c>
      <c r="BB123" s="118">
        <v>1</v>
      </c>
      <c r="BC123" s="118">
        <v>4</v>
      </c>
      <c r="BD123" s="118">
        <v>6</v>
      </c>
      <c r="BE123" s="118">
        <v>7</v>
      </c>
    </row>
    <row r="124" spans="2:57" ht="15">
      <c r="B124" s="499"/>
      <c r="C124" s="1" t="s">
        <v>209</v>
      </c>
      <c r="D124" s="196">
        <v>1633.959638135</v>
      </c>
      <c r="E124" s="11">
        <v>1374.83976226547</v>
      </c>
      <c r="F124" s="11">
        <v>1089.85679732791</v>
      </c>
      <c r="G124" s="11">
        <v>781.13415584662505</v>
      </c>
      <c r="H124" s="11">
        <v>634.59667728460499</v>
      </c>
      <c r="I124" s="11">
        <v>482.59693768361302</v>
      </c>
      <c r="J124" s="11">
        <v>639.25174318842301</v>
      </c>
      <c r="K124" s="11">
        <v>593.86954145759898</v>
      </c>
      <c r="L124" s="11">
        <v>512.52096812844502</v>
      </c>
      <c r="M124" s="11">
        <v>591.69357088764002</v>
      </c>
      <c r="N124" s="11">
        <v>649.52057530962804</v>
      </c>
      <c r="O124" s="11">
        <v>630.59831614606696</v>
      </c>
      <c r="P124" s="11">
        <v>594.9</v>
      </c>
      <c r="Q124" s="11">
        <v>639.294625861746</v>
      </c>
      <c r="R124" s="11">
        <v>682.09559266153599</v>
      </c>
      <c r="S124" s="11">
        <v>733.29128508900601</v>
      </c>
      <c r="T124" s="11">
        <v>739.44403693275899</v>
      </c>
      <c r="U124" s="11">
        <v>766.68777189439697</v>
      </c>
      <c r="V124" s="159">
        <f>100</f>
        <v>100</v>
      </c>
      <c r="W124" s="58">
        <f t="shared" si="16"/>
        <v>84.141598738308545</v>
      </c>
      <c r="X124" s="58">
        <f t="shared" si="16"/>
        <v>66.700349989787483</v>
      </c>
      <c r="Y124" s="58">
        <f t="shared" si="16"/>
        <v>47.806208771362975</v>
      </c>
      <c r="Z124" s="58">
        <f t="shared" si="16"/>
        <v>38.837965300595371</v>
      </c>
      <c r="AA124" s="58">
        <f t="shared" si="16"/>
        <v>29.535425871011643</v>
      </c>
      <c r="AB124" s="58">
        <f t="shared" si="15"/>
        <v>39.122860092068393</v>
      </c>
      <c r="AC124" s="58">
        <f t="shared" si="15"/>
        <v>36.345422958882942</v>
      </c>
      <c r="AD124" s="58">
        <f t="shared" si="17"/>
        <v>31.366807120978581</v>
      </c>
      <c r="AE124" s="58">
        <f t="shared" si="17"/>
        <v>36.21225133584074</v>
      </c>
      <c r="AF124" s="58">
        <f t="shared" si="17"/>
        <v>39.75132311413703</v>
      </c>
      <c r="AG124" s="58">
        <f t="shared" si="17"/>
        <v>38.593261512005967</v>
      </c>
      <c r="AH124" s="58">
        <f t="shared" si="17"/>
        <v>36.408488074957489</v>
      </c>
      <c r="AI124" s="58">
        <f t="shared" si="17"/>
        <v>39.125484555508137</v>
      </c>
      <c r="AJ124" s="58">
        <f t="shared" si="17"/>
        <v>41.744947472514021</v>
      </c>
      <c r="AK124" s="58">
        <f t="shared" si="17"/>
        <v>44.878176178573419</v>
      </c>
      <c r="AL124" s="58">
        <f t="shared" si="17"/>
        <v>45.254730880424916</v>
      </c>
      <c r="AM124" s="58">
        <f t="shared" si="17"/>
        <v>46.922075307165713</v>
      </c>
      <c r="AN124" s="160"/>
      <c r="AO124" s="118"/>
      <c r="AP124" s="118"/>
      <c r="AQ124" s="118"/>
      <c r="AR124" s="118"/>
      <c r="AS124" s="118"/>
      <c r="AT124" s="118"/>
      <c r="AU124" s="118"/>
      <c r="AV124" s="118"/>
      <c r="AW124" s="118"/>
      <c r="AX124" s="118"/>
      <c r="AY124" s="118"/>
      <c r="AZ124" s="118"/>
      <c r="BA124" s="118"/>
      <c r="BB124" s="118"/>
      <c r="BC124" s="118"/>
      <c r="BD124" s="118"/>
      <c r="BE124" s="118"/>
    </row>
    <row r="125" spans="2:57" ht="15">
      <c r="B125" s="501"/>
      <c r="C125" s="8" t="s">
        <v>210</v>
      </c>
      <c r="D125" s="245">
        <v>928.62113530171996</v>
      </c>
      <c r="E125" s="173">
        <v>763.12007147574104</v>
      </c>
      <c r="F125" s="173">
        <v>640.95673206127401</v>
      </c>
      <c r="G125" s="173">
        <v>466.038058665856</v>
      </c>
      <c r="H125" s="173">
        <v>380.052263146852</v>
      </c>
      <c r="I125" s="173">
        <v>329.870230938345</v>
      </c>
      <c r="J125" s="173">
        <v>305.19435435077997</v>
      </c>
      <c r="K125" s="173">
        <v>346.16722142182903</v>
      </c>
      <c r="L125" s="173">
        <v>278.27701893122497</v>
      </c>
      <c r="M125" s="173">
        <v>307.60492646179603</v>
      </c>
      <c r="N125" s="173">
        <v>335.59728326008798</v>
      </c>
      <c r="O125" s="173">
        <v>352.61296268619498</v>
      </c>
      <c r="P125" s="173">
        <v>346.8</v>
      </c>
      <c r="Q125" s="173">
        <v>383.60636335841701</v>
      </c>
      <c r="R125" s="173">
        <v>456.73695811222598</v>
      </c>
      <c r="S125" s="173">
        <v>410.65522716434998</v>
      </c>
      <c r="T125" s="173">
        <v>392.36892332298697</v>
      </c>
      <c r="U125" s="173">
        <v>416.199427547205</v>
      </c>
      <c r="V125" s="159">
        <f>100</f>
        <v>100</v>
      </c>
      <c r="W125" s="58">
        <f t="shared" si="16"/>
        <v>82.177762541210555</v>
      </c>
      <c r="X125" s="58">
        <f t="shared" si="16"/>
        <v>69.02241481430633</v>
      </c>
      <c r="Y125" s="58">
        <f t="shared" si="16"/>
        <v>50.186027535808215</v>
      </c>
      <c r="Z125" s="58">
        <f t="shared" si="16"/>
        <v>40.926514452351825</v>
      </c>
      <c r="AA125" s="58">
        <f t="shared" si="16"/>
        <v>35.522584873234251</v>
      </c>
      <c r="AB125" s="58">
        <f t="shared" si="15"/>
        <v>32.865325023171991</v>
      </c>
      <c r="AC125" s="58">
        <f t="shared" si="15"/>
        <v>37.277551442909513</v>
      </c>
      <c r="AD125" s="58">
        <f t="shared" si="17"/>
        <v>29.966690219775092</v>
      </c>
      <c r="AE125" s="58">
        <f t="shared" si="17"/>
        <v>33.124911200933582</v>
      </c>
      <c r="AF125" s="58">
        <f t="shared" si="17"/>
        <v>36.139311340469163</v>
      </c>
      <c r="AG125" s="58">
        <f t="shared" si="17"/>
        <v>37.971671038009148</v>
      </c>
      <c r="AH125" s="58">
        <f t="shared" si="17"/>
        <v>37.345693180601643</v>
      </c>
      <c r="AI125" s="58">
        <f t="shared" si="17"/>
        <v>41.309243218309774</v>
      </c>
      <c r="AJ125" s="58">
        <f t="shared" si="17"/>
        <v>49.184424169263252</v>
      </c>
      <c r="AK125" s="58">
        <f t="shared" si="17"/>
        <v>44.222041858967948</v>
      </c>
      <c r="AL125" s="58">
        <f t="shared" si="17"/>
        <v>42.252853010447758</v>
      </c>
      <c r="AM125" s="58">
        <f t="shared" si="17"/>
        <v>44.819077632987202</v>
      </c>
      <c r="AN125" s="120"/>
      <c r="AO125" s="121"/>
      <c r="AP125" s="121"/>
      <c r="AQ125" s="121"/>
      <c r="AR125" s="121"/>
      <c r="AS125" s="121"/>
      <c r="AT125" s="121"/>
      <c r="AU125" s="121"/>
      <c r="AV125" s="121"/>
      <c r="AW125" s="121"/>
      <c r="AX125" s="121"/>
      <c r="AY125" s="121"/>
      <c r="AZ125" s="121"/>
      <c r="BA125" s="121"/>
      <c r="BB125" s="121"/>
      <c r="BC125" s="121"/>
      <c r="BD125" s="121"/>
      <c r="BE125" s="121"/>
    </row>
    <row r="126" spans="2:57" ht="15" customHeight="1">
      <c r="B126" s="499" t="s">
        <v>125</v>
      </c>
      <c r="C126" s="1" t="s">
        <v>205</v>
      </c>
      <c r="D126" s="246">
        <v>194.85038274182301</v>
      </c>
      <c r="E126" s="11">
        <v>200.248611272967</v>
      </c>
      <c r="F126" s="11">
        <v>278.43897569777698</v>
      </c>
      <c r="G126" s="11">
        <v>273.74864551451401</v>
      </c>
      <c r="H126" s="11">
        <v>213.53501058614799</v>
      </c>
      <c r="I126" s="11">
        <v>138.52409579952899</v>
      </c>
      <c r="J126" s="11">
        <v>-3.6698703643090198</v>
      </c>
      <c r="K126" s="11">
        <v>11.525659496249199</v>
      </c>
      <c r="L126" s="11">
        <v>7.7881619937694699</v>
      </c>
      <c r="M126" s="11">
        <v>12.3560125951612</v>
      </c>
      <c r="N126" s="11">
        <v>11.785856971634001</v>
      </c>
      <c r="O126" s="11">
        <v>19.429083843969501</v>
      </c>
      <c r="P126" s="11">
        <v>11</v>
      </c>
      <c r="Q126" s="11">
        <v>14.8136459124397</v>
      </c>
      <c r="R126" s="11">
        <v>14.715824373257799</v>
      </c>
      <c r="S126" s="11">
        <v>13.314104132754901</v>
      </c>
      <c r="T126" s="11">
        <v>14.0474972113168</v>
      </c>
      <c r="U126" s="11">
        <v>16.051632979173899</v>
      </c>
      <c r="V126" s="159">
        <f>100</f>
        <v>100</v>
      </c>
      <c r="W126" s="58">
        <f t="shared" si="16"/>
        <v>102.77044799973353</v>
      </c>
      <c r="X126" s="58">
        <f t="shared" si="16"/>
        <v>142.89886002775214</v>
      </c>
      <c r="Y126" s="58">
        <f t="shared" si="16"/>
        <v>140.49171557298467</v>
      </c>
      <c r="Z126" s="58">
        <f t="shared" si="16"/>
        <v>109.58921793296251</v>
      </c>
      <c r="AA126" s="58">
        <f t="shared" si="16"/>
        <v>71.092544879972635</v>
      </c>
      <c r="AB126" s="58">
        <f t="shared" si="15"/>
        <v>-1.8834298976828814</v>
      </c>
      <c r="AC126" s="58">
        <f t="shared" si="15"/>
        <v>5.9151331057536138</v>
      </c>
      <c r="AD126" s="58">
        <f t="shared" si="17"/>
        <v>3.9969959946595508</v>
      </c>
      <c r="AE126" s="58">
        <f t="shared" si="17"/>
        <v>6.3412821783023805</v>
      </c>
      <c r="AF126" s="58">
        <f t="shared" si="17"/>
        <v>6.0486701672278853</v>
      </c>
      <c r="AG126" s="58">
        <f t="shared" si="17"/>
        <v>9.9712833870657889</v>
      </c>
      <c r="AH126" s="58">
        <f t="shared" si="17"/>
        <v>5.6453571428571498</v>
      </c>
      <c r="AI126" s="58">
        <f t="shared" si="17"/>
        <v>7.6025747057770978</v>
      </c>
      <c r="AJ126" s="58">
        <f t="shared" ref="AJ126:AJ140" si="18">R126*100/$D126</f>
        <v>7.5523712944183865</v>
      </c>
      <c r="AK126" s="58">
        <f t="shared" ref="AK126:AK140" si="19">S126*100/$D126</f>
        <v>6.8329884424174345</v>
      </c>
      <c r="AL126" s="58">
        <f t="shared" ref="AL126:AL140" si="20">T126*100/$D126</f>
        <v>7.2093762473793808</v>
      </c>
      <c r="AM126" s="58">
        <f t="shared" ref="AM126:AM140" si="21">U126*100/$D126</f>
        <v>8.2379273539546141</v>
      </c>
      <c r="AN126" s="160">
        <v>1</v>
      </c>
      <c r="AO126" s="118">
        <v>1</v>
      </c>
      <c r="AP126" s="118">
        <v>1</v>
      </c>
      <c r="AQ126" s="118">
        <v>1</v>
      </c>
      <c r="AR126" s="118">
        <v>1</v>
      </c>
      <c r="AS126" s="118">
        <v>1</v>
      </c>
      <c r="AT126" s="118">
        <v>1</v>
      </c>
      <c r="AU126" s="118">
        <v>1</v>
      </c>
      <c r="AV126" s="118">
        <v>1</v>
      </c>
      <c r="AW126" s="118">
        <v>1</v>
      </c>
      <c r="AX126" s="118">
        <v>1</v>
      </c>
      <c r="AY126" s="118">
        <v>1</v>
      </c>
      <c r="AZ126" s="118">
        <v>1</v>
      </c>
      <c r="BA126" s="118">
        <v>1</v>
      </c>
      <c r="BB126" s="118">
        <v>1</v>
      </c>
      <c r="BC126" s="118">
        <v>4</v>
      </c>
      <c r="BD126" s="118">
        <v>6</v>
      </c>
      <c r="BE126" s="118">
        <v>7</v>
      </c>
    </row>
    <row r="127" spans="2:57" ht="15">
      <c r="B127" s="499"/>
      <c r="C127" s="1" t="s">
        <v>206</v>
      </c>
      <c r="D127" s="196">
        <v>73.168306988766304</v>
      </c>
      <c r="E127" s="11">
        <v>62.055704463349301</v>
      </c>
      <c r="F127" s="11">
        <v>36.952432141897297</v>
      </c>
      <c r="G127" s="11">
        <v>34.693838754443703</v>
      </c>
      <c r="H127" s="11">
        <v>42.058481316878698</v>
      </c>
      <c r="I127" s="11">
        <v>37.7439249790852</v>
      </c>
      <c r="J127" s="11">
        <v>21.324922387201099</v>
      </c>
      <c r="K127" s="11">
        <v>30.701972278801701</v>
      </c>
      <c r="L127" s="11">
        <v>35.046728971962601</v>
      </c>
      <c r="M127" s="11">
        <v>31.986129379409299</v>
      </c>
      <c r="N127" s="11">
        <v>64.123052337195404</v>
      </c>
      <c r="O127" s="11">
        <v>26.503263089722498</v>
      </c>
      <c r="P127" s="11">
        <v>21.9</v>
      </c>
      <c r="Q127" s="11">
        <v>30.327537403962801</v>
      </c>
      <c r="R127" s="11">
        <v>11.219774215356701</v>
      </c>
      <c r="S127" s="11">
        <v>9.1419596028138894</v>
      </c>
      <c r="T127" s="11">
        <v>7.9847891110483902</v>
      </c>
      <c r="U127" s="11">
        <v>8.4809154051890392</v>
      </c>
      <c r="V127" s="159">
        <f>100</f>
        <v>100</v>
      </c>
      <c r="W127" s="58">
        <f t="shared" si="16"/>
        <v>84.812273260438914</v>
      </c>
      <c r="X127" s="58">
        <f t="shared" si="16"/>
        <v>50.50333083088924</v>
      </c>
      <c r="Y127" s="58">
        <f t="shared" si="16"/>
        <v>47.416484243335475</v>
      </c>
      <c r="Z127" s="58">
        <f t="shared" si="16"/>
        <v>57.481829288924274</v>
      </c>
      <c r="AA127" s="58">
        <f t="shared" si="16"/>
        <v>51.58507355497526</v>
      </c>
      <c r="AB127" s="58">
        <f t="shared" si="15"/>
        <v>29.14502639848584</v>
      </c>
      <c r="AC127" s="58">
        <f t="shared" si="15"/>
        <v>41.960752602237257</v>
      </c>
      <c r="AD127" s="58">
        <f t="shared" si="15"/>
        <v>47.898783522958112</v>
      </c>
      <c r="AE127" s="58">
        <f t="shared" si="15"/>
        <v>43.715825465689953</v>
      </c>
      <c r="AF127" s="58">
        <f t="shared" si="15"/>
        <v>87.637742317914174</v>
      </c>
      <c r="AG127" s="58">
        <f t="shared" si="15"/>
        <v>36.222326551565018</v>
      </c>
      <c r="AH127" s="58">
        <f t="shared" si="15"/>
        <v>29.930991847826078</v>
      </c>
      <c r="AI127" s="58">
        <f t="shared" ref="AI127:AI140" si="22">Q127*100/$D127</f>
        <v>41.449007981856212</v>
      </c>
      <c r="AJ127" s="58">
        <f t="shared" si="18"/>
        <v>15.334199569602312</v>
      </c>
      <c r="AK127" s="58">
        <f t="shared" si="19"/>
        <v>12.494425495204467</v>
      </c>
      <c r="AL127" s="58">
        <f t="shared" si="20"/>
        <v>10.91290674837442</v>
      </c>
      <c r="AM127" s="58">
        <f t="shared" si="21"/>
        <v>11.590968486521266</v>
      </c>
      <c r="AN127" s="160">
        <v>1</v>
      </c>
      <c r="AO127" s="118">
        <v>1</v>
      </c>
      <c r="AP127" s="118">
        <v>1</v>
      </c>
      <c r="AQ127" s="118">
        <v>1</v>
      </c>
      <c r="AR127" s="118">
        <v>1</v>
      </c>
      <c r="AS127" s="118">
        <v>1</v>
      </c>
      <c r="AT127" s="118">
        <v>1</v>
      </c>
      <c r="AU127" s="118">
        <v>1</v>
      </c>
      <c r="AV127" s="118">
        <v>1</v>
      </c>
      <c r="AW127" s="118">
        <v>1</v>
      </c>
      <c r="AX127" s="118">
        <v>1</v>
      </c>
      <c r="AY127" s="118">
        <v>1</v>
      </c>
      <c r="AZ127" s="118">
        <v>1</v>
      </c>
      <c r="BA127" s="118">
        <v>1</v>
      </c>
      <c r="BB127" s="118">
        <v>2</v>
      </c>
      <c r="BC127" s="118">
        <v>4</v>
      </c>
      <c r="BD127" s="118">
        <v>6</v>
      </c>
      <c r="BE127" s="118">
        <v>7</v>
      </c>
    </row>
    <row r="128" spans="2:57" ht="15">
      <c r="B128" s="499"/>
      <c r="C128" s="1" t="s">
        <v>207</v>
      </c>
      <c r="D128" s="196">
        <v>91.659210657122998</v>
      </c>
      <c r="E128" s="11">
        <v>81.964029056442499</v>
      </c>
      <c r="F128" s="11">
        <v>71.697316389603401</v>
      </c>
      <c r="G128" s="11">
        <v>48.951580708324599</v>
      </c>
      <c r="H128" s="11">
        <v>63.230778034219</v>
      </c>
      <c r="I128" s="11">
        <v>44.456117823303998</v>
      </c>
      <c r="J128" s="11">
        <v>28.962220172384701</v>
      </c>
      <c r="K128" s="11">
        <v>30.304535744448302</v>
      </c>
      <c r="L128" s="11">
        <v>78.281012860452094</v>
      </c>
      <c r="M128" s="11">
        <v>60.385029295707298</v>
      </c>
      <c r="N128" s="11">
        <v>36.656012784658401</v>
      </c>
      <c r="O128" s="11">
        <v>35.370896228764998</v>
      </c>
      <c r="P128" s="11">
        <v>71.599999999999994</v>
      </c>
      <c r="Q128" s="11">
        <v>97.0974327616305</v>
      </c>
      <c r="R128" s="11">
        <v>114.225914298151</v>
      </c>
      <c r="S128" s="11">
        <v>110.590483567915</v>
      </c>
      <c r="T128" s="11">
        <v>108.485147882134</v>
      </c>
      <c r="U128" s="11">
        <v>111.832365781067</v>
      </c>
      <c r="V128" s="159">
        <f>100</f>
        <v>100</v>
      </c>
      <c r="W128" s="58">
        <f t="shared" si="16"/>
        <v>89.42257790442028</v>
      </c>
      <c r="X128" s="58">
        <f t="shared" si="16"/>
        <v>78.221616655425208</v>
      </c>
      <c r="Y128" s="58">
        <f t="shared" si="16"/>
        <v>53.406068367140676</v>
      </c>
      <c r="Z128" s="58">
        <f t="shared" si="16"/>
        <v>68.984641675293787</v>
      </c>
      <c r="AA128" s="58">
        <f t="shared" si="16"/>
        <v>48.501528111129581</v>
      </c>
      <c r="AB128" s="58">
        <f t="shared" si="15"/>
        <v>31.59771938329909</v>
      </c>
      <c r="AC128" s="58">
        <f t="shared" si="15"/>
        <v>33.062182760673039</v>
      </c>
      <c r="AD128" s="58">
        <f t="shared" si="15"/>
        <v>85.404415223783886</v>
      </c>
      <c r="AE128" s="58">
        <f t="shared" si="15"/>
        <v>65.879935974568284</v>
      </c>
      <c r="AF128" s="58">
        <f t="shared" si="15"/>
        <v>39.991630433934787</v>
      </c>
      <c r="AG128" s="58">
        <f t="shared" si="15"/>
        <v>38.589571059126577</v>
      </c>
      <c r="AH128" s="58">
        <f t="shared" si="15"/>
        <v>78.115444685466343</v>
      </c>
      <c r="AI128" s="58">
        <f t="shared" si="22"/>
        <v>105.93308851944045</v>
      </c>
      <c r="AJ128" s="58">
        <f t="shared" si="18"/>
        <v>124.62022472072675</v>
      </c>
      <c r="AK128" s="58">
        <f t="shared" si="19"/>
        <v>120.65397768000615</v>
      </c>
      <c r="AL128" s="58">
        <f t="shared" si="20"/>
        <v>118.35706101370778</v>
      </c>
      <c r="AM128" s="58">
        <f t="shared" si="21"/>
        <v>122.00886848066732</v>
      </c>
      <c r="AN128" s="160">
        <v>1</v>
      </c>
      <c r="AO128">
        <v>1</v>
      </c>
      <c r="AP128">
        <v>1</v>
      </c>
      <c r="AQ128">
        <v>1</v>
      </c>
      <c r="AR128">
        <v>1</v>
      </c>
      <c r="AS128">
        <v>1</v>
      </c>
      <c r="AT128" s="118">
        <v>1</v>
      </c>
      <c r="AU128" s="118">
        <v>1</v>
      </c>
      <c r="AV128" s="118">
        <v>1</v>
      </c>
      <c r="AW128" s="118">
        <v>1</v>
      </c>
      <c r="AX128" s="118">
        <v>1</v>
      </c>
      <c r="AY128" s="118">
        <v>1</v>
      </c>
      <c r="AZ128" s="118">
        <v>1</v>
      </c>
      <c r="BA128" s="118">
        <v>1</v>
      </c>
      <c r="BB128" s="118">
        <v>1</v>
      </c>
      <c r="BC128" s="118">
        <v>4</v>
      </c>
      <c r="BD128" s="118">
        <v>6</v>
      </c>
      <c r="BE128" s="118">
        <v>7</v>
      </c>
    </row>
    <row r="129" spans="2:57" ht="15">
      <c r="B129" s="499"/>
      <c r="C129" s="1" t="s">
        <v>208</v>
      </c>
      <c r="D129" s="196">
        <v>894.72114524306596</v>
      </c>
      <c r="E129" s="11">
        <v>438.17736860505801</v>
      </c>
      <c r="F129" s="11">
        <v>565.51618228586801</v>
      </c>
      <c r="G129" s="11">
        <v>341.80560044103999</v>
      </c>
      <c r="H129" s="11">
        <v>375.66521067388902</v>
      </c>
      <c r="I129" s="11">
        <v>574.135683573611</v>
      </c>
      <c r="J129" s="11">
        <v>483.03428849148497</v>
      </c>
      <c r="K129" s="11">
        <v>462.21868945302799</v>
      </c>
      <c r="L129" s="11">
        <v>404.58503075325501</v>
      </c>
      <c r="M129" s="11">
        <v>575.45139304077497</v>
      </c>
      <c r="N129" s="11">
        <v>766.48022373152196</v>
      </c>
      <c r="O129" s="11">
        <v>705.724107009416</v>
      </c>
      <c r="P129" s="11">
        <v>592.29999999999995</v>
      </c>
      <c r="Q129" s="11">
        <v>929.84722811239396</v>
      </c>
      <c r="R129" s="11">
        <v>1356.13863824035</v>
      </c>
      <c r="S129" s="11">
        <v>1941.52403852988</v>
      </c>
      <c r="T129" s="11">
        <v>2088.5907043976899</v>
      </c>
      <c r="U129" s="11">
        <v>2108.9071908880901</v>
      </c>
      <c r="V129" s="159">
        <f>100</f>
        <v>100</v>
      </c>
      <c r="W129" s="58">
        <f t="shared" si="16"/>
        <v>48.97362389775865</v>
      </c>
      <c r="X129" s="58">
        <f t="shared" si="16"/>
        <v>63.20585864015051</v>
      </c>
      <c r="Y129" s="58">
        <f t="shared" si="16"/>
        <v>38.202472609293572</v>
      </c>
      <c r="Z129" s="58">
        <f t="shared" si="16"/>
        <v>41.986848379651661</v>
      </c>
      <c r="AA129" s="58">
        <f t="shared" si="16"/>
        <v>64.169231567410591</v>
      </c>
      <c r="AB129" s="58">
        <f t="shared" si="15"/>
        <v>53.987132310398302</v>
      </c>
      <c r="AC129" s="58">
        <f t="shared" si="15"/>
        <v>51.66064219120009</v>
      </c>
      <c r="AD129" s="58">
        <f t="shared" si="15"/>
        <v>45.219120270522126</v>
      </c>
      <c r="AE129" s="58">
        <f t="shared" si="15"/>
        <v>64.316284028857282</v>
      </c>
      <c r="AF129" s="58">
        <f t="shared" si="15"/>
        <v>85.666939672393099</v>
      </c>
      <c r="AG129" s="58">
        <f t="shared" si="15"/>
        <v>78.8764310267524</v>
      </c>
      <c r="AH129" s="58">
        <f t="shared" si="15"/>
        <v>66.199396666666658</v>
      </c>
      <c r="AI129" s="58">
        <f t="shared" si="22"/>
        <v>103.92592519536188</v>
      </c>
      <c r="AJ129" s="58">
        <f t="shared" si="18"/>
        <v>151.57109513399647</v>
      </c>
      <c r="AK129" s="58">
        <f t="shared" si="19"/>
        <v>216.99767003968958</v>
      </c>
      <c r="AL129" s="58">
        <f t="shared" si="20"/>
        <v>233.43482106151512</v>
      </c>
      <c r="AM129" s="58">
        <f t="shared" si="21"/>
        <v>235.70552703492552</v>
      </c>
      <c r="AN129" s="160">
        <v>1</v>
      </c>
      <c r="AO129" s="118">
        <v>1</v>
      </c>
      <c r="AP129" s="118">
        <v>1</v>
      </c>
      <c r="AQ129" s="118">
        <v>1</v>
      </c>
      <c r="AR129" s="118">
        <v>1</v>
      </c>
      <c r="AS129" s="118">
        <v>1</v>
      </c>
      <c r="AT129" s="118">
        <v>1</v>
      </c>
      <c r="AU129" s="118">
        <v>1</v>
      </c>
      <c r="AV129" s="118">
        <v>1</v>
      </c>
      <c r="AW129" s="118">
        <v>1</v>
      </c>
      <c r="AX129" s="118">
        <v>1</v>
      </c>
      <c r="AY129" s="118">
        <v>1</v>
      </c>
      <c r="AZ129" s="118">
        <v>1</v>
      </c>
      <c r="BA129" s="118">
        <v>1</v>
      </c>
      <c r="BB129" s="118">
        <v>4</v>
      </c>
      <c r="BC129" s="118">
        <v>4</v>
      </c>
      <c r="BD129" s="118">
        <v>6</v>
      </c>
      <c r="BE129" s="118">
        <v>7</v>
      </c>
    </row>
    <row r="130" spans="2:57" ht="15">
      <c r="B130" s="499"/>
      <c r="C130" s="1" t="s">
        <v>209</v>
      </c>
      <c r="D130" s="196">
        <v>1254.3990456307799</v>
      </c>
      <c r="E130" s="11">
        <v>782.44571339781703</v>
      </c>
      <c r="F130" s="11">
        <v>952.60490651514601</v>
      </c>
      <c r="G130" s="11">
        <v>699.19966541832196</v>
      </c>
      <c r="H130" s="11">
        <v>694.48948061113595</v>
      </c>
      <c r="I130" s="11">
        <v>794.85982217552896</v>
      </c>
      <c r="J130" s="11">
        <v>529.65156068676197</v>
      </c>
      <c r="K130" s="11">
        <v>534.750856972527</v>
      </c>
      <c r="L130" s="11">
        <v>525.70093457943904</v>
      </c>
      <c r="M130" s="11">
        <v>680.17856431105304</v>
      </c>
      <c r="N130" s="11">
        <v>879.04514582500997</v>
      </c>
      <c r="O130" s="11">
        <v>787.02735017187297</v>
      </c>
      <c r="P130" s="11">
        <v>696.8</v>
      </c>
      <c r="Q130" s="11">
        <v>1072.08584419043</v>
      </c>
      <c r="R130" s="11">
        <v>1496.30015112712</v>
      </c>
      <c r="S130" s="11">
        <v>2074.5705858333599</v>
      </c>
      <c r="T130" s="11">
        <v>2219.1081386021901</v>
      </c>
      <c r="U130" s="11">
        <v>2245.2721050535201</v>
      </c>
      <c r="V130" s="159">
        <f>100</f>
        <v>100</v>
      </c>
      <c r="W130" s="58">
        <f t="shared" si="16"/>
        <v>62.376140680524898</v>
      </c>
      <c r="X130" s="58">
        <f t="shared" si="16"/>
        <v>75.941137697224931</v>
      </c>
      <c r="Y130" s="58">
        <f t="shared" si="16"/>
        <v>55.739811653533778</v>
      </c>
      <c r="Z130" s="58">
        <f t="shared" si="16"/>
        <v>55.364318318809701</v>
      </c>
      <c r="AA130" s="58">
        <f t="shared" si="16"/>
        <v>63.36578658474906</v>
      </c>
      <c r="AB130" s="58">
        <f t="shared" si="15"/>
        <v>42.223530265875191</v>
      </c>
      <c r="AC130" s="58">
        <f t="shared" si="15"/>
        <v>42.630043353040442</v>
      </c>
      <c r="AD130" s="58">
        <f t="shared" si="15"/>
        <v>41.908588531736974</v>
      </c>
      <c r="AE130" s="58">
        <f t="shared" si="15"/>
        <v>54.223459965167812</v>
      </c>
      <c r="AF130" s="58">
        <f t="shared" si="15"/>
        <v>70.076994150053608</v>
      </c>
      <c r="AG130" s="58">
        <f t="shared" si="15"/>
        <v>62.741386236954035</v>
      </c>
      <c r="AH130" s="58">
        <f t="shared" si="15"/>
        <v>55.548511650023705</v>
      </c>
      <c r="AI130" s="58">
        <f t="shared" si="22"/>
        <v>85.466092143854183</v>
      </c>
      <c r="AJ130" s="58">
        <f t="shared" si="18"/>
        <v>119.28422269922081</v>
      </c>
      <c r="AK130" s="58">
        <f t="shared" si="19"/>
        <v>165.38362278410003</v>
      </c>
      <c r="AL130" s="58">
        <f t="shared" si="20"/>
        <v>176.90607676493423</v>
      </c>
      <c r="AM130" s="58">
        <f t="shared" si="21"/>
        <v>178.99185373857449</v>
      </c>
      <c r="AN130" s="160"/>
      <c r="AO130" s="118"/>
      <c r="AP130" s="118"/>
      <c r="AQ130" s="118"/>
      <c r="AR130" s="118"/>
      <c r="AS130" s="118"/>
      <c r="AT130" s="118"/>
      <c r="AU130" s="118"/>
      <c r="AV130" s="118"/>
      <c r="AW130" s="118"/>
      <c r="AX130" s="118"/>
      <c r="AY130" s="118"/>
      <c r="AZ130" s="118"/>
      <c r="BA130" s="118"/>
      <c r="BB130" s="118"/>
      <c r="BC130" s="118"/>
      <c r="BD130" s="118"/>
      <c r="BE130" s="118"/>
    </row>
    <row r="131" spans="2:57" ht="15">
      <c r="B131" s="501"/>
      <c r="C131" s="8" t="s">
        <v>210</v>
      </c>
      <c r="D131" s="245">
        <v>359.67790038771301</v>
      </c>
      <c r="E131" s="173">
        <v>344.26834479275902</v>
      </c>
      <c r="F131" s="173">
        <v>387.088724229278</v>
      </c>
      <c r="G131" s="173">
        <v>357.39406497728299</v>
      </c>
      <c r="H131" s="173">
        <v>318.82426993724602</v>
      </c>
      <c r="I131" s="173">
        <v>220.72413860191801</v>
      </c>
      <c r="J131" s="173">
        <v>46.617272195276797</v>
      </c>
      <c r="K131" s="173">
        <v>72.532167519499296</v>
      </c>
      <c r="L131" s="173">
        <v>121.115903826184</v>
      </c>
      <c r="M131" s="173">
        <v>104.72717127027801</v>
      </c>
      <c r="N131" s="173">
        <v>112.56492209348799</v>
      </c>
      <c r="O131" s="173">
        <v>81.303243162456994</v>
      </c>
      <c r="P131" s="173">
        <v>104.5</v>
      </c>
      <c r="Q131" s="173">
        <v>142.238616078033</v>
      </c>
      <c r="R131" s="173">
        <v>140.161512886765</v>
      </c>
      <c r="S131" s="173">
        <v>133.046547303484</v>
      </c>
      <c r="T131" s="173">
        <v>130.51743420449901</v>
      </c>
      <c r="U131" s="173">
        <v>136.36491416543001</v>
      </c>
      <c r="V131" s="159">
        <f>100</f>
        <v>100</v>
      </c>
      <c r="W131" s="58">
        <f t="shared" si="16"/>
        <v>95.715734667505743</v>
      </c>
      <c r="X131" s="58">
        <f t="shared" si="16"/>
        <v>107.62093634666395</v>
      </c>
      <c r="Y131" s="58">
        <f t="shared" si="16"/>
        <v>99.365033156619248</v>
      </c>
      <c r="Z131" s="58">
        <f t="shared" si="16"/>
        <v>88.641606724675327</v>
      </c>
      <c r="AA131" s="58">
        <f t="shared" si="16"/>
        <v>61.3671672248947</v>
      </c>
      <c r="AB131" s="58">
        <f t="shared" si="15"/>
        <v>12.960838612832744</v>
      </c>
      <c r="AC131" s="58">
        <f t="shared" si="15"/>
        <v>20.165867138713168</v>
      </c>
      <c r="AD131" s="58">
        <f t="shared" si="15"/>
        <v>33.673434952669517</v>
      </c>
      <c r="AE131" s="58">
        <f t="shared" si="15"/>
        <v>29.116932443552379</v>
      </c>
      <c r="AF131" s="58">
        <f t="shared" si="15"/>
        <v>31.296035139259093</v>
      </c>
      <c r="AG131" s="58">
        <f t="shared" si="15"/>
        <v>22.604458899147421</v>
      </c>
      <c r="AH131" s="58">
        <f t="shared" si="15"/>
        <v>29.053772802653359</v>
      </c>
      <c r="AI131" s="58">
        <f t="shared" si="22"/>
        <v>39.546109428660365</v>
      </c>
      <c r="AJ131" s="58">
        <f t="shared" si="18"/>
        <v>38.968619627638667</v>
      </c>
      <c r="AK131" s="58">
        <f t="shared" si="19"/>
        <v>36.990470407013369</v>
      </c>
      <c r="AL131" s="58">
        <f t="shared" si="20"/>
        <v>36.287309858016961</v>
      </c>
      <c r="AM131" s="58">
        <f t="shared" si="21"/>
        <v>37.913064444169663</v>
      </c>
      <c r="AN131" s="120"/>
      <c r="AO131" s="121"/>
      <c r="AP131" s="121"/>
      <c r="AQ131" s="121"/>
      <c r="AR131" s="121"/>
      <c r="AS131" s="121"/>
      <c r="AT131" s="121"/>
      <c r="AU131" s="121"/>
      <c r="AV131" s="121"/>
      <c r="AW131" s="121"/>
      <c r="AX131" s="121"/>
      <c r="AY131" s="121"/>
      <c r="AZ131" s="121"/>
      <c r="BA131" s="121"/>
      <c r="BB131" s="121"/>
      <c r="BC131" s="121"/>
      <c r="BD131" s="121"/>
      <c r="BE131" s="121"/>
    </row>
    <row r="132" spans="2:57" ht="15" customHeight="1">
      <c r="B132" s="499" t="s">
        <v>126</v>
      </c>
      <c r="C132" s="1" t="s">
        <v>205</v>
      </c>
      <c r="D132" s="246">
        <v>621.63236902276606</v>
      </c>
      <c r="E132" s="11">
        <v>790.50615701355696</v>
      </c>
      <c r="F132" s="11">
        <v>693.84190117863898</v>
      </c>
      <c r="G132" s="11">
        <v>597.96969754576696</v>
      </c>
      <c r="H132" s="11">
        <v>447.670093654033</v>
      </c>
      <c r="I132" s="11">
        <v>437.65442907449602</v>
      </c>
      <c r="J132" s="11">
        <v>105.930312137352</v>
      </c>
      <c r="K132" s="11">
        <v>115.554672363257</v>
      </c>
      <c r="L132" s="11">
        <v>100.746864765556</v>
      </c>
      <c r="M132" s="11">
        <v>108.912272310574</v>
      </c>
      <c r="N132" s="11">
        <v>107.670795045945</v>
      </c>
      <c r="O132" s="11">
        <v>109.301051163254</v>
      </c>
      <c r="P132" s="11">
        <v>109.6</v>
      </c>
      <c r="Q132" s="11">
        <v>132.46476581223601</v>
      </c>
      <c r="R132" s="11">
        <v>147.815778994064</v>
      </c>
      <c r="S132" s="11">
        <v>133.73595451437299</v>
      </c>
      <c r="T132" s="11">
        <v>141.10266784328601</v>
      </c>
      <c r="U132" s="11">
        <v>161.34303991550399</v>
      </c>
      <c r="V132" s="159">
        <f>100</f>
        <v>100</v>
      </c>
      <c r="W132" s="58">
        <f t="shared" si="16"/>
        <v>127.16618316646992</v>
      </c>
      <c r="X132" s="58">
        <f t="shared" si="16"/>
        <v>111.61611520799497</v>
      </c>
      <c r="Y132" s="58">
        <f t="shared" si="16"/>
        <v>96.193462139978678</v>
      </c>
      <c r="Z132" s="58">
        <f t="shared" si="16"/>
        <v>72.015248233902369</v>
      </c>
      <c r="AA132" s="58">
        <f t="shared" si="16"/>
        <v>70.40406048393335</v>
      </c>
      <c r="AB132" s="58">
        <f t="shared" si="15"/>
        <v>17.040668635688842</v>
      </c>
      <c r="AC132" s="58">
        <f t="shared" si="15"/>
        <v>18.588908512745906</v>
      </c>
      <c r="AD132" s="58">
        <f t="shared" si="15"/>
        <v>16.206824127246556</v>
      </c>
      <c r="AE132" s="58">
        <f t="shared" si="15"/>
        <v>17.520366978603281</v>
      </c>
      <c r="AF132" s="58">
        <f t="shared" si="15"/>
        <v>17.320654523703183</v>
      </c>
      <c r="AG132" s="58">
        <f t="shared" si="15"/>
        <v>17.582908582299236</v>
      </c>
      <c r="AH132" s="58">
        <f t="shared" si="15"/>
        <v>17.630999520230279</v>
      </c>
      <c r="AI132" s="58">
        <f t="shared" si="22"/>
        <v>21.309180862070704</v>
      </c>
      <c r="AJ132" s="58">
        <f t="shared" si="18"/>
        <v>23.778648982908827</v>
      </c>
      <c r="AK132" s="58">
        <f t="shared" si="19"/>
        <v>21.513672900369055</v>
      </c>
      <c r="AL132" s="58">
        <f t="shared" si="20"/>
        <v>22.698732381826535</v>
      </c>
      <c r="AM132" s="58">
        <f t="shared" si="21"/>
        <v>25.954735942908265</v>
      </c>
      <c r="AN132" s="160">
        <v>1</v>
      </c>
      <c r="AO132" s="118">
        <v>1</v>
      </c>
      <c r="AP132" s="118">
        <v>1</v>
      </c>
      <c r="AQ132" s="118">
        <v>1</v>
      </c>
      <c r="AR132" s="118">
        <v>1</v>
      </c>
      <c r="AS132" s="118">
        <v>1</v>
      </c>
      <c r="AT132" s="118">
        <v>1</v>
      </c>
      <c r="AU132" s="118">
        <v>1</v>
      </c>
      <c r="AV132" s="118">
        <v>1</v>
      </c>
      <c r="AW132" s="118">
        <v>1</v>
      </c>
      <c r="AX132" s="118">
        <v>1</v>
      </c>
      <c r="AY132" s="118">
        <v>1</v>
      </c>
      <c r="AZ132" s="118">
        <v>1</v>
      </c>
      <c r="BA132" s="118">
        <v>1</v>
      </c>
      <c r="BB132" s="118">
        <v>1</v>
      </c>
      <c r="BC132" s="118">
        <v>4</v>
      </c>
      <c r="BD132" s="118">
        <v>6</v>
      </c>
      <c r="BE132" s="118">
        <v>7</v>
      </c>
    </row>
    <row r="133" spans="2:57" ht="15">
      <c r="B133" s="499"/>
      <c r="C133" s="1" t="s">
        <v>206</v>
      </c>
      <c r="D133" s="196">
        <v>247.539516850582</v>
      </c>
      <c r="E133" s="11">
        <v>257.54574058967501</v>
      </c>
      <c r="F133" s="11">
        <v>253.77202748876999</v>
      </c>
      <c r="G133" s="11">
        <v>208.16303252666199</v>
      </c>
      <c r="H133" s="11">
        <v>167.470959620043</v>
      </c>
      <c r="I133" s="11">
        <v>112.74538415144301</v>
      </c>
      <c r="J133" s="11">
        <v>186.07234603902</v>
      </c>
      <c r="K133" s="11">
        <v>179.44259526056899</v>
      </c>
      <c r="L133" s="11">
        <v>173.63607316878301</v>
      </c>
      <c r="M133" s="11">
        <v>197.79584678544401</v>
      </c>
      <c r="N133" s="11">
        <v>196.76388333999199</v>
      </c>
      <c r="O133" s="11">
        <v>228.4660987396</v>
      </c>
      <c r="P133" s="11">
        <v>241.9</v>
      </c>
      <c r="Q133" s="11">
        <v>290.799167595396</v>
      </c>
      <c r="R133" s="11">
        <v>298.53953083469901</v>
      </c>
      <c r="S133" s="11">
        <v>243.25234196638701</v>
      </c>
      <c r="T133" s="11">
        <v>212.461971778373</v>
      </c>
      <c r="U133" s="11">
        <v>225.50641985640499</v>
      </c>
      <c r="V133" s="159">
        <f>100</f>
        <v>100</v>
      </c>
      <c r="W133" s="58">
        <f t="shared" si="16"/>
        <v>104.04227327676853</v>
      </c>
      <c r="X133" s="58">
        <f t="shared" si="16"/>
        <v>102.51778411684872</v>
      </c>
      <c r="Y133" s="58">
        <f t="shared" si="16"/>
        <v>84.092849164083901</v>
      </c>
      <c r="Z133" s="58">
        <f t="shared" si="16"/>
        <v>67.654232241687126</v>
      </c>
      <c r="AA133" s="58">
        <f t="shared" si="16"/>
        <v>45.546418440938282</v>
      </c>
      <c r="AB133" s="58">
        <f t="shared" si="15"/>
        <v>75.16874412877506</v>
      </c>
      <c r="AC133" s="58">
        <f t="shared" si="15"/>
        <v>72.490484567311654</v>
      </c>
      <c r="AD133" s="58">
        <f t="shared" si="15"/>
        <v>70.144789558425103</v>
      </c>
      <c r="AE133" s="58">
        <f t="shared" si="15"/>
        <v>79.904755936336457</v>
      </c>
      <c r="AF133" s="58">
        <f t="shared" si="15"/>
        <v>79.487867570962891</v>
      </c>
      <c r="AG133" s="58">
        <f t="shared" si="15"/>
        <v>92.29479868359968</v>
      </c>
      <c r="AH133" s="58">
        <f t="shared" si="15"/>
        <v>97.721771084337178</v>
      </c>
      <c r="AI133" s="58">
        <f t="shared" si="22"/>
        <v>117.47585649968205</v>
      </c>
      <c r="AJ133" s="58">
        <f t="shared" si="18"/>
        <v>120.60277673358361</v>
      </c>
      <c r="AK133" s="58">
        <f t="shared" si="19"/>
        <v>98.268084652204109</v>
      </c>
      <c r="AL133" s="58">
        <f t="shared" si="20"/>
        <v>85.829517032877519</v>
      </c>
      <c r="AM133" s="58">
        <f t="shared" si="21"/>
        <v>91.099159732352348</v>
      </c>
      <c r="AN133" s="160">
        <v>1</v>
      </c>
      <c r="AO133" s="118">
        <v>1</v>
      </c>
      <c r="AP133" s="118">
        <v>1</v>
      </c>
      <c r="AQ133" s="118">
        <v>1</v>
      </c>
      <c r="AR133" s="118">
        <v>1</v>
      </c>
      <c r="AS133" s="118">
        <v>1</v>
      </c>
      <c r="AT133" s="118">
        <v>1</v>
      </c>
      <c r="AU133" s="118">
        <v>1</v>
      </c>
      <c r="AV133" s="118">
        <v>1</v>
      </c>
      <c r="AW133" s="118">
        <v>1</v>
      </c>
      <c r="AX133" s="118">
        <v>1</v>
      </c>
      <c r="AY133" s="118">
        <v>1</v>
      </c>
      <c r="AZ133" s="118">
        <v>1</v>
      </c>
      <c r="BA133" s="118">
        <v>1</v>
      </c>
      <c r="BB133" s="118">
        <v>1</v>
      </c>
      <c r="BC133" s="118">
        <v>4</v>
      </c>
      <c r="BD133" s="118">
        <v>6</v>
      </c>
      <c r="BE133" s="118">
        <v>7</v>
      </c>
    </row>
    <row r="134" spans="2:57" ht="15">
      <c r="B134" s="499"/>
      <c r="C134" s="1" t="s">
        <v>207</v>
      </c>
      <c r="D134" s="196">
        <v>325.77791032905901</v>
      </c>
      <c r="E134" s="11">
        <v>301.53828225148601</v>
      </c>
      <c r="F134" s="11">
        <v>237.26340845394901</v>
      </c>
      <c r="G134" s="11">
        <v>189.818071212669</v>
      </c>
      <c r="H134" s="11">
        <v>175.38672821256199</v>
      </c>
      <c r="I134" s="11">
        <v>166.24837059086801</v>
      </c>
      <c r="J134" s="11">
        <v>126.164191983813</v>
      </c>
      <c r="K134" s="11">
        <v>117.14441850067099</v>
      </c>
      <c r="L134" s="11">
        <v>157.66035625848701</v>
      </c>
      <c r="M134" s="11">
        <v>174.47885527522001</v>
      </c>
      <c r="N134" s="11">
        <v>179.684378745505</v>
      </c>
      <c r="O134" s="11">
        <v>191.700293927166</v>
      </c>
      <c r="P134" s="11">
        <v>215.6</v>
      </c>
      <c r="Q134" s="11">
        <v>250.579428560157</v>
      </c>
      <c r="R134" s="11">
        <v>258.51322942424002</v>
      </c>
      <c r="S134" s="11">
        <v>250.28562373097</v>
      </c>
      <c r="T134" s="11">
        <v>245.520903721141</v>
      </c>
      <c r="U134" s="11">
        <v>253.19441003189999</v>
      </c>
      <c r="V134" s="159">
        <f>100</f>
        <v>100</v>
      </c>
      <c r="W134" s="58">
        <f t="shared" si="16"/>
        <v>92.559462348724253</v>
      </c>
      <c r="X134" s="58">
        <f t="shared" si="16"/>
        <v>72.829802430218791</v>
      </c>
      <c r="Y134" s="58">
        <f t="shared" si="16"/>
        <v>58.266096378646161</v>
      </c>
      <c r="Z134" s="58">
        <f t="shared" si="16"/>
        <v>53.836286209647803</v>
      </c>
      <c r="AA134" s="58">
        <f t="shared" si="16"/>
        <v>51.031198040083581</v>
      </c>
      <c r="AB134" s="58">
        <f t="shared" si="15"/>
        <v>38.727055452095613</v>
      </c>
      <c r="AC134" s="58">
        <f t="shared" si="15"/>
        <v>35.958367583101861</v>
      </c>
      <c r="AD134" s="58">
        <f t="shared" si="15"/>
        <v>48.395041916512618</v>
      </c>
      <c r="AE134" s="58">
        <f t="shared" si="15"/>
        <v>53.55760772698919</v>
      </c>
      <c r="AF134" s="58">
        <f t="shared" si="15"/>
        <v>55.15548263048619</v>
      </c>
      <c r="AG134" s="58">
        <f t="shared" si="15"/>
        <v>58.843858914048212</v>
      </c>
      <c r="AH134" s="58">
        <f t="shared" si="15"/>
        <v>66.180054928287973</v>
      </c>
      <c r="AI134" s="58">
        <f t="shared" si="22"/>
        <v>76.917255779268103</v>
      </c>
      <c r="AJ134" s="58">
        <f t="shared" si="18"/>
        <v>79.35259611774265</v>
      </c>
      <c r="AK134" s="58">
        <f t="shared" si="19"/>
        <v>76.827070158981499</v>
      </c>
      <c r="AL134" s="58">
        <f t="shared" si="20"/>
        <v>75.364503220352574</v>
      </c>
      <c r="AM134" s="58">
        <f t="shared" si="21"/>
        <v>77.719944171830292</v>
      </c>
      <c r="AN134" s="160">
        <v>1</v>
      </c>
      <c r="AO134" s="118">
        <v>1</v>
      </c>
      <c r="AP134" s="118">
        <v>1</v>
      </c>
      <c r="AQ134" s="118">
        <v>1</v>
      </c>
      <c r="AR134" s="118">
        <v>1</v>
      </c>
      <c r="AS134" s="118">
        <v>1</v>
      </c>
      <c r="AT134" s="118">
        <v>1</v>
      </c>
      <c r="AU134" s="118">
        <v>1</v>
      </c>
      <c r="AV134" s="118">
        <v>1</v>
      </c>
      <c r="AW134" s="118">
        <v>1</v>
      </c>
      <c r="AX134" s="118">
        <v>1</v>
      </c>
      <c r="AY134" s="118">
        <v>1</v>
      </c>
      <c r="AZ134" s="118">
        <v>1</v>
      </c>
      <c r="BA134" s="118">
        <v>1</v>
      </c>
      <c r="BB134" s="118">
        <v>1</v>
      </c>
      <c r="BC134" s="118">
        <v>4</v>
      </c>
      <c r="BD134" s="118">
        <v>6</v>
      </c>
      <c r="BE134" s="118">
        <v>7</v>
      </c>
    </row>
    <row r="135" spans="2:57" ht="15">
      <c r="B135" s="499"/>
      <c r="C135" s="1" t="s">
        <v>208</v>
      </c>
      <c r="D135" s="196">
        <v>225.966795904165</v>
      </c>
      <c r="E135" s="11">
        <v>190.92568853668999</v>
      </c>
      <c r="F135" s="11">
        <v>267.689177256498</v>
      </c>
      <c r="G135" s="11">
        <v>234.01707126969899</v>
      </c>
      <c r="H135" s="11">
        <v>131.80231560074</v>
      </c>
      <c r="I135" s="11">
        <v>153.310375688243</v>
      </c>
      <c r="J135" s="11">
        <v>369.16912151238301</v>
      </c>
      <c r="K135" s="11">
        <v>345.37234835312199</v>
      </c>
      <c r="L135" s="11">
        <v>420.061506510105</v>
      </c>
      <c r="M135" s="11">
        <v>206.066403603173</v>
      </c>
      <c r="N135" s="11">
        <v>239.312824610467</v>
      </c>
      <c r="O135" s="11">
        <v>215.01519453992901</v>
      </c>
      <c r="P135" s="11">
        <v>86.8</v>
      </c>
      <c r="Q135" s="11">
        <v>226.68231534721301</v>
      </c>
      <c r="R135" s="11">
        <v>186.378832921216</v>
      </c>
      <c r="S135" s="11">
        <v>266.83038907851898</v>
      </c>
      <c r="T135" s="11">
        <v>287.04225877566898</v>
      </c>
      <c r="U135" s="11">
        <v>289.872116006601</v>
      </c>
      <c r="V135" s="159">
        <f>100</f>
        <v>100</v>
      </c>
      <c r="W135" s="58">
        <f t="shared" si="16"/>
        <v>84.492806906756201</v>
      </c>
      <c r="X135" s="58">
        <f t="shared" si="16"/>
        <v>118.46394342380636</v>
      </c>
      <c r="Y135" s="58">
        <f t="shared" si="16"/>
        <v>103.56259216462412</v>
      </c>
      <c r="Z135" s="58">
        <f t="shared" si="16"/>
        <v>58.328178294229922</v>
      </c>
      <c r="AA135" s="58">
        <f t="shared" si="16"/>
        <v>67.846417468017563</v>
      </c>
      <c r="AB135" s="58">
        <f t="shared" si="15"/>
        <v>163.37317172428806</v>
      </c>
      <c r="AC135" s="58">
        <f t="shared" si="15"/>
        <v>152.84207884223761</v>
      </c>
      <c r="AD135" s="58">
        <f t="shared" si="15"/>
        <v>185.89523510713394</v>
      </c>
      <c r="AE135" s="58">
        <f t="shared" si="15"/>
        <v>91.193222782416228</v>
      </c>
      <c r="AF135" s="58">
        <f t="shared" si="15"/>
        <v>105.90619017847304</v>
      </c>
      <c r="AG135" s="58">
        <f t="shared" si="15"/>
        <v>95.15344662899912</v>
      </c>
      <c r="AH135" s="58">
        <f t="shared" si="15"/>
        <v>38.412723273207291</v>
      </c>
      <c r="AI135" s="58">
        <f t="shared" si="22"/>
        <v>100.3166480456498</v>
      </c>
      <c r="AJ135" s="58">
        <f t="shared" si="18"/>
        <v>82.480628260207453</v>
      </c>
      <c r="AK135" s="58">
        <f t="shared" si="19"/>
        <v>118.08389281745831</v>
      </c>
      <c r="AL135" s="58">
        <f t="shared" si="20"/>
        <v>127.028512143619</v>
      </c>
      <c r="AM135" s="58">
        <f t="shared" si="21"/>
        <v>128.28084535461525</v>
      </c>
      <c r="AN135" s="160">
        <v>1</v>
      </c>
      <c r="AO135" s="118">
        <v>1</v>
      </c>
      <c r="AP135" s="118">
        <v>1</v>
      </c>
      <c r="AQ135" s="118">
        <v>1</v>
      </c>
      <c r="AR135" s="118">
        <v>1</v>
      </c>
      <c r="AS135" s="118">
        <v>1</v>
      </c>
      <c r="AT135" s="118">
        <v>1</v>
      </c>
      <c r="AU135" s="118">
        <v>1</v>
      </c>
      <c r="AV135" s="118">
        <v>1</v>
      </c>
      <c r="AW135" s="118">
        <v>1</v>
      </c>
      <c r="AX135" s="118">
        <v>1</v>
      </c>
      <c r="AY135" s="118">
        <v>1</v>
      </c>
      <c r="AZ135" s="118">
        <v>1</v>
      </c>
      <c r="BA135" s="118">
        <v>1</v>
      </c>
      <c r="BB135" s="118">
        <v>1</v>
      </c>
      <c r="BC135" s="118">
        <v>4</v>
      </c>
      <c r="BD135" s="118">
        <v>6</v>
      </c>
      <c r="BE135" s="118">
        <v>7</v>
      </c>
    </row>
    <row r="136" spans="2:57" ht="15">
      <c r="B136" s="499"/>
      <c r="C136" s="1" t="s">
        <v>209</v>
      </c>
      <c r="D136" s="196">
        <v>1420.9165921065701</v>
      </c>
      <c r="E136" s="11">
        <v>1540.5158683914101</v>
      </c>
      <c r="F136" s="11">
        <v>1452.5665143778599</v>
      </c>
      <c r="G136" s="11">
        <v>1229.9678725547999</v>
      </c>
      <c r="H136" s="11">
        <v>922.33009708737904</v>
      </c>
      <c r="I136" s="11">
        <v>869.95855950504904</v>
      </c>
      <c r="J136" s="11">
        <v>787.33597167256801</v>
      </c>
      <c r="K136" s="11">
        <v>757.51403447761902</v>
      </c>
      <c r="L136" s="11">
        <v>852.10480070293102</v>
      </c>
      <c r="M136" s="11">
        <v>687.25337797441102</v>
      </c>
      <c r="N136" s="11">
        <v>723.43188174191005</v>
      </c>
      <c r="O136" s="11">
        <v>744.48263836995</v>
      </c>
      <c r="P136" s="11">
        <v>653.9</v>
      </c>
      <c r="Q136" s="11">
        <v>900.52567731500199</v>
      </c>
      <c r="R136" s="11">
        <v>891.24737217421898</v>
      </c>
      <c r="S136" s="11">
        <v>894.10430929024994</v>
      </c>
      <c r="T136" s="11">
        <v>886.127802118467</v>
      </c>
      <c r="U136" s="11">
        <v>929.91598581041001</v>
      </c>
      <c r="V136" s="159">
        <f>100</f>
        <v>100</v>
      </c>
      <c r="W136" s="58">
        <f t="shared" si="16"/>
        <v>108.41705114496051</v>
      </c>
      <c r="X136" s="58">
        <f t="shared" si="16"/>
        <v>102.22742998759466</v>
      </c>
      <c r="Y136" s="58">
        <f t="shared" si="16"/>
        <v>86.56158140368531</v>
      </c>
      <c r="Z136" s="58">
        <f t="shared" si="16"/>
        <v>64.91092455469078</v>
      </c>
      <c r="AA136" s="58">
        <f t="shared" si="16"/>
        <v>61.225167215149341</v>
      </c>
      <c r="AB136" s="58">
        <f t="shared" si="15"/>
        <v>55.410428454868594</v>
      </c>
      <c r="AC136" s="58">
        <f t="shared" si="15"/>
        <v>53.311646769820022</v>
      </c>
      <c r="AD136" s="58">
        <f t="shared" si="15"/>
        <v>59.968671309527664</v>
      </c>
      <c r="AE136" s="58">
        <f t="shared" si="15"/>
        <v>48.366904981771533</v>
      </c>
      <c r="AF136" s="58">
        <f t="shared" si="15"/>
        <v>50.913043436940313</v>
      </c>
      <c r="AG136" s="58">
        <f t="shared" si="15"/>
        <v>52.394534802793906</v>
      </c>
      <c r="AH136" s="58">
        <f t="shared" si="15"/>
        <v>46.019590708738583</v>
      </c>
      <c r="AI136" s="58">
        <f t="shared" si="22"/>
        <v>63.376392556577429</v>
      </c>
      <c r="AJ136" s="58">
        <f t="shared" si="18"/>
        <v>62.72341227664225</v>
      </c>
      <c r="AK136" s="58">
        <f t="shared" si="19"/>
        <v>62.924475247678103</v>
      </c>
      <c r="AL136" s="58">
        <f t="shared" si="20"/>
        <v>62.363111743578436</v>
      </c>
      <c r="AM136" s="58">
        <f t="shared" si="21"/>
        <v>65.444797462162754</v>
      </c>
      <c r="AN136" s="160"/>
      <c r="AO136" s="118"/>
      <c r="AP136" s="118"/>
      <c r="AQ136" s="118"/>
      <c r="AR136" s="118"/>
      <c r="AS136" s="118"/>
      <c r="AT136" s="118"/>
      <c r="AU136" s="118"/>
      <c r="AV136" s="118"/>
      <c r="AW136" s="118"/>
      <c r="AX136" s="118"/>
      <c r="AY136" s="118"/>
      <c r="AZ136" s="118"/>
      <c r="BA136" s="118"/>
      <c r="BB136" s="118"/>
      <c r="BC136" s="118"/>
      <c r="BD136" s="118"/>
      <c r="BE136" s="118"/>
    </row>
    <row r="137" spans="2:57" ht="15">
      <c r="B137" s="501"/>
      <c r="C137" s="8" t="s">
        <v>210</v>
      </c>
      <c r="D137" s="245">
        <v>1194.94979620241</v>
      </c>
      <c r="E137" s="173">
        <v>1349.59017985472</v>
      </c>
      <c r="F137" s="173">
        <v>1184.8773371213599</v>
      </c>
      <c r="G137" s="173">
        <v>995.95080128509801</v>
      </c>
      <c r="H137" s="173">
        <v>790.52778148663901</v>
      </c>
      <c r="I137" s="173">
        <v>716.64818381680595</v>
      </c>
      <c r="J137" s="173">
        <v>418.16685016018499</v>
      </c>
      <c r="K137" s="173">
        <v>412.14168612449703</v>
      </c>
      <c r="L137" s="173">
        <v>432.04329419282698</v>
      </c>
      <c r="M137" s="173">
        <v>481.18697437123802</v>
      </c>
      <c r="N137" s="173">
        <v>484.11905713144199</v>
      </c>
      <c r="O137" s="173">
        <v>529.46744383002101</v>
      </c>
      <c r="P137" s="173">
        <v>567.1</v>
      </c>
      <c r="Q137" s="173">
        <v>673.84336196778895</v>
      </c>
      <c r="R137" s="173">
        <v>704.86853925300295</v>
      </c>
      <c r="S137" s="173">
        <v>627.27392021172898</v>
      </c>
      <c r="T137" s="173">
        <v>599.08554334280097</v>
      </c>
      <c r="U137" s="173">
        <v>640.043869803809</v>
      </c>
      <c r="V137" s="159">
        <f>100</f>
        <v>100</v>
      </c>
      <c r="W137" s="58">
        <f t="shared" si="16"/>
        <v>112.94116155705973</v>
      </c>
      <c r="X137" s="58">
        <f t="shared" si="16"/>
        <v>99.157080982560046</v>
      </c>
      <c r="Y137" s="58">
        <f t="shared" si="16"/>
        <v>83.346664809706866</v>
      </c>
      <c r="Z137" s="58">
        <f t="shared" si="16"/>
        <v>66.155731730233555</v>
      </c>
      <c r="AA137" s="58">
        <f t="shared" si="16"/>
        <v>59.973078876981916</v>
      </c>
      <c r="AB137" s="58">
        <f t="shared" si="15"/>
        <v>34.994512027964113</v>
      </c>
      <c r="AC137" s="58">
        <f t="shared" si="15"/>
        <v>34.490293017689694</v>
      </c>
      <c r="AD137" s="58">
        <f t="shared" si="15"/>
        <v>36.155769519847183</v>
      </c>
      <c r="AE137" s="58">
        <f t="shared" si="15"/>
        <v>40.268384153080419</v>
      </c>
      <c r="AF137" s="58">
        <f t="shared" si="15"/>
        <v>40.513757035650237</v>
      </c>
      <c r="AG137" s="58">
        <f t="shared" si="15"/>
        <v>44.308760544810006</v>
      </c>
      <c r="AH137" s="58">
        <f t="shared" si="15"/>
        <v>47.458060732112976</v>
      </c>
      <c r="AI137" s="58">
        <f t="shared" si="22"/>
        <v>56.390934925407365</v>
      </c>
      <c r="AJ137" s="58">
        <f t="shared" si="18"/>
        <v>58.987293147636706</v>
      </c>
      <c r="AK137" s="58">
        <f t="shared" si="19"/>
        <v>52.493746783775038</v>
      </c>
      <c r="AL137" s="58">
        <f t="shared" si="20"/>
        <v>50.134787691224737</v>
      </c>
      <c r="AM137" s="58">
        <f t="shared" si="21"/>
        <v>53.562406708456678</v>
      </c>
      <c r="AN137" s="120"/>
      <c r="AO137" s="121"/>
      <c r="AP137" s="121"/>
      <c r="AQ137" s="121"/>
      <c r="AR137" s="121"/>
      <c r="AS137" s="121"/>
      <c r="AT137" s="121"/>
      <c r="AU137" s="121"/>
      <c r="AV137" s="121"/>
      <c r="AW137" s="121"/>
      <c r="AX137" s="121"/>
      <c r="AY137" s="121"/>
      <c r="AZ137" s="121"/>
      <c r="BA137" s="121"/>
      <c r="BB137" s="121"/>
      <c r="BC137" s="121"/>
      <c r="BD137" s="121"/>
      <c r="BE137" s="121"/>
    </row>
    <row r="138" spans="2:57" ht="15" customHeight="1">
      <c r="B138" s="499" t="s">
        <v>116</v>
      </c>
      <c r="C138" s="1" t="s">
        <v>205</v>
      </c>
      <c r="D138" s="246">
        <v>69.092355104881193</v>
      </c>
      <c r="E138" s="11">
        <v>49.819368371984602</v>
      </c>
      <c r="F138" s="11">
        <v>53.461051176719003</v>
      </c>
      <c r="G138" s="11">
        <v>55.129935555006398</v>
      </c>
      <c r="H138" s="11">
        <v>64.661338623228502</v>
      </c>
      <c r="I138" s="11">
        <v>50.973754353197499</v>
      </c>
      <c r="J138" s="11">
        <v>27.9703633171661</v>
      </c>
      <c r="K138" s="11">
        <v>17.2884892443738</v>
      </c>
      <c r="L138" s="11">
        <v>9.0861889927310493</v>
      </c>
      <c r="M138" s="11">
        <v>4.6833273546175596</v>
      </c>
      <c r="N138" s="11">
        <v>16.0807031562125</v>
      </c>
      <c r="O138" s="11">
        <v>15.8421760573905</v>
      </c>
      <c r="P138" s="11">
        <v>34.336964386146597</v>
      </c>
      <c r="Q138" s="11">
        <v>27.674494294477899</v>
      </c>
      <c r="R138" s="11">
        <v>14.780977326389401</v>
      </c>
      <c r="S138" s="11">
        <v>31.163756248968099</v>
      </c>
      <c r="T138" s="11">
        <v>32.880379255150501</v>
      </c>
      <c r="U138" s="11">
        <v>37.6188195235706</v>
      </c>
      <c r="V138" s="159">
        <f>100</f>
        <v>100</v>
      </c>
      <c r="W138" s="58">
        <f t="shared" si="16"/>
        <v>72.10547143220046</v>
      </c>
      <c r="X138" s="58">
        <f t="shared" si="16"/>
        <v>77.376217811023963</v>
      </c>
      <c r="Y138" s="58">
        <f t="shared" si="16"/>
        <v>79.791657805440195</v>
      </c>
      <c r="Z138" s="58">
        <f t="shared" si="16"/>
        <v>93.586820893677057</v>
      </c>
      <c r="AA138" s="58">
        <f t="shared" si="16"/>
        <v>73.776258278965997</v>
      </c>
      <c r="AB138" s="58">
        <f t="shared" si="15"/>
        <v>40.48257332480199</v>
      </c>
      <c r="AC138" s="58">
        <f t="shared" si="15"/>
        <v>25.022289684770659</v>
      </c>
      <c r="AD138" s="58">
        <f t="shared" si="15"/>
        <v>13.150787780990164</v>
      </c>
      <c r="AE138" s="58">
        <f t="shared" si="15"/>
        <v>6.7783582532515156</v>
      </c>
      <c r="AF138" s="58">
        <f t="shared" si="15"/>
        <v>23.274214827099506</v>
      </c>
      <c r="AG138" s="58">
        <f t="shared" si="15"/>
        <v>22.928985462056268</v>
      </c>
      <c r="AH138" s="58">
        <f t="shared" si="15"/>
        <v>49.697197807230019</v>
      </c>
      <c r="AI138" s="58">
        <f t="shared" si="22"/>
        <v>40.054350806928518</v>
      </c>
      <c r="AJ138" s="58">
        <f t="shared" si="18"/>
        <v>21.393072075705177</v>
      </c>
      <c r="AK138" s="58">
        <f t="shared" si="19"/>
        <v>45.104492677463327</v>
      </c>
      <c r="AL138" s="58">
        <f t="shared" si="20"/>
        <v>47.589026608281863</v>
      </c>
      <c r="AM138" s="58">
        <f t="shared" si="21"/>
        <v>54.447151883107438</v>
      </c>
      <c r="AN138" s="160">
        <v>1</v>
      </c>
      <c r="AO138" s="118">
        <v>1</v>
      </c>
      <c r="AP138" s="118">
        <v>1</v>
      </c>
      <c r="AQ138" s="118">
        <v>1</v>
      </c>
      <c r="AR138" s="118">
        <v>1</v>
      </c>
      <c r="AS138" s="118">
        <v>1</v>
      </c>
      <c r="AT138" s="118">
        <v>1</v>
      </c>
      <c r="AU138" s="118">
        <v>1</v>
      </c>
      <c r="AV138" s="118">
        <v>1</v>
      </c>
      <c r="AW138" s="118">
        <v>1</v>
      </c>
      <c r="AX138" s="118">
        <v>1</v>
      </c>
      <c r="AY138" s="118">
        <v>1</v>
      </c>
      <c r="AZ138" s="118">
        <v>4</v>
      </c>
      <c r="BA138" s="118">
        <v>1</v>
      </c>
      <c r="BB138" s="118">
        <v>4</v>
      </c>
      <c r="BC138" s="118">
        <v>4</v>
      </c>
      <c r="BD138" s="118">
        <v>6</v>
      </c>
      <c r="BE138" s="118">
        <v>7</v>
      </c>
    </row>
    <row r="139" spans="2:57" ht="15">
      <c r="B139" s="499"/>
      <c r="C139" s="1" t="s">
        <v>206</v>
      </c>
      <c r="D139" s="196">
        <v>16.999701759618301</v>
      </c>
      <c r="E139" s="11">
        <v>19.542205648137401</v>
      </c>
      <c r="F139" s="11">
        <v>19.0796770853364</v>
      </c>
      <c r="G139" s="11">
        <v>4.5718257175622297</v>
      </c>
      <c r="H139" s="11">
        <v>4.1544560463198499</v>
      </c>
      <c r="I139" s="11">
        <v>21.235821708593601</v>
      </c>
      <c r="J139" s="11">
        <v>37.763957905595099</v>
      </c>
      <c r="K139" s="11">
        <v>31.984696462861699</v>
      </c>
      <c r="L139" s="11">
        <v>34.847032510583901</v>
      </c>
      <c r="M139" s="11">
        <v>42.9600892410824</v>
      </c>
      <c r="N139" s="11">
        <v>43.892035651736499</v>
      </c>
      <c r="O139" s="11">
        <v>52.705539896601699</v>
      </c>
      <c r="P139" s="11">
        <v>42.7</v>
      </c>
      <c r="Q139" s="11">
        <v>33.654197035298303</v>
      </c>
      <c r="R139" s="11">
        <v>21.482511990418999</v>
      </c>
      <c r="S139" s="11">
        <v>30.819375061888401</v>
      </c>
      <c r="T139" s="11">
        <v>26.918322442628298</v>
      </c>
      <c r="U139" s="11">
        <v>28.554322918215</v>
      </c>
      <c r="V139" s="159">
        <f>100</f>
        <v>100</v>
      </c>
      <c r="W139" s="58">
        <f t="shared" si="16"/>
        <v>114.95616761088512</v>
      </c>
      <c r="X139" s="58">
        <f t="shared" si="16"/>
        <v>112.23536362654872</v>
      </c>
      <c r="Y139" s="58">
        <f t="shared" si="16"/>
        <v>26.893564264887917</v>
      </c>
      <c r="Z139" s="58">
        <f t="shared" si="16"/>
        <v>24.438405479491959</v>
      </c>
      <c r="AA139" s="58">
        <f t="shared" si="16"/>
        <v>124.91878980511254</v>
      </c>
      <c r="AB139" s="58">
        <f t="shared" si="15"/>
        <v>222.14482606571931</v>
      </c>
      <c r="AC139" s="58">
        <f t="shared" si="15"/>
        <v>188.14857410521924</v>
      </c>
      <c r="AD139" s="58">
        <f t="shared" si="15"/>
        <v>204.98614036489033</v>
      </c>
      <c r="AE139" s="58">
        <f t="shared" si="15"/>
        <v>252.71084074622607</v>
      </c>
      <c r="AF139" s="58">
        <f t="shared" si="15"/>
        <v>258.19297463205623</v>
      </c>
      <c r="AG139" s="58">
        <f t="shared" si="15"/>
        <v>310.03802679527195</v>
      </c>
      <c r="AH139" s="58">
        <f t="shared" si="15"/>
        <v>251.18087719298174</v>
      </c>
      <c r="AI139" s="58">
        <f t="shared" si="22"/>
        <v>197.96933799886821</v>
      </c>
      <c r="AJ139" s="58">
        <f t="shared" si="18"/>
        <v>126.36993456820122</v>
      </c>
      <c r="AK139" s="58">
        <f t="shared" si="19"/>
        <v>181.29362207458161</v>
      </c>
      <c r="AL139" s="58">
        <f t="shared" si="20"/>
        <v>158.34585114058322</v>
      </c>
      <c r="AM139" s="58">
        <f t="shared" si="21"/>
        <v>167.96955218381513</v>
      </c>
      <c r="AN139" s="160">
        <v>1</v>
      </c>
      <c r="AO139" s="118">
        <v>4</v>
      </c>
      <c r="AP139" s="118">
        <v>4</v>
      </c>
      <c r="AQ139" s="118">
        <v>4</v>
      </c>
      <c r="AR139" s="118">
        <v>4</v>
      </c>
      <c r="AS139" s="118">
        <v>4</v>
      </c>
      <c r="AT139" s="118">
        <v>4</v>
      </c>
      <c r="AU139" s="118">
        <v>4</v>
      </c>
      <c r="AV139" s="118">
        <v>1</v>
      </c>
      <c r="AW139" s="118">
        <v>4</v>
      </c>
      <c r="AX139" s="118">
        <v>4</v>
      </c>
      <c r="AY139" s="118">
        <v>4</v>
      </c>
      <c r="AZ139" s="118">
        <v>1</v>
      </c>
      <c r="BA139" s="118">
        <v>2</v>
      </c>
      <c r="BB139" s="118">
        <v>4</v>
      </c>
      <c r="BC139" s="118">
        <v>4</v>
      </c>
      <c r="BD139" s="118">
        <v>6</v>
      </c>
      <c r="BE139" s="118">
        <v>7</v>
      </c>
    </row>
    <row r="140" spans="2:57" ht="15">
      <c r="B140" s="499"/>
      <c r="C140" s="1" t="s">
        <v>207</v>
      </c>
      <c r="D140" s="196">
        <v>35.590018888557502</v>
      </c>
      <c r="E140" s="11">
        <v>28.745678436856601</v>
      </c>
      <c r="F140" s="11">
        <v>22.651361001266899</v>
      </c>
      <c r="G140" s="11">
        <v>17.399904635172</v>
      </c>
      <c r="H140" s="11">
        <v>31.4723329582086</v>
      </c>
      <c r="I140" s="11">
        <v>24.219282282859201</v>
      </c>
      <c r="J140" s="11">
        <v>28.368387403197801</v>
      </c>
      <c r="K140" s="11">
        <v>33.650185566757798</v>
      </c>
      <c r="L140" s="11">
        <v>31.5262566928604</v>
      </c>
      <c r="M140" s="11">
        <v>36.341465037330103</v>
      </c>
      <c r="N140" s="11">
        <v>37.441727771289003</v>
      </c>
      <c r="O140" s="11">
        <v>54.566512620106202</v>
      </c>
      <c r="P140" s="11">
        <v>79.858190062360805</v>
      </c>
      <c r="Q140" s="11">
        <v>77.920311561517096</v>
      </c>
      <c r="R140" s="11">
        <v>114.290741718297</v>
      </c>
      <c r="S140" s="11">
        <v>110.653248788578</v>
      </c>
      <c r="T140" s="11">
        <v>108.546725556393</v>
      </c>
      <c r="U140" s="11">
        <v>111.899162243818</v>
      </c>
      <c r="V140" s="159">
        <f>100</f>
        <v>100</v>
      </c>
      <c r="W140" s="58">
        <f t="shared" si="16"/>
        <v>80.768932792273915</v>
      </c>
      <c r="X140" s="58">
        <f t="shared" si="16"/>
        <v>63.645262656911676</v>
      </c>
      <c r="Y140" s="58">
        <f t="shared" si="16"/>
        <v>48.88984377798748</v>
      </c>
      <c r="Z140" s="58">
        <f t="shared" si="16"/>
        <v>88.430222689000104</v>
      </c>
      <c r="AA140" s="58">
        <f t="shared" si="16"/>
        <v>68.050771084715294</v>
      </c>
      <c r="AB140" s="58">
        <f t="shared" si="15"/>
        <v>79.708829298538205</v>
      </c>
      <c r="AC140" s="58">
        <f t="shared" si="15"/>
        <v>94.549501848049388</v>
      </c>
      <c r="AD140" s="58">
        <f t="shared" si="15"/>
        <v>88.581736333375105</v>
      </c>
      <c r="AE140" s="58">
        <f t="shared" si="15"/>
        <v>102.11139575712392</v>
      </c>
      <c r="AF140" s="58">
        <f t="shared" si="15"/>
        <v>105.20288817078105</v>
      </c>
      <c r="AG140" s="58">
        <f t="shared" si="15"/>
        <v>153.31970682839344</v>
      </c>
      <c r="AH140" s="58">
        <f t="shared" si="15"/>
        <v>224.38366866963341</v>
      </c>
      <c r="AI140" s="58">
        <f t="shared" si="22"/>
        <v>218.93866312773761</v>
      </c>
      <c r="AJ140" s="58">
        <f t="shared" si="18"/>
        <v>321.13144439786305</v>
      </c>
      <c r="AK140" s="58">
        <f t="shared" si="19"/>
        <v>310.91090211293476</v>
      </c>
      <c r="AL140" s="58">
        <f t="shared" si="20"/>
        <v>304.99204256194338</v>
      </c>
      <c r="AM140" s="58">
        <f t="shared" si="21"/>
        <v>314.41164050574451</v>
      </c>
      <c r="AN140" s="160">
        <v>1</v>
      </c>
      <c r="AO140" s="118">
        <v>1</v>
      </c>
      <c r="AP140" s="118">
        <v>1</v>
      </c>
      <c r="AQ140" s="118">
        <v>4</v>
      </c>
      <c r="AR140" s="118">
        <v>1</v>
      </c>
      <c r="AS140" s="118">
        <v>4</v>
      </c>
      <c r="AT140" s="118">
        <v>4</v>
      </c>
      <c r="AU140" s="118">
        <v>4</v>
      </c>
      <c r="AV140" s="118">
        <v>4</v>
      </c>
      <c r="AW140" s="118">
        <v>4</v>
      </c>
      <c r="AX140" s="118">
        <v>4</v>
      </c>
      <c r="AY140" s="118">
        <v>4</v>
      </c>
      <c r="AZ140" s="118">
        <v>4</v>
      </c>
      <c r="BA140" s="118">
        <v>4</v>
      </c>
      <c r="BB140" s="118">
        <v>1</v>
      </c>
      <c r="BC140" s="118">
        <v>4</v>
      </c>
      <c r="BD140" s="118">
        <v>6</v>
      </c>
      <c r="BE140" s="118">
        <v>7</v>
      </c>
    </row>
    <row r="141" spans="2:57" ht="15">
      <c r="B141" s="499"/>
      <c r="C141" s="1" t="s">
        <v>208</v>
      </c>
      <c r="D141" s="196">
        <v>63.3263743910926</v>
      </c>
      <c r="E141" s="11">
        <v>37.7549236685701</v>
      </c>
      <c r="F141" s="11">
        <v>125.56269461162699</v>
      </c>
      <c r="G141" s="11">
        <v>50.362555960584203</v>
      </c>
      <c r="H141" s="11">
        <v>43.054050313751603</v>
      </c>
      <c r="I141" s="11">
        <v>32.951095461722403</v>
      </c>
      <c r="J141" s="11">
        <v>38.706916220503601</v>
      </c>
      <c r="K141" s="11">
        <v>43.064006230487799</v>
      </c>
      <c r="L141" s="11">
        <v>41.562641118268203</v>
      </c>
      <c r="M141" s="11">
        <v>43.5610588597971</v>
      </c>
      <c r="N141" s="11">
        <v>36.724571153120003</v>
      </c>
      <c r="O141" s="11">
        <v>35.5068007385157</v>
      </c>
      <c r="P141" s="11">
        <v>24.404846785500201</v>
      </c>
      <c r="Q141" s="11">
        <v>74.927514949128494</v>
      </c>
      <c r="R141" s="11">
        <v>129.222400361491</v>
      </c>
      <c r="S141" s="11">
        <v>140.17628679932699</v>
      </c>
      <c r="T141" s="11">
        <v>150.79436187513201</v>
      </c>
      <c r="U141" s="11">
        <v>152.25550961286899</v>
      </c>
      <c r="V141" s="159">
        <f>100</f>
        <v>100</v>
      </c>
      <c r="W141" s="58">
        <f t="shared" si="16"/>
        <v>59.619588254654062</v>
      </c>
      <c r="X141" s="58">
        <f t="shared" si="16"/>
        <v>198.27867269989875</v>
      </c>
      <c r="Y141" s="58">
        <f t="shared" si="16"/>
        <v>79.528563643252141</v>
      </c>
      <c r="Z141" s="58">
        <f t="shared" si="16"/>
        <v>67.987549781165953</v>
      </c>
      <c r="AA141" s="58">
        <f t="shared" si="16"/>
        <v>52.033762833511055</v>
      </c>
      <c r="AB141" s="58">
        <f t="shared" si="15"/>
        <v>61.122899570179818</v>
      </c>
      <c r="AC141" s="58">
        <f t="shared" si="15"/>
        <v>68.00327137715486</v>
      </c>
      <c r="AD141" s="58">
        <f t="shared" si="15"/>
        <v>65.632434381265242</v>
      </c>
      <c r="AE141" s="58">
        <f t="shared" si="15"/>
        <v>68.788177562119117</v>
      </c>
      <c r="AF141" s="58">
        <f t="shared" si="15"/>
        <v>57.992537084652099</v>
      </c>
      <c r="AG141" s="58">
        <f t="shared" si="15"/>
        <v>56.069530396974748</v>
      </c>
      <c r="AH141" s="58">
        <f t="shared" si="15"/>
        <v>38.538203110729405</v>
      </c>
      <c r="AI141" s="58">
        <f t="shared" si="15"/>
        <v>118.31960327681051</v>
      </c>
      <c r="AJ141" s="58">
        <f t="shared" si="15"/>
        <v>204.05779046094773</v>
      </c>
      <c r="AK141" s="58">
        <f t="shared" si="15"/>
        <v>221.35530124245355</v>
      </c>
      <c r="AL141" s="58">
        <f t="shared" si="15"/>
        <v>238.12252529073027</v>
      </c>
      <c r="AM141" s="58">
        <f t="shared" si="15"/>
        <v>240.42985419087097</v>
      </c>
      <c r="AN141" s="160">
        <v>1</v>
      </c>
      <c r="AO141" s="118">
        <v>4</v>
      </c>
      <c r="AP141" s="118">
        <v>4</v>
      </c>
      <c r="AQ141" s="118">
        <v>4</v>
      </c>
      <c r="AR141" s="118">
        <v>4</v>
      </c>
      <c r="AS141" s="118">
        <v>4</v>
      </c>
      <c r="AT141" s="118">
        <v>4</v>
      </c>
      <c r="AU141" s="118">
        <v>4</v>
      </c>
      <c r="AV141" s="118">
        <v>4</v>
      </c>
      <c r="AW141" s="118">
        <v>4</v>
      </c>
      <c r="AX141" s="118">
        <v>4</v>
      </c>
      <c r="AY141" s="118">
        <v>4</v>
      </c>
      <c r="AZ141" s="118">
        <v>4</v>
      </c>
      <c r="BA141" s="118">
        <v>4</v>
      </c>
      <c r="BB141" s="118">
        <v>4</v>
      </c>
      <c r="BC141" s="118">
        <v>4</v>
      </c>
      <c r="BD141" s="118">
        <v>6</v>
      </c>
      <c r="BE141" s="118">
        <v>7</v>
      </c>
    </row>
    <row r="142" spans="2:57" ht="15">
      <c r="B142" s="499"/>
      <c r="C142" s="1" t="s">
        <v>209</v>
      </c>
      <c r="D142" s="196">
        <v>185.00845014415</v>
      </c>
      <c r="E142" s="11">
        <v>135.86217612554901</v>
      </c>
      <c r="F142" s="11">
        <v>220.754783874949</v>
      </c>
      <c r="G142" s="11">
        <v>127.464221868325</v>
      </c>
      <c r="H142" s="11">
        <v>143.342177941508</v>
      </c>
      <c r="I142" s="11">
        <v>129.37995380637301</v>
      </c>
      <c r="J142" s="11">
        <v>132.80962484646301</v>
      </c>
      <c r="K142" s="11">
        <v>125.987377504481</v>
      </c>
      <c r="L142" s="11">
        <v>117.022119314443</v>
      </c>
      <c r="M142" s="11">
        <v>127.545940492828</v>
      </c>
      <c r="N142" s="11">
        <v>134.13903773235799</v>
      </c>
      <c r="O142" s="11">
        <v>158.62102931261401</v>
      </c>
      <c r="P142" s="11">
        <v>181.30000123400799</v>
      </c>
      <c r="Q142" s="11">
        <v>214.17651784042201</v>
      </c>
      <c r="R142" s="11">
        <v>279.77663139659597</v>
      </c>
      <c r="S142" s="11">
        <v>312.81266689876099</v>
      </c>
      <c r="T142" s="11">
        <v>319.13978912930401</v>
      </c>
      <c r="U142" s="11">
        <v>330.32781429847302</v>
      </c>
      <c r="V142" s="159">
        <f>100</f>
        <v>100</v>
      </c>
      <c r="W142" s="58">
        <f t="shared" si="16"/>
        <v>73.435659841316166</v>
      </c>
      <c r="X142" s="58">
        <f t="shared" si="16"/>
        <v>119.32146002139206</v>
      </c>
      <c r="Y142" s="58">
        <f t="shared" si="16"/>
        <v>68.896432443496934</v>
      </c>
      <c r="Z142" s="58">
        <f t="shared" si="16"/>
        <v>77.478719393531719</v>
      </c>
      <c r="AA142" s="58">
        <f t="shared" si="16"/>
        <v>69.931915923605729</v>
      </c>
      <c r="AB142" s="58">
        <f t="shared" si="15"/>
        <v>71.785707486865547</v>
      </c>
      <c r="AC142" s="58">
        <f t="shared" si="15"/>
        <v>68.098174654356328</v>
      </c>
      <c r="AD142" s="58">
        <f t="shared" si="15"/>
        <v>63.252310488123541</v>
      </c>
      <c r="AE142" s="58">
        <f t="shared" si="15"/>
        <v>68.940602655419312</v>
      </c>
      <c r="AF142" s="58">
        <f t="shared" si="15"/>
        <v>72.504276225136238</v>
      </c>
      <c r="AG142" s="58">
        <f t="shared" si="15"/>
        <v>85.737180755270288</v>
      </c>
      <c r="AH142" s="58">
        <f t="shared" si="15"/>
        <v>97.995524578875958</v>
      </c>
      <c r="AI142" s="58">
        <f t="shared" si="15"/>
        <v>115.76580295307896</v>
      </c>
      <c r="AJ142" s="58">
        <f t="shared" si="15"/>
        <v>151.22370420302803</v>
      </c>
      <c r="AK142" s="58">
        <f t="shared" si="15"/>
        <v>169.08020506902892</v>
      </c>
      <c r="AL142" s="58">
        <f t="shared" si="15"/>
        <v>172.5001149302343</v>
      </c>
      <c r="AM142" s="58">
        <f t="shared" si="15"/>
        <v>178.54741988330636</v>
      </c>
      <c r="AN142" s="160"/>
      <c r="AO142" s="118"/>
      <c r="AP142" s="118"/>
      <c r="AQ142" s="118"/>
      <c r="AR142" s="118"/>
      <c r="AS142" s="118"/>
      <c r="AT142" s="118"/>
      <c r="AU142" s="118"/>
      <c r="AV142" s="118"/>
      <c r="AW142" s="118"/>
      <c r="AX142" s="118"/>
      <c r="AY142" s="118"/>
      <c r="AZ142" s="118"/>
      <c r="BA142" s="118"/>
      <c r="BB142" s="118"/>
      <c r="BC142" s="118"/>
      <c r="BD142" s="118"/>
      <c r="BE142" s="118"/>
    </row>
    <row r="143" spans="2:57" ht="15">
      <c r="B143" s="501"/>
      <c r="C143" s="8" t="s">
        <v>210</v>
      </c>
      <c r="D143" s="245">
        <v>121.68207575305701</v>
      </c>
      <c r="E143" s="173">
        <v>98.1072524569786</v>
      </c>
      <c r="F143" s="173">
        <v>95.192089263322401</v>
      </c>
      <c r="G143" s="173">
        <v>77.101665907740696</v>
      </c>
      <c r="H143" s="173">
        <v>100.28812762775701</v>
      </c>
      <c r="I143" s="173">
        <v>96.428858344650294</v>
      </c>
      <c r="J143" s="173">
        <v>94.102708625958897</v>
      </c>
      <c r="K143" s="173">
        <v>82.923371273993396</v>
      </c>
      <c r="L143" s="173">
        <v>75.459478196175297</v>
      </c>
      <c r="M143" s="173">
        <v>83.98488163303</v>
      </c>
      <c r="N143" s="173">
        <v>97.414466579237896</v>
      </c>
      <c r="O143" s="173">
        <v>123.114228574099</v>
      </c>
      <c r="P143" s="173">
        <v>156.89515444850699</v>
      </c>
      <c r="Q143" s="173">
        <v>139.249002891293</v>
      </c>
      <c r="R143" s="173">
        <v>150.554231035105</v>
      </c>
      <c r="S143" s="173">
        <v>172.63638009943401</v>
      </c>
      <c r="T143" s="173">
        <v>168.34542725417199</v>
      </c>
      <c r="U143" s="173">
        <v>178.072304685604</v>
      </c>
      <c r="V143" s="159">
        <f>100</f>
        <v>100</v>
      </c>
      <c r="W143" s="58">
        <f t="shared" si="16"/>
        <v>80.625886639276757</v>
      </c>
      <c r="X143" s="58">
        <f t="shared" si="16"/>
        <v>78.230165514686249</v>
      </c>
      <c r="Y143" s="58">
        <f t="shared" si="16"/>
        <v>63.363207301140804</v>
      </c>
      <c r="Z143" s="58">
        <f t="shared" si="16"/>
        <v>82.418159788203212</v>
      </c>
      <c r="AA143" s="58">
        <f t="shared" si="16"/>
        <v>79.246559320983408</v>
      </c>
      <c r="AB143" s="58">
        <f t="shared" si="15"/>
        <v>77.334897554617669</v>
      </c>
      <c r="AC143" s="58">
        <f t="shared" si="15"/>
        <v>68.1475646768872</v>
      </c>
      <c r="AD143" s="58">
        <f t="shared" si="15"/>
        <v>62.013634899945018</v>
      </c>
      <c r="AE143" s="58">
        <f t="shared" si="15"/>
        <v>69.019928459693503</v>
      </c>
      <c r="AF143" s="58">
        <f t="shared" si="15"/>
        <v>80.056545696123663</v>
      </c>
      <c r="AG143" s="58">
        <f t="shared" si="15"/>
        <v>101.17696284533181</v>
      </c>
      <c r="AH143" s="58">
        <f t="shared" si="15"/>
        <v>128.9385913886872</v>
      </c>
      <c r="AI143" s="58">
        <f t="shared" si="15"/>
        <v>114.43674183688854</v>
      </c>
      <c r="AJ143" s="58">
        <f t="shared" si="15"/>
        <v>123.7275334952713</v>
      </c>
      <c r="AK143" s="58">
        <f t="shared" si="15"/>
        <v>141.87494668465735</v>
      </c>
      <c r="AL143" s="58">
        <f t="shared" si="15"/>
        <v>138.34858274098983</v>
      </c>
      <c r="AM143" s="58">
        <f t="shared" si="15"/>
        <v>146.34226412030148</v>
      </c>
      <c r="AN143" s="120"/>
      <c r="AO143" s="121"/>
      <c r="AP143" s="121"/>
      <c r="AQ143" s="121"/>
      <c r="AR143" s="121"/>
      <c r="AS143" s="121"/>
      <c r="AT143" s="121"/>
      <c r="AU143" s="121"/>
      <c r="AV143" s="121"/>
      <c r="AW143" s="121"/>
      <c r="AX143" s="121"/>
      <c r="AY143" s="121"/>
      <c r="AZ143" s="121"/>
      <c r="BA143" s="121"/>
      <c r="BB143" s="121"/>
      <c r="BC143" s="121"/>
      <c r="BD143" s="121"/>
      <c r="BE143" s="121"/>
    </row>
    <row r="144" spans="2:57" ht="15" customHeight="1">
      <c r="B144" s="499" t="s">
        <v>118</v>
      </c>
      <c r="C144" s="1" t="s">
        <v>205</v>
      </c>
      <c r="D144" s="246">
        <v>106.968883586838</v>
      </c>
      <c r="E144" s="11">
        <v>101.192557200016</v>
      </c>
      <c r="F144" s="11">
        <v>176.41187084884999</v>
      </c>
      <c r="G144" s="11">
        <v>92.865425926277993</v>
      </c>
      <c r="H144" s="11">
        <v>72.290995097945697</v>
      </c>
      <c r="I144" s="11">
        <v>61.479795326757298</v>
      </c>
      <c r="J144" s="11">
        <v>23.2094504121165</v>
      </c>
      <c r="K144" s="11">
        <v>26.230811267325802</v>
      </c>
      <c r="L144" s="11">
        <v>21.467369598210698</v>
      </c>
      <c r="M144" s="11">
        <v>22.320538881581601</v>
      </c>
      <c r="N144" s="11">
        <v>27.1673991210547</v>
      </c>
      <c r="O144" s="11">
        <v>25.8058087978877</v>
      </c>
      <c r="P144" s="11">
        <v>24</v>
      </c>
      <c r="Q144" s="11">
        <v>31.0672334382058</v>
      </c>
      <c r="R144" s="11">
        <v>33.506515155724699</v>
      </c>
      <c r="S144" s="11">
        <v>30.314934220116101</v>
      </c>
      <c r="T144" s="11">
        <v>31.984801298233499</v>
      </c>
      <c r="U144" s="11">
        <v>36.576393598433597</v>
      </c>
      <c r="V144" s="159">
        <f>100</f>
        <v>100</v>
      </c>
      <c r="W144" s="58">
        <f t="shared" si="16"/>
        <v>94.599993761613163</v>
      </c>
      <c r="X144" s="58">
        <f t="shared" si="16"/>
        <v>164.91886699522084</v>
      </c>
      <c r="Y144" s="58">
        <f t="shared" si="16"/>
        <v>86.815364255801782</v>
      </c>
      <c r="Z144" s="58">
        <f t="shared" si="16"/>
        <v>67.581330826229873</v>
      </c>
      <c r="AA144" s="58">
        <f t="shared" si="16"/>
        <v>57.474466653517624</v>
      </c>
      <c r="AB144" s="58">
        <f t="shared" si="15"/>
        <v>21.69738491593672</v>
      </c>
      <c r="AC144" s="58">
        <f t="shared" si="15"/>
        <v>24.521908042567787</v>
      </c>
      <c r="AD144" s="58">
        <f t="shared" si="15"/>
        <v>20.068798400408987</v>
      </c>
      <c r="AE144" s="58">
        <f t="shared" si="15"/>
        <v>20.866384815039833</v>
      </c>
      <c r="AF144" s="58">
        <f t="shared" si="15"/>
        <v>25.397478416234975</v>
      </c>
      <c r="AG144" s="58">
        <f t="shared" si="15"/>
        <v>24.124593931036387</v>
      </c>
      <c r="AH144" s="58">
        <f t="shared" si="15"/>
        <v>22.436431226765727</v>
      </c>
      <c r="AI144" s="58">
        <f t="shared" si="15"/>
        <v>29.043243601757538</v>
      </c>
      <c r="AJ144" s="58">
        <f t="shared" si="15"/>
        <v>31.323609289166697</v>
      </c>
      <c r="AK144" s="58">
        <f t="shared" si="15"/>
        <v>28.339955698898407</v>
      </c>
      <c r="AL144" s="58">
        <f t="shared" si="15"/>
        <v>29.901033109565962</v>
      </c>
      <c r="AM144" s="58">
        <f t="shared" si="15"/>
        <v>34.193489145598733</v>
      </c>
      <c r="AN144" s="160">
        <v>1</v>
      </c>
      <c r="AO144" s="118">
        <v>1</v>
      </c>
      <c r="AP144" s="118">
        <v>1</v>
      </c>
      <c r="AQ144" s="118">
        <v>1</v>
      </c>
      <c r="AR144" s="118">
        <v>1</v>
      </c>
      <c r="AS144" s="118">
        <v>1</v>
      </c>
      <c r="AT144" s="118">
        <v>1</v>
      </c>
      <c r="AU144" s="118">
        <v>1</v>
      </c>
      <c r="AV144" s="118">
        <v>1</v>
      </c>
      <c r="AW144" s="118">
        <v>1</v>
      </c>
      <c r="AX144" s="118">
        <v>1</v>
      </c>
      <c r="AY144" s="118">
        <v>1</v>
      </c>
      <c r="AZ144" s="118">
        <v>1</v>
      </c>
      <c r="BA144" s="118">
        <v>1</v>
      </c>
      <c r="BB144" s="118">
        <v>1</v>
      </c>
      <c r="BC144" s="118">
        <v>4</v>
      </c>
      <c r="BD144" s="118">
        <v>6</v>
      </c>
      <c r="BE144" s="118">
        <v>7</v>
      </c>
    </row>
    <row r="145" spans="2:57" ht="15">
      <c r="B145" s="499"/>
      <c r="C145" s="1" t="s">
        <v>206</v>
      </c>
      <c r="D145" s="196">
        <v>84.203201113430794</v>
      </c>
      <c r="E145" s="11">
        <v>80.118867264887598</v>
      </c>
      <c r="F145" s="11">
        <v>69.009866779283598</v>
      </c>
      <c r="G145" s="11">
        <v>61.213238788662302</v>
      </c>
      <c r="H145" s="11">
        <v>60.2742861502661</v>
      </c>
      <c r="I145" s="11">
        <v>42.996945465865103</v>
      </c>
      <c r="J145" s="11">
        <v>58.916297199988101</v>
      </c>
      <c r="K145" s="11">
        <v>54.7468826071837</v>
      </c>
      <c r="L145" s="11">
        <v>47.727454269510297</v>
      </c>
      <c r="M145" s="11">
        <v>53.3102156323488</v>
      </c>
      <c r="N145" s="11">
        <v>51.438274071114698</v>
      </c>
      <c r="O145" s="11">
        <v>87.261643033277593</v>
      </c>
      <c r="P145" s="11">
        <v>83.8</v>
      </c>
      <c r="Q145" s="11">
        <v>84.828341206986707</v>
      </c>
      <c r="R145" s="11">
        <v>97.231869159743994</v>
      </c>
      <c r="S145" s="11">
        <v>79.225284662305199</v>
      </c>
      <c r="T145" s="11">
        <v>69.197108682240895</v>
      </c>
      <c r="U145" s="11">
        <v>73.460757426573394</v>
      </c>
      <c r="V145" s="159">
        <f>100</f>
        <v>100</v>
      </c>
      <c r="W145" s="58">
        <f t="shared" si="16"/>
        <v>95.149431619540024</v>
      </c>
      <c r="X145" s="58">
        <f t="shared" si="16"/>
        <v>81.95634591886818</v>
      </c>
      <c r="Y145" s="58">
        <f t="shared" si="16"/>
        <v>72.697044743229497</v>
      </c>
      <c r="Z145" s="58">
        <f t="shared" si="16"/>
        <v>71.581941485894504</v>
      </c>
      <c r="AA145" s="58">
        <f t="shared" si="16"/>
        <v>51.063314573924067</v>
      </c>
      <c r="AB145" s="58">
        <f t="shared" si="15"/>
        <v>69.969189319324684</v>
      </c>
      <c r="AC145" s="58">
        <f t="shared" si="15"/>
        <v>65.017578765721439</v>
      </c>
      <c r="AD145" s="58">
        <f t="shared" si="15"/>
        <v>56.68128246717874</v>
      </c>
      <c r="AE145" s="58">
        <f t="shared" si="15"/>
        <v>63.311388317095201</v>
      </c>
      <c r="AF145" s="58">
        <f t="shared" si="15"/>
        <v>61.088264330737019</v>
      </c>
      <c r="AG145" s="58">
        <f t="shared" si="15"/>
        <v>103.63221573456187</v>
      </c>
      <c r="AH145" s="58">
        <f t="shared" si="15"/>
        <v>99.521157024793354</v>
      </c>
      <c r="AI145" s="58">
        <f t="shared" si="15"/>
        <v>100.74241844168583</v>
      </c>
      <c r="AJ145" s="58">
        <f t="shared" si="15"/>
        <v>115.47288924177857</v>
      </c>
      <c r="AK145" s="58">
        <f t="shared" si="15"/>
        <v>94.088209966721095</v>
      </c>
      <c r="AL145" s="58">
        <f t="shared" si="15"/>
        <v>82.17871502180175</v>
      </c>
      <c r="AM145" s="58">
        <f t="shared" si="15"/>
        <v>87.242238365277615</v>
      </c>
      <c r="AN145" s="160">
        <v>1</v>
      </c>
      <c r="AO145" s="118">
        <v>1</v>
      </c>
      <c r="AP145" s="118">
        <v>1</v>
      </c>
      <c r="AQ145" s="118">
        <v>1</v>
      </c>
      <c r="AR145" s="118">
        <v>1</v>
      </c>
      <c r="AS145" s="118">
        <v>1</v>
      </c>
      <c r="AT145" s="118">
        <v>1</v>
      </c>
      <c r="AU145" s="118">
        <v>1</v>
      </c>
      <c r="AV145" s="118">
        <v>1</v>
      </c>
      <c r="AW145" s="118">
        <v>1</v>
      </c>
      <c r="AX145" s="118">
        <v>1</v>
      </c>
      <c r="AY145" s="118">
        <v>4</v>
      </c>
      <c r="AZ145" s="118">
        <v>1</v>
      </c>
      <c r="BA145" s="118">
        <v>1</v>
      </c>
      <c r="BB145" s="118">
        <v>1</v>
      </c>
      <c r="BC145" s="118">
        <v>4</v>
      </c>
      <c r="BD145" s="118">
        <v>6</v>
      </c>
      <c r="BE145" s="118">
        <v>7</v>
      </c>
    </row>
    <row r="146" spans="2:57" ht="15">
      <c r="B146" s="499"/>
      <c r="C146" s="1" t="s">
        <v>207</v>
      </c>
      <c r="D146" s="196">
        <v>99.214633661397798</v>
      </c>
      <c r="E146" s="11">
        <v>65.260459153944794</v>
      </c>
      <c r="F146" s="11">
        <v>69.681729181863602</v>
      </c>
      <c r="G146" s="11">
        <v>66.060871052981796</v>
      </c>
      <c r="H146" s="11">
        <v>89.266980754191493</v>
      </c>
      <c r="I146" s="11">
        <v>45.4288993949299</v>
      </c>
      <c r="J146" s="11">
        <v>13.29088185993</v>
      </c>
      <c r="K146" s="11">
        <v>25.932733866560699</v>
      </c>
      <c r="L146" s="11">
        <v>56.114705647415903</v>
      </c>
      <c r="M146" s="11">
        <v>45.338594603212599</v>
      </c>
      <c r="N146" s="11">
        <v>63.823411905713101</v>
      </c>
      <c r="O146" s="11">
        <v>38.061077068699298</v>
      </c>
      <c r="P146" s="11">
        <v>69.2</v>
      </c>
      <c r="Q146" s="11">
        <v>63.268667462250903</v>
      </c>
      <c r="R146" s="11">
        <v>61.021124477907698</v>
      </c>
      <c r="S146" s="11">
        <v>59.079023591345198</v>
      </c>
      <c r="T146" s="11">
        <v>57.954327843159597</v>
      </c>
      <c r="U146" s="11">
        <v>59.752735455026702</v>
      </c>
      <c r="V146" s="159">
        <f>100</f>
        <v>100</v>
      </c>
      <c r="W146" s="58">
        <f t="shared" si="16"/>
        <v>65.777049962878792</v>
      </c>
      <c r="X146" s="58">
        <f t="shared" si="16"/>
        <v>70.233318020076723</v>
      </c>
      <c r="Y146" s="58">
        <f t="shared" si="16"/>
        <v>66.583797787769896</v>
      </c>
      <c r="Z146" s="58">
        <f t="shared" si="16"/>
        <v>89.973603146935062</v>
      </c>
      <c r="AA146" s="58">
        <f t="shared" si="16"/>
        <v>45.788506915190354</v>
      </c>
      <c r="AB146" s="58">
        <f t="shared" si="15"/>
        <v>13.396090243390361</v>
      </c>
      <c r="AC146" s="58">
        <f t="shared" si="15"/>
        <v>26.138013022418232</v>
      </c>
      <c r="AD146" s="58">
        <f t="shared" si="15"/>
        <v>56.558900211157948</v>
      </c>
      <c r="AE146" s="58">
        <f t="shared" si="15"/>
        <v>45.697487285943417</v>
      </c>
      <c r="AF146" s="58">
        <f t="shared" si="15"/>
        <v>64.328627290537852</v>
      </c>
      <c r="AG146" s="58">
        <f t="shared" si="15"/>
        <v>38.362362147700004</v>
      </c>
      <c r="AH146" s="58">
        <f t="shared" si="15"/>
        <v>69.74777555110218</v>
      </c>
      <c r="AI146" s="58">
        <f t="shared" si="15"/>
        <v>63.769491583445046</v>
      </c>
      <c r="AJ146" s="58">
        <f t="shared" si="15"/>
        <v>61.504157427181688</v>
      </c>
      <c r="AK146" s="58">
        <f t="shared" si="15"/>
        <v>59.546683196927958</v>
      </c>
      <c r="AL146" s="58">
        <f t="shared" si="15"/>
        <v>58.413084546527266</v>
      </c>
      <c r="AM146" s="58">
        <f t="shared" si="15"/>
        <v>60.225728050311957</v>
      </c>
      <c r="AN146" s="160">
        <v>1</v>
      </c>
      <c r="AO146" s="118">
        <v>1</v>
      </c>
      <c r="AP146" s="118">
        <v>1</v>
      </c>
      <c r="AQ146" s="118">
        <v>1</v>
      </c>
      <c r="AR146" s="118">
        <v>1</v>
      </c>
      <c r="AS146" s="118">
        <v>1</v>
      </c>
      <c r="AT146" s="118">
        <v>1</v>
      </c>
      <c r="AU146" s="118">
        <v>1</v>
      </c>
      <c r="AV146" s="118">
        <v>1</v>
      </c>
      <c r="AW146" s="118">
        <v>1</v>
      </c>
      <c r="AX146" s="118">
        <v>1</v>
      </c>
      <c r="AY146" s="118">
        <v>1</v>
      </c>
      <c r="AZ146" s="118">
        <v>1</v>
      </c>
      <c r="BA146" s="118">
        <v>1</v>
      </c>
      <c r="BB146" s="118">
        <v>1</v>
      </c>
      <c r="BC146" s="118">
        <v>4</v>
      </c>
      <c r="BD146" s="118">
        <v>6</v>
      </c>
      <c r="BE146" s="118">
        <v>7</v>
      </c>
    </row>
    <row r="147" spans="2:57" ht="15">
      <c r="B147" s="499"/>
      <c r="C147" s="1" t="s">
        <v>208</v>
      </c>
      <c r="D147" s="196">
        <v>185.60493090764501</v>
      </c>
      <c r="E147" s="11">
        <v>125.27677426873301</v>
      </c>
      <c r="F147" s="11">
        <v>139.26747802050099</v>
      </c>
      <c r="G147" s="11">
        <v>155.69454213637999</v>
      </c>
      <c r="H147" s="11">
        <v>97.182749346710693</v>
      </c>
      <c r="I147" s="11">
        <v>98.640051362866998</v>
      </c>
      <c r="J147" s="11">
        <v>98.590571408734306</v>
      </c>
      <c r="K147" s="11">
        <v>153.60922052759699</v>
      </c>
      <c r="L147" s="11">
        <v>94.156881540059103</v>
      </c>
      <c r="M147" s="11">
        <v>158.63525847981199</v>
      </c>
      <c r="N147" s="11">
        <v>133.939272872553</v>
      </c>
      <c r="O147" s="11">
        <v>196.20372317364601</v>
      </c>
      <c r="P147" s="11">
        <v>186.7</v>
      </c>
      <c r="Q147" s="11">
        <v>813.52191824332795</v>
      </c>
      <c r="R147" s="11">
        <v>257.61490660221</v>
      </c>
      <c r="S147" s="11">
        <v>368.815964438371</v>
      </c>
      <c r="T147" s="11">
        <v>396.753066740446</v>
      </c>
      <c r="U147" s="11">
        <v>400.672914695489</v>
      </c>
      <c r="V147" s="159">
        <f>100</f>
        <v>100</v>
      </c>
      <c r="W147" s="58">
        <f t="shared" si="16"/>
        <v>67.496468793207526</v>
      </c>
      <c r="X147" s="58">
        <f t="shared" si="16"/>
        <v>75.034363224864407</v>
      </c>
      <c r="Y147" s="58">
        <f t="shared" si="16"/>
        <v>83.884916944287369</v>
      </c>
      <c r="Z147" s="58">
        <f t="shared" si="16"/>
        <v>52.360004053484857</v>
      </c>
      <c r="AA147" s="58">
        <f t="shared" si="16"/>
        <v>53.145167469688189</v>
      </c>
      <c r="AB147" s="58">
        <f t="shared" si="15"/>
        <v>53.118508719895971</v>
      </c>
      <c r="AC147" s="58">
        <f t="shared" si="15"/>
        <v>82.761389892185164</v>
      </c>
      <c r="AD147" s="58">
        <f t="shared" si="15"/>
        <v>50.729730659424426</v>
      </c>
      <c r="AE147" s="58">
        <f t="shared" si="15"/>
        <v>85.469312536070049</v>
      </c>
      <c r="AF147" s="58">
        <f t="shared" si="15"/>
        <v>72.163639305035346</v>
      </c>
      <c r="AG147" s="58">
        <f t="shared" si="15"/>
        <v>105.71040446725783</v>
      </c>
      <c r="AH147" s="58">
        <f t="shared" si="15"/>
        <v>100.58999999999993</v>
      </c>
      <c r="AI147" s="58">
        <f t="shared" si="15"/>
        <v>438.30835434438302</v>
      </c>
      <c r="AJ147" s="58">
        <f t="shared" si="15"/>
        <v>138.7974475367771</v>
      </c>
      <c r="AK147" s="58">
        <f t="shared" si="15"/>
        <v>198.71021886907187</v>
      </c>
      <c r="AL147" s="58">
        <f t="shared" si="15"/>
        <v>213.76213702957386</v>
      </c>
      <c r="AM147" s="58">
        <f t="shared" si="15"/>
        <v>215.87406796582331</v>
      </c>
      <c r="AN147" s="160">
        <v>1</v>
      </c>
      <c r="AO147" s="118">
        <v>1</v>
      </c>
      <c r="AP147" s="118">
        <v>1</v>
      </c>
      <c r="AQ147" s="118">
        <v>1</v>
      </c>
      <c r="AR147" s="118">
        <v>1</v>
      </c>
      <c r="AS147" s="118">
        <v>1</v>
      </c>
      <c r="AT147" s="118">
        <v>1</v>
      </c>
      <c r="AU147" s="118">
        <v>1</v>
      </c>
      <c r="AV147" s="118">
        <v>1</v>
      </c>
      <c r="AW147" s="118">
        <v>1</v>
      </c>
      <c r="AX147" s="118">
        <v>1</v>
      </c>
      <c r="AY147" s="118">
        <v>4</v>
      </c>
      <c r="AZ147" s="118">
        <v>1</v>
      </c>
      <c r="BA147" s="118">
        <v>4</v>
      </c>
      <c r="BB147" s="118">
        <v>1</v>
      </c>
      <c r="BC147" s="118">
        <v>4</v>
      </c>
      <c r="BD147" s="118">
        <v>6</v>
      </c>
      <c r="BE147" s="118">
        <v>7</v>
      </c>
    </row>
    <row r="148" spans="2:57" ht="15">
      <c r="B148" s="499"/>
      <c r="C148" s="1" t="s">
        <v>209</v>
      </c>
      <c r="D148" s="196">
        <v>475.99164926931098</v>
      </c>
      <c r="E148" s="11">
        <v>371.848657887581</v>
      </c>
      <c r="F148" s="11">
        <v>454.37094483049901</v>
      </c>
      <c r="G148" s="11">
        <v>375.83407790430198</v>
      </c>
      <c r="H148" s="11">
        <v>319.01501134911399</v>
      </c>
      <c r="I148" s="11">
        <v>248.54569155041901</v>
      </c>
      <c r="J148" s="11">
        <v>194.00720088076901</v>
      </c>
      <c r="K148" s="11">
        <v>260.51964826866703</v>
      </c>
      <c r="L148" s="11">
        <v>219.46641105519601</v>
      </c>
      <c r="M148" s="11">
        <v>279.60460759695502</v>
      </c>
      <c r="N148" s="11">
        <v>276.368357970435</v>
      </c>
      <c r="O148" s="11">
        <v>347.33225207351097</v>
      </c>
      <c r="P148" s="11">
        <v>363.7</v>
      </c>
      <c r="Q148" s="11">
        <v>992.686160350774</v>
      </c>
      <c r="R148" s="11">
        <v>449.37441539558603</v>
      </c>
      <c r="S148" s="11">
        <v>537.43520691213803</v>
      </c>
      <c r="T148" s="11">
        <v>555.88930456408002</v>
      </c>
      <c r="U148" s="11">
        <v>570.46280117552203</v>
      </c>
      <c r="V148" s="159">
        <f>100</f>
        <v>100</v>
      </c>
      <c r="W148" s="58">
        <f t="shared" si="16"/>
        <v>78.120836459715491</v>
      </c>
      <c r="X148" s="58">
        <f t="shared" si="16"/>
        <v>95.457755514828534</v>
      </c>
      <c r="Y148" s="58">
        <f t="shared" si="16"/>
        <v>78.958124261473984</v>
      </c>
      <c r="Z148" s="58">
        <f t="shared" si="16"/>
        <v>67.021136156239308</v>
      </c>
      <c r="AA148" s="58">
        <f t="shared" si="16"/>
        <v>52.216397479232775</v>
      </c>
      <c r="AB148" s="58">
        <f t="shared" si="15"/>
        <v>40.758530360477359</v>
      </c>
      <c r="AC148" s="58">
        <f t="shared" si="15"/>
        <v>54.731978737145411</v>
      </c>
      <c r="AD148" s="58">
        <f t="shared" si="15"/>
        <v>46.107197761157416</v>
      </c>
      <c r="AE148" s="58">
        <f t="shared" si="15"/>
        <v>58.741494315325212</v>
      </c>
      <c r="AF148" s="58">
        <f t="shared" si="15"/>
        <v>58.061598012209814</v>
      </c>
      <c r="AG148" s="58">
        <f t="shared" si="15"/>
        <v>72.970240676847268</v>
      </c>
      <c r="AH148" s="58">
        <f t="shared" si="15"/>
        <v>76.408903508771942</v>
      </c>
      <c r="AI148" s="58">
        <f t="shared" si="15"/>
        <v>208.55117140702669</v>
      </c>
      <c r="AJ148" s="58">
        <f t="shared" si="15"/>
        <v>94.408046041441125</v>
      </c>
      <c r="AK148" s="58">
        <f t="shared" si="15"/>
        <v>112.90853689075182</v>
      </c>
      <c r="AL148" s="58">
        <f t="shared" si="15"/>
        <v>116.78551617815543</v>
      </c>
      <c r="AM148" s="58">
        <f t="shared" si="15"/>
        <v>119.84722884345399</v>
      </c>
      <c r="AN148" s="160"/>
      <c r="AO148" s="118"/>
      <c r="AP148" s="118"/>
      <c r="AQ148" s="118"/>
      <c r="AR148" s="118"/>
      <c r="AS148" s="118"/>
      <c r="AT148" s="118"/>
      <c r="AU148" s="118"/>
      <c r="AV148" s="118"/>
      <c r="AW148" s="118"/>
      <c r="AX148" s="118"/>
      <c r="AY148" s="118"/>
      <c r="AZ148" s="118"/>
      <c r="BA148" s="118"/>
      <c r="BB148" s="118"/>
      <c r="BC148" s="118"/>
      <c r="BD148" s="118"/>
      <c r="BE148" s="118"/>
    </row>
    <row r="149" spans="2:57" ht="15">
      <c r="B149" s="501"/>
      <c r="C149" s="8" t="s">
        <v>210</v>
      </c>
      <c r="D149" s="245">
        <v>290.386718361666</v>
      </c>
      <c r="E149" s="173">
        <v>246.57188361884801</v>
      </c>
      <c r="F149" s="173">
        <v>315.10346680999697</v>
      </c>
      <c r="G149" s="173">
        <v>220.13953576792201</v>
      </c>
      <c r="H149" s="173">
        <v>221.83226200240301</v>
      </c>
      <c r="I149" s="173">
        <v>149.905640187552</v>
      </c>
      <c r="J149" s="173">
        <v>95.4166294720346</v>
      </c>
      <c r="K149" s="173">
        <v>106.91042774107</v>
      </c>
      <c r="L149" s="173">
        <v>125.309529515137</v>
      </c>
      <c r="M149" s="173">
        <v>120.969349117143</v>
      </c>
      <c r="N149" s="173">
        <v>142.42908509788299</v>
      </c>
      <c r="O149" s="173">
        <v>151.12852889986499</v>
      </c>
      <c r="P149" s="173">
        <v>177</v>
      </c>
      <c r="Q149" s="173">
        <v>179.16424210744299</v>
      </c>
      <c r="R149" s="173">
        <v>191.759508793376</v>
      </c>
      <c r="S149" s="173">
        <v>168.61924247376601</v>
      </c>
      <c r="T149" s="173">
        <v>159.136237823633</v>
      </c>
      <c r="U149" s="173">
        <v>169.789886480034</v>
      </c>
      <c r="V149" s="159">
        <f>100</f>
        <v>100</v>
      </c>
      <c r="W149" s="58">
        <f t="shared" si="16"/>
        <v>84.91155690934589</v>
      </c>
      <c r="X149" s="58">
        <f t="shared" si="16"/>
        <v>108.51166630064229</v>
      </c>
      <c r="Y149" s="58">
        <f t="shared" si="16"/>
        <v>75.809092444009892</v>
      </c>
      <c r="Z149" s="58">
        <f t="shared" si="16"/>
        <v>76.392013813152104</v>
      </c>
      <c r="AA149" s="58">
        <f t="shared" si="16"/>
        <v>51.622760515117648</v>
      </c>
      <c r="AB149" s="58">
        <f t="shared" si="15"/>
        <v>32.858468875699984</v>
      </c>
      <c r="AC149" s="58">
        <f t="shared" si="15"/>
        <v>36.816569416207592</v>
      </c>
      <c r="AD149" s="58">
        <f t="shared" si="15"/>
        <v>43.152638048365759</v>
      </c>
      <c r="AE149" s="58">
        <f t="shared" si="15"/>
        <v>41.658017212233553</v>
      </c>
      <c r="AF149" s="58">
        <f t="shared" si="15"/>
        <v>49.048071448120709</v>
      </c>
      <c r="AG149" s="58">
        <f t="shared" si="15"/>
        <v>52.043884703996675</v>
      </c>
      <c r="AH149" s="58">
        <f t="shared" si="15"/>
        <v>60.953200958575863</v>
      </c>
      <c r="AI149" s="58">
        <f t="shared" si="15"/>
        <v>61.698497478903462</v>
      </c>
      <c r="AJ149" s="58">
        <f t="shared" si="15"/>
        <v>66.03590889943753</v>
      </c>
      <c r="AK149" s="58">
        <f>S149*100/$D149</f>
        <v>58.06713317506378</v>
      </c>
      <c r="AL149" s="58">
        <f>T149*100/$D149</f>
        <v>54.801486349466799</v>
      </c>
      <c r="AM149" s="58">
        <f>U149*100/$D149</f>
        <v>58.47026593983783</v>
      </c>
      <c r="AN149" s="120"/>
      <c r="AO149" s="121"/>
      <c r="AP149" s="121"/>
      <c r="AQ149" s="121"/>
      <c r="AR149" s="121"/>
      <c r="AS149" s="121"/>
      <c r="AT149" s="121"/>
      <c r="AU149" s="121"/>
      <c r="AV149" s="121"/>
      <c r="AW149" s="121"/>
      <c r="AX149" s="121"/>
      <c r="AY149" s="121"/>
      <c r="AZ149" s="121"/>
      <c r="BA149" s="121"/>
      <c r="BB149" s="121"/>
      <c r="BC149" s="121"/>
      <c r="BD149" s="121"/>
      <c r="BE149" s="121"/>
    </row>
    <row r="150" spans="2:57" ht="15" customHeight="1">
      <c r="B150" s="499" t="s">
        <v>119</v>
      </c>
      <c r="C150" s="1" t="s">
        <v>205</v>
      </c>
      <c r="D150" s="246">
        <v>375.782881002088</v>
      </c>
      <c r="E150" s="11">
        <v>307.55933651866502</v>
      </c>
      <c r="F150" s="11">
        <v>278.05505432487399</v>
      </c>
      <c r="G150" s="11">
        <v>224.13170351500901</v>
      </c>
      <c r="H150" s="11">
        <v>220.68781353119601</v>
      </c>
      <c r="I150" s="11">
        <v>196.793711939921</v>
      </c>
      <c r="J150" s="11">
        <v>72.703107487527404</v>
      </c>
      <c r="K150" s="11">
        <v>86.045009687515503</v>
      </c>
      <c r="L150" s="11">
        <v>60.008786644300699</v>
      </c>
      <c r="M150" s="11">
        <v>59.886802981386303</v>
      </c>
      <c r="N150" s="11">
        <v>69.916100679185007</v>
      </c>
      <c r="O150" s="11">
        <v>69.047974891645495</v>
      </c>
      <c r="P150" s="11">
        <v>75.7</v>
      </c>
      <c r="Q150" s="11">
        <v>83.6744153935676</v>
      </c>
      <c r="R150" s="11">
        <v>84.627566471258305</v>
      </c>
      <c r="S150" s="11">
        <v>76.566575274703794</v>
      </c>
      <c r="T150" s="11">
        <v>80.784163527785097</v>
      </c>
      <c r="U150" s="11">
        <v>92.372310742329702</v>
      </c>
      <c r="V150" s="159">
        <f>100</f>
        <v>100</v>
      </c>
      <c r="W150" s="58">
        <f t="shared" si="16"/>
        <v>81.844956773578005</v>
      </c>
      <c r="X150" s="58">
        <f t="shared" si="16"/>
        <v>73.993539456452524</v>
      </c>
      <c r="Y150" s="58">
        <f t="shared" si="16"/>
        <v>59.643936657605117</v>
      </c>
      <c r="Z150" s="58">
        <f t="shared" si="16"/>
        <v>58.727479267468219</v>
      </c>
      <c r="AA150" s="58">
        <f t="shared" si="16"/>
        <v>52.368993344012267</v>
      </c>
      <c r="AB150" s="58">
        <f t="shared" si="16"/>
        <v>19.347104714736442</v>
      </c>
      <c r="AC150" s="58">
        <f t="shared" si="16"/>
        <v>22.89753313351105</v>
      </c>
      <c r="AD150" s="58">
        <f t="shared" si="16"/>
        <v>15.969004890344451</v>
      </c>
      <c r="AE150" s="58">
        <f t="shared" si="16"/>
        <v>15.936543682268896</v>
      </c>
      <c r="AF150" s="58">
        <f t="shared" si="16"/>
        <v>18.605451236294218</v>
      </c>
      <c r="AG150" s="58">
        <f t="shared" ref="AD150:AM175" si="23">O150*100/$D150</f>
        <v>18.374433318387869</v>
      </c>
      <c r="AH150" s="58">
        <f t="shared" si="23"/>
        <v>20.144611111111093</v>
      </c>
      <c r="AI150" s="58">
        <f t="shared" si="23"/>
        <v>22.266691651954915</v>
      </c>
      <c r="AJ150" s="58">
        <f t="shared" si="23"/>
        <v>22.520335744295942</v>
      </c>
      <c r="AK150" s="58">
        <f t="shared" si="23"/>
        <v>20.375216420323937</v>
      </c>
      <c r="AL150" s="58">
        <f t="shared" si="23"/>
        <v>21.497563516560572</v>
      </c>
      <c r="AM150" s="58">
        <f t="shared" si="23"/>
        <v>24.581298247542161</v>
      </c>
      <c r="AN150" s="160">
        <v>1</v>
      </c>
      <c r="AO150" s="118">
        <v>1</v>
      </c>
      <c r="AP150" s="118">
        <v>1</v>
      </c>
      <c r="AQ150" s="118">
        <v>1</v>
      </c>
      <c r="AR150" s="118">
        <v>1</v>
      </c>
      <c r="AS150" s="118">
        <v>1</v>
      </c>
      <c r="AT150" s="118">
        <v>1</v>
      </c>
      <c r="AU150" s="118">
        <v>1</v>
      </c>
      <c r="AV150" s="118">
        <v>1</v>
      </c>
      <c r="AW150" s="118">
        <v>1</v>
      </c>
      <c r="AX150" s="118">
        <v>1</v>
      </c>
      <c r="AY150" s="118">
        <v>1</v>
      </c>
      <c r="AZ150" s="118">
        <v>1</v>
      </c>
      <c r="BA150" s="118">
        <v>1</v>
      </c>
      <c r="BB150" s="118">
        <v>1</v>
      </c>
      <c r="BC150" s="118">
        <v>4</v>
      </c>
      <c r="BD150" s="118">
        <v>6</v>
      </c>
      <c r="BE150" s="118">
        <v>7</v>
      </c>
    </row>
    <row r="151" spans="2:57" ht="15">
      <c r="B151" s="499"/>
      <c r="C151" s="1" t="s">
        <v>206</v>
      </c>
      <c r="D151" s="196">
        <v>113.132518142957</v>
      </c>
      <c r="E151" s="11">
        <v>145.43662354814899</v>
      </c>
      <c r="F151" s="11">
        <v>118.315432440791</v>
      </c>
      <c r="G151" s="11">
        <v>110.716670967252</v>
      </c>
      <c r="H151" s="11">
        <v>123.635887605657</v>
      </c>
      <c r="I151" s="11">
        <v>79.057958326037493</v>
      </c>
      <c r="J151" s="11">
        <v>131.852491048492</v>
      </c>
      <c r="K151" s="11">
        <v>113.51681653336</v>
      </c>
      <c r="L151" s="11">
        <v>104.162163616878</v>
      </c>
      <c r="M151" s="11">
        <v>114.558721755864</v>
      </c>
      <c r="N151" s="11">
        <v>122.96972437375899</v>
      </c>
      <c r="O151" s="11">
        <v>136.92001591629</v>
      </c>
      <c r="P151" s="11">
        <v>131.228599379408</v>
      </c>
      <c r="Q151" s="11">
        <v>127.23758050358499</v>
      </c>
      <c r="R151" s="11">
        <v>115.724814290881</v>
      </c>
      <c r="S151" s="11">
        <v>116.519878260185</v>
      </c>
      <c r="T151" s="11">
        <v>101.77103422918699</v>
      </c>
      <c r="U151" s="11">
        <v>108.009023904625</v>
      </c>
      <c r="V151" s="159">
        <f>100</f>
        <v>100</v>
      </c>
      <c r="W151" s="58">
        <f t="shared" ref="W151:AH182" si="24">E151*100/$D151</f>
        <v>128.55421759849077</v>
      </c>
      <c r="X151" s="58">
        <f t="shared" si="24"/>
        <v>104.58127723391142</v>
      </c>
      <c r="Y151" s="58">
        <f t="shared" si="24"/>
        <v>97.864586402423853</v>
      </c>
      <c r="Z151" s="58">
        <f t="shared" si="24"/>
        <v>109.28412947498234</v>
      </c>
      <c r="AA151" s="58">
        <f t="shared" si="24"/>
        <v>69.880843831424258</v>
      </c>
      <c r="AB151" s="58">
        <f t="shared" si="24"/>
        <v>116.54694265876765</v>
      </c>
      <c r="AC151" s="58">
        <f t="shared" si="24"/>
        <v>100.33968870905657</v>
      </c>
      <c r="AD151" s="58">
        <f t="shared" si="23"/>
        <v>92.070931794566945</v>
      </c>
      <c r="AE151" s="58">
        <f t="shared" si="23"/>
        <v>101.26064869439645</v>
      </c>
      <c r="AF151" s="58">
        <f t="shared" si="23"/>
        <v>108.69529503300852</v>
      </c>
      <c r="AG151" s="58">
        <f t="shared" si="23"/>
        <v>121.02622496502246</v>
      </c>
      <c r="AH151" s="58">
        <f t="shared" si="23"/>
        <v>115.99547286093672</v>
      </c>
      <c r="AI151" s="58">
        <f t="shared" si="23"/>
        <v>112.46773482298387</v>
      </c>
      <c r="AJ151" s="58">
        <f t="shared" si="23"/>
        <v>102.29138022425022</v>
      </c>
      <c r="AK151" s="58">
        <f t="shared" si="23"/>
        <v>102.99415249729317</v>
      </c>
      <c r="AL151" s="58">
        <f t="shared" si="23"/>
        <v>89.957366723320561</v>
      </c>
      <c r="AM151" s="58">
        <f t="shared" si="23"/>
        <v>95.471245294957697</v>
      </c>
      <c r="AN151" s="160">
        <v>1</v>
      </c>
      <c r="AO151" s="118">
        <v>4</v>
      </c>
      <c r="AP151" s="118">
        <v>4</v>
      </c>
      <c r="AQ151" s="118">
        <v>4</v>
      </c>
      <c r="AR151" s="118">
        <v>4</v>
      </c>
      <c r="AS151" s="118">
        <v>4</v>
      </c>
      <c r="AT151" s="118">
        <v>4</v>
      </c>
      <c r="AU151" s="118">
        <v>4</v>
      </c>
      <c r="AV151" s="118">
        <v>4</v>
      </c>
      <c r="AW151" s="118">
        <v>4</v>
      </c>
      <c r="AX151" s="118">
        <v>4</v>
      </c>
      <c r="AY151" s="118">
        <v>4</v>
      </c>
      <c r="AZ151" s="118">
        <v>4</v>
      </c>
      <c r="BA151" s="118">
        <v>2</v>
      </c>
      <c r="BB151" s="118">
        <v>4</v>
      </c>
      <c r="BC151" s="118">
        <v>4</v>
      </c>
      <c r="BD151" s="118">
        <v>6</v>
      </c>
      <c r="BE151" s="118">
        <v>7</v>
      </c>
    </row>
    <row r="152" spans="2:57" ht="15">
      <c r="B152" s="499"/>
      <c r="C152" s="1" t="s">
        <v>207</v>
      </c>
      <c r="D152" s="196">
        <v>107.863604732081</v>
      </c>
      <c r="E152" s="11">
        <v>80.486054461406994</v>
      </c>
      <c r="F152" s="11">
        <v>68.819173001892807</v>
      </c>
      <c r="G152" s="11">
        <v>40.415017216229003</v>
      </c>
      <c r="H152" s="11">
        <v>47.208499437312803</v>
      </c>
      <c r="I152" s="11">
        <v>52.775433021985499</v>
      </c>
      <c r="J152" s="11">
        <v>78.123701937304205</v>
      </c>
      <c r="K152" s="11">
        <v>77.448807129398901</v>
      </c>
      <c r="L152" s="11">
        <v>74.268447754166601</v>
      </c>
      <c r="M152" s="11">
        <v>79.188037636084701</v>
      </c>
      <c r="N152" s="11">
        <v>85.716132002055801</v>
      </c>
      <c r="O152" s="11">
        <v>115.832684392749</v>
      </c>
      <c r="P152" s="11">
        <v>106.757034203337</v>
      </c>
      <c r="Q152" s="11">
        <v>102.10556495301201</v>
      </c>
      <c r="R152" s="11">
        <v>99.037775863825402</v>
      </c>
      <c r="S152" s="11">
        <v>95.885736889194604</v>
      </c>
      <c r="T152" s="11">
        <v>94.0603487856133</v>
      </c>
      <c r="U152" s="11">
        <v>97.003972935837297</v>
      </c>
      <c r="V152" s="159">
        <f>100</f>
        <v>100</v>
      </c>
      <c r="W152" s="58">
        <f t="shared" si="24"/>
        <v>74.618361458736487</v>
      </c>
      <c r="X152" s="58">
        <f t="shared" si="24"/>
        <v>63.802033292722392</v>
      </c>
      <c r="Y152" s="58">
        <f t="shared" si="24"/>
        <v>37.468632090142535</v>
      </c>
      <c r="Z152" s="58">
        <f t="shared" si="24"/>
        <v>43.766847542850535</v>
      </c>
      <c r="AA152" s="58">
        <f t="shared" si="24"/>
        <v>48.927933711350299</v>
      </c>
      <c r="AB152" s="58">
        <f t="shared" si="24"/>
        <v>72.428232054132806</v>
      </c>
      <c r="AC152" s="58">
        <f t="shared" si="24"/>
        <v>71.802539254803833</v>
      </c>
      <c r="AD152" s="58">
        <f t="shared" si="23"/>
        <v>68.854038337249762</v>
      </c>
      <c r="AE152" s="58">
        <f t="shared" si="23"/>
        <v>73.414974247131241</v>
      </c>
      <c r="AF152" s="58">
        <f t="shared" si="23"/>
        <v>79.467149475454107</v>
      </c>
      <c r="AG152" s="58">
        <f t="shared" si="23"/>
        <v>107.3881080466967</v>
      </c>
      <c r="AH152" s="58">
        <f t="shared" si="23"/>
        <v>98.974102032383797</v>
      </c>
      <c r="AI152" s="58">
        <f t="shared" si="23"/>
        <v>94.661739895147008</v>
      </c>
      <c r="AJ152" s="58">
        <f t="shared" si="23"/>
        <v>91.817602526655961</v>
      </c>
      <c r="AK152" s="58">
        <f t="shared" si="23"/>
        <v>88.895357361143411</v>
      </c>
      <c r="AL152" s="58">
        <f t="shared" si="23"/>
        <v>87.203045938661916</v>
      </c>
      <c r="AM152" s="58">
        <f t="shared" si="23"/>
        <v>89.9320703927728</v>
      </c>
      <c r="AN152" s="160">
        <v>4</v>
      </c>
      <c r="AO152" s="118">
        <v>4</v>
      </c>
      <c r="AP152" s="118">
        <v>4</v>
      </c>
      <c r="AQ152" s="118">
        <v>4</v>
      </c>
      <c r="AR152" s="118">
        <v>1</v>
      </c>
      <c r="AS152" s="118">
        <v>4</v>
      </c>
      <c r="AT152" s="118">
        <v>4</v>
      </c>
      <c r="AU152" s="118">
        <v>4</v>
      </c>
      <c r="AV152" s="118">
        <v>4</v>
      </c>
      <c r="AW152" s="118">
        <v>4</v>
      </c>
      <c r="AX152" s="118">
        <v>4</v>
      </c>
      <c r="AY152" s="118">
        <v>4</v>
      </c>
      <c r="AZ152" s="118">
        <v>4</v>
      </c>
      <c r="BA152" s="118">
        <v>4</v>
      </c>
      <c r="BB152" s="118">
        <v>1</v>
      </c>
      <c r="BC152" s="118">
        <v>4</v>
      </c>
      <c r="BD152" s="118">
        <v>6</v>
      </c>
      <c r="BE152" s="118">
        <v>7</v>
      </c>
    </row>
    <row r="153" spans="2:57" ht="15">
      <c r="B153" s="499"/>
      <c r="C153" s="1" t="s">
        <v>208</v>
      </c>
      <c r="D153" s="196">
        <v>133.611691022965</v>
      </c>
      <c r="E153" s="11">
        <v>23.2712582061143</v>
      </c>
      <c r="F153" s="11">
        <v>22.1984842436738</v>
      </c>
      <c r="G153" s="11">
        <v>25.3791567135988</v>
      </c>
      <c r="H153" s="11">
        <v>19.2294293898048</v>
      </c>
      <c r="I153" s="11">
        <v>21.379695235031001</v>
      </c>
      <c r="J153" s="11">
        <v>31.739335822767199</v>
      </c>
      <c r="K153" s="11">
        <v>29.512285473944399</v>
      </c>
      <c r="L153" s="11">
        <v>29.1538727768089</v>
      </c>
      <c r="M153" s="11">
        <v>28.262898009932499</v>
      </c>
      <c r="N153" s="11">
        <v>25.033668542678001</v>
      </c>
      <c r="O153" s="11">
        <v>22.4428253612882</v>
      </c>
      <c r="P153" s="11">
        <v>9.7143600057370296</v>
      </c>
      <c r="Q153" s="11">
        <v>29.234871647711</v>
      </c>
      <c r="R153" s="11">
        <v>71.839438926966594</v>
      </c>
      <c r="S153" s="11">
        <v>54.693336331321497</v>
      </c>
      <c r="T153" s="11">
        <v>58.836249097031498</v>
      </c>
      <c r="U153" s="11">
        <v>59.408344529566797</v>
      </c>
      <c r="V153" s="159">
        <f>100</f>
        <v>100</v>
      </c>
      <c r="W153" s="58">
        <f t="shared" si="24"/>
        <v>17.417082313638605</v>
      </c>
      <c r="X153" s="58">
        <f t="shared" si="24"/>
        <v>16.614178051124551</v>
      </c>
      <c r="Y153" s="58">
        <f t="shared" si="24"/>
        <v>18.994712602834031</v>
      </c>
      <c r="Z153" s="58">
        <f t="shared" si="24"/>
        <v>14.392026058931977</v>
      </c>
      <c r="AA153" s="58">
        <f t="shared" si="24"/>
        <v>16.001365652468454</v>
      </c>
      <c r="AB153" s="58">
        <f t="shared" si="24"/>
        <v>23.754909154852236</v>
      </c>
      <c r="AC153" s="58">
        <f t="shared" si="24"/>
        <v>22.088101159405177</v>
      </c>
      <c r="AD153" s="58">
        <f t="shared" si="23"/>
        <v>21.819851656392828</v>
      </c>
      <c r="AE153" s="58">
        <f t="shared" si="23"/>
        <v>21.153012729308777</v>
      </c>
      <c r="AF153" s="58">
        <f t="shared" si="23"/>
        <v>18.736136299910498</v>
      </c>
      <c r="AG153" s="58">
        <f t="shared" si="23"/>
        <v>16.797052106339077</v>
      </c>
      <c r="AH153" s="58">
        <f t="shared" si="23"/>
        <v>7.270591316793781</v>
      </c>
      <c r="AI153" s="58">
        <f t="shared" si="23"/>
        <v>21.880474248833618</v>
      </c>
      <c r="AJ153" s="58">
        <f t="shared" si="23"/>
        <v>53.767330071901362</v>
      </c>
      <c r="AK153" s="58">
        <f t="shared" si="23"/>
        <v>40.93454391047328</v>
      </c>
      <c r="AL153" s="58">
        <f t="shared" si="23"/>
        <v>44.03525518355935</v>
      </c>
      <c r="AM153" s="58">
        <f t="shared" si="23"/>
        <v>44.463432858847483</v>
      </c>
      <c r="AN153" s="160">
        <v>4</v>
      </c>
      <c r="AO153" s="118">
        <v>4</v>
      </c>
      <c r="AP153" s="118">
        <v>4</v>
      </c>
      <c r="AQ153" s="118">
        <v>4</v>
      </c>
      <c r="AR153" s="118">
        <v>4</v>
      </c>
      <c r="AS153" s="118">
        <v>4</v>
      </c>
      <c r="AT153" s="118">
        <v>4</v>
      </c>
      <c r="AU153" s="118">
        <v>4</v>
      </c>
      <c r="AV153" s="118">
        <v>4</v>
      </c>
      <c r="AW153" s="118">
        <v>4</v>
      </c>
      <c r="AX153" s="118">
        <v>4</v>
      </c>
      <c r="AY153" s="118">
        <v>4</v>
      </c>
      <c r="AZ153" s="118">
        <v>4</v>
      </c>
      <c r="BA153" s="118">
        <v>4</v>
      </c>
      <c r="BB153" s="118">
        <v>4</v>
      </c>
      <c r="BC153" s="118">
        <v>4</v>
      </c>
      <c r="BD153" s="118">
        <v>6</v>
      </c>
      <c r="BE153" s="118">
        <v>7</v>
      </c>
    </row>
    <row r="154" spans="2:57" ht="15">
      <c r="B154" s="499"/>
      <c r="C154" s="1" t="s">
        <v>209</v>
      </c>
      <c r="D154" s="196">
        <v>730.39069490009001</v>
      </c>
      <c r="E154" s="11">
        <v>556.75327273433595</v>
      </c>
      <c r="F154" s="11">
        <v>487.38814401123199</v>
      </c>
      <c r="G154" s="11">
        <v>400.64254841208799</v>
      </c>
      <c r="H154" s="11">
        <v>410.76162996397102</v>
      </c>
      <c r="I154" s="11">
        <v>350.00679852297498</v>
      </c>
      <c r="J154" s="11">
        <v>314.41863629609099</v>
      </c>
      <c r="K154" s="11">
        <v>306.522918824219</v>
      </c>
      <c r="L154" s="11">
        <v>267.59327079215501</v>
      </c>
      <c r="M154" s="11">
        <v>281.89646038326799</v>
      </c>
      <c r="N154" s="11">
        <v>303.63562559767797</v>
      </c>
      <c r="O154" s="11">
        <v>344.24350056197301</v>
      </c>
      <c r="P154" s="11">
        <v>323.399993588482</v>
      </c>
      <c r="Q154" s="11">
        <v>342.25243249787599</v>
      </c>
      <c r="R154" s="11">
        <v>371.22959555293102</v>
      </c>
      <c r="S154" s="11">
        <v>343.66552675540498</v>
      </c>
      <c r="T154" s="11">
        <v>335.45179563961699</v>
      </c>
      <c r="U154" s="11">
        <v>356.79365211235898</v>
      </c>
      <c r="V154" s="159">
        <f>100</f>
        <v>100</v>
      </c>
      <c r="W154" s="58">
        <f t="shared" si="24"/>
        <v>76.226775152234666</v>
      </c>
      <c r="X154" s="58">
        <f t="shared" si="24"/>
        <v>66.729785498965285</v>
      </c>
      <c r="Y154" s="58">
        <f t="shared" si="24"/>
        <v>54.853183537187832</v>
      </c>
      <c r="Z154" s="58">
        <f t="shared" si="24"/>
        <v>56.238617610011993</v>
      </c>
      <c r="AA154" s="58">
        <f t="shared" si="24"/>
        <v>47.920489810025899</v>
      </c>
      <c r="AB154" s="58">
        <f t="shared" si="24"/>
        <v>43.048006839558688</v>
      </c>
      <c r="AC154" s="58">
        <f t="shared" si="24"/>
        <v>41.966980270216645</v>
      </c>
      <c r="AD154" s="58">
        <f t="shared" si="23"/>
        <v>36.637004367745817</v>
      </c>
      <c r="AE154" s="58">
        <f t="shared" si="23"/>
        <v>38.595297332180351</v>
      </c>
      <c r="AF154" s="58">
        <f t="shared" si="23"/>
        <v>41.571672218416232</v>
      </c>
      <c r="AG154" s="58">
        <f t="shared" si="23"/>
        <v>47.131419248031627</v>
      </c>
      <c r="AH154" s="58">
        <f t="shared" si="23"/>
        <v>44.27767164157531</v>
      </c>
      <c r="AI154" s="58">
        <f t="shared" si="23"/>
        <v>46.858816094952118</v>
      </c>
      <c r="AJ154" s="58">
        <f t="shared" si="23"/>
        <v>50.826167165740166</v>
      </c>
      <c r="AK154" s="58">
        <f t="shared" si="23"/>
        <v>47.052287105384735</v>
      </c>
      <c r="AL154" s="58">
        <f t="shared" si="23"/>
        <v>45.927720325832375</v>
      </c>
      <c r="AM154" s="58">
        <f t="shared" si="23"/>
        <v>48.849698470099582</v>
      </c>
      <c r="AN154" s="160"/>
      <c r="AO154" s="118"/>
      <c r="AP154" s="118"/>
      <c r="AQ154" s="118"/>
      <c r="AR154" s="118"/>
      <c r="AS154" s="118"/>
      <c r="AT154" s="118"/>
      <c r="AU154" s="118"/>
      <c r="AV154" s="118"/>
      <c r="AW154" s="118"/>
      <c r="AX154" s="118"/>
      <c r="AY154" s="118"/>
      <c r="AZ154" s="118"/>
      <c r="BA154" s="118"/>
      <c r="BB154" s="118"/>
      <c r="BC154" s="118"/>
      <c r="BD154" s="118"/>
      <c r="BE154" s="118"/>
    </row>
    <row r="155" spans="2:57" ht="15">
      <c r="B155" s="501"/>
      <c r="C155" s="8" t="s">
        <v>210</v>
      </c>
      <c r="D155" s="245">
        <v>596.77900387712498</v>
      </c>
      <c r="E155" s="173">
        <v>533.48201452822104</v>
      </c>
      <c r="F155" s="173">
        <v>465.189659767558</v>
      </c>
      <c r="G155" s="173">
        <v>375.26339169849001</v>
      </c>
      <c r="H155" s="173">
        <v>391.53220057416598</v>
      </c>
      <c r="I155" s="173">
        <v>328.62710328794401</v>
      </c>
      <c r="J155" s="173">
        <v>282.679300473323</v>
      </c>
      <c r="K155" s="173">
        <v>277.01063335027402</v>
      </c>
      <c r="L155" s="173">
        <v>238.439398015346</v>
      </c>
      <c r="M155" s="173">
        <v>253.633562373335</v>
      </c>
      <c r="N155" s="173">
        <v>278.60195705500001</v>
      </c>
      <c r="O155" s="173">
        <v>321.80067520068502</v>
      </c>
      <c r="P155" s="173">
        <v>313.68563358274503</v>
      </c>
      <c r="Q155" s="173">
        <v>313.01756085016399</v>
      </c>
      <c r="R155" s="173">
        <v>299.39015662596398</v>
      </c>
      <c r="S155" s="173">
        <v>288.97219042408398</v>
      </c>
      <c r="T155" s="173">
        <v>276.61554654258498</v>
      </c>
      <c r="U155" s="173">
        <v>297.38530758279302</v>
      </c>
      <c r="V155" s="159">
        <f>100</f>
        <v>100</v>
      </c>
      <c r="W155" s="58">
        <f t="shared" si="24"/>
        <v>89.39356295417916</v>
      </c>
      <c r="X155" s="58">
        <f t="shared" si="24"/>
        <v>77.950071424318935</v>
      </c>
      <c r="Y155" s="58">
        <f t="shared" si="24"/>
        <v>62.881466884809441</v>
      </c>
      <c r="Z155" s="58">
        <f t="shared" si="24"/>
        <v>65.607569641438204</v>
      </c>
      <c r="AA155" s="58">
        <f t="shared" si="24"/>
        <v>55.066800465990823</v>
      </c>
      <c r="AB155" s="58">
        <f t="shared" si="24"/>
        <v>47.367500973865667</v>
      </c>
      <c r="AC155" s="58">
        <f t="shared" si="24"/>
        <v>46.417623869238817</v>
      </c>
      <c r="AD155" s="58">
        <f t="shared" si="23"/>
        <v>39.954387883331094</v>
      </c>
      <c r="AE155" s="58">
        <f t="shared" si="23"/>
        <v>42.500416523627798</v>
      </c>
      <c r="AF155" s="58">
        <f t="shared" si="23"/>
        <v>46.684275962289604</v>
      </c>
      <c r="AG155" s="58">
        <f t="shared" si="23"/>
        <v>53.922921736526582</v>
      </c>
      <c r="AH155" s="58">
        <f t="shared" si="23"/>
        <v>52.563114912690857</v>
      </c>
      <c r="AI155" s="58">
        <f t="shared" si="23"/>
        <v>52.451168492283848</v>
      </c>
      <c r="AJ155" s="58">
        <f t="shared" si="23"/>
        <v>50.167675920382671</v>
      </c>
      <c r="AK155" s="58">
        <f t="shared" si="23"/>
        <v>48.42197673622956</v>
      </c>
      <c r="AL155" s="58">
        <f t="shared" si="23"/>
        <v>46.351420667530611</v>
      </c>
      <c r="AM155" s="58">
        <f t="shared" si="23"/>
        <v>49.831730950779857</v>
      </c>
      <c r="AN155" s="120"/>
      <c r="AO155" s="121"/>
      <c r="AP155" s="121"/>
      <c r="AQ155" s="121"/>
      <c r="AR155" s="121"/>
      <c r="AS155" s="121"/>
      <c r="AT155" s="121"/>
      <c r="AU155" s="121"/>
      <c r="AV155" s="121"/>
      <c r="AW155" s="121"/>
      <c r="AX155" s="121"/>
      <c r="AY155" s="121"/>
      <c r="AZ155" s="121"/>
      <c r="BA155" s="121"/>
      <c r="BB155" s="121"/>
      <c r="BC155" s="121"/>
      <c r="BD155" s="121"/>
      <c r="BE155" s="121"/>
    </row>
    <row r="156" spans="2:57" ht="15" customHeight="1">
      <c r="B156" s="499" t="s">
        <v>120</v>
      </c>
      <c r="C156" s="1" t="s">
        <v>205</v>
      </c>
      <c r="D156" s="246">
        <v>58.3557013619644</v>
      </c>
      <c r="E156" s="11">
        <v>56.325991531678497</v>
      </c>
      <c r="F156" s="11">
        <v>47.510269896725198</v>
      </c>
      <c r="G156" s="11">
        <v>41.347451666254798</v>
      </c>
      <c r="H156" s="11">
        <v>30.995479428538701</v>
      </c>
      <c r="I156" s="11">
        <v>27.6269966341758</v>
      </c>
      <c r="J156" s="11">
        <v>5.85195544579007</v>
      </c>
      <c r="K156" s="11">
        <v>6.9551393511848598</v>
      </c>
      <c r="L156" s="11">
        <v>6.1905903027398397</v>
      </c>
      <c r="M156" s="11">
        <v>6.0783610347164103</v>
      </c>
      <c r="N156" s="11">
        <v>-3.7954454654414702</v>
      </c>
      <c r="O156" s="11">
        <v>5.6792706620834004</v>
      </c>
      <c r="P156" s="11">
        <v>6.4</v>
      </c>
      <c r="Q156" s="11">
        <v>7.0714940873630301</v>
      </c>
      <c r="R156" s="11">
        <v>7.0615397678526701</v>
      </c>
      <c r="S156" s="11">
        <v>7.9630846089728298</v>
      </c>
      <c r="T156" s="11">
        <v>8.4017231611562408</v>
      </c>
      <c r="U156" s="11">
        <v>9.6028746468702497</v>
      </c>
      <c r="V156" s="159">
        <f>100</f>
        <v>100</v>
      </c>
      <c r="W156" s="58">
        <f t="shared" si="24"/>
        <v>96.521831144319279</v>
      </c>
      <c r="X156" s="58">
        <f t="shared" si="24"/>
        <v>81.414958243808996</v>
      </c>
      <c r="Y156" s="58">
        <f t="shared" si="24"/>
        <v>70.854176543587243</v>
      </c>
      <c r="Z156" s="58">
        <f t="shared" si="24"/>
        <v>53.114740642533363</v>
      </c>
      <c r="AA156" s="58">
        <f t="shared" si="24"/>
        <v>47.342412119791213</v>
      </c>
      <c r="AB156" s="58">
        <f t="shared" si="24"/>
        <v>10.02807833546888</v>
      </c>
      <c r="AC156" s="58">
        <f t="shared" si="24"/>
        <v>11.918525848989525</v>
      </c>
      <c r="AD156" s="58">
        <f t="shared" si="23"/>
        <v>10.608372718102224</v>
      </c>
      <c r="AE156" s="58">
        <f t="shared" si="23"/>
        <v>10.416053432404155</v>
      </c>
      <c r="AF156" s="58">
        <f t="shared" si="23"/>
        <v>-6.5039839756176754</v>
      </c>
      <c r="AG156" s="58">
        <f t="shared" si="23"/>
        <v>9.732160747852971</v>
      </c>
      <c r="AH156" s="58">
        <f t="shared" si="23"/>
        <v>10.967223168654176</v>
      </c>
      <c r="AI156" s="58">
        <f t="shared" si="23"/>
        <v>12.117914654988882</v>
      </c>
      <c r="AJ156" s="58">
        <f t="shared" si="23"/>
        <v>12.100856648182287</v>
      </c>
      <c r="AK156" s="58">
        <f t="shared" si="23"/>
        <v>13.645769690231296</v>
      </c>
      <c r="AL156" s="58">
        <f t="shared" si="23"/>
        <v>14.397433267132989</v>
      </c>
      <c r="AM156" s="58">
        <f t="shared" si="23"/>
        <v>16.45576083013081</v>
      </c>
      <c r="AN156" s="160">
        <v>1</v>
      </c>
      <c r="AO156" s="118">
        <v>1</v>
      </c>
      <c r="AP156" s="118">
        <v>1</v>
      </c>
      <c r="AQ156" s="118">
        <v>1</v>
      </c>
      <c r="AR156" s="118">
        <v>1</v>
      </c>
      <c r="AS156" s="118">
        <v>1</v>
      </c>
      <c r="AT156" s="118">
        <v>1</v>
      </c>
      <c r="AU156" s="118">
        <v>1</v>
      </c>
      <c r="AV156" s="118">
        <v>1</v>
      </c>
      <c r="AW156" s="118">
        <v>1</v>
      </c>
      <c r="AX156" s="118">
        <v>1</v>
      </c>
      <c r="AY156" s="118">
        <v>1</v>
      </c>
      <c r="AZ156" s="118">
        <v>1</v>
      </c>
      <c r="BA156" s="118">
        <v>1</v>
      </c>
      <c r="BB156" s="118">
        <v>4</v>
      </c>
      <c r="BC156" s="118">
        <v>4</v>
      </c>
      <c r="BD156" s="118">
        <v>6</v>
      </c>
      <c r="BE156" s="118">
        <v>7</v>
      </c>
    </row>
    <row r="157" spans="2:57" ht="15">
      <c r="B157" s="499"/>
      <c r="C157" s="1" t="s">
        <v>206</v>
      </c>
      <c r="D157" s="196">
        <v>15.110846008549601</v>
      </c>
      <c r="E157" s="11">
        <v>15.9489958435303</v>
      </c>
      <c r="F157" s="11">
        <v>1.6121213493944899</v>
      </c>
      <c r="G157" s="11">
        <v>1.8152139611809199</v>
      </c>
      <c r="H157" s="11">
        <v>5.3052368054628296</v>
      </c>
      <c r="I157" s="11">
        <v>11.900252087990101</v>
      </c>
      <c r="J157" s="11">
        <v>15.9849672433492</v>
      </c>
      <c r="K157" s="11">
        <v>14.110038189066699</v>
      </c>
      <c r="L157" s="11">
        <v>11.659869776226</v>
      </c>
      <c r="M157" s="11">
        <v>14.500526739798399</v>
      </c>
      <c r="N157" s="11">
        <v>14.046086663384401</v>
      </c>
      <c r="O157" s="11">
        <v>20.438784271725002</v>
      </c>
      <c r="P157" s="11">
        <v>21.736317314655</v>
      </c>
      <c r="Q157" s="11">
        <v>18.936218476620699</v>
      </c>
      <c r="R157" s="11">
        <v>16.1790718565647</v>
      </c>
      <c r="S157" s="11">
        <v>13.1828335600706</v>
      </c>
      <c r="T157" s="11">
        <v>11.5141771844642</v>
      </c>
      <c r="U157" s="11">
        <v>12.2274835380314</v>
      </c>
      <c r="V157" s="159">
        <f>100</f>
        <v>100</v>
      </c>
      <c r="W157" s="58">
        <f t="shared" si="24"/>
        <v>105.54667709873081</v>
      </c>
      <c r="X157" s="58">
        <f t="shared" si="24"/>
        <v>10.668637272078373</v>
      </c>
      <c r="Y157" s="58">
        <f t="shared" si="24"/>
        <v>12.012656075999224</v>
      </c>
      <c r="Z157" s="58">
        <f t="shared" si="24"/>
        <v>35.108800675098983</v>
      </c>
      <c r="AA157" s="58">
        <f t="shared" si="24"/>
        <v>78.753049837560582</v>
      </c>
      <c r="AB157" s="58">
        <f t="shared" si="24"/>
        <v>105.78472730319022</v>
      </c>
      <c r="AC157" s="58">
        <f t="shared" si="24"/>
        <v>93.376890884093115</v>
      </c>
      <c r="AD157" s="58">
        <f t="shared" si="23"/>
        <v>77.162256630958538</v>
      </c>
      <c r="AE157" s="58">
        <f t="shared" si="23"/>
        <v>95.96105162870505</v>
      </c>
      <c r="AF157" s="58">
        <f t="shared" si="23"/>
        <v>92.953674833541641</v>
      </c>
      <c r="AG157" s="58">
        <f t="shared" si="23"/>
        <v>135.25903354557974</v>
      </c>
      <c r="AH157" s="58">
        <f t="shared" si="23"/>
        <v>143.84579991323292</v>
      </c>
      <c r="AI157" s="58">
        <f t="shared" si="23"/>
        <v>125.3154089844257</v>
      </c>
      <c r="AJ157" s="58">
        <f t="shared" si="23"/>
        <v>107.06926566130518</v>
      </c>
      <c r="AK157" s="58">
        <f t="shared" si="23"/>
        <v>87.240870250493288</v>
      </c>
      <c r="AL157" s="58">
        <f t="shared" si="23"/>
        <v>76.198097564819108</v>
      </c>
      <c r="AM157" s="58">
        <f t="shared" si="23"/>
        <v>80.918590071748355</v>
      </c>
      <c r="AN157" s="160">
        <v>4</v>
      </c>
      <c r="AO157" s="118">
        <v>4</v>
      </c>
      <c r="AP157" s="118">
        <v>4</v>
      </c>
      <c r="AQ157" s="118">
        <v>4</v>
      </c>
      <c r="AR157" s="118">
        <v>4</v>
      </c>
      <c r="AS157" s="118">
        <v>4</v>
      </c>
      <c r="AT157" s="118">
        <v>4</v>
      </c>
      <c r="AU157" s="118">
        <v>4</v>
      </c>
      <c r="AV157" s="118">
        <v>4</v>
      </c>
      <c r="AW157" s="118">
        <v>4</v>
      </c>
      <c r="AX157" s="118">
        <v>4</v>
      </c>
      <c r="AY157" s="118">
        <v>4</v>
      </c>
      <c r="AZ157" s="118">
        <v>4</v>
      </c>
      <c r="BA157" s="118">
        <v>2</v>
      </c>
      <c r="BB157" s="118">
        <v>1</v>
      </c>
      <c r="BC157" s="118">
        <v>4</v>
      </c>
      <c r="BD157" s="118">
        <v>6</v>
      </c>
      <c r="BE157" s="118">
        <v>7</v>
      </c>
    </row>
    <row r="158" spans="2:57" ht="15">
      <c r="B158" s="499"/>
      <c r="C158" s="1" t="s">
        <v>207</v>
      </c>
      <c r="D158" s="196">
        <v>52.490307187593203</v>
      </c>
      <c r="E158" s="11">
        <v>35.737870489065003</v>
      </c>
      <c r="F158" s="11">
        <v>44.534879256728203</v>
      </c>
      <c r="G158" s="11">
        <v>31.443225671539601</v>
      </c>
      <c r="H158" s="11">
        <v>14.3056058900948</v>
      </c>
      <c r="I158" s="11">
        <v>6.7771524603560902</v>
      </c>
      <c r="J158" s="11">
        <v>12.382138625655299</v>
      </c>
      <c r="K158" s="11">
        <v>12.8162856892805</v>
      </c>
      <c r="L158" s="11">
        <v>8.9088636215518893</v>
      </c>
      <c r="M158" s="11">
        <v>13.499793883588</v>
      </c>
      <c r="N158" s="11">
        <v>12.9215532450611</v>
      </c>
      <c r="O158" s="11">
        <v>15.2310213272557</v>
      </c>
      <c r="P158" s="11">
        <v>16.863681956678199</v>
      </c>
      <c r="Q158" s="11">
        <v>17.3088845676841</v>
      </c>
      <c r="R158" s="11">
        <v>32.1407753089794</v>
      </c>
      <c r="S158" s="11">
        <v>18.211515636220199</v>
      </c>
      <c r="T158" s="11">
        <v>17.864819749201001</v>
      </c>
      <c r="U158" s="11">
        <v>18.403508537834501</v>
      </c>
      <c r="V158" s="159">
        <f>100</f>
        <v>100</v>
      </c>
      <c r="W158" s="58">
        <f t="shared" si="24"/>
        <v>68.084704403315314</v>
      </c>
      <c r="X158" s="58">
        <f t="shared" si="24"/>
        <v>84.844005765800929</v>
      </c>
      <c r="Y158" s="58">
        <f t="shared" si="24"/>
        <v>59.902917998109245</v>
      </c>
      <c r="Z158" s="58">
        <f t="shared" si="24"/>
        <v>27.25380485766356</v>
      </c>
      <c r="AA158" s="58">
        <f t="shared" si="24"/>
        <v>12.911245567939755</v>
      </c>
      <c r="AB158" s="58">
        <f t="shared" si="24"/>
        <v>23.589381143080807</v>
      </c>
      <c r="AC158" s="58">
        <f t="shared" si="24"/>
        <v>24.416480634180406</v>
      </c>
      <c r="AD158" s="58">
        <f t="shared" si="23"/>
        <v>16.972397569922435</v>
      </c>
      <c r="AE158" s="58">
        <f t="shared" si="23"/>
        <v>25.718641415721908</v>
      </c>
      <c r="AF158" s="58">
        <f t="shared" si="23"/>
        <v>24.617027290164696</v>
      </c>
      <c r="AG158" s="58">
        <f t="shared" si="23"/>
        <v>29.016826426300206</v>
      </c>
      <c r="AH158" s="58">
        <f t="shared" si="23"/>
        <v>32.127230454967048</v>
      </c>
      <c r="AI158" s="58">
        <f t="shared" si="23"/>
        <v>32.975392020139083</v>
      </c>
      <c r="AJ158" s="58">
        <f t="shared" si="23"/>
        <v>61.231829324436319</v>
      </c>
      <c r="AK158" s="58">
        <f t="shared" si="23"/>
        <v>34.695006777412686</v>
      </c>
      <c r="AL158" s="58">
        <f t="shared" si="23"/>
        <v>34.034511715381221</v>
      </c>
      <c r="AM158" s="58">
        <f t="shared" si="23"/>
        <v>35.060775072363114</v>
      </c>
      <c r="AN158" s="160">
        <v>1</v>
      </c>
      <c r="AO158" s="118">
        <v>1</v>
      </c>
      <c r="AP158" s="118">
        <v>1</v>
      </c>
      <c r="AQ158" s="118">
        <v>4</v>
      </c>
      <c r="AR158" s="118">
        <v>1</v>
      </c>
      <c r="AS158" s="118">
        <v>4</v>
      </c>
      <c r="AT158" s="118">
        <v>4</v>
      </c>
      <c r="AU158" s="118">
        <v>4</v>
      </c>
      <c r="AV158" s="118">
        <v>4</v>
      </c>
      <c r="AW158" s="118">
        <v>4</v>
      </c>
      <c r="AX158" s="118">
        <v>4</v>
      </c>
      <c r="AY158" s="118">
        <v>4</v>
      </c>
      <c r="AZ158" s="118">
        <v>4</v>
      </c>
      <c r="BA158" s="118">
        <v>4</v>
      </c>
      <c r="BB158" s="118">
        <v>4</v>
      </c>
      <c r="BC158" s="118">
        <v>4</v>
      </c>
      <c r="BD158" s="118">
        <v>6</v>
      </c>
      <c r="BE158" s="118">
        <v>7</v>
      </c>
    </row>
    <row r="159" spans="2:57" ht="15">
      <c r="B159" s="499"/>
      <c r="C159" s="1" t="s">
        <v>208</v>
      </c>
      <c r="D159" s="196">
        <v>29.326970871856101</v>
      </c>
      <c r="E159" s="11">
        <v>14.8360719418871</v>
      </c>
      <c r="F159" s="11">
        <v>1.4692984200550401</v>
      </c>
      <c r="G159" s="11">
        <v>1.53045263578123</v>
      </c>
      <c r="H159" s="11">
        <v>4.7086863638964704</v>
      </c>
      <c r="I159" s="11">
        <v>0</v>
      </c>
      <c r="J159" s="11">
        <v>0</v>
      </c>
      <c r="K159" s="11">
        <v>0</v>
      </c>
      <c r="L159" s="11">
        <v>0</v>
      </c>
      <c r="M159" s="11">
        <v>0</v>
      </c>
      <c r="N159" s="11">
        <v>0</v>
      </c>
      <c r="O159" s="11">
        <v>0</v>
      </c>
      <c r="P159" s="11">
        <v>0</v>
      </c>
      <c r="Q159" s="11">
        <v>0</v>
      </c>
      <c r="R159" s="11">
        <v>0</v>
      </c>
      <c r="S159" s="11">
        <v>0</v>
      </c>
      <c r="T159" s="11">
        <v>0</v>
      </c>
      <c r="U159" s="11">
        <v>0</v>
      </c>
      <c r="V159" s="159">
        <f>100</f>
        <v>100</v>
      </c>
      <c r="W159" s="58">
        <f t="shared" si="24"/>
        <v>50.5884907333702</v>
      </c>
      <c r="X159" s="58">
        <f t="shared" si="24"/>
        <v>5.0100585787571603</v>
      </c>
      <c r="Y159" s="58">
        <f t="shared" si="24"/>
        <v>5.2185840892621584</v>
      </c>
      <c r="Z159" s="58">
        <f t="shared" si="24"/>
        <v>16.055822418452379</v>
      </c>
      <c r="AA159" s="58">
        <f t="shared" si="24"/>
        <v>0</v>
      </c>
      <c r="AB159" s="58">
        <f t="shared" si="24"/>
        <v>0</v>
      </c>
      <c r="AC159" s="58">
        <f t="shared" si="24"/>
        <v>0</v>
      </c>
      <c r="AD159" s="58">
        <f t="shared" si="23"/>
        <v>0</v>
      </c>
      <c r="AE159" s="58">
        <f t="shared" si="23"/>
        <v>0</v>
      </c>
      <c r="AF159" s="58">
        <f t="shared" si="23"/>
        <v>0</v>
      </c>
      <c r="AG159" s="58">
        <f t="shared" si="23"/>
        <v>0</v>
      </c>
      <c r="AH159" s="58">
        <f t="shared" si="23"/>
        <v>0</v>
      </c>
      <c r="AI159" s="58">
        <f t="shared" si="23"/>
        <v>0</v>
      </c>
      <c r="AJ159" s="58">
        <f t="shared" si="23"/>
        <v>0</v>
      </c>
      <c r="AK159" s="58">
        <f t="shared" si="23"/>
        <v>0</v>
      </c>
      <c r="AL159" s="58">
        <f t="shared" si="23"/>
        <v>0</v>
      </c>
      <c r="AM159" s="58">
        <f t="shared" si="23"/>
        <v>0</v>
      </c>
      <c r="AN159" s="160">
        <v>4</v>
      </c>
      <c r="AO159" s="118">
        <v>4</v>
      </c>
      <c r="AP159" s="118">
        <v>4</v>
      </c>
      <c r="AQ159" s="118">
        <v>4</v>
      </c>
      <c r="AR159" s="118">
        <v>4</v>
      </c>
      <c r="AS159" s="118">
        <v>4</v>
      </c>
      <c r="AT159" s="118">
        <v>4</v>
      </c>
      <c r="AU159" s="118">
        <v>4</v>
      </c>
      <c r="AV159" s="118">
        <v>4</v>
      </c>
      <c r="AW159" s="118">
        <v>4</v>
      </c>
      <c r="AX159" s="118">
        <v>4</v>
      </c>
      <c r="AY159" s="118">
        <v>1</v>
      </c>
      <c r="AZ159" s="118">
        <v>1</v>
      </c>
      <c r="BA159" s="118">
        <v>1</v>
      </c>
      <c r="BB159" s="118">
        <v>1</v>
      </c>
      <c r="BC159" s="118">
        <v>4</v>
      </c>
      <c r="BD159" s="118">
        <v>6</v>
      </c>
      <c r="BE159" s="118">
        <v>7</v>
      </c>
    </row>
    <row r="160" spans="2:57" ht="15">
      <c r="B160" s="499"/>
      <c r="C160" s="1" t="s">
        <v>209</v>
      </c>
      <c r="D160" s="196">
        <v>155.283825429963</v>
      </c>
      <c r="E160" s="11">
        <v>122.848929806161</v>
      </c>
      <c r="F160" s="11">
        <v>95.126568922902905</v>
      </c>
      <c r="G160" s="11">
        <v>76.136343934756596</v>
      </c>
      <c r="H160" s="11">
        <v>55.315008487992799</v>
      </c>
      <c r="I160" s="11">
        <v>46.3044011825219</v>
      </c>
      <c r="J160" s="11">
        <v>34.219061314794402</v>
      </c>
      <c r="K160" s="11">
        <v>33.881463229532102</v>
      </c>
      <c r="L160" s="11">
        <v>26.7593237005178</v>
      </c>
      <c r="M160" s="11">
        <v>34.078681658102802</v>
      </c>
      <c r="N160" s="11">
        <v>23.172194443004098</v>
      </c>
      <c r="O160" s="11">
        <v>41.349076261064099</v>
      </c>
      <c r="P160" s="11">
        <v>44.999999271333202</v>
      </c>
      <c r="Q160" s="11">
        <v>43.316597131667798</v>
      </c>
      <c r="R160" s="11">
        <v>55.381386933396897</v>
      </c>
      <c r="S160" s="11">
        <v>39.357433805263597</v>
      </c>
      <c r="T160" s="11">
        <v>37.780720094821298</v>
      </c>
      <c r="U160" s="11">
        <v>40.233866722736103</v>
      </c>
      <c r="V160" s="159">
        <f>100</f>
        <v>100</v>
      </c>
      <c r="W160" s="58">
        <f t="shared" si="24"/>
        <v>79.112508637655253</v>
      </c>
      <c r="X160" s="58">
        <f t="shared" si="24"/>
        <v>61.25980517256604</v>
      </c>
      <c r="Y160" s="58">
        <f t="shared" si="24"/>
        <v>49.030440693963996</v>
      </c>
      <c r="Z160" s="58">
        <f t="shared" si="24"/>
        <v>35.621873904015388</v>
      </c>
      <c r="AA160" s="58">
        <f t="shared" si="24"/>
        <v>29.819204321061999</v>
      </c>
      <c r="AB160" s="58">
        <f t="shared" si="24"/>
        <v>22.036462084860268</v>
      </c>
      <c r="AC160" s="58">
        <f t="shared" si="24"/>
        <v>21.819054969645574</v>
      </c>
      <c r="AD160" s="58">
        <f t="shared" si="23"/>
        <v>17.232524782554989</v>
      </c>
      <c r="AE160" s="58">
        <f t="shared" si="23"/>
        <v>21.946060102359574</v>
      </c>
      <c r="AF160" s="58">
        <f t="shared" si="23"/>
        <v>14.922477842649077</v>
      </c>
      <c r="AG160" s="58">
        <f t="shared" si="23"/>
        <v>26.628063899490677</v>
      </c>
      <c r="AH160" s="58">
        <f t="shared" si="23"/>
        <v>28.979192872621081</v>
      </c>
      <c r="AI160" s="58">
        <f t="shared" si="23"/>
        <v>27.895112070899295</v>
      </c>
      <c r="AJ160" s="58">
        <f t="shared" si="23"/>
        <v>35.664620432973123</v>
      </c>
      <c r="AK160" s="58">
        <f t="shared" si="23"/>
        <v>25.345481859612487</v>
      </c>
      <c r="AL160" s="58">
        <f t="shared" si="23"/>
        <v>24.33010649384174</v>
      </c>
      <c r="AM160" s="58">
        <f t="shared" si="23"/>
        <v>25.909888947759477</v>
      </c>
      <c r="AN160" s="160"/>
      <c r="AO160" s="118"/>
      <c r="AP160" s="118"/>
      <c r="AQ160" s="118"/>
      <c r="AR160" s="118"/>
      <c r="AS160" s="118"/>
      <c r="AT160" s="118"/>
      <c r="AU160" s="118"/>
      <c r="AV160" s="118"/>
      <c r="AW160" s="118"/>
      <c r="AX160" s="118"/>
      <c r="AY160" s="118"/>
      <c r="AZ160" s="118"/>
      <c r="BA160" s="118"/>
      <c r="BB160" s="118"/>
      <c r="BC160" s="118"/>
      <c r="BD160" s="118"/>
      <c r="BE160" s="118"/>
    </row>
    <row r="161" spans="2:57" ht="15">
      <c r="B161" s="501"/>
      <c r="C161" s="8" t="s">
        <v>210</v>
      </c>
      <c r="D161" s="245">
        <v>125.956854558107</v>
      </c>
      <c r="E161" s="173">
        <v>108.012857864274</v>
      </c>
      <c r="F161" s="173">
        <v>93.657270502847794</v>
      </c>
      <c r="G161" s="173">
        <v>74.605891298975394</v>
      </c>
      <c r="H161" s="173">
        <v>50.606322124096401</v>
      </c>
      <c r="I161" s="173">
        <v>46.3044011825219</v>
      </c>
      <c r="J161" s="173">
        <v>34.219061314794402</v>
      </c>
      <c r="K161" s="173">
        <v>33.881463229532102</v>
      </c>
      <c r="L161" s="173">
        <v>26.7593237005178</v>
      </c>
      <c r="M161" s="173">
        <v>34.078681658102802</v>
      </c>
      <c r="N161" s="173">
        <v>23.172194443004098</v>
      </c>
      <c r="O161" s="173">
        <v>41.349076261064099</v>
      </c>
      <c r="P161" s="173">
        <v>44.999999271333202</v>
      </c>
      <c r="Q161" s="173">
        <v>43.316597131667798</v>
      </c>
      <c r="R161" s="173">
        <v>55.381386933396897</v>
      </c>
      <c r="S161" s="173">
        <v>39.357433805263597</v>
      </c>
      <c r="T161" s="173">
        <v>37.780720094821298</v>
      </c>
      <c r="U161" s="173">
        <v>40.233866722736103</v>
      </c>
      <c r="V161" s="159">
        <f>100</f>
        <v>100</v>
      </c>
      <c r="W161" s="58">
        <f t="shared" si="24"/>
        <v>85.7538545585425</v>
      </c>
      <c r="X161" s="58">
        <f t="shared" si="24"/>
        <v>74.356628570493072</v>
      </c>
      <c r="Y161" s="58">
        <f t="shared" si="24"/>
        <v>59.231307069960103</v>
      </c>
      <c r="Z161" s="58">
        <f t="shared" si="24"/>
        <v>40.177505465373827</v>
      </c>
      <c r="AA161" s="58">
        <f t="shared" si="24"/>
        <v>36.762112983029866</v>
      </c>
      <c r="AB161" s="58">
        <f t="shared" si="24"/>
        <v>27.167287905723548</v>
      </c>
      <c r="AC161" s="58">
        <f t="shared" si="24"/>
        <v>26.899261138584361</v>
      </c>
      <c r="AD161" s="58">
        <f t="shared" si="23"/>
        <v>21.244833236267478</v>
      </c>
      <c r="AE161" s="58">
        <f t="shared" si="23"/>
        <v>27.055837316405409</v>
      </c>
      <c r="AF161" s="58">
        <f t="shared" si="23"/>
        <v>18.396930063313224</v>
      </c>
      <c r="AG161" s="58">
        <f t="shared" si="23"/>
        <v>32.827968280192927</v>
      </c>
      <c r="AH161" s="58">
        <f t="shared" si="23"/>
        <v>35.726518758511546</v>
      </c>
      <c r="AI161" s="58">
        <f t="shared" si="23"/>
        <v>34.390027667517515</v>
      </c>
      <c r="AJ161" s="58">
        <f t="shared" si="23"/>
        <v>43.968537581928977</v>
      </c>
      <c r="AK161" s="58">
        <f t="shared" si="23"/>
        <v>31.246758219980034</v>
      </c>
      <c r="AL161" s="58">
        <f t="shared" si="23"/>
        <v>29.99496948964546</v>
      </c>
      <c r="AM161" s="58">
        <f t="shared" si="23"/>
        <v>31.9425781660618</v>
      </c>
      <c r="AN161" s="120"/>
      <c r="AO161" s="121"/>
      <c r="AP161" s="121"/>
      <c r="AQ161" s="121"/>
      <c r="AR161" s="121"/>
      <c r="AS161" s="121"/>
      <c r="AT161" s="121"/>
      <c r="AU161" s="121"/>
      <c r="AV161" s="121"/>
      <c r="AW161" s="121"/>
      <c r="AX161" s="121"/>
      <c r="AY161" s="121"/>
      <c r="AZ161" s="121"/>
      <c r="BA161" s="121"/>
      <c r="BB161" s="121"/>
      <c r="BC161" s="121"/>
      <c r="BD161" s="121"/>
      <c r="BE161" s="121"/>
    </row>
    <row r="162" spans="2:57" ht="15" customHeight="1">
      <c r="B162" s="499" t="s">
        <v>121</v>
      </c>
      <c r="C162" s="1" t="s">
        <v>205</v>
      </c>
      <c r="D162" s="246">
        <v>10.0407595188389</v>
      </c>
      <c r="E162" s="11">
        <v>6.7979644952025797</v>
      </c>
      <c r="F162" s="11">
        <v>11.133719814182101</v>
      </c>
      <c r="G162" s="11">
        <v>14.8280516320362</v>
      </c>
      <c r="H162" s="11">
        <v>8.0111392984530898</v>
      </c>
      <c r="I162" s="11">
        <v>12.937994902624601</v>
      </c>
      <c r="J162" s="11">
        <v>7.1413693575743196</v>
      </c>
      <c r="K162" s="11">
        <v>7.6506532863033403</v>
      </c>
      <c r="L162" s="11">
        <v>9.3857336847990993</v>
      </c>
      <c r="M162" s="11">
        <v>9.2670094463709205</v>
      </c>
      <c r="N162" s="11">
        <v>7.6907710747103497</v>
      </c>
      <c r="O162" s="11">
        <v>7.7716335375878103</v>
      </c>
      <c r="P162" s="11">
        <v>10</v>
      </c>
      <c r="Q162" s="11">
        <v>11.766098251358599</v>
      </c>
      <c r="R162" s="11">
        <v>14.9566119338019</v>
      </c>
      <c r="S162" s="11">
        <v>13.531956340907101</v>
      </c>
      <c r="T162" s="11">
        <v>14.2773511943088</v>
      </c>
      <c r="U162" s="11">
        <v>16.328149114747301</v>
      </c>
      <c r="V162" s="159">
        <f>100</f>
        <v>100</v>
      </c>
      <c r="W162" s="58">
        <f t="shared" si="24"/>
        <v>67.703687977467737</v>
      </c>
      <c r="X162" s="58">
        <f t="shared" si="24"/>
        <v>110.88523525827445</v>
      </c>
      <c r="Y162" s="58">
        <f t="shared" si="24"/>
        <v>147.67858551153603</v>
      </c>
      <c r="Z162" s="58">
        <f t="shared" si="24"/>
        <v>79.786188319939839</v>
      </c>
      <c r="AA162" s="58">
        <f t="shared" si="24"/>
        <v>128.85474329257448</v>
      </c>
      <c r="AB162" s="58">
        <f t="shared" si="24"/>
        <v>71.123796403801705</v>
      </c>
      <c r="AC162" s="58">
        <f t="shared" si="24"/>
        <v>76.195961789034584</v>
      </c>
      <c r="AD162" s="58">
        <f t="shared" si="23"/>
        <v>93.476331817221464</v>
      </c>
      <c r="AE162" s="58">
        <f t="shared" si="23"/>
        <v>92.293908931727358</v>
      </c>
      <c r="AF162" s="58">
        <f t="shared" si="23"/>
        <v>76.595511129218835</v>
      </c>
      <c r="AG162" s="58">
        <f t="shared" si="23"/>
        <v>77.40085322237168</v>
      </c>
      <c r="AH162" s="58">
        <f t="shared" si="23"/>
        <v>99.594059405940101</v>
      </c>
      <c r="AI162" s="58">
        <f t="shared" si="23"/>
        <v>117.18334882219362</v>
      </c>
      <c r="AJ162" s="58">
        <f t="shared" si="23"/>
        <v>148.95896974466592</v>
      </c>
      <c r="AK162" s="58">
        <f t="shared" si="23"/>
        <v>134.77024636948894</v>
      </c>
      <c r="AL162" s="58">
        <f t="shared" si="23"/>
        <v>142.19393630054603</v>
      </c>
      <c r="AM162" s="58">
        <f t="shared" si="23"/>
        <v>162.61866529231909</v>
      </c>
      <c r="AN162" s="160">
        <v>1</v>
      </c>
      <c r="AO162" s="118">
        <v>1</v>
      </c>
      <c r="AP162" s="118">
        <v>1</v>
      </c>
      <c r="AQ162" s="118">
        <v>1</v>
      </c>
      <c r="AR162" s="118">
        <v>1</v>
      </c>
      <c r="AS162" s="118">
        <v>1</v>
      </c>
      <c r="AT162" s="118">
        <v>1</v>
      </c>
      <c r="AU162" s="118">
        <v>1</v>
      </c>
      <c r="AV162" s="118">
        <v>1</v>
      </c>
      <c r="AW162" s="118">
        <v>1</v>
      </c>
      <c r="AX162" s="118">
        <v>1</v>
      </c>
      <c r="AY162" s="118">
        <v>1</v>
      </c>
      <c r="AZ162" s="118">
        <v>1</v>
      </c>
      <c r="BA162" s="118">
        <v>1</v>
      </c>
      <c r="BB162" s="118">
        <v>1</v>
      </c>
      <c r="BC162" s="118">
        <v>4</v>
      </c>
      <c r="BD162" s="118">
        <v>6</v>
      </c>
      <c r="BE162" s="118">
        <v>7</v>
      </c>
    </row>
    <row r="163" spans="2:57" ht="15">
      <c r="B163" s="499"/>
      <c r="C163" s="1" t="s">
        <v>206</v>
      </c>
      <c r="D163" s="196">
        <v>29.824038174768901</v>
      </c>
      <c r="E163" s="11">
        <v>20.588121042613501</v>
      </c>
      <c r="F163" s="11">
        <v>26.111106845318101</v>
      </c>
      <c r="G163" s="11">
        <v>33.398399330836703</v>
      </c>
      <c r="H163" s="11">
        <v>17.4528391859157</v>
      </c>
      <c r="I163" s="11">
        <v>10.5428288981797</v>
      </c>
      <c r="J163" s="11">
        <v>17.114743038423299</v>
      </c>
      <c r="K163" s="11">
        <v>17.942981487049799</v>
      </c>
      <c r="L163" s="11">
        <v>8.76514442921283</v>
      </c>
      <c r="M163" s="11">
        <v>12.220248742770201</v>
      </c>
      <c r="N163" s="11">
        <v>6.0408580530248601</v>
      </c>
      <c r="O163" s="11">
        <v>6.6139902968736903</v>
      </c>
      <c r="P163" s="11">
        <v>23.649540974838501</v>
      </c>
      <c r="Q163" s="11">
        <v>19.2764786523725</v>
      </c>
      <c r="R163" s="11">
        <v>22.0320617897925</v>
      </c>
      <c r="S163" s="11">
        <v>17.951895859841201</v>
      </c>
      <c r="T163" s="11">
        <v>15.679582839918</v>
      </c>
      <c r="U163" s="11">
        <v>16.632656104020601</v>
      </c>
      <c r="V163" s="159">
        <f>100</f>
        <v>100</v>
      </c>
      <c r="W163" s="58">
        <f t="shared" si="24"/>
        <v>69.031969855882991</v>
      </c>
      <c r="X163" s="58">
        <f t="shared" si="24"/>
        <v>87.550541252351479</v>
      </c>
      <c r="Y163" s="58">
        <f t="shared" si="24"/>
        <v>111.98483295629534</v>
      </c>
      <c r="Z163" s="58">
        <f t="shared" si="24"/>
        <v>58.519369790375265</v>
      </c>
      <c r="AA163" s="58">
        <f t="shared" si="24"/>
        <v>35.350105295596492</v>
      </c>
      <c r="AB163" s="58">
        <f t="shared" si="24"/>
        <v>57.38573340783325</v>
      </c>
      <c r="AC163" s="58">
        <f t="shared" si="24"/>
        <v>60.162816926077902</v>
      </c>
      <c r="AD163" s="58">
        <f t="shared" si="23"/>
        <v>29.389529271150582</v>
      </c>
      <c r="AE163" s="58">
        <f t="shared" si="23"/>
        <v>40.974494034508432</v>
      </c>
      <c r="AF163" s="58">
        <f t="shared" si="23"/>
        <v>20.254997051792333</v>
      </c>
      <c r="AG163" s="58">
        <f t="shared" si="23"/>
        <v>22.176709465417456</v>
      </c>
      <c r="AH163" s="58">
        <f t="shared" si="23"/>
        <v>79.296910888633391</v>
      </c>
      <c r="AI163" s="58">
        <f t="shared" si="23"/>
        <v>64.634032921404909</v>
      </c>
      <c r="AJ163" s="58">
        <f t="shared" si="23"/>
        <v>73.873503181174158</v>
      </c>
      <c r="AK163" s="58">
        <f t="shared" si="23"/>
        <v>60.192706818047476</v>
      </c>
      <c r="AL163" s="58">
        <f t="shared" si="23"/>
        <v>52.57364126224499</v>
      </c>
      <c r="AM163" s="58">
        <f t="shared" si="23"/>
        <v>55.769295916781005</v>
      </c>
      <c r="AN163" s="160">
        <v>1</v>
      </c>
      <c r="AO163" s="118">
        <v>1</v>
      </c>
      <c r="AP163" s="118">
        <v>4</v>
      </c>
      <c r="AQ163" s="118">
        <v>4</v>
      </c>
      <c r="AR163" s="118">
        <v>1</v>
      </c>
      <c r="AS163" s="118">
        <v>4</v>
      </c>
      <c r="AT163" s="118">
        <v>4</v>
      </c>
      <c r="AU163" s="118">
        <v>4</v>
      </c>
      <c r="AV163" s="118">
        <v>4</v>
      </c>
      <c r="AW163" s="118">
        <v>4</v>
      </c>
      <c r="AX163" s="118">
        <v>4</v>
      </c>
      <c r="AY163" s="118">
        <v>4</v>
      </c>
      <c r="AZ163" s="118">
        <v>4</v>
      </c>
      <c r="BA163" s="118">
        <v>2</v>
      </c>
      <c r="BB163" s="118">
        <v>1</v>
      </c>
      <c r="BC163" s="118">
        <v>4</v>
      </c>
      <c r="BD163" s="118">
        <v>6</v>
      </c>
      <c r="BE163" s="118">
        <v>7</v>
      </c>
    </row>
    <row r="164" spans="2:57" ht="15">
      <c r="B164" s="499"/>
      <c r="C164" s="1" t="s">
        <v>207</v>
      </c>
      <c r="D164" s="196">
        <v>19.982105577095101</v>
      </c>
      <c r="E164" s="11">
        <v>17.189138795012202</v>
      </c>
      <c r="F164" s="11">
        <v>7.86593465658233</v>
      </c>
      <c r="G164" s="11">
        <v>10.863515388856101</v>
      </c>
      <c r="H164" s="11">
        <v>12.1120796536136</v>
      </c>
      <c r="I164" s="11">
        <v>14.299889102900799</v>
      </c>
      <c r="J164" s="11">
        <v>15.373781255889201</v>
      </c>
      <c r="K164" s="11">
        <v>18.924615940477</v>
      </c>
      <c r="L164" s="11">
        <v>11.4305781226292</v>
      </c>
      <c r="M164" s="11">
        <v>32.3847104308661</v>
      </c>
      <c r="N164" s="11">
        <v>25.069916100679201</v>
      </c>
      <c r="O164" s="11">
        <v>16.340357694415399</v>
      </c>
      <c r="P164" s="11">
        <v>21.1</v>
      </c>
      <c r="Q164" s="11">
        <v>8.3089089392409804E-2</v>
      </c>
      <c r="R164" s="11">
        <v>-0.37095236109102497</v>
      </c>
      <c r="S164" s="11">
        <v>8.7422066068876994E-2</v>
      </c>
      <c r="T164" s="11">
        <v>8.5757798574501901E-2</v>
      </c>
      <c r="U164" s="11">
        <v>8.8482337202219596E-2</v>
      </c>
      <c r="V164" s="159">
        <f>100</f>
        <v>100</v>
      </c>
      <c r="W164" s="58">
        <f t="shared" si="24"/>
        <v>86.022660268173169</v>
      </c>
      <c r="X164" s="58">
        <f t="shared" si="24"/>
        <v>39.364893885851643</v>
      </c>
      <c r="Y164" s="58">
        <f t="shared" si="24"/>
        <v>54.366219550499366</v>
      </c>
      <c r="Z164" s="58">
        <f t="shared" si="24"/>
        <v>60.614631460546981</v>
      </c>
      <c r="AA164" s="58">
        <f t="shared" si="24"/>
        <v>71.563474868696218</v>
      </c>
      <c r="AB164" s="58">
        <f t="shared" si="24"/>
        <v>76.937744105965052</v>
      </c>
      <c r="AC164" s="58">
        <f t="shared" si="24"/>
        <v>94.707816788685832</v>
      </c>
      <c r="AD164" s="58">
        <f t="shared" si="23"/>
        <v>57.204072306232504</v>
      </c>
      <c r="AE164" s="58">
        <f t="shared" si="23"/>
        <v>162.06855832043914</v>
      </c>
      <c r="AF164" s="58">
        <f t="shared" si="23"/>
        <v>125.46183385907092</v>
      </c>
      <c r="AG164" s="58">
        <f t="shared" si="23"/>
        <v>81.774954252798409</v>
      </c>
      <c r="AH164" s="58">
        <f t="shared" si="23"/>
        <v>105.59447761194049</v>
      </c>
      <c r="AI164" s="58">
        <f t="shared" si="23"/>
        <v>0.41581748766082177</v>
      </c>
      <c r="AJ164" s="58">
        <f t="shared" si="23"/>
        <v>-1.8564227861764313</v>
      </c>
      <c r="AK164" s="58">
        <f t="shared" si="23"/>
        <v>0.43750177243126132</v>
      </c>
      <c r="AL164" s="58">
        <f t="shared" si="23"/>
        <v>0.4291729830153812</v>
      </c>
      <c r="AM164" s="58">
        <f t="shared" si="23"/>
        <v>0.44280787558066098</v>
      </c>
      <c r="AN164" s="160">
        <v>1</v>
      </c>
      <c r="AO164" s="118">
        <v>1</v>
      </c>
      <c r="AP164" s="118">
        <v>4</v>
      </c>
      <c r="AQ164" s="118">
        <v>4</v>
      </c>
      <c r="AR164" s="118">
        <v>1</v>
      </c>
      <c r="AS164" s="118">
        <v>1</v>
      </c>
      <c r="AT164" s="118">
        <v>1</v>
      </c>
      <c r="AU164" s="118">
        <v>4</v>
      </c>
      <c r="AV164" s="118">
        <v>4</v>
      </c>
      <c r="AW164" s="118">
        <v>1</v>
      </c>
      <c r="AX164" s="118">
        <v>1</v>
      </c>
      <c r="AY164" s="118">
        <v>1</v>
      </c>
      <c r="AZ164" s="118">
        <v>1</v>
      </c>
      <c r="BA164" s="118">
        <v>4</v>
      </c>
      <c r="BB164" s="118">
        <v>4</v>
      </c>
      <c r="BC164" s="118">
        <v>4</v>
      </c>
      <c r="BD164" s="118">
        <v>6</v>
      </c>
      <c r="BE164" s="118">
        <v>7</v>
      </c>
    </row>
    <row r="165" spans="2:57" ht="15">
      <c r="B165" s="499"/>
      <c r="C165" s="1" t="s">
        <v>208</v>
      </c>
      <c r="D165" s="196">
        <v>298.93627597176697</v>
      </c>
      <c r="E165" s="11">
        <v>338.34440430408301</v>
      </c>
      <c r="F165" s="11">
        <v>176.98775290820399</v>
      </c>
      <c r="G165" s="11">
        <v>197.359276086915</v>
      </c>
      <c r="H165" s="11">
        <v>87.264195929578307</v>
      </c>
      <c r="I165" s="11">
        <v>84.0115420020431</v>
      </c>
      <c r="J165" s="11">
        <v>78.897004407191105</v>
      </c>
      <c r="K165" s="11">
        <v>96.671084025595306</v>
      </c>
      <c r="L165" s="11">
        <v>58.085299696328697</v>
      </c>
      <c r="M165" s="11">
        <v>71.382124946135505</v>
      </c>
      <c r="N165" s="11">
        <v>29.116948611234299</v>
      </c>
      <c r="O165" s="11">
        <v>25.668178920592101</v>
      </c>
      <c r="P165" s="11">
        <v>41.450455567216302</v>
      </c>
      <c r="Q165" s="11">
        <v>0.51360004969191397</v>
      </c>
      <c r="R165" s="11">
        <v>-3.98174252195414</v>
      </c>
      <c r="S165" s="11">
        <v>0.96085604993018003</v>
      </c>
      <c r="T165" s="11">
        <v>1.0336389915103401</v>
      </c>
      <c r="U165" s="11">
        <v>1.0435999833212899</v>
      </c>
      <c r="V165" s="159">
        <f>100</f>
        <v>100</v>
      </c>
      <c r="W165" s="58">
        <f t="shared" si="24"/>
        <v>113.18278559676642</v>
      </c>
      <c r="X165" s="58">
        <f t="shared" si="24"/>
        <v>59.205846574779564</v>
      </c>
      <c r="Y165" s="58">
        <f t="shared" si="24"/>
        <v>66.020517398013823</v>
      </c>
      <c r="Z165" s="58">
        <f t="shared" si="24"/>
        <v>29.1915712289866</v>
      </c>
      <c r="AA165" s="58">
        <f t="shared" si="24"/>
        <v>28.103495211125718</v>
      </c>
      <c r="AB165" s="58">
        <f t="shared" si="24"/>
        <v>26.392582884334363</v>
      </c>
      <c r="AC165" s="58">
        <f t="shared" si="24"/>
        <v>32.338358304405119</v>
      </c>
      <c r="AD165" s="58">
        <f t="shared" si="23"/>
        <v>19.430662775037231</v>
      </c>
      <c r="AE165" s="58">
        <f t="shared" si="23"/>
        <v>23.87870950559282</v>
      </c>
      <c r="AF165" s="58">
        <f t="shared" si="23"/>
        <v>9.7401857692186695</v>
      </c>
      <c r="AG165" s="58">
        <f t="shared" si="23"/>
        <v>8.5865052132436173</v>
      </c>
      <c r="AH165" s="58">
        <f t="shared" si="23"/>
        <v>13.865983789512081</v>
      </c>
      <c r="AI165" s="58">
        <f t="shared" si="23"/>
        <v>0.17180920850851197</v>
      </c>
      <c r="AJ165" s="58">
        <f t="shared" si="23"/>
        <v>-1.3319703368252958</v>
      </c>
      <c r="AK165" s="58">
        <f t="shared" si="23"/>
        <v>0.32142504177744158</v>
      </c>
      <c r="AL165" s="58">
        <f t="shared" si="23"/>
        <v>0.3457723516994512</v>
      </c>
      <c r="AM165" s="58">
        <f t="shared" si="23"/>
        <v>0.34910449724738418</v>
      </c>
      <c r="AN165" s="160">
        <v>1</v>
      </c>
      <c r="AO165" s="118">
        <v>1</v>
      </c>
      <c r="AP165" s="118">
        <v>1</v>
      </c>
      <c r="AQ165" s="118">
        <v>4</v>
      </c>
      <c r="AR165" s="118">
        <v>1</v>
      </c>
      <c r="AS165" s="118">
        <v>4</v>
      </c>
      <c r="AT165" s="118">
        <v>4</v>
      </c>
      <c r="AU165" s="118">
        <v>4</v>
      </c>
      <c r="AV165" s="118">
        <v>4</v>
      </c>
      <c r="AW165" s="118">
        <v>4</v>
      </c>
      <c r="AX165" s="118">
        <v>4</v>
      </c>
      <c r="AY165" s="118">
        <v>4</v>
      </c>
      <c r="AZ165" s="118">
        <v>4</v>
      </c>
      <c r="BA165" s="118">
        <v>4</v>
      </c>
      <c r="BB165" s="118">
        <v>4</v>
      </c>
      <c r="BC165" s="118">
        <v>4</v>
      </c>
      <c r="BD165" s="118">
        <v>6</v>
      </c>
      <c r="BE165" s="118">
        <v>7</v>
      </c>
    </row>
    <row r="166" spans="2:57" ht="15">
      <c r="B166" s="499"/>
      <c r="C166" s="1" t="s">
        <v>209</v>
      </c>
      <c r="D166" s="196">
        <v>358.78317924246898</v>
      </c>
      <c r="E166" s="11">
        <v>382.919628636911</v>
      </c>
      <c r="F166" s="11">
        <v>222.09851422428699</v>
      </c>
      <c r="G166" s="11">
        <v>256.44924243864398</v>
      </c>
      <c r="H166" s="11">
        <v>124.84025406756101</v>
      </c>
      <c r="I166" s="11">
        <v>121.792254905748</v>
      </c>
      <c r="J166" s="11">
        <v>118.52689805907799</v>
      </c>
      <c r="K166" s="11">
        <v>141.18933473942599</v>
      </c>
      <c r="L166" s="11">
        <v>87.666755932969906</v>
      </c>
      <c r="M166" s="11">
        <v>125.254093566143</v>
      </c>
      <c r="N166" s="11">
        <v>67.918493839648704</v>
      </c>
      <c r="O166" s="11">
        <v>56.394160449469098</v>
      </c>
      <c r="P166" s="11">
        <v>96.199996542054805</v>
      </c>
      <c r="Q166" s="11">
        <v>31.6392660428154</v>
      </c>
      <c r="R166" s="11">
        <v>32.635978840549299</v>
      </c>
      <c r="S166" s="11">
        <v>32.532130316747299</v>
      </c>
      <c r="T166" s="11">
        <v>31.0763308243117</v>
      </c>
      <c r="U166" s="11">
        <v>34.092887539291503</v>
      </c>
      <c r="V166" s="159">
        <f>100</f>
        <v>100</v>
      </c>
      <c r="W166" s="58">
        <f t="shared" si="24"/>
        <v>106.72730796505105</v>
      </c>
      <c r="X166" s="58">
        <f t="shared" si="24"/>
        <v>61.903268345306337</v>
      </c>
      <c r="Y166" s="58">
        <f t="shared" si="24"/>
        <v>71.477498744536533</v>
      </c>
      <c r="Z166" s="58">
        <f t="shared" si="24"/>
        <v>34.795459009853083</v>
      </c>
      <c r="AA166" s="58">
        <f t="shared" si="24"/>
        <v>33.945921088858981</v>
      </c>
      <c r="AB166" s="58">
        <f t="shared" si="24"/>
        <v>33.035801262850292</v>
      </c>
      <c r="AC166" s="58">
        <f t="shared" si="24"/>
        <v>39.352272600273977</v>
      </c>
      <c r="AD166" s="58">
        <f t="shared" si="23"/>
        <v>24.43446655388599</v>
      </c>
      <c r="AE166" s="58">
        <f t="shared" si="23"/>
        <v>34.910804299856856</v>
      </c>
      <c r="AF166" s="58">
        <f t="shared" si="23"/>
        <v>18.930233569770774</v>
      </c>
      <c r="AG166" s="58">
        <f t="shared" si="23"/>
        <v>15.718172900005829</v>
      </c>
      <c r="AH166" s="58">
        <f t="shared" si="23"/>
        <v>26.812850241522039</v>
      </c>
      <c r="AI166" s="58">
        <f t="shared" si="23"/>
        <v>8.8184920234048363</v>
      </c>
      <c r="AJ166" s="58">
        <f t="shared" si="23"/>
        <v>9.0962956818255982</v>
      </c>
      <c r="AK166" s="58">
        <f t="shared" si="23"/>
        <v>9.0673510350834441</v>
      </c>
      <c r="AL166" s="58">
        <f t="shared" si="23"/>
        <v>8.6615907941743355</v>
      </c>
      <c r="AM166" s="58">
        <f t="shared" si="23"/>
        <v>9.502365080568957</v>
      </c>
      <c r="AN166" s="160"/>
      <c r="AO166" s="118"/>
      <c r="AP166" s="118"/>
      <c r="AQ166" s="118"/>
      <c r="AR166" s="118"/>
      <c r="AS166" s="118"/>
      <c r="AT166" s="118"/>
      <c r="AU166" s="118"/>
      <c r="AV166" s="118"/>
      <c r="AW166" s="118"/>
      <c r="AX166" s="118"/>
      <c r="AY166" s="118"/>
      <c r="AZ166" s="118"/>
      <c r="BA166" s="118"/>
      <c r="BB166" s="118"/>
      <c r="BC166" s="118"/>
      <c r="BD166" s="118"/>
      <c r="BE166" s="118"/>
    </row>
    <row r="167" spans="2:57" ht="15">
      <c r="B167" s="501"/>
      <c r="C167" s="8" t="s">
        <v>210</v>
      </c>
      <c r="D167" s="245">
        <v>59.846903270702903</v>
      </c>
      <c r="E167" s="173">
        <v>44.575224332828299</v>
      </c>
      <c r="F167" s="173">
        <v>45.110761316082503</v>
      </c>
      <c r="G167" s="173">
        <v>59.089966351728997</v>
      </c>
      <c r="H167" s="173">
        <v>37.576058137982301</v>
      </c>
      <c r="I167" s="173">
        <v>37.780712903705201</v>
      </c>
      <c r="J167" s="173">
        <v>39.629893651886803</v>
      </c>
      <c r="K167" s="173">
        <v>44.518250713830199</v>
      </c>
      <c r="L167" s="173">
        <v>29.581456236641198</v>
      </c>
      <c r="M167" s="173">
        <v>53.871968620007301</v>
      </c>
      <c r="N167" s="173">
        <v>38.801545228414398</v>
      </c>
      <c r="O167" s="173">
        <v>30.7259815288769</v>
      </c>
      <c r="P167" s="173">
        <v>54.749540974838503</v>
      </c>
      <c r="Q167" s="173">
        <v>31.125665993123501</v>
      </c>
      <c r="R167" s="173">
        <v>36.617721362503403</v>
      </c>
      <c r="S167" s="173">
        <v>31.571274266817198</v>
      </c>
      <c r="T167" s="173">
        <v>30.0426918328013</v>
      </c>
      <c r="U167" s="173">
        <v>33.049287555970103</v>
      </c>
      <c r="V167" s="159">
        <f>100</f>
        <v>100</v>
      </c>
      <c r="W167" s="58">
        <f t="shared" si="24"/>
        <v>74.482089960783966</v>
      </c>
      <c r="X167" s="58">
        <f t="shared" si="24"/>
        <v>75.376934896756396</v>
      </c>
      <c r="Y167" s="58">
        <f t="shared" si="24"/>
        <v>98.735211217947096</v>
      </c>
      <c r="Z167" s="58">
        <f t="shared" si="24"/>
        <v>62.786971563116886</v>
      </c>
      <c r="AA167" s="58">
        <f t="shared" si="24"/>
        <v>63.128935398400387</v>
      </c>
      <c r="AB167" s="58">
        <f t="shared" si="24"/>
        <v>66.218787416001504</v>
      </c>
      <c r="AC167" s="58">
        <f t="shared" si="24"/>
        <v>74.3868910183418</v>
      </c>
      <c r="AD167" s="58">
        <f t="shared" si="23"/>
        <v>49.428549548899262</v>
      </c>
      <c r="AE167" s="58">
        <f t="shared" si="23"/>
        <v>90.016301054593526</v>
      </c>
      <c r="AF167" s="58">
        <f t="shared" si="23"/>
        <v>64.834674992129578</v>
      </c>
      <c r="AG167" s="58">
        <f t="shared" si="23"/>
        <v>51.340971461623333</v>
      </c>
      <c r="AH167" s="58">
        <f t="shared" si="23"/>
        <v>91.482663233538204</v>
      </c>
      <c r="AI167" s="58">
        <f t="shared" si="23"/>
        <v>52.008816316416784</v>
      </c>
      <c r="AJ167" s="58">
        <f t="shared" si="23"/>
        <v>61.185657671996914</v>
      </c>
      <c r="AK167" s="58">
        <f t="shared" si="23"/>
        <v>52.753396652809627</v>
      </c>
      <c r="AL167" s="58">
        <f t="shared" si="23"/>
        <v>50.199242050855155</v>
      </c>
      <c r="AM167" s="58">
        <f t="shared" si="23"/>
        <v>55.22305374177791</v>
      </c>
      <c r="AN167" s="120"/>
      <c r="AO167" s="121"/>
      <c r="AP167" s="121"/>
      <c r="AQ167" s="121"/>
      <c r="AR167" s="121"/>
      <c r="AS167" s="121"/>
      <c r="AT167" s="121"/>
      <c r="AU167" s="121"/>
      <c r="AV167" s="121"/>
      <c r="AW167" s="121"/>
      <c r="AX167" s="121"/>
      <c r="AY167" s="121"/>
      <c r="AZ167" s="121"/>
      <c r="BA167" s="121"/>
      <c r="BB167" s="121"/>
      <c r="BC167" s="121"/>
      <c r="BD167" s="121"/>
      <c r="BE167" s="121"/>
    </row>
    <row r="168" spans="2:57" ht="15" customHeight="1">
      <c r="B168" s="499" t="s">
        <v>137</v>
      </c>
      <c r="C168" s="1" t="s">
        <v>205</v>
      </c>
      <c r="D168" s="246">
        <v>193.16035391192</v>
      </c>
      <c r="E168" s="11">
        <v>222.00209765761599</v>
      </c>
      <c r="F168" s="11">
        <v>186.009905171421</v>
      </c>
      <c r="G168" s="11">
        <v>119.19472273444499</v>
      </c>
      <c r="H168" s="11">
        <v>91.079024166936904</v>
      </c>
      <c r="I168" s="11">
        <v>51.557423296173098</v>
      </c>
      <c r="J168" s="11">
        <v>15.175409884845401</v>
      </c>
      <c r="K168" s="11">
        <v>25.833374732972299</v>
      </c>
      <c r="L168" s="11">
        <v>21.467369598210698</v>
      </c>
      <c r="M168" s="11">
        <v>24.213798876001398</v>
      </c>
      <c r="N168" s="11">
        <v>27.566919696364401</v>
      </c>
      <c r="O168" s="11">
        <v>26.503263089722498</v>
      </c>
      <c r="P168" s="11">
        <v>15.5</v>
      </c>
      <c r="Q168" s="11">
        <v>24.360656061069299</v>
      </c>
      <c r="R168" s="11">
        <v>33.636169996017699</v>
      </c>
      <c r="S168" s="11">
        <v>30.432239447782699</v>
      </c>
      <c r="T168" s="11">
        <v>32.1085659755704</v>
      </c>
      <c r="U168" s="11">
        <v>36.711793705762901</v>
      </c>
      <c r="V168" s="159">
        <f>100</f>
        <v>100</v>
      </c>
      <c r="W168" s="58">
        <f t="shared" si="24"/>
        <v>114.93150284806771</v>
      </c>
      <c r="X168" s="58">
        <f t="shared" si="24"/>
        <v>96.298179934087514</v>
      </c>
      <c r="Y168" s="58">
        <f t="shared" si="24"/>
        <v>61.70765393647865</v>
      </c>
      <c r="Z168" s="58">
        <f t="shared" si="24"/>
        <v>47.152028002841831</v>
      </c>
      <c r="AA168" s="58">
        <f t="shared" si="24"/>
        <v>26.691514201554522</v>
      </c>
      <c r="AB168" s="58">
        <f t="shared" si="24"/>
        <v>7.8563792090406395</v>
      </c>
      <c r="AC168" s="58">
        <f t="shared" si="24"/>
        <v>13.374056430209363</v>
      </c>
      <c r="AD168" s="58">
        <f t="shared" si="23"/>
        <v>11.113755573257903</v>
      </c>
      <c r="AE168" s="58">
        <f t="shared" si="23"/>
        <v>12.535594590514547</v>
      </c>
      <c r="AF168" s="58">
        <f t="shared" si="23"/>
        <v>14.271520598339118</v>
      </c>
      <c r="AG168" s="58">
        <f t="shared" si="23"/>
        <v>13.720860700953072</v>
      </c>
      <c r="AH168" s="58">
        <f t="shared" si="23"/>
        <v>8.024420998455982</v>
      </c>
      <c r="AI168" s="58">
        <f t="shared" si="23"/>
        <v>12.611623227910224</v>
      </c>
      <c r="AJ168" s="58">
        <f t="shared" si="23"/>
        <v>17.413599278947064</v>
      </c>
      <c r="AK168" s="58">
        <f t="shared" si="23"/>
        <v>15.754909758375998</v>
      </c>
      <c r="AL168" s="58">
        <f t="shared" si="23"/>
        <v>16.622751680301704</v>
      </c>
      <c r="AM168" s="58">
        <f t="shared" si="23"/>
        <v>19.005863761516647</v>
      </c>
      <c r="AN168" s="160">
        <v>1</v>
      </c>
      <c r="AO168" s="118">
        <v>1</v>
      </c>
      <c r="AP168" s="118">
        <v>1</v>
      </c>
      <c r="AQ168" s="118">
        <v>1</v>
      </c>
      <c r="AR168" s="118">
        <v>1</v>
      </c>
      <c r="AS168" s="118">
        <v>1</v>
      </c>
      <c r="AT168" s="118">
        <v>1</v>
      </c>
      <c r="AU168" s="118">
        <v>1</v>
      </c>
      <c r="AV168" s="118">
        <v>1</v>
      </c>
      <c r="AW168" s="118">
        <v>1</v>
      </c>
      <c r="AX168" s="118">
        <v>1</v>
      </c>
      <c r="AY168" s="118">
        <v>1</v>
      </c>
      <c r="AZ168" s="118">
        <v>1</v>
      </c>
      <c r="BA168" s="118">
        <v>1</v>
      </c>
      <c r="BB168" s="118">
        <v>1</v>
      </c>
      <c r="BC168" s="118">
        <v>4</v>
      </c>
      <c r="BD168" s="118">
        <v>6</v>
      </c>
      <c r="BE168" s="118">
        <v>7</v>
      </c>
    </row>
    <row r="169" spans="2:57" ht="15">
      <c r="B169" s="499"/>
      <c r="C169" s="1" t="s">
        <v>206</v>
      </c>
      <c r="D169" s="196">
        <v>117.20847002684199</v>
      </c>
      <c r="E169" s="11">
        <v>97.5352523015966</v>
      </c>
      <c r="F169" s="11">
        <v>83.897291434714205</v>
      </c>
      <c r="G169" s="11">
        <v>67.581696861395699</v>
      </c>
      <c r="H169" s="11">
        <v>58.557613443454699</v>
      </c>
      <c r="I169" s="11">
        <v>30.739897663378699</v>
      </c>
      <c r="J169" s="11">
        <v>46.418900824233098</v>
      </c>
      <c r="K169" s="11">
        <v>43.022504843757801</v>
      </c>
      <c r="L169" s="11">
        <v>46.728971962616797</v>
      </c>
      <c r="M169" s="11">
        <v>48.427597752002903</v>
      </c>
      <c r="N169" s="11">
        <v>59.328805433479801</v>
      </c>
      <c r="O169" s="11">
        <v>68.484012579626395</v>
      </c>
      <c r="P169" s="11">
        <v>59.213262126137003</v>
      </c>
      <c r="Q169" s="11">
        <v>69.153689110688106</v>
      </c>
      <c r="R169" s="11">
        <v>78.802349260963794</v>
      </c>
      <c r="S169" s="11">
        <v>63.328612762310797</v>
      </c>
      <c r="T169" s="11">
        <v>55.312606929895701</v>
      </c>
      <c r="U169" s="11">
        <v>58.708429934854799</v>
      </c>
      <c r="V169" s="159">
        <f>100</f>
        <v>100</v>
      </c>
      <c r="W169" s="58">
        <f t="shared" si="24"/>
        <v>83.215191085814851</v>
      </c>
      <c r="X169" s="58">
        <f t="shared" si="24"/>
        <v>71.579546610838648</v>
      </c>
      <c r="Y169" s="58">
        <f t="shared" si="24"/>
        <v>57.659396838742772</v>
      </c>
      <c r="Z169" s="58">
        <f t="shared" si="24"/>
        <v>49.960223378092373</v>
      </c>
      <c r="AA169" s="58">
        <f t="shared" si="24"/>
        <v>26.226686225269326</v>
      </c>
      <c r="AB169" s="58">
        <f t="shared" si="24"/>
        <v>39.603708514924449</v>
      </c>
      <c r="AC169" s="58">
        <f t="shared" si="24"/>
        <v>36.705969145323017</v>
      </c>
      <c r="AD169" s="58">
        <f t="shared" si="23"/>
        <v>39.868255213906778</v>
      </c>
      <c r="AE169" s="58">
        <f t="shared" si="23"/>
        <v>41.317489888668</v>
      </c>
      <c r="AF169" s="58">
        <f t="shared" si="23"/>
        <v>50.618189470345335</v>
      </c>
      <c r="AG169" s="58">
        <f t="shared" si="23"/>
        <v>58.429235160174706</v>
      </c>
      <c r="AH169" s="58">
        <f t="shared" si="23"/>
        <v>50.519610154945745</v>
      </c>
      <c r="AI169" s="58">
        <f t="shared" si="23"/>
        <v>59.00059022598893</v>
      </c>
      <c r="AJ169" s="58">
        <f t="shared" si="23"/>
        <v>67.232640476338617</v>
      </c>
      <c r="AK169" s="58">
        <f t="shared" si="23"/>
        <v>54.03074773334032</v>
      </c>
      <c r="AL169" s="58">
        <f t="shared" si="23"/>
        <v>47.191646574030464</v>
      </c>
      <c r="AM169" s="58">
        <f t="shared" si="23"/>
        <v>50.088897092001922</v>
      </c>
      <c r="AN169" s="160">
        <v>1</v>
      </c>
      <c r="AO169" s="118">
        <v>4</v>
      </c>
      <c r="AP169" s="118">
        <v>4</v>
      </c>
      <c r="AQ169" s="118">
        <v>1</v>
      </c>
      <c r="AR169" s="118">
        <v>1</v>
      </c>
      <c r="AS169" s="118">
        <v>1</v>
      </c>
      <c r="AT169" s="118">
        <v>1</v>
      </c>
      <c r="AU169" s="118">
        <v>1</v>
      </c>
      <c r="AV169" s="118">
        <v>1</v>
      </c>
      <c r="AW169" s="118">
        <v>1</v>
      </c>
      <c r="AX169" s="118">
        <v>1</v>
      </c>
      <c r="AY169" s="118">
        <v>4</v>
      </c>
      <c r="AZ169" s="118">
        <v>4</v>
      </c>
      <c r="BA169" s="118">
        <v>2</v>
      </c>
      <c r="BB169" s="118">
        <v>4</v>
      </c>
      <c r="BC169" s="118">
        <v>4</v>
      </c>
      <c r="BD169" s="118">
        <v>6</v>
      </c>
      <c r="BE169" s="118">
        <v>7</v>
      </c>
    </row>
    <row r="170" spans="2:57" ht="15">
      <c r="B170" s="499"/>
      <c r="C170" s="1" t="s">
        <v>207</v>
      </c>
      <c r="D170" s="196">
        <v>82.513172283527197</v>
      </c>
      <c r="E170" s="11">
        <v>73.709357883696498</v>
      </c>
      <c r="F170" s="11">
        <v>66.326630706031395</v>
      </c>
      <c r="G170" s="11">
        <v>54.084358306560503</v>
      </c>
      <c r="H170" s="11">
        <v>32.998264253152001</v>
      </c>
      <c r="I170" s="11">
        <v>26.362380591062099</v>
      </c>
      <c r="J170" s="11">
        <v>40.368574007399303</v>
      </c>
      <c r="K170" s="11">
        <v>46.201997118585098</v>
      </c>
      <c r="L170" s="11">
        <v>48.126847192267803</v>
      </c>
      <c r="M170" s="11">
        <v>53.509506158077301</v>
      </c>
      <c r="N170" s="11">
        <v>54.234918098282101</v>
      </c>
      <c r="O170" s="11">
        <v>61.740668150848698</v>
      </c>
      <c r="P170" s="11">
        <v>54.086738439825503</v>
      </c>
      <c r="Q170" s="11">
        <v>65.162289309912893</v>
      </c>
      <c r="R170" s="11">
        <v>68.059530093814502</v>
      </c>
      <c r="S170" s="11">
        <v>65.893417905366803</v>
      </c>
      <c r="T170" s="11">
        <v>64.638993827170495</v>
      </c>
      <c r="U170" s="11">
        <v>66.659834768237801</v>
      </c>
      <c r="V170" s="159">
        <f>100</f>
        <v>100</v>
      </c>
      <c r="W170" s="58">
        <f t="shared" si="24"/>
        <v>89.330413367723253</v>
      </c>
      <c r="X170" s="58">
        <f t="shared" si="24"/>
        <v>80.383081719514422</v>
      </c>
      <c r="Y170" s="58">
        <f t="shared" si="24"/>
        <v>65.546332554902662</v>
      </c>
      <c r="Z170" s="58">
        <f t="shared" si="24"/>
        <v>39.991510858127221</v>
      </c>
      <c r="AA170" s="58">
        <f t="shared" si="24"/>
        <v>31.949299562107665</v>
      </c>
      <c r="AB170" s="58">
        <f t="shared" si="24"/>
        <v>48.923793486798743</v>
      </c>
      <c r="AC170" s="58">
        <f t="shared" si="24"/>
        <v>55.993480604318968</v>
      </c>
      <c r="AD170" s="58">
        <f t="shared" si="23"/>
        <v>58.326259747833952</v>
      </c>
      <c r="AE170" s="58">
        <f t="shared" si="23"/>
        <v>64.849653306518022</v>
      </c>
      <c r="AF170" s="58">
        <f t="shared" si="23"/>
        <v>65.72880013862887</v>
      </c>
      <c r="AG170" s="58">
        <f t="shared" si="23"/>
        <v>74.825226617998425</v>
      </c>
      <c r="AH170" s="58">
        <f t="shared" si="23"/>
        <v>65.549217104362015</v>
      </c>
      <c r="AI170" s="58">
        <f t="shared" si="23"/>
        <v>78.971984116676353</v>
      </c>
      <c r="AJ170" s="58">
        <f t="shared" si="23"/>
        <v>82.483230507672289</v>
      </c>
      <c r="AK170" s="58">
        <f t="shared" si="23"/>
        <v>79.85805912169694</v>
      </c>
      <c r="AL170" s="58">
        <f t="shared" si="23"/>
        <v>78.337787820181688</v>
      </c>
      <c r="AM170" s="58">
        <f t="shared" si="23"/>
        <v>80.786900955867949</v>
      </c>
      <c r="AN170" s="160">
        <v>4</v>
      </c>
      <c r="AO170" s="118">
        <v>1</v>
      </c>
      <c r="AP170" s="118">
        <v>4</v>
      </c>
      <c r="AQ170" s="118">
        <v>4</v>
      </c>
      <c r="AR170" s="118">
        <v>1</v>
      </c>
      <c r="AS170" s="118">
        <v>1</v>
      </c>
      <c r="AT170" s="118">
        <v>1</v>
      </c>
      <c r="AU170" s="118">
        <v>1</v>
      </c>
      <c r="AV170" s="118">
        <v>1</v>
      </c>
      <c r="AW170" s="118">
        <v>1</v>
      </c>
      <c r="AX170" s="118">
        <v>1</v>
      </c>
      <c r="AY170" s="118">
        <v>4</v>
      </c>
      <c r="AZ170" s="118">
        <v>4</v>
      </c>
      <c r="BA170" s="118">
        <v>1</v>
      </c>
      <c r="BB170" s="118">
        <v>1</v>
      </c>
      <c r="BC170" s="118">
        <v>4</v>
      </c>
      <c r="BD170" s="118">
        <v>6</v>
      </c>
      <c r="BE170" s="118">
        <v>7</v>
      </c>
    </row>
    <row r="171" spans="2:57" ht="15">
      <c r="B171" s="499"/>
      <c r="C171" s="1" t="s">
        <v>208</v>
      </c>
      <c r="D171" s="196">
        <v>26.046306789939401</v>
      </c>
      <c r="E171" s="11">
        <v>35.025055354853798</v>
      </c>
      <c r="F171" s="11">
        <v>18.701472338465098</v>
      </c>
      <c r="G171" s="11">
        <v>0</v>
      </c>
      <c r="H171" s="11">
        <v>0</v>
      </c>
      <c r="I171" s="11">
        <v>0</v>
      </c>
      <c r="J171" s="11">
        <v>0</v>
      </c>
      <c r="K171" s="11">
        <v>0</v>
      </c>
      <c r="L171" s="11">
        <v>0</v>
      </c>
      <c r="M171" s="11">
        <v>0</v>
      </c>
      <c r="N171" s="11">
        <v>0</v>
      </c>
      <c r="O171" s="11">
        <v>0</v>
      </c>
      <c r="P171" s="11">
        <v>0</v>
      </c>
      <c r="Q171" s="11">
        <v>0</v>
      </c>
      <c r="R171" s="11">
        <v>0</v>
      </c>
      <c r="S171" s="11">
        <v>0</v>
      </c>
      <c r="T171" s="11">
        <v>0</v>
      </c>
      <c r="U171" s="11">
        <v>0</v>
      </c>
      <c r="V171" s="159">
        <f>100</f>
        <v>100</v>
      </c>
      <c r="W171" s="58">
        <f t="shared" si="24"/>
        <v>134.47225219808328</v>
      </c>
      <c r="X171" s="58">
        <f t="shared" si="24"/>
        <v>71.800860249748325</v>
      </c>
      <c r="Y171" s="58">
        <f t="shared" si="24"/>
        <v>0</v>
      </c>
      <c r="Z171" s="58">
        <f t="shared" si="24"/>
        <v>0</v>
      </c>
      <c r="AA171" s="58">
        <f t="shared" si="24"/>
        <v>0</v>
      </c>
      <c r="AB171" s="58">
        <f t="shared" si="24"/>
        <v>0</v>
      </c>
      <c r="AC171" s="58">
        <f t="shared" si="24"/>
        <v>0</v>
      </c>
      <c r="AD171" s="58">
        <f t="shared" si="23"/>
        <v>0</v>
      </c>
      <c r="AE171" s="58">
        <f t="shared" si="23"/>
        <v>0</v>
      </c>
      <c r="AF171" s="58">
        <f t="shared" si="23"/>
        <v>0</v>
      </c>
      <c r="AG171" s="58">
        <f t="shared" si="23"/>
        <v>0</v>
      </c>
      <c r="AH171" s="58">
        <f t="shared" si="23"/>
        <v>0</v>
      </c>
      <c r="AI171" s="58">
        <f t="shared" si="23"/>
        <v>0</v>
      </c>
      <c r="AJ171" s="58">
        <f t="shared" si="23"/>
        <v>0</v>
      </c>
      <c r="AK171" s="58">
        <f t="shared" si="23"/>
        <v>0</v>
      </c>
      <c r="AL171" s="58">
        <f t="shared" si="23"/>
        <v>0</v>
      </c>
      <c r="AM171" s="58">
        <f t="shared" si="23"/>
        <v>0</v>
      </c>
      <c r="AN171" s="160">
        <v>4</v>
      </c>
      <c r="AO171" s="118">
        <v>4</v>
      </c>
      <c r="AP171" s="118">
        <v>4</v>
      </c>
      <c r="AQ171" s="118">
        <v>4</v>
      </c>
      <c r="AR171" s="118">
        <v>1</v>
      </c>
      <c r="AS171" s="118">
        <v>1</v>
      </c>
      <c r="AT171" s="118">
        <v>1</v>
      </c>
      <c r="AU171" s="118">
        <v>1</v>
      </c>
      <c r="AV171" s="118">
        <v>1</v>
      </c>
      <c r="AW171" s="118">
        <v>1</v>
      </c>
      <c r="AX171" s="118">
        <v>1</v>
      </c>
      <c r="AY171" s="118">
        <v>4</v>
      </c>
      <c r="AZ171" s="118">
        <v>4</v>
      </c>
      <c r="BA171" s="118">
        <v>4</v>
      </c>
      <c r="BB171" s="118">
        <v>4</v>
      </c>
      <c r="BC171" s="118">
        <v>4</v>
      </c>
      <c r="BD171" s="118">
        <v>6</v>
      </c>
      <c r="BE171" s="118">
        <v>7</v>
      </c>
    </row>
    <row r="172" spans="2:57" ht="15">
      <c r="B172" s="499"/>
      <c r="C172" s="1" t="s">
        <v>209</v>
      </c>
      <c r="D172" s="196">
        <v>418.92830301222801</v>
      </c>
      <c r="E172" s="11">
        <v>428.27176319776299</v>
      </c>
      <c r="F172" s="11">
        <v>354.93529965063198</v>
      </c>
      <c r="G172" s="11">
        <v>240.860777902401</v>
      </c>
      <c r="H172" s="11">
        <v>182.634901863544</v>
      </c>
      <c r="I172" s="11">
        <v>108.659701550614</v>
      </c>
      <c r="J172" s="11">
        <v>101.962884716478</v>
      </c>
      <c r="K172" s="11">
        <v>115.057876695315</v>
      </c>
      <c r="L172" s="11">
        <v>116.323188753095</v>
      </c>
      <c r="M172" s="11">
        <v>126.150902786082</v>
      </c>
      <c r="N172" s="11">
        <v>141.13064322812599</v>
      </c>
      <c r="O172" s="11">
        <v>156.727943820197</v>
      </c>
      <c r="P172" s="11">
        <v>128.80000056596299</v>
      </c>
      <c r="Q172" s="11">
        <v>158.67663448166999</v>
      </c>
      <c r="R172" s="11">
        <v>180.49804935079601</v>
      </c>
      <c r="S172" s="11">
        <v>159.65427011546001</v>
      </c>
      <c r="T172" s="11">
        <v>152.06016673263699</v>
      </c>
      <c r="U172" s="11">
        <v>162.080058408855</v>
      </c>
      <c r="V172" s="159">
        <f>100</f>
        <v>100</v>
      </c>
      <c r="W172" s="58">
        <f t="shared" si="24"/>
        <v>102.23032440595503</v>
      </c>
      <c r="X172" s="58">
        <f t="shared" si="24"/>
        <v>84.724592990861225</v>
      </c>
      <c r="Y172" s="58">
        <f t="shared" si="24"/>
        <v>57.494510676537068</v>
      </c>
      <c r="Z172" s="58">
        <f t="shared" si="24"/>
        <v>43.595741932531375</v>
      </c>
      <c r="AA172" s="58">
        <f t="shared" si="24"/>
        <v>25.937541285541254</v>
      </c>
      <c r="AB172" s="58">
        <f t="shared" si="24"/>
        <v>24.338982108234838</v>
      </c>
      <c r="AC172" s="58">
        <f t="shared" si="24"/>
        <v>27.464813398381587</v>
      </c>
      <c r="AD172" s="58">
        <f t="shared" si="23"/>
        <v>27.766848865711435</v>
      </c>
      <c r="AE172" s="58">
        <f t="shared" si="23"/>
        <v>30.112766762001232</v>
      </c>
      <c r="AF172" s="58">
        <f t="shared" si="23"/>
        <v>33.688495671777652</v>
      </c>
      <c r="AG172" s="58">
        <f t="shared" si="23"/>
        <v>37.41163886356523</v>
      </c>
      <c r="AH172" s="58">
        <f t="shared" si="23"/>
        <v>30.745117873356833</v>
      </c>
      <c r="AI172" s="58">
        <f t="shared" si="23"/>
        <v>37.876799762807721</v>
      </c>
      <c r="AJ172" s="58">
        <f t="shared" si="23"/>
        <v>43.085665984598677</v>
      </c>
      <c r="AK172" s="58">
        <f t="shared" si="23"/>
        <v>38.110165622015728</v>
      </c>
      <c r="AL172" s="58">
        <f t="shared" si="23"/>
        <v>36.297420260048298</v>
      </c>
      <c r="AM172" s="58">
        <f t="shared" si="23"/>
        <v>38.689211791957653</v>
      </c>
      <c r="AN172" s="160"/>
      <c r="AO172" s="118"/>
      <c r="AP172" s="118"/>
      <c r="AQ172" s="118"/>
      <c r="AR172" s="118"/>
      <c r="AS172" s="118"/>
      <c r="AT172" s="118"/>
      <c r="AU172" s="118"/>
      <c r="AV172" s="118"/>
      <c r="AW172" s="118"/>
      <c r="AX172" s="118"/>
      <c r="AY172" s="118"/>
      <c r="AZ172" s="118"/>
      <c r="BA172" s="118"/>
      <c r="BB172" s="118"/>
      <c r="BC172" s="118"/>
      <c r="BD172" s="118"/>
      <c r="BE172" s="118"/>
    </row>
    <row r="173" spans="2:57" ht="15">
      <c r="B173" s="501"/>
      <c r="C173" s="8" t="s">
        <v>210</v>
      </c>
      <c r="D173" s="245">
        <v>392.88199622228899</v>
      </c>
      <c r="E173" s="173">
        <v>393.24670784290902</v>
      </c>
      <c r="F173" s="173">
        <v>336.233827312166</v>
      </c>
      <c r="G173" s="173">
        <v>240.860777902401</v>
      </c>
      <c r="H173" s="173">
        <v>182.634901863544</v>
      </c>
      <c r="I173" s="173">
        <v>108.659701550614</v>
      </c>
      <c r="J173" s="173">
        <v>101.962884716478</v>
      </c>
      <c r="K173" s="173">
        <v>115.057876695315</v>
      </c>
      <c r="L173" s="173">
        <v>116.323188753095</v>
      </c>
      <c r="M173" s="173">
        <v>126.150902786082</v>
      </c>
      <c r="N173" s="173">
        <v>141.13064322812599</v>
      </c>
      <c r="O173" s="173">
        <v>156.727943820197</v>
      </c>
      <c r="P173" s="173">
        <v>128.80000056596299</v>
      </c>
      <c r="Q173" s="173">
        <v>158.67663448166999</v>
      </c>
      <c r="R173" s="173">
        <v>180.49804935079601</v>
      </c>
      <c r="S173" s="173">
        <v>159.65427011546001</v>
      </c>
      <c r="T173" s="173">
        <v>152.06016673263699</v>
      </c>
      <c r="U173" s="173">
        <v>162.080058408855</v>
      </c>
      <c r="V173" s="159">
        <f>100</f>
        <v>100</v>
      </c>
      <c r="W173" s="58">
        <f t="shared" si="24"/>
        <v>100.09282981254597</v>
      </c>
      <c r="X173" s="58">
        <f t="shared" si="24"/>
        <v>85.581378262476562</v>
      </c>
      <c r="Y173" s="58">
        <f t="shared" si="24"/>
        <v>61.306137776322075</v>
      </c>
      <c r="Z173" s="58">
        <f t="shared" si="24"/>
        <v>46.48594326531849</v>
      </c>
      <c r="AA173" s="58">
        <f t="shared" si="24"/>
        <v>27.65708344882654</v>
      </c>
      <c r="AB173" s="58">
        <f t="shared" si="24"/>
        <v>25.95254699805291</v>
      </c>
      <c r="AC173" s="58">
        <f t="shared" si="24"/>
        <v>29.285606823840389</v>
      </c>
      <c r="AD173" s="58">
        <f t="shared" si="23"/>
        <v>29.607665882271789</v>
      </c>
      <c r="AE173" s="58">
        <f t="shared" si="23"/>
        <v>32.10910756895742</v>
      </c>
      <c r="AF173" s="58">
        <f t="shared" si="23"/>
        <v>35.921891200195283</v>
      </c>
      <c r="AG173" s="58">
        <f t="shared" si="23"/>
        <v>39.891862016380557</v>
      </c>
      <c r="AH173" s="58">
        <f t="shared" si="23"/>
        <v>32.783380710855766</v>
      </c>
      <c r="AI173" s="58">
        <f t="shared" si="23"/>
        <v>40.387860988135536</v>
      </c>
      <c r="AJ173" s="58">
        <f t="shared" si="23"/>
        <v>45.942051579444701</v>
      </c>
      <c r="AK173" s="58">
        <f t="shared" si="23"/>
        <v>40.636697952717867</v>
      </c>
      <c r="AL173" s="58">
        <f t="shared" si="23"/>
        <v>38.703775737945179</v>
      </c>
      <c r="AM173" s="58">
        <f t="shared" si="23"/>
        <v>41.254132275674856</v>
      </c>
      <c r="AN173" s="120"/>
      <c r="AO173" s="121"/>
      <c r="AP173" s="121"/>
      <c r="AQ173" s="121"/>
      <c r="AR173" s="121"/>
      <c r="AS173" s="121"/>
      <c r="AT173" s="121"/>
      <c r="AU173" s="121"/>
      <c r="AV173" s="121"/>
      <c r="AW173" s="121"/>
      <c r="AX173" s="121"/>
      <c r="AY173" s="121"/>
      <c r="AZ173" s="121"/>
      <c r="BA173" s="121"/>
      <c r="BB173" s="121"/>
      <c r="BC173" s="121"/>
      <c r="BD173" s="121"/>
      <c r="BE173" s="121"/>
    </row>
    <row r="174" spans="2:57" ht="15" customHeight="1">
      <c r="B174" s="499" t="s">
        <v>138</v>
      </c>
      <c r="C174" s="1" t="s">
        <v>205</v>
      </c>
      <c r="D174" s="246">
        <v>85.793816482751794</v>
      </c>
      <c r="E174" s="11">
        <v>162.95692032785601</v>
      </c>
      <c r="F174" s="11">
        <v>139.65139939340401</v>
      </c>
      <c r="G174" s="11">
        <v>124.802767902971</v>
      </c>
      <c r="H174" s="11">
        <v>115.58929559196601</v>
      </c>
      <c r="I174" s="11">
        <v>108.854257864939</v>
      </c>
      <c r="J174" s="11">
        <v>39.575088523224302</v>
      </c>
      <c r="K174" s="11">
        <v>41.532117839932397</v>
      </c>
      <c r="L174" s="11">
        <v>36.6443006629923</v>
      </c>
      <c r="M174" s="11">
        <v>35.473713579656398</v>
      </c>
      <c r="N174" s="11">
        <v>35.257690771074699</v>
      </c>
      <c r="O174" s="11">
        <v>37.363622776864403</v>
      </c>
      <c r="P174" s="11">
        <v>24.4</v>
      </c>
      <c r="Q174" s="11">
        <v>43.474401585908304</v>
      </c>
      <c r="R174" s="11">
        <v>53.075134979949802</v>
      </c>
      <c r="S174" s="11">
        <v>48.019594839276998</v>
      </c>
      <c r="T174" s="11">
        <v>50.664701509076998</v>
      </c>
      <c r="U174" s="11">
        <v>57.930919864040902</v>
      </c>
      <c r="V174" s="159">
        <f>100</f>
        <v>100</v>
      </c>
      <c r="W174" s="58">
        <f t="shared" si="24"/>
        <v>189.94016936012781</v>
      </c>
      <c r="X174" s="58">
        <f t="shared" si="24"/>
        <v>162.77559982598498</v>
      </c>
      <c r="Y174" s="58">
        <f t="shared" si="24"/>
        <v>145.46825519536324</v>
      </c>
      <c r="Z174" s="58">
        <f t="shared" si="24"/>
        <v>134.72916852370633</v>
      </c>
      <c r="AA174" s="58">
        <f t="shared" si="24"/>
        <v>126.87890844303837</v>
      </c>
      <c r="AB174" s="58">
        <f t="shared" si="24"/>
        <v>46.128136205690978</v>
      </c>
      <c r="AC174" s="58">
        <f t="shared" si="24"/>
        <v>48.409220550623388</v>
      </c>
      <c r="AD174" s="58">
        <f t="shared" si="23"/>
        <v>42.712053345195763</v>
      </c>
      <c r="AE174" s="58">
        <f t="shared" si="23"/>
        <v>41.347634402985349</v>
      </c>
      <c r="AF174" s="58">
        <f t="shared" si="23"/>
        <v>41.095841421348815</v>
      </c>
      <c r="AG174" s="58">
        <f t="shared" si="23"/>
        <v>43.550484532152829</v>
      </c>
      <c r="AH174" s="58">
        <f t="shared" si="23"/>
        <v>28.440278099652367</v>
      </c>
      <c r="AI174" s="58">
        <f t="shared" si="23"/>
        <v>50.673117677016386</v>
      </c>
      <c r="AJ174" s="58">
        <f t="shared" si="23"/>
        <v>61.863590123211452</v>
      </c>
      <c r="AK174" s="58">
        <f t="shared" si="23"/>
        <v>55.970927518920874</v>
      </c>
      <c r="AL174" s="58">
        <f t="shared" si="23"/>
        <v>59.054024621066667</v>
      </c>
      <c r="AM174" s="58">
        <f t="shared" si="23"/>
        <v>67.523420963196656</v>
      </c>
      <c r="AN174" s="160">
        <v>1</v>
      </c>
      <c r="AO174" s="118">
        <v>1</v>
      </c>
      <c r="AP174" s="118">
        <v>1</v>
      </c>
      <c r="AQ174" s="118">
        <v>1</v>
      </c>
      <c r="AR174" s="118">
        <v>1</v>
      </c>
      <c r="AS174" s="118">
        <v>1</v>
      </c>
      <c r="AT174" s="118">
        <v>1</v>
      </c>
      <c r="AU174" s="118">
        <v>1</v>
      </c>
      <c r="AV174" s="118">
        <v>1</v>
      </c>
      <c r="AW174" s="118">
        <v>1</v>
      </c>
      <c r="AX174" s="118">
        <v>1</v>
      </c>
      <c r="AY174" s="118">
        <v>1</v>
      </c>
      <c r="AZ174" s="118">
        <v>1</v>
      </c>
      <c r="BA174" s="118">
        <v>1</v>
      </c>
      <c r="BB174" s="118">
        <v>1</v>
      </c>
      <c r="BC174" s="118">
        <v>4</v>
      </c>
      <c r="BD174" s="118">
        <v>6</v>
      </c>
      <c r="BE174" s="118">
        <v>7</v>
      </c>
    </row>
    <row r="175" spans="2:57" ht="15">
      <c r="B175" s="499"/>
      <c r="C175" s="1" t="s">
        <v>206</v>
      </c>
      <c r="D175" s="196">
        <v>56.268018689730603</v>
      </c>
      <c r="E175" s="11">
        <v>59.433632443771103</v>
      </c>
      <c r="F175" s="11">
        <v>40.695665527699902</v>
      </c>
      <c r="G175" s="11">
        <v>29.941258103149998</v>
      </c>
      <c r="H175" s="11">
        <v>26.036202719972501</v>
      </c>
      <c r="I175" s="11">
        <v>17.899180917916699</v>
      </c>
      <c r="J175" s="11">
        <v>36.401146586524597</v>
      </c>
      <c r="K175" s="11">
        <v>36.564161160514701</v>
      </c>
      <c r="L175" s="11">
        <v>37.842479431264501</v>
      </c>
      <c r="M175" s="11">
        <v>39.160588305631897</v>
      </c>
      <c r="N175" s="11">
        <v>41.150619256891702</v>
      </c>
      <c r="O175" s="11">
        <v>47.127982862551697</v>
      </c>
      <c r="P175" s="11">
        <v>40.805986456705803</v>
      </c>
      <c r="Q175" s="11">
        <v>53.478050753010599</v>
      </c>
      <c r="R175" s="11">
        <v>69.346817436723796</v>
      </c>
      <c r="S175" s="11">
        <v>56.504328171093803</v>
      </c>
      <c r="T175" s="11">
        <v>49.352126634793102</v>
      </c>
      <c r="U175" s="11">
        <v>52.375346981414403</v>
      </c>
      <c r="V175" s="159">
        <f>100</f>
        <v>100</v>
      </c>
      <c r="W175" s="58">
        <f t="shared" si="24"/>
        <v>105.62595560987515</v>
      </c>
      <c r="X175" s="58">
        <f t="shared" si="24"/>
        <v>72.324681898080073</v>
      </c>
      <c r="Y175" s="58">
        <f t="shared" si="24"/>
        <v>53.211857819714801</v>
      </c>
      <c r="Z175" s="58">
        <f t="shared" si="24"/>
        <v>46.271760275654302</v>
      </c>
      <c r="AA175" s="58">
        <f t="shared" si="24"/>
        <v>31.810576122495412</v>
      </c>
      <c r="AB175" s="58">
        <f t="shared" si="24"/>
        <v>64.692426415874706</v>
      </c>
      <c r="AC175" s="58">
        <f t="shared" si="24"/>
        <v>64.98213729922567</v>
      </c>
      <c r="AD175" s="58">
        <f t="shared" si="23"/>
        <v>67.25397537086387</v>
      </c>
      <c r="AE175" s="58">
        <f t="shared" si="23"/>
        <v>69.59652964069808</v>
      </c>
      <c r="AF175" s="58">
        <f t="shared" si="23"/>
        <v>73.133229523864586</v>
      </c>
      <c r="AG175" s="58">
        <f t="shared" si="23"/>
        <v>83.756250815266327</v>
      </c>
      <c r="AH175" s="58">
        <f t="shared" si="23"/>
        <v>72.520745188693212</v>
      </c>
      <c r="AI175" s="58">
        <f t="shared" si="23"/>
        <v>95.041645322355748</v>
      </c>
      <c r="AJ175" s="58">
        <f t="shared" si="23"/>
        <v>123.24375204876405</v>
      </c>
      <c r="AK175" s="58">
        <f t="shared" si="23"/>
        <v>100.41997121431669</v>
      </c>
      <c r="AL175" s="58">
        <f t="shared" ref="AL175:AL204" si="25">T175*100/$D175</f>
        <v>87.709017989290402</v>
      </c>
      <c r="AM175" s="58">
        <f t="shared" ref="AM175:AM204" si="26">U175*100/$D175</f>
        <v>93.081910827923565</v>
      </c>
      <c r="AN175" s="160">
        <v>1</v>
      </c>
      <c r="AO175" s="118">
        <v>1</v>
      </c>
      <c r="AP175" s="118">
        <v>1</v>
      </c>
      <c r="AQ175" s="118">
        <v>1</v>
      </c>
      <c r="AR175" s="118">
        <v>1</v>
      </c>
      <c r="AS175" s="118">
        <v>1</v>
      </c>
      <c r="AT175" s="118">
        <v>1</v>
      </c>
      <c r="AU175" s="118">
        <v>1</v>
      </c>
      <c r="AV175" s="118">
        <v>1</v>
      </c>
      <c r="AW175" s="118">
        <v>1</v>
      </c>
      <c r="AX175" s="118">
        <v>1</v>
      </c>
      <c r="AY175" s="118">
        <v>1</v>
      </c>
      <c r="AZ175" s="118">
        <v>4</v>
      </c>
      <c r="BA175" s="118">
        <v>2</v>
      </c>
      <c r="BB175" s="118">
        <v>1</v>
      </c>
      <c r="BC175" s="118">
        <v>4</v>
      </c>
      <c r="BD175" s="118">
        <v>6</v>
      </c>
      <c r="BE175" s="118">
        <v>7</v>
      </c>
    </row>
    <row r="176" spans="2:57" ht="15">
      <c r="B176" s="499"/>
      <c r="C176" s="1" t="s">
        <v>207</v>
      </c>
      <c r="D176" s="196">
        <v>38.572422706034402</v>
      </c>
      <c r="E176" s="11">
        <v>23.307306840694601</v>
      </c>
      <c r="F176" s="11">
        <v>19.3880293315929</v>
      </c>
      <c r="G176" s="11">
        <v>16.348877440450199</v>
      </c>
      <c r="H176" s="11">
        <v>13.447269536689101</v>
      </c>
      <c r="I176" s="11">
        <v>15.1753925173642</v>
      </c>
      <c r="J176" s="11">
        <v>16.1672667400641</v>
      </c>
      <c r="K176" s="11">
        <v>19.1763127825525</v>
      </c>
      <c r="L176" s="11">
        <v>30.154165668184401</v>
      </c>
      <c r="M176" s="11">
        <v>21.0251504643469</v>
      </c>
      <c r="N176" s="11">
        <v>34.258889332800599</v>
      </c>
      <c r="O176" s="11">
        <v>35.570168883575001</v>
      </c>
      <c r="P176" s="11">
        <v>31.994008244057099</v>
      </c>
      <c r="Q176" s="11">
        <v>39.585573991890698</v>
      </c>
      <c r="R176" s="11">
        <v>46.675736852984798</v>
      </c>
      <c r="S176" s="11">
        <v>41.649902624575098</v>
      </c>
      <c r="T176" s="11">
        <v>40.857009324359503</v>
      </c>
      <c r="U176" s="11">
        <v>42.120279618798897</v>
      </c>
      <c r="V176" s="159">
        <f>100</f>
        <v>100</v>
      </c>
      <c r="W176" s="58">
        <f t="shared" si="24"/>
        <v>60.424793688285298</v>
      </c>
      <c r="X176" s="58">
        <f t="shared" si="24"/>
        <v>50.263965733632205</v>
      </c>
      <c r="Y176" s="58">
        <f t="shared" si="24"/>
        <v>42.384886127187762</v>
      </c>
      <c r="Z176" s="58">
        <f t="shared" si="24"/>
        <v>34.86239285297826</v>
      </c>
      <c r="AA176" s="58">
        <f t="shared" si="24"/>
        <v>39.342596219630536</v>
      </c>
      <c r="AB176" s="58">
        <f t="shared" si="24"/>
        <v>41.914055705748652</v>
      </c>
      <c r="AC176" s="58">
        <f t="shared" si="24"/>
        <v>49.715085123632882</v>
      </c>
      <c r="AD176" s="58">
        <f t="shared" si="24"/>
        <v>78.175451663986294</v>
      </c>
      <c r="AE176" s="58">
        <f t="shared" si="24"/>
        <v>54.508244464140581</v>
      </c>
      <c r="AF176" s="58">
        <f t="shared" si="24"/>
        <v>88.817053556350828</v>
      </c>
      <c r="AG176" s="58">
        <f t="shared" si="24"/>
        <v>92.216579587598176</v>
      </c>
      <c r="AH176" s="58">
        <f t="shared" si="24"/>
        <v>82.945290960559362</v>
      </c>
      <c r="AI176" s="58">
        <f t="shared" ref="AI176:AI204" si="27">Q176*100/$D176</f>
        <v>102.62662082072899</v>
      </c>
      <c r="AJ176" s="58">
        <f t="shared" ref="AJ176:AJ204" si="28">R176*100/$D176</f>
        <v>121.00805077427167</v>
      </c>
      <c r="AK176" s="58">
        <f t="shared" ref="AK176:AK204" si="29">S176*100/$D176</f>
        <v>107.97844600530949</v>
      </c>
      <c r="AL176" s="58">
        <f t="shared" si="25"/>
        <v>105.92284968910623</v>
      </c>
      <c r="AM176" s="58">
        <f t="shared" si="26"/>
        <v>109.1979104859531</v>
      </c>
      <c r="AN176" s="160">
        <v>1</v>
      </c>
      <c r="AO176" s="118">
        <v>1</v>
      </c>
      <c r="AP176" s="118">
        <v>1</v>
      </c>
      <c r="AQ176" s="118">
        <v>1</v>
      </c>
      <c r="AR176" s="118">
        <v>1</v>
      </c>
      <c r="AS176" s="118">
        <v>1</v>
      </c>
      <c r="AT176" s="118">
        <v>1</v>
      </c>
      <c r="AU176" s="118">
        <v>1</v>
      </c>
      <c r="AV176" s="118">
        <v>1</v>
      </c>
      <c r="AW176" s="118">
        <v>1</v>
      </c>
      <c r="AX176" s="118">
        <v>1</v>
      </c>
      <c r="AY176" s="118">
        <v>1</v>
      </c>
      <c r="AZ176" s="118">
        <v>4</v>
      </c>
      <c r="BA176" s="118">
        <v>4</v>
      </c>
      <c r="BB176" s="118">
        <v>4</v>
      </c>
      <c r="BC176" s="118">
        <v>4</v>
      </c>
      <c r="BD176" s="118">
        <v>6</v>
      </c>
      <c r="BE176" s="118">
        <v>7</v>
      </c>
    </row>
    <row r="177" spans="2:57" ht="15">
      <c r="B177" s="499"/>
      <c r="C177" s="1" t="s">
        <v>208</v>
      </c>
      <c r="D177" s="196">
        <v>0</v>
      </c>
      <c r="E177" s="11">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59">
        <f>100</f>
        <v>100</v>
      </c>
      <c r="W177" s="58" t="e">
        <f t="shared" si="24"/>
        <v>#DIV/0!</v>
      </c>
      <c r="X177" s="58" t="e">
        <f t="shared" si="24"/>
        <v>#DIV/0!</v>
      </c>
      <c r="Y177" s="58" t="e">
        <f t="shared" si="24"/>
        <v>#DIV/0!</v>
      </c>
      <c r="Z177" s="58" t="e">
        <f t="shared" si="24"/>
        <v>#DIV/0!</v>
      </c>
      <c r="AA177" s="58" t="e">
        <f t="shared" si="24"/>
        <v>#DIV/0!</v>
      </c>
      <c r="AB177" s="58" t="e">
        <f t="shared" si="24"/>
        <v>#DIV/0!</v>
      </c>
      <c r="AC177" s="58" t="e">
        <f t="shared" si="24"/>
        <v>#DIV/0!</v>
      </c>
      <c r="AD177" s="58" t="e">
        <f t="shared" si="24"/>
        <v>#DIV/0!</v>
      </c>
      <c r="AE177" s="58" t="e">
        <f t="shared" si="24"/>
        <v>#DIV/0!</v>
      </c>
      <c r="AF177" s="58" t="e">
        <f t="shared" si="24"/>
        <v>#DIV/0!</v>
      </c>
      <c r="AG177" s="58" t="e">
        <f t="shared" si="24"/>
        <v>#DIV/0!</v>
      </c>
      <c r="AH177" s="58" t="e">
        <f t="shared" si="24"/>
        <v>#DIV/0!</v>
      </c>
      <c r="AI177" s="58" t="e">
        <f t="shared" si="27"/>
        <v>#DIV/0!</v>
      </c>
      <c r="AJ177" s="58" t="e">
        <f t="shared" si="28"/>
        <v>#DIV/0!</v>
      </c>
      <c r="AK177" s="58" t="e">
        <f t="shared" si="29"/>
        <v>#DIV/0!</v>
      </c>
      <c r="AL177" s="58" t="e">
        <f t="shared" si="25"/>
        <v>#DIV/0!</v>
      </c>
      <c r="AM177" s="58" t="e">
        <f t="shared" si="26"/>
        <v>#DIV/0!</v>
      </c>
      <c r="AN177" s="160">
        <v>4</v>
      </c>
      <c r="AO177" s="118">
        <v>4</v>
      </c>
      <c r="AP177" s="118">
        <v>1</v>
      </c>
      <c r="AQ177" s="118">
        <v>4</v>
      </c>
      <c r="AR177" s="118">
        <v>1</v>
      </c>
      <c r="AS177" s="118">
        <v>1</v>
      </c>
      <c r="AT177" s="118">
        <v>1</v>
      </c>
      <c r="AU177" s="118">
        <v>1</v>
      </c>
      <c r="AV177" s="118">
        <v>1</v>
      </c>
      <c r="AW177" s="118">
        <v>1</v>
      </c>
      <c r="AX177" s="118">
        <v>1</v>
      </c>
      <c r="AY177" s="118">
        <v>1</v>
      </c>
      <c r="AZ177" s="118">
        <v>4</v>
      </c>
      <c r="BA177" s="118">
        <v>4</v>
      </c>
      <c r="BB177" s="118">
        <v>4</v>
      </c>
      <c r="BC177" s="118">
        <v>4</v>
      </c>
      <c r="BD177" s="118">
        <v>6</v>
      </c>
      <c r="BE177" s="118">
        <v>7</v>
      </c>
    </row>
    <row r="178" spans="2:57" ht="15">
      <c r="B178" s="499"/>
      <c r="C178" s="1" t="s">
        <v>209</v>
      </c>
      <c r="D178" s="196">
        <v>180.63425787851699</v>
      </c>
      <c r="E178" s="11">
        <v>245.69785961232199</v>
      </c>
      <c r="F178" s="11">
        <v>199.735094252697</v>
      </c>
      <c r="G178" s="11">
        <v>171.092903446571</v>
      </c>
      <c r="H178" s="11">
        <v>155.07276784862799</v>
      </c>
      <c r="I178" s="11">
        <v>141.92883130022</v>
      </c>
      <c r="J178" s="11">
        <v>92.143501849813006</v>
      </c>
      <c r="K178" s="11">
        <v>97.272591782999697</v>
      </c>
      <c r="L178" s="11">
        <v>104.64094576244101</v>
      </c>
      <c r="M178" s="11">
        <v>95.659452349635302</v>
      </c>
      <c r="N178" s="11">
        <v>110.667199360767</v>
      </c>
      <c r="O178" s="11">
        <v>120.061774522991</v>
      </c>
      <c r="P178" s="11">
        <v>97.1999947007629</v>
      </c>
      <c r="Q178" s="11">
        <v>136.53802633081</v>
      </c>
      <c r="R178" s="11">
        <v>169.09768926965799</v>
      </c>
      <c r="S178" s="11">
        <v>146.17382563494601</v>
      </c>
      <c r="T178" s="11">
        <v>140.87383746822999</v>
      </c>
      <c r="U178" s="11">
        <v>152.42654646425399</v>
      </c>
      <c r="V178" s="159">
        <f>100</f>
        <v>100</v>
      </c>
      <c r="W178" s="58">
        <f t="shared" si="24"/>
        <v>136.01952503249001</v>
      </c>
      <c r="X178" s="58">
        <f t="shared" si="24"/>
        <v>110.5743155249244</v>
      </c>
      <c r="Y178" s="58">
        <f t="shared" si="24"/>
        <v>94.717859976282625</v>
      </c>
      <c r="Z178" s="58">
        <f t="shared" si="24"/>
        <v>85.849035321372966</v>
      </c>
      <c r="AA178" s="58">
        <f t="shared" si="24"/>
        <v>78.572488390143704</v>
      </c>
      <c r="AB178" s="58">
        <f t="shared" si="24"/>
        <v>51.011088888677364</v>
      </c>
      <c r="AC178" s="58">
        <f t="shared" si="24"/>
        <v>53.850577916631408</v>
      </c>
      <c r="AD178" s="58">
        <f t="shared" si="24"/>
        <v>57.929734365679288</v>
      </c>
      <c r="AE178" s="58">
        <f t="shared" si="24"/>
        <v>52.957536113647784</v>
      </c>
      <c r="AF178" s="58">
        <f t="shared" si="24"/>
        <v>61.265897543750903</v>
      </c>
      <c r="AG178" s="58">
        <f t="shared" si="24"/>
        <v>66.466779852876442</v>
      </c>
      <c r="AH178" s="58">
        <f t="shared" si="24"/>
        <v>53.810387820306701</v>
      </c>
      <c r="AI178" s="58">
        <f t="shared" si="27"/>
        <v>75.588112650611777</v>
      </c>
      <c r="AJ178" s="58">
        <f t="shared" si="28"/>
        <v>93.613299744825952</v>
      </c>
      <c r="AK178" s="58">
        <f t="shared" si="29"/>
        <v>80.922537812984032</v>
      </c>
      <c r="AL178" s="58">
        <f t="shared" si="25"/>
        <v>77.988438695262715</v>
      </c>
      <c r="AM178" s="58">
        <f t="shared" si="26"/>
        <v>84.384074346941603</v>
      </c>
      <c r="AN178" s="160"/>
      <c r="AO178" s="118"/>
      <c r="AP178" s="118"/>
      <c r="AQ178" s="118"/>
      <c r="AR178" s="118"/>
      <c r="AS178" s="118"/>
      <c r="AT178" s="118"/>
      <c r="AU178" s="118"/>
      <c r="AV178" s="118"/>
      <c r="AW178" s="118"/>
      <c r="AX178" s="118"/>
      <c r="AY178" s="118"/>
      <c r="AZ178" s="118"/>
      <c r="BA178" s="118"/>
      <c r="BB178" s="118"/>
      <c r="BC178" s="118"/>
      <c r="BD178" s="118"/>
      <c r="BE178" s="118"/>
    </row>
    <row r="179" spans="2:57" ht="15">
      <c r="B179" s="501"/>
      <c r="C179" s="8" t="s">
        <v>210</v>
      </c>
      <c r="D179" s="245">
        <v>180.63425787851699</v>
      </c>
      <c r="E179" s="173">
        <v>245.69785961232199</v>
      </c>
      <c r="F179" s="173">
        <v>199.735094252697</v>
      </c>
      <c r="G179" s="173">
        <v>171.092903446571</v>
      </c>
      <c r="H179" s="173">
        <v>155.07276784862799</v>
      </c>
      <c r="I179" s="173">
        <v>141.92883130022</v>
      </c>
      <c r="J179" s="173">
        <v>92.143501849813006</v>
      </c>
      <c r="K179" s="173">
        <v>97.272591782999697</v>
      </c>
      <c r="L179" s="173">
        <v>104.64094576244101</v>
      </c>
      <c r="M179" s="173">
        <v>95.659452349635302</v>
      </c>
      <c r="N179" s="173">
        <v>110.667199360767</v>
      </c>
      <c r="O179" s="173">
        <v>120.061774522991</v>
      </c>
      <c r="P179" s="173">
        <v>97.1999947007629</v>
      </c>
      <c r="Q179" s="173">
        <v>136.53802633081</v>
      </c>
      <c r="R179" s="173">
        <v>169.09768926965799</v>
      </c>
      <c r="S179" s="173">
        <v>146.17382563494601</v>
      </c>
      <c r="T179" s="173">
        <v>140.87383746822999</v>
      </c>
      <c r="U179" s="173">
        <v>152.42654646425399</v>
      </c>
      <c r="V179" s="159">
        <f>100</f>
        <v>100</v>
      </c>
      <c r="W179" s="58">
        <f t="shared" si="24"/>
        <v>136.01952503249001</v>
      </c>
      <c r="X179" s="58">
        <f t="shared" si="24"/>
        <v>110.5743155249244</v>
      </c>
      <c r="Y179" s="58">
        <f t="shared" si="24"/>
        <v>94.717859976282625</v>
      </c>
      <c r="Z179" s="58">
        <f t="shared" si="24"/>
        <v>85.849035321372966</v>
      </c>
      <c r="AA179" s="58">
        <f t="shared" si="24"/>
        <v>78.572488390143704</v>
      </c>
      <c r="AB179" s="58">
        <f t="shared" si="24"/>
        <v>51.011088888677364</v>
      </c>
      <c r="AC179" s="58">
        <f t="shared" si="24"/>
        <v>53.850577916631408</v>
      </c>
      <c r="AD179" s="58">
        <f t="shared" si="24"/>
        <v>57.929734365679288</v>
      </c>
      <c r="AE179" s="58">
        <f t="shared" si="24"/>
        <v>52.957536113647784</v>
      </c>
      <c r="AF179" s="58">
        <f t="shared" si="24"/>
        <v>61.265897543750903</v>
      </c>
      <c r="AG179" s="58">
        <f t="shared" si="24"/>
        <v>66.466779852876442</v>
      </c>
      <c r="AH179" s="58">
        <f t="shared" si="24"/>
        <v>53.810387820306701</v>
      </c>
      <c r="AI179" s="58">
        <f t="shared" si="27"/>
        <v>75.588112650611777</v>
      </c>
      <c r="AJ179" s="58">
        <f t="shared" si="28"/>
        <v>93.613299744825952</v>
      </c>
      <c r="AK179" s="58">
        <f t="shared" si="29"/>
        <v>80.922537812984032</v>
      </c>
      <c r="AL179" s="58">
        <f t="shared" si="25"/>
        <v>77.988438695262715</v>
      </c>
      <c r="AM179" s="58">
        <f t="shared" si="26"/>
        <v>84.384074346941603</v>
      </c>
      <c r="AN179" s="120"/>
      <c r="AO179" s="121"/>
      <c r="AP179" s="121"/>
      <c r="AQ179" s="121"/>
      <c r="AR179" s="121"/>
      <c r="AS179" s="121"/>
      <c r="AT179" s="121"/>
      <c r="AU179" s="121"/>
      <c r="AV179" s="121"/>
      <c r="AW179" s="121"/>
      <c r="AX179" s="121"/>
      <c r="AY179" s="121"/>
      <c r="AZ179" s="121"/>
      <c r="BA179" s="121"/>
      <c r="BB179" s="121"/>
      <c r="BC179" s="121"/>
      <c r="BD179" s="121"/>
      <c r="BE179" s="121"/>
    </row>
    <row r="180" spans="2:57" ht="15" customHeight="1">
      <c r="B180" s="499" t="s">
        <v>127</v>
      </c>
      <c r="C180" s="1" t="s">
        <v>205</v>
      </c>
      <c r="D180" s="246">
        <v>215.52838254299601</v>
      </c>
      <c r="E180" s="11">
        <v>298.23641378238801</v>
      </c>
      <c r="F180" s="11">
        <v>180.251084577878</v>
      </c>
      <c r="G180" s="11">
        <v>201.22426477577301</v>
      </c>
      <c r="H180" s="11">
        <v>185.01916951189301</v>
      </c>
      <c r="I180" s="11">
        <v>157.979727232047</v>
      </c>
      <c r="J180" s="11">
        <v>66.950337727259196</v>
      </c>
      <c r="K180" s="11">
        <v>83.759749614983406</v>
      </c>
      <c r="L180" s="11">
        <v>56.913491492930802</v>
      </c>
      <c r="M180" s="11">
        <v>62.975806130176601</v>
      </c>
      <c r="N180" s="11">
        <v>81.801837794646403</v>
      </c>
      <c r="O180" s="11">
        <v>92.661784486623802</v>
      </c>
      <c r="P180" s="11">
        <v>80.7</v>
      </c>
      <c r="Q180" s="11">
        <v>96.377461954967302</v>
      </c>
      <c r="R180" s="11">
        <v>114.059215217774</v>
      </c>
      <c r="S180" s="11">
        <v>103.194785208613</v>
      </c>
      <c r="T180" s="11">
        <v>108.879154726457</v>
      </c>
      <c r="U180" s="11">
        <v>124.497410857407</v>
      </c>
      <c r="V180" s="159">
        <f>100</f>
        <v>100</v>
      </c>
      <c r="W180" s="58">
        <f t="shared" si="24"/>
        <v>138.37454272311095</v>
      </c>
      <c r="X180" s="58">
        <f t="shared" si="24"/>
        <v>83.632179878638254</v>
      </c>
      <c r="Y180" s="58">
        <f t="shared" si="24"/>
        <v>93.363232443704035</v>
      </c>
      <c r="Z180" s="58">
        <f t="shared" si="24"/>
        <v>85.844456924360443</v>
      </c>
      <c r="AA180" s="58">
        <f t="shared" si="24"/>
        <v>73.298804254020425</v>
      </c>
      <c r="AB180" s="58">
        <f t="shared" si="24"/>
        <v>31.063350885539723</v>
      </c>
      <c r="AC180" s="58">
        <f t="shared" si="24"/>
        <v>38.862514823667865</v>
      </c>
      <c r="AD180" s="58">
        <f t="shared" si="24"/>
        <v>26.406494968975636</v>
      </c>
      <c r="AE180" s="58">
        <f t="shared" si="24"/>
        <v>29.219263554587052</v>
      </c>
      <c r="AF180" s="58">
        <f t="shared" si="24"/>
        <v>37.95409070001611</v>
      </c>
      <c r="AG180" s="58">
        <f t="shared" si="24"/>
        <v>42.992845486667441</v>
      </c>
      <c r="AH180" s="58">
        <f t="shared" si="24"/>
        <v>37.442864391143964</v>
      </c>
      <c r="AI180" s="58">
        <f t="shared" si="27"/>
        <v>44.716830710563535</v>
      </c>
      <c r="AJ180" s="58">
        <f t="shared" si="28"/>
        <v>52.920740123412834</v>
      </c>
      <c r="AK180" s="58">
        <f t="shared" si="29"/>
        <v>47.87990518512175</v>
      </c>
      <c r="AL180" s="58">
        <f t="shared" si="25"/>
        <v>50.517316300435077</v>
      </c>
      <c r="AM180" s="58">
        <f t="shared" si="26"/>
        <v>57.76381253757652</v>
      </c>
      <c r="AN180" s="160">
        <v>1</v>
      </c>
      <c r="AO180" s="118">
        <v>1</v>
      </c>
      <c r="AP180" s="118">
        <v>1</v>
      </c>
      <c r="AQ180" s="118">
        <v>1</v>
      </c>
      <c r="AR180" s="118">
        <v>1</v>
      </c>
      <c r="AS180" s="118">
        <v>1</v>
      </c>
      <c r="AT180" s="118">
        <v>1</v>
      </c>
      <c r="AU180" s="118">
        <v>1</v>
      </c>
      <c r="AV180" s="118">
        <v>1</v>
      </c>
      <c r="AW180" s="118">
        <v>1</v>
      </c>
      <c r="AX180" s="118">
        <v>1</v>
      </c>
      <c r="AY180" s="118">
        <v>1</v>
      </c>
      <c r="AZ180" s="118">
        <v>1</v>
      </c>
      <c r="BA180" s="118">
        <v>1</v>
      </c>
      <c r="BB180" s="118">
        <v>1</v>
      </c>
      <c r="BC180" s="118">
        <v>4</v>
      </c>
      <c r="BD180" s="118">
        <v>6</v>
      </c>
      <c r="BE180" s="118">
        <v>7</v>
      </c>
    </row>
    <row r="181" spans="2:57" ht="15">
      <c r="B181" s="499"/>
      <c r="C181" s="1" t="s">
        <v>206</v>
      </c>
      <c r="D181" s="196">
        <v>31.116413162342202</v>
      </c>
      <c r="E181" s="11">
        <v>40.149749446451501</v>
      </c>
      <c r="F181" s="11">
        <v>62.045389104311397</v>
      </c>
      <c r="G181" s="11">
        <v>60.0645495504059</v>
      </c>
      <c r="H181" s="11">
        <v>56.531167146699197</v>
      </c>
      <c r="I181" s="11">
        <v>38.941410263570603</v>
      </c>
      <c r="J181" s="11">
        <v>97.499528867993803</v>
      </c>
      <c r="K181" s="11">
        <v>102.538625863183</v>
      </c>
      <c r="L181" s="11">
        <v>91.161434619378497</v>
      </c>
      <c r="M181" s="11">
        <v>106.321495476105</v>
      </c>
      <c r="N181" s="11">
        <v>109.619770560288</v>
      </c>
      <c r="O181" s="11">
        <v>132.007414509364</v>
      </c>
      <c r="P181" s="11">
        <v>138.6</v>
      </c>
      <c r="Q181" s="11">
        <v>163.41364788496199</v>
      </c>
      <c r="R181" s="11">
        <v>170.986951166431</v>
      </c>
      <c r="S181" s="11">
        <v>139.321505244473</v>
      </c>
      <c r="T181" s="11">
        <v>121.68647274225</v>
      </c>
      <c r="U181" s="11">
        <v>129.154247660463</v>
      </c>
      <c r="V181" s="159">
        <f>100</f>
        <v>100</v>
      </c>
      <c r="W181" s="58">
        <f t="shared" si="24"/>
        <v>129.03077625618383</v>
      </c>
      <c r="X181" s="58">
        <f t="shared" si="24"/>
        <v>199.39762587867986</v>
      </c>
      <c r="Y181" s="58">
        <f t="shared" si="24"/>
        <v>193.03172649441933</v>
      </c>
      <c r="Z181" s="58">
        <f t="shared" si="24"/>
        <v>181.67636112736321</v>
      </c>
      <c r="AA181" s="58">
        <f t="shared" si="24"/>
        <v>125.14749068410748</v>
      </c>
      <c r="AB181" s="58">
        <f t="shared" si="24"/>
        <v>313.33794277416899</v>
      </c>
      <c r="AC181" s="58">
        <f t="shared" si="24"/>
        <v>329.53228036989049</v>
      </c>
      <c r="AD181" s="58">
        <f t="shared" si="24"/>
        <v>292.96896831831555</v>
      </c>
      <c r="AE181" s="58">
        <f t="shared" si="24"/>
        <v>341.68943226649822</v>
      </c>
      <c r="AF181" s="58">
        <f t="shared" si="24"/>
        <v>352.28922430221604</v>
      </c>
      <c r="AG181" s="58">
        <f t="shared" si="24"/>
        <v>424.23724682098771</v>
      </c>
      <c r="AH181" s="58">
        <f t="shared" si="24"/>
        <v>445.42408945686873</v>
      </c>
      <c r="AI181" s="58">
        <f t="shared" si="27"/>
        <v>525.16865305905162</v>
      </c>
      <c r="AJ181" s="58">
        <f t="shared" si="28"/>
        <v>549.5072657454084</v>
      </c>
      <c r="AK181" s="58">
        <f t="shared" si="29"/>
        <v>447.74281829206171</v>
      </c>
      <c r="AL181" s="58">
        <f t="shared" si="25"/>
        <v>391.06844387038086</v>
      </c>
      <c r="AM181" s="58">
        <f t="shared" si="26"/>
        <v>415.06791604364105</v>
      </c>
      <c r="AN181" s="160">
        <v>1</v>
      </c>
      <c r="AO181" s="118">
        <v>4</v>
      </c>
      <c r="AP181" s="118">
        <v>4</v>
      </c>
      <c r="AQ181" s="118">
        <v>4</v>
      </c>
      <c r="AR181" s="118">
        <v>4</v>
      </c>
      <c r="AS181" s="118">
        <v>4</v>
      </c>
      <c r="AT181" s="118">
        <v>1</v>
      </c>
      <c r="AU181" s="118">
        <v>1</v>
      </c>
      <c r="AV181" s="118">
        <v>1</v>
      </c>
      <c r="AW181" s="118">
        <v>1</v>
      </c>
      <c r="AX181" s="118">
        <v>4</v>
      </c>
      <c r="AY181" s="118">
        <v>4</v>
      </c>
      <c r="AZ181" s="118">
        <v>1</v>
      </c>
      <c r="BA181" s="118">
        <v>1</v>
      </c>
      <c r="BB181" s="118">
        <v>1</v>
      </c>
      <c r="BC181" s="118">
        <v>4</v>
      </c>
      <c r="BD181" s="118">
        <v>6</v>
      </c>
      <c r="BE181" s="118">
        <v>7</v>
      </c>
    </row>
    <row r="182" spans="2:57" ht="15">
      <c r="B182" s="499"/>
      <c r="C182" s="1" t="s">
        <v>207</v>
      </c>
      <c r="D182" s="196">
        <v>84.700268416343604</v>
      </c>
      <c r="E182" s="11">
        <v>47.974206580429602</v>
      </c>
      <c r="F182" s="11">
        <v>46.212116558528798</v>
      </c>
      <c r="G182" s="11">
        <v>46.8932380282493</v>
      </c>
      <c r="H182" s="11">
        <v>45.522974803059498</v>
      </c>
      <c r="I182" s="11">
        <v>48.229435560947302</v>
      </c>
      <c r="J182" s="11">
        <v>64.173138532647002</v>
      </c>
      <c r="K182" s="11">
        <v>59.837526314868597</v>
      </c>
      <c r="L182" s="11">
        <v>72.789360172537698</v>
      </c>
      <c r="M182" s="11">
        <v>74.466524513554404</v>
      </c>
      <c r="N182" s="11">
        <v>85.171266369308299</v>
      </c>
      <c r="O182" s="11">
        <v>103.721416828576</v>
      </c>
      <c r="P182" s="11">
        <v>107.26589726376601</v>
      </c>
      <c r="Q182" s="11">
        <v>110.559900584853</v>
      </c>
      <c r="R182" s="11">
        <v>160.93870104372101</v>
      </c>
      <c r="S182" s="11">
        <v>155.81655226199101</v>
      </c>
      <c r="T182" s="11">
        <v>152.85024375696401</v>
      </c>
      <c r="U182" s="11">
        <v>157.603533644745</v>
      </c>
      <c r="V182" s="159">
        <f>100</f>
        <v>100</v>
      </c>
      <c r="W182" s="58">
        <f t="shared" si="24"/>
        <v>56.639969952176195</v>
      </c>
      <c r="X182" s="58">
        <f t="shared" si="24"/>
        <v>54.559586908713733</v>
      </c>
      <c r="Y182" s="58">
        <f t="shared" si="24"/>
        <v>55.363741939690087</v>
      </c>
      <c r="Z182" s="58">
        <f t="shared" si="24"/>
        <v>53.745962857274094</v>
      </c>
      <c r="AA182" s="58">
        <f t="shared" si="24"/>
        <v>56.941301914033893</v>
      </c>
      <c r="AB182" s="58">
        <f t="shared" si="24"/>
        <v>75.764976584494832</v>
      </c>
      <c r="AC182" s="58">
        <f t="shared" si="24"/>
        <v>70.646206244279696</v>
      </c>
      <c r="AD182" s="58">
        <f t="shared" si="24"/>
        <v>85.937579105112263</v>
      </c>
      <c r="AE182" s="58">
        <f t="shared" ref="AD182:AM219" si="30">M182*100/$D182</f>
        <v>87.917696018995713</v>
      </c>
      <c r="AF182" s="58">
        <f t="shared" si="30"/>
        <v>100.55607610432769</v>
      </c>
      <c r="AG182" s="58">
        <f t="shared" si="30"/>
        <v>122.45701078387859</v>
      </c>
      <c r="AH182" s="58">
        <f t="shared" si="30"/>
        <v>126.64174419908707</v>
      </c>
      <c r="AI182" s="58">
        <f t="shared" si="27"/>
        <v>130.53075586655351</v>
      </c>
      <c r="AJ182" s="58">
        <f t="shared" si="28"/>
        <v>190.00967063366068</v>
      </c>
      <c r="AK182" s="58">
        <f t="shared" si="29"/>
        <v>183.96228863889283</v>
      </c>
      <c r="AL182" s="58">
        <f t="shared" si="25"/>
        <v>180.46016454827469</v>
      </c>
      <c r="AM182" s="58">
        <f t="shared" si="26"/>
        <v>186.07205926437669</v>
      </c>
      <c r="AN182" s="160">
        <v>1</v>
      </c>
      <c r="AO182" s="118">
        <v>1</v>
      </c>
      <c r="AP182" s="118">
        <v>4</v>
      </c>
      <c r="AQ182" s="118">
        <v>4</v>
      </c>
      <c r="AR182" s="118">
        <v>4</v>
      </c>
      <c r="AS182" s="118">
        <v>4</v>
      </c>
      <c r="AT182" s="118">
        <v>1</v>
      </c>
      <c r="AU182" s="118">
        <v>4</v>
      </c>
      <c r="AV182" s="118">
        <v>1</v>
      </c>
      <c r="AW182" s="118">
        <v>4</v>
      </c>
      <c r="AX182" s="118">
        <v>4</v>
      </c>
      <c r="AY182" s="118">
        <v>1</v>
      </c>
      <c r="AZ182" s="118">
        <v>4</v>
      </c>
      <c r="BA182" s="118">
        <v>1</v>
      </c>
      <c r="BB182" s="118">
        <v>1</v>
      </c>
      <c r="BC182" s="118">
        <v>4</v>
      </c>
      <c r="BD182" s="118">
        <v>6</v>
      </c>
      <c r="BE182" s="118">
        <v>7</v>
      </c>
    </row>
    <row r="183" spans="2:57" ht="15">
      <c r="B183" s="499"/>
      <c r="C183" s="1" t="s">
        <v>208</v>
      </c>
      <c r="D183" s="196">
        <v>34.098816979819098</v>
      </c>
      <c r="E183" s="11">
        <v>26.470302606533799</v>
      </c>
      <c r="F183" s="11">
        <v>26.882808000921401</v>
      </c>
      <c r="G183" s="11">
        <v>30.6769385776477</v>
      </c>
      <c r="H183" s="11">
        <v>30.034285768783299</v>
      </c>
      <c r="I183" s="11">
        <v>33.064955076369699</v>
      </c>
      <c r="J183" s="11">
        <v>63.181281677428302</v>
      </c>
      <c r="K183" s="11">
        <v>48.2651875239047</v>
      </c>
      <c r="L183" s="11">
        <v>35.845514817477401</v>
      </c>
      <c r="M183" s="11">
        <v>30.260644798975001</v>
      </c>
      <c r="N183" s="11">
        <v>26.6432413348521</v>
      </c>
      <c r="O183" s="11">
        <v>26.414362197305302</v>
      </c>
      <c r="P183" s="11">
        <v>26.234074510869899</v>
      </c>
      <c r="Q183" s="11">
        <v>20.198633041728701</v>
      </c>
      <c r="R183" s="11">
        <v>35.534687300308399</v>
      </c>
      <c r="S183" s="11">
        <v>50.873450340649697</v>
      </c>
      <c r="T183" s="11">
        <v>54.727012919576701</v>
      </c>
      <c r="U183" s="11">
        <v>55.258463157897197</v>
      </c>
      <c r="V183" s="159">
        <f>100</f>
        <v>100</v>
      </c>
      <c r="W183" s="58">
        <f t="shared" ref="W183:AC219" si="31">E183*100/$D183</f>
        <v>77.628213970589869</v>
      </c>
      <c r="X183" s="58">
        <f t="shared" si="31"/>
        <v>78.837949178212284</v>
      </c>
      <c r="Y183" s="58">
        <f t="shared" si="31"/>
        <v>89.964817828734098</v>
      </c>
      <c r="Z183" s="58">
        <f t="shared" si="31"/>
        <v>88.080140101513393</v>
      </c>
      <c r="AA183" s="58">
        <f t="shared" si="31"/>
        <v>96.96804172396574</v>
      </c>
      <c r="AB183" s="58">
        <f t="shared" si="31"/>
        <v>185.28877912339672</v>
      </c>
      <c r="AC183" s="58">
        <f t="shared" si="31"/>
        <v>141.54504994255302</v>
      </c>
      <c r="AD183" s="58">
        <f t="shared" si="30"/>
        <v>105.12245876064281</v>
      </c>
      <c r="AE183" s="58">
        <f t="shared" si="30"/>
        <v>88.743972604340883</v>
      </c>
      <c r="AF183" s="58">
        <f t="shared" si="30"/>
        <v>78.1353832615968</v>
      </c>
      <c r="AG183" s="58">
        <f t="shared" si="30"/>
        <v>77.464160158219755</v>
      </c>
      <c r="AH183" s="58">
        <f t="shared" si="30"/>
        <v>76.935438922693905</v>
      </c>
      <c r="AI183" s="58">
        <f t="shared" si="27"/>
        <v>59.235583022375749</v>
      </c>
      <c r="AJ183" s="58">
        <f t="shared" si="28"/>
        <v>104.21090949090433</v>
      </c>
      <c r="AK183" s="58">
        <f t="shared" si="29"/>
        <v>149.19417987655825</v>
      </c>
      <c r="AL183" s="58">
        <f t="shared" si="25"/>
        <v>160.49534197026867</v>
      </c>
      <c r="AM183" s="58">
        <f t="shared" si="26"/>
        <v>162.05390113856774</v>
      </c>
      <c r="AN183" s="160">
        <v>1</v>
      </c>
      <c r="AO183" s="118">
        <v>4</v>
      </c>
      <c r="AP183" s="118">
        <v>4</v>
      </c>
      <c r="AQ183" s="118">
        <v>4</v>
      </c>
      <c r="AR183" s="118">
        <v>4</v>
      </c>
      <c r="AS183" s="118">
        <v>4</v>
      </c>
      <c r="AT183" s="118">
        <v>1</v>
      </c>
      <c r="AU183" s="118">
        <v>4</v>
      </c>
      <c r="AV183" s="118">
        <v>1</v>
      </c>
      <c r="AW183" s="118">
        <v>4</v>
      </c>
      <c r="AX183" s="118">
        <v>4</v>
      </c>
      <c r="AY183" s="118">
        <v>4</v>
      </c>
      <c r="AZ183" s="118">
        <v>4</v>
      </c>
      <c r="BA183" s="118">
        <v>1</v>
      </c>
      <c r="BB183" s="118">
        <v>1</v>
      </c>
      <c r="BC183" s="118">
        <v>4</v>
      </c>
      <c r="BD183" s="118">
        <v>6</v>
      </c>
      <c r="BE183" s="118">
        <v>7</v>
      </c>
    </row>
    <row r="184" spans="2:57" ht="15">
      <c r="B184" s="499"/>
      <c r="C184" s="1" t="s">
        <v>209</v>
      </c>
      <c r="D184" s="196">
        <v>365.44388110150101</v>
      </c>
      <c r="E184" s="11">
        <v>412.83067241580198</v>
      </c>
      <c r="F184" s="11">
        <v>315.39139824163999</v>
      </c>
      <c r="G184" s="11">
        <v>338.85899093207598</v>
      </c>
      <c r="H184" s="11">
        <v>317.10759723043498</v>
      </c>
      <c r="I184" s="11">
        <v>278.21552813293403</v>
      </c>
      <c r="J184" s="11">
        <v>291.80428680532799</v>
      </c>
      <c r="K184" s="11">
        <v>294.40108931693902</v>
      </c>
      <c r="L184" s="11">
        <v>256.709801102325</v>
      </c>
      <c r="M184" s="11">
        <v>274.02447091881101</v>
      </c>
      <c r="N184" s="11">
        <v>303.23611605909502</v>
      </c>
      <c r="O184" s="11">
        <v>354.80497802186801</v>
      </c>
      <c r="P184" s="11">
        <v>352.79997177463503</v>
      </c>
      <c r="Q184" s="11">
        <v>390.54964346651201</v>
      </c>
      <c r="R184" s="11">
        <v>481.51955472823403</v>
      </c>
      <c r="S184" s="11">
        <v>449.20629305572697</v>
      </c>
      <c r="T184" s="11">
        <v>438.14288414524799</v>
      </c>
      <c r="U184" s="11">
        <v>466.51365532051301</v>
      </c>
      <c r="V184" s="159">
        <f>100</f>
        <v>100</v>
      </c>
      <c r="W184" s="58">
        <f t="shared" si="31"/>
        <v>112.96691332509667</v>
      </c>
      <c r="X184" s="58">
        <f t="shared" si="31"/>
        <v>86.30364730447927</v>
      </c>
      <c r="Y184" s="58">
        <f t="shared" si="31"/>
        <v>92.725315282528655</v>
      </c>
      <c r="Z184" s="58">
        <f t="shared" si="31"/>
        <v>86.773267696978962</v>
      </c>
      <c r="AA184" s="58">
        <f t="shared" si="31"/>
        <v>76.130848680336896</v>
      </c>
      <c r="AB184" s="58">
        <f t="shared" si="31"/>
        <v>79.849274237616839</v>
      </c>
      <c r="AC184" s="58">
        <f t="shared" si="31"/>
        <v>80.559862824784844</v>
      </c>
      <c r="AD184" s="58">
        <f t="shared" si="30"/>
        <v>70.246025279877259</v>
      </c>
      <c r="AE184" s="58">
        <f t="shared" si="30"/>
        <v>74.984008513936914</v>
      </c>
      <c r="AF184" s="58">
        <f t="shared" si="30"/>
        <v>82.977478004310072</v>
      </c>
      <c r="AG184" s="58">
        <f t="shared" si="30"/>
        <v>97.088772413546565</v>
      </c>
      <c r="AH184" s="58">
        <f t="shared" si="30"/>
        <v>96.540122853129901</v>
      </c>
      <c r="AI184" s="58">
        <f t="shared" si="27"/>
        <v>106.86993644259101</v>
      </c>
      <c r="AJ184" s="58">
        <f t="shared" si="28"/>
        <v>131.76292712217921</v>
      </c>
      <c r="AK184" s="58">
        <f t="shared" si="29"/>
        <v>122.92073182392708</v>
      </c>
      <c r="AL184" s="58">
        <f t="shared" si="25"/>
        <v>119.89334253582837</v>
      </c>
      <c r="AM184" s="58">
        <f t="shared" si="26"/>
        <v>127.65671542081181</v>
      </c>
      <c r="AN184" s="160"/>
      <c r="AO184" s="118"/>
      <c r="AP184" s="118"/>
      <c r="AQ184" s="118"/>
      <c r="AR184" s="118"/>
      <c r="AS184" s="118"/>
      <c r="AT184" s="118"/>
      <c r="AU184" s="118"/>
      <c r="AV184" s="118"/>
      <c r="AW184" s="118"/>
      <c r="AX184" s="118"/>
      <c r="AY184" s="118"/>
      <c r="AZ184" s="118"/>
      <c r="BA184" s="118"/>
      <c r="BB184" s="118"/>
      <c r="BC184" s="118"/>
      <c r="BD184" s="118"/>
      <c r="BE184" s="118"/>
    </row>
    <row r="185" spans="2:57" ht="15">
      <c r="B185" s="501"/>
      <c r="C185" s="8" t="s">
        <v>210</v>
      </c>
      <c r="D185" s="245">
        <v>331.34506412168201</v>
      </c>
      <c r="E185" s="173">
        <v>386.360369809269</v>
      </c>
      <c r="F185" s="173">
        <v>288.508590240719</v>
      </c>
      <c r="G185" s="173">
        <v>308.18205235442798</v>
      </c>
      <c r="H185" s="173">
        <v>287.07331146165097</v>
      </c>
      <c r="I185" s="173">
        <v>245.15057305656501</v>
      </c>
      <c r="J185" s="173">
        <v>228.6230051279</v>
      </c>
      <c r="K185" s="173">
        <v>246.135901793035</v>
      </c>
      <c r="L185" s="173">
        <v>220.864286284847</v>
      </c>
      <c r="M185" s="173">
        <v>243.76382611983601</v>
      </c>
      <c r="N185" s="173">
        <v>276.59287472424302</v>
      </c>
      <c r="O185" s="173">
        <v>328.39061582456299</v>
      </c>
      <c r="P185" s="173">
        <v>326.56589726376598</v>
      </c>
      <c r="Q185" s="173">
        <v>370.351010424783</v>
      </c>
      <c r="R185" s="173">
        <v>445.98486742792602</v>
      </c>
      <c r="S185" s="173">
        <v>398.33284271507802</v>
      </c>
      <c r="T185" s="173">
        <v>383.41587122567103</v>
      </c>
      <c r="U185" s="173">
        <v>411.25519216261603</v>
      </c>
      <c r="V185" s="159">
        <f>100</f>
        <v>100</v>
      </c>
      <c r="W185" s="58">
        <f t="shared" si="31"/>
        <v>116.60362916025916</v>
      </c>
      <c r="X185" s="58">
        <f t="shared" si="31"/>
        <v>87.071944471388917</v>
      </c>
      <c r="Y185" s="58">
        <f t="shared" si="31"/>
        <v>93.00939887888363</v>
      </c>
      <c r="Z185" s="58">
        <f t="shared" si="31"/>
        <v>86.638777077490175</v>
      </c>
      <c r="AA185" s="58">
        <f t="shared" si="31"/>
        <v>73.98648707998764</v>
      </c>
      <c r="AB185" s="58">
        <f t="shared" si="31"/>
        <v>68.998464103856776</v>
      </c>
      <c r="AC185" s="58">
        <f t="shared" si="31"/>
        <v>74.283859470031189</v>
      </c>
      <c r="AD185" s="58">
        <f t="shared" si="30"/>
        <v>66.65688136031433</v>
      </c>
      <c r="AE185" s="58">
        <f t="shared" si="30"/>
        <v>73.567966604843406</v>
      </c>
      <c r="AF185" s="58">
        <f t="shared" si="30"/>
        <v>83.475779383473181</v>
      </c>
      <c r="AG185" s="58">
        <f t="shared" si="30"/>
        <v>99.108346972075594</v>
      </c>
      <c r="AH185" s="58">
        <f t="shared" si="30"/>
        <v>98.55764658194488</v>
      </c>
      <c r="AI185" s="58">
        <f t="shared" si="27"/>
        <v>111.7720016160484</v>
      </c>
      <c r="AJ185" s="58">
        <f t="shared" si="28"/>
        <v>134.59831327505276</v>
      </c>
      <c r="AK185" s="58">
        <f t="shared" si="29"/>
        <v>120.21692363849296</v>
      </c>
      <c r="AL185" s="58">
        <f t="shared" si="25"/>
        <v>115.71497895766653</v>
      </c>
      <c r="AM185" s="58">
        <f t="shared" si="26"/>
        <v>124.11689102801546</v>
      </c>
      <c r="AN185" s="120"/>
      <c r="AO185" s="121"/>
      <c r="AP185" s="121"/>
      <c r="AQ185" s="121"/>
      <c r="AR185" s="121"/>
      <c r="AS185" s="121"/>
      <c r="AT185" s="121"/>
      <c r="AU185" s="121"/>
      <c r="AV185" s="121"/>
      <c r="AW185" s="121"/>
      <c r="AX185" s="121"/>
      <c r="AY185" s="121"/>
      <c r="AZ185" s="121"/>
      <c r="BA185" s="121"/>
      <c r="BB185" s="121"/>
      <c r="BC185" s="121"/>
      <c r="BD185" s="121"/>
      <c r="BE185" s="121"/>
    </row>
    <row r="186" spans="2:57" ht="15" customHeight="1">
      <c r="B186" s="499" t="s">
        <v>236</v>
      </c>
      <c r="C186" s="1" t="s">
        <v>205</v>
      </c>
      <c r="D186" s="246">
        <v>0</v>
      </c>
      <c r="E186" s="11">
        <v>0</v>
      </c>
      <c r="F186" s="11">
        <v>0</v>
      </c>
      <c r="G186" s="11">
        <v>0</v>
      </c>
      <c r="H186" s="11">
        <v>0</v>
      </c>
      <c r="I186" s="11">
        <v>0</v>
      </c>
      <c r="J186" s="11">
        <v>674.36347586316401</v>
      </c>
      <c r="K186" s="11">
        <v>716.37935317204006</v>
      </c>
      <c r="L186" s="11">
        <v>685.158558990335</v>
      </c>
      <c r="M186" s="11">
        <v>778.62808402088604</v>
      </c>
      <c r="N186" s="11">
        <v>565.12185377546905</v>
      </c>
      <c r="O186" s="11">
        <v>700.84192696657203</v>
      </c>
      <c r="P186" s="11">
        <v>477.1</v>
      </c>
      <c r="Q186" s="11">
        <v>876.68773978479805</v>
      </c>
      <c r="R186" s="11">
        <v>978.64399559173501</v>
      </c>
      <c r="S186" s="11">
        <v>371.24649004873601</v>
      </c>
      <c r="T186" s="11">
        <v>12.1377986326002</v>
      </c>
      <c r="U186" s="11">
        <v>24.515397473218499</v>
      </c>
      <c r="V186" s="159">
        <f>100</f>
        <v>100</v>
      </c>
      <c r="W186" s="58" t="e">
        <f t="shared" si="31"/>
        <v>#DIV/0!</v>
      </c>
      <c r="X186" s="58" t="e">
        <f t="shared" si="31"/>
        <v>#DIV/0!</v>
      </c>
      <c r="Y186" s="58" t="e">
        <f t="shared" si="31"/>
        <v>#DIV/0!</v>
      </c>
      <c r="Z186" s="58" t="e">
        <f t="shared" si="31"/>
        <v>#DIV/0!</v>
      </c>
      <c r="AA186" s="58" t="e">
        <f t="shared" si="31"/>
        <v>#DIV/0!</v>
      </c>
      <c r="AB186" s="58" t="e">
        <f t="shared" si="31"/>
        <v>#DIV/0!</v>
      </c>
      <c r="AC186" s="58" t="e">
        <f t="shared" si="31"/>
        <v>#DIV/0!</v>
      </c>
      <c r="AD186" s="58" t="e">
        <f t="shared" si="30"/>
        <v>#DIV/0!</v>
      </c>
      <c r="AE186" s="58" t="e">
        <f t="shared" si="30"/>
        <v>#DIV/0!</v>
      </c>
      <c r="AF186" s="58" t="e">
        <f t="shared" si="30"/>
        <v>#DIV/0!</v>
      </c>
      <c r="AG186" s="58" t="e">
        <f t="shared" si="30"/>
        <v>#DIV/0!</v>
      </c>
      <c r="AH186" s="58" t="e">
        <f t="shared" si="30"/>
        <v>#DIV/0!</v>
      </c>
      <c r="AI186" s="58" t="e">
        <f t="shared" si="27"/>
        <v>#DIV/0!</v>
      </c>
      <c r="AJ186" s="58" t="e">
        <f t="shared" si="28"/>
        <v>#DIV/0!</v>
      </c>
      <c r="AK186" s="58" t="e">
        <f t="shared" si="29"/>
        <v>#DIV/0!</v>
      </c>
      <c r="AL186" s="58" t="e">
        <f t="shared" si="25"/>
        <v>#DIV/0!</v>
      </c>
      <c r="AM186" s="58" t="e">
        <f t="shared" si="26"/>
        <v>#DIV/0!</v>
      </c>
      <c r="AN186" s="160">
        <v>4</v>
      </c>
      <c r="AO186" s="118">
        <v>4</v>
      </c>
      <c r="AP186" s="118">
        <v>1</v>
      </c>
      <c r="AQ186" s="118">
        <v>4</v>
      </c>
      <c r="AR186" s="118">
        <v>1</v>
      </c>
      <c r="AS186" s="118">
        <v>1</v>
      </c>
      <c r="AT186" s="118">
        <v>1</v>
      </c>
      <c r="AU186" s="118">
        <v>1</v>
      </c>
      <c r="AV186" s="118">
        <v>1</v>
      </c>
      <c r="AW186" s="118">
        <v>1</v>
      </c>
      <c r="AX186" s="118">
        <v>1</v>
      </c>
      <c r="AY186" s="118">
        <v>1</v>
      </c>
      <c r="AZ186" s="118">
        <v>1</v>
      </c>
      <c r="BA186" s="118">
        <v>1</v>
      </c>
      <c r="BB186" s="118">
        <v>1</v>
      </c>
      <c r="BC186" s="118">
        <v>4</v>
      </c>
      <c r="BD186" s="118">
        <v>6</v>
      </c>
      <c r="BE186" s="118">
        <v>7</v>
      </c>
    </row>
    <row r="187" spans="2:57" ht="15">
      <c r="B187" s="499"/>
      <c r="C187" s="1" t="s">
        <v>206</v>
      </c>
      <c r="D187" s="196">
        <v>4.9706730291281396</v>
      </c>
      <c r="E187" s="11">
        <v>210.73689935127999</v>
      </c>
      <c r="F187" s="11">
        <v>10.9764665282483</v>
      </c>
      <c r="G187" s="11">
        <v>7.7930478526975104</v>
      </c>
      <c r="H187" s="11">
        <v>13.837005144563699</v>
      </c>
      <c r="I187" s="11">
        <v>152.14303780229201</v>
      </c>
      <c r="J187" s="11">
        <v>128.346277065294</v>
      </c>
      <c r="K187" s="11">
        <v>154.00665706194999</v>
      </c>
      <c r="L187" s="11">
        <v>-2.2965093058550998</v>
      </c>
      <c r="M187" s="11">
        <v>346.26728845310703</v>
      </c>
      <c r="N187" s="11">
        <v>200.75908909308799</v>
      </c>
      <c r="O187" s="11">
        <v>99.337418422756897</v>
      </c>
      <c r="P187" s="11">
        <v>57.6</v>
      </c>
      <c r="Q187" s="11">
        <v>85.627212923969097</v>
      </c>
      <c r="R187" s="11">
        <v>24.347326795025001</v>
      </c>
      <c r="S187" s="11">
        <v>21.742786721063201</v>
      </c>
      <c r="T187" s="11">
        <v>25.244684779750301</v>
      </c>
      <c r="U187" s="11">
        <v>28.260045081820699</v>
      </c>
      <c r="V187" s="159">
        <f>100</f>
        <v>100</v>
      </c>
      <c r="W187" s="58">
        <f t="shared" si="31"/>
        <v>4239.604941149054</v>
      </c>
      <c r="X187" s="58">
        <f t="shared" si="31"/>
        <v>220.82455361529949</v>
      </c>
      <c r="Y187" s="58">
        <f t="shared" si="31"/>
        <v>156.78053670056866</v>
      </c>
      <c r="Z187" s="58">
        <f t="shared" si="31"/>
        <v>278.37286949833276</v>
      </c>
      <c r="AA187" s="58">
        <f t="shared" si="31"/>
        <v>3060.8136345065136</v>
      </c>
      <c r="AB187" s="58">
        <f t="shared" si="31"/>
        <v>2582.0704019995869</v>
      </c>
      <c r="AC187" s="58">
        <f t="shared" si="31"/>
        <v>3098.3059267723124</v>
      </c>
      <c r="AD187" s="58">
        <f t="shared" si="30"/>
        <v>-46.201174215192935</v>
      </c>
      <c r="AE187" s="58">
        <f t="shared" si="30"/>
        <v>6966.2053090996133</v>
      </c>
      <c r="AF187" s="58">
        <f t="shared" si="30"/>
        <v>4038.8713543747481</v>
      </c>
      <c r="AG187" s="58">
        <f t="shared" si="30"/>
        <v>1998.4701838290248</v>
      </c>
      <c r="AH187" s="58">
        <f t="shared" si="30"/>
        <v>1158.796800000001</v>
      </c>
      <c r="AI187" s="58">
        <f t="shared" si="27"/>
        <v>1722.6482696044118</v>
      </c>
      <c r="AJ187" s="58">
        <f t="shared" si="28"/>
        <v>489.81952046231339</v>
      </c>
      <c r="AK187" s="58">
        <f t="shared" si="29"/>
        <v>437.42138325434991</v>
      </c>
      <c r="AL187" s="58">
        <f t="shared" si="25"/>
        <v>507.87256839901698</v>
      </c>
      <c r="AM187" s="58">
        <f t="shared" si="26"/>
        <v>568.53558695606932</v>
      </c>
      <c r="AN187" s="160">
        <v>4</v>
      </c>
      <c r="AO187" s="118">
        <v>4</v>
      </c>
      <c r="AP187" s="118">
        <v>4</v>
      </c>
      <c r="AQ187" s="118">
        <v>4</v>
      </c>
      <c r="AR187" s="118">
        <v>4</v>
      </c>
      <c r="AS187" s="118">
        <v>1</v>
      </c>
      <c r="AT187" s="118">
        <v>1</v>
      </c>
      <c r="AU187" s="118">
        <v>1</v>
      </c>
      <c r="AV187" s="118">
        <v>1</v>
      </c>
      <c r="AW187" s="118">
        <v>1</v>
      </c>
      <c r="AX187" s="118">
        <v>1</v>
      </c>
      <c r="AY187" s="118">
        <v>1</v>
      </c>
      <c r="AZ187" s="118">
        <v>1</v>
      </c>
      <c r="BA187" s="118">
        <v>1</v>
      </c>
      <c r="BB187" s="118">
        <v>1</v>
      </c>
      <c r="BC187" s="118">
        <v>4</v>
      </c>
      <c r="BD187" s="118">
        <v>6</v>
      </c>
      <c r="BE187" s="118">
        <v>7</v>
      </c>
    </row>
    <row r="188" spans="2:57" ht="15">
      <c r="B188" s="499"/>
      <c r="C188" s="1" t="s">
        <v>207</v>
      </c>
      <c r="D188" s="196">
        <v>47.519634158465102</v>
      </c>
      <c r="E188" s="11">
        <v>301.052713358971</v>
      </c>
      <c r="F188" s="11">
        <v>54.155742186821797</v>
      </c>
      <c r="G188" s="11">
        <v>89.623349072622901</v>
      </c>
      <c r="H188" s="11">
        <v>192.64882598661001</v>
      </c>
      <c r="I188" s="11">
        <v>281.23115235705001</v>
      </c>
      <c r="J188" s="11">
        <v>358.22671380660103</v>
      </c>
      <c r="K188" s="11">
        <v>193.551592230116</v>
      </c>
      <c r="L188" s="11">
        <v>148.77386372713499</v>
      </c>
      <c r="M188" s="11">
        <v>175.67459842959099</v>
      </c>
      <c r="N188" s="11">
        <v>372.95245705153798</v>
      </c>
      <c r="O188" s="11">
        <v>342.15114830867299</v>
      </c>
      <c r="P188" s="11">
        <v>413.3</v>
      </c>
      <c r="Q188" s="11">
        <v>680.61897764145499</v>
      </c>
      <c r="R188" s="11">
        <v>784.38400059270805</v>
      </c>
      <c r="S188" s="11">
        <v>783.82424828896103</v>
      </c>
      <c r="T188" s="11">
        <v>880.17505288425502</v>
      </c>
      <c r="U188" s="11">
        <v>953.09364054997104</v>
      </c>
      <c r="V188" s="159">
        <f>100</f>
        <v>100</v>
      </c>
      <c r="W188" s="58">
        <f t="shared" si="31"/>
        <v>633.53331457696368</v>
      </c>
      <c r="X188" s="58">
        <f t="shared" si="31"/>
        <v>113.96498130904601</v>
      </c>
      <c r="Y188" s="58">
        <f t="shared" si="31"/>
        <v>188.60277579947967</v>
      </c>
      <c r="Z188" s="58">
        <f t="shared" si="31"/>
        <v>405.40889970696821</v>
      </c>
      <c r="AA188" s="58">
        <f t="shared" si="31"/>
        <v>591.82095430116385</v>
      </c>
      <c r="AB188" s="58">
        <f t="shared" si="31"/>
        <v>753.8498983641415</v>
      </c>
      <c r="AC188" s="58">
        <f t="shared" si="31"/>
        <v>407.30867494617888</v>
      </c>
      <c r="AD188" s="58">
        <f t="shared" si="30"/>
        <v>313.07872285172584</v>
      </c>
      <c r="AE188" s="58">
        <f t="shared" si="30"/>
        <v>369.68844887097367</v>
      </c>
      <c r="AF188" s="58">
        <f t="shared" si="30"/>
        <v>784.83865386640525</v>
      </c>
      <c r="AG188" s="58">
        <f t="shared" si="30"/>
        <v>720.02058594915025</v>
      </c>
      <c r="AH188" s="58">
        <f t="shared" si="30"/>
        <v>869.74575313807452</v>
      </c>
      <c r="AI188" s="58">
        <f t="shared" si="27"/>
        <v>1432.290020103638</v>
      </c>
      <c r="AJ188" s="58">
        <f t="shared" si="28"/>
        <v>1650.652439741013</v>
      </c>
      <c r="AK188" s="58">
        <f t="shared" si="29"/>
        <v>1649.4745007403037</v>
      </c>
      <c r="AL188" s="58">
        <f t="shared" si="25"/>
        <v>1852.2344889043331</v>
      </c>
      <c r="AM188" s="58">
        <f t="shared" si="26"/>
        <v>2005.6838766301566</v>
      </c>
      <c r="AN188" s="160">
        <v>1</v>
      </c>
      <c r="AO188" s="118">
        <v>4</v>
      </c>
      <c r="AP188" s="118">
        <v>4</v>
      </c>
      <c r="AQ188" s="118">
        <v>4</v>
      </c>
      <c r="AR188" s="118">
        <v>1</v>
      </c>
      <c r="AS188" s="118">
        <v>1</v>
      </c>
      <c r="AT188" s="118">
        <v>4</v>
      </c>
      <c r="AU188" s="118">
        <v>1</v>
      </c>
      <c r="AV188" s="118">
        <v>4</v>
      </c>
      <c r="AW188" s="118">
        <v>1</v>
      </c>
      <c r="AX188" s="118">
        <v>1</v>
      </c>
      <c r="AY188" s="118">
        <v>1</v>
      </c>
      <c r="AZ188" s="118">
        <v>1</v>
      </c>
      <c r="BA188" s="118">
        <v>1</v>
      </c>
      <c r="BB188" s="118">
        <v>1</v>
      </c>
      <c r="BC188" s="118">
        <v>4</v>
      </c>
      <c r="BD188" s="118">
        <v>6</v>
      </c>
      <c r="BE188" s="118">
        <v>7</v>
      </c>
    </row>
    <row r="189" spans="2:57" ht="15">
      <c r="B189" s="499"/>
      <c r="C189" s="1" t="s">
        <v>208</v>
      </c>
      <c r="D189" s="196">
        <v>1590.6153693210099</v>
      </c>
      <c r="E189" s="11">
        <v>2466.68997397351</v>
      </c>
      <c r="F189" s="11">
        <v>2766.2880931820901</v>
      </c>
      <c r="G189" s="11">
        <v>1961.8769201294101</v>
      </c>
      <c r="H189" s="11">
        <v>1988.47109781882</v>
      </c>
      <c r="I189" s="11">
        <v>1641.7634584330399</v>
      </c>
      <c r="J189" s="11">
        <v>2557.33654237771</v>
      </c>
      <c r="K189" s="11">
        <v>2157.5835858711298</v>
      </c>
      <c r="L189" s="11">
        <v>1932.06326383896</v>
      </c>
      <c r="M189" s="11">
        <v>2466.0209653633101</v>
      </c>
      <c r="N189" s="11">
        <v>1273.0723132241301</v>
      </c>
      <c r="O189" s="11">
        <v>-650.32630897225101</v>
      </c>
      <c r="P189" s="11">
        <v>2274.3000000000002</v>
      </c>
      <c r="Q189" s="11">
        <v>1972.5523458226901</v>
      </c>
      <c r="R189" s="11">
        <v>2192.3059113346098</v>
      </c>
      <c r="S189" s="11">
        <v>2095.9116659659799</v>
      </c>
      <c r="T189" s="11">
        <v>2386.2745395780998</v>
      </c>
      <c r="U189" s="11">
        <v>2519.4269670931599</v>
      </c>
      <c r="V189" s="159">
        <f>100</f>
        <v>100</v>
      </c>
      <c r="W189" s="58">
        <f t="shared" si="31"/>
        <v>155.07771530124674</v>
      </c>
      <c r="X189" s="58">
        <f t="shared" si="31"/>
        <v>173.91307455824111</v>
      </c>
      <c r="Y189" s="58">
        <f t="shared" si="31"/>
        <v>123.34074962238554</v>
      </c>
      <c r="Z189" s="58">
        <f t="shared" si="31"/>
        <v>125.01269233099664</v>
      </c>
      <c r="AA189" s="58">
        <f t="shared" si="31"/>
        <v>103.21561642736192</v>
      </c>
      <c r="AB189" s="58">
        <f t="shared" si="31"/>
        <v>160.77655174860826</v>
      </c>
      <c r="AC189" s="58">
        <f t="shared" si="31"/>
        <v>135.64458306423526</v>
      </c>
      <c r="AD189" s="58">
        <f t="shared" si="30"/>
        <v>121.46640231847532</v>
      </c>
      <c r="AE189" s="58">
        <f t="shared" si="30"/>
        <v>155.03565556618423</v>
      </c>
      <c r="AF189" s="58">
        <f t="shared" si="30"/>
        <v>80.036464992009329</v>
      </c>
      <c r="AG189" s="58">
        <f t="shared" si="30"/>
        <v>-40.885202137199109</v>
      </c>
      <c r="AH189" s="58">
        <f t="shared" si="30"/>
        <v>142.98239812499966</v>
      </c>
      <c r="AI189" s="58">
        <f t="shared" si="27"/>
        <v>124.01190029143996</v>
      </c>
      <c r="AJ189" s="58">
        <f t="shared" si="28"/>
        <v>137.82753226321742</v>
      </c>
      <c r="AK189" s="58">
        <f t="shared" si="29"/>
        <v>131.76734654969837</v>
      </c>
      <c r="AL189" s="58">
        <f t="shared" si="25"/>
        <v>150.0220974601003</v>
      </c>
      <c r="AM189" s="58">
        <f t="shared" si="26"/>
        <v>158.39322413743773</v>
      </c>
      <c r="AN189" s="160">
        <v>4</v>
      </c>
      <c r="AO189" s="118">
        <v>4</v>
      </c>
      <c r="AP189" s="118">
        <v>4</v>
      </c>
      <c r="AQ189" s="118">
        <v>4</v>
      </c>
      <c r="AR189" s="118">
        <v>4</v>
      </c>
      <c r="AS189" s="118">
        <v>1</v>
      </c>
      <c r="AT189" s="118">
        <v>4</v>
      </c>
      <c r="AU189" s="118">
        <v>1</v>
      </c>
      <c r="AV189" s="118">
        <v>4</v>
      </c>
      <c r="AW189" s="118">
        <v>1</v>
      </c>
      <c r="AX189" s="118">
        <v>1</v>
      </c>
      <c r="AY189" s="118">
        <v>1</v>
      </c>
      <c r="AZ189" s="118">
        <v>1</v>
      </c>
      <c r="BA189" s="118">
        <v>1</v>
      </c>
      <c r="BB189" s="118">
        <v>1</v>
      </c>
      <c r="BC189" s="118">
        <v>4</v>
      </c>
      <c r="BD189" s="118">
        <v>6</v>
      </c>
      <c r="BE189" s="118">
        <v>7</v>
      </c>
    </row>
    <row r="190" spans="2:57" ht="15">
      <c r="B190" s="499"/>
      <c r="C190" s="1" t="s">
        <v>209</v>
      </c>
      <c r="D190" s="196">
        <v>1643.1056765086</v>
      </c>
      <c r="E190" s="11">
        <v>2978.4795866837599</v>
      </c>
      <c r="F190" s="11">
        <v>2831.4203018971698</v>
      </c>
      <c r="G190" s="11">
        <v>2059.2933170547299</v>
      </c>
      <c r="H190" s="11">
        <v>2194.95692895</v>
      </c>
      <c r="I190" s="11">
        <v>2075.1376485923902</v>
      </c>
      <c r="J190" s="11">
        <v>3718.2730091127601</v>
      </c>
      <c r="K190" s="11">
        <v>3221.5211883352399</v>
      </c>
      <c r="L190" s="11">
        <v>2763.6991772505799</v>
      </c>
      <c r="M190" s="11">
        <v>3766.5909362668899</v>
      </c>
      <c r="N190" s="11">
        <v>2411.90571314423</v>
      </c>
      <c r="O190" s="11">
        <v>492.00418472575097</v>
      </c>
      <c r="P190" s="11">
        <v>3222.3</v>
      </c>
      <c r="Q190" s="11">
        <v>3615.48627617291</v>
      </c>
      <c r="R190" s="11">
        <v>3979.68123431408</v>
      </c>
      <c r="S190" s="11">
        <v>3272.7251910247401</v>
      </c>
      <c r="T190" s="11">
        <v>3303.8320758747</v>
      </c>
      <c r="U190" s="11">
        <v>3525.2960501981602</v>
      </c>
      <c r="V190" s="159">
        <f>100</f>
        <v>100</v>
      </c>
      <c r="W190" s="58">
        <f t="shared" si="31"/>
        <v>181.27133447756489</v>
      </c>
      <c r="X190" s="58">
        <f t="shared" si="31"/>
        <v>172.32125373174986</v>
      </c>
      <c r="Y190" s="58">
        <f t="shared" si="31"/>
        <v>125.32932887375071</v>
      </c>
      <c r="Z190" s="58">
        <f t="shared" si="31"/>
        <v>133.58586488569725</v>
      </c>
      <c r="AA190" s="58">
        <f t="shared" si="31"/>
        <v>126.29362056625631</v>
      </c>
      <c r="AB190" s="58">
        <f t="shared" si="31"/>
        <v>226.29542714584485</v>
      </c>
      <c r="AC190" s="58">
        <f t="shared" si="31"/>
        <v>196.06293340672897</v>
      </c>
      <c r="AD190" s="58">
        <f t="shared" si="30"/>
        <v>168.19972182940205</v>
      </c>
      <c r="AE190" s="58">
        <f t="shared" si="30"/>
        <v>229.23607349896315</v>
      </c>
      <c r="AF190" s="58">
        <f t="shared" si="30"/>
        <v>146.7894455984862</v>
      </c>
      <c r="AG190" s="58">
        <f t="shared" si="30"/>
        <v>29.94355090849665</v>
      </c>
      <c r="AH190" s="58">
        <f t="shared" si="30"/>
        <v>196.11033216360107</v>
      </c>
      <c r="AI190" s="58">
        <f t="shared" si="27"/>
        <v>220.03978976296759</v>
      </c>
      <c r="AJ190" s="58">
        <f t="shared" si="28"/>
        <v>242.20482536281048</v>
      </c>
      <c r="AK190" s="58">
        <f t="shared" si="29"/>
        <v>199.1792273506646</v>
      </c>
      <c r="AL190" s="58">
        <f t="shared" si="25"/>
        <v>201.07240350449899</v>
      </c>
      <c r="AM190" s="58">
        <f t="shared" si="26"/>
        <v>214.55078030580395</v>
      </c>
      <c r="AN190" s="160"/>
      <c r="AO190" s="118"/>
      <c r="AP190" s="118"/>
      <c r="AQ190" s="118"/>
      <c r="AR190" s="118"/>
      <c r="AS190" s="118"/>
      <c r="AT190" s="118"/>
      <c r="AU190" s="118"/>
      <c r="AV190" s="118"/>
      <c r="AW190" s="118"/>
      <c r="AX190" s="118"/>
      <c r="AY190" s="118"/>
      <c r="AZ190" s="118"/>
      <c r="BA190" s="118"/>
      <c r="BB190" s="118"/>
      <c r="BC190" s="118"/>
      <c r="BD190" s="118"/>
      <c r="BE190" s="118"/>
    </row>
    <row r="191" spans="2:57" ht="15">
      <c r="B191" s="501"/>
      <c r="C191" s="8" t="s">
        <v>210</v>
      </c>
      <c r="D191" s="245">
        <v>52.490307187593203</v>
      </c>
      <c r="E191" s="173">
        <v>511.78961271025099</v>
      </c>
      <c r="F191" s="173">
        <v>65.132208715070107</v>
      </c>
      <c r="G191" s="173">
        <v>97.416396925320797</v>
      </c>
      <c r="H191" s="173">
        <v>206.485831131174</v>
      </c>
      <c r="I191" s="173">
        <v>433.37419015934199</v>
      </c>
      <c r="J191" s="173">
        <v>1160.9364667350601</v>
      </c>
      <c r="K191" s="173">
        <v>1063.9376024641099</v>
      </c>
      <c r="L191" s="173">
        <v>831.63591341161396</v>
      </c>
      <c r="M191" s="173">
        <v>1300.56997090358</v>
      </c>
      <c r="N191" s="173">
        <v>1138.8333999201</v>
      </c>
      <c r="O191" s="173">
        <v>1142.3304936980001</v>
      </c>
      <c r="P191" s="173">
        <v>948</v>
      </c>
      <c r="Q191" s="173">
        <v>1642.93393035022</v>
      </c>
      <c r="R191" s="173">
        <v>1787.37532297947</v>
      </c>
      <c r="S191" s="173">
        <v>1176.81352505876</v>
      </c>
      <c r="T191" s="173">
        <v>917.55753629660501</v>
      </c>
      <c r="U191" s="173">
        <v>1005.869083105</v>
      </c>
      <c r="V191" s="159">
        <f>100</f>
        <v>100</v>
      </c>
      <c r="W191" s="58">
        <f t="shared" si="31"/>
        <v>975.01737012356341</v>
      </c>
      <c r="X191" s="58">
        <f t="shared" si="31"/>
        <v>124.08425898956254</v>
      </c>
      <c r="Y191" s="58">
        <f t="shared" si="31"/>
        <v>185.58930618784129</v>
      </c>
      <c r="Z191" s="58">
        <f t="shared" si="31"/>
        <v>393.37897260387859</v>
      </c>
      <c r="AA191" s="58">
        <f t="shared" si="31"/>
        <v>825.62707932060994</v>
      </c>
      <c r="AB191" s="58">
        <f t="shared" si="31"/>
        <v>2211.7158937287818</v>
      </c>
      <c r="AC191" s="58">
        <f t="shared" si="31"/>
        <v>2026.9220346944094</v>
      </c>
      <c r="AD191" s="58">
        <f t="shared" si="30"/>
        <v>1584.3609191301941</v>
      </c>
      <c r="AE191" s="58">
        <f t="shared" si="30"/>
        <v>2477.7335866134681</v>
      </c>
      <c r="AF191" s="58">
        <f t="shared" si="30"/>
        <v>2169.6070397341446</v>
      </c>
      <c r="AG191" s="58">
        <f t="shared" si="30"/>
        <v>2176.2694007780647</v>
      </c>
      <c r="AH191" s="58">
        <f t="shared" si="30"/>
        <v>1806.0477272727271</v>
      </c>
      <c r="AI191" s="58">
        <f t="shared" si="27"/>
        <v>3129.9758343547087</v>
      </c>
      <c r="AJ191" s="58">
        <f t="shared" si="28"/>
        <v>3405.1531011080469</v>
      </c>
      <c r="AK191" s="58">
        <f t="shared" si="29"/>
        <v>2241.9634940466035</v>
      </c>
      <c r="AL191" s="58">
        <f t="shared" si="25"/>
        <v>1748.0513745468843</v>
      </c>
      <c r="AM191" s="58">
        <f t="shared" si="26"/>
        <v>1916.2949066199233</v>
      </c>
      <c r="AN191" s="120"/>
      <c r="AO191" s="121"/>
      <c r="AP191" s="121"/>
      <c r="AQ191" s="121"/>
      <c r="AR191" s="121"/>
      <c r="AS191" s="121"/>
      <c r="AT191" s="121"/>
      <c r="AU191" s="121"/>
      <c r="AV191" s="121"/>
      <c r="AW191" s="121"/>
      <c r="AX191" s="121"/>
      <c r="AY191" s="121"/>
      <c r="AZ191" s="121"/>
      <c r="BA191" s="121"/>
      <c r="BB191" s="121"/>
      <c r="BC191" s="121"/>
      <c r="BD191" s="121"/>
      <c r="BE191" s="121"/>
    </row>
    <row r="192" spans="2:57" ht="15" customHeight="1">
      <c r="B192" s="499" t="s">
        <v>237</v>
      </c>
      <c r="C192" s="1" t="s">
        <v>205</v>
      </c>
      <c r="D192" s="246">
        <v>0</v>
      </c>
      <c r="E192" s="11">
        <v>0</v>
      </c>
      <c r="F192" s="11">
        <v>0</v>
      </c>
      <c r="G192" s="11">
        <v>10.0754709807425</v>
      </c>
      <c r="H192" s="11">
        <v>10.2720926240296</v>
      </c>
      <c r="I192" s="11">
        <v>28.022029256883901</v>
      </c>
      <c r="J192" s="11">
        <v>11.0096110929271</v>
      </c>
      <c r="K192" s="11">
        <v>9.7371950916587995</v>
      </c>
      <c r="L192" s="11">
        <v>8.9370753636613003</v>
      </c>
      <c r="M192" s="11">
        <v>5.8790705089879998</v>
      </c>
      <c r="N192" s="11">
        <v>4.8941270475429501</v>
      </c>
      <c r="O192" s="11">
        <v>11.757086633786701</v>
      </c>
      <c r="P192" s="11">
        <v>8.6999999999999993</v>
      </c>
      <c r="Q192" s="11">
        <v>10.128904362234101</v>
      </c>
      <c r="R192" s="11">
        <v>10.761351744320701</v>
      </c>
      <c r="S192" s="11">
        <v>2.0147623319834902</v>
      </c>
      <c r="T192" s="11">
        <v>1.9972922158574</v>
      </c>
      <c r="U192" s="11">
        <v>2.7242852798738699</v>
      </c>
      <c r="V192" s="159">
        <f>100</f>
        <v>100</v>
      </c>
      <c r="W192" s="58" t="e">
        <f t="shared" si="31"/>
        <v>#DIV/0!</v>
      </c>
      <c r="X192" s="58" t="e">
        <f t="shared" si="31"/>
        <v>#DIV/0!</v>
      </c>
      <c r="Y192" s="58" t="e">
        <f t="shared" si="31"/>
        <v>#DIV/0!</v>
      </c>
      <c r="Z192" s="58" t="e">
        <f t="shared" si="31"/>
        <v>#DIV/0!</v>
      </c>
      <c r="AA192" s="58" t="e">
        <f t="shared" si="31"/>
        <v>#DIV/0!</v>
      </c>
      <c r="AB192" s="58" t="e">
        <f t="shared" si="31"/>
        <v>#DIV/0!</v>
      </c>
      <c r="AC192" s="58" t="e">
        <f t="shared" si="31"/>
        <v>#DIV/0!</v>
      </c>
      <c r="AD192" s="58" t="e">
        <f t="shared" si="30"/>
        <v>#DIV/0!</v>
      </c>
      <c r="AE192" s="58" t="e">
        <f t="shared" si="30"/>
        <v>#DIV/0!</v>
      </c>
      <c r="AF192" s="58" t="e">
        <f t="shared" si="30"/>
        <v>#DIV/0!</v>
      </c>
      <c r="AG192" s="58" t="e">
        <f t="shared" si="30"/>
        <v>#DIV/0!</v>
      </c>
      <c r="AH192" s="58" t="e">
        <f t="shared" si="30"/>
        <v>#DIV/0!</v>
      </c>
      <c r="AI192" s="58" t="e">
        <f t="shared" si="27"/>
        <v>#DIV/0!</v>
      </c>
      <c r="AJ192" s="58" t="e">
        <f t="shared" si="28"/>
        <v>#DIV/0!</v>
      </c>
      <c r="AK192" s="58" t="e">
        <f t="shared" si="29"/>
        <v>#DIV/0!</v>
      </c>
      <c r="AL192" s="58" t="e">
        <f t="shared" si="25"/>
        <v>#DIV/0!</v>
      </c>
      <c r="AM192" s="58" t="e">
        <f t="shared" si="26"/>
        <v>#DIV/0!</v>
      </c>
      <c r="AN192" s="160">
        <v>4</v>
      </c>
      <c r="AO192" s="118">
        <v>4</v>
      </c>
      <c r="AP192" s="118">
        <v>1</v>
      </c>
      <c r="AQ192" s="118">
        <v>1</v>
      </c>
      <c r="AR192" s="118">
        <v>4</v>
      </c>
      <c r="AS192" s="118">
        <v>4</v>
      </c>
      <c r="AT192" s="118">
        <v>1</v>
      </c>
      <c r="AU192" s="118">
        <v>1</v>
      </c>
      <c r="AV192" s="118">
        <v>4</v>
      </c>
      <c r="AW192" s="118">
        <v>1</v>
      </c>
      <c r="AX192" s="118">
        <v>1</v>
      </c>
      <c r="AY192" s="118">
        <v>1</v>
      </c>
      <c r="AZ192" s="118">
        <v>1</v>
      </c>
      <c r="BA192" s="118">
        <v>1</v>
      </c>
      <c r="BB192" s="118">
        <v>1</v>
      </c>
      <c r="BC192" s="118">
        <v>4</v>
      </c>
      <c r="BD192" s="118">
        <v>6</v>
      </c>
      <c r="BE192" s="118">
        <v>7</v>
      </c>
    </row>
    <row r="193" spans="2:57" ht="15">
      <c r="B193" s="499"/>
      <c r="C193" s="1" t="s">
        <v>206</v>
      </c>
      <c r="D193" s="196">
        <v>82.413758822944601</v>
      </c>
      <c r="E193" s="11">
        <v>71.062973027102203</v>
      </c>
      <c r="F193" s="11">
        <v>57.838119605456299</v>
      </c>
      <c r="G193" s="11">
        <v>77.223027268965794</v>
      </c>
      <c r="H193" s="11">
        <v>69.106529078528297</v>
      </c>
      <c r="I193" s="11">
        <v>68.088779422467496</v>
      </c>
      <c r="J193" s="11">
        <v>67.843008896955993</v>
      </c>
      <c r="K193" s="11">
        <v>40.263206365964798</v>
      </c>
      <c r="L193" s="11">
        <v>39.7339092034617</v>
      </c>
      <c r="M193" s="11">
        <v>14.159495564658799</v>
      </c>
      <c r="N193" s="11">
        <v>28.0175278543799</v>
      </c>
      <c r="O193" s="11">
        <v>39.854530961988701</v>
      </c>
      <c r="P193" s="11">
        <v>2.3398139582514701</v>
      </c>
      <c r="Q193" s="11">
        <v>2.7595593384158699</v>
      </c>
      <c r="R193" s="11">
        <v>5.9826447735207804</v>
      </c>
      <c r="S193" s="11">
        <v>4.4323002799279996</v>
      </c>
      <c r="T193" s="11">
        <v>3.7779474839497702</v>
      </c>
      <c r="U193" s="11">
        <v>4.3534097151171798</v>
      </c>
      <c r="V193" s="159">
        <f>100</f>
        <v>100</v>
      </c>
      <c r="W193" s="58">
        <f t="shared" si="31"/>
        <v>86.227074267746829</v>
      </c>
      <c r="X193" s="58">
        <f t="shared" si="31"/>
        <v>70.180174319817255</v>
      </c>
      <c r="Y193" s="58">
        <f t="shared" si="31"/>
        <v>93.701620180763229</v>
      </c>
      <c r="Z193" s="58">
        <f t="shared" si="31"/>
        <v>83.85314547658821</v>
      </c>
      <c r="AA193" s="58">
        <f t="shared" si="31"/>
        <v>82.6182186020025</v>
      </c>
      <c r="AB193" s="58">
        <f t="shared" si="31"/>
        <v>82.32000319595663</v>
      </c>
      <c r="AC193" s="58">
        <f t="shared" si="31"/>
        <v>48.854956916193004</v>
      </c>
      <c r="AD193" s="58">
        <f t="shared" si="30"/>
        <v>48.212713230111142</v>
      </c>
      <c r="AE193" s="58">
        <f t="shared" si="30"/>
        <v>17.180985028335694</v>
      </c>
      <c r="AF193" s="58">
        <f t="shared" si="30"/>
        <v>33.99617764622527</v>
      </c>
      <c r="AG193" s="58">
        <f t="shared" si="30"/>
        <v>48.359074420584378</v>
      </c>
      <c r="AH193" s="58">
        <f t="shared" si="30"/>
        <v>2.8391059838421646</v>
      </c>
      <c r="AI193" s="58">
        <f t="shared" si="27"/>
        <v>3.348420673718365</v>
      </c>
      <c r="AJ193" s="58">
        <f t="shared" si="28"/>
        <v>7.2592791045652056</v>
      </c>
      <c r="AK193" s="58">
        <f t="shared" si="29"/>
        <v>5.3781071792274737</v>
      </c>
      <c r="AL193" s="58">
        <f t="shared" si="25"/>
        <v>4.5841222848070871</v>
      </c>
      <c r="AM193" s="58">
        <f t="shared" si="26"/>
        <v>5.2823821862923674</v>
      </c>
      <c r="AN193" s="160">
        <v>1</v>
      </c>
      <c r="AO193" s="118">
        <v>4</v>
      </c>
      <c r="AP193" s="118">
        <v>4</v>
      </c>
      <c r="AQ193" s="118">
        <v>4</v>
      </c>
      <c r="AR193" s="118">
        <v>4</v>
      </c>
      <c r="AS193" s="118">
        <v>4</v>
      </c>
      <c r="AT193" s="118">
        <v>1</v>
      </c>
      <c r="AU193" s="118">
        <v>4</v>
      </c>
      <c r="AV193" s="118">
        <v>4</v>
      </c>
      <c r="AW193" s="118">
        <v>4</v>
      </c>
      <c r="AX193" s="118">
        <v>4</v>
      </c>
      <c r="AY193" s="118">
        <v>4</v>
      </c>
      <c r="AZ193" s="118">
        <v>4</v>
      </c>
      <c r="BA193" s="118">
        <v>2</v>
      </c>
      <c r="BB193" s="118">
        <v>1</v>
      </c>
      <c r="BC193" s="118">
        <v>4</v>
      </c>
      <c r="BD193" s="118">
        <v>6</v>
      </c>
      <c r="BE193" s="118">
        <v>7</v>
      </c>
    </row>
    <row r="194" spans="2:57" ht="15">
      <c r="B194" s="499"/>
      <c r="C194" s="1" t="s">
        <v>207</v>
      </c>
      <c r="D194" s="196">
        <v>94.840441395764998</v>
      </c>
      <c r="E194" s="11">
        <v>109.420043371525</v>
      </c>
      <c r="F194" s="11">
        <v>118.189850060106</v>
      </c>
      <c r="G194" s="11">
        <v>174.609813128529</v>
      </c>
      <c r="H194" s="11">
        <v>177.74076334713001</v>
      </c>
      <c r="I194" s="11">
        <v>231.13290141831601</v>
      </c>
      <c r="J194" s="11">
        <v>209.28179645113599</v>
      </c>
      <c r="K194" s="11">
        <v>200.705449848477</v>
      </c>
      <c r="L194" s="11">
        <v>226.65548366482901</v>
      </c>
      <c r="M194" s="11">
        <v>63.772968233090197</v>
      </c>
      <c r="N194" s="11">
        <v>97.882540950858996</v>
      </c>
      <c r="O194" s="11">
        <v>60.7781597170328</v>
      </c>
      <c r="P194" s="11">
        <v>18.2</v>
      </c>
      <c r="Q194" s="11">
        <v>148.92546822758999</v>
      </c>
      <c r="R194" s="11">
        <v>17.2108912215845</v>
      </c>
      <c r="S194" s="11">
        <v>97.925269543875203</v>
      </c>
      <c r="T194" s="11">
        <v>96.988338180980804</v>
      </c>
      <c r="U194" s="11">
        <v>107.56987242411699</v>
      </c>
      <c r="V194" s="159">
        <f>100</f>
        <v>100</v>
      </c>
      <c r="W194" s="58">
        <f t="shared" si="31"/>
        <v>115.3727690014853</v>
      </c>
      <c r="X194" s="58">
        <f t="shared" si="31"/>
        <v>124.61967523633187</v>
      </c>
      <c r="Y194" s="58">
        <f t="shared" si="31"/>
        <v>184.10902623269106</v>
      </c>
      <c r="Z194" s="58">
        <f t="shared" si="31"/>
        <v>187.41030801978832</v>
      </c>
      <c r="AA194" s="58">
        <f t="shared" si="31"/>
        <v>243.70711272189101</v>
      </c>
      <c r="AB194" s="58">
        <f t="shared" si="31"/>
        <v>220.66725267316318</v>
      </c>
      <c r="AC194" s="58">
        <f t="shared" si="31"/>
        <v>211.6243312396048</v>
      </c>
      <c r="AD194" s="58">
        <f t="shared" si="30"/>
        <v>238.98611217867031</v>
      </c>
      <c r="AE194" s="58">
        <f t="shared" si="30"/>
        <v>67.242378140110503</v>
      </c>
      <c r="AF194" s="58">
        <f t="shared" si="30"/>
        <v>103.20759742397176</v>
      </c>
      <c r="AG194" s="58">
        <f t="shared" si="30"/>
        <v>64.084644506670116</v>
      </c>
      <c r="AH194" s="58">
        <f t="shared" si="30"/>
        <v>19.19012578616352</v>
      </c>
      <c r="AI194" s="58">
        <f t="shared" si="27"/>
        <v>157.02738835443685</v>
      </c>
      <c r="AJ194" s="58">
        <f t="shared" si="28"/>
        <v>18.147207001878247</v>
      </c>
      <c r="AK194" s="58">
        <f t="shared" si="29"/>
        <v>103.25265055994136</v>
      </c>
      <c r="AL194" s="58">
        <f t="shared" si="25"/>
        <v>102.26474777384547</v>
      </c>
      <c r="AM194" s="58">
        <f t="shared" si="26"/>
        <v>113.42194410002021</v>
      </c>
      <c r="AN194" s="160">
        <v>4</v>
      </c>
      <c r="AO194" s="118">
        <v>4</v>
      </c>
      <c r="AP194" s="118">
        <v>4</v>
      </c>
      <c r="AQ194" s="118">
        <v>1</v>
      </c>
      <c r="AR194" s="118">
        <v>4</v>
      </c>
      <c r="AS194" s="118">
        <v>1</v>
      </c>
      <c r="AT194" s="118">
        <v>4</v>
      </c>
      <c r="AU194" s="118">
        <v>4</v>
      </c>
      <c r="AV194" s="118">
        <v>4</v>
      </c>
      <c r="AW194" s="118">
        <v>4</v>
      </c>
      <c r="AX194" s="118">
        <v>4</v>
      </c>
      <c r="AY194" s="118">
        <v>4</v>
      </c>
      <c r="AZ194" s="118">
        <v>1</v>
      </c>
      <c r="BA194" s="118">
        <v>4</v>
      </c>
      <c r="BB194" s="118">
        <v>4</v>
      </c>
      <c r="BC194" s="118">
        <v>4</v>
      </c>
      <c r="BD194" s="118">
        <v>6</v>
      </c>
      <c r="BE194" s="118">
        <v>7</v>
      </c>
    </row>
    <row r="195" spans="2:57" ht="15">
      <c r="B195" s="499"/>
      <c r="C195" s="1" t="s">
        <v>208</v>
      </c>
      <c r="D195" s="196">
        <v>328.76031414653499</v>
      </c>
      <c r="E195" s="11">
        <v>292.461075701727</v>
      </c>
      <c r="F195" s="11">
        <v>324.22159941643997</v>
      </c>
      <c r="G195" s="11">
        <v>317.81148498778998</v>
      </c>
      <c r="H195" s="11">
        <v>324.260400175482</v>
      </c>
      <c r="I195" s="11">
        <v>441.93466798964999</v>
      </c>
      <c r="J195" s="11">
        <v>275.73620575078598</v>
      </c>
      <c r="K195" s="11">
        <v>259.32733866560699</v>
      </c>
      <c r="L195" s="11">
        <v>257.60843517852902</v>
      </c>
      <c r="M195" s="11">
        <v>277.01383076248601</v>
      </c>
      <c r="N195" s="11">
        <v>316.62005593288097</v>
      </c>
      <c r="O195" s="11">
        <v>323.51915508394399</v>
      </c>
      <c r="P195" s="11">
        <v>287</v>
      </c>
      <c r="Q195" s="11">
        <v>258.40048129555299</v>
      </c>
      <c r="R195" s="11">
        <v>194.80256333634301</v>
      </c>
      <c r="S195" s="11">
        <v>212.175662867787</v>
      </c>
      <c r="T195" s="11">
        <v>229.419560559997</v>
      </c>
      <c r="U195" s="11">
        <v>247.06472633749101</v>
      </c>
      <c r="V195" s="159">
        <f>100</f>
        <v>100</v>
      </c>
      <c r="W195" s="58">
        <f t="shared" si="31"/>
        <v>88.958752962917316</v>
      </c>
      <c r="X195" s="58">
        <f t="shared" si="31"/>
        <v>98.619445676745514</v>
      </c>
      <c r="Y195" s="58">
        <f t="shared" si="31"/>
        <v>96.669662155796303</v>
      </c>
      <c r="Z195" s="58">
        <f t="shared" si="31"/>
        <v>98.631247818723253</v>
      </c>
      <c r="AA195" s="58">
        <f t="shared" si="31"/>
        <v>134.42457893280601</v>
      </c>
      <c r="AB195" s="58">
        <f t="shared" si="31"/>
        <v>83.871499656702753</v>
      </c>
      <c r="AC195" s="58">
        <f t="shared" si="31"/>
        <v>78.880365879568927</v>
      </c>
      <c r="AD195" s="58">
        <f t="shared" si="30"/>
        <v>78.357521906889232</v>
      </c>
      <c r="AE195" s="58">
        <f t="shared" si="30"/>
        <v>84.260118646502889</v>
      </c>
      <c r="AF195" s="58">
        <f t="shared" si="30"/>
        <v>96.307261645867982</v>
      </c>
      <c r="AG195" s="58">
        <f t="shared" si="30"/>
        <v>98.405781100374867</v>
      </c>
      <c r="AH195" s="58">
        <f t="shared" si="30"/>
        <v>87.297641366797819</v>
      </c>
      <c r="AI195" s="58">
        <f t="shared" si="27"/>
        <v>78.598440923857609</v>
      </c>
      <c r="AJ195" s="58">
        <f t="shared" si="28"/>
        <v>59.253673559125403</v>
      </c>
      <c r="AK195" s="58">
        <f t="shared" si="29"/>
        <v>64.538100779772364</v>
      </c>
      <c r="AL195" s="58">
        <f t="shared" si="25"/>
        <v>69.783228293710707</v>
      </c>
      <c r="AM195" s="58">
        <f t="shared" si="26"/>
        <v>75.150410711485506</v>
      </c>
      <c r="AN195" s="160">
        <v>4</v>
      </c>
      <c r="AO195" s="118">
        <v>4</v>
      </c>
      <c r="AP195" s="118">
        <v>1</v>
      </c>
      <c r="AQ195" s="118">
        <v>4</v>
      </c>
      <c r="AR195" s="118">
        <v>1</v>
      </c>
      <c r="AS195" s="118">
        <v>1</v>
      </c>
      <c r="AT195" s="118">
        <v>4</v>
      </c>
      <c r="AU195" s="118">
        <v>4</v>
      </c>
      <c r="AV195" s="118">
        <v>4</v>
      </c>
      <c r="AW195" s="118">
        <v>4</v>
      </c>
      <c r="AX195" s="118">
        <v>4</v>
      </c>
      <c r="AY195" s="118">
        <v>1</v>
      </c>
      <c r="AZ195" s="118">
        <v>4</v>
      </c>
      <c r="BA195" s="118">
        <v>4</v>
      </c>
      <c r="BB195" s="118">
        <v>4</v>
      </c>
      <c r="BC195" s="118">
        <v>4</v>
      </c>
      <c r="BD195" s="118">
        <v>6</v>
      </c>
      <c r="BE195" s="118">
        <v>7</v>
      </c>
    </row>
    <row r="196" spans="2:57" ht="15">
      <c r="B196" s="499"/>
      <c r="C196" s="1" t="s">
        <v>209</v>
      </c>
      <c r="D196" s="196">
        <v>506.01451436524502</v>
      </c>
      <c r="E196" s="11">
        <v>472.94409210035502</v>
      </c>
      <c r="F196" s="11">
        <v>500.24956908200198</v>
      </c>
      <c r="G196" s="11">
        <v>579.71979636602703</v>
      </c>
      <c r="H196" s="11">
        <v>581.37978522517005</v>
      </c>
      <c r="I196" s="11">
        <v>769.17837808731701</v>
      </c>
      <c r="J196" s="11">
        <v>563.87062219180496</v>
      </c>
      <c r="K196" s="11">
        <v>510.033189971708</v>
      </c>
      <c r="L196" s="11">
        <v>532.93490341048096</v>
      </c>
      <c r="M196" s="11">
        <v>360.82536506922298</v>
      </c>
      <c r="N196" s="11">
        <v>447.41425178566197</v>
      </c>
      <c r="O196" s="11">
        <v>435.90893239675199</v>
      </c>
      <c r="P196" s="11">
        <v>316.239813958252</v>
      </c>
      <c r="Q196" s="11">
        <v>420.21441322379297</v>
      </c>
      <c r="R196" s="11">
        <v>228.75745107576901</v>
      </c>
      <c r="S196" s="11">
        <v>316.547995023574</v>
      </c>
      <c r="T196" s="11">
        <v>332.18313844078398</v>
      </c>
      <c r="U196" s="11">
        <v>361.71229375659902</v>
      </c>
      <c r="V196" s="159">
        <f>100</f>
        <v>100</v>
      </c>
      <c r="W196" s="58">
        <f t="shared" si="31"/>
        <v>93.464530892681168</v>
      </c>
      <c r="X196" s="58">
        <f t="shared" si="31"/>
        <v>98.860715430174039</v>
      </c>
      <c r="Y196" s="58">
        <f t="shared" si="31"/>
        <v>114.56584345080287</v>
      </c>
      <c r="Z196" s="58">
        <f t="shared" si="31"/>
        <v>114.8938950801569</v>
      </c>
      <c r="AA196" s="58">
        <f t="shared" si="31"/>
        <v>152.00717691906328</v>
      </c>
      <c r="AB196" s="58">
        <f t="shared" si="31"/>
        <v>111.43368543472232</v>
      </c>
      <c r="AC196" s="58">
        <f t="shared" si="31"/>
        <v>100.79418188458568</v>
      </c>
      <c r="AD196" s="58">
        <f t="shared" si="30"/>
        <v>105.32008238518721</v>
      </c>
      <c r="AE196" s="58">
        <f t="shared" si="30"/>
        <v>71.307315269770413</v>
      </c>
      <c r="AF196" s="58">
        <f t="shared" si="30"/>
        <v>88.419252626954304</v>
      </c>
      <c r="AG196" s="58">
        <f t="shared" si="30"/>
        <v>86.145539311963233</v>
      </c>
      <c r="AH196" s="58">
        <f t="shared" si="30"/>
        <v>62.496194275168122</v>
      </c>
      <c r="AI196" s="58">
        <f t="shared" si="27"/>
        <v>83.04394464868632</v>
      </c>
      <c r="AJ196" s="58">
        <f t="shared" si="28"/>
        <v>45.207685665445204</v>
      </c>
      <c r="AK196" s="58">
        <f t="shared" si="29"/>
        <v>62.557097877055618</v>
      </c>
      <c r="AL196" s="58">
        <f t="shared" si="25"/>
        <v>65.646958537835872</v>
      </c>
      <c r="AM196" s="58">
        <f t="shared" si="26"/>
        <v>71.482592591309029</v>
      </c>
      <c r="AN196" s="160"/>
      <c r="AO196" s="118"/>
      <c r="AP196" s="118"/>
      <c r="AQ196" s="118"/>
      <c r="AR196" s="118"/>
      <c r="AS196" s="118"/>
      <c r="AT196" s="118"/>
      <c r="AU196" s="118"/>
      <c r="AV196" s="118"/>
      <c r="AW196" s="118"/>
      <c r="AX196" s="118"/>
      <c r="AY196" s="118"/>
      <c r="AZ196" s="118"/>
      <c r="BA196" s="118"/>
      <c r="BB196" s="118"/>
      <c r="BC196" s="118"/>
      <c r="BD196" s="118"/>
      <c r="BE196" s="118"/>
    </row>
    <row r="197" spans="2:57" ht="15">
      <c r="B197" s="501"/>
      <c r="C197" s="8" t="s">
        <v>210</v>
      </c>
      <c r="D197" s="245">
        <v>177.25420021871</v>
      </c>
      <c r="E197" s="173">
        <v>180.483016398628</v>
      </c>
      <c r="F197" s="173">
        <v>176.02796966556201</v>
      </c>
      <c r="G197" s="173">
        <v>261.90831137823699</v>
      </c>
      <c r="H197" s="173">
        <v>257.11938504968799</v>
      </c>
      <c r="I197" s="173">
        <v>327.24371009766702</v>
      </c>
      <c r="J197" s="173">
        <v>288.13441644101903</v>
      </c>
      <c r="K197" s="173">
        <v>250.70585130610101</v>
      </c>
      <c r="L197" s="173">
        <v>275.32646823195199</v>
      </c>
      <c r="M197" s="173">
        <v>83.811534306737002</v>
      </c>
      <c r="N197" s="173">
        <v>130.794195852782</v>
      </c>
      <c r="O197" s="173">
        <v>112.38977731280799</v>
      </c>
      <c r="P197" s="173">
        <v>29.239813958251499</v>
      </c>
      <c r="Q197" s="173">
        <v>161.81393192824001</v>
      </c>
      <c r="R197" s="173">
        <v>33.954887739425899</v>
      </c>
      <c r="S197" s="173">
        <v>104.37233215578701</v>
      </c>
      <c r="T197" s="173">
        <v>102.76357788078801</v>
      </c>
      <c r="U197" s="173">
        <v>114.647567419108</v>
      </c>
      <c r="V197" s="159">
        <f>100</f>
        <v>100</v>
      </c>
      <c r="W197" s="58">
        <f t="shared" si="31"/>
        <v>101.82157386168228</v>
      </c>
      <c r="X197" s="58">
        <f t="shared" si="31"/>
        <v>99.308207900498289</v>
      </c>
      <c r="Y197" s="58">
        <f t="shared" si="31"/>
        <v>147.75859249319575</v>
      </c>
      <c r="Z197" s="58">
        <f t="shared" si="31"/>
        <v>145.05686451008447</v>
      </c>
      <c r="AA197" s="58">
        <f t="shared" si="31"/>
        <v>184.61831070512761</v>
      </c>
      <c r="AB197" s="58">
        <f t="shared" si="31"/>
        <v>162.55435193383084</v>
      </c>
      <c r="AC197" s="58">
        <f t="shared" si="31"/>
        <v>141.4385955293362</v>
      </c>
      <c r="AD197" s="58">
        <f t="shared" si="30"/>
        <v>155.32860033343798</v>
      </c>
      <c r="AE197" s="58">
        <f t="shared" si="30"/>
        <v>47.283243050558923</v>
      </c>
      <c r="AF197" s="58">
        <f t="shared" si="30"/>
        <v>73.789053061308536</v>
      </c>
      <c r="AG197" s="58">
        <f t="shared" si="30"/>
        <v>63.405988221510555</v>
      </c>
      <c r="AH197" s="58">
        <f t="shared" si="30"/>
        <v>16.495978048572695</v>
      </c>
      <c r="AI197" s="58">
        <f t="shared" si="27"/>
        <v>91.289194686829092</v>
      </c>
      <c r="AJ197" s="58">
        <f t="shared" si="28"/>
        <v>19.156041265893684</v>
      </c>
      <c r="AK197" s="58">
        <f t="shared" si="29"/>
        <v>58.882854130962379</v>
      </c>
      <c r="AL197" s="58">
        <f t="shared" si="25"/>
        <v>57.975256864994066</v>
      </c>
      <c r="AM197" s="58">
        <f t="shared" si="26"/>
        <v>64.679746532181994</v>
      </c>
      <c r="AN197" s="120"/>
      <c r="AO197" s="121"/>
      <c r="AP197" s="121"/>
      <c r="AQ197" s="121"/>
      <c r="AR197" s="121"/>
      <c r="AS197" s="121"/>
      <c r="AT197" s="121"/>
      <c r="AU197" s="121"/>
      <c r="AV197" s="121"/>
      <c r="AW197" s="121"/>
      <c r="AX197" s="121"/>
      <c r="AY197" s="121"/>
      <c r="AZ197" s="121"/>
      <c r="BA197" s="121"/>
      <c r="BB197" s="121"/>
      <c r="BC197" s="121"/>
      <c r="BD197" s="121"/>
      <c r="BE197" s="121"/>
    </row>
    <row r="198" spans="2:57" ht="15">
      <c r="B198" s="499" t="s">
        <v>238</v>
      </c>
      <c r="C198" s="1" t="s">
        <v>205</v>
      </c>
      <c r="D198" s="246"/>
      <c r="F198" s="11">
        <v>0</v>
      </c>
      <c r="H198" s="11">
        <v>0</v>
      </c>
      <c r="I198" s="11">
        <v>0</v>
      </c>
      <c r="J198" s="11">
        <v>7.8809977509911207E-3</v>
      </c>
      <c r="K198" s="11">
        <v>5.0451165085043902E-2</v>
      </c>
      <c r="L198" s="11">
        <v>9.4572514460452506E-2</v>
      </c>
      <c r="M198" s="11">
        <v>7.1744589262226501</v>
      </c>
      <c r="N198" s="11">
        <v>7.09149021174591</v>
      </c>
      <c r="O198" s="11">
        <v>7.7716335375878103</v>
      </c>
      <c r="P198" s="11">
        <v>10</v>
      </c>
      <c r="Q198" s="11">
        <v>8.1958320594123908</v>
      </c>
      <c r="R198" s="11">
        <v>7.88116207781143</v>
      </c>
      <c r="S198" s="11">
        <v>1.47552731401644</v>
      </c>
      <c r="T198" s="11">
        <v>1.4627330203033899</v>
      </c>
      <c r="U198" s="11">
        <v>1.99510059702718</v>
      </c>
      <c r="V198" s="159">
        <f>100</f>
        <v>100</v>
      </c>
      <c r="W198" s="58" t="e">
        <f t="shared" si="31"/>
        <v>#DIV/0!</v>
      </c>
      <c r="X198" s="58" t="e">
        <f t="shared" si="31"/>
        <v>#DIV/0!</v>
      </c>
      <c r="Y198" s="58" t="e">
        <f t="shared" si="31"/>
        <v>#DIV/0!</v>
      </c>
      <c r="Z198" s="58" t="e">
        <f t="shared" si="31"/>
        <v>#DIV/0!</v>
      </c>
      <c r="AA198" s="58" t="e">
        <f t="shared" si="31"/>
        <v>#DIV/0!</v>
      </c>
      <c r="AB198" s="58" t="e">
        <f t="shared" si="31"/>
        <v>#DIV/0!</v>
      </c>
      <c r="AC198" s="58" t="e">
        <f t="shared" si="31"/>
        <v>#DIV/0!</v>
      </c>
      <c r="AD198" s="58" t="e">
        <f t="shared" si="30"/>
        <v>#DIV/0!</v>
      </c>
      <c r="AE198" s="58" t="e">
        <f t="shared" si="30"/>
        <v>#DIV/0!</v>
      </c>
      <c r="AF198" s="58" t="e">
        <f t="shared" si="30"/>
        <v>#DIV/0!</v>
      </c>
      <c r="AG198" s="58" t="e">
        <f t="shared" si="30"/>
        <v>#DIV/0!</v>
      </c>
      <c r="AH198" s="58" t="e">
        <f t="shared" si="30"/>
        <v>#DIV/0!</v>
      </c>
      <c r="AI198" s="58" t="e">
        <f t="shared" si="27"/>
        <v>#DIV/0!</v>
      </c>
      <c r="AJ198" s="58" t="e">
        <f t="shared" si="28"/>
        <v>#DIV/0!</v>
      </c>
      <c r="AK198" s="58" t="e">
        <f t="shared" si="29"/>
        <v>#DIV/0!</v>
      </c>
      <c r="AL198" s="58" t="e">
        <f t="shared" si="25"/>
        <v>#DIV/0!</v>
      </c>
      <c r="AM198" s="58" t="e">
        <f t="shared" si="26"/>
        <v>#DIV/0!</v>
      </c>
      <c r="AN198" s="160"/>
      <c r="AO198" s="118"/>
      <c r="AP198" s="118">
        <v>1</v>
      </c>
      <c r="AQ198" s="118"/>
      <c r="AR198" s="118">
        <v>1</v>
      </c>
      <c r="AS198" s="118">
        <v>1</v>
      </c>
      <c r="AT198" s="118">
        <v>4</v>
      </c>
      <c r="AU198" s="118">
        <v>4</v>
      </c>
      <c r="AV198" s="118">
        <v>4</v>
      </c>
      <c r="AW198" s="118">
        <v>1</v>
      </c>
      <c r="AX198" s="118">
        <v>1</v>
      </c>
      <c r="AY198" s="118">
        <v>1</v>
      </c>
      <c r="AZ198" s="118">
        <v>1</v>
      </c>
      <c r="BA198" s="118">
        <v>1</v>
      </c>
      <c r="BB198" s="118">
        <v>1</v>
      </c>
      <c r="BC198" s="118">
        <v>4</v>
      </c>
      <c r="BD198" s="118">
        <v>6</v>
      </c>
      <c r="BE198" s="118">
        <v>7</v>
      </c>
    </row>
    <row r="199" spans="2:57" ht="15">
      <c r="B199" s="499"/>
      <c r="C199" s="1" t="s">
        <v>206</v>
      </c>
      <c r="D199" s="196"/>
      <c r="F199" s="11">
        <v>1.08745728874726</v>
      </c>
      <c r="I199" s="11">
        <v>1.68563765346193</v>
      </c>
      <c r="J199" s="11">
        <v>17.250428339390599</v>
      </c>
      <c r="K199" s="11">
        <v>18.032911159121799</v>
      </c>
      <c r="L199" s="11">
        <v>18.377348938376901</v>
      </c>
      <c r="M199" s="11">
        <v>10.3631079080519</v>
      </c>
      <c r="N199" s="11">
        <v>8.8893328958923608</v>
      </c>
      <c r="O199" s="11">
        <v>9.8639969832158503</v>
      </c>
      <c r="P199" s="11">
        <v>12.5</v>
      </c>
      <c r="Q199" s="11">
        <v>4.5535687867998798</v>
      </c>
      <c r="R199" s="11">
        <v>5.83446710662309</v>
      </c>
      <c r="S199" s="11">
        <v>4.3225212061797897</v>
      </c>
      <c r="T199" s="11">
        <v>3.6843756137670498</v>
      </c>
      <c r="U199" s="11">
        <v>4.2458890868236203</v>
      </c>
      <c r="V199" s="159">
        <f>100</f>
        <v>100</v>
      </c>
      <c r="W199" s="58" t="e">
        <f t="shared" si="31"/>
        <v>#DIV/0!</v>
      </c>
      <c r="X199" s="58" t="e">
        <f t="shared" si="31"/>
        <v>#DIV/0!</v>
      </c>
      <c r="Y199" s="58" t="e">
        <f t="shared" si="31"/>
        <v>#DIV/0!</v>
      </c>
      <c r="Z199" s="58" t="e">
        <f t="shared" si="31"/>
        <v>#DIV/0!</v>
      </c>
      <c r="AA199" s="58" t="e">
        <f t="shared" si="31"/>
        <v>#DIV/0!</v>
      </c>
      <c r="AB199" s="58" t="e">
        <f t="shared" si="31"/>
        <v>#DIV/0!</v>
      </c>
      <c r="AC199" s="58" t="e">
        <f t="shared" si="31"/>
        <v>#DIV/0!</v>
      </c>
      <c r="AD199" s="58" t="e">
        <f t="shared" si="30"/>
        <v>#DIV/0!</v>
      </c>
      <c r="AE199" s="58" t="e">
        <f t="shared" si="30"/>
        <v>#DIV/0!</v>
      </c>
      <c r="AF199" s="58" t="e">
        <f t="shared" si="30"/>
        <v>#DIV/0!</v>
      </c>
      <c r="AG199" s="58" t="e">
        <f t="shared" si="30"/>
        <v>#DIV/0!</v>
      </c>
      <c r="AH199" s="58" t="e">
        <f t="shared" si="30"/>
        <v>#DIV/0!</v>
      </c>
      <c r="AI199" s="58" t="e">
        <f t="shared" si="27"/>
        <v>#DIV/0!</v>
      </c>
      <c r="AJ199" s="58" t="e">
        <f t="shared" si="28"/>
        <v>#DIV/0!</v>
      </c>
      <c r="AK199" s="58" t="e">
        <f t="shared" si="29"/>
        <v>#DIV/0!</v>
      </c>
      <c r="AL199" s="58" t="e">
        <f t="shared" si="25"/>
        <v>#DIV/0!</v>
      </c>
      <c r="AM199" s="58" t="e">
        <f t="shared" si="26"/>
        <v>#DIV/0!</v>
      </c>
      <c r="AN199" s="160"/>
      <c r="AO199" s="118"/>
      <c r="AP199" s="118">
        <v>4</v>
      </c>
      <c r="AQ199" s="118"/>
      <c r="AR199" s="118"/>
      <c r="AS199" s="118">
        <v>4</v>
      </c>
      <c r="AT199" s="118">
        <v>4</v>
      </c>
      <c r="AU199" s="118">
        <v>4</v>
      </c>
      <c r="AV199" s="118">
        <v>4</v>
      </c>
      <c r="AW199" s="118">
        <v>4</v>
      </c>
      <c r="AX199" s="118">
        <v>4</v>
      </c>
      <c r="AY199" s="118">
        <v>4</v>
      </c>
      <c r="AZ199" s="118">
        <v>4</v>
      </c>
      <c r="BA199" s="118">
        <v>2</v>
      </c>
      <c r="BB199" s="118">
        <v>4</v>
      </c>
      <c r="BC199" s="118">
        <v>4</v>
      </c>
      <c r="BD199" s="118">
        <v>6</v>
      </c>
      <c r="BE199" s="118">
        <v>7</v>
      </c>
    </row>
    <row r="200" spans="2:57" ht="15">
      <c r="B200" s="499"/>
      <c r="C200" s="1" t="s">
        <v>207</v>
      </c>
      <c r="D200" s="196"/>
      <c r="F200" s="11">
        <v>0</v>
      </c>
      <c r="G200" s="11">
        <v>0</v>
      </c>
      <c r="H200" s="11">
        <v>0</v>
      </c>
      <c r="I200" s="11">
        <v>0</v>
      </c>
      <c r="J200" s="11">
        <v>0</v>
      </c>
      <c r="K200" s="11">
        <v>0</v>
      </c>
      <c r="L200" s="11">
        <v>0</v>
      </c>
      <c r="M200" s="11">
        <v>0</v>
      </c>
      <c r="N200" s="11">
        <v>0</v>
      </c>
      <c r="O200" s="11">
        <v>0</v>
      </c>
      <c r="P200" s="11">
        <v>0</v>
      </c>
      <c r="Q200" s="11">
        <v>10.348840679847299</v>
      </c>
      <c r="R200" s="11">
        <v>4.6397910704859298</v>
      </c>
      <c r="S200" s="11">
        <v>0</v>
      </c>
      <c r="T200" s="11">
        <v>0</v>
      </c>
      <c r="U200" s="11">
        <v>0</v>
      </c>
      <c r="V200" s="159">
        <f>100</f>
        <v>100</v>
      </c>
      <c r="W200" s="58" t="e">
        <f t="shared" si="31"/>
        <v>#DIV/0!</v>
      </c>
      <c r="X200" s="58" t="e">
        <f t="shared" si="31"/>
        <v>#DIV/0!</v>
      </c>
      <c r="Y200" s="58" t="e">
        <f t="shared" si="31"/>
        <v>#DIV/0!</v>
      </c>
      <c r="Z200" s="58" t="e">
        <f t="shared" si="31"/>
        <v>#DIV/0!</v>
      </c>
      <c r="AA200" s="58" t="e">
        <f t="shared" si="31"/>
        <v>#DIV/0!</v>
      </c>
      <c r="AB200" s="58" t="e">
        <f t="shared" si="31"/>
        <v>#DIV/0!</v>
      </c>
      <c r="AC200" s="58" t="e">
        <f t="shared" si="31"/>
        <v>#DIV/0!</v>
      </c>
      <c r="AD200" s="58" t="e">
        <f t="shared" si="30"/>
        <v>#DIV/0!</v>
      </c>
      <c r="AE200" s="58" t="e">
        <f t="shared" si="30"/>
        <v>#DIV/0!</v>
      </c>
      <c r="AF200" s="58" t="e">
        <f t="shared" si="30"/>
        <v>#DIV/0!</v>
      </c>
      <c r="AG200" s="58" t="e">
        <f t="shared" si="30"/>
        <v>#DIV/0!</v>
      </c>
      <c r="AH200" s="58" t="e">
        <f t="shared" si="30"/>
        <v>#DIV/0!</v>
      </c>
      <c r="AI200" s="58" t="e">
        <f t="shared" si="27"/>
        <v>#DIV/0!</v>
      </c>
      <c r="AJ200" s="58" t="e">
        <f t="shared" si="28"/>
        <v>#DIV/0!</v>
      </c>
      <c r="AK200" s="58" t="e">
        <f t="shared" si="29"/>
        <v>#DIV/0!</v>
      </c>
      <c r="AL200" s="58" t="e">
        <f t="shared" si="25"/>
        <v>#DIV/0!</v>
      </c>
      <c r="AM200" s="58" t="e">
        <f t="shared" si="26"/>
        <v>#DIV/0!</v>
      </c>
      <c r="AN200" s="160"/>
      <c r="AO200" s="118"/>
      <c r="AP200" s="118">
        <v>1</v>
      </c>
      <c r="AQ200" s="118"/>
      <c r="AR200" s="118">
        <v>1</v>
      </c>
      <c r="AS200" s="118">
        <v>1</v>
      </c>
      <c r="AT200" s="118">
        <v>4</v>
      </c>
      <c r="AU200" s="118">
        <v>4</v>
      </c>
      <c r="AV200" s="118">
        <v>4</v>
      </c>
      <c r="AW200" s="118">
        <v>4</v>
      </c>
      <c r="AX200" s="118">
        <v>4</v>
      </c>
      <c r="AY200" s="118">
        <v>4</v>
      </c>
      <c r="AZ200" s="118">
        <v>4</v>
      </c>
      <c r="BA200" s="118">
        <v>4</v>
      </c>
      <c r="BB200" s="118">
        <v>1</v>
      </c>
      <c r="BC200" s="118">
        <v>4</v>
      </c>
      <c r="BD200" s="118">
        <v>6</v>
      </c>
      <c r="BE200" s="118">
        <v>7</v>
      </c>
    </row>
    <row r="201" spans="2:57" ht="15">
      <c r="B201" s="499"/>
      <c r="C201" s="1" t="s">
        <v>208</v>
      </c>
      <c r="D201" s="196">
        <v>0</v>
      </c>
      <c r="E201" s="11">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59">
        <f>100</f>
        <v>100</v>
      </c>
      <c r="W201" s="58" t="e">
        <f t="shared" si="31"/>
        <v>#DIV/0!</v>
      </c>
      <c r="X201" s="58" t="e">
        <f t="shared" si="31"/>
        <v>#DIV/0!</v>
      </c>
      <c r="Y201" s="58" t="e">
        <f t="shared" si="31"/>
        <v>#DIV/0!</v>
      </c>
      <c r="Z201" s="58" t="e">
        <f t="shared" si="31"/>
        <v>#DIV/0!</v>
      </c>
      <c r="AA201" s="58" t="e">
        <f t="shared" si="31"/>
        <v>#DIV/0!</v>
      </c>
      <c r="AB201" s="58" t="e">
        <f t="shared" si="31"/>
        <v>#DIV/0!</v>
      </c>
      <c r="AC201" s="58" t="e">
        <f t="shared" si="31"/>
        <v>#DIV/0!</v>
      </c>
      <c r="AD201" s="58" t="e">
        <f t="shared" si="30"/>
        <v>#DIV/0!</v>
      </c>
      <c r="AE201" s="58" t="e">
        <f t="shared" si="30"/>
        <v>#DIV/0!</v>
      </c>
      <c r="AF201" s="58" t="e">
        <f t="shared" si="30"/>
        <v>#DIV/0!</v>
      </c>
      <c r="AG201" s="58" t="e">
        <f t="shared" si="30"/>
        <v>#DIV/0!</v>
      </c>
      <c r="AH201" s="58" t="e">
        <f t="shared" si="30"/>
        <v>#DIV/0!</v>
      </c>
      <c r="AI201" s="58" t="e">
        <f t="shared" si="27"/>
        <v>#DIV/0!</v>
      </c>
      <c r="AJ201" s="58" t="e">
        <f t="shared" si="28"/>
        <v>#DIV/0!</v>
      </c>
      <c r="AK201" s="58" t="e">
        <f t="shared" si="29"/>
        <v>#DIV/0!</v>
      </c>
      <c r="AL201" s="58" t="e">
        <f t="shared" si="25"/>
        <v>#DIV/0!</v>
      </c>
      <c r="AM201" s="58" t="e">
        <f t="shared" si="26"/>
        <v>#DIV/0!</v>
      </c>
      <c r="AN201" s="160">
        <v>4</v>
      </c>
      <c r="AO201" s="118">
        <v>4</v>
      </c>
      <c r="AP201" s="118">
        <v>1</v>
      </c>
      <c r="AQ201" s="118">
        <v>4</v>
      </c>
      <c r="AR201" s="118">
        <v>1</v>
      </c>
      <c r="AS201" s="118">
        <v>1</v>
      </c>
      <c r="AT201" s="118">
        <v>1</v>
      </c>
      <c r="AU201" s="118">
        <v>1</v>
      </c>
      <c r="AV201" s="118">
        <v>1</v>
      </c>
      <c r="AW201" s="118">
        <v>1</v>
      </c>
      <c r="AX201" s="118">
        <v>1</v>
      </c>
      <c r="AY201" s="118">
        <v>1</v>
      </c>
      <c r="AZ201" s="118">
        <v>1</v>
      </c>
      <c r="BA201" s="118">
        <v>1</v>
      </c>
      <c r="BB201" s="118">
        <v>1</v>
      </c>
      <c r="BC201" s="118">
        <v>4</v>
      </c>
      <c r="BD201" s="118">
        <v>6</v>
      </c>
      <c r="BE201" s="118">
        <v>7</v>
      </c>
    </row>
    <row r="202" spans="2:57" ht="15">
      <c r="B202" s="499"/>
      <c r="C202" s="1" t="s">
        <v>209</v>
      </c>
      <c r="D202" s="196"/>
      <c r="F202" s="11">
        <v>1.08745728874726</v>
      </c>
      <c r="I202" s="11">
        <v>1.68563765346193</v>
      </c>
      <c r="J202" s="11">
        <v>17.258309337141601</v>
      </c>
      <c r="K202" s="11">
        <v>18.083362324206799</v>
      </c>
      <c r="L202" s="11">
        <v>18.4719214528373</v>
      </c>
      <c r="M202" s="11">
        <v>17.5375668342746</v>
      </c>
      <c r="N202" s="11">
        <v>15.9808231076382</v>
      </c>
      <c r="O202" s="11">
        <v>17.635630520803701</v>
      </c>
      <c r="P202" s="11">
        <v>22.5</v>
      </c>
      <c r="Q202" s="11">
        <v>23.098241526059599</v>
      </c>
      <c r="R202" s="11">
        <v>18.3554202549204</v>
      </c>
      <c r="S202" s="11">
        <v>5.7980485201962297</v>
      </c>
      <c r="T202" s="11">
        <v>5.1471086340704497</v>
      </c>
      <c r="U202" s="11">
        <v>6.2409896838507999</v>
      </c>
      <c r="V202" s="159">
        <f>100</f>
        <v>100</v>
      </c>
      <c r="W202" s="58" t="e">
        <f t="shared" si="31"/>
        <v>#DIV/0!</v>
      </c>
      <c r="X202" s="58" t="e">
        <f t="shared" si="31"/>
        <v>#DIV/0!</v>
      </c>
      <c r="Y202" s="58" t="e">
        <f t="shared" si="31"/>
        <v>#DIV/0!</v>
      </c>
      <c r="Z202" s="58" t="e">
        <f t="shared" si="31"/>
        <v>#DIV/0!</v>
      </c>
      <c r="AA202" s="58" t="e">
        <f t="shared" si="31"/>
        <v>#DIV/0!</v>
      </c>
      <c r="AB202" s="58" t="e">
        <f t="shared" si="31"/>
        <v>#DIV/0!</v>
      </c>
      <c r="AC202" s="58" t="e">
        <f t="shared" si="31"/>
        <v>#DIV/0!</v>
      </c>
      <c r="AD202" s="58" t="e">
        <f t="shared" si="30"/>
        <v>#DIV/0!</v>
      </c>
      <c r="AE202" s="58" t="e">
        <f t="shared" si="30"/>
        <v>#DIV/0!</v>
      </c>
      <c r="AF202" s="58" t="e">
        <f t="shared" si="30"/>
        <v>#DIV/0!</v>
      </c>
      <c r="AG202" s="58" t="e">
        <f t="shared" si="30"/>
        <v>#DIV/0!</v>
      </c>
      <c r="AH202" s="58" t="e">
        <f t="shared" si="30"/>
        <v>#DIV/0!</v>
      </c>
      <c r="AI202" s="58" t="e">
        <f t="shared" si="27"/>
        <v>#DIV/0!</v>
      </c>
      <c r="AJ202" s="58" t="e">
        <f t="shared" si="28"/>
        <v>#DIV/0!</v>
      </c>
      <c r="AK202" s="58" t="e">
        <f t="shared" si="29"/>
        <v>#DIV/0!</v>
      </c>
      <c r="AL202" s="58" t="e">
        <f t="shared" si="25"/>
        <v>#DIV/0!</v>
      </c>
      <c r="AM202" s="58" t="e">
        <f t="shared" si="26"/>
        <v>#DIV/0!</v>
      </c>
      <c r="AN202" s="160"/>
      <c r="AO202" s="118"/>
      <c r="AP202" s="118"/>
      <c r="AQ202" s="118"/>
      <c r="AR202" s="118"/>
      <c r="AS202" s="118"/>
      <c r="AT202" s="118"/>
      <c r="AU202" s="118"/>
      <c r="AV202" s="118"/>
      <c r="AW202" s="118"/>
      <c r="AX202" s="118"/>
      <c r="AY202" s="118"/>
      <c r="AZ202" s="118"/>
      <c r="BA202" s="118"/>
      <c r="BB202" s="118"/>
      <c r="BC202" s="118"/>
      <c r="BD202" s="118"/>
      <c r="BE202" s="118"/>
    </row>
    <row r="203" spans="2:57" ht="15">
      <c r="B203" s="501"/>
      <c r="C203" s="8" t="s">
        <v>210</v>
      </c>
      <c r="D203" s="245"/>
      <c r="E203" s="173"/>
      <c r="F203" s="173">
        <v>1.08745728874726</v>
      </c>
      <c r="G203" s="173"/>
      <c r="H203" s="173"/>
      <c r="I203" s="173">
        <v>1.68563765346193</v>
      </c>
      <c r="J203" s="173">
        <v>17.258309337141601</v>
      </c>
      <c r="K203" s="173">
        <v>18.083362324206799</v>
      </c>
      <c r="L203" s="173">
        <v>18.4719214528373</v>
      </c>
      <c r="M203" s="173">
        <v>17.5375668342746</v>
      </c>
      <c r="N203" s="173">
        <v>15.9808231076382</v>
      </c>
      <c r="O203" s="173">
        <v>17.635630520803701</v>
      </c>
      <c r="P203" s="173">
        <v>22.5</v>
      </c>
      <c r="Q203" s="173">
        <v>23.098241526059599</v>
      </c>
      <c r="R203" s="173">
        <v>18.3554202549204</v>
      </c>
      <c r="S203" s="173">
        <v>5.7980485201962297</v>
      </c>
      <c r="T203" s="173">
        <v>5.1471086340704497</v>
      </c>
      <c r="U203" s="173">
        <v>6.2409896838507999</v>
      </c>
      <c r="V203" s="159">
        <f>100</f>
        <v>100</v>
      </c>
      <c r="W203" s="58" t="e">
        <f t="shared" si="31"/>
        <v>#DIV/0!</v>
      </c>
      <c r="X203" s="58" t="e">
        <f t="shared" si="31"/>
        <v>#DIV/0!</v>
      </c>
      <c r="Y203" s="58" t="e">
        <f t="shared" si="31"/>
        <v>#DIV/0!</v>
      </c>
      <c r="Z203" s="58" t="e">
        <f t="shared" si="31"/>
        <v>#DIV/0!</v>
      </c>
      <c r="AA203" s="58" t="e">
        <f t="shared" si="31"/>
        <v>#DIV/0!</v>
      </c>
      <c r="AB203" s="58" t="e">
        <f t="shared" si="31"/>
        <v>#DIV/0!</v>
      </c>
      <c r="AC203" s="58" t="e">
        <f t="shared" si="31"/>
        <v>#DIV/0!</v>
      </c>
      <c r="AD203" s="58" t="e">
        <f t="shared" si="30"/>
        <v>#DIV/0!</v>
      </c>
      <c r="AE203" s="58" t="e">
        <f t="shared" si="30"/>
        <v>#DIV/0!</v>
      </c>
      <c r="AF203" s="58" t="e">
        <f t="shared" si="30"/>
        <v>#DIV/0!</v>
      </c>
      <c r="AG203" s="58" t="e">
        <f t="shared" si="30"/>
        <v>#DIV/0!</v>
      </c>
      <c r="AH203" s="58" t="e">
        <f t="shared" si="30"/>
        <v>#DIV/0!</v>
      </c>
      <c r="AI203" s="58" t="e">
        <f t="shared" si="27"/>
        <v>#DIV/0!</v>
      </c>
      <c r="AJ203" s="58" t="e">
        <f t="shared" si="28"/>
        <v>#DIV/0!</v>
      </c>
      <c r="AK203" s="58" t="e">
        <f t="shared" si="29"/>
        <v>#DIV/0!</v>
      </c>
      <c r="AL203" s="58" t="e">
        <f t="shared" si="25"/>
        <v>#DIV/0!</v>
      </c>
      <c r="AM203" s="58" t="e">
        <f t="shared" si="26"/>
        <v>#DIV/0!</v>
      </c>
      <c r="AN203" s="120"/>
      <c r="AO203" s="121"/>
      <c r="AP203" s="121"/>
      <c r="AQ203" s="121"/>
      <c r="AR203" s="121"/>
      <c r="AS203" s="121"/>
      <c r="AT203" s="121"/>
      <c r="AU203" s="121"/>
      <c r="AV203" s="121"/>
      <c r="AW203" s="121"/>
      <c r="AX203" s="121"/>
      <c r="AY203" s="121"/>
      <c r="AZ203" s="121"/>
      <c r="BA203" s="121"/>
      <c r="BB203" s="121"/>
      <c r="BC203" s="121"/>
      <c r="BD203" s="121"/>
      <c r="BE203" s="121"/>
    </row>
    <row r="204" spans="2:57" ht="15" customHeight="1">
      <c r="B204" s="499" t="s">
        <v>239</v>
      </c>
      <c r="C204" s="1" t="s">
        <v>205</v>
      </c>
      <c r="D204" s="246"/>
      <c r="F204" s="11">
        <v>0</v>
      </c>
      <c r="I204" s="11">
        <v>2.6622204441148201</v>
      </c>
      <c r="J204" s="11">
        <v>26.185020977772499</v>
      </c>
      <c r="K204" s="11">
        <v>27.423120870386001</v>
      </c>
      <c r="L204" s="11">
        <v>20.768431983385302</v>
      </c>
      <c r="M204" s="11">
        <v>28.5981904420264</v>
      </c>
      <c r="N204" s="11">
        <v>29.264882141430299</v>
      </c>
      <c r="O204" s="11">
        <v>31.385443132566099</v>
      </c>
      <c r="P204" s="11">
        <v>27.1</v>
      </c>
      <c r="Q204" s="11">
        <v>75.370094582466294</v>
      </c>
      <c r="R204" s="11">
        <v>42.202650515377996</v>
      </c>
      <c r="S204" s="11">
        <v>7.9012662055008098</v>
      </c>
      <c r="T204" s="11">
        <v>7.83275431689672</v>
      </c>
      <c r="U204" s="11">
        <v>10.6825933746701</v>
      </c>
      <c r="V204" s="159">
        <f>100</f>
        <v>100</v>
      </c>
      <c r="W204" s="58" t="e">
        <f t="shared" si="31"/>
        <v>#DIV/0!</v>
      </c>
      <c r="X204" s="58" t="e">
        <f t="shared" si="31"/>
        <v>#DIV/0!</v>
      </c>
      <c r="Y204" s="58" t="e">
        <f t="shared" si="31"/>
        <v>#DIV/0!</v>
      </c>
      <c r="Z204" s="58" t="e">
        <f t="shared" si="31"/>
        <v>#DIV/0!</v>
      </c>
      <c r="AA204" s="58" t="e">
        <f t="shared" si="31"/>
        <v>#DIV/0!</v>
      </c>
      <c r="AB204" s="58" t="e">
        <f t="shared" si="31"/>
        <v>#DIV/0!</v>
      </c>
      <c r="AC204" s="58" t="e">
        <f t="shared" si="31"/>
        <v>#DIV/0!</v>
      </c>
      <c r="AD204" s="58" t="e">
        <f t="shared" si="30"/>
        <v>#DIV/0!</v>
      </c>
      <c r="AE204" s="58" t="e">
        <f t="shared" si="30"/>
        <v>#DIV/0!</v>
      </c>
      <c r="AF204" s="58" t="e">
        <f t="shared" si="30"/>
        <v>#DIV/0!</v>
      </c>
      <c r="AG204" s="58" t="e">
        <f t="shared" si="30"/>
        <v>#DIV/0!</v>
      </c>
      <c r="AH204" s="58" t="e">
        <f t="shared" si="30"/>
        <v>#DIV/0!</v>
      </c>
      <c r="AI204" s="58" t="e">
        <f t="shared" si="27"/>
        <v>#DIV/0!</v>
      </c>
      <c r="AJ204" s="58" t="e">
        <f t="shared" si="28"/>
        <v>#DIV/0!</v>
      </c>
      <c r="AK204" s="58" t="e">
        <f t="shared" si="29"/>
        <v>#DIV/0!</v>
      </c>
      <c r="AL204" s="58" t="e">
        <f t="shared" si="25"/>
        <v>#DIV/0!</v>
      </c>
      <c r="AM204" s="58" t="e">
        <f t="shared" si="26"/>
        <v>#DIV/0!</v>
      </c>
      <c r="AN204" s="160"/>
      <c r="AO204" s="118"/>
      <c r="AP204" s="118">
        <v>1</v>
      </c>
      <c r="AQ204" s="118"/>
      <c r="AR204" s="118"/>
      <c r="AS204" s="118">
        <v>4</v>
      </c>
      <c r="AT204" s="118">
        <v>1</v>
      </c>
      <c r="AU204" s="118">
        <v>1</v>
      </c>
      <c r="AV204" s="118">
        <v>1</v>
      </c>
      <c r="AW204" s="118">
        <v>1</v>
      </c>
      <c r="AX204" s="118">
        <v>1</v>
      </c>
      <c r="AY204" s="118">
        <v>1</v>
      </c>
      <c r="AZ204" s="118">
        <v>1</v>
      </c>
      <c r="BA204" s="118">
        <v>1</v>
      </c>
      <c r="BB204" s="118">
        <v>1</v>
      </c>
      <c r="BC204" s="118">
        <v>4</v>
      </c>
      <c r="BD204" s="118">
        <v>6</v>
      </c>
      <c r="BE204" s="118">
        <v>7</v>
      </c>
    </row>
    <row r="205" spans="2:57" ht="15">
      <c r="B205" s="499"/>
      <c r="C205" s="1" t="s">
        <v>206</v>
      </c>
      <c r="D205" s="196"/>
      <c r="E205" s="11">
        <v>9.9570757099017193</v>
      </c>
      <c r="F205" s="11">
        <v>15.863631128344901</v>
      </c>
      <c r="I205" s="11">
        <v>13.3886752269336</v>
      </c>
      <c r="J205" s="11">
        <v>14.5245006642263</v>
      </c>
      <c r="K205" s="11">
        <v>59.615480153013102</v>
      </c>
      <c r="L205" s="11">
        <v>67.697100407380802</v>
      </c>
      <c r="M205" s="11">
        <v>71.406475414182907</v>
      </c>
      <c r="N205" s="11">
        <v>65.321614063124301</v>
      </c>
      <c r="O205" s="11">
        <v>64.365067503611797</v>
      </c>
      <c r="P205" s="11">
        <v>65.733330257362496</v>
      </c>
      <c r="Q205" s="11">
        <v>97.355833242926096</v>
      </c>
      <c r="R205" s="11">
        <v>111.75321664243999</v>
      </c>
      <c r="S205" s="11">
        <v>66.430509341726307</v>
      </c>
      <c r="T205" s="11">
        <v>56.623192619623801</v>
      </c>
      <c r="U205" s="11">
        <v>65.259388492336797</v>
      </c>
      <c r="V205" s="159">
        <f>100</f>
        <v>100</v>
      </c>
      <c r="W205" s="58" t="e">
        <f t="shared" si="31"/>
        <v>#DIV/0!</v>
      </c>
      <c r="X205" s="58" t="e">
        <f t="shared" si="31"/>
        <v>#DIV/0!</v>
      </c>
      <c r="Y205" s="58" t="e">
        <f t="shared" si="31"/>
        <v>#DIV/0!</v>
      </c>
      <c r="Z205" s="58" t="e">
        <f t="shared" si="31"/>
        <v>#DIV/0!</v>
      </c>
      <c r="AA205" s="58" t="e">
        <f t="shared" si="31"/>
        <v>#DIV/0!</v>
      </c>
      <c r="AB205" s="58" t="e">
        <f t="shared" si="31"/>
        <v>#DIV/0!</v>
      </c>
      <c r="AC205" s="58" t="e">
        <f t="shared" si="31"/>
        <v>#DIV/0!</v>
      </c>
      <c r="AD205" s="58" t="e">
        <f t="shared" si="30"/>
        <v>#DIV/0!</v>
      </c>
      <c r="AE205" s="58" t="e">
        <f t="shared" si="30"/>
        <v>#DIV/0!</v>
      </c>
      <c r="AF205" s="58" t="e">
        <f t="shared" si="30"/>
        <v>#DIV/0!</v>
      </c>
      <c r="AG205" s="58" t="e">
        <f t="shared" si="30"/>
        <v>#DIV/0!</v>
      </c>
      <c r="AH205" s="58" t="e">
        <f t="shared" si="30"/>
        <v>#DIV/0!</v>
      </c>
      <c r="AI205" s="58" t="e">
        <f t="shared" si="30"/>
        <v>#DIV/0!</v>
      </c>
      <c r="AJ205" s="58" t="e">
        <f t="shared" si="30"/>
        <v>#DIV/0!</v>
      </c>
      <c r="AK205" s="58" t="e">
        <f t="shared" si="30"/>
        <v>#DIV/0!</v>
      </c>
      <c r="AL205" s="58" t="e">
        <f t="shared" si="30"/>
        <v>#DIV/0!</v>
      </c>
      <c r="AM205" s="58" t="e">
        <f t="shared" si="30"/>
        <v>#DIV/0!</v>
      </c>
      <c r="AN205" s="160"/>
      <c r="AO205" s="118">
        <v>4</v>
      </c>
      <c r="AP205" s="118">
        <v>4</v>
      </c>
      <c r="AQ205" s="118"/>
      <c r="AR205" s="118"/>
      <c r="AS205" s="118">
        <v>4</v>
      </c>
      <c r="AT205" s="118">
        <v>4</v>
      </c>
      <c r="AU205" s="118">
        <v>1</v>
      </c>
      <c r="AV205" s="118">
        <v>1</v>
      </c>
      <c r="AW205" s="118">
        <v>4</v>
      </c>
      <c r="AX205" s="118">
        <v>1</v>
      </c>
      <c r="AY205" s="118">
        <v>1</v>
      </c>
      <c r="AZ205" s="118">
        <v>4</v>
      </c>
      <c r="BA205" s="118">
        <v>2</v>
      </c>
      <c r="BB205" s="118">
        <v>4</v>
      </c>
      <c r="BC205" s="118">
        <v>4</v>
      </c>
      <c r="BD205" s="118">
        <v>6</v>
      </c>
      <c r="BE205" s="118">
        <v>7</v>
      </c>
    </row>
    <row r="206" spans="2:57" ht="15">
      <c r="B206" s="499"/>
      <c r="C206" s="1" t="s">
        <v>207</v>
      </c>
      <c r="D206" s="196"/>
      <c r="I206" s="11">
        <v>33.658242378256404</v>
      </c>
      <c r="J206" s="11">
        <v>110.449460719421</v>
      </c>
      <c r="K206" s="11">
        <v>75.711659794326593</v>
      </c>
      <c r="L206" s="11">
        <v>85.270382914454402</v>
      </c>
      <c r="M206" s="11">
        <v>100.68088038326</v>
      </c>
      <c r="N206" s="11">
        <v>97.682783711304197</v>
      </c>
      <c r="O206" s="11">
        <v>97.344691874657499</v>
      </c>
      <c r="P206" s="11">
        <v>96.666659319647806</v>
      </c>
      <c r="Q206" s="11">
        <v>142.21889085045299</v>
      </c>
      <c r="R206" s="11">
        <v>137.89718371164801</v>
      </c>
      <c r="S206" s="11">
        <v>52.625978095826603</v>
      </c>
      <c r="T206" s="11">
        <v>52.1224610642466</v>
      </c>
      <c r="U206" s="11">
        <v>57.817344468240201</v>
      </c>
      <c r="V206" s="159">
        <f>100</f>
        <v>100</v>
      </c>
      <c r="W206" s="58" t="e">
        <f t="shared" si="31"/>
        <v>#DIV/0!</v>
      </c>
      <c r="X206" s="58" t="e">
        <f t="shared" si="31"/>
        <v>#DIV/0!</v>
      </c>
      <c r="Y206" s="58" t="e">
        <f t="shared" si="31"/>
        <v>#DIV/0!</v>
      </c>
      <c r="Z206" s="58" t="e">
        <f t="shared" si="31"/>
        <v>#DIV/0!</v>
      </c>
      <c r="AA206" s="58" t="e">
        <f t="shared" si="31"/>
        <v>#DIV/0!</v>
      </c>
      <c r="AB206" s="58" t="e">
        <f t="shared" si="31"/>
        <v>#DIV/0!</v>
      </c>
      <c r="AC206" s="58" t="e">
        <f t="shared" si="31"/>
        <v>#DIV/0!</v>
      </c>
      <c r="AD206" s="58" t="e">
        <f t="shared" si="30"/>
        <v>#DIV/0!</v>
      </c>
      <c r="AE206" s="58" t="e">
        <f t="shared" si="30"/>
        <v>#DIV/0!</v>
      </c>
      <c r="AF206" s="58" t="e">
        <f t="shared" si="30"/>
        <v>#DIV/0!</v>
      </c>
      <c r="AG206" s="58" t="e">
        <f t="shared" si="30"/>
        <v>#DIV/0!</v>
      </c>
      <c r="AH206" s="58" t="e">
        <f t="shared" si="30"/>
        <v>#DIV/0!</v>
      </c>
      <c r="AI206" s="58" t="e">
        <f t="shared" si="30"/>
        <v>#DIV/0!</v>
      </c>
      <c r="AJ206" s="58" t="e">
        <f t="shared" si="30"/>
        <v>#DIV/0!</v>
      </c>
      <c r="AK206" s="58" t="e">
        <f t="shared" si="30"/>
        <v>#DIV/0!</v>
      </c>
      <c r="AL206" s="58" t="e">
        <f t="shared" si="30"/>
        <v>#DIV/0!</v>
      </c>
      <c r="AM206" s="58" t="e">
        <f t="shared" si="30"/>
        <v>#DIV/0!</v>
      </c>
      <c r="AN206" s="160"/>
      <c r="AO206" s="118"/>
      <c r="AP206" s="118"/>
      <c r="AQ206" s="118"/>
      <c r="AR206" s="118"/>
      <c r="AS206" s="118">
        <v>1</v>
      </c>
      <c r="AT206" s="118">
        <v>4</v>
      </c>
      <c r="AU206" s="118">
        <v>1</v>
      </c>
      <c r="AV206" s="118">
        <v>4</v>
      </c>
      <c r="AW206" s="118">
        <v>4</v>
      </c>
      <c r="AX206" s="118">
        <v>4</v>
      </c>
      <c r="AY206" s="118">
        <v>1</v>
      </c>
      <c r="AZ206" s="118">
        <v>4</v>
      </c>
      <c r="BA206" s="118">
        <v>1</v>
      </c>
      <c r="BB206" s="118">
        <v>1</v>
      </c>
      <c r="BC206" s="118">
        <v>4</v>
      </c>
      <c r="BD206" s="118">
        <v>6</v>
      </c>
      <c r="BE206" s="118">
        <v>7</v>
      </c>
    </row>
    <row r="207" spans="2:57" ht="15">
      <c r="B207" s="499"/>
      <c r="C207" s="1" t="s">
        <v>208</v>
      </c>
      <c r="D207" s="196">
        <v>0</v>
      </c>
      <c r="E207" s="11">
        <v>0</v>
      </c>
      <c r="F207" s="11">
        <v>0</v>
      </c>
      <c r="G207" s="11">
        <v>0</v>
      </c>
      <c r="H207" s="11">
        <v>0</v>
      </c>
      <c r="I207" s="11">
        <v>0</v>
      </c>
      <c r="J207" s="11">
        <v>0</v>
      </c>
      <c r="K207" s="11">
        <v>0</v>
      </c>
      <c r="L207" s="11">
        <v>0</v>
      </c>
      <c r="M207" s="11">
        <v>0</v>
      </c>
      <c r="N207" s="11">
        <v>0</v>
      </c>
      <c r="O207" s="11">
        <v>0</v>
      </c>
      <c r="P207" s="11">
        <v>0</v>
      </c>
      <c r="Q207" s="11">
        <v>0</v>
      </c>
      <c r="R207" s="11">
        <v>0</v>
      </c>
      <c r="S207" s="11">
        <v>0</v>
      </c>
      <c r="T207" s="11">
        <v>0</v>
      </c>
      <c r="U207" s="11">
        <v>0</v>
      </c>
      <c r="V207" s="159">
        <f>100</f>
        <v>100</v>
      </c>
      <c r="W207" s="58" t="e">
        <f t="shared" si="31"/>
        <v>#DIV/0!</v>
      </c>
      <c r="X207" s="58" t="e">
        <f t="shared" si="31"/>
        <v>#DIV/0!</v>
      </c>
      <c r="Y207" s="58" t="e">
        <f t="shared" si="31"/>
        <v>#DIV/0!</v>
      </c>
      <c r="Z207" s="58" t="e">
        <f t="shared" si="31"/>
        <v>#DIV/0!</v>
      </c>
      <c r="AA207" s="58" t="e">
        <f t="shared" si="31"/>
        <v>#DIV/0!</v>
      </c>
      <c r="AB207" s="58" t="e">
        <f t="shared" si="31"/>
        <v>#DIV/0!</v>
      </c>
      <c r="AC207" s="58" t="e">
        <f t="shared" si="31"/>
        <v>#DIV/0!</v>
      </c>
      <c r="AD207" s="58" t="e">
        <f t="shared" si="30"/>
        <v>#DIV/0!</v>
      </c>
      <c r="AE207" s="58" t="e">
        <f t="shared" si="30"/>
        <v>#DIV/0!</v>
      </c>
      <c r="AF207" s="58" t="e">
        <f t="shared" si="30"/>
        <v>#DIV/0!</v>
      </c>
      <c r="AG207" s="58" t="e">
        <f t="shared" si="30"/>
        <v>#DIV/0!</v>
      </c>
      <c r="AH207" s="58" t="e">
        <f t="shared" si="30"/>
        <v>#DIV/0!</v>
      </c>
      <c r="AI207" s="58" t="e">
        <f t="shared" si="30"/>
        <v>#DIV/0!</v>
      </c>
      <c r="AJ207" s="58" t="e">
        <f t="shared" si="30"/>
        <v>#DIV/0!</v>
      </c>
      <c r="AK207" s="58" t="e">
        <f t="shared" si="30"/>
        <v>#DIV/0!</v>
      </c>
      <c r="AL207" s="58" t="e">
        <f t="shared" si="30"/>
        <v>#DIV/0!</v>
      </c>
      <c r="AM207" s="58" t="e">
        <f t="shared" si="30"/>
        <v>#DIV/0!</v>
      </c>
      <c r="AN207" s="160">
        <v>4</v>
      </c>
      <c r="AO207" s="118">
        <v>4</v>
      </c>
      <c r="AP207" s="118">
        <v>1</v>
      </c>
      <c r="AQ207" s="118">
        <v>4</v>
      </c>
      <c r="AR207" s="118">
        <v>1</v>
      </c>
      <c r="AS207" s="118">
        <v>1</v>
      </c>
      <c r="AT207" s="118">
        <v>4</v>
      </c>
      <c r="AU207" s="118">
        <v>1</v>
      </c>
      <c r="AV207" s="118">
        <v>4</v>
      </c>
      <c r="AW207" s="118">
        <v>4</v>
      </c>
      <c r="AX207" s="118">
        <v>4</v>
      </c>
      <c r="AY207" s="118">
        <v>1</v>
      </c>
      <c r="AZ207" s="118">
        <v>4</v>
      </c>
      <c r="BA207" s="118">
        <v>4</v>
      </c>
      <c r="BB207" s="118">
        <v>4</v>
      </c>
      <c r="BC207" s="118">
        <v>4</v>
      </c>
      <c r="BD207" s="118">
        <v>6</v>
      </c>
      <c r="BE207" s="118">
        <v>7</v>
      </c>
    </row>
    <row r="208" spans="2:57" ht="15">
      <c r="B208" s="499"/>
      <c r="C208" s="1" t="s">
        <v>209</v>
      </c>
      <c r="D208" s="196"/>
      <c r="I208" s="11">
        <v>49.709138049304897</v>
      </c>
      <c r="J208" s="11">
        <v>151.15898236141999</v>
      </c>
      <c r="K208" s="11">
        <v>162.750260817726</v>
      </c>
      <c r="L208" s="11">
        <v>173.73591530522</v>
      </c>
      <c r="M208" s="11">
        <v>200.68554623946901</v>
      </c>
      <c r="N208" s="11">
        <v>192.26927991585899</v>
      </c>
      <c r="O208" s="11">
        <v>193.09520251083501</v>
      </c>
      <c r="P208" s="11">
        <v>189.49998957701001</v>
      </c>
      <c r="Q208" s="11">
        <v>314.944818675845</v>
      </c>
      <c r="R208" s="11">
        <v>291.85305086946499</v>
      </c>
      <c r="S208" s="11">
        <v>126.95775364305401</v>
      </c>
      <c r="T208" s="11">
        <v>116.578408000767</v>
      </c>
      <c r="U208" s="11">
        <v>133.75932633524701</v>
      </c>
      <c r="V208" s="159">
        <f>100</f>
        <v>100</v>
      </c>
      <c r="W208" s="58" t="e">
        <f t="shared" si="31"/>
        <v>#DIV/0!</v>
      </c>
      <c r="X208" s="58" t="e">
        <f t="shared" si="31"/>
        <v>#DIV/0!</v>
      </c>
      <c r="Y208" s="58" t="e">
        <f t="shared" si="31"/>
        <v>#DIV/0!</v>
      </c>
      <c r="Z208" s="58" t="e">
        <f t="shared" si="31"/>
        <v>#DIV/0!</v>
      </c>
      <c r="AA208" s="58" t="e">
        <f t="shared" si="31"/>
        <v>#DIV/0!</v>
      </c>
      <c r="AB208" s="58" t="e">
        <f t="shared" si="31"/>
        <v>#DIV/0!</v>
      </c>
      <c r="AC208" s="58" t="e">
        <f t="shared" si="31"/>
        <v>#DIV/0!</v>
      </c>
      <c r="AD208" s="58" t="e">
        <f t="shared" si="30"/>
        <v>#DIV/0!</v>
      </c>
      <c r="AE208" s="58" t="e">
        <f t="shared" si="30"/>
        <v>#DIV/0!</v>
      </c>
      <c r="AF208" s="58" t="e">
        <f t="shared" si="30"/>
        <v>#DIV/0!</v>
      </c>
      <c r="AG208" s="58" t="e">
        <f t="shared" si="30"/>
        <v>#DIV/0!</v>
      </c>
      <c r="AH208" s="58" t="e">
        <f t="shared" si="30"/>
        <v>#DIV/0!</v>
      </c>
      <c r="AI208" s="58" t="e">
        <f t="shared" si="30"/>
        <v>#DIV/0!</v>
      </c>
      <c r="AJ208" s="58" t="e">
        <f t="shared" si="30"/>
        <v>#DIV/0!</v>
      </c>
      <c r="AK208" s="58" t="e">
        <f t="shared" si="30"/>
        <v>#DIV/0!</v>
      </c>
      <c r="AL208" s="58" t="e">
        <f t="shared" si="30"/>
        <v>#DIV/0!</v>
      </c>
      <c r="AM208" s="58" t="e">
        <f t="shared" si="30"/>
        <v>#DIV/0!</v>
      </c>
      <c r="AN208" s="160"/>
      <c r="AO208" s="118"/>
      <c r="AP208" s="118"/>
      <c r="AQ208" s="118"/>
      <c r="AR208" s="118"/>
      <c r="AS208" s="118"/>
      <c r="AT208" s="118"/>
      <c r="AU208" s="118"/>
      <c r="AV208" s="118"/>
      <c r="AW208" s="118"/>
      <c r="AX208" s="118"/>
      <c r="AY208" s="118"/>
      <c r="AZ208" s="118"/>
      <c r="BA208" s="118"/>
      <c r="BB208" s="118"/>
      <c r="BC208" s="118"/>
      <c r="BD208" s="118"/>
      <c r="BE208" s="118"/>
    </row>
    <row r="209" spans="2:57" ht="15">
      <c r="B209" s="501"/>
      <c r="C209" s="8" t="s">
        <v>210</v>
      </c>
      <c r="D209" s="245"/>
      <c r="E209" s="173"/>
      <c r="F209" s="173"/>
      <c r="G209" s="173"/>
      <c r="H209" s="173"/>
      <c r="I209" s="173">
        <v>49.709138049304897</v>
      </c>
      <c r="J209" s="173">
        <v>151.15898236141999</v>
      </c>
      <c r="K209" s="173">
        <v>162.750260817726</v>
      </c>
      <c r="L209" s="173">
        <v>173.73591530522</v>
      </c>
      <c r="M209" s="173">
        <v>200.68554623946901</v>
      </c>
      <c r="N209" s="173">
        <v>192.26927991585899</v>
      </c>
      <c r="O209" s="173">
        <v>193.09520251083501</v>
      </c>
      <c r="P209" s="173">
        <v>189.49998957701001</v>
      </c>
      <c r="Q209" s="173">
        <v>314.944818675845</v>
      </c>
      <c r="R209" s="173">
        <v>291.85305086946499</v>
      </c>
      <c r="S209" s="173">
        <v>126.95775364305401</v>
      </c>
      <c r="T209" s="173">
        <v>116.578408000767</v>
      </c>
      <c r="U209" s="173">
        <v>133.75932633524701</v>
      </c>
      <c r="V209" s="159">
        <f>100</f>
        <v>100</v>
      </c>
      <c r="W209" s="58" t="e">
        <f t="shared" si="31"/>
        <v>#DIV/0!</v>
      </c>
      <c r="X209" s="58" t="e">
        <f t="shared" si="31"/>
        <v>#DIV/0!</v>
      </c>
      <c r="Y209" s="58" t="e">
        <f t="shared" si="31"/>
        <v>#DIV/0!</v>
      </c>
      <c r="Z209" s="58" t="e">
        <f t="shared" si="31"/>
        <v>#DIV/0!</v>
      </c>
      <c r="AA209" s="58" t="e">
        <f t="shared" si="31"/>
        <v>#DIV/0!</v>
      </c>
      <c r="AB209" s="58" t="e">
        <f t="shared" si="31"/>
        <v>#DIV/0!</v>
      </c>
      <c r="AC209" s="58" t="e">
        <f t="shared" si="31"/>
        <v>#DIV/0!</v>
      </c>
      <c r="AD209" s="58" t="e">
        <f t="shared" si="30"/>
        <v>#DIV/0!</v>
      </c>
      <c r="AE209" s="58" t="e">
        <f t="shared" si="30"/>
        <v>#DIV/0!</v>
      </c>
      <c r="AF209" s="58" t="e">
        <f t="shared" si="30"/>
        <v>#DIV/0!</v>
      </c>
      <c r="AG209" s="58" t="e">
        <f t="shared" si="30"/>
        <v>#DIV/0!</v>
      </c>
      <c r="AH209" s="58" t="e">
        <f t="shared" si="30"/>
        <v>#DIV/0!</v>
      </c>
      <c r="AI209" s="58" t="e">
        <f t="shared" si="30"/>
        <v>#DIV/0!</v>
      </c>
      <c r="AJ209" s="58" t="e">
        <f t="shared" si="30"/>
        <v>#DIV/0!</v>
      </c>
      <c r="AK209" s="58" t="e">
        <f t="shared" si="30"/>
        <v>#DIV/0!</v>
      </c>
      <c r="AL209" s="58" t="e">
        <f t="shared" si="30"/>
        <v>#DIV/0!</v>
      </c>
      <c r="AM209" s="58" t="e">
        <f t="shared" si="30"/>
        <v>#DIV/0!</v>
      </c>
      <c r="AN209" s="120"/>
      <c r="AO209" s="121"/>
      <c r="AP209" s="121"/>
      <c r="AQ209" s="121"/>
      <c r="AR209" s="121"/>
      <c r="AS209" s="121"/>
      <c r="AT209" s="121"/>
      <c r="AU209" s="121"/>
      <c r="AV209" s="121"/>
      <c r="AW209" s="121"/>
      <c r="AX209" s="121"/>
      <c r="AY209" s="121"/>
      <c r="AZ209" s="121"/>
      <c r="BA209" s="121"/>
      <c r="BB209" s="121"/>
      <c r="BC209" s="121"/>
      <c r="BD209" s="121"/>
      <c r="BE209" s="121"/>
    </row>
    <row r="210" spans="2:57" ht="15" customHeight="1">
      <c r="B210" s="499" t="s">
        <v>240</v>
      </c>
      <c r="C210" s="1" t="s">
        <v>205</v>
      </c>
      <c r="D210" s="246"/>
      <c r="F210" s="11">
        <v>0</v>
      </c>
      <c r="H210" s="11">
        <v>0</v>
      </c>
      <c r="I210" s="11">
        <v>0</v>
      </c>
      <c r="J210" s="11">
        <v>8.3959028441720398E-3</v>
      </c>
      <c r="K210" s="11">
        <v>6.7028581546768107E-2</v>
      </c>
      <c r="L210" s="11">
        <v>0.41774317916873199</v>
      </c>
      <c r="M210" s="11">
        <v>4.4840368288891597</v>
      </c>
      <c r="N210" s="11">
        <v>2.7966440271674</v>
      </c>
      <c r="O210" s="11">
        <v>2.8894534947441799</v>
      </c>
      <c r="P210" s="11">
        <v>3.5</v>
      </c>
      <c r="Q210" s="11">
        <v>2.94892152318207</v>
      </c>
      <c r="R210" s="11">
        <v>3.9544726289371099</v>
      </c>
      <c r="S210" s="11">
        <v>0.74036448458294202</v>
      </c>
      <c r="T210" s="11">
        <v>0.73394477301486305</v>
      </c>
      <c r="U210" s="11">
        <v>0.99944907911349401</v>
      </c>
      <c r="V210" s="159">
        <f>100</f>
        <v>100</v>
      </c>
      <c r="W210" s="58" t="e">
        <f t="shared" si="31"/>
        <v>#DIV/0!</v>
      </c>
      <c r="X210" s="58" t="e">
        <f t="shared" si="31"/>
        <v>#DIV/0!</v>
      </c>
      <c r="Y210" s="58" t="e">
        <f t="shared" si="31"/>
        <v>#DIV/0!</v>
      </c>
      <c r="Z210" s="58" t="e">
        <f t="shared" si="31"/>
        <v>#DIV/0!</v>
      </c>
      <c r="AA210" s="58" t="e">
        <f t="shared" si="31"/>
        <v>#DIV/0!</v>
      </c>
      <c r="AB210" s="58" t="e">
        <f t="shared" si="31"/>
        <v>#DIV/0!</v>
      </c>
      <c r="AC210" s="58" t="e">
        <f t="shared" si="31"/>
        <v>#DIV/0!</v>
      </c>
      <c r="AD210" s="58" t="e">
        <f t="shared" si="30"/>
        <v>#DIV/0!</v>
      </c>
      <c r="AE210" s="58" t="e">
        <f t="shared" si="30"/>
        <v>#DIV/0!</v>
      </c>
      <c r="AF210" s="58" t="e">
        <f t="shared" si="30"/>
        <v>#DIV/0!</v>
      </c>
      <c r="AG210" s="58" t="e">
        <f t="shared" si="30"/>
        <v>#DIV/0!</v>
      </c>
      <c r="AH210" s="58" t="e">
        <f t="shared" si="30"/>
        <v>#DIV/0!</v>
      </c>
      <c r="AI210" s="58" t="e">
        <f t="shared" si="30"/>
        <v>#DIV/0!</v>
      </c>
      <c r="AJ210" s="58" t="e">
        <f t="shared" si="30"/>
        <v>#DIV/0!</v>
      </c>
      <c r="AK210" s="58" t="e">
        <f t="shared" si="30"/>
        <v>#DIV/0!</v>
      </c>
      <c r="AL210" s="58" t="e">
        <f t="shared" si="30"/>
        <v>#DIV/0!</v>
      </c>
      <c r="AM210" s="58" t="e">
        <f t="shared" si="30"/>
        <v>#DIV/0!</v>
      </c>
      <c r="AN210" s="160"/>
      <c r="AO210" s="118"/>
      <c r="AP210" s="118">
        <v>1</v>
      </c>
      <c r="AQ210" s="118"/>
      <c r="AR210" s="118">
        <v>1</v>
      </c>
      <c r="AS210" s="118">
        <v>1</v>
      </c>
      <c r="AT210" s="118">
        <v>4</v>
      </c>
      <c r="AU210" s="118">
        <v>4</v>
      </c>
      <c r="AV210" s="118">
        <v>4</v>
      </c>
      <c r="AW210" s="118">
        <v>1</v>
      </c>
      <c r="AX210" s="118">
        <v>1</v>
      </c>
      <c r="AY210" s="118">
        <v>1</v>
      </c>
      <c r="AZ210" s="118">
        <v>1</v>
      </c>
      <c r="BA210" s="118">
        <v>1</v>
      </c>
      <c r="BB210" s="118">
        <v>1</v>
      </c>
      <c r="BC210" s="118">
        <v>4</v>
      </c>
      <c r="BD210" s="118">
        <v>6</v>
      </c>
      <c r="BE210" s="118">
        <v>7</v>
      </c>
    </row>
    <row r="211" spans="2:57" ht="15">
      <c r="B211" s="499"/>
      <c r="C211" s="1" t="s">
        <v>206</v>
      </c>
      <c r="D211" s="196"/>
      <c r="F211" s="11">
        <v>0</v>
      </c>
      <c r="I211" s="11">
        <v>0.74627771737332105</v>
      </c>
      <c r="J211" s="11">
        <v>5.6451879560435803</v>
      </c>
      <c r="K211" s="11">
        <v>4.0066954769249099</v>
      </c>
      <c r="L211" s="11">
        <v>4.1752751973673803</v>
      </c>
      <c r="M211" s="11">
        <v>3.5872298432278402</v>
      </c>
      <c r="N211" s="11">
        <v>3.9952059912291</v>
      </c>
      <c r="O211" s="11">
        <v>4.5832709656080999</v>
      </c>
      <c r="P211" s="11">
        <v>2.7974645126814202</v>
      </c>
      <c r="Q211" s="11">
        <v>2.2023216592861399</v>
      </c>
      <c r="R211" s="11">
        <v>9.4313394440374498</v>
      </c>
      <c r="S211" s="11">
        <v>1.5027486210834</v>
      </c>
      <c r="T211" s="11">
        <v>1.2808937049211899</v>
      </c>
      <c r="U211" s="11">
        <v>1.4780961602973799</v>
      </c>
      <c r="V211" s="159">
        <f>100</f>
        <v>100</v>
      </c>
      <c r="W211" s="58" t="e">
        <f t="shared" si="31"/>
        <v>#DIV/0!</v>
      </c>
      <c r="X211" s="58" t="e">
        <f t="shared" si="31"/>
        <v>#DIV/0!</v>
      </c>
      <c r="Y211" s="58" t="e">
        <f t="shared" si="31"/>
        <v>#DIV/0!</v>
      </c>
      <c r="Z211" s="58" t="e">
        <f t="shared" si="31"/>
        <v>#DIV/0!</v>
      </c>
      <c r="AA211" s="58" t="e">
        <f t="shared" si="31"/>
        <v>#DIV/0!</v>
      </c>
      <c r="AB211" s="58" t="e">
        <f t="shared" si="31"/>
        <v>#DIV/0!</v>
      </c>
      <c r="AC211" s="58" t="e">
        <f t="shared" si="31"/>
        <v>#DIV/0!</v>
      </c>
      <c r="AD211" s="58" t="e">
        <f t="shared" si="30"/>
        <v>#DIV/0!</v>
      </c>
      <c r="AE211" s="58" t="e">
        <f t="shared" si="30"/>
        <v>#DIV/0!</v>
      </c>
      <c r="AF211" s="58" t="e">
        <f t="shared" si="30"/>
        <v>#DIV/0!</v>
      </c>
      <c r="AG211" s="58" t="e">
        <f t="shared" si="30"/>
        <v>#DIV/0!</v>
      </c>
      <c r="AH211" s="58" t="e">
        <f t="shared" si="30"/>
        <v>#DIV/0!</v>
      </c>
      <c r="AI211" s="58" t="e">
        <f t="shared" si="30"/>
        <v>#DIV/0!</v>
      </c>
      <c r="AJ211" s="58" t="e">
        <f t="shared" si="30"/>
        <v>#DIV/0!</v>
      </c>
      <c r="AK211" s="58" t="e">
        <f t="shared" si="30"/>
        <v>#DIV/0!</v>
      </c>
      <c r="AL211" s="58" t="e">
        <f t="shared" si="30"/>
        <v>#DIV/0!</v>
      </c>
      <c r="AM211" s="58" t="e">
        <f t="shared" si="30"/>
        <v>#DIV/0!</v>
      </c>
      <c r="AN211" s="160"/>
      <c r="AO211" s="118"/>
      <c r="AP211" s="118">
        <v>1</v>
      </c>
      <c r="AQ211" s="118"/>
      <c r="AR211" s="118"/>
      <c r="AS211" s="118">
        <v>4</v>
      </c>
      <c r="AT211" s="118">
        <v>4</v>
      </c>
      <c r="AU211" s="118">
        <v>4</v>
      </c>
      <c r="AV211" s="118">
        <v>4</v>
      </c>
      <c r="AW211" s="118">
        <v>4</v>
      </c>
      <c r="AX211" s="118">
        <v>4</v>
      </c>
      <c r="AY211" s="118">
        <v>4</v>
      </c>
      <c r="AZ211" s="118">
        <v>4</v>
      </c>
      <c r="BA211" s="118">
        <v>2</v>
      </c>
      <c r="BB211" s="118">
        <v>4</v>
      </c>
      <c r="BC211" s="118">
        <v>4</v>
      </c>
      <c r="BD211" s="118">
        <v>6</v>
      </c>
      <c r="BE211" s="118">
        <v>7</v>
      </c>
    </row>
    <row r="212" spans="2:57" ht="15">
      <c r="B212" s="499"/>
      <c r="C212" s="1" t="s">
        <v>207</v>
      </c>
      <c r="D212" s="196"/>
      <c r="G212" s="11">
        <v>0</v>
      </c>
      <c r="H212" s="11">
        <v>0</v>
      </c>
      <c r="I212" s="11">
        <v>0</v>
      </c>
      <c r="J212" s="11">
        <v>0</v>
      </c>
      <c r="K212" s="11">
        <v>0</v>
      </c>
      <c r="L212" s="11">
        <v>0</v>
      </c>
      <c r="M212" s="11">
        <v>0</v>
      </c>
      <c r="N212" s="11">
        <v>0</v>
      </c>
      <c r="O212" s="11">
        <v>0</v>
      </c>
      <c r="P212" s="11">
        <v>0</v>
      </c>
      <c r="Q212" s="11">
        <v>4.0604381988863398</v>
      </c>
      <c r="R212" s="11">
        <v>2.1357245104535201</v>
      </c>
      <c r="S212" s="11">
        <v>0</v>
      </c>
      <c r="T212" s="11">
        <v>0</v>
      </c>
      <c r="U212" s="11">
        <v>0</v>
      </c>
      <c r="V212" s="159">
        <f>100</f>
        <v>100</v>
      </c>
      <c r="W212" s="58" t="e">
        <f t="shared" si="31"/>
        <v>#DIV/0!</v>
      </c>
      <c r="X212" s="58" t="e">
        <f t="shared" si="31"/>
        <v>#DIV/0!</v>
      </c>
      <c r="Y212" s="58" t="e">
        <f t="shared" si="31"/>
        <v>#DIV/0!</v>
      </c>
      <c r="Z212" s="58" t="e">
        <f t="shared" si="31"/>
        <v>#DIV/0!</v>
      </c>
      <c r="AA212" s="58" t="e">
        <f t="shared" si="31"/>
        <v>#DIV/0!</v>
      </c>
      <c r="AB212" s="58" t="e">
        <f t="shared" si="31"/>
        <v>#DIV/0!</v>
      </c>
      <c r="AC212" s="58" t="e">
        <f t="shared" si="31"/>
        <v>#DIV/0!</v>
      </c>
      <c r="AD212" s="58" t="e">
        <f t="shared" si="30"/>
        <v>#DIV/0!</v>
      </c>
      <c r="AE212" s="58" t="e">
        <f t="shared" si="30"/>
        <v>#DIV/0!</v>
      </c>
      <c r="AF212" s="58" t="e">
        <f t="shared" si="30"/>
        <v>#DIV/0!</v>
      </c>
      <c r="AG212" s="58" t="e">
        <f t="shared" si="30"/>
        <v>#DIV/0!</v>
      </c>
      <c r="AH212" s="58" t="e">
        <f t="shared" si="30"/>
        <v>#DIV/0!</v>
      </c>
      <c r="AI212" s="58" t="e">
        <f t="shared" si="30"/>
        <v>#DIV/0!</v>
      </c>
      <c r="AJ212" s="58" t="e">
        <f t="shared" si="30"/>
        <v>#DIV/0!</v>
      </c>
      <c r="AK212" s="58" t="e">
        <f t="shared" si="30"/>
        <v>#DIV/0!</v>
      </c>
      <c r="AL212" s="58" t="e">
        <f t="shared" si="30"/>
        <v>#DIV/0!</v>
      </c>
      <c r="AM212" s="58" t="e">
        <f t="shared" si="30"/>
        <v>#DIV/0!</v>
      </c>
      <c r="AN212" s="160"/>
      <c r="AO212" s="118"/>
      <c r="AP212" s="118"/>
      <c r="AQ212" s="118"/>
      <c r="AR212" s="118">
        <v>1</v>
      </c>
      <c r="AS212" s="118">
        <v>1</v>
      </c>
      <c r="AT212" s="118">
        <v>1</v>
      </c>
      <c r="AU212" s="118">
        <v>1</v>
      </c>
      <c r="AV212" s="118">
        <v>1</v>
      </c>
      <c r="AW212" s="118">
        <v>1</v>
      </c>
      <c r="AX212" s="118">
        <v>4</v>
      </c>
      <c r="AY212" s="118">
        <v>4</v>
      </c>
      <c r="AZ212" s="118">
        <v>4</v>
      </c>
      <c r="BA212" s="118">
        <v>4</v>
      </c>
      <c r="BB212" s="118">
        <v>4</v>
      </c>
      <c r="BC212" s="118">
        <v>4</v>
      </c>
      <c r="BD212" s="118">
        <v>6</v>
      </c>
      <c r="BE212" s="118">
        <v>7</v>
      </c>
    </row>
    <row r="213" spans="2:57" ht="15">
      <c r="B213" s="499"/>
      <c r="C213" s="1" t="s">
        <v>208</v>
      </c>
      <c r="D213" s="196">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59">
        <f>100</f>
        <v>100</v>
      </c>
      <c r="W213" s="58" t="e">
        <f t="shared" si="31"/>
        <v>#DIV/0!</v>
      </c>
      <c r="X213" s="58" t="e">
        <f t="shared" si="31"/>
        <v>#DIV/0!</v>
      </c>
      <c r="Y213" s="58" t="e">
        <f t="shared" si="31"/>
        <v>#DIV/0!</v>
      </c>
      <c r="Z213" s="58" t="e">
        <f t="shared" si="31"/>
        <v>#DIV/0!</v>
      </c>
      <c r="AA213" s="58" t="e">
        <f t="shared" si="31"/>
        <v>#DIV/0!</v>
      </c>
      <c r="AB213" s="58" t="e">
        <f t="shared" si="31"/>
        <v>#DIV/0!</v>
      </c>
      <c r="AC213" s="58" t="e">
        <f t="shared" si="31"/>
        <v>#DIV/0!</v>
      </c>
      <c r="AD213" s="58" t="e">
        <f t="shared" si="30"/>
        <v>#DIV/0!</v>
      </c>
      <c r="AE213" s="58" t="e">
        <f t="shared" si="30"/>
        <v>#DIV/0!</v>
      </c>
      <c r="AF213" s="58" t="e">
        <f t="shared" si="30"/>
        <v>#DIV/0!</v>
      </c>
      <c r="AG213" s="58" t="e">
        <f t="shared" si="30"/>
        <v>#DIV/0!</v>
      </c>
      <c r="AH213" s="58" t="e">
        <f t="shared" si="30"/>
        <v>#DIV/0!</v>
      </c>
      <c r="AI213" s="58" t="e">
        <f t="shared" si="30"/>
        <v>#DIV/0!</v>
      </c>
      <c r="AJ213" s="58" t="e">
        <f t="shared" si="30"/>
        <v>#DIV/0!</v>
      </c>
      <c r="AK213" s="58" t="e">
        <f t="shared" si="30"/>
        <v>#DIV/0!</v>
      </c>
      <c r="AL213" s="58" t="e">
        <f t="shared" si="30"/>
        <v>#DIV/0!</v>
      </c>
      <c r="AM213" s="58" t="e">
        <f t="shared" si="30"/>
        <v>#DIV/0!</v>
      </c>
      <c r="AN213" s="160">
        <v>4</v>
      </c>
      <c r="AO213" s="118">
        <v>4</v>
      </c>
      <c r="AP213" s="118">
        <v>1</v>
      </c>
      <c r="AQ213" s="118">
        <v>4</v>
      </c>
      <c r="AR213" s="118">
        <v>1</v>
      </c>
      <c r="AS213" s="118">
        <v>1</v>
      </c>
      <c r="AT213" s="118">
        <v>1</v>
      </c>
      <c r="AU213" s="118">
        <v>1</v>
      </c>
      <c r="AV213" s="118">
        <v>1</v>
      </c>
      <c r="AW213" s="118">
        <v>1</v>
      </c>
      <c r="AX213" s="118">
        <v>1</v>
      </c>
      <c r="AY213" s="118">
        <v>1</v>
      </c>
      <c r="AZ213" s="118">
        <v>1</v>
      </c>
      <c r="BA213" s="118">
        <v>1</v>
      </c>
      <c r="BB213" s="118">
        <v>1</v>
      </c>
      <c r="BC213" s="118">
        <v>4</v>
      </c>
      <c r="BD213" s="118">
        <v>6</v>
      </c>
      <c r="BE213" s="118">
        <v>7</v>
      </c>
    </row>
    <row r="214" spans="2:57" ht="15">
      <c r="B214" s="499"/>
      <c r="C214" s="1" t="s">
        <v>209</v>
      </c>
      <c r="D214" s="196"/>
      <c r="I214" s="11">
        <v>0.74627771737332105</v>
      </c>
      <c r="J214" s="11">
        <v>5.6535838588877496</v>
      </c>
      <c r="K214" s="11">
        <v>4.0737240584716803</v>
      </c>
      <c r="L214" s="11">
        <v>4.5930183765361203</v>
      </c>
      <c r="M214" s="11">
        <v>8.0712666721169999</v>
      </c>
      <c r="N214" s="11">
        <v>6.7918500183964996</v>
      </c>
      <c r="O214" s="11">
        <v>7.4727244603522802</v>
      </c>
      <c r="P214" s="11">
        <v>6.2974645126814197</v>
      </c>
      <c r="Q214" s="11">
        <v>9.2116813813545608</v>
      </c>
      <c r="R214" s="11">
        <v>15.5215365834281</v>
      </c>
      <c r="S214" s="11">
        <v>2.24311310566635</v>
      </c>
      <c r="T214" s="11">
        <v>2.01483847793605</v>
      </c>
      <c r="U214" s="11">
        <v>2.4775452394108801</v>
      </c>
      <c r="V214" s="159">
        <f>100</f>
        <v>100</v>
      </c>
      <c r="W214" s="58" t="e">
        <f t="shared" si="31"/>
        <v>#DIV/0!</v>
      </c>
      <c r="X214" s="58" t="e">
        <f t="shared" si="31"/>
        <v>#DIV/0!</v>
      </c>
      <c r="Y214" s="58" t="e">
        <f t="shared" si="31"/>
        <v>#DIV/0!</v>
      </c>
      <c r="Z214" s="58" t="e">
        <f t="shared" si="31"/>
        <v>#DIV/0!</v>
      </c>
      <c r="AA214" s="58" t="e">
        <f t="shared" si="31"/>
        <v>#DIV/0!</v>
      </c>
      <c r="AB214" s="58" t="e">
        <f t="shared" si="31"/>
        <v>#DIV/0!</v>
      </c>
      <c r="AC214" s="58" t="e">
        <f t="shared" si="31"/>
        <v>#DIV/0!</v>
      </c>
      <c r="AD214" s="58" t="e">
        <f t="shared" si="30"/>
        <v>#DIV/0!</v>
      </c>
      <c r="AE214" s="58" t="e">
        <f t="shared" si="30"/>
        <v>#DIV/0!</v>
      </c>
      <c r="AF214" s="58" t="e">
        <f t="shared" si="30"/>
        <v>#DIV/0!</v>
      </c>
      <c r="AG214" s="58" t="e">
        <f t="shared" si="30"/>
        <v>#DIV/0!</v>
      </c>
      <c r="AH214" s="58" t="e">
        <f t="shared" si="30"/>
        <v>#DIV/0!</v>
      </c>
      <c r="AI214" s="58" t="e">
        <f t="shared" si="30"/>
        <v>#DIV/0!</v>
      </c>
      <c r="AJ214" s="58" t="e">
        <f t="shared" si="30"/>
        <v>#DIV/0!</v>
      </c>
      <c r="AK214" s="58" t="e">
        <f t="shared" si="30"/>
        <v>#DIV/0!</v>
      </c>
      <c r="AL214" s="58" t="e">
        <f t="shared" si="30"/>
        <v>#DIV/0!</v>
      </c>
      <c r="AM214" s="58" t="e">
        <f t="shared" si="30"/>
        <v>#DIV/0!</v>
      </c>
      <c r="AN214" s="160"/>
      <c r="AO214" s="118"/>
      <c r="AP214" s="118"/>
      <c r="AQ214" s="118"/>
      <c r="AR214" s="118"/>
      <c r="AS214" s="118"/>
      <c r="AT214" s="118"/>
      <c r="AU214" s="118"/>
      <c r="AV214" s="118"/>
      <c r="AW214" s="118"/>
      <c r="AX214" s="118"/>
      <c r="AY214" s="118"/>
      <c r="AZ214" s="118"/>
      <c r="BA214" s="118"/>
      <c r="BB214" s="118"/>
      <c r="BC214" s="118"/>
      <c r="BD214" s="118"/>
      <c r="BE214" s="118"/>
    </row>
    <row r="215" spans="2:57" ht="15">
      <c r="B215" s="501"/>
      <c r="C215" s="8" t="s">
        <v>210</v>
      </c>
      <c r="D215" s="245"/>
      <c r="E215" s="173"/>
      <c r="F215" s="173"/>
      <c r="G215" s="173"/>
      <c r="H215" s="173"/>
      <c r="I215" s="173">
        <v>0.74627771737332105</v>
      </c>
      <c r="J215" s="173">
        <v>5.6535838588877496</v>
      </c>
      <c r="K215" s="173">
        <v>4.0737240584716803</v>
      </c>
      <c r="L215" s="173">
        <v>4.5930183765361203</v>
      </c>
      <c r="M215" s="173">
        <v>8.0712666721169999</v>
      </c>
      <c r="N215" s="173">
        <v>6.7918500183964996</v>
      </c>
      <c r="O215" s="173">
        <v>7.4727244603522802</v>
      </c>
      <c r="P215" s="173">
        <v>6.2974645126814197</v>
      </c>
      <c r="Q215" s="173">
        <v>9.2116813813545608</v>
      </c>
      <c r="R215" s="173">
        <v>15.5215365834281</v>
      </c>
      <c r="S215" s="173">
        <v>2.24311310566635</v>
      </c>
      <c r="T215" s="173">
        <v>2.01483847793605</v>
      </c>
      <c r="U215" s="173">
        <v>2.4775452394108801</v>
      </c>
      <c r="V215" s="159">
        <f>100</f>
        <v>100</v>
      </c>
      <c r="W215" s="58" t="e">
        <f t="shared" si="31"/>
        <v>#DIV/0!</v>
      </c>
      <c r="X215" s="58" t="e">
        <f t="shared" si="31"/>
        <v>#DIV/0!</v>
      </c>
      <c r="Y215" s="58" t="e">
        <f t="shared" si="31"/>
        <v>#DIV/0!</v>
      </c>
      <c r="Z215" s="58" t="e">
        <f t="shared" si="31"/>
        <v>#DIV/0!</v>
      </c>
      <c r="AA215" s="58" t="e">
        <f t="shared" si="31"/>
        <v>#DIV/0!</v>
      </c>
      <c r="AB215" s="58" t="e">
        <f t="shared" si="31"/>
        <v>#DIV/0!</v>
      </c>
      <c r="AC215" s="58" t="e">
        <f t="shared" si="31"/>
        <v>#DIV/0!</v>
      </c>
      <c r="AD215" s="58" t="e">
        <f t="shared" si="30"/>
        <v>#DIV/0!</v>
      </c>
      <c r="AE215" s="58" t="e">
        <f t="shared" si="30"/>
        <v>#DIV/0!</v>
      </c>
      <c r="AF215" s="58" t="e">
        <f t="shared" si="30"/>
        <v>#DIV/0!</v>
      </c>
      <c r="AG215" s="58" t="e">
        <f t="shared" si="30"/>
        <v>#DIV/0!</v>
      </c>
      <c r="AH215" s="58" t="e">
        <f t="shared" si="30"/>
        <v>#DIV/0!</v>
      </c>
      <c r="AI215" s="58" t="e">
        <f t="shared" si="30"/>
        <v>#DIV/0!</v>
      </c>
      <c r="AJ215" s="58" t="e">
        <f t="shared" si="30"/>
        <v>#DIV/0!</v>
      </c>
      <c r="AK215" s="58" t="e">
        <f t="shared" si="30"/>
        <v>#DIV/0!</v>
      </c>
      <c r="AL215" s="58" t="e">
        <f t="shared" si="30"/>
        <v>#DIV/0!</v>
      </c>
      <c r="AM215" s="58" t="e">
        <f t="shared" si="30"/>
        <v>#DIV/0!</v>
      </c>
      <c r="AN215" s="120"/>
      <c r="AO215" s="121"/>
      <c r="AP215" s="121"/>
      <c r="AQ215" s="121"/>
      <c r="AR215" s="121"/>
      <c r="AS215" s="121"/>
      <c r="AT215" s="121"/>
      <c r="AU215" s="121"/>
      <c r="AV215" s="121"/>
      <c r="AW215" s="121"/>
      <c r="AX215" s="121"/>
      <c r="AY215" s="121"/>
      <c r="AZ215" s="121"/>
      <c r="BA215" s="121"/>
      <c r="BB215" s="121"/>
      <c r="BC215" s="121"/>
      <c r="BD215" s="121"/>
      <c r="BE215" s="121"/>
    </row>
    <row r="216" spans="2:57" ht="15" customHeight="1">
      <c r="B216" s="499" t="s">
        <v>241</v>
      </c>
      <c r="C216" s="1" t="s">
        <v>205</v>
      </c>
      <c r="D216" s="246">
        <v>655.56725320608405</v>
      </c>
      <c r="E216" s="11">
        <v>706.30851105154795</v>
      </c>
      <c r="F216" s="11">
        <v>1189.3884132529699</v>
      </c>
      <c r="G216" s="11">
        <v>794.63148489629896</v>
      </c>
      <c r="H216" s="11">
        <v>1157.5142579205401</v>
      </c>
      <c r="I216" s="11">
        <v>936.20498453277298</v>
      </c>
      <c r="J216" s="11">
        <v>276.43050554943898</v>
      </c>
      <c r="K216" s="11">
        <v>288.538923940583</v>
      </c>
      <c r="L216" s="11">
        <v>176.53167185877501</v>
      </c>
      <c r="M216" s="11">
        <v>176.87034158396099</v>
      </c>
      <c r="N216" s="11">
        <v>191.57011586096701</v>
      </c>
      <c r="O216" s="11">
        <v>227.469735465551</v>
      </c>
      <c r="P216" s="11">
        <v>295.60000000000002</v>
      </c>
      <c r="Q216" s="11">
        <v>313.39441578807202</v>
      </c>
      <c r="R216" s="11">
        <v>488.23382324340901</v>
      </c>
      <c r="S216" s="11">
        <v>690.33781869291704</v>
      </c>
      <c r="T216" s="11">
        <v>690.95076732766699</v>
      </c>
      <c r="U216" s="11">
        <v>750.45750339948802</v>
      </c>
      <c r="V216" s="159">
        <f>100</f>
        <v>100</v>
      </c>
      <c r="W216" s="58">
        <f t="shared" si="31"/>
        <v>107.74005376219012</v>
      </c>
      <c r="X216" s="58">
        <f t="shared" si="31"/>
        <v>181.42889344094098</v>
      </c>
      <c r="Y216" s="58">
        <f t="shared" si="31"/>
        <v>121.21280936625715</v>
      </c>
      <c r="Z216" s="58">
        <f t="shared" si="31"/>
        <v>176.5668209111513</v>
      </c>
      <c r="AA216" s="58">
        <f t="shared" si="31"/>
        <v>142.80838158925971</v>
      </c>
      <c r="AB216" s="58">
        <f t="shared" si="31"/>
        <v>42.166612837590947</v>
      </c>
      <c r="AC216" s="58">
        <f t="shared" si="31"/>
        <v>44.013626752933305</v>
      </c>
      <c r="AD216" s="58">
        <f t="shared" si="30"/>
        <v>26.928079612799166</v>
      </c>
      <c r="AE216" s="58">
        <f t="shared" si="30"/>
        <v>26.979740174477573</v>
      </c>
      <c r="AF216" s="58">
        <f t="shared" si="30"/>
        <v>29.222038612222299</v>
      </c>
      <c r="AG216" s="58">
        <f t="shared" si="30"/>
        <v>34.698154057131283</v>
      </c>
      <c r="AH216" s="58">
        <f t="shared" si="30"/>
        <v>45.090720830601839</v>
      </c>
      <c r="AI216" s="58">
        <f t="shared" si="30"/>
        <v>47.805074804362356</v>
      </c>
      <c r="AJ216" s="58">
        <f t="shared" si="30"/>
        <v>74.47501699568997</v>
      </c>
      <c r="AK216" s="58">
        <f t="shared" si="30"/>
        <v>105.30388992384623</v>
      </c>
      <c r="AL216" s="58">
        <f t="shared" si="30"/>
        <v>105.39738889466155</v>
      </c>
      <c r="AM216" s="58">
        <f t="shared" si="30"/>
        <v>114.47452564620008</v>
      </c>
      <c r="AN216" s="160">
        <v>4</v>
      </c>
      <c r="AO216" s="118">
        <v>1</v>
      </c>
      <c r="AP216" s="118">
        <v>1</v>
      </c>
      <c r="AQ216" s="118">
        <v>1</v>
      </c>
      <c r="AR216" s="118">
        <v>1</v>
      </c>
      <c r="AS216" s="118">
        <v>1</v>
      </c>
      <c r="AT216" s="118">
        <v>1</v>
      </c>
      <c r="AU216" s="118">
        <v>1</v>
      </c>
      <c r="AV216" s="118">
        <v>1</v>
      </c>
      <c r="AW216" s="118">
        <v>1</v>
      </c>
      <c r="AX216" s="118">
        <v>1</v>
      </c>
      <c r="AY216" s="118">
        <v>1</v>
      </c>
      <c r="AZ216" s="118">
        <v>1</v>
      </c>
      <c r="BA216" s="118">
        <v>1</v>
      </c>
      <c r="BB216" s="118">
        <v>1</v>
      </c>
      <c r="BC216" s="118">
        <v>4</v>
      </c>
      <c r="BD216" s="118">
        <v>6</v>
      </c>
      <c r="BE216" s="118">
        <v>7</v>
      </c>
    </row>
    <row r="217" spans="2:57" ht="15">
      <c r="B217" s="499"/>
      <c r="C217" s="1" t="s">
        <v>206</v>
      </c>
      <c r="D217" s="196">
        <v>927.22417735361398</v>
      </c>
      <c r="E217" s="11">
        <v>650.17674707687502</v>
      </c>
      <c r="F217" s="11">
        <v>580.96901754520695</v>
      </c>
      <c r="G217" s="11">
        <v>512.99355550063694</v>
      </c>
      <c r="H217" s="11">
        <v>719.47660556583503</v>
      </c>
      <c r="I217" s="11">
        <v>375.98007743341299</v>
      </c>
      <c r="J217" s="11">
        <v>175.955406115789</v>
      </c>
      <c r="K217" s="11">
        <v>453.47508569725301</v>
      </c>
      <c r="L217" s="11">
        <v>154.46521287642801</v>
      </c>
      <c r="M217" s="11">
        <v>141.69556379289699</v>
      </c>
      <c r="N217" s="11">
        <v>134.03915301638</v>
      </c>
      <c r="O217" s="11">
        <v>174.562845613511</v>
      </c>
      <c r="P217" s="11">
        <v>112.492413195214</v>
      </c>
      <c r="Q217" s="11">
        <v>292.87327527541299</v>
      </c>
      <c r="R217" s="11">
        <v>367.65154325484798</v>
      </c>
      <c r="S217" s="11">
        <v>316.662089754737</v>
      </c>
      <c r="T217" s="11">
        <v>284.92646278397098</v>
      </c>
      <c r="U217" s="11">
        <v>270.01082252489601</v>
      </c>
      <c r="V217" s="159">
        <f>100</f>
        <v>100</v>
      </c>
      <c r="W217" s="58">
        <f t="shared" si="31"/>
        <v>70.120771541197442</v>
      </c>
      <c r="X217" s="58">
        <f t="shared" si="31"/>
        <v>62.656802069521937</v>
      </c>
      <c r="Y217" s="58">
        <f t="shared" si="31"/>
        <v>55.325731147862143</v>
      </c>
      <c r="Z217" s="58">
        <f t="shared" si="31"/>
        <v>77.594677008885782</v>
      </c>
      <c r="AA217" s="58">
        <f t="shared" si="31"/>
        <v>40.548994150098181</v>
      </c>
      <c r="AB217" s="58">
        <f t="shared" si="31"/>
        <v>18.976576583451749</v>
      </c>
      <c r="AC217" s="58">
        <f t="shared" si="31"/>
        <v>48.906736555502043</v>
      </c>
      <c r="AD217" s="58">
        <f t="shared" si="30"/>
        <v>16.658885375194423</v>
      </c>
      <c r="AE217" s="58">
        <f t="shared" si="30"/>
        <v>15.281694249745472</v>
      </c>
      <c r="AF217" s="58">
        <f t="shared" si="30"/>
        <v>14.455959657883437</v>
      </c>
      <c r="AG217" s="58">
        <f t="shared" si="30"/>
        <v>18.826390626669159</v>
      </c>
      <c r="AH217" s="58">
        <f t="shared" si="30"/>
        <v>12.132169969540488</v>
      </c>
      <c r="AI217" s="58">
        <f t="shared" si="30"/>
        <v>31.586026597289685</v>
      </c>
      <c r="AJ217" s="58">
        <f t="shared" si="30"/>
        <v>39.650771866643993</v>
      </c>
      <c r="AK217" s="58">
        <f t="shared" si="30"/>
        <v>34.151621311096605</v>
      </c>
      <c r="AL217" s="58">
        <f t="shared" si="30"/>
        <v>30.728972533608669</v>
      </c>
      <c r="AM217" s="58">
        <f t="shared" si="30"/>
        <v>29.120338869455779</v>
      </c>
      <c r="AN217" s="160">
        <v>4</v>
      </c>
      <c r="AO217" s="118">
        <v>1</v>
      </c>
      <c r="AP217" s="118">
        <v>1</v>
      </c>
      <c r="AQ217" s="118">
        <v>1</v>
      </c>
      <c r="AR217" s="118">
        <v>1</v>
      </c>
      <c r="AS217" s="118">
        <v>1</v>
      </c>
      <c r="AT217" s="118">
        <v>1</v>
      </c>
      <c r="AU217" s="118">
        <v>1</v>
      </c>
      <c r="AV217" s="118">
        <v>1</v>
      </c>
      <c r="AW217" s="118">
        <v>1</v>
      </c>
      <c r="AX217" s="118">
        <v>1</v>
      </c>
      <c r="AY217" s="118">
        <v>1</v>
      </c>
      <c r="AZ217" s="118">
        <v>4</v>
      </c>
      <c r="BA217" s="118">
        <v>2</v>
      </c>
      <c r="BB217" s="118">
        <v>4</v>
      </c>
      <c r="BC217" s="118">
        <v>4</v>
      </c>
      <c r="BD217" s="118">
        <v>6</v>
      </c>
      <c r="BE217" s="118">
        <v>7</v>
      </c>
    </row>
    <row r="218" spans="2:57" ht="15">
      <c r="B218" s="499"/>
      <c r="C218" s="1" t="s">
        <v>207</v>
      </c>
      <c r="D218" s="196">
        <v>452.72512178148901</v>
      </c>
      <c r="E218" s="11">
        <v>-146.059122868353</v>
      </c>
      <c r="F218" s="11">
        <v>411.75567243828499</v>
      </c>
      <c r="G218" s="11">
        <v>260.50814592323599</v>
      </c>
      <c r="H218" s="11">
        <v>239.85732542392299</v>
      </c>
      <c r="I218" s="11">
        <v>124.407088201356</v>
      </c>
      <c r="J218" s="11">
        <v>158.59791114946299</v>
      </c>
      <c r="K218" s="11">
        <v>69.253316111083507</v>
      </c>
      <c r="L218" s="11">
        <v>42.8348909657321</v>
      </c>
      <c r="M218" s="11">
        <v>54.403199044135803</v>
      </c>
      <c r="N218" s="11">
        <v>34.020975268487597</v>
      </c>
      <c r="O218" s="11">
        <v>79.413024745969395</v>
      </c>
      <c r="P218" s="11">
        <v>68.099180653685806</v>
      </c>
      <c r="Q218" s="11">
        <v>145.12284879642101</v>
      </c>
      <c r="R218" s="11">
        <v>199.17761787014101</v>
      </c>
      <c r="S218" s="11">
        <v>182.98167108138799</v>
      </c>
      <c r="T218" s="11">
        <v>193.860974813593</v>
      </c>
      <c r="U218" s="11">
        <v>179.00059165127001</v>
      </c>
      <c r="V218" s="159">
        <f>100</f>
        <v>100</v>
      </c>
      <c r="W218" s="58">
        <f t="shared" si="31"/>
        <v>-32.26220853254295</v>
      </c>
      <c r="X218" s="58">
        <f t="shared" si="31"/>
        <v>90.950480242406726</v>
      </c>
      <c r="Y218" s="58">
        <f t="shared" si="31"/>
        <v>57.542233330928802</v>
      </c>
      <c r="Z218" s="58">
        <f t="shared" si="31"/>
        <v>52.980785444394186</v>
      </c>
      <c r="AA218" s="58">
        <f t="shared" si="31"/>
        <v>27.479607871507064</v>
      </c>
      <c r="AB218" s="58">
        <f t="shared" si="31"/>
        <v>35.031833560588531</v>
      </c>
      <c r="AC218" s="58">
        <f t="shared" si="31"/>
        <v>15.296989890591737</v>
      </c>
      <c r="AD218" s="58">
        <f t="shared" si="30"/>
        <v>9.4615670535744343</v>
      </c>
      <c r="AE218" s="58">
        <f t="shared" si="30"/>
        <v>12.016827966174558</v>
      </c>
      <c r="AF218" s="58">
        <f t="shared" si="30"/>
        <v>7.5147089550970536</v>
      </c>
      <c r="AG218" s="58">
        <f t="shared" si="30"/>
        <v>17.54111290168224</v>
      </c>
      <c r="AH218" s="58">
        <f t="shared" si="30"/>
        <v>15.042059160691851</v>
      </c>
      <c r="AI218" s="58">
        <f t="shared" si="30"/>
        <v>32.055400024049376</v>
      </c>
      <c r="AJ218" s="58">
        <f t="shared" si="30"/>
        <v>43.99526518130255</v>
      </c>
      <c r="AK218" s="58">
        <f t="shared" si="30"/>
        <v>40.417830219217521</v>
      </c>
      <c r="AL218" s="58">
        <f t="shared" si="30"/>
        <v>42.820900693724127</v>
      </c>
      <c r="AM218" s="58">
        <f t="shared" si="30"/>
        <v>39.538471147105</v>
      </c>
      <c r="AN218" s="160">
        <v>4</v>
      </c>
      <c r="AO218" s="118">
        <v>1</v>
      </c>
      <c r="AP218" s="118">
        <v>1</v>
      </c>
      <c r="AQ218" s="118">
        <v>4</v>
      </c>
      <c r="AR218" s="118">
        <v>1</v>
      </c>
      <c r="AS218" s="118">
        <v>4</v>
      </c>
      <c r="AT218" s="118">
        <v>1</v>
      </c>
      <c r="AU218" s="118">
        <v>1</v>
      </c>
      <c r="AV218" s="118">
        <v>1</v>
      </c>
      <c r="AW218" s="118">
        <v>4</v>
      </c>
      <c r="AX218" s="118">
        <v>4</v>
      </c>
      <c r="AY218" s="118">
        <v>4</v>
      </c>
      <c r="AZ218" s="118">
        <v>4</v>
      </c>
      <c r="BA218" s="118">
        <v>4</v>
      </c>
      <c r="BB218" s="118">
        <v>1</v>
      </c>
      <c r="BC218" s="118">
        <v>4</v>
      </c>
      <c r="BD218" s="118">
        <v>6</v>
      </c>
      <c r="BE218" s="118">
        <v>7</v>
      </c>
    </row>
    <row r="219" spans="2:57" ht="15">
      <c r="B219" s="499"/>
      <c r="C219" s="1" t="s">
        <v>208</v>
      </c>
      <c r="D219" s="196">
        <v>66.413400934486504</v>
      </c>
      <c r="E219" s="11">
        <v>151.109039350503</v>
      </c>
      <c r="F219" s="11">
        <v>170.07716819595299</v>
      </c>
      <c r="G219" s="11">
        <v>177.014428834857</v>
      </c>
      <c r="H219" s="11">
        <v>53.789078146756403</v>
      </c>
      <c r="I219" s="11">
        <v>64.993478929549298</v>
      </c>
      <c r="J219" s="11">
        <v>201.24775592386499</v>
      </c>
      <c r="K219" s="11">
        <v>149.23741864970901</v>
      </c>
      <c r="L219" s="11">
        <v>112.828500678968</v>
      </c>
      <c r="M219" s="11">
        <v>156.745076379268</v>
      </c>
      <c r="N219" s="11">
        <v>58.068543230779802</v>
      </c>
      <c r="O219" s="11">
        <v>98.936007228883994</v>
      </c>
      <c r="P219" s="11">
        <v>106.308377159401</v>
      </c>
      <c r="Q219" s="11">
        <v>59.365574747996398</v>
      </c>
      <c r="R219" s="11">
        <v>47.568045613415798</v>
      </c>
      <c r="S219" s="11">
        <v>53.640614491740301</v>
      </c>
      <c r="T219" s="11">
        <v>61.832244746892002</v>
      </c>
      <c r="U219" s="11">
        <v>56.037988204963</v>
      </c>
      <c r="V219" s="159">
        <f>100</f>
        <v>100</v>
      </c>
      <c r="W219" s="58">
        <f t="shared" si="31"/>
        <v>227.52793445943914</v>
      </c>
      <c r="X219" s="58">
        <f t="shared" si="31"/>
        <v>256.0886294073776</v>
      </c>
      <c r="Y219" s="58">
        <f t="shared" si="31"/>
        <v>266.53420295321553</v>
      </c>
      <c r="Z219" s="58">
        <f t="shared" ref="Z219:AH261" si="32">H219*100/$D219</f>
        <v>80.991302041310362</v>
      </c>
      <c r="AA219" s="58">
        <f t="shared" si="32"/>
        <v>97.86199474058273</v>
      </c>
      <c r="AB219" s="58">
        <f t="shared" si="32"/>
        <v>303.02281330598595</v>
      </c>
      <c r="AC219" s="58">
        <f t="shared" si="32"/>
        <v>224.70979734485252</v>
      </c>
      <c r="AD219" s="58">
        <f t="shared" si="30"/>
        <v>169.88815373311127</v>
      </c>
      <c r="AE219" s="58">
        <f t="shared" ref="AD219:AM244" si="33">M219*100/$D219</f>
        <v>236.01422931779862</v>
      </c>
      <c r="AF219" s="58">
        <f t="shared" si="33"/>
        <v>87.434979106192017</v>
      </c>
      <c r="AG219" s="58">
        <f t="shared" si="33"/>
        <v>148.96994557842237</v>
      </c>
      <c r="AH219" s="58">
        <f t="shared" si="33"/>
        <v>160.07067197818841</v>
      </c>
      <c r="AI219" s="58">
        <f t="shared" si="33"/>
        <v>89.387945674635105</v>
      </c>
      <c r="AJ219" s="58">
        <f t="shared" si="33"/>
        <v>71.624167628968877</v>
      </c>
      <c r="AK219" s="58">
        <f t="shared" si="33"/>
        <v>80.767757315506373</v>
      </c>
      <c r="AL219" s="58">
        <f t="shared" si="33"/>
        <v>93.102060543302727</v>
      </c>
      <c r="AM219" s="58">
        <f t="shared" si="33"/>
        <v>84.377531366360344</v>
      </c>
      <c r="AN219" s="160">
        <v>4</v>
      </c>
      <c r="AO219" s="118">
        <v>1</v>
      </c>
      <c r="AP219" s="118">
        <v>1</v>
      </c>
      <c r="AQ219" s="118">
        <v>4</v>
      </c>
      <c r="AR219" s="118">
        <v>1</v>
      </c>
      <c r="AS219" s="118">
        <v>4</v>
      </c>
      <c r="AT219" s="118">
        <v>1</v>
      </c>
      <c r="AU219" s="118">
        <v>1</v>
      </c>
      <c r="AV219" s="118">
        <v>1</v>
      </c>
      <c r="AW219" s="118">
        <v>4</v>
      </c>
      <c r="AX219" s="118">
        <v>4</v>
      </c>
      <c r="AY219" s="118">
        <v>4</v>
      </c>
      <c r="AZ219" s="118">
        <v>4</v>
      </c>
      <c r="BA219" s="118">
        <v>4</v>
      </c>
      <c r="BB219" s="118">
        <v>4</v>
      </c>
      <c r="BC219" s="118">
        <v>4</v>
      </c>
      <c r="BD219" s="118">
        <v>6</v>
      </c>
      <c r="BE219" s="118">
        <v>7</v>
      </c>
    </row>
    <row r="220" spans="2:57" ht="15">
      <c r="B220" s="499"/>
      <c r="C220" s="1" t="s">
        <v>209</v>
      </c>
      <c r="D220" s="196">
        <v>2101.92995327567</v>
      </c>
      <c r="E220" s="11">
        <v>1361.53517461057</v>
      </c>
      <c r="F220" s="11">
        <v>2352.1902714324101</v>
      </c>
      <c r="G220" s="11">
        <v>1745.1476151550301</v>
      </c>
      <c r="H220" s="11">
        <v>2170.6372670570499</v>
      </c>
      <c r="I220" s="11">
        <v>1501.5856290970901</v>
      </c>
      <c r="J220" s="11">
        <v>812.231578738557</v>
      </c>
      <c r="K220" s="11">
        <v>960.50474439862899</v>
      </c>
      <c r="L220" s="11">
        <v>486.660276379903</v>
      </c>
      <c r="M220" s="11">
        <v>529.71418080026206</v>
      </c>
      <c r="N220" s="11">
        <v>417.69878737661497</v>
      </c>
      <c r="O220" s="11">
        <v>580.38161305391498</v>
      </c>
      <c r="P220" s="11">
        <v>582.49997100830103</v>
      </c>
      <c r="Q220" s="11">
        <v>810.75611460790299</v>
      </c>
      <c r="R220" s="11">
        <v>1102.6310299818099</v>
      </c>
      <c r="S220" s="11">
        <v>1243.6221940207799</v>
      </c>
      <c r="T220" s="11">
        <v>1231.57044967212</v>
      </c>
      <c r="U220" s="11">
        <v>1255.5069057806199</v>
      </c>
      <c r="V220" s="159">
        <f>100</f>
        <v>100</v>
      </c>
      <c r="W220" s="58">
        <f t="shared" ref="W220:AC280" si="34">E220*100/$D220</f>
        <v>64.775478007187587</v>
      </c>
      <c r="X220" s="58">
        <f t="shared" si="34"/>
        <v>111.906215893005</v>
      </c>
      <c r="Y220" s="58">
        <f t="shared" si="34"/>
        <v>83.025964420715994</v>
      </c>
      <c r="Z220" s="58">
        <f t="shared" si="32"/>
        <v>103.26877276163773</v>
      </c>
      <c r="AA220" s="58">
        <f t="shared" si="32"/>
        <v>71.438423852184172</v>
      </c>
      <c r="AB220" s="58">
        <f t="shared" si="32"/>
        <v>38.642181080904557</v>
      </c>
      <c r="AC220" s="58">
        <f t="shared" si="32"/>
        <v>45.696325079804311</v>
      </c>
      <c r="AD220" s="58">
        <f t="shared" si="33"/>
        <v>23.15302066186775</v>
      </c>
      <c r="AE220" s="58">
        <f t="shared" si="33"/>
        <v>25.20132414378271</v>
      </c>
      <c r="AF220" s="58">
        <f t="shared" si="33"/>
        <v>19.872155431519911</v>
      </c>
      <c r="AG220" s="58">
        <f t="shared" si="33"/>
        <v>27.611843684393104</v>
      </c>
      <c r="AH220" s="58">
        <f t="shared" si="33"/>
        <v>27.712625251879913</v>
      </c>
      <c r="AI220" s="58">
        <f t="shared" si="33"/>
        <v>38.571985395822161</v>
      </c>
      <c r="AJ220" s="58">
        <f t="shared" si="33"/>
        <v>52.458029263223445</v>
      </c>
      <c r="AK220" s="58">
        <f t="shared" si="33"/>
        <v>59.165729670615619</v>
      </c>
      <c r="AL220" s="58">
        <f t="shared" si="33"/>
        <v>58.592364020162876</v>
      </c>
      <c r="AM220" s="58">
        <f t="shared" si="33"/>
        <v>59.731148691421652</v>
      </c>
      <c r="AN220" s="160"/>
      <c r="AO220" s="118"/>
      <c r="AP220" s="118"/>
      <c r="AQ220" s="118"/>
      <c r="AR220" s="118"/>
      <c r="AS220" s="118"/>
      <c r="AT220" s="118"/>
      <c r="AU220" s="118"/>
      <c r="AV220" s="118"/>
      <c r="AW220" s="118"/>
      <c r="AX220" s="118"/>
      <c r="AY220" s="118"/>
      <c r="AZ220" s="118"/>
      <c r="BA220" s="118"/>
      <c r="BB220" s="118"/>
      <c r="BC220" s="118"/>
      <c r="BD220" s="118"/>
      <c r="BE220" s="118"/>
    </row>
    <row r="221" spans="2:57" ht="15">
      <c r="B221" s="501"/>
      <c r="C221" s="8" t="s">
        <v>210</v>
      </c>
      <c r="D221" s="245">
        <v>2035.5165523411899</v>
      </c>
      <c r="E221" s="173">
        <v>1210.4261352600699</v>
      </c>
      <c r="F221" s="173">
        <v>2182.1131032364601</v>
      </c>
      <c r="G221" s="173">
        <v>1568.1331863201699</v>
      </c>
      <c r="H221" s="173">
        <v>2116.84818891029</v>
      </c>
      <c r="I221" s="173">
        <v>1436.59215016754</v>
      </c>
      <c r="J221" s="173">
        <v>610.98382281469105</v>
      </c>
      <c r="K221" s="173">
        <v>811.26732574892003</v>
      </c>
      <c r="L221" s="173">
        <v>373.831775700935</v>
      </c>
      <c r="M221" s="173">
        <v>372.96910442099397</v>
      </c>
      <c r="N221" s="173">
        <v>359.63024414583498</v>
      </c>
      <c r="O221" s="173">
        <v>481.44560582503101</v>
      </c>
      <c r="P221" s="173">
        <v>476.19159384890003</v>
      </c>
      <c r="Q221" s="173">
        <v>751.39053985990699</v>
      </c>
      <c r="R221" s="173">
        <v>1055.0629843684001</v>
      </c>
      <c r="S221" s="173">
        <v>1189.9815795290399</v>
      </c>
      <c r="T221" s="173">
        <v>1169.7382049252401</v>
      </c>
      <c r="U221" s="173">
        <v>1199.46891757566</v>
      </c>
      <c r="V221" s="159">
        <f>100</f>
        <v>100</v>
      </c>
      <c r="W221" s="58">
        <f t="shared" si="34"/>
        <v>59.465305446318986</v>
      </c>
      <c r="X221" s="58">
        <f t="shared" si="34"/>
        <v>107.20193361860207</v>
      </c>
      <c r="Y221" s="58">
        <f t="shared" si="34"/>
        <v>77.038586815545671</v>
      </c>
      <c r="Z221" s="58">
        <f t="shared" si="32"/>
        <v>103.99562639151988</v>
      </c>
      <c r="AA221" s="58">
        <f t="shared" si="32"/>
        <v>70.576294185140128</v>
      </c>
      <c r="AB221" s="58">
        <f t="shared" si="32"/>
        <v>30.016155953728592</v>
      </c>
      <c r="AC221" s="58">
        <f t="shared" si="32"/>
        <v>39.855599543802512</v>
      </c>
      <c r="AD221" s="58">
        <f t="shared" si="33"/>
        <v>18.365450051043062</v>
      </c>
      <c r="AE221" s="58">
        <f t="shared" si="33"/>
        <v>18.323069099684606</v>
      </c>
      <c r="AF221" s="58">
        <f t="shared" si="33"/>
        <v>17.667763189260192</v>
      </c>
      <c r="AG221" s="58">
        <f t="shared" si="33"/>
        <v>23.652256979747314</v>
      </c>
      <c r="AH221" s="58">
        <f t="shared" si="33"/>
        <v>23.394140091919112</v>
      </c>
      <c r="AI221" s="58">
        <f t="shared" si="33"/>
        <v>36.913998021567558</v>
      </c>
      <c r="AJ221" s="58">
        <f t="shared" si="33"/>
        <v>51.832689994827028</v>
      </c>
      <c r="AK221" s="58">
        <f t="shared" si="33"/>
        <v>58.460913921842533</v>
      </c>
      <c r="AL221" s="58">
        <f t="shared" si="33"/>
        <v>57.466405939064579</v>
      </c>
      <c r="AM221" s="58">
        <f t="shared" si="33"/>
        <v>58.92700387015114</v>
      </c>
      <c r="AN221" s="120"/>
      <c r="AO221" s="121"/>
      <c r="AP221" s="121"/>
      <c r="AQ221" s="121"/>
      <c r="AR221" s="121"/>
      <c r="AS221" s="121"/>
      <c r="AT221" s="121"/>
      <c r="AU221" s="121"/>
      <c r="AV221" s="121"/>
      <c r="AW221" s="121"/>
      <c r="AX221" s="121"/>
      <c r="AY221" s="121"/>
      <c r="AZ221" s="121"/>
      <c r="BA221" s="121"/>
      <c r="BB221" s="121"/>
      <c r="BC221" s="121"/>
      <c r="BD221" s="121"/>
      <c r="BE221" s="121"/>
    </row>
    <row r="222" spans="2:57" ht="15" customHeight="1">
      <c r="B222" s="499" t="s">
        <v>242</v>
      </c>
      <c r="C222" s="1" t="s">
        <v>205</v>
      </c>
      <c r="D222" s="246">
        <v>279.91726214438501</v>
      </c>
      <c r="E222" s="11">
        <v>238.22009866759899</v>
      </c>
      <c r="F222" s="11">
        <v>297.53906399969298</v>
      </c>
      <c r="G222" s="11">
        <v>163.583826017528</v>
      </c>
      <c r="H222" s="11">
        <v>225.83783165163001</v>
      </c>
      <c r="I222" s="11">
        <v>210.023541314033</v>
      </c>
      <c r="J222" s="11">
        <v>148.77852828279799</v>
      </c>
      <c r="K222" s="11">
        <v>140.891251428288</v>
      </c>
      <c r="L222" s="11">
        <v>231.34835050722899</v>
      </c>
      <c r="M222" s="11">
        <v>106.620431264698</v>
      </c>
      <c r="N222" s="11">
        <v>107.47103475829</v>
      </c>
      <c r="O222" s="11">
        <v>157.22612464504601</v>
      </c>
      <c r="P222" s="11">
        <v>167.9</v>
      </c>
      <c r="Q222" s="11">
        <v>151.33194599232701</v>
      </c>
      <c r="R222" s="11">
        <v>172.12606154900499</v>
      </c>
      <c r="S222" s="11">
        <v>243.37748536158</v>
      </c>
      <c r="T222" s="11">
        <v>243.593567652296</v>
      </c>
      <c r="U222" s="11">
        <v>264.57733831273401</v>
      </c>
      <c r="V222" s="159">
        <f>100</f>
        <v>100</v>
      </c>
      <c r="W222" s="58">
        <f t="shared" si="34"/>
        <v>85.103754174589596</v>
      </c>
      <c r="X222" s="58">
        <f t="shared" si="34"/>
        <v>106.2953608935409</v>
      </c>
      <c r="Y222" s="58">
        <f t="shared" si="34"/>
        <v>58.440063597488781</v>
      </c>
      <c r="Z222" s="58">
        <f t="shared" si="32"/>
        <v>80.6802088308294</v>
      </c>
      <c r="AA222" s="58">
        <f t="shared" si="32"/>
        <v>75.03057857350008</v>
      </c>
      <c r="AB222" s="58">
        <f t="shared" si="32"/>
        <v>53.150894354652578</v>
      </c>
      <c r="AC222" s="58">
        <f t="shared" si="32"/>
        <v>50.333177149901687</v>
      </c>
      <c r="AD222" s="58">
        <f t="shared" si="33"/>
        <v>82.648832992620669</v>
      </c>
      <c r="AE222" s="58">
        <f t="shared" si="33"/>
        <v>38.089980749276471</v>
      </c>
      <c r="AF222" s="58">
        <f t="shared" si="33"/>
        <v>38.393857504527546</v>
      </c>
      <c r="AG222" s="58">
        <f t="shared" si="33"/>
        <v>56.168784818975084</v>
      </c>
      <c r="AH222" s="58">
        <f t="shared" si="33"/>
        <v>59.982009938849352</v>
      </c>
      <c r="AI222" s="58">
        <f t="shared" si="33"/>
        <v>54.063098800340505</v>
      </c>
      <c r="AJ222" s="58">
        <f t="shared" si="33"/>
        <v>61.491763755612936</v>
      </c>
      <c r="AK222" s="58">
        <f t="shared" si="33"/>
        <v>86.946222429127175</v>
      </c>
      <c r="AL222" s="58">
        <f t="shared" si="33"/>
        <v>87.023417486359676</v>
      </c>
      <c r="AM222" s="58">
        <f t="shared" si="33"/>
        <v>94.519836428044783</v>
      </c>
      <c r="AN222" s="160">
        <v>4</v>
      </c>
      <c r="AO222" s="118">
        <v>1</v>
      </c>
      <c r="AP222" s="118">
        <v>1</v>
      </c>
      <c r="AQ222" s="118">
        <v>1</v>
      </c>
      <c r="AR222" s="118">
        <v>1</v>
      </c>
      <c r="AS222" s="118">
        <v>1</v>
      </c>
      <c r="AT222" s="118">
        <v>1</v>
      </c>
      <c r="AU222" s="118">
        <v>1</v>
      </c>
      <c r="AV222" s="118">
        <v>1</v>
      </c>
      <c r="AW222" s="118">
        <v>1</v>
      </c>
      <c r="AX222" s="118">
        <v>1</v>
      </c>
      <c r="AY222" s="118">
        <v>1</v>
      </c>
      <c r="AZ222" s="118">
        <v>1</v>
      </c>
      <c r="BA222" s="118">
        <v>1</v>
      </c>
      <c r="BB222" s="118">
        <v>1</v>
      </c>
      <c r="BC222" s="118">
        <v>4</v>
      </c>
      <c r="BD222" s="118">
        <v>6</v>
      </c>
      <c r="BE222" s="118">
        <v>7</v>
      </c>
    </row>
    <row r="223" spans="2:57" ht="15">
      <c r="B223" s="499"/>
      <c r="C223" s="1" t="s">
        <v>206</v>
      </c>
      <c r="D223" s="196">
        <v>205.96531194116099</v>
      </c>
      <c r="E223" s="11">
        <v>104.54327389970101</v>
      </c>
      <c r="F223" s="11">
        <v>222.38645525396399</v>
      </c>
      <c r="G223" s="11">
        <v>252.17192935764101</v>
      </c>
      <c r="H223" s="11">
        <v>342.857687832605</v>
      </c>
      <c r="I223" s="11">
        <v>316.83495787855799</v>
      </c>
      <c r="J223" s="11">
        <v>216.12560875214501</v>
      </c>
      <c r="K223" s="11">
        <v>255.054895921308</v>
      </c>
      <c r="L223" s="11">
        <v>134.894959661315</v>
      </c>
      <c r="M223" s="11">
        <v>194.70684363665401</v>
      </c>
      <c r="N223" s="11">
        <v>211.54614462644801</v>
      </c>
      <c r="O223" s="11">
        <v>272.20644647038301</v>
      </c>
      <c r="P223" s="11">
        <v>243.6</v>
      </c>
      <c r="Q223" s="11">
        <v>254.13983213831301</v>
      </c>
      <c r="R223" s="11">
        <v>297.78938497300402</v>
      </c>
      <c r="S223" s="11">
        <v>257.76203107130101</v>
      </c>
      <c r="T223" s="11">
        <v>231.92932470847401</v>
      </c>
      <c r="U223" s="11">
        <v>219.80592610365801</v>
      </c>
      <c r="V223" s="159">
        <f>100</f>
        <v>100</v>
      </c>
      <c r="W223" s="58">
        <f t="shared" si="34"/>
        <v>50.757709108593168</v>
      </c>
      <c r="X223" s="58">
        <f t="shared" si="34"/>
        <v>107.97277131670312</v>
      </c>
      <c r="Y223" s="58">
        <f t="shared" si="34"/>
        <v>122.43417446413504</v>
      </c>
      <c r="Z223" s="58">
        <f t="shared" si="32"/>
        <v>166.46380140484561</v>
      </c>
      <c r="AA223" s="58">
        <f t="shared" si="32"/>
        <v>153.82928071357452</v>
      </c>
      <c r="AB223" s="58">
        <f t="shared" si="32"/>
        <v>104.93301358137751</v>
      </c>
      <c r="AC223" s="58">
        <f t="shared" si="32"/>
        <v>123.8339084953153</v>
      </c>
      <c r="AD223" s="58">
        <f t="shared" si="33"/>
        <v>65.494018575249726</v>
      </c>
      <c r="AE223" s="58">
        <f t="shared" si="33"/>
        <v>94.533803678687775</v>
      </c>
      <c r="AF223" s="58">
        <f t="shared" si="33"/>
        <v>102.70959834580364</v>
      </c>
      <c r="AG223" s="58">
        <f t="shared" si="33"/>
        <v>132.16130614661242</v>
      </c>
      <c r="AH223" s="58">
        <f t="shared" si="33"/>
        <v>118.27234290286233</v>
      </c>
      <c r="AI223" s="58">
        <f t="shared" si="33"/>
        <v>123.38962796362244</v>
      </c>
      <c r="AJ223" s="58">
        <f t="shared" si="33"/>
        <v>144.58229988653372</v>
      </c>
      <c r="AK223" s="58">
        <f t="shared" si="33"/>
        <v>125.14827309607213</v>
      </c>
      <c r="AL223" s="58">
        <f t="shared" si="33"/>
        <v>112.60601240209336</v>
      </c>
      <c r="AM223" s="58">
        <f t="shared" si="33"/>
        <v>106.719876289873</v>
      </c>
      <c r="AN223" s="160">
        <v>4</v>
      </c>
      <c r="AO223" s="118">
        <v>4</v>
      </c>
      <c r="AP223" s="118">
        <v>1</v>
      </c>
      <c r="AQ223" s="118">
        <v>1</v>
      </c>
      <c r="AR223" s="118">
        <v>1</v>
      </c>
      <c r="AS223" s="118">
        <v>1</v>
      </c>
      <c r="AT223" s="118">
        <v>1</v>
      </c>
      <c r="AU223" s="118">
        <v>1</v>
      </c>
      <c r="AV223" s="118">
        <v>1</v>
      </c>
      <c r="AW223" s="118">
        <v>1</v>
      </c>
      <c r="AX223" s="118">
        <v>1</v>
      </c>
      <c r="AY223" s="118">
        <v>1</v>
      </c>
      <c r="AZ223" s="118">
        <v>1</v>
      </c>
      <c r="BA223" s="118">
        <v>1</v>
      </c>
      <c r="BB223" s="118">
        <v>1</v>
      </c>
      <c r="BC223" s="118">
        <v>4</v>
      </c>
      <c r="BD223" s="118">
        <v>6</v>
      </c>
      <c r="BE223" s="118">
        <v>7</v>
      </c>
    </row>
    <row r="224" spans="2:57" ht="15">
      <c r="B224" s="499"/>
      <c r="C224" s="1" t="s">
        <v>207</v>
      </c>
      <c r="D224" s="196">
        <v>228.24107491186501</v>
      </c>
      <c r="E224" s="11">
        <v>414.77294798586001</v>
      </c>
      <c r="F224" s="11">
        <v>356.75893576995401</v>
      </c>
      <c r="G224" s="11">
        <v>55.885415280497298</v>
      </c>
      <c r="H224" s="11">
        <v>193.60253304595</v>
      </c>
      <c r="I224" s="11">
        <v>676.60689206598897</v>
      </c>
      <c r="J224" s="11">
        <v>242.01307267335201</v>
      </c>
      <c r="K224" s="11">
        <v>282.87545332604702</v>
      </c>
      <c r="L224" s="11">
        <v>237.23939611790101</v>
      </c>
      <c r="M224" s="11">
        <v>253.29825820080501</v>
      </c>
      <c r="N224" s="11">
        <v>189.77227327207399</v>
      </c>
      <c r="O224" s="11">
        <v>190.703930653116</v>
      </c>
      <c r="P224" s="11">
        <v>233.38023731244201</v>
      </c>
      <c r="Q224" s="11">
        <v>178.33578254909099</v>
      </c>
      <c r="R224" s="11">
        <v>246.72390001759601</v>
      </c>
      <c r="S224" s="11">
        <v>226.66177087381001</v>
      </c>
      <c r="T224" s="11">
        <v>240.138099385678</v>
      </c>
      <c r="U224" s="11">
        <v>221.738565388501</v>
      </c>
      <c r="V224" s="159">
        <f>100</f>
        <v>100</v>
      </c>
      <c r="W224" s="58">
        <f t="shared" si="34"/>
        <v>181.7258125628895</v>
      </c>
      <c r="X224" s="58">
        <f t="shared" si="34"/>
        <v>156.30794584529363</v>
      </c>
      <c r="Y224" s="58">
        <f t="shared" si="34"/>
        <v>24.485257661039924</v>
      </c>
      <c r="Z224" s="58">
        <f t="shared" si="32"/>
        <v>84.823703674156533</v>
      </c>
      <c r="AA224" s="58">
        <f t="shared" si="32"/>
        <v>296.4439649293011</v>
      </c>
      <c r="AB224" s="58">
        <f t="shared" si="32"/>
        <v>106.03396990081869</v>
      </c>
      <c r="AC224" s="58">
        <f t="shared" si="32"/>
        <v>123.93713683449791</v>
      </c>
      <c r="AD224" s="58">
        <f t="shared" si="33"/>
        <v>103.94246355942316</v>
      </c>
      <c r="AE224" s="58">
        <f t="shared" si="33"/>
        <v>110.97838471827026</v>
      </c>
      <c r="AF224" s="58">
        <f t="shared" si="33"/>
        <v>83.145539577113496</v>
      </c>
      <c r="AG224" s="58">
        <f t="shared" si="33"/>
        <v>83.553729637295163</v>
      </c>
      <c r="AH224" s="58">
        <f t="shared" si="33"/>
        <v>102.251637836249</v>
      </c>
      <c r="AI224" s="58">
        <f t="shared" si="33"/>
        <v>78.134832925210816</v>
      </c>
      <c r="AJ224" s="58">
        <f t="shared" si="33"/>
        <v>108.09793991413164</v>
      </c>
      <c r="AK224" s="58">
        <f t="shared" si="33"/>
        <v>99.308054416294326</v>
      </c>
      <c r="AL224" s="58">
        <f t="shared" si="33"/>
        <v>105.2124817929494</v>
      </c>
      <c r="AM224" s="58">
        <f t="shared" si="33"/>
        <v>97.151034481468798</v>
      </c>
      <c r="AN224" s="160">
        <v>4</v>
      </c>
      <c r="AO224" s="118">
        <v>1</v>
      </c>
      <c r="AP224" s="118">
        <v>1</v>
      </c>
      <c r="AQ224" s="118">
        <v>4</v>
      </c>
      <c r="AR224" s="118">
        <v>1</v>
      </c>
      <c r="AS224" s="118">
        <v>4</v>
      </c>
      <c r="AT224" s="118">
        <v>1</v>
      </c>
      <c r="AU224" s="118">
        <v>1</v>
      </c>
      <c r="AV224" s="118">
        <v>1</v>
      </c>
      <c r="AW224" s="118">
        <v>1</v>
      </c>
      <c r="AX224" s="118">
        <v>1</v>
      </c>
      <c r="AY224" s="118">
        <v>1</v>
      </c>
      <c r="AZ224" s="118">
        <v>4</v>
      </c>
      <c r="BA224" s="118">
        <v>1</v>
      </c>
      <c r="BB224" s="118">
        <v>1</v>
      </c>
      <c r="BC224" s="118">
        <v>4</v>
      </c>
      <c r="BD224" s="118">
        <v>6</v>
      </c>
      <c r="BE224" s="118">
        <v>7</v>
      </c>
    </row>
    <row r="225" spans="2:57" ht="15">
      <c r="B225" s="499"/>
      <c r="C225" s="1" t="s">
        <v>208</v>
      </c>
      <c r="D225" s="196">
        <v>370.547900578868</v>
      </c>
      <c r="E225" s="11">
        <v>171.64831216253</v>
      </c>
      <c r="F225" s="11">
        <v>335.54727991707301</v>
      </c>
      <c r="G225" s="11">
        <v>154.93907191605001</v>
      </c>
      <c r="H225" s="11">
        <v>272.66484826520701</v>
      </c>
      <c r="I225" s="11">
        <v>467.77337030218098</v>
      </c>
      <c r="J225" s="11">
        <v>90.358159510419497</v>
      </c>
      <c r="K225" s="11">
        <v>261.81131700531603</v>
      </c>
      <c r="L225" s="11">
        <v>443.22629603003401</v>
      </c>
      <c r="M225" s="11">
        <v>589.99960141894906</v>
      </c>
      <c r="N225" s="11">
        <v>142.329204954055</v>
      </c>
      <c r="O225" s="11">
        <v>162.407213670104</v>
      </c>
      <c r="P225" s="11">
        <v>354.41974590256399</v>
      </c>
      <c r="Q225" s="11">
        <v>275.43321531072201</v>
      </c>
      <c r="R225" s="11">
        <v>244.640161512887</v>
      </c>
      <c r="S225" s="11">
        <v>246.538823361738</v>
      </c>
      <c r="T225" s="11">
        <v>284.18853656900598</v>
      </c>
      <c r="U225" s="11">
        <v>257.62098542376498</v>
      </c>
      <c r="V225" s="159">
        <f>100</f>
        <v>100</v>
      </c>
      <c r="W225" s="58">
        <f t="shared" si="34"/>
        <v>46.322840284449576</v>
      </c>
      <c r="X225" s="58">
        <f t="shared" si="34"/>
        <v>90.55436001469252</v>
      </c>
      <c r="Y225" s="58">
        <f t="shared" si="34"/>
        <v>41.813506883726774</v>
      </c>
      <c r="Z225" s="58">
        <f t="shared" si="32"/>
        <v>73.584237783900917</v>
      </c>
      <c r="AA225" s="58">
        <f t="shared" si="32"/>
        <v>126.23829997995614</v>
      </c>
      <c r="AB225" s="58">
        <f t="shared" si="32"/>
        <v>24.385014560671497</v>
      </c>
      <c r="AC225" s="58">
        <f t="shared" si="32"/>
        <v>70.655188329583225</v>
      </c>
      <c r="AD225" s="58">
        <f t="shared" si="33"/>
        <v>119.61376527505033</v>
      </c>
      <c r="AE225" s="58">
        <f t="shared" si="33"/>
        <v>159.2235714997318</v>
      </c>
      <c r="AF225" s="58">
        <f t="shared" si="33"/>
        <v>38.410473985066183</v>
      </c>
      <c r="AG225" s="58">
        <f t="shared" si="33"/>
        <v>43.828939097048533</v>
      </c>
      <c r="AH225" s="58">
        <f t="shared" si="33"/>
        <v>95.647484535438267</v>
      </c>
      <c r="AI225" s="58">
        <f t="shared" si="33"/>
        <v>74.331338777103227</v>
      </c>
      <c r="AJ225" s="58">
        <f t="shared" si="33"/>
        <v>66.02119756466341</v>
      </c>
      <c r="AK225" s="58">
        <f t="shared" si="33"/>
        <v>66.53359065767107</v>
      </c>
      <c r="AL225" s="58">
        <f t="shared" si="33"/>
        <v>76.69414295022267</v>
      </c>
      <c r="AM225" s="58">
        <f t="shared" si="33"/>
        <v>69.524340853452642</v>
      </c>
      <c r="AN225" s="160">
        <v>4</v>
      </c>
      <c r="AO225" s="118">
        <v>4</v>
      </c>
      <c r="AP225" s="118">
        <v>1</v>
      </c>
      <c r="AQ225" s="118">
        <v>4</v>
      </c>
      <c r="AR225" s="118">
        <v>1</v>
      </c>
      <c r="AS225" s="118">
        <v>4</v>
      </c>
      <c r="AT225" s="118">
        <v>1</v>
      </c>
      <c r="AU225" s="118">
        <v>1</v>
      </c>
      <c r="AV225" s="118">
        <v>1</v>
      </c>
      <c r="AW225" s="118">
        <v>1</v>
      </c>
      <c r="AX225" s="118">
        <v>1</v>
      </c>
      <c r="AY225" s="118">
        <v>1</v>
      </c>
      <c r="AZ225" s="118">
        <v>4</v>
      </c>
      <c r="BA225" s="118">
        <v>1</v>
      </c>
      <c r="BB225" s="118">
        <v>1</v>
      </c>
      <c r="BC225" s="118">
        <v>4</v>
      </c>
      <c r="BD225" s="118">
        <v>6</v>
      </c>
      <c r="BE225" s="118">
        <v>7</v>
      </c>
    </row>
    <row r="226" spans="2:57" ht="15">
      <c r="B226" s="499"/>
      <c r="C226" s="1" t="s">
        <v>209</v>
      </c>
      <c r="D226" s="196">
        <v>1084.6715495762801</v>
      </c>
      <c r="E226" s="11">
        <v>929.18463271568999</v>
      </c>
      <c r="F226" s="11">
        <v>1212.2317349406801</v>
      </c>
      <c r="G226" s="11">
        <v>626.58024257171701</v>
      </c>
      <c r="H226" s="11">
        <v>1034.9629007953899</v>
      </c>
      <c r="I226" s="11">
        <v>1671.2387615607599</v>
      </c>
      <c r="J226" s="11">
        <v>697.27536921871501</v>
      </c>
      <c r="K226" s="11">
        <v>940.63291768095803</v>
      </c>
      <c r="L226" s="11">
        <v>1046.7090023164801</v>
      </c>
      <c r="M226" s="11">
        <v>1144.6251345211101</v>
      </c>
      <c r="N226" s="11">
        <v>651.11865761086699</v>
      </c>
      <c r="O226" s="11">
        <v>782.54371543864897</v>
      </c>
      <c r="P226" s="11">
        <v>999.299983215005</v>
      </c>
      <c r="Q226" s="11">
        <v>859.24077599045302</v>
      </c>
      <c r="R226" s="11">
        <v>961.27950805249202</v>
      </c>
      <c r="S226" s="11">
        <v>974.340110668428</v>
      </c>
      <c r="T226" s="11">
        <v>999.84952831545297</v>
      </c>
      <c r="U226" s="11">
        <v>963.74281522865601</v>
      </c>
      <c r="V226" s="159">
        <f>100</f>
        <v>100</v>
      </c>
      <c r="W226" s="58">
        <f t="shared" si="34"/>
        <v>85.665069124258849</v>
      </c>
      <c r="X226" s="58">
        <f t="shared" si="34"/>
        <v>111.7602591691679</v>
      </c>
      <c r="Y226" s="58">
        <f t="shared" si="34"/>
        <v>57.766818242488846</v>
      </c>
      <c r="Z226" s="58">
        <f t="shared" si="32"/>
        <v>95.417170405150898</v>
      </c>
      <c r="AA226" s="58">
        <f t="shared" si="32"/>
        <v>154.07786460460022</v>
      </c>
      <c r="AB226" s="58">
        <f t="shared" si="32"/>
        <v>64.284471137009277</v>
      </c>
      <c r="AC226" s="58">
        <f t="shared" si="32"/>
        <v>86.72053010410481</v>
      </c>
      <c r="AD226" s="58">
        <f t="shared" si="33"/>
        <v>96.50008822720298</v>
      </c>
      <c r="AE226" s="58">
        <f t="shared" si="33"/>
        <v>105.52734926699705</v>
      </c>
      <c r="AF226" s="58">
        <f t="shared" si="33"/>
        <v>60.029108154004987</v>
      </c>
      <c r="AG226" s="58">
        <f t="shared" si="33"/>
        <v>72.145684630923029</v>
      </c>
      <c r="AH226" s="58">
        <f t="shared" si="33"/>
        <v>92.129270248249355</v>
      </c>
      <c r="AI226" s="58">
        <f t="shared" si="33"/>
        <v>79.216678664256463</v>
      </c>
      <c r="AJ226" s="58">
        <f t="shared" si="33"/>
        <v>88.624017881542997</v>
      </c>
      <c r="AK226" s="58">
        <f t="shared" si="33"/>
        <v>89.828124564440515</v>
      </c>
      <c r="AL226" s="58">
        <f t="shared" si="33"/>
        <v>92.179934903431146</v>
      </c>
      <c r="AM226" s="58">
        <f t="shared" si="33"/>
        <v>88.851119549059419</v>
      </c>
      <c r="AN226" s="160"/>
      <c r="AO226" s="118"/>
      <c r="AP226" s="118"/>
      <c r="AQ226" s="118"/>
      <c r="AR226" s="118"/>
      <c r="AS226" s="118"/>
      <c r="AT226" s="118"/>
      <c r="AU226" s="118"/>
      <c r="AV226" s="118"/>
      <c r="AW226" s="118"/>
      <c r="AX226" s="118"/>
      <c r="AY226" s="118"/>
      <c r="AZ226" s="118"/>
      <c r="BA226" s="118"/>
      <c r="BB226" s="118"/>
      <c r="BC226" s="118"/>
      <c r="BD226" s="118"/>
      <c r="BE226" s="118"/>
    </row>
    <row r="227" spans="2:57" ht="15">
      <c r="B227" s="501"/>
      <c r="C227" s="8" t="s">
        <v>210</v>
      </c>
      <c r="D227" s="245">
        <v>714.12364899741101</v>
      </c>
      <c r="E227" s="173">
        <v>757.53632055315995</v>
      </c>
      <c r="F227" s="173">
        <v>876.68445502361101</v>
      </c>
      <c r="G227" s="173">
        <v>471.64117065566597</v>
      </c>
      <c r="H227" s="173">
        <v>762.29805253018503</v>
      </c>
      <c r="I227" s="173">
        <v>1203.46539125858</v>
      </c>
      <c r="J227" s="173">
        <v>606.91720970829499</v>
      </c>
      <c r="K227" s="173">
        <v>678.821600675642</v>
      </c>
      <c r="L227" s="173">
        <v>603.48270628644502</v>
      </c>
      <c r="M227" s="173">
        <v>554.62553310215606</v>
      </c>
      <c r="N227" s="173">
        <v>508.78945265681199</v>
      </c>
      <c r="O227" s="173">
        <v>620.13650176854503</v>
      </c>
      <c r="P227" s="173">
        <v>644.88023731244198</v>
      </c>
      <c r="Q227" s="173">
        <v>583.80756067973198</v>
      </c>
      <c r="R227" s="173">
        <v>716.63934653960496</v>
      </c>
      <c r="S227" s="173">
        <v>727.80128730669105</v>
      </c>
      <c r="T227" s="173">
        <v>715.66099174644899</v>
      </c>
      <c r="U227" s="173">
        <v>706.12182980489297</v>
      </c>
      <c r="V227" s="159">
        <f>100</f>
        <v>100</v>
      </c>
      <c r="W227" s="58">
        <f t="shared" si="34"/>
        <v>106.0791533254357</v>
      </c>
      <c r="X227" s="58">
        <f t="shared" si="34"/>
        <v>122.76367772645902</v>
      </c>
      <c r="Y227" s="58">
        <f t="shared" si="34"/>
        <v>66.044748877568097</v>
      </c>
      <c r="Z227" s="58">
        <f t="shared" si="32"/>
        <v>106.74594709199285</v>
      </c>
      <c r="AA227" s="58">
        <f t="shared" si="32"/>
        <v>168.52339128499341</v>
      </c>
      <c r="AB227" s="58">
        <f t="shared" si="32"/>
        <v>84.987692335966216</v>
      </c>
      <c r="AC227" s="58">
        <f t="shared" si="32"/>
        <v>95.056591618085875</v>
      </c>
      <c r="AD227" s="58">
        <f t="shared" si="33"/>
        <v>84.506752735846291</v>
      </c>
      <c r="AE227" s="58">
        <f t="shared" si="33"/>
        <v>77.665196199680366</v>
      </c>
      <c r="AF227" s="58">
        <f t="shared" si="33"/>
        <v>71.246688633141261</v>
      </c>
      <c r="AG227" s="58">
        <f t="shared" si="33"/>
        <v>86.838813227818662</v>
      </c>
      <c r="AH227" s="58">
        <f t="shared" si="33"/>
        <v>90.303722362061123</v>
      </c>
      <c r="AI227" s="58">
        <f t="shared" si="33"/>
        <v>81.751607232075926</v>
      </c>
      <c r="AJ227" s="58">
        <f t="shared" si="33"/>
        <v>100.35227758466279</v>
      </c>
      <c r="AK227" s="58">
        <f t="shared" si="33"/>
        <v>101.9153039292961</v>
      </c>
      <c r="AL227" s="58">
        <f t="shared" si="33"/>
        <v>100.21527682932729</v>
      </c>
      <c r="AM227" s="58">
        <f t="shared" si="33"/>
        <v>98.87949107920565</v>
      </c>
      <c r="AN227" s="120"/>
      <c r="AO227" s="121"/>
      <c r="AP227" s="121"/>
      <c r="AQ227" s="121"/>
      <c r="AR227" s="121"/>
      <c r="AS227" s="121"/>
      <c r="AT227" s="121"/>
      <c r="AU227" s="121"/>
      <c r="AV227" s="121"/>
      <c r="AW227" s="121"/>
      <c r="AX227" s="121"/>
      <c r="AY227" s="121"/>
      <c r="AZ227" s="121"/>
      <c r="BA227" s="121"/>
      <c r="BB227" s="121"/>
      <c r="BC227" s="121"/>
      <c r="BD227" s="121"/>
      <c r="BE227" s="121"/>
    </row>
    <row r="228" spans="2:57" ht="15" customHeight="1">
      <c r="B228" s="499" t="s">
        <v>243</v>
      </c>
      <c r="C228" s="1" t="s">
        <v>205</v>
      </c>
      <c r="D228" s="246">
        <v>1103.2630865347601</v>
      </c>
      <c r="E228" s="11">
        <v>1009.30349998058</v>
      </c>
      <c r="F228" s="11">
        <v>1074.59592275502</v>
      </c>
      <c r="G228" s="11">
        <v>882.55422694523099</v>
      </c>
      <c r="H228" s="11">
        <v>861.96044023117895</v>
      </c>
      <c r="I228" s="11">
        <v>825.11332905309405</v>
      </c>
      <c r="J228" s="11">
        <v>458.33705279653998</v>
      </c>
      <c r="K228" s="11">
        <v>421.58080381539099</v>
      </c>
      <c r="L228" s="11">
        <v>336.78808211518498</v>
      </c>
      <c r="M228" s="11">
        <v>332.81517796643999</v>
      </c>
      <c r="N228" s="11">
        <v>319.81622053535801</v>
      </c>
      <c r="O228" s="11">
        <v>371.34459223832999</v>
      </c>
      <c r="P228" s="11">
        <v>403.5</v>
      </c>
      <c r="Q228" s="11">
        <v>463.927490063417</v>
      </c>
      <c r="R228" s="11">
        <v>593.21719964067097</v>
      </c>
      <c r="S228" s="11">
        <v>838.778884386399</v>
      </c>
      <c r="T228" s="11">
        <v>839.52362594494298</v>
      </c>
      <c r="U228" s="11">
        <v>911.83035236991998</v>
      </c>
      <c r="V228" s="159">
        <f>100</f>
        <v>100</v>
      </c>
      <c r="W228" s="58">
        <f t="shared" si="34"/>
        <v>91.483483160005122</v>
      </c>
      <c r="X228" s="58">
        <f t="shared" si="34"/>
        <v>97.401602199002156</v>
      </c>
      <c r="Y228" s="58">
        <f t="shared" si="34"/>
        <v>79.994902187586675</v>
      </c>
      <c r="Z228" s="58">
        <f t="shared" si="32"/>
        <v>78.128276994974172</v>
      </c>
      <c r="AA228" s="58">
        <f t="shared" si="32"/>
        <v>74.788447028051408</v>
      </c>
      <c r="AB228" s="58">
        <f t="shared" si="32"/>
        <v>41.54376760996611</v>
      </c>
      <c r="AC228" s="58">
        <f t="shared" si="32"/>
        <v>38.212173411831849</v>
      </c>
      <c r="AD228" s="58">
        <f t="shared" si="33"/>
        <v>30.526543145117174</v>
      </c>
      <c r="AE228" s="58">
        <f t="shared" si="33"/>
        <v>30.166438271018336</v>
      </c>
      <c r="AF228" s="58">
        <f t="shared" si="33"/>
        <v>28.988210014337472</v>
      </c>
      <c r="AG228" s="58">
        <f t="shared" si="33"/>
        <v>33.658752546927545</v>
      </c>
      <c r="AH228" s="58">
        <f t="shared" si="33"/>
        <v>36.57332552178044</v>
      </c>
      <c r="AI228" s="58">
        <f t="shared" si="33"/>
        <v>42.0504860287284</v>
      </c>
      <c r="AJ228" s="58">
        <f t="shared" si="33"/>
        <v>53.769332707750365</v>
      </c>
      <c r="AK228" s="58">
        <f t="shared" si="33"/>
        <v>76.027095859875118</v>
      </c>
      <c r="AL228" s="58">
        <f t="shared" si="33"/>
        <v>76.094599392589444</v>
      </c>
      <c r="AM228" s="58">
        <f t="shared" si="33"/>
        <v>82.64849640115203</v>
      </c>
      <c r="AN228" s="160">
        <v>4</v>
      </c>
      <c r="AO228" s="118">
        <v>1</v>
      </c>
      <c r="AP228" s="118">
        <v>1</v>
      </c>
      <c r="AQ228" s="118">
        <v>1</v>
      </c>
      <c r="AR228" s="118">
        <v>1</v>
      </c>
      <c r="AS228" s="118">
        <v>1</v>
      </c>
      <c r="AT228" s="118">
        <v>1</v>
      </c>
      <c r="AU228" s="118">
        <v>1</v>
      </c>
      <c r="AV228" s="118">
        <v>1</v>
      </c>
      <c r="AW228" s="118">
        <v>1</v>
      </c>
      <c r="AX228" s="118">
        <v>1</v>
      </c>
      <c r="AY228" s="118">
        <v>1</v>
      </c>
      <c r="AZ228" s="118">
        <v>1</v>
      </c>
      <c r="BA228" s="118">
        <v>1</v>
      </c>
      <c r="BB228" s="118">
        <v>1</v>
      </c>
      <c r="BC228" s="118">
        <v>4</v>
      </c>
      <c r="BD228" s="118">
        <v>6</v>
      </c>
      <c r="BE228" s="118">
        <v>7</v>
      </c>
    </row>
    <row r="229" spans="2:57" ht="15">
      <c r="B229" s="499"/>
      <c r="C229" s="1" t="s">
        <v>206</v>
      </c>
      <c r="D229" s="196">
        <v>356.80976474908903</v>
      </c>
      <c r="E229" s="11">
        <v>436.91493690335699</v>
      </c>
      <c r="F229" s="11">
        <v>320.19042500095998</v>
      </c>
      <c r="G229" s="11">
        <v>190.19827766477201</v>
      </c>
      <c r="H229" s="11">
        <v>176.91265950750599</v>
      </c>
      <c r="I229" s="11">
        <v>131.32551216949699</v>
      </c>
      <c r="J229" s="11">
        <v>192.61860128346299</v>
      </c>
      <c r="K229" s="11">
        <v>219.981121764618</v>
      </c>
      <c r="L229" s="11">
        <v>181.12469047048501</v>
      </c>
      <c r="M229" s="11">
        <v>179.46111841843</v>
      </c>
      <c r="N229" s="11">
        <v>221.73391929684399</v>
      </c>
      <c r="O229" s="11">
        <v>254.371543864893</v>
      </c>
      <c r="P229" s="11">
        <v>251.21706041056299</v>
      </c>
      <c r="Q229" s="11">
        <v>311.44950834870298</v>
      </c>
      <c r="R229" s="11">
        <v>353.707686858888</v>
      </c>
      <c r="S229" s="11">
        <v>336.74720030679202</v>
      </c>
      <c r="T229" s="11">
        <v>302.99865260515401</v>
      </c>
      <c r="U229" s="11">
        <v>287.14320848139897</v>
      </c>
      <c r="V229" s="159">
        <f>100</f>
        <v>100</v>
      </c>
      <c r="W229" s="58">
        <f t="shared" si="34"/>
        <v>122.4503867517747</v>
      </c>
      <c r="X229" s="58">
        <f t="shared" si="34"/>
        <v>89.737013006390114</v>
      </c>
      <c r="Y229" s="58">
        <f t="shared" si="34"/>
        <v>53.305233335898379</v>
      </c>
      <c r="Z229" s="58">
        <f t="shared" si="32"/>
        <v>49.581787547746103</v>
      </c>
      <c r="AA229" s="58">
        <f t="shared" si="32"/>
        <v>36.80547034968226</v>
      </c>
      <c r="AB229" s="58">
        <f t="shared" si="32"/>
        <v>53.983556593220946</v>
      </c>
      <c r="AC229" s="58">
        <f t="shared" si="32"/>
        <v>61.652214568541915</v>
      </c>
      <c r="AD229" s="58">
        <f t="shared" si="33"/>
        <v>50.762257192667661</v>
      </c>
      <c r="AE229" s="58">
        <f t="shared" si="33"/>
        <v>50.296022179950221</v>
      </c>
      <c r="AF229" s="58">
        <f t="shared" si="33"/>
        <v>62.143456038196923</v>
      </c>
      <c r="AG229" s="58">
        <f t="shared" si="33"/>
        <v>71.290522007930122</v>
      </c>
      <c r="AH229" s="58">
        <f t="shared" si="33"/>
        <v>70.406442095894008</v>
      </c>
      <c r="AI229" s="58">
        <f t="shared" si="33"/>
        <v>87.287271571089519</v>
      </c>
      <c r="AJ229" s="58">
        <f t="shared" si="33"/>
        <v>99.130607344117266</v>
      </c>
      <c r="AK229" s="58">
        <f t="shared" si="33"/>
        <v>94.37723783809416</v>
      </c>
      <c r="AL229" s="58">
        <f t="shared" si="33"/>
        <v>84.918823008732588</v>
      </c>
      <c r="AM229" s="58">
        <f t="shared" si="33"/>
        <v>80.475154227721305</v>
      </c>
      <c r="AN229" s="160">
        <v>4</v>
      </c>
      <c r="AO229" s="118">
        <v>4</v>
      </c>
      <c r="AP229" s="118">
        <v>1</v>
      </c>
      <c r="AQ229" s="118">
        <v>1</v>
      </c>
      <c r="AR229" s="118">
        <v>1</v>
      </c>
      <c r="AS229" s="118">
        <v>1</v>
      </c>
      <c r="AT229" s="118">
        <v>1</v>
      </c>
      <c r="AU229" s="118">
        <v>1</v>
      </c>
      <c r="AV229" s="118">
        <v>1</v>
      </c>
      <c r="AW229" s="118">
        <v>1</v>
      </c>
      <c r="AX229" s="118">
        <v>1</v>
      </c>
      <c r="AY229" s="118">
        <v>1</v>
      </c>
      <c r="AZ229" s="118">
        <v>4</v>
      </c>
      <c r="BA229" s="118">
        <v>2</v>
      </c>
      <c r="BB229" s="118">
        <v>4</v>
      </c>
      <c r="BC229" s="118">
        <v>4</v>
      </c>
      <c r="BD229" s="118">
        <v>6</v>
      </c>
      <c r="BE229" s="118">
        <v>7</v>
      </c>
    </row>
    <row r="230" spans="2:57" ht="15">
      <c r="B230" s="499"/>
      <c r="C230" s="1" t="s">
        <v>207</v>
      </c>
      <c r="D230" s="196">
        <v>276.67473357925502</v>
      </c>
      <c r="E230" s="11">
        <v>229.771199937847</v>
      </c>
      <c r="F230" s="11">
        <v>194.64813606173499</v>
      </c>
      <c r="G230" s="11">
        <v>255.87894226565001</v>
      </c>
      <c r="H230" s="11">
        <v>86.882713105842399</v>
      </c>
      <c r="I230" s="11">
        <v>90.079573532558996</v>
      </c>
      <c r="J230" s="11">
        <v>48.600985905714097</v>
      </c>
      <c r="K230" s="11">
        <v>63.291768095782203</v>
      </c>
      <c r="L230" s="11">
        <v>87.566898314561897</v>
      </c>
      <c r="M230" s="11">
        <v>114.691673229242</v>
      </c>
      <c r="N230" s="11">
        <v>130.84298841390299</v>
      </c>
      <c r="O230" s="11">
        <v>104.219574140326</v>
      </c>
      <c r="P230" s="11">
        <v>111.08292509563201</v>
      </c>
      <c r="Q230" s="11">
        <v>147.438130205611</v>
      </c>
      <c r="R230" s="11">
        <v>143.768695764917</v>
      </c>
      <c r="S230" s="11">
        <v>132.07827454336001</v>
      </c>
      <c r="T230" s="11">
        <v>139.931080051359</v>
      </c>
      <c r="U230" s="11">
        <v>129.207871215968</v>
      </c>
      <c r="V230" s="159">
        <f>100</f>
        <v>100</v>
      </c>
      <c r="W230" s="58">
        <f t="shared" si="34"/>
        <v>83.047409846706429</v>
      </c>
      <c r="X230" s="58">
        <f t="shared" si="34"/>
        <v>70.3526966642861</v>
      </c>
      <c r="Y230" s="58">
        <f t="shared" si="34"/>
        <v>92.483668080356907</v>
      </c>
      <c r="Z230" s="58">
        <f t="shared" si="32"/>
        <v>31.402474661082255</v>
      </c>
      <c r="AA230" s="58">
        <f t="shared" si="32"/>
        <v>32.557932691296941</v>
      </c>
      <c r="AB230" s="58">
        <f t="shared" si="32"/>
        <v>17.566109227603928</v>
      </c>
      <c r="AC230" s="58">
        <f t="shared" si="32"/>
        <v>22.875875681525475</v>
      </c>
      <c r="AD230" s="58">
        <f t="shared" si="33"/>
        <v>31.649763309333004</v>
      </c>
      <c r="AE230" s="58">
        <f t="shared" si="33"/>
        <v>41.453612964766059</v>
      </c>
      <c r="AF230" s="58">
        <f t="shared" si="33"/>
        <v>47.291267518803728</v>
      </c>
      <c r="AG230" s="58">
        <f t="shared" si="33"/>
        <v>37.668627269309987</v>
      </c>
      <c r="AH230" s="58">
        <f t="shared" si="33"/>
        <v>40.149284200471335</v>
      </c>
      <c r="AI230" s="58">
        <f t="shared" si="33"/>
        <v>53.289336651110041</v>
      </c>
      <c r="AJ230" s="58">
        <f t="shared" si="33"/>
        <v>51.963073716571827</v>
      </c>
      <c r="AK230" s="58">
        <f t="shared" si="33"/>
        <v>47.737743463128858</v>
      </c>
      <c r="AL230" s="58">
        <f t="shared" si="33"/>
        <v>50.576024142542444</v>
      </c>
      <c r="AM230" s="58">
        <f t="shared" si="33"/>
        <v>46.700278534453055</v>
      </c>
      <c r="AN230" s="160">
        <v>4</v>
      </c>
      <c r="AO230" s="118">
        <v>1</v>
      </c>
      <c r="AP230" s="118">
        <v>1</v>
      </c>
      <c r="AQ230" s="118">
        <v>1</v>
      </c>
      <c r="AR230" s="118">
        <v>1</v>
      </c>
      <c r="AS230" s="118">
        <v>1</v>
      </c>
      <c r="AT230" s="118">
        <v>1</v>
      </c>
      <c r="AU230" s="118">
        <v>1</v>
      </c>
      <c r="AV230" s="118">
        <v>1</v>
      </c>
      <c r="AW230" s="118">
        <v>4</v>
      </c>
      <c r="AX230" s="118">
        <v>4</v>
      </c>
      <c r="AY230" s="118">
        <v>4</v>
      </c>
      <c r="AZ230" s="118">
        <v>4</v>
      </c>
      <c r="BA230" s="118">
        <v>4</v>
      </c>
      <c r="BB230" s="118">
        <v>1</v>
      </c>
      <c r="BC230" s="118">
        <v>4</v>
      </c>
      <c r="BD230" s="118">
        <v>6</v>
      </c>
      <c r="BE230" s="118">
        <v>7</v>
      </c>
    </row>
    <row r="231" spans="2:57" ht="15">
      <c r="B231" s="499"/>
      <c r="C231" s="1" t="s">
        <v>208</v>
      </c>
      <c r="D231" s="196">
        <v>0</v>
      </c>
      <c r="E231" s="11">
        <v>0</v>
      </c>
      <c r="F231" s="11">
        <v>0</v>
      </c>
      <c r="G231" s="11">
        <v>0</v>
      </c>
      <c r="H231" s="11">
        <v>0</v>
      </c>
      <c r="I231" s="11">
        <v>0</v>
      </c>
      <c r="J231" s="11">
        <v>0</v>
      </c>
      <c r="K231" s="11">
        <v>0</v>
      </c>
      <c r="L231" s="11">
        <v>0</v>
      </c>
      <c r="M231" s="11">
        <v>0</v>
      </c>
      <c r="N231" s="11">
        <v>0</v>
      </c>
      <c r="O231" s="11">
        <v>0</v>
      </c>
      <c r="P231" s="11">
        <v>0</v>
      </c>
      <c r="Q231" s="11">
        <v>0</v>
      </c>
      <c r="R231" s="11">
        <v>0</v>
      </c>
      <c r="S231" s="11">
        <v>0</v>
      </c>
      <c r="T231" s="11">
        <v>0</v>
      </c>
      <c r="U231" s="11">
        <v>0</v>
      </c>
      <c r="V231" s="159">
        <f>100</f>
        <v>100</v>
      </c>
      <c r="W231" s="58" t="e">
        <f t="shared" si="34"/>
        <v>#DIV/0!</v>
      </c>
      <c r="X231" s="58" t="e">
        <f t="shared" si="34"/>
        <v>#DIV/0!</v>
      </c>
      <c r="Y231" s="58" t="e">
        <f t="shared" si="34"/>
        <v>#DIV/0!</v>
      </c>
      <c r="Z231" s="58" t="e">
        <f t="shared" si="32"/>
        <v>#DIV/0!</v>
      </c>
      <c r="AA231" s="58" t="e">
        <f t="shared" si="32"/>
        <v>#DIV/0!</v>
      </c>
      <c r="AB231" s="58" t="e">
        <f t="shared" si="32"/>
        <v>#DIV/0!</v>
      </c>
      <c r="AC231" s="58" t="e">
        <f t="shared" si="32"/>
        <v>#DIV/0!</v>
      </c>
      <c r="AD231" s="58" t="e">
        <f t="shared" si="33"/>
        <v>#DIV/0!</v>
      </c>
      <c r="AE231" s="58" t="e">
        <f t="shared" si="33"/>
        <v>#DIV/0!</v>
      </c>
      <c r="AF231" s="58" t="e">
        <f t="shared" si="33"/>
        <v>#DIV/0!</v>
      </c>
      <c r="AG231" s="58" t="e">
        <f t="shared" si="33"/>
        <v>#DIV/0!</v>
      </c>
      <c r="AH231" s="58" t="e">
        <f t="shared" si="33"/>
        <v>#DIV/0!</v>
      </c>
      <c r="AI231" s="58" t="e">
        <f t="shared" si="33"/>
        <v>#DIV/0!</v>
      </c>
      <c r="AJ231" s="58" t="e">
        <f t="shared" si="33"/>
        <v>#DIV/0!</v>
      </c>
      <c r="AK231" s="58" t="e">
        <f t="shared" si="33"/>
        <v>#DIV/0!</v>
      </c>
      <c r="AL231" s="58" t="e">
        <f t="shared" si="33"/>
        <v>#DIV/0!</v>
      </c>
      <c r="AM231" s="58" t="e">
        <f t="shared" si="33"/>
        <v>#DIV/0!</v>
      </c>
      <c r="AN231" s="160">
        <v>4</v>
      </c>
      <c r="AO231" s="118">
        <v>4</v>
      </c>
      <c r="AP231" s="118">
        <v>1</v>
      </c>
      <c r="AQ231" s="118">
        <v>4</v>
      </c>
      <c r="AR231" s="118">
        <v>4</v>
      </c>
      <c r="AS231" s="118">
        <v>4</v>
      </c>
      <c r="AT231" s="118">
        <v>1</v>
      </c>
      <c r="AU231" s="118">
        <v>1</v>
      </c>
      <c r="AV231" s="118">
        <v>1</v>
      </c>
      <c r="AW231" s="118">
        <v>4</v>
      </c>
      <c r="AX231" s="118">
        <v>4</v>
      </c>
      <c r="AY231" s="118">
        <v>4</v>
      </c>
      <c r="AZ231" s="118">
        <v>4</v>
      </c>
      <c r="BA231" s="118">
        <v>4</v>
      </c>
      <c r="BB231" s="118">
        <v>4</v>
      </c>
      <c r="BC231" s="118">
        <v>4</v>
      </c>
      <c r="BD231" s="118">
        <v>6</v>
      </c>
      <c r="BE231" s="118">
        <v>7</v>
      </c>
    </row>
    <row r="232" spans="2:57" ht="15">
      <c r="B232" s="499"/>
      <c r="C232" s="1" t="s">
        <v>209</v>
      </c>
      <c r="D232" s="196">
        <v>1736.74758486312</v>
      </c>
      <c r="E232" s="11">
        <v>1675.9896368217901</v>
      </c>
      <c r="F232" s="11">
        <v>1589.4344838177101</v>
      </c>
      <c r="G232" s="11">
        <v>1328.63144687565</v>
      </c>
      <c r="H232" s="11">
        <v>1125.7558128445301</v>
      </c>
      <c r="I232" s="11">
        <v>1046.5184147551499</v>
      </c>
      <c r="J232" s="11">
        <v>699.55663998571697</v>
      </c>
      <c r="K232" s="11">
        <v>704.85369367579096</v>
      </c>
      <c r="L232" s="11">
        <v>605.47967090023201</v>
      </c>
      <c r="M232" s="11">
        <v>626.96796961411201</v>
      </c>
      <c r="N232" s="11">
        <v>672.39312824610499</v>
      </c>
      <c r="O232" s="11">
        <v>729.93571024354901</v>
      </c>
      <c r="P232" s="11">
        <v>765.79998550619496</v>
      </c>
      <c r="Q232" s="11">
        <v>922.81512861773001</v>
      </c>
      <c r="R232" s="11">
        <v>1090.69358226448</v>
      </c>
      <c r="S232" s="11">
        <v>1307.60435923655</v>
      </c>
      <c r="T232" s="11">
        <v>1282.45335860146</v>
      </c>
      <c r="U232" s="11">
        <v>1328.18143206729</v>
      </c>
      <c r="V232" s="159">
        <f>100</f>
        <v>100</v>
      </c>
      <c r="W232" s="58">
        <f t="shared" si="34"/>
        <v>96.50162472826365</v>
      </c>
      <c r="X232" s="58">
        <f t="shared" si="34"/>
        <v>91.517875002139689</v>
      </c>
      <c r="Y232" s="58">
        <f t="shared" si="34"/>
        <v>76.501125348066324</v>
      </c>
      <c r="Z232" s="58">
        <f t="shared" si="32"/>
        <v>64.819771316005912</v>
      </c>
      <c r="AA232" s="58">
        <f t="shared" si="32"/>
        <v>60.257369802971695</v>
      </c>
      <c r="AB232" s="58">
        <f t="shared" si="32"/>
        <v>40.279695569051377</v>
      </c>
      <c r="AC232" s="58">
        <f t="shared" si="32"/>
        <v>40.584694046449087</v>
      </c>
      <c r="AD232" s="58">
        <f t="shared" si="33"/>
        <v>34.862848014148945</v>
      </c>
      <c r="AE232" s="58">
        <f t="shared" si="33"/>
        <v>36.100120425014197</v>
      </c>
      <c r="AF232" s="58">
        <f t="shared" si="33"/>
        <v>38.715650685594532</v>
      </c>
      <c r="AG232" s="58">
        <f t="shared" si="33"/>
        <v>42.028888746148915</v>
      </c>
      <c r="AH232" s="58">
        <f t="shared" si="33"/>
        <v>44.093913944699722</v>
      </c>
      <c r="AI232" s="58">
        <f t="shared" si="33"/>
        <v>53.134671765814538</v>
      </c>
      <c r="AJ232" s="58">
        <f t="shared" si="33"/>
        <v>62.800926960865297</v>
      </c>
      <c r="AK232" s="58">
        <f t="shared" si="33"/>
        <v>75.290408959434799</v>
      </c>
      <c r="AL232" s="58">
        <f t="shared" si="33"/>
        <v>73.842242233636682</v>
      </c>
      <c r="AM232" s="58">
        <f t="shared" si="33"/>
        <v>76.475213994437155</v>
      </c>
      <c r="AN232" s="160"/>
      <c r="AO232" s="118"/>
      <c r="AP232" s="118"/>
      <c r="AQ232" s="118"/>
      <c r="AR232" s="118"/>
      <c r="AS232" s="118"/>
      <c r="AT232" s="118"/>
      <c r="AU232" s="118"/>
      <c r="AV232" s="118"/>
      <c r="AW232" s="118"/>
      <c r="AX232" s="118"/>
      <c r="AY232" s="118"/>
      <c r="AZ232" s="118"/>
      <c r="BA232" s="118"/>
      <c r="BB232" s="118"/>
      <c r="BC232" s="118"/>
      <c r="BD232" s="118"/>
      <c r="BE232" s="118"/>
    </row>
    <row r="233" spans="2:57" ht="15">
      <c r="B233" s="501"/>
      <c r="C233" s="8" t="s">
        <v>210</v>
      </c>
      <c r="D233" s="245">
        <v>1736.74758486312</v>
      </c>
      <c r="E233" s="173">
        <v>1675.9896368217901</v>
      </c>
      <c r="F233" s="173">
        <v>1589.4344838177101</v>
      </c>
      <c r="G233" s="173">
        <v>1328.63144687565</v>
      </c>
      <c r="H233" s="173">
        <v>1125.7558128445301</v>
      </c>
      <c r="I233" s="173">
        <v>1046.5184147551499</v>
      </c>
      <c r="J233" s="173">
        <v>699.55663998571697</v>
      </c>
      <c r="K233" s="173">
        <v>704.85369367579096</v>
      </c>
      <c r="L233" s="173">
        <v>605.47967090023201</v>
      </c>
      <c r="M233" s="173">
        <v>626.96796961411201</v>
      </c>
      <c r="N233" s="173">
        <v>672.39312824610499</v>
      </c>
      <c r="O233" s="173">
        <v>729.93571024354901</v>
      </c>
      <c r="P233" s="173">
        <v>765.79998550619496</v>
      </c>
      <c r="Q233" s="173">
        <v>922.81512861773001</v>
      </c>
      <c r="R233" s="173">
        <v>1090.69358226448</v>
      </c>
      <c r="S233" s="173">
        <v>1307.60435923655</v>
      </c>
      <c r="T233" s="173">
        <v>1282.45335860146</v>
      </c>
      <c r="U233" s="173">
        <v>1328.18143206729</v>
      </c>
      <c r="V233" s="159">
        <f>100</f>
        <v>100</v>
      </c>
      <c r="W233" s="58">
        <f t="shared" si="34"/>
        <v>96.50162472826365</v>
      </c>
      <c r="X233" s="58">
        <f t="shared" si="34"/>
        <v>91.517875002139689</v>
      </c>
      <c r="Y233" s="58">
        <f t="shared" si="34"/>
        <v>76.501125348066324</v>
      </c>
      <c r="Z233" s="58">
        <f t="shared" si="32"/>
        <v>64.819771316005912</v>
      </c>
      <c r="AA233" s="58">
        <f t="shared" si="32"/>
        <v>60.257369802971695</v>
      </c>
      <c r="AB233" s="58">
        <f t="shared" si="32"/>
        <v>40.279695569051377</v>
      </c>
      <c r="AC233" s="58">
        <f t="shared" si="32"/>
        <v>40.584694046449087</v>
      </c>
      <c r="AD233" s="58">
        <f t="shared" si="33"/>
        <v>34.862848014148945</v>
      </c>
      <c r="AE233" s="58">
        <f t="shared" si="33"/>
        <v>36.100120425014197</v>
      </c>
      <c r="AF233" s="58">
        <f t="shared" si="33"/>
        <v>38.715650685594532</v>
      </c>
      <c r="AG233" s="58">
        <f t="shared" si="33"/>
        <v>42.028888746148915</v>
      </c>
      <c r="AH233" s="58">
        <f t="shared" si="33"/>
        <v>44.093913944699722</v>
      </c>
      <c r="AI233" s="58">
        <f t="shared" si="33"/>
        <v>53.134671765814538</v>
      </c>
      <c r="AJ233" s="58">
        <f t="shared" si="33"/>
        <v>62.800926960865297</v>
      </c>
      <c r="AK233" s="58">
        <f t="shared" si="33"/>
        <v>75.290408959434799</v>
      </c>
      <c r="AL233" s="58">
        <f t="shared" si="33"/>
        <v>73.842242233636682</v>
      </c>
      <c r="AM233" s="58">
        <f t="shared" si="33"/>
        <v>76.475213994437155</v>
      </c>
      <c r="AN233" s="120"/>
      <c r="AO233" s="121"/>
      <c r="AP233" s="121"/>
      <c r="AQ233" s="121"/>
      <c r="AR233" s="121"/>
      <c r="AS233" s="121"/>
      <c r="AT233" s="121"/>
      <c r="AU233" s="121"/>
      <c r="AV233" s="121"/>
      <c r="AW233" s="121"/>
      <c r="AX233" s="121"/>
      <c r="AY233" s="121"/>
      <c r="AZ233" s="121"/>
      <c r="BA233" s="121"/>
      <c r="BB233" s="121"/>
      <c r="BC233" s="121"/>
      <c r="BD233" s="121"/>
      <c r="BE233" s="121"/>
    </row>
    <row r="234" spans="2:57" ht="15" customHeight="1">
      <c r="B234" s="499" t="s">
        <v>159</v>
      </c>
      <c r="C234" s="1" t="s">
        <v>205</v>
      </c>
      <c r="D234" s="246">
        <v>1028.33283626603</v>
      </c>
      <c r="E234" s="11">
        <v>918.21077574486299</v>
      </c>
      <c r="F234" s="11">
        <v>867.66230276039505</v>
      </c>
      <c r="G234" s="11">
        <v>586.08824591753296</v>
      </c>
      <c r="H234" s="11">
        <v>509.94716462891301</v>
      </c>
      <c r="I234" s="11">
        <v>484.056110041051</v>
      </c>
      <c r="J234" s="11">
        <v>202.834726892215</v>
      </c>
      <c r="K234" s="11">
        <v>216.70227035620201</v>
      </c>
      <c r="L234" s="11">
        <v>203.4906941449</v>
      </c>
      <c r="M234" s="11">
        <v>218.32277093547</v>
      </c>
      <c r="N234" s="11">
        <v>205.75309628445899</v>
      </c>
      <c r="O234" s="11">
        <v>234.344642056494</v>
      </c>
      <c r="P234" s="11">
        <v>211.9</v>
      </c>
      <c r="Q234" s="11">
        <v>273.29302811831201</v>
      </c>
      <c r="R234" s="11">
        <v>13.317404310097301</v>
      </c>
      <c r="S234" s="11">
        <v>16.591355426948699</v>
      </c>
      <c r="T234" s="11">
        <v>19.2120747827523</v>
      </c>
      <c r="U234" s="11">
        <v>22.254010090271901</v>
      </c>
      <c r="V234" s="159">
        <f>100</f>
        <v>100</v>
      </c>
      <c r="W234" s="58">
        <f t="shared" si="34"/>
        <v>89.29120449746307</v>
      </c>
      <c r="X234" s="58">
        <f t="shared" si="34"/>
        <v>84.375629383863284</v>
      </c>
      <c r="Y234" s="58">
        <f t="shared" si="34"/>
        <v>56.994022290066383</v>
      </c>
      <c r="Z234" s="58">
        <f t="shared" si="32"/>
        <v>49.589699622991475</v>
      </c>
      <c r="AA234" s="58">
        <f t="shared" si="32"/>
        <v>47.071929726439812</v>
      </c>
      <c r="AB234" s="58">
        <f t="shared" si="32"/>
        <v>19.724618308282981</v>
      </c>
      <c r="AC234" s="58">
        <f t="shared" si="32"/>
        <v>21.073164515787283</v>
      </c>
      <c r="AD234" s="58">
        <f t="shared" si="33"/>
        <v>19.788407699183587</v>
      </c>
      <c r="AE234" s="58">
        <f t="shared" si="33"/>
        <v>21.230749737431299</v>
      </c>
      <c r="AF234" s="58">
        <f t="shared" si="33"/>
        <v>20.008414496571675</v>
      </c>
      <c r="AG234" s="58">
        <f t="shared" si="33"/>
        <v>22.788793063092367</v>
      </c>
      <c r="AH234" s="58">
        <f t="shared" si="33"/>
        <v>20.606168793503489</v>
      </c>
      <c r="AI234" s="58">
        <f t="shared" si="33"/>
        <v>26.576320280762776</v>
      </c>
      <c r="AJ234" s="58">
        <f t="shared" si="33"/>
        <v>1.2950480467446712</v>
      </c>
      <c r="AK234" s="58">
        <f t="shared" si="33"/>
        <v>1.6134227014663287</v>
      </c>
      <c r="AL234" s="58">
        <f t="shared" si="33"/>
        <v>1.8682739775686916</v>
      </c>
      <c r="AM234" s="58">
        <f t="shared" si="33"/>
        <v>2.1640863060522539</v>
      </c>
      <c r="AN234" s="160">
        <v>1</v>
      </c>
      <c r="AO234" s="118">
        <v>1</v>
      </c>
      <c r="AP234" s="118">
        <v>1</v>
      </c>
      <c r="AQ234" s="118">
        <v>1</v>
      </c>
      <c r="AR234" s="118">
        <v>1</v>
      </c>
      <c r="AS234" s="118">
        <v>1</v>
      </c>
      <c r="AT234" s="118">
        <v>1</v>
      </c>
      <c r="AU234" s="118">
        <v>1</v>
      </c>
      <c r="AV234" s="118">
        <v>1</v>
      </c>
      <c r="AW234" s="118">
        <v>1</v>
      </c>
      <c r="AX234" s="118">
        <v>1</v>
      </c>
      <c r="AY234" s="118">
        <v>1</v>
      </c>
      <c r="AZ234" s="118">
        <v>1</v>
      </c>
      <c r="BA234" s="118">
        <v>1</v>
      </c>
      <c r="BB234" s="118">
        <v>1</v>
      </c>
      <c r="BC234" s="118">
        <v>4</v>
      </c>
      <c r="BD234" s="118">
        <v>6</v>
      </c>
      <c r="BE234" s="118">
        <v>7</v>
      </c>
    </row>
    <row r="235" spans="2:57" ht="15">
      <c r="B235" s="499"/>
      <c r="C235" s="1" t="s">
        <v>206</v>
      </c>
      <c r="D235" s="196">
        <v>1066.8058455114799</v>
      </c>
      <c r="E235" s="11">
        <v>933.26341141281102</v>
      </c>
      <c r="F235" s="11">
        <v>639.03712519676003</v>
      </c>
      <c r="G235" s="11">
        <v>315.19114879379498</v>
      </c>
      <c r="H235" s="11">
        <v>304.37446353977901</v>
      </c>
      <c r="I235" s="11">
        <v>410.61110138329502</v>
      </c>
      <c r="J235" s="11">
        <v>265.32170877099003</v>
      </c>
      <c r="K235" s="11">
        <v>256.54528292513299</v>
      </c>
      <c r="L235" s="11">
        <v>225.95654605000399</v>
      </c>
      <c r="M235" s="11">
        <v>407.15054406313499</v>
      </c>
      <c r="N235" s="11">
        <v>239.11306432281299</v>
      </c>
      <c r="O235" s="11">
        <v>312.26025008718199</v>
      </c>
      <c r="P235" s="11">
        <v>281.10000000000002</v>
      </c>
      <c r="Q235" s="11">
        <v>335.97980136695799</v>
      </c>
      <c r="R235" s="11">
        <v>394.23406403096902</v>
      </c>
      <c r="S235" s="11">
        <v>393.370946704402</v>
      </c>
      <c r="T235" s="11">
        <v>391.14762848489698</v>
      </c>
      <c r="U235" s="11">
        <v>390.51269919153202</v>
      </c>
      <c r="V235" s="159">
        <f>100</f>
        <v>100</v>
      </c>
      <c r="W235" s="58">
        <f t="shared" si="34"/>
        <v>87.482030150046469</v>
      </c>
      <c r="X235" s="58">
        <f t="shared" si="34"/>
        <v>59.901914475391138</v>
      </c>
      <c r="Y235" s="58">
        <f t="shared" si="34"/>
        <v>29.545315121766755</v>
      </c>
      <c r="Z235" s="58">
        <f t="shared" si="32"/>
        <v>28.531383177212227</v>
      </c>
      <c r="AA235" s="58">
        <f t="shared" si="32"/>
        <v>38.489768603248287</v>
      </c>
      <c r="AB235" s="58">
        <f t="shared" si="32"/>
        <v>24.870665068748437</v>
      </c>
      <c r="AC235" s="58">
        <f t="shared" si="32"/>
        <v>24.047982489459681</v>
      </c>
      <c r="AD235" s="58">
        <f t="shared" si="33"/>
        <v>21.180662535802771</v>
      </c>
      <c r="AE235" s="58">
        <f t="shared" si="33"/>
        <v>38.165383680282211</v>
      </c>
      <c r="AF235" s="58">
        <f t="shared" si="33"/>
        <v>22.413925207559235</v>
      </c>
      <c r="AG235" s="58">
        <f t="shared" si="33"/>
        <v>29.270579215608709</v>
      </c>
      <c r="AH235" s="58">
        <f t="shared" si="33"/>
        <v>26.349686888454073</v>
      </c>
      <c r="AI235" s="58">
        <f t="shared" si="33"/>
        <v>31.493997036159143</v>
      </c>
      <c r="AJ235" s="58">
        <f t="shared" si="33"/>
        <v>36.954621657697572</v>
      </c>
      <c r="AK235" s="58">
        <f t="shared" si="33"/>
        <v>36.873714965050681</v>
      </c>
      <c r="AL235" s="58">
        <f t="shared" si="33"/>
        <v>36.665306075198842</v>
      </c>
      <c r="AM235" s="58">
        <f t="shared" si="33"/>
        <v>36.605789219715113</v>
      </c>
      <c r="AN235" s="160">
        <v>1</v>
      </c>
      <c r="AO235" s="118">
        <v>1</v>
      </c>
      <c r="AP235" s="118">
        <v>1</v>
      </c>
      <c r="AQ235" s="118">
        <v>1</v>
      </c>
      <c r="AR235" s="118">
        <v>4</v>
      </c>
      <c r="AS235" s="118">
        <v>1</v>
      </c>
      <c r="AT235" s="118">
        <v>1</v>
      </c>
      <c r="AU235" s="118">
        <v>1</v>
      </c>
      <c r="AV235" s="118">
        <v>1</v>
      </c>
      <c r="AW235" s="118">
        <v>1</v>
      </c>
      <c r="AX235" s="118">
        <v>1</v>
      </c>
      <c r="AY235" s="118">
        <v>1</v>
      </c>
      <c r="AZ235" s="118">
        <v>1</v>
      </c>
      <c r="BA235" s="118">
        <v>1</v>
      </c>
      <c r="BB235" s="118">
        <v>1</v>
      </c>
      <c r="BC235" s="118">
        <v>4</v>
      </c>
      <c r="BD235" s="118">
        <v>6</v>
      </c>
      <c r="BE235" s="118">
        <v>7</v>
      </c>
    </row>
    <row r="236" spans="2:57" ht="15">
      <c r="B236" s="499"/>
      <c r="C236" s="1" t="s">
        <v>207</v>
      </c>
      <c r="D236" s="196">
        <v>448.35470722735897</v>
      </c>
      <c r="E236" s="11">
        <v>350.289399059939</v>
      </c>
      <c r="F236" s="11">
        <v>230.06488271202099</v>
      </c>
      <c r="G236" s="11">
        <v>189.53690854133799</v>
      </c>
      <c r="H236" s="11">
        <v>205.17586358174199</v>
      </c>
      <c r="I236" s="11">
        <v>97.083600848265505</v>
      </c>
      <c r="J236" s="11">
        <v>193.31290108211601</v>
      </c>
      <c r="K236" s="11">
        <v>153.11242485965499</v>
      </c>
      <c r="L236" s="11">
        <v>123.013020209282</v>
      </c>
      <c r="M236" s="11">
        <v>185.53947945314701</v>
      </c>
      <c r="N236" s="11">
        <v>205.253695565322</v>
      </c>
      <c r="O236" s="11">
        <v>199.27265480994399</v>
      </c>
      <c r="P236" s="11">
        <v>179.8</v>
      </c>
      <c r="Q236" s="11">
        <v>248.87319637450301</v>
      </c>
      <c r="R236" s="11">
        <v>285.17582122449699</v>
      </c>
      <c r="S236" s="11">
        <v>268.621183263815</v>
      </c>
      <c r="T236" s="11">
        <v>257.079839170095</v>
      </c>
      <c r="U236" s="11">
        <v>255.82967153579301</v>
      </c>
      <c r="V236" s="159">
        <f>100</f>
        <v>100</v>
      </c>
      <c r="W236" s="58">
        <f t="shared" si="34"/>
        <v>78.127739803634668</v>
      </c>
      <c r="X236" s="58">
        <f t="shared" si="34"/>
        <v>51.313140913530312</v>
      </c>
      <c r="Y236" s="58">
        <f t="shared" si="34"/>
        <v>42.273875011470444</v>
      </c>
      <c r="Z236" s="58">
        <f t="shared" si="32"/>
        <v>45.761951480459885</v>
      </c>
      <c r="AA236" s="58">
        <f t="shared" si="32"/>
        <v>21.653302459705142</v>
      </c>
      <c r="AB236" s="58">
        <f t="shared" si="32"/>
        <v>43.11606368037701</v>
      </c>
      <c r="AC236" s="58">
        <f t="shared" si="32"/>
        <v>34.149842165482667</v>
      </c>
      <c r="AD236" s="58">
        <f t="shared" si="33"/>
        <v>27.43654036109017</v>
      </c>
      <c r="AE236" s="58">
        <f t="shared" si="33"/>
        <v>41.382297645658625</v>
      </c>
      <c r="AF236" s="58">
        <f t="shared" si="33"/>
        <v>45.779310946598059</v>
      </c>
      <c r="AG236" s="58">
        <f t="shared" si="33"/>
        <v>44.44531340871896</v>
      </c>
      <c r="AH236" s="58">
        <f t="shared" si="33"/>
        <v>40.102177383591986</v>
      </c>
      <c r="AI236" s="58">
        <f t="shared" si="33"/>
        <v>55.508103821089222</v>
      </c>
      <c r="AJ236" s="58">
        <f t="shared" si="33"/>
        <v>63.604957554261922</v>
      </c>
      <c r="AK236" s="58">
        <f t="shared" si="33"/>
        <v>59.912649278286317</v>
      </c>
      <c r="AL236" s="58">
        <f t="shared" si="33"/>
        <v>57.338494505808946</v>
      </c>
      <c r="AM236" s="58">
        <f t="shared" si="33"/>
        <v>57.059659999524165</v>
      </c>
      <c r="AN236" s="160">
        <v>1</v>
      </c>
      <c r="AO236" s="118">
        <v>1</v>
      </c>
      <c r="AP236" s="118">
        <v>1</v>
      </c>
      <c r="AQ236" s="118">
        <v>4</v>
      </c>
      <c r="AR236" s="118">
        <v>4</v>
      </c>
      <c r="AS236" s="118">
        <v>1</v>
      </c>
      <c r="AT236" s="118">
        <v>1</v>
      </c>
      <c r="AU236" s="118">
        <v>1</v>
      </c>
      <c r="AV236" s="118">
        <v>1</v>
      </c>
      <c r="AW236" s="118">
        <v>1</v>
      </c>
      <c r="AX236" s="118">
        <v>1</v>
      </c>
      <c r="AY236" s="118">
        <v>1</v>
      </c>
      <c r="AZ236" s="118">
        <v>1</v>
      </c>
      <c r="BA236" s="118">
        <v>1</v>
      </c>
      <c r="BB236" s="118">
        <v>1</v>
      </c>
      <c r="BC236" s="118">
        <v>4</v>
      </c>
      <c r="BD236" s="118">
        <v>6</v>
      </c>
      <c r="BE236" s="118">
        <v>7</v>
      </c>
    </row>
    <row r="237" spans="2:57" ht="15">
      <c r="B237" s="499"/>
      <c r="C237" s="1" t="s">
        <v>208</v>
      </c>
      <c r="D237" s="196">
        <v>150.21373894025299</v>
      </c>
      <c r="E237" s="11">
        <v>117.701899545508</v>
      </c>
      <c r="F237" s="11">
        <v>40.503704841248499</v>
      </c>
      <c r="G237" s="11">
        <v>35.925593597323299</v>
      </c>
      <c r="H237" s="11">
        <v>36.637686688156897</v>
      </c>
      <c r="I237" s="11">
        <v>31.031732134866399</v>
      </c>
      <c r="J237" s="11">
        <v>32.433719165649997</v>
      </c>
      <c r="K237" s="11">
        <v>53.057777336181601</v>
      </c>
      <c r="L237" s="11">
        <v>178.229091780494</v>
      </c>
      <c r="M237" s="11">
        <v>196.500458368209</v>
      </c>
      <c r="N237" s="11">
        <v>277.56691969636398</v>
      </c>
      <c r="O237" s="11">
        <v>306.38170677028802</v>
      </c>
      <c r="P237" s="11">
        <v>163.6</v>
      </c>
      <c r="Q237" s="11">
        <v>196.42381623978</v>
      </c>
      <c r="R237" s="11">
        <v>241.195047185101</v>
      </c>
      <c r="S237" s="11">
        <v>232.67799393858499</v>
      </c>
      <c r="T237" s="11">
        <v>226.23549831064801</v>
      </c>
      <c r="U237" s="11">
        <v>224.52930749743399</v>
      </c>
      <c r="V237" s="159">
        <f>100</f>
        <v>100</v>
      </c>
      <c r="W237" s="58">
        <f t="shared" si="34"/>
        <v>78.356281107098695</v>
      </c>
      <c r="X237" s="58">
        <f t="shared" si="34"/>
        <v>26.964048113707303</v>
      </c>
      <c r="Y237" s="58">
        <f t="shared" si="34"/>
        <v>23.916316743578683</v>
      </c>
      <c r="Z237" s="58">
        <f t="shared" si="32"/>
        <v>24.390369979892061</v>
      </c>
      <c r="AA237" s="58">
        <f t="shared" si="32"/>
        <v>20.658384748154869</v>
      </c>
      <c r="AB237" s="58">
        <f t="shared" si="32"/>
        <v>21.591712844955147</v>
      </c>
      <c r="AC237" s="58">
        <f t="shared" si="32"/>
        <v>35.321520994351353</v>
      </c>
      <c r="AD237" s="58">
        <f t="shared" si="33"/>
        <v>118.65032655327489</v>
      </c>
      <c r="AE237" s="58">
        <f t="shared" si="33"/>
        <v>130.81390540872323</v>
      </c>
      <c r="AF237" s="58">
        <f t="shared" si="33"/>
        <v>184.78131338356826</v>
      </c>
      <c r="AG237" s="58">
        <f t="shared" si="33"/>
        <v>203.9638377499879</v>
      </c>
      <c r="AH237" s="58">
        <f t="shared" si="33"/>
        <v>108.91147584381169</v>
      </c>
      <c r="AI237" s="58">
        <f t="shared" si="33"/>
        <v>130.76288335909601</v>
      </c>
      <c r="AJ237" s="58">
        <f t="shared" si="33"/>
        <v>160.56790070383343</v>
      </c>
      <c r="AK237" s="58">
        <f t="shared" si="33"/>
        <v>154.89794447572592</v>
      </c>
      <c r="AL237" s="58">
        <f t="shared" si="33"/>
        <v>150.60905873638654</v>
      </c>
      <c r="AM237" s="58">
        <f t="shared" si="33"/>
        <v>149.473216685419</v>
      </c>
      <c r="AN237" s="160">
        <v>1</v>
      </c>
      <c r="AO237" s="118">
        <v>1</v>
      </c>
      <c r="AP237" s="118">
        <v>1</v>
      </c>
      <c r="AQ237" s="118">
        <v>4</v>
      </c>
      <c r="AR237" s="118">
        <v>4</v>
      </c>
      <c r="AS237" s="118">
        <v>1</v>
      </c>
      <c r="AT237" s="118">
        <v>1</v>
      </c>
      <c r="AU237" s="118">
        <v>1</v>
      </c>
      <c r="AV237" s="118">
        <v>1</v>
      </c>
      <c r="AW237" s="118">
        <v>1</v>
      </c>
      <c r="AX237" s="118">
        <v>1</v>
      </c>
      <c r="AY237" s="118">
        <v>1</v>
      </c>
      <c r="AZ237" s="118">
        <v>1</v>
      </c>
      <c r="BA237" s="118">
        <v>1</v>
      </c>
      <c r="BB237" s="118">
        <v>1</v>
      </c>
      <c r="BC237" s="118">
        <v>4</v>
      </c>
      <c r="BD237" s="118">
        <v>6</v>
      </c>
      <c r="BE237" s="118">
        <v>7</v>
      </c>
    </row>
    <row r="238" spans="2:57" ht="15">
      <c r="B238" s="499"/>
      <c r="C238" s="1" t="s">
        <v>209</v>
      </c>
      <c r="D238" s="196">
        <v>2693.7071279451202</v>
      </c>
      <c r="E238" s="11">
        <v>2319.4654857631199</v>
      </c>
      <c r="F238" s="11">
        <v>1777.2680155104199</v>
      </c>
      <c r="G238" s="11">
        <v>1126.7418968499901</v>
      </c>
      <c r="H238" s="11">
        <v>1056.1351784385899</v>
      </c>
      <c r="I238" s="11">
        <v>1022.78254440748</v>
      </c>
      <c r="J238" s="11">
        <v>693.90305591097103</v>
      </c>
      <c r="K238" s="11">
        <v>679.41775547717202</v>
      </c>
      <c r="L238" s="11">
        <v>730.68935218467902</v>
      </c>
      <c r="M238" s="11">
        <v>1007.51325281996</v>
      </c>
      <c r="N238" s="11">
        <v>927.68677586895706</v>
      </c>
      <c r="O238" s="11">
        <v>1052.25925372391</v>
      </c>
      <c r="P238" s="11">
        <v>836.4</v>
      </c>
      <c r="Q238" s="11">
        <v>1054.56984209955</v>
      </c>
      <c r="R238" s="11">
        <v>933.92233675066495</v>
      </c>
      <c r="S238" s="11">
        <v>911.26147933375</v>
      </c>
      <c r="T238" s="11">
        <v>893.67504074839201</v>
      </c>
      <c r="U238" s="11">
        <v>893.12568831503404</v>
      </c>
      <c r="V238" s="159">
        <f>100</f>
        <v>100</v>
      </c>
      <c r="W238" s="58">
        <f t="shared" si="34"/>
        <v>86.106817690032685</v>
      </c>
      <c r="X238" s="58">
        <f t="shared" si="34"/>
        <v>65.978517006271545</v>
      </c>
      <c r="Y238" s="58">
        <f t="shared" si="34"/>
        <v>41.828671170704403</v>
      </c>
      <c r="Z238" s="58">
        <f t="shared" si="32"/>
        <v>39.207498375825914</v>
      </c>
      <c r="AA238" s="58">
        <f t="shared" si="32"/>
        <v>37.969329842762235</v>
      </c>
      <c r="AB238" s="58">
        <f t="shared" si="32"/>
        <v>25.760152197403553</v>
      </c>
      <c r="AC238" s="58">
        <f t="shared" si="32"/>
        <v>25.222406267880434</v>
      </c>
      <c r="AD238" s="58">
        <f t="shared" si="33"/>
        <v>27.12579049906147</v>
      </c>
      <c r="AE238" s="58">
        <f t="shared" si="33"/>
        <v>37.402479370076733</v>
      </c>
      <c r="AF238" s="58">
        <f t="shared" si="33"/>
        <v>34.439036309661397</v>
      </c>
      <c r="AG238" s="58">
        <f t="shared" si="33"/>
        <v>39.063610249515882</v>
      </c>
      <c r="AH238" s="58">
        <f t="shared" si="33"/>
        <v>31.050146147032812</v>
      </c>
      <c r="AI238" s="58">
        <f t="shared" si="33"/>
        <v>39.149387517269659</v>
      </c>
      <c r="AJ238" s="58">
        <f t="shared" si="33"/>
        <v>34.670522532384673</v>
      </c>
      <c r="AK238" s="58">
        <f t="shared" si="33"/>
        <v>33.829270817161955</v>
      </c>
      <c r="AL238" s="58">
        <f t="shared" si="33"/>
        <v>33.176399597313583</v>
      </c>
      <c r="AM238" s="58">
        <f t="shared" si="33"/>
        <v>33.156005678922867</v>
      </c>
      <c r="AN238" s="160"/>
      <c r="AO238" s="118"/>
      <c r="AP238" s="118"/>
      <c r="AQ238" s="118"/>
      <c r="AR238" s="118"/>
      <c r="AS238" s="118"/>
      <c r="AT238" s="118"/>
      <c r="AU238" s="118"/>
      <c r="AV238" s="118"/>
      <c r="AW238" s="118"/>
      <c r="AX238" s="118"/>
      <c r="AY238" s="118"/>
      <c r="AZ238" s="118"/>
      <c r="BA238" s="118"/>
      <c r="BB238" s="118"/>
      <c r="BC238" s="118"/>
      <c r="BD238" s="118"/>
      <c r="BE238" s="118"/>
    </row>
    <row r="239" spans="2:57" ht="15">
      <c r="B239" s="501"/>
      <c r="C239" s="8" t="s">
        <v>210</v>
      </c>
      <c r="D239" s="245">
        <v>2543.4933890048701</v>
      </c>
      <c r="E239" s="173">
        <v>2201.7635862176098</v>
      </c>
      <c r="F239" s="173">
        <v>1736.7643106691701</v>
      </c>
      <c r="G239" s="173">
        <v>1090.81630325267</v>
      </c>
      <c r="H239" s="173">
        <v>1019.49749175043</v>
      </c>
      <c r="I239" s="173">
        <v>991.75081227261205</v>
      </c>
      <c r="J239" s="173">
        <v>661.46933674532102</v>
      </c>
      <c r="K239" s="173">
        <v>626.35997814099096</v>
      </c>
      <c r="L239" s="173">
        <v>552.46026040418599</v>
      </c>
      <c r="M239" s="173">
        <v>811.01279445175203</v>
      </c>
      <c r="N239" s="173">
        <v>650.11985617259302</v>
      </c>
      <c r="O239" s="173">
        <v>745.877546953619</v>
      </c>
      <c r="P239" s="173">
        <v>672.8</v>
      </c>
      <c r="Q239" s="173">
        <v>858.14602585977298</v>
      </c>
      <c r="R239" s="173">
        <v>692.72728956556398</v>
      </c>
      <c r="S239" s="173">
        <v>678.58348539516601</v>
      </c>
      <c r="T239" s="173">
        <v>667.43954243774397</v>
      </c>
      <c r="U239" s="173">
        <v>668.59638081759704</v>
      </c>
      <c r="V239" s="159">
        <f>100</f>
        <v>100</v>
      </c>
      <c r="W239" s="58">
        <f t="shared" si="34"/>
        <v>86.564549203685544</v>
      </c>
      <c r="X239" s="58">
        <f t="shared" si="34"/>
        <v>68.2826351417674</v>
      </c>
      <c r="Y239" s="58">
        <f t="shared" si="34"/>
        <v>42.886539747581054</v>
      </c>
      <c r="Z239" s="58">
        <f t="shared" si="32"/>
        <v>40.082568964305565</v>
      </c>
      <c r="AA239" s="58">
        <f t="shared" si="32"/>
        <v>38.991680362127063</v>
      </c>
      <c r="AB239" s="58">
        <f t="shared" si="32"/>
        <v>26.006332063010309</v>
      </c>
      <c r="AC239" s="58">
        <f t="shared" si="32"/>
        <v>24.625972328005592</v>
      </c>
      <c r="AD239" s="58">
        <f t="shared" si="33"/>
        <v>21.720530621089345</v>
      </c>
      <c r="AE239" s="58">
        <f t="shared" si="33"/>
        <v>31.885783464491603</v>
      </c>
      <c r="AF239" s="58">
        <f t="shared" si="33"/>
        <v>25.560115822709072</v>
      </c>
      <c r="AG239" s="58">
        <f t="shared" si="33"/>
        <v>29.324925717437786</v>
      </c>
      <c r="AH239" s="58">
        <f t="shared" si="33"/>
        <v>26.451808481532161</v>
      </c>
      <c r="AI239" s="58">
        <f t="shared" si="33"/>
        <v>33.738873848440335</v>
      </c>
      <c r="AJ239" s="58">
        <f t="shared" si="33"/>
        <v>27.23526990713313</v>
      </c>
      <c r="AK239" s="58">
        <f t="shared" si="33"/>
        <v>26.679192024975489</v>
      </c>
      <c r="AL239" s="58">
        <f t="shared" si="33"/>
        <v>26.241056702682311</v>
      </c>
      <c r="AM239" s="58">
        <f t="shared" si="33"/>
        <v>26.286538966754787</v>
      </c>
      <c r="AN239" s="120"/>
      <c r="AO239" s="121"/>
      <c r="AP239" s="121"/>
      <c r="AQ239" s="121"/>
      <c r="AR239" s="121"/>
      <c r="AS239" s="121"/>
      <c r="AT239" s="121"/>
      <c r="AU239" s="121"/>
      <c r="AV239" s="121"/>
      <c r="AW239" s="121"/>
      <c r="AX239" s="121"/>
      <c r="AY239" s="121"/>
      <c r="AZ239" s="121"/>
      <c r="BA239" s="121"/>
      <c r="BB239" s="121"/>
      <c r="BC239" s="121"/>
      <c r="BD239" s="121"/>
      <c r="BE239" s="121"/>
    </row>
    <row r="240" spans="2:57" ht="15" customHeight="1">
      <c r="B240" s="499" t="s">
        <v>160</v>
      </c>
      <c r="C240" s="1" t="s">
        <v>205</v>
      </c>
      <c r="D240" s="246">
        <v>4447.8576399244503</v>
      </c>
      <c r="E240" s="11">
        <v>3756.0696111564298</v>
      </c>
      <c r="F240" s="11">
        <v>3370.4457327139398</v>
      </c>
      <c r="G240" s="11">
        <v>3252.1909396802498</v>
      </c>
      <c r="H240" s="11">
        <v>3029.5458446983398</v>
      </c>
      <c r="I240" s="11">
        <v>3303.4689390844201</v>
      </c>
      <c r="J240" s="11">
        <v>1769.1750726535099</v>
      </c>
      <c r="K240" s="11">
        <v>1784.19196184609</v>
      </c>
      <c r="L240" s="11">
        <v>1580.1980988896901</v>
      </c>
      <c r="M240" s="11">
        <v>1573.7972816772301</v>
      </c>
      <c r="N240" s="11">
        <v>1624.05113863364</v>
      </c>
      <c r="O240" s="11">
        <v>1700.5928361480601</v>
      </c>
      <c r="P240" s="11">
        <v>1760.3</v>
      </c>
      <c r="Q240" s="11">
        <v>2107.5024903099802</v>
      </c>
      <c r="R240" s="11">
        <v>2330.3420109465701</v>
      </c>
      <c r="S240" s="11">
        <v>2903.23355781805</v>
      </c>
      <c r="T240" s="11">
        <v>3361.8196500200302</v>
      </c>
      <c r="U240" s="11">
        <v>3894.1185217837101</v>
      </c>
      <c r="V240" s="159">
        <f>100</f>
        <v>100</v>
      </c>
      <c r="W240" s="58">
        <f t="shared" si="34"/>
        <v>84.446713794109399</v>
      </c>
      <c r="X240" s="58">
        <f t="shared" si="34"/>
        <v>75.776834727363024</v>
      </c>
      <c r="Y240" s="58">
        <f t="shared" si="34"/>
        <v>73.118143676367538</v>
      </c>
      <c r="Z240" s="58">
        <f t="shared" si="32"/>
        <v>68.112473238909658</v>
      </c>
      <c r="AA240" s="58">
        <f t="shared" si="32"/>
        <v>74.271013294852921</v>
      </c>
      <c r="AB240" s="58">
        <f t="shared" si="32"/>
        <v>39.775892483005826</v>
      </c>
      <c r="AC240" s="58">
        <f t="shared" si="32"/>
        <v>40.11351320759438</v>
      </c>
      <c r="AD240" s="58">
        <f t="shared" si="33"/>
        <v>35.527173457748766</v>
      </c>
      <c r="AE240" s="58">
        <f t="shared" si="33"/>
        <v>35.383265587249376</v>
      </c>
      <c r="AF240" s="58">
        <f t="shared" si="33"/>
        <v>36.513109683547015</v>
      </c>
      <c r="AG240" s="58">
        <f t="shared" si="33"/>
        <v>38.233976305431973</v>
      </c>
      <c r="AH240" s="58">
        <f t="shared" si="33"/>
        <v>39.576356585681999</v>
      </c>
      <c r="AI240" s="58">
        <f t="shared" si="33"/>
        <v>47.382417804760891</v>
      </c>
      <c r="AJ240" s="58">
        <f t="shared" si="33"/>
        <v>52.39245946248748</v>
      </c>
      <c r="AK240" s="58">
        <f t="shared" si="33"/>
        <v>65.272627697395535</v>
      </c>
      <c r="AL240" s="58">
        <f t="shared" si="33"/>
        <v>75.582896805059008</v>
      </c>
      <c r="AM240" s="58">
        <f t="shared" si="33"/>
        <v>87.550430724888358</v>
      </c>
      <c r="AN240" s="160">
        <v>1</v>
      </c>
      <c r="AO240" s="118">
        <v>1</v>
      </c>
      <c r="AP240" s="118">
        <v>1</v>
      </c>
      <c r="AQ240" s="118">
        <v>1</v>
      </c>
      <c r="AR240" s="118">
        <v>1</v>
      </c>
      <c r="AS240" s="118">
        <v>1</v>
      </c>
      <c r="AT240" s="118">
        <v>1</v>
      </c>
      <c r="AU240" s="118">
        <v>1</v>
      </c>
      <c r="AV240" s="118">
        <v>1</v>
      </c>
      <c r="AW240" s="118">
        <v>1</v>
      </c>
      <c r="AX240" s="118">
        <v>1</v>
      </c>
      <c r="AY240" s="118">
        <v>1</v>
      </c>
      <c r="AZ240" s="118">
        <v>1</v>
      </c>
      <c r="BA240" s="118">
        <v>1</v>
      </c>
      <c r="BB240" s="118">
        <v>1</v>
      </c>
      <c r="BC240" s="118">
        <v>4</v>
      </c>
      <c r="BD240" s="118">
        <v>6</v>
      </c>
      <c r="BE240" s="118">
        <v>7</v>
      </c>
    </row>
    <row r="241" spans="2:57" ht="15">
      <c r="B241" s="499"/>
      <c r="C241" s="1" t="s">
        <v>206</v>
      </c>
      <c r="D241" s="196">
        <v>4642.7080226662702</v>
      </c>
      <c r="E241" s="11">
        <v>5112.6519830633597</v>
      </c>
      <c r="F241" s="11">
        <v>3720.1981034284199</v>
      </c>
      <c r="G241" s="11">
        <v>3153.4323137463598</v>
      </c>
      <c r="H241" s="11">
        <v>2359.5666355122398</v>
      </c>
      <c r="I241" s="11">
        <v>2413.1792447323901</v>
      </c>
      <c r="J241" s="11">
        <v>2068.3191001874602</v>
      </c>
      <c r="K241" s="11">
        <v>2087.5353966913399</v>
      </c>
      <c r="L241" s="11">
        <v>2037.0037542934699</v>
      </c>
      <c r="M241" s="11">
        <v>2162.70078520467</v>
      </c>
      <c r="N241" s="11">
        <v>2333.0003995205798</v>
      </c>
      <c r="O241" s="11">
        <v>2672.7444826383698</v>
      </c>
      <c r="P241" s="11">
        <v>2533</v>
      </c>
      <c r="Q241" s="11">
        <v>3128.14494097226</v>
      </c>
      <c r="R241" s="11">
        <v>3442.8916733809401</v>
      </c>
      <c r="S241" s="11">
        <v>3435.3538552290902</v>
      </c>
      <c r="T241" s="11">
        <v>3415.93723095423</v>
      </c>
      <c r="U241" s="11">
        <v>3410.3585902708501</v>
      </c>
      <c r="V241" s="159">
        <f>100</f>
        <v>100</v>
      </c>
      <c r="W241" s="58">
        <f t="shared" si="34"/>
        <v>110.12219502287815</v>
      </c>
      <c r="X241" s="58">
        <f t="shared" si="34"/>
        <v>80.129917394459369</v>
      </c>
      <c r="Y241" s="58">
        <f t="shared" si="34"/>
        <v>67.922262144225243</v>
      </c>
      <c r="Z241" s="58">
        <f t="shared" si="32"/>
        <v>50.823067571610061</v>
      </c>
      <c r="AA241" s="58">
        <f t="shared" si="32"/>
        <v>51.977837782409601</v>
      </c>
      <c r="AB241" s="58">
        <f t="shared" si="32"/>
        <v>44.549842249171661</v>
      </c>
      <c r="AC241" s="58">
        <f t="shared" si="32"/>
        <v>44.963745006141586</v>
      </c>
      <c r="AD241" s="58">
        <f t="shared" si="33"/>
        <v>43.875336212153933</v>
      </c>
      <c r="AE241" s="58">
        <f t="shared" si="33"/>
        <v>46.582743834979482</v>
      </c>
      <c r="AF241" s="58">
        <f t="shared" si="33"/>
        <v>50.250853340993778</v>
      </c>
      <c r="AG241" s="58">
        <f t="shared" si="33"/>
        <v>57.568653242670081</v>
      </c>
      <c r="AH241" s="58">
        <f t="shared" si="33"/>
        <v>54.558675403096281</v>
      </c>
      <c r="AI241" s="58">
        <f t="shared" si="33"/>
        <v>67.377593544549271</v>
      </c>
      <c r="AJ241" s="58">
        <f t="shared" si="33"/>
        <v>74.156971676278602</v>
      </c>
      <c r="AK241" s="58">
        <f t="shared" si="33"/>
        <v>73.994613455278056</v>
      </c>
      <c r="AL241" s="58">
        <f t="shared" si="33"/>
        <v>73.576395807731302</v>
      </c>
      <c r="AM241" s="58">
        <f t="shared" si="33"/>
        <v>73.456236610638896</v>
      </c>
      <c r="AN241" s="160">
        <v>1</v>
      </c>
      <c r="AO241" s="118">
        <v>1</v>
      </c>
      <c r="AP241" s="118">
        <v>1</v>
      </c>
      <c r="AQ241" s="118">
        <v>1</v>
      </c>
      <c r="AR241" s="118">
        <v>1</v>
      </c>
      <c r="AS241" s="118">
        <v>1</v>
      </c>
      <c r="AT241" s="118">
        <v>1</v>
      </c>
      <c r="AU241" s="118">
        <v>1</v>
      </c>
      <c r="AV241" s="118">
        <v>1</v>
      </c>
      <c r="AW241" s="118">
        <v>1</v>
      </c>
      <c r="AX241" s="118">
        <v>1</v>
      </c>
      <c r="AY241" s="118">
        <v>1</v>
      </c>
      <c r="AZ241" s="118">
        <v>1</v>
      </c>
      <c r="BA241" s="118">
        <v>1</v>
      </c>
      <c r="BB241" s="118">
        <v>1</v>
      </c>
      <c r="BC241" s="118">
        <v>4</v>
      </c>
      <c r="BD241" s="118">
        <v>6</v>
      </c>
      <c r="BE241" s="118">
        <v>7</v>
      </c>
    </row>
    <row r="242" spans="2:57" ht="15">
      <c r="B242" s="499"/>
      <c r="C242" s="1" t="s">
        <v>207</v>
      </c>
      <c r="D242" s="196">
        <v>3080.2266626901301</v>
      </c>
      <c r="E242" s="11">
        <v>2411.62646156237</v>
      </c>
      <c r="F242" s="11">
        <v>2524.5709678657799</v>
      </c>
      <c r="G242" s="11">
        <v>2370.6822804783001</v>
      </c>
      <c r="H242" s="11">
        <v>1598.6037728651299</v>
      </c>
      <c r="I242" s="11">
        <v>1632.32747718827</v>
      </c>
      <c r="J242" s="11">
        <v>1740.9071522797799</v>
      </c>
      <c r="K242" s="11">
        <v>1836.45486611357</v>
      </c>
      <c r="L242" s="11">
        <v>2098.21071970605</v>
      </c>
      <c r="M242" s="11">
        <v>1982.74144047192</v>
      </c>
      <c r="N242" s="11">
        <v>2309.2289252896499</v>
      </c>
      <c r="O242" s="11">
        <v>2080.9046978528399</v>
      </c>
      <c r="P242" s="11">
        <v>2273.3000000000002</v>
      </c>
      <c r="Q242" s="11">
        <v>2530.61848451076</v>
      </c>
      <c r="R242" s="11">
        <v>2712.9534446512798</v>
      </c>
      <c r="S242" s="11">
        <v>2555.4646104451699</v>
      </c>
      <c r="T242" s="11">
        <v>2445.6686888518502</v>
      </c>
      <c r="U242" s="11">
        <v>2433.68126467297</v>
      </c>
      <c r="V242" s="159">
        <f>100</f>
        <v>100</v>
      </c>
      <c r="W242" s="58">
        <f t="shared" si="34"/>
        <v>78.293798660133831</v>
      </c>
      <c r="X242" s="58">
        <f t="shared" si="34"/>
        <v>81.960558242195532</v>
      </c>
      <c r="Y242" s="58">
        <f t="shared" si="34"/>
        <v>76.964539953947863</v>
      </c>
      <c r="Z242" s="58">
        <f t="shared" si="32"/>
        <v>51.898900565615584</v>
      </c>
      <c r="AA242" s="58">
        <f t="shared" si="32"/>
        <v>52.993745459065323</v>
      </c>
      <c r="AB242" s="58">
        <f t="shared" si="32"/>
        <v>56.518800170353394</v>
      </c>
      <c r="AC242" s="58">
        <f t="shared" si="32"/>
        <v>59.620770391932574</v>
      </c>
      <c r="AD242" s="58">
        <f t="shared" si="33"/>
        <v>68.118711688365423</v>
      </c>
      <c r="AE242" s="58">
        <f t="shared" si="33"/>
        <v>64.369984991308527</v>
      </c>
      <c r="AF242" s="58">
        <f t="shared" si="33"/>
        <v>74.96944797149682</v>
      </c>
      <c r="AG242" s="58">
        <f t="shared" si="33"/>
        <v>67.556869208952051</v>
      </c>
      <c r="AH242" s="58">
        <f t="shared" si="33"/>
        <v>73.803010263361699</v>
      </c>
      <c r="AI242" s="58">
        <f t="shared" si="33"/>
        <v>82.156891736682553</v>
      </c>
      <c r="AJ242" s="58">
        <f t="shared" si="33"/>
        <v>88.076422346201937</v>
      </c>
      <c r="AK242" s="58">
        <f t="shared" si="33"/>
        <v>82.963524775587231</v>
      </c>
      <c r="AL242" s="58">
        <f t="shared" si="33"/>
        <v>79.398984447330065</v>
      </c>
      <c r="AM242" s="58">
        <f t="shared" si="33"/>
        <v>79.00981100356762</v>
      </c>
      <c r="AN242" s="160">
        <v>1</v>
      </c>
      <c r="AO242" s="118">
        <v>1</v>
      </c>
      <c r="AP242" s="118">
        <v>1</v>
      </c>
      <c r="AQ242" s="118">
        <v>1</v>
      </c>
      <c r="AR242" s="118">
        <v>1</v>
      </c>
      <c r="AS242" s="118">
        <v>1</v>
      </c>
      <c r="AT242" s="118">
        <v>1</v>
      </c>
      <c r="AU242" s="118">
        <v>1</v>
      </c>
      <c r="AV242" s="118">
        <v>1</v>
      </c>
      <c r="AW242" s="118">
        <v>1</v>
      </c>
      <c r="AX242" s="118">
        <v>1</v>
      </c>
      <c r="AY242" s="118">
        <v>1</v>
      </c>
      <c r="AZ242" s="118">
        <v>1</v>
      </c>
      <c r="BA242" s="118">
        <v>1</v>
      </c>
      <c r="BB242" s="118">
        <v>1</v>
      </c>
      <c r="BC242" s="118">
        <v>4</v>
      </c>
      <c r="BD242" s="118">
        <v>6</v>
      </c>
      <c r="BE242" s="118">
        <v>7</v>
      </c>
    </row>
    <row r="243" spans="2:57" ht="15">
      <c r="B243" s="499"/>
      <c r="C243" s="1" t="s">
        <v>208</v>
      </c>
      <c r="D243" s="196">
        <v>1121.2844219107301</v>
      </c>
      <c r="E243" s="11">
        <v>856.54352639552496</v>
      </c>
      <c r="F243" s="11">
        <v>874.95680884554895</v>
      </c>
      <c r="G243" s="11">
        <v>1246.5068532212999</v>
      </c>
      <c r="H243" s="11">
        <v>554.38991359414001</v>
      </c>
      <c r="I243" s="11">
        <v>438.43265433179602</v>
      </c>
      <c r="J243" s="11">
        <v>857.36106565100499</v>
      </c>
      <c r="K243" s="11">
        <v>515.77326245715199</v>
      </c>
      <c r="L243" s="11">
        <v>761.84200015975705</v>
      </c>
      <c r="M243" s="11">
        <v>466.63876599306502</v>
      </c>
      <c r="N243" s="11">
        <v>652.91650019975998</v>
      </c>
      <c r="O243" s="11">
        <v>835.84915060030903</v>
      </c>
      <c r="P243" s="11">
        <v>821.9</v>
      </c>
      <c r="Q243" s="11">
        <v>1225.0155336167199</v>
      </c>
      <c r="R243" s="11">
        <v>1069.8654367979</v>
      </c>
      <c r="S243" s="11">
        <v>1032.0864360917001</v>
      </c>
      <c r="T243" s="11">
        <v>1003.50960210664</v>
      </c>
      <c r="U243" s="11">
        <v>995.89717657699498</v>
      </c>
      <c r="V243" s="159">
        <f>100</f>
        <v>100</v>
      </c>
      <c r="W243" s="58">
        <f t="shared" si="34"/>
        <v>76.389496693080588</v>
      </c>
      <c r="X243" s="58">
        <f t="shared" si="34"/>
        <v>78.031656531406597</v>
      </c>
      <c r="Y243" s="58">
        <f t="shared" si="34"/>
        <v>111.16776697005957</v>
      </c>
      <c r="Z243" s="58">
        <f t="shared" si="32"/>
        <v>49.442398624376608</v>
      </c>
      <c r="AA243" s="58">
        <f t="shared" si="32"/>
        <v>39.100931553537748</v>
      </c>
      <c r="AB243" s="58">
        <f t="shared" si="32"/>
        <v>76.462407654787071</v>
      </c>
      <c r="AC243" s="58">
        <f t="shared" si="32"/>
        <v>45.998432902353727</v>
      </c>
      <c r="AD243" s="58">
        <f t="shared" si="33"/>
        <v>67.943688976034863</v>
      </c>
      <c r="AE243" s="58">
        <f t="shared" si="33"/>
        <v>41.616449571098741</v>
      </c>
      <c r="AF243" s="58">
        <f t="shared" si="33"/>
        <v>58.229338376712171</v>
      </c>
      <c r="AG243" s="58">
        <f t="shared" si="33"/>
        <v>74.543901107265569</v>
      </c>
      <c r="AH243" s="58">
        <f t="shared" si="33"/>
        <v>73.299867896089864</v>
      </c>
      <c r="AI243" s="58">
        <f t="shared" si="33"/>
        <v>109.25109719523493</v>
      </c>
      <c r="AJ243" s="58">
        <f t="shared" si="33"/>
        <v>95.414278116411424</v>
      </c>
      <c r="AK243" s="58">
        <f t="shared" si="33"/>
        <v>92.045016939856183</v>
      </c>
      <c r="AL243" s="58">
        <f t="shared" si="33"/>
        <v>89.496436630824206</v>
      </c>
      <c r="AM243" s="58">
        <f t="shared" si="33"/>
        <v>88.817534348683054</v>
      </c>
      <c r="AN243" s="160">
        <v>1</v>
      </c>
      <c r="AO243" s="118">
        <v>1</v>
      </c>
      <c r="AP243" s="118">
        <v>1</v>
      </c>
      <c r="AQ243" s="118">
        <v>1</v>
      </c>
      <c r="AR243" s="118">
        <v>1</v>
      </c>
      <c r="AS243" s="118">
        <v>1</v>
      </c>
      <c r="AT243" s="118">
        <v>1</v>
      </c>
      <c r="AU243" s="118">
        <v>1</v>
      </c>
      <c r="AV243" s="118">
        <v>1</v>
      </c>
      <c r="AW243" s="118">
        <v>1</v>
      </c>
      <c r="AX243" s="118">
        <v>1</v>
      </c>
      <c r="AY243" s="118">
        <v>1</v>
      </c>
      <c r="AZ243" s="118">
        <v>1</v>
      </c>
      <c r="BA243" s="118">
        <v>1</v>
      </c>
      <c r="BB243" s="118">
        <v>1</v>
      </c>
      <c r="BC243" s="118">
        <v>4</v>
      </c>
      <c r="BD243" s="118">
        <v>6</v>
      </c>
      <c r="BE243" s="118">
        <v>7</v>
      </c>
    </row>
    <row r="244" spans="2:57" ht="15">
      <c r="B244" s="499"/>
      <c r="C244" s="1" t="s">
        <v>209</v>
      </c>
      <c r="D244" s="196">
        <v>13292.076747191601</v>
      </c>
      <c r="E244" s="11">
        <v>12136.891582177699</v>
      </c>
      <c r="F244" s="11">
        <v>10490.171612853699</v>
      </c>
      <c r="G244" s="11">
        <v>10022.8123871262</v>
      </c>
      <c r="H244" s="11">
        <v>7542.1061666698497</v>
      </c>
      <c r="I244" s="11">
        <v>7787.4083153368802</v>
      </c>
      <c r="J244" s="11">
        <v>6435.7623907717598</v>
      </c>
      <c r="K244" s="11">
        <v>6223.95548710815</v>
      </c>
      <c r="L244" s="11">
        <v>6477.2545730489701</v>
      </c>
      <c r="M244" s="11">
        <v>6185.8782733468897</v>
      </c>
      <c r="N244" s="11">
        <v>6919.1969636436297</v>
      </c>
      <c r="O244" s="11">
        <v>7290.0911672395796</v>
      </c>
      <c r="P244" s="11">
        <v>7388.5</v>
      </c>
      <c r="Q244" s="11">
        <v>8991.2814494097202</v>
      </c>
      <c r="R244" s="11">
        <v>9556.0525657766793</v>
      </c>
      <c r="S244" s="11">
        <v>9926.1384595839809</v>
      </c>
      <c r="T244" s="11">
        <v>10226.935171932701</v>
      </c>
      <c r="U244" s="11">
        <v>10734.055553304501</v>
      </c>
      <c r="V244" s="159">
        <f>100</f>
        <v>100</v>
      </c>
      <c r="W244" s="58">
        <f t="shared" si="34"/>
        <v>91.309219868460559</v>
      </c>
      <c r="X244" s="58">
        <f t="shared" si="34"/>
        <v>78.920486334613599</v>
      </c>
      <c r="Y244" s="58">
        <f t="shared" si="34"/>
        <v>75.404412551589104</v>
      </c>
      <c r="Z244" s="58">
        <f t="shared" si="32"/>
        <v>56.741367884919669</v>
      </c>
      <c r="AA244" s="58">
        <f t="shared" si="32"/>
        <v>58.586844354342389</v>
      </c>
      <c r="AB244" s="58">
        <f t="shared" si="32"/>
        <v>48.418035143616905</v>
      </c>
      <c r="AC244" s="58">
        <f t="shared" si="32"/>
        <v>46.824552742844872</v>
      </c>
      <c r="AD244" s="58">
        <f t="shared" si="33"/>
        <v>48.73019240140566</v>
      </c>
      <c r="AE244" s="58">
        <f t="shared" si="33"/>
        <v>46.538087245500336</v>
      </c>
      <c r="AF244" s="58">
        <f t="shared" si="33"/>
        <v>52.055048245982654</v>
      </c>
      <c r="AG244" s="58">
        <f t="shared" si="33"/>
        <v>54.845388767258335</v>
      </c>
      <c r="AH244" s="58">
        <f t="shared" si="33"/>
        <v>55.585745858419529</v>
      </c>
      <c r="AI244" s="58">
        <f t="shared" si="33"/>
        <v>67.6439176542479</v>
      </c>
      <c r="AJ244" s="58">
        <f t="shared" ref="AJ244:AJ268" si="35">R244*100/$D244</f>
        <v>71.892848254850151</v>
      </c>
      <c r="AK244" s="58">
        <f t="shared" ref="AK244:AK268" si="36">S244*100/$D244</f>
        <v>74.677107636180423</v>
      </c>
      <c r="AL244" s="58">
        <f t="shared" ref="AL244:AL268" si="37">T244*100/$D244</f>
        <v>76.940085183404349</v>
      </c>
      <c r="AM244" s="58">
        <f t="shared" ref="AM244:AM268" si="38">U244*100/$D244</f>
        <v>80.755293228143856</v>
      </c>
      <c r="AN244" s="160"/>
      <c r="AO244" s="118"/>
      <c r="AP244" s="118"/>
      <c r="AQ244" s="118"/>
      <c r="AR244" s="118"/>
      <c r="AS244" s="118"/>
      <c r="AT244" s="118"/>
      <c r="AU244" s="118"/>
      <c r="AV244" s="118"/>
      <c r="AW244" s="118"/>
      <c r="AX244" s="118"/>
      <c r="AY244" s="118"/>
      <c r="AZ244" s="118"/>
      <c r="BA244" s="118"/>
      <c r="BB244" s="118"/>
      <c r="BC244" s="118"/>
      <c r="BD244" s="118"/>
      <c r="BE244" s="118"/>
    </row>
    <row r="245" spans="2:57" ht="15">
      <c r="B245" s="501"/>
      <c r="C245" s="8" t="s">
        <v>210</v>
      </c>
      <c r="D245" s="245">
        <v>12170.7923252808</v>
      </c>
      <c r="E245" s="173">
        <v>11280.3480557822</v>
      </c>
      <c r="F245" s="173">
        <v>9615.2148040081393</v>
      </c>
      <c r="G245" s="173">
        <v>8776.3055339049097</v>
      </c>
      <c r="H245" s="173">
        <v>6987.7162530757096</v>
      </c>
      <c r="I245" s="173">
        <v>7348.9756610050799</v>
      </c>
      <c r="J245" s="173">
        <v>5578.4013251207598</v>
      </c>
      <c r="K245" s="173">
        <v>5708.1822246510001</v>
      </c>
      <c r="L245" s="173">
        <v>5715.4125728892104</v>
      </c>
      <c r="M245" s="173">
        <v>5719.23950735382</v>
      </c>
      <c r="N245" s="173">
        <v>6266.2804634438698</v>
      </c>
      <c r="O245" s="173">
        <v>6454.2420166392703</v>
      </c>
      <c r="P245" s="173">
        <v>6566.6</v>
      </c>
      <c r="Q245" s="173">
        <v>7766.2659157930002</v>
      </c>
      <c r="R245" s="173">
        <v>8486.1871289787796</v>
      </c>
      <c r="S245" s="173">
        <v>8894.0520234923297</v>
      </c>
      <c r="T245" s="173">
        <v>9223.4255698261204</v>
      </c>
      <c r="U245" s="173">
        <v>9738.1583767275406</v>
      </c>
      <c r="V245" s="159">
        <f>100</f>
        <v>100</v>
      </c>
      <c r="W245" s="58">
        <f t="shared" si="34"/>
        <v>92.683760878500934</v>
      </c>
      <c r="X245" s="58">
        <f t="shared" si="34"/>
        <v>79.002373444789683</v>
      </c>
      <c r="Y245" s="58">
        <f t="shared" si="34"/>
        <v>72.109566077099473</v>
      </c>
      <c r="Z245" s="58">
        <f t="shared" si="32"/>
        <v>57.413815520958629</v>
      </c>
      <c r="AA245" s="58">
        <f t="shared" si="32"/>
        <v>60.382064409561991</v>
      </c>
      <c r="AB245" s="58">
        <f t="shared" si="32"/>
        <v>45.834331701917826</v>
      </c>
      <c r="AC245" s="58">
        <f t="shared" si="32"/>
        <v>46.90066243915885</v>
      </c>
      <c r="AD245" s="58">
        <f t="shared" si="32"/>
        <v>46.960069814167554</v>
      </c>
      <c r="AE245" s="58">
        <f t="shared" si="32"/>
        <v>46.991513407668535</v>
      </c>
      <c r="AF245" s="58">
        <f t="shared" si="32"/>
        <v>51.486216311716561</v>
      </c>
      <c r="AG245" s="58">
        <f t="shared" si="32"/>
        <v>53.030582102963955</v>
      </c>
      <c r="AH245" s="58">
        <f t="shared" si="32"/>
        <v>53.953759332168197</v>
      </c>
      <c r="AI245" s="58">
        <f t="shared" ref="AI245:AI268" si="39">Q245*100/$D245</f>
        <v>63.810684696847126</v>
      </c>
      <c r="AJ245" s="58">
        <f t="shared" si="35"/>
        <v>69.725839552380904</v>
      </c>
      <c r="AK245" s="58">
        <f t="shared" si="36"/>
        <v>73.077017385448897</v>
      </c>
      <c r="AL245" s="58">
        <f t="shared" si="37"/>
        <v>75.783279537746296</v>
      </c>
      <c r="AM245" s="58">
        <f t="shared" si="38"/>
        <v>80.012526025111242</v>
      </c>
      <c r="AN245" s="120"/>
      <c r="AO245" s="121"/>
      <c r="AP245" s="121"/>
      <c r="AQ245" s="121"/>
      <c r="AR245" s="121"/>
      <c r="AS245" s="121"/>
      <c r="AT245" s="121"/>
      <c r="AU245" s="121"/>
      <c r="AV245" s="121"/>
      <c r="AW245" s="121"/>
      <c r="AX245" s="121"/>
      <c r="AY245" s="121"/>
      <c r="AZ245" s="121"/>
      <c r="BA245" s="121"/>
      <c r="BB245" s="121"/>
      <c r="BC245" s="121"/>
      <c r="BD245" s="121"/>
      <c r="BE245" s="121"/>
    </row>
    <row r="246" spans="2:57" ht="15" customHeight="1">
      <c r="B246" s="499" t="s">
        <v>161</v>
      </c>
      <c r="C246" s="1" t="s">
        <v>205</v>
      </c>
      <c r="D246" s="246">
        <v>3889.25340491103</v>
      </c>
      <c r="E246" s="11">
        <v>4238.7250903158101</v>
      </c>
      <c r="F246" s="11">
        <v>4738.1656236802701</v>
      </c>
      <c r="G246" s="11">
        <v>3032.3365587513999</v>
      </c>
      <c r="H246" s="11">
        <v>2914.2426612241802</v>
      </c>
      <c r="I246" s="11">
        <v>2396.35012354326</v>
      </c>
      <c r="J246" s="11">
        <v>322.45266363158498</v>
      </c>
      <c r="K246" s="11">
        <v>496.39823140742197</v>
      </c>
      <c r="L246" s="11">
        <v>399.19322629602999</v>
      </c>
      <c r="M246" s="11">
        <v>472.71712702778098</v>
      </c>
      <c r="N246" s="11">
        <v>492.10946863763502</v>
      </c>
      <c r="O246" s="11">
        <v>658.19757883724401</v>
      </c>
      <c r="P246" s="11">
        <v>519</v>
      </c>
      <c r="Q246" s="11">
        <v>985.34415590819901</v>
      </c>
      <c r="R246" s="11">
        <v>409.65372896581698</v>
      </c>
      <c r="S246" s="11">
        <v>510.36307569026502</v>
      </c>
      <c r="T246" s="11">
        <v>590.97849111471805</v>
      </c>
      <c r="U246" s="11">
        <v>684.55050153977902</v>
      </c>
      <c r="V246" s="159">
        <f>100</f>
        <v>100</v>
      </c>
      <c r="W246" s="58">
        <f t="shared" si="34"/>
        <v>108.98557252565482</v>
      </c>
      <c r="X246" s="58">
        <f t="shared" si="34"/>
        <v>121.82712542456872</v>
      </c>
      <c r="Y246" s="58">
        <f t="shared" si="34"/>
        <v>77.967060591177059</v>
      </c>
      <c r="Z246" s="58">
        <f t="shared" si="32"/>
        <v>74.930644980455995</v>
      </c>
      <c r="AA246" s="58">
        <f t="shared" si="32"/>
        <v>61.61465644067691</v>
      </c>
      <c r="AB246" s="58">
        <f t="shared" si="32"/>
        <v>8.2908627970709805</v>
      </c>
      <c r="AC246" s="58">
        <f t="shared" si="32"/>
        <v>12.763329609240968</v>
      </c>
      <c r="AD246" s="58">
        <f t="shared" si="32"/>
        <v>10.264006603220082</v>
      </c>
      <c r="AE246" s="58">
        <f t="shared" si="32"/>
        <v>12.154443997680186</v>
      </c>
      <c r="AF246" s="58">
        <f t="shared" si="32"/>
        <v>12.653057474121885</v>
      </c>
      <c r="AG246" s="58">
        <f t="shared" si="32"/>
        <v>16.923494314001918</v>
      </c>
      <c r="AH246" s="58">
        <f t="shared" si="32"/>
        <v>13.344463473237548</v>
      </c>
      <c r="AI246" s="58">
        <f t="shared" si="39"/>
        <v>25.335046429836311</v>
      </c>
      <c r="AJ246" s="58">
        <f t="shared" si="35"/>
        <v>10.532965747321578</v>
      </c>
      <c r="AK246" s="58">
        <f t="shared" si="36"/>
        <v>13.122391949205994</v>
      </c>
      <c r="AL246" s="58">
        <f t="shared" si="37"/>
        <v>15.195165487763768</v>
      </c>
      <c r="AM246" s="58">
        <f t="shared" si="38"/>
        <v>17.601077386096389</v>
      </c>
      <c r="AN246" s="160">
        <v>1</v>
      </c>
      <c r="AO246" s="118">
        <v>1</v>
      </c>
      <c r="AP246" s="118">
        <v>1</v>
      </c>
      <c r="AQ246" s="118">
        <v>1</v>
      </c>
      <c r="AR246" s="118">
        <v>1</v>
      </c>
      <c r="AS246" s="118">
        <v>1</v>
      </c>
      <c r="AT246" s="118">
        <v>1</v>
      </c>
      <c r="AU246" s="118">
        <v>1</v>
      </c>
      <c r="AV246" s="118">
        <v>1</v>
      </c>
      <c r="AW246" s="118">
        <v>1</v>
      </c>
      <c r="AX246" s="118">
        <v>1</v>
      </c>
      <c r="AY246" s="118">
        <v>1</v>
      </c>
      <c r="AZ246" s="118">
        <v>1</v>
      </c>
      <c r="BA246" s="118">
        <v>1</v>
      </c>
      <c r="BB246" s="118">
        <v>1</v>
      </c>
      <c r="BC246" s="118">
        <v>4</v>
      </c>
      <c r="BD246" s="118">
        <v>6</v>
      </c>
      <c r="BE246" s="118">
        <v>7</v>
      </c>
    </row>
    <row r="247" spans="2:57" ht="15">
      <c r="B247" s="499"/>
      <c r="C247" s="1" t="s">
        <v>206</v>
      </c>
      <c r="D247" s="196">
        <v>1607.1180037777101</v>
      </c>
      <c r="E247" s="11">
        <v>1676.47515829546</v>
      </c>
      <c r="F247" s="11">
        <v>1454.2941605559199</v>
      </c>
      <c r="G247" s="11">
        <v>1310.9518468528399</v>
      </c>
      <c r="H247" s="11">
        <v>850.47698822266602</v>
      </c>
      <c r="I247" s="11">
        <v>720.247475631822</v>
      </c>
      <c r="J247" s="11">
        <v>494.63901369754302</v>
      </c>
      <c r="K247" s="11">
        <v>532.96239256793694</v>
      </c>
      <c r="L247" s="11">
        <v>516.61474558670795</v>
      </c>
      <c r="M247" s="11">
        <v>548.04894575311903</v>
      </c>
      <c r="N247" s="11">
        <v>605.47343188174204</v>
      </c>
      <c r="O247" s="11">
        <v>699.44701838290302</v>
      </c>
      <c r="P247" s="11">
        <v>596</v>
      </c>
      <c r="Q247" s="11">
        <v>853.18513112344999</v>
      </c>
      <c r="R247" s="11">
        <v>964.15043665897997</v>
      </c>
      <c r="S247" s="11">
        <v>962.03956891635903</v>
      </c>
      <c r="T247" s="11">
        <v>956.60214137955302</v>
      </c>
      <c r="U247" s="11">
        <v>955.040712102214</v>
      </c>
      <c r="V247" s="159">
        <f>100</f>
        <v>100</v>
      </c>
      <c r="W247" s="58">
        <f t="shared" si="34"/>
        <v>104.31562301926294</v>
      </c>
      <c r="X247" s="58">
        <f t="shared" si="34"/>
        <v>90.490813813138743</v>
      </c>
      <c r="Y247" s="58">
        <f t="shared" si="34"/>
        <v>81.571598586494659</v>
      </c>
      <c r="Z247" s="58">
        <f t="shared" si="32"/>
        <v>52.919386518197477</v>
      </c>
      <c r="AA247" s="58">
        <f t="shared" si="32"/>
        <v>44.816091533963281</v>
      </c>
      <c r="AB247" s="58">
        <f t="shared" si="32"/>
        <v>30.778014591015648</v>
      </c>
      <c r="AC247" s="58">
        <f t="shared" si="32"/>
        <v>33.162617263645195</v>
      </c>
      <c r="AD247" s="58">
        <f t="shared" si="32"/>
        <v>32.145414610025362</v>
      </c>
      <c r="AE247" s="58">
        <f t="shared" si="32"/>
        <v>34.101350645370715</v>
      </c>
      <c r="AF247" s="58">
        <f t="shared" si="32"/>
        <v>37.674485038342503</v>
      </c>
      <c r="AG247" s="58">
        <f t="shared" si="32"/>
        <v>43.521820845686179</v>
      </c>
      <c r="AH247" s="58">
        <f t="shared" si="32"/>
        <v>37.085017938884107</v>
      </c>
      <c r="AI247" s="58">
        <f t="shared" si="39"/>
        <v>53.087895793460291</v>
      </c>
      <c r="AJ247" s="58">
        <f t="shared" si="35"/>
        <v>59.992510468592656</v>
      </c>
      <c r="AK247" s="58">
        <f t="shared" si="36"/>
        <v>59.861165555670318</v>
      </c>
      <c r="AL247" s="58">
        <f t="shared" si="37"/>
        <v>59.522831499053154</v>
      </c>
      <c r="AM247" s="58">
        <f t="shared" si="38"/>
        <v>59.425674397106143</v>
      </c>
      <c r="AN247" s="160">
        <v>1</v>
      </c>
      <c r="AO247" s="118">
        <v>1</v>
      </c>
      <c r="AP247" s="118">
        <v>1</v>
      </c>
      <c r="AQ247" s="118">
        <v>1</v>
      </c>
      <c r="AR247" s="118">
        <v>4</v>
      </c>
      <c r="AS247" s="118">
        <v>1</v>
      </c>
      <c r="AT247" s="118">
        <v>1</v>
      </c>
      <c r="AU247" s="118">
        <v>1</v>
      </c>
      <c r="AV247" s="118">
        <v>1</v>
      </c>
      <c r="AW247" s="118">
        <v>1</v>
      </c>
      <c r="AX247" s="118">
        <v>1</v>
      </c>
      <c r="AY247" s="118">
        <v>1</v>
      </c>
      <c r="AZ247" s="118">
        <v>1</v>
      </c>
      <c r="BA247" s="118">
        <v>1</v>
      </c>
      <c r="BB247" s="118">
        <v>1</v>
      </c>
      <c r="BC247" s="118">
        <v>4</v>
      </c>
      <c r="BD247" s="118">
        <v>6</v>
      </c>
      <c r="BE247" s="118">
        <v>7</v>
      </c>
    </row>
    <row r="248" spans="2:57" ht="15">
      <c r="B248" s="499"/>
      <c r="C248" s="1" t="s">
        <v>207</v>
      </c>
      <c r="D248" s="196">
        <v>1076.84660503032</v>
      </c>
      <c r="E248" s="11">
        <v>773.219904440042</v>
      </c>
      <c r="F248" s="11">
        <v>528.65973048719604</v>
      </c>
      <c r="G248" s="11">
        <v>423.22964709465703</v>
      </c>
      <c r="H248" s="11">
        <v>522.659494910371</v>
      </c>
      <c r="I248" s="11">
        <v>358.85912177279698</v>
      </c>
      <c r="J248" s="11">
        <v>315.212108588489</v>
      </c>
      <c r="K248" s="11">
        <v>323.01654329574302</v>
      </c>
      <c r="L248" s="11">
        <v>322.11039220384998</v>
      </c>
      <c r="M248" s="11">
        <v>353.74068316792199</v>
      </c>
      <c r="N248" s="11">
        <v>346.08469836196599</v>
      </c>
      <c r="O248" s="11">
        <v>434.41438748567703</v>
      </c>
      <c r="P248" s="11">
        <v>358.1</v>
      </c>
      <c r="Q248" s="11">
        <v>421.43934985649901</v>
      </c>
      <c r="R248" s="11">
        <v>444.04004482353099</v>
      </c>
      <c r="S248" s="11">
        <v>418.26323947688599</v>
      </c>
      <c r="T248" s="11">
        <v>400.29251276932098</v>
      </c>
      <c r="U248" s="11">
        <v>398.32058104457002</v>
      </c>
      <c r="V248" s="159">
        <f>100</f>
        <v>100</v>
      </c>
      <c r="W248" s="58">
        <f t="shared" si="34"/>
        <v>71.804089907333733</v>
      </c>
      <c r="X248" s="58">
        <f t="shared" si="34"/>
        <v>49.093318214279087</v>
      </c>
      <c r="Y248" s="58">
        <f t="shared" si="34"/>
        <v>39.302686670283968</v>
      </c>
      <c r="Z248" s="58">
        <f t="shared" si="32"/>
        <v>48.536113915282748</v>
      </c>
      <c r="AA248" s="58">
        <f t="shared" si="32"/>
        <v>33.324999131393731</v>
      </c>
      <c r="AB248" s="58">
        <f t="shared" si="32"/>
        <v>29.271774374922582</v>
      </c>
      <c r="AC248" s="58">
        <f t="shared" si="32"/>
        <v>29.996523347598618</v>
      </c>
      <c r="AD248" s="58">
        <f t="shared" si="32"/>
        <v>29.912374770850537</v>
      </c>
      <c r="AE248" s="58">
        <f t="shared" si="32"/>
        <v>32.849681794554385</v>
      </c>
      <c r="AF248" s="58">
        <f t="shared" si="32"/>
        <v>32.138718434481348</v>
      </c>
      <c r="AG248" s="58">
        <f t="shared" si="32"/>
        <v>40.341343461211494</v>
      </c>
      <c r="AH248" s="58">
        <f t="shared" si="32"/>
        <v>33.254504246676547</v>
      </c>
      <c r="AI248" s="58">
        <f t="shared" si="39"/>
        <v>39.136432978272971</v>
      </c>
      <c r="AJ248" s="58">
        <f t="shared" si="35"/>
        <v>41.235217973411217</v>
      </c>
      <c r="AK248" s="58">
        <f t="shared" si="36"/>
        <v>38.841487499058353</v>
      </c>
      <c r="AL248" s="58">
        <f t="shared" si="37"/>
        <v>37.172658659034376</v>
      </c>
      <c r="AM248" s="58">
        <f t="shared" si="38"/>
        <v>36.989537709816595</v>
      </c>
      <c r="AN248" s="160">
        <v>1</v>
      </c>
      <c r="AO248" s="118">
        <v>1</v>
      </c>
      <c r="AP248" s="118">
        <v>1</v>
      </c>
      <c r="AQ248" s="118">
        <v>4</v>
      </c>
      <c r="AR248" s="118">
        <v>4</v>
      </c>
      <c r="AS248" s="118">
        <v>1</v>
      </c>
      <c r="AT248" s="118">
        <v>1</v>
      </c>
      <c r="AU248" s="118">
        <v>1</v>
      </c>
      <c r="AV248" s="118">
        <v>1</v>
      </c>
      <c r="AW248" s="118">
        <v>1</v>
      </c>
      <c r="AX248" s="118">
        <v>1</v>
      </c>
      <c r="AY248" s="118">
        <v>1</v>
      </c>
      <c r="AZ248" s="118">
        <v>1</v>
      </c>
      <c r="BA248" s="118">
        <v>1</v>
      </c>
      <c r="BB248" s="118">
        <v>1</v>
      </c>
      <c r="BC248" s="118">
        <v>4</v>
      </c>
      <c r="BD248" s="118">
        <v>6</v>
      </c>
      <c r="BE248" s="118">
        <v>7</v>
      </c>
    </row>
    <row r="249" spans="2:57" ht="15">
      <c r="B249" s="499"/>
      <c r="C249" s="1" t="s">
        <v>208</v>
      </c>
      <c r="D249" s="196">
        <v>2074.5600954369202</v>
      </c>
      <c r="E249" s="11">
        <v>1632.6768441906499</v>
      </c>
      <c r="F249" s="11">
        <v>1769.5895880523699</v>
      </c>
      <c r="G249" s="11">
        <v>2081.0005187525899</v>
      </c>
      <c r="H249" s="11">
        <v>1567.2375495993799</v>
      </c>
      <c r="I249" s="11">
        <v>1384.75456720948</v>
      </c>
      <c r="J249" s="11">
        <v>2332.6489521032299</v>
      </c>
      <c r="K249" s="11">
        <v>2317.4524318148001</v>
      </c>
      <c r="L249" s="11">
        <v>2287.92235801582</v>
      </c>
      <c r="M249" s="11">
        <v>2551.61624616366</v>
      </c>
      <c r="N249" s="11">
        <v>2587.99440671195</v>
      </c>
      <c r="O249" s="11">
        <v>3159.5675783390602</v>
      </c>
      <c r="P249" s="11">
        <v>3036.5</v>
      </c>
      <c r="Q249" s="11">
        <v>3280.6110875504201</v>
      </c>
      <c r="R249" s="11">
        <v>3218.0516581928</v>
      </c>
      <c r="S249" s="11">
        <v>3104.41605078474</v>
      </c>
      <c r="T249" s="11">
        <v>3018.4597528475401</v>
      </c>
      <c r="U249" s="11">
        <v>2995.6176403156001</v>
      </c>
      <c r="V249" s="159">
        <f>100</f>
        <v>100</v>
      </c>
      <c r="W249" s="58">
        <f t="shared" si="34"/>
        <v>78.699905959908776</v>
      </c>
      <c r="X249" s="58">
        <f t="shared" si="34"/>
        <v>85.29950961385282</v>
      </c>
      <c r="Y249" s="58">
        <f t="shared" si="34"/>
        <v>100.31044766212537</v>
      </c>
      <c r="Z249" s="58">
        <f t="shared" si="32"/>
        <v>75.545536282442868</v>
      </c>
      <c r="AA249" s="58">
        <f t="shared" si="32"/>
        <v>66.749310866207452</v>
      </c>
      <c r="AB249" s="58">
        <f t="shared" si="32"/>
        <v>112.44065463487834</v>
      </c>
      <c r="AC249" s="58">
        <f t="shared" si="32"/>
        <v>111.70813691597229</v>
      </c>
      <c r="AD249" s="58">
        <f t="shared" si="32"/>
        <v>110.28469905731816</v>
      </c>
      <c r="AE249" s="58">
        <f t="shared" si="32"/>
        <v>122.99553296990742</v>
      </c>
      <c r="AF249" s="58">
        <f t="shared" si="32"/>
        <v>124.74906908719345</v>
      </c>
      <c r="AG249" s="58">
        <f t="shared" si="32"/>
        <v>152.30060509158827</v>
      </c>
      <c r="AH249" s="58">
        <f t="shared" si="32"/>
        <v>146.36837981598634</v>
      </c>
      <c r="AI249" s="58">
        <f t="shared" si="39"/>
        <v>158.13526418281441</v>
      </c>
      <c r="AJ249" s="58">
        <f t="shared" si="35"/>
        <v>155.11971262105334</v>
      </c>
      <c r="AK249" s="58">
        <f t="shared" si="36"/>
        <v>149.64213654803396</v>
      </c>
      <c r="AL249" s="58">
        <f t="shared" si="37"/>
        <v>145.49878595885295</v>
      </c>
      <c r="AM249" s="58">
        <f t="shared" si="38"/>
        <v>144.39772783177423</v>
      </c>
      <c r="AN249" s="160">
        <v>1</v>
      </c>
      <c r="AO249" s="118">
        <v>1</v>
      </c>
      <c r="AP249" s="118">
        <v>1</v>
      </c>
      <c r="AQ249" s="118">
        <v>4</v>
      </c>
      <c r="AR249" s="118">
        <v>4</v>
      </c>
      <c r="AS249" s="118">
        <v>1</v>
      </c>
      <c r="AT249" s="118">
        <v>1</v>
      </c>
      <c r="AU249" s="118">
        <v>1</v>
      </c>
      <c r="AV249" s="118">
        <v>1</v>
      </c>
      <c r="AW249" s="118">
        <v>1</v>
      </c>
      <c r="AX249" s="118">
        <v>1</v>
      </c>
      <c r="AY249" s="118">
        <v>1</v>
      </c>
      <c r="AZ249" s="118">
        <v>1</v>
      </c>
      <c r="BA249" s="118">
        <v>1</v>
      </c>
      <c r="BB249" s="118">
        <v>1</v>
      </c>
      <c r="BC249" s="118">
        <v>4</v>
      </c>
      <c r="BD249" s="118">
        <v>6</v>
      </c>
      <c r="BE249" s="118">
        <v>7</v>
      </c>
    </row>
    <row r="250" spans="2:57" ht="15">
      <c r="B250" s="499"/>
      <c r="C250" s="1" t="s">
        <v>209</v>
      </c>
      <c r="D250" s="196">
        <v>8647.7781091559791</v>
      </c>
      <c r="E250" s="11">
        <v>8321.0969972419698</v>
      </c>
      <c r="F250" s="11">
        <v>8490.7091027757506</v>
      </c>
      <c r="G250" s="11">
        <v>6847.5185714515001</v>
      </c>
      <c r="H250" s="11">
        <v>5854.6166939565901</v>
      </c>
      <c r="I250" s="11">
        <v>4860.2112881573603</v>
      </c>
      <c r="J250" s="11">
        <v>3464.9527380208501</v>
      </c>
      <c r="K250" s="11">
        <v>3669.8295990859001</v>
      </c>
      <c r="L250" s="11">
        <v>3525.8407221023999</v>
      </c>
      <c r="M250" s="11">
        <v>3926.1230021124802</v>
      </c>
      <c r="N250" s="11">
        <v>4031.6620055932899</v>
      </c>
      <c r="O250" s="11">
        <v>4951.6265630448897</v>
      </c>
      <c r="P250" s="11">
        <v>4509.6000000000004</v>
      </c>
      <c r="Q250" s="11">
        <v>5540.5797244385703</v>
      </c>
      <c r="R250" s="11">
        <v>5035.8958686411297</v>
      </c>
      <c r="S250" s="11">
        <v>4995.0819348682498</v>
      </c>
      <c r="T250" s="11">
        <v>4966.3328981111299</v>
      </c>
      <c r="U250" s="11">
        <v>5033.5294350021704</v>
      </c>
      <c r="V250" s="159">
        <f>100</f>
        <v>100</v>
      </c>
      <c r="W250" s="58">
        <f t="shared" si="34"/>
        <v>96.222369401822064</v>
      </c>
      <c r="X250" s="58">
        <f t="shared" si="34"/>
        <v>98.183706792685513</v>
      </c>
      <c r="Y250" s="58">
        <f t="shared" si="34"/>
        <v>79.182403676634294</v>
      </c>
      <c r="Z250" s="58">
        <f t="shared" si="32"/>
        <v>67.700820026336217</v>
      </c>
      <c r="AA250" s="58">
        <f t="shared" si="32"/>
        <v>56.201850079982172</v>
      </c>
      <c r="AB250" s="58">
        <f t="shared" si="32"/>
        <v>40.067549077748353</v>
      </c>
      <c r="AC250" s="58">
        <f t="shared" si="32"/>
        <v>42.436676250982977</v>
      </c>
      <c r="AD250" s="58">
        <f t="shared" si="32"/>
        <v>40.771637264482507</v>
      </c>
      <c r="AE250" s="58">
        <f t="shared" si="32"/>
        <v>45.400367037119423</v>
      </c>
      <c r="AF250" s="58">
        <f t="shared" si="32"/>
        <v>46.620784607374475</v>
      </c>
      <c r="AG250" s="58">
        <f t="shared" si="32"/>
        <v>57.258945599011987</v>
      </c>
      <c r="AH250" s="58">
        <f t="shared" si="32"/>
        <v>52.147498965374545</v>
      </c>
      <c r="AI250" s="58">
        <f t="shared" si="39"/>
        <v>64.069402041807578</v>
      </c>
      <c r="AJ250" s="58">
        <f t="shared" si="35"/>
        <v>58.233407530534244</v>
      </c>
      <c r="AK250" s="58">
        <f t="shared" si="36"/>
        <v>57.76144891575818</v>
      </c>
      <c r="AL250" s="58">
        <f t="shared" si="37"/>
        <v>57.429004715707748</v>
      </c>
      <c r="AM250" s="58">
        <f t="shared" si="38"/>
        <v>58.206042887164706</v>
      </c>
      <c r="AN250" s="160"/>
      <c r="AO250" s="118"/>
      <c r="AP250" s="118"/>
      <c r="AQ250" s="118"/>
      <c r="AR250" s="118"/>
      <c r="AS250" s="118"/>
      <c r="AT250" s="118"/>
      <c r="AU250" s="118"/>
      <c r="AV250" s="118"/>
      <c r="AW250" s="118"/>
      <c r="AX250" s="118"/>
      <c r="AY250" s="118"/>
      <c r="AZ250" s="118"/>
      <c r="BA250" s="118"/>
      <c r="BB250" s="118"/>
      <c r="BC250" s="118"/>
      <c r="BD250" s="118"/>
      <c r="BE250" s="118"/>
    </row>
    <row r="251" spans="2:57" ht="15">
      <c r="B251" s="501"/>
      <c r="C251" s="8" t="s">
        <v>210</v>
      </c>
      <c r="D251" s="245">
        <v>6573.2180137190599</v>
      </c>
      <c r="E251" s="173">
        <v>6688.4201530513201</v>
      </c>
      <c r="F251" s="173">
        <v>6721.1195147233902</v>
      </c>
      <c r="G251" s="173">
        <v>4766.5180526988997</v>
      </c>
      <c r="H251" s="173">
        <v>4287.37914435721</v>
      </c>
      <c r="I251" s="173">
        <v>3475.4567209478801</v>
      </c>
      <c r="J251" s="173">
        <v>1132.30378591762</v>
      </c>
      <c r="K251" s="173">
        <v>1352.3771672711</v>
      </c>
      <c r="L251" s="173">
        <v>1237.9183640865899</v>
      </c>
      <c r="M251" s="173">
        <v>1374.50675594882</v>
      </c>
      <c r="N251" s="173">
        <v>1443.6675988813399</v>
      </c>
      <c r="O251" s="173">
        <v>1792.05898470582</v>
      </c>
      <c r="P251" s="173">
        <v>1473.1</v>
      </c>
      <c r="Q251" s="173">
        <v>2259.9686368881498</v>
      </c>
      <c r="R251" s="173">
        <v>1817.8442104483299</v>
      </c>
      <c r="S251" s="173">
        <v>1890.66588408351</v>
      </c>
      <c r="T251" s="173">
        <v>1947.87314526359</v>
      </c>
      <c r="U251" s="173">
        <v>2037.9117946865599</v>
      </c>
      <c r="V251" s="159">
        <f>100</f>
        <v>100</v>
      </c>
      <c r="W251" s="58">
        <f t="shared" si="34"/>
        <v>101.75259878938779</v>
      </c>
      <c r="X251" s="58">
        <f t="shared" si="34"/>
        <v>102.25006230883629</v>
      </c>
      <c r="Y251" s="58">
        <f t="shared" si="34"/>
        <v>72.514224277220535</v>
      </c>
      <c r="Z251" s="58">
        <f t="shared" si="32"/>
        <v>65.224964932076773</v>
      </c>
      <c r="AA251" s="58">
        <f t="shared" si="32"/>
        <v>52.872987229302346</v>
      </c>
      <c r="AB251" s="58">
        <f t="shared" si="32"/>
        <v>17.226019029862879</v>
      </c>
      <c r="AC251" s="58">
        <f t="shared" si="32"/>
        <v>20.574050099183289</v>
      </c>
      <c r="AD251" s="58">
        <f t="shared" si="32"/>
        <v>18.83275986743346</v>
      </c>
      <c r="AE251" s="58">
        <f t="shared" si="32"/>
        <v>20.910713034012666</v>
      </c>
      <c r="AF251" s="58">
        <f t="shared" si="32"/>
        <v>21.962874133616747</v>
      </c>
      <c r="AG251" s="58">
        <f t="shared" si="32"/>
        <v>27.263038909794069</v>
      </c>
      <c r="AH251" s="58">
        <f t="shared" si="32"/>
        <v>22.410636569872949</v>
      </c>
      <c r="AI251" s="58">
        <f t="shared" si="39"/>
        <v>34.381464788956279</v>
      </c>
      <c r="AJ251" s="58">
        <f t="shared" si="35"/>
        <v>27.655315960223451</v>
      </c>
      <c r="AK251" s="58">
        <f t="shared" si="36"/>
        <v>28.763170187531792</v>
      </c>
      <c r="AL251" s="58">
        <f t="shared" si="37"/>
        <v>29.633478475811319</v>
      </c>
      <c r="AM251" s="58">
        <f t="shared" si="38"/>
        <v>31.00325883658817</v>
      </c>
      <c r="AN251" s="120"/>
      <c r="AO251" s="121"/>
      <c r="AP251" s="121"/>
      <c r="AQ251" s="121"/>
      <c r="AR251" s="121"/>
      <c r="AS251" s="121"/>
      <c r="AT251" s="121"/>
      <c r="AU251" s="121"/>
      <c r="AV251" s="121"/>
      <c r="AW251" s="121"/>
      <c r="AX251" s="121"/>
      <c r="AY251" s="121"/>
      <c r="AZ251" s="121"/>
      <c r="BA251" s="121"/>
      <c r="BB251" s="121"/>
      <c r="BC251" s="121"/>
      <c r="BD251" s="121"/>
      <c r="BE251" s="121"/>
    </row>
    <row r="252" spans="2:57" ht="15" customHeight="1">
      <c r="B252" s="499" t="s">
        <v>162</v>
      </c>
      <c r="C252" s="1" t="s">
        <v>205</v>
      </c>
      <c r="D252" s="246">
        <v>1967.79003877125</v>
      </c>
      <c r="E252" s="11">
        <v>1995.8823757914799</v>
      </c>
      <c r="F252" s="11">
        <v>1613.2376089376901</v>
      </c>
      <c r="G252" s="11">
        <v>1442.6933825066999</v>
      </c>
      <c r="H252" s="11">
        <v>1314.97129341751</v>
      </c>
      <c r="I252" s="11">
        <v>1098.75678515146</v>
      </c>
      <c r="J252" s="11">
        <v>728.41967447258003</v>
      </c>
      <c r="K252" s="11">
        <v>695.11649858413205</v>
      </c>
      <c r="L252" s="11">
        <v>554.55707324866205</v>
      </c>
      <c r="M252" s="11">
        <v>449.998007094743</v>
      </c>
      <c r="N252" s="11">
        <v>413.70355573312003</v>
      </c>
      <c r="O252" s="11">
        <v>423.554027798535</v>
      </c>
      <c r="P252" s="11">
        <v>455.1</v>
      </c>
      <c r="Q252" s="11">
        <v>464.51924689081102</v>
      </c>
      <c r="R252" s="11">
        <v>581.95575065521996</v>
      </c>
      <c r="S252" s="11">
        <v>1342.81839087867</v>
      </c>
      <c r="T252" s="11">
        <v>1877.9493039624699</v>
      </c>
      <c r="U252" s="11">
        <v>2144.7771936322001</v>
      </c>
      <c r="V252" s="159">
        <f>100</f>
        <v>100</v>
      </c>
      <c r="W252" s="58">
        <f t="shared" si="34"/>
        <v>101.42760845754518</v>
      </c>
      <c r="X252" s="58">
        <f t="shared" si="34"/>
        <v>81.982202224432768</v>
      </c>
      <c r="Y252" s="58">
        <f t="shared" si="34"/>
        <v>73.315412421111915</v>
      </c>
      <c r="Z252" s="58">
        <f t="shared" si="32"/>
        <v>66.824776399346916</v>
      </c>
      <c r="AA252" s="58">
        <f t="shared" si="32"/>
        <v>55.837094583401708</v>
      </c>
      <c r="AB252" s="58">
        <f t="shared" si="32"/>
        <v>37.017144111951509</v>
      </c>
      <c r="AC252" s="58">
        <f t="shared" si="32"/>
        <v>35.324729005040837</v>
      </c>
      <c r="AD252" s="58">
        <f t="shared" si="32"/>
        <v>28.181719712075832</v>
      </c>
      <c r="AE252" s="58">
        <f t="shared" si="32"/>
        <v>22.868192145933207</v>
      </c>
      <c r="AF252" s="58">
        <f t="shared" si="32"/>
        <v>21.023765116295106</v>
      </c>
      <c r="AG252" s="58">
        <f t="shared" si="32"/>
        <v>21.524350639716396</v>
      </c>
      <c r="AH252" s="58">
        <f t="shared" si="32"/>
        <v>23.127467414367985</v>
      </c>
      <c r="AI252" s="58">
        <f t="shared" si="39"/>
        <v>23.606138751513932</v>
      </c>
      <c r="AJ252" s="58">
        <f t="shared" si="35"/>
        <v>29.574077477219646</v>
      </c>
      <c r="AK252" s="58">
        <f t="shared" si="36"/>
        <v>68.23992216756865</v>
      </c>
      <c r="AL252" s="58">
        <f t="shared" si="37"/>
        <v>95.434434922494091</v>
      </c>
      <c r="AM252" s="58">
        <f t="shared" si="38"/>
        <v>108.99420930962057</v>
      </c>
      <c r="AN252" s="160">
        <v>1</v>
      </c>
      <c r="AO252" s="118">
        <v>1</v>
      </c>
      <c r="AP252" s="118">
        <v>1</v>
      </c>
      <c r="AQ252" s="118">
        <v>1</v>
      </c>
      <c r="AR252" s="118">
        <v>1</v>
      </c>
      <c r="AS252" s="118">
        <v>1</v>
      </c>
      <c r="AT252" s="118">
        <v>1</v>
      </c>
      <c r="AU252" s="118">
        <v>1</v>
      </c>
      <c r="AV252" s="118">
        <v>1</v>
      </c>
      <c r="AW252" s="118">
        <v>1</v>
      </c>
      <c r="AX252" s="118">
        <v>1</v>
      </c>
      <c r="AY252" s="118">
        <v>1</v>
      </c>
      <c r="AZ252" s="118">
        <v>1</v>
      </c>
      <c r="BA252" s="118">
        <v>1</v>
      </c>
      <c r="BB252" s="118">
        <v>1</v>
      </c>
      <c r="BC252" s="118">
        <v>4</v>
      </c>
      <c r="BD252" s="118">
        <v>6</v>
      </c>
      <c r="BE252" s="118">
        <v>7</v>
      </c>
    </row>
    <row r="253" spans="2:57" ht="15">
      <c r="B253" s="499"/>
      <c r="C253" s="1" t="s">
        <v>206</v>
      </c>
      <c r="D253" s="196">
        <v>354.40898697683701</v>
      </c>
      <c r="E253" s="11">
        <v>326.20518199122102</v>
      </c>
      <c r="F253" s="11">
        <v>229.77694168234299</v>
      </c>
      <c r="G253" s="11">
        <v>174.799916354581</v>
      </c>
      <c r="H253" s="11">
        <v>129.799530776127</v>
      </c>
      <c r="I253" s="11">
        <v>189.20601568123899</v>
      </c>
      <c r="J253" s="11">
        <v>164.74742365181899</v>
      </c>
      <c r="K253" s="11">
        <v>170.69899150479401</v>
      </c>
      <c r="L253" s="11">
        <v>178.229091780494</v>
      </c>
      <c r="M253" s="11">
        <v>198.99158993981399</v>
      </c>
      <c r="N253" s="11">
        <v>230.023971234519</v>
      </c>
      <c r="O253" s="11">
        <v>259.35336023514202</v>
      </c>
      <c r="P253" s="11">
        <v>241.6</v>
      </c>
      <c r="Q253" s="11">
        <v>451.79647510183099</v>
      </c>
      <c r="R253" s="11">
        <v>332.72210337195202</v>
      </c>
      <c r="S253" s="11">
        <v>326.55735929818798</v>
      </c>
      <c r="T253" s="11">
        <v>336.99907172376402</v>
      </c>
      <c r="U253" s="11">
        <v>327.99246941607902</v>
      </c>
      <c r="V253" s="159">
        <f>100</f>
        <v>100</v>
      </c>
      <c r="W253" s="58">
        <f t="shared" si="34"/>
        <v>92.042017549780908</v>
      </c>
      <c r="X253" s="58">
        <f t="shared" si="34"/>
        <v>64.833836083665801</v>
      </c>
      <c r="Y253" s="58">
        <f t="shared" si="34"/>
        <v>49.321524785714686</v>
      </c>
      <c r="Z253" s="58">
        <f t="shared" si="32"/>
        <v>36.624221040029738</v>
      </c>
      <c r="AA253" s="58">
        <f t="shared" si="32"/>
        <v>53.386348155331873</v>
      </c>
      <c r="AB253" s="58">
        <f t="shared" si="32"/>
        <v>46.485114572612787</v>
      </c>
      <c r="AC253" s="58">
        <f t="shared" si="32"/>
        <v>48.164408290230604</v>
      </c>
      <c r="AD253" s="58">
        <f t="shared" si="32"/>
        <v>50.289100539130082</v>
      </c>
      <c r="AE253" s="58">
        <f t="shared" si="32"/>
        <v>56.147444690170744</v>
      </c>
      <c r="AF253" s="58">
        <f t="shared" si="32"/>
        <v>64.903537914390583</v>
      </c>
      <c r="AG253" s="58">
        <f t="shared" si="32"/>
        <v>73.179115023991329</v>
      </c>
      <c r="AH253" s="58">
        <f t="shared" si="32"/>
        <v>68.16982889200554</v>
      </c>
      <c r="AI253" s="58">
        <f t="shared" si="39"/>
        <v>127.47884272228089</v>
      </c>
      <c r="AJ253" s="58">
        <f t="shared" si="35"/>
        <v>93.880831355356577</v>
      </c>
      <c r="AK253" s="58">
        <f t="shared" si="36"/>
        <v>92.14138785919971</v>
      </c>
      <c r="AL253" s="58">
        <f t="shared" si="37"/>
        <v>95.087620265619591</v>
      </c>
      <c r="AM253" s="58">
        <f t="shared" si="38"/>
        <v>92.546318369041671</v>
      </c>
      <c r="AN253" s="160">
        <v>1</v>
      </c>
      <c r="AO253" s="118">
        <v>1</v>
      </c>
      <c r="AP253" s="118">
        <v>1</v>
      </c>
      <c r="AQ253" s="118">
        <v>1</v>
      </c>
      <c r="AR253" s="118">
        <v>1</v>
      </c>
      <c r="AS253" s="118">
        <v>1</v>
      </c>
      <c r="AT253" s="118">
        <v>1</v>
      </c>
      <c r="AU253" s="118">
        <v>1</v>
      </c>
      <c r="AV253" s="118">
        <v>1</v>
      </c>
      <c r="AW253" s="118">
        <v>1</v>
      </c>
      <c r="AX253" s="118">
        <v>1</v>
      </c>
      <c r="AY253" s="118">
        <v>1</v>
      </c>
      <c r="AZ253" s="118">
        <v>1</v>
      </c>
      <c r="BA253" s="118">
        <v>1</v>
      </c>
      <c r="BB253" s="118">
        <v>1</v>
      </c>
      <c r="BC253" s="118">
        <v>4</v>
      </c>
      <c r="BD253" s="118">
        <v>6</v>
      </c>
      <c r="BE253" s="118">
        <v>7</v>
      </c>
    </row>
    <row r="254" spans="2:57" ht="15">
      <c r="B254" s="499"/>
      <c r="C254" s="1" t="s">
        <v>207</v>
      </c>
      <c r="D254" s="196">
        <v>75.554230042747804</v>
      </c>
      <c r="E254" s="11">
        <v>279.29922697432301</v>
      </c>
      <c r="F254" s="11">
        <v>225.361845893961</v>
      </c>
      <c r="G254" s="11">
        <v>292.949071345741</v>
      </c>
      <c r="H254" s="11">
        <v>180.918229156732</v>
      </c>
      <c r="I254" s="11">
        <v>289.40251755870702</v>
      </c>
      <c r="J254" s="11">
        <v>303.40901201138701</v>
      </c>
      <c r="K254" s="11">
        <v>335.03899845993402</v>
      </c>
      <c r="L254" s="11">
        <v>269.98961578400798</v>
      </c>
      <c r="M254" s="11">
        <v>360.41691577982402</v>
      </c>
      <c r="N254" s="11">
        <v>158.11026767878599</v>
      </c>
      <c r="O254" s="11">
        <v>388.88058586160503</v>
      </c>
      <c r="P254" s="11">
        <v>140.19999999999999</v>
      </c>
      <c r="Q254" s="11">
        <v>148.72821595179201</v>
      </c>
      <c r="R254" s="11">
        <v>183.66534233508401</v>
      </c>
      <c r="S254" s="11">
        <v>165.59389877539601</v>
      </c>
      <c r="T254" s="11">
        <v>154.33326627839</v>
      </c>
      <c r="U254" s="11">
        <v>149.68706975893099</v>
      </c>
      <c r="V254" s="159">
        <f>100</f>
        <v>100</v>
      </c>
      <c r="W254" s="58">
        <f t="shared" si="34"/>
        <v>369.66722685983086</v>
      </c>
      <c r="X254" s="58">
        <f t="shared" si="34"/>
        <v>298.27826419044123</v>
      </c>
      <c r="Y254" s="58">
        <f t="shared" si="34"/>
        <v>387.7335142982642</v>
      </c>
      <c r="Z254" s="58">
        <f t="shared" si="32"/>
        <v>239.45479830099566</v>
      </c>
      <c r="AA254" s="58">
        <f t="shared" si="32"/>
        <v>383.0394637003991</v>
      </c>
      <c r="AB254" s="58">
        <f t="shared" si="32"/>
        <v>401.57779629243964</v>
      </c>
      <c r="AC254" s="58">
        <f t="shared" si="32"/>
        <v>443.44174809322044</v>
      </c>
      <c r="AD254" s="58">
        <f t="shared" si="32"/>
        <v>357.34546646991259</v>
      </c>
      <c r="AE254" s="58">
        <f t="shared" si="32"/>
        <v>477.03075734595387</v>
      </c>
      <c r="AF254" s="58">
        <f t="shared" si="32"/>
        <v>209.26726086590892</v>
      </c>
      <c r="AG254" s="58">
        <f t="shared" si="32"/>
        <v>514.70392278708994</v>
      </c>
      <c r="AH254" s="58">
        <f t="shared" si="32"/>
        <v>185.56207894736835</v>
      </c>
      <c r="AI254" s="58">
        <f t="shared" si="39"/>
        <v>196.84962161303625</v>
      </c>
      <c r="AJ254" s="58">
        <f t="shared" si="35"/>
        <v>243.09074717744861</v>
      </c>
      <c r="AK254" s="58">
        <f t="shared" si="36"/>
        <v>219.17224049759318</v>
      </c>
      <c r="AL254" s="58">
        <f t="shared" si="37"/>
        <v>204.26820072293745</v>
      </c>
      <c r="AM254" s="58">
        <f t="shared" si="38"/>
        <v>198.11871509277455</v>
      </c>
      <c r="AN254" s="160">
        <v>1</v>
      </c>
      <c r="AO254" s="118">
        <v>4</v>
      </c>
      <c r="AP254" s="118">
        <v>1</v>
      </c>
      <c r="AQ254" s="118">
        <v>1</v>
      </c>
      <c r="AR254" s="118">
        <v>1</v>
      </c>
      <c r="AS254" s="118">
        <v>1</v>
      </c>
      <c r="AT254" s="118">
        <v>1</v>
      </c>
      <c r="AU254" s="118">
        <v>1</v>
      </c>
      <c r="AV254" s="118">
        <v>1</v>
      </c>
      <c r="AW254" s="118">
        <v>1</v>
      </c>
      <c r="AX254" s="118">
        <v>1</v>
      </c>
      <c r="AY254" s="118">
        <v>1</v>
      </c>
      <c r="AZ254" s="118">
        <v>1</v>
      </c>
      <c r="BA254" s="118">
        <v>1</v>
      </c>
      <c r="BB254" s="118">
        <v>1</v>
      </c>
      <c r="BC254" s="118">
        <v>4</v>
      </c>
      <c r="BD254" s="118">
        <v>6</v>
      </c>
      <c r="BE254" s="118">
        <v>7</v>
      </c>
    </row>
    <row r="255" spans="2:57" ht="15">
      <c r="B255" s="499"/>
      <c r="C255" s="1" t="s">
        <v>208</v>
      </c>
      <c r="D255" s="196">
        <v>314.84242966497698</v>
      </c>
      <c r="E255" s="11">
        <v>373.98516101464497</v>
      </c>
      <c r="F255" s="11">
        <v>316.73513264483398</v>
      </c>
      <c r="G255" s="11">
        <v>499.306123224911</v>
      </c>
      <c r="H255" s="11">
        <v>468.65164895950602</v>
      </c>
      <c r="I255" s="11">
        <v>464.60047860853302</v>
      </c>
      <c r="J255" s="11">
        <v>409.83525257634801</v>
      </c>
      <c r="K255" s="11">
        <v>355.70569824631099</v>
      </c>
      <c r="L255" s="11">
        <v>340.68216311206999</v>
      </c>
      <c r="M255" s="11">
        <v>321.15668221132802</v>
      </c>
      <c r="N255" s="11">
        <v>258.290051937675</v>
      </c>
      <c r="O255" s="11">
        <v>326.90679021571299</v>
      </c>
      <c r="P255" s="11">
        <v>463.5</v>
      </c>
      <c r="Q255" s="11">
        <v>274.15107551803402</v>
      </c>
      <c r="R255" s="11">
        <v>292.01974457996499</v>
      </c>
      <c r="S255" s="11">
        <v>249.38335282893399</v>
      </c>
      <c r="T255" s="11">
        <v>242.632775391981</v>
      </c>
      <c r="U255" s="11">
        <v>234.64053389126499</v>
      </c>
      <c r="V255" s="159">
        <f>100</f>
        <v>100</v>
      </c>
      <c r="W255" s="58">
        <f t="shared" si="34"/>
        <v>118.78486689757845</v>
      </c>
      <c r="X255" s="58">
        <f t="shared" si="34"/>
        <v>100.60115880247494</v>
      </c>
      <c r="Y255" s="58">
        <f t="shared" si="34"/>
        <v>158.58921040477975</v>
      </c>
      <c r="Z255" s="58">
        <f t="shared" si="32"/>
        <v>148.85276087412902</v>
      </c>
      <c r="AA255" s="58">
        <f t="shared" si="32"/>
        <v>147.56603139637602</v>
      </c>
      <c r="AB255" s="58">
        <f t="shared" si="32"/>
        <v>130.17154422688603</v>
      </c>
      <c r="AC255" s="58">
        <f t="shared" si="32"/>
        <v>112.97895859361032</v>
      </c>
      <c r="AD255" s="58">
        <f t="shared" si="32"/>
        <v>108.20719541346095</v>
      </c>
      <c r="AE255" s="58">
        <f t="shared" si="32"/>
        <v>102.00552782960987</v>
      </c>
      <c r="AF255" s="58">
        <f t="shared" si="32"/>
        <v>82.037879142439849</v>
      </c>
      <c r="AG255" s="58">
        <f t="shared" si="32"/>
        <v>103.83187252225618</v>
      </c>
      <c r="AH255" s="58">
        <f t="shared" si="32"/>
        <v>147.21649826334055</v>
      </c>
      <c r="AI255" s="58">
        <f t="shared" si="39"/>
        <v>87.075644731162015</v>
      </c>
      <c r="AJ255" s="58">
        <f t="shared" si="35"/>
        <v>92.751077067567564</v>
      </c>
      <c r="AK255" s="58">
        <f t="shared" si="36"/>
        <v>79.208940514879842</v>
      </c>
      <c r="AL255" s="58">
        <f t="shared" si="37"/>
        <v>77.064827523458618</v>
      </c>
      <c r="AM255" s="58">
        <f t="shared" si="38"/>
        <v>74.526338187945441</v>
      </c>
      <c r="AN255" s="160">
        <v>1</v>
      </c>
      <c r="AO255" s="118">
        <v>4</v>
      </c>
      <c r="AP255" s="118">
        <v>1</v>
      </c>
      <c r="AQ255" s="118">
        <v>1</v>
      </c>
      <c r="AR255" s="118">
        <v>1</v>
      </c>
      <c r="AS255" s="118">
        <v>1</v>
      </c>
      <c r="AT255" s="118">
        <v>1</v>
      </c>
      <c r="AU255" s="118">
        <v>1</v>
      </c>
      <c r="AV255" s="118">
        <v>1</v>
      </c>
      <c r="AW255" s="118">
        <v>1</v>
      </c>
      <c r="AX255" s="118">
        <v>1</v>
      </c>
      <c r="AY255" s="118">
        <v>1</v>
      </c>
      <c r="AZ255" s="118">
        <v>1</v>
      </c>
      <c r="BA255" s="118">
        <v>1</v>
      </c>
      <c r="BB255" s="118">
        <v>1</v>
      </c>
      <c r="BC255" s="118">
        <v>4</v>
      </c>
      <c r="BD255" s="118">
        <v>6</v>
      </c>
      <c r="BE255" s="118">
        <v>7</v>
      </c>
    </row>
    <row r="256" spans="2:57" ht="15">
      <c r="B256" s="499"/>
      <c r="C256" s="1" t="s">
        <v>209</v>
      </c>
      <c r="D256" s="196">
        <v>2712.5956854558099</v>
      </c>
      <c r="E256" s="11">
        <v>2975.3719457716702</v>
      </c>
      <c r="F256" s="11">
        <v>2385.1115291588299</v>
      </c>
      <c r="G256" s="11">
        <v>2409.74849343193</v>
      </c>
      <c r="H256" s="11">
        <v>2094.3407023098798</v>
      </c>
      <c r="I256" s="11">
        <v>2041.96579699994</v>
      </c>
      <c r="J256" s="11">
        <v>1606.4113627121301</v>
      </c>
      <c r="K256" s="11">
        <v>1556.56018679517</v>
      </c>
      <c r="L256" s="11">
        <v>1343.45794392523</v>
      </c>
      <c r="M256" s="11">
        <v>1330.56319502571</v>
      </c>
      <c r="N256" s="11">
        <v>1060.1278465841001</v>
      </c>
      <c r="O256" s="11">
        <v>1398.694764111</v>
      </c>
      <c r="P256" s="11">
        <v>1300.4000000000001</v>
      </c>
      <c r="Q256" s="11">
        <v>1339.1950134624699</v>
      </c>
      <c r="R256" s="11">
        <v>1390.3629409422199</v>
      </c>
      <c r="S256" s="11">
        <v>2084.35300178119</v>
      </c>
      <c r="T256" s="11">
        <v>2611.9144173565901</v>
      </c>
      <c r="U256" s="11">
        <v>2857.0972666984699</v>
      </c>
      <c r="V256" s="159">
        <f>100</f>
        <v>100</v>
      </c>
      <c r="W256" s="58">
        <f t="shared" si="34"/>
        <v>109.687262341557</v>
      </c>
      <c r="X256" s="58">
        <f t="shared" si="34"/>
        <v>87.927277255034369</v>
      </c>
      <c r="Y256" s="58">
        <f t="shared" si="34"/>
        <v>88.835520396656861</v>
      </c>
      <c r="Z256" s="58">
        <f t="shared" si="32"/>
        <v>77.207993566426325</v>
      </c>
      <c r="AA256" s="58">
        <f t="shared" si="32"/>
        <v>75.277189591814135</v>
      </c>
      <c r="AB256" s="58">
        <f t="shared" si="32"/>
        <v>59.220449672071105</v>
      </c>
      <c r="AC256" s="58">
        <f t="shared" si="32"/>
        <v>57.382683130442793</v>
      </c>
      <c r="AD256" s="58">
        <f t="shared" si="32"/>
        <v>49.526656373026071</v>
      </c>
      <c r="AE256" s="58">
        <f t="shared" si="32"/>
        <v>49.051290693995526</v>
      </c>
      <c r="AF256" s="58">
        <f t="shared" si="32"/>
        <v>39.081675616761217</v>
      </c>
      <c r="AG256" s="58">
        <f t="shared" si="32"/>
        <v>51.562965008401946</v>
      </c>
      <c r="AH256" s="58">
        <f t="shared" si="32"/>
        <v>47.939322729604946</v>
      </c>
      <c r="AI256" s="58">
        <f t="shared" si="39"/>
        <v>49.369503189983831</v>
      </c>
      <c r="AJ256" s="58">
        <f t="shared" si="35"/>
        <v>51.255811855668817</v>
      </c>
      <c r="AK256" s="58">
        <f t="shared" si="36"/>
        <v>76.83979639711572</v>
      </c>
      <c r="AL256" s="58">
        <f t="shared" si="37"/>
        <v>96.288379110862522</v>
      </c>
      <c r="AM256" s="58">
        <f t="shared" si="38"/>
        <v>105.32705931877122</v>
      </c>
      <c r="AN256" s="160"/>
      <c r="AO256" s="118"/>
      <c r="AP256" s="118"/>
      <c r="AQ256" s="118"/>
      <c r="AR256" s="118"/>
      <c r="AS256" s="118"/>
      <c r="AT256" s="118"/>
      <c r="AU256" s="118"/>
      <c r="AV256" s="118"/>
      <c r="AW256" s="118"/>
      <c r="AX256" s="118"/>
      <c r="AY256" s="118"/>
      <c r="AZ256" s="118"/>
      <c r="BA256" s="118"/>
      <c r="BB256" s="118"/>
      <c r="BC256" s="118"/>
      <c r="BD256" s="118"/>
      <c r="BE256" s="118"/>
    </row>
    <row r="257" spans="2:57" ht="15">
      <c r="B257" s="501"/>
      <c r="C257" s="8" t="s">
        <v>210</v>
      </c>
      <c r="D257" s="245">
        <v>2397.7532557908298</v>
      </c>
      <c r="E257" s="173">
        <v>2601.38678475702</v>
      </c>
      <c r="F257" s="173">
        <v>2068.3763965139901</v>
      </c>
      <c r="G257" s="173">
        <v>1910.4423702070201</v>
      </c>
      <c r="H257" s="173">
        <v>1625.6890533503699</v>
      </c>
      <c r="I257" s="173">
        <v>1577.36531839141</v>
      </c>
      <c r="J257" s="173">
        <v>1196.57611013579</v>
      </c>
      <c r="K257" s="173">
        <v>1200.85448854886</v>
      </c>
      <c r="L257" s="173">
        <v>1002.7757808131601</v>
      </c>
      <c r="M257" s="173">
        <v>1009.40651281438</v>
      </c>
      <c r="N257" s="173">
        <v>801.83779464642396</v>
      </c>
      <c r="O257" s="173">
        <v>1071.7879738952799</v>
      </c>
      <c r="P257" s="173">
        <v>836.9</v>
      </c>
      <c r="Q257" s="173">
        <v>1065.0439379444299</v>
      </c>
      <c r="R257" s="173">
        <v>1098.34319636226</v>
      </c>
      <c r="S257" s="173">
        <v>1834.9696489522601</v>
      </c>
      <c r="T257" s="173">
        <v>2369.2816419646201</v>
      </c>
      <c r="U257" s="173">
        <v>2622.4567328072098</v>
      </c>
      <c r="V257" s="159">
        <f>100</f>
        <v>100</v>
      </c>
      <c r="W257" s="58">
        <f t="shared" si="34"/>
        <v>108.49268074078905</v>
      </c>
      <c r="X257" s="58">
        <f t="shared" si="34"/>
        <v>86.263104492451035</v>
      </c>
      <c r="Y257" s="58">
        <f t="shared" si="34"/>
        <v>79.676353919782954</v>
      </c>
      <c r="Z257" s="58">
        <f t="shared" si="32"/>
        <v>67.800514895523861</v>
      </c>
      <c r="AA257" s="58">
        <f t="shared" si="32"/>
        <v>65.7851392582579</v>
      </c>
      <c r="AB257" s="58">
        <f t="shared" si="32"/>
        <v>49.904055275326229</v>
      </c>
      <c r="AC257" s="58">
        <f t="shared" si="32"/>
        <v>50.082488081234729</v>
      </c>
      <c r="AD257" s="58">
        <f t="shared" si="32"/>
        <v>41.821475099297629</v>
      </c>
      <c r="AE257" s="58">
        <f t="shared" si="32"/>
        <v>42.098014479870088</v>
      </c>
      <c r="AF257" s="58">
        <f t="shared" si="32"/>
        <v>33.441213882616999</v>
      </c>
      <c r="AG257" s="58">
        <f t="shared" si="32"/>
        <v>44.699677554677393</v>
      </c>
      <c r="AH257" s="58">
        <f t="shared" si="32"/>
        <v>34.903508022720736</v>
      </c>
      <c r="AI257" s="58">
        <f t="shared" si="39"/>
        <v>44.418412752531367</v>
      </c>
      <c r="AJ257" s="58">
        <f t="shared" si="35"/>
        <v>45.807181940412093</v>
      </c>
      <c r="AK257" s="58">
        <f t="shared" si="36"/>
        <v>76.528710555208818</v>
      </c>
      <c r="AL257" s="58">
        <f t="shared" si="37"/>
        <v>98.812571153539352</v>
      </c>
      <c r="AM257" s="58">
        <f t="shared" si="38"/>
        <v>109.3714178668592</v>
      </c>
      <c r="AN257" s="120"/>
      <c r="AO257" s="121"/>
      <c r="AP257" s="121"/>
      <c r="AQ257" s="121"/>
      <c r="AR257" s="121"/>
      <c r="AS257" s="121"/>
      <c r="AT257" s="121"/>
      <c r="AU257" s="121"/>
      <c r="AV257" s="121"/>
      <c r="AW257" s="121"/>
      <c r="AX257" s="121"/>
      <c r="AY257" s="121"/>
      <c r="AZ257" s="121"/>
      <c r="BA257" s="121"/>
      <c r="BB257" s="121"/>
      <c r="BC257" s="121"/>
      <c r="BD257" s="121"/>
      <c r="BE257" s="121"/>
    </row>
    <row r="258" spans="2:57" ht="15">
      <c r="B258" s="499" t="s">
        <v>141</v>
      </c>
      <c r="C258" s="1" t="s">
        <v>205</v>
      </c>
      <c r="D258" s="246">
        <v>82.811412665274901</v>
      </c>
      <c r="E258" s="11">
        <v>160.140620751272</v>
      </c>
      <c r="F258" s="11">
        <v>108.937689561178</v>
      </c>
      <c r="G258" s="11">
        <v>86.116761401440996</v>
      </c>
      <c r="H258" s="11">
        <v>280.00839262212202</v>
      </c>
      <c r="I258" s="11">
        <v>207.10519659915599</v>
      </c>
      <c r="J258" s="11">
        <v>160.085696432291</v>
      </c>
      <c r="K258" s="11">
        <v>209.05161706989901</v>
      </c>
      <c r="L258" s="11">
        <v>177.729850627047</v>
      </c>
      <c r="M258" s="11">
        <v>174.47885527522001</v>
      </c>
      <c r="N258" s="11">
        <v>214.043148222133</v>
      </c>
      <c r="O258" s="11">
        <v>237.83191351566799</v>
      </c>
      <c r="P258" s="11">
        <v>175.1</v>
      </c>
      <c r="Q258" s="11">
        <v>483.504778436381</v>
      </c>
      <c r="R258" s="11">
        <v>624.39918873114198</v>
      </c>
      <c r="S258" s="11">
        <v>230.34431563095899</v>
      </c>
      <c r="T258" s="11">
        <v>322.13957293451699</v>
      </c>
      <c r="U258" s="11">
        <v>367.90129055957402</v>
      </c>
      <c r="V258" s="159">
        <f>100</f>
        <v>100</v>
      </c>
      <c r="W258" s="58">
        <f t="shared" si="34"/>
        <v>193.37989245342672</v>
      </c>
      <c r="X258" s="58">
        <f t="shared" si="34"/>
        <v>131.54912596589307</v>
      </c>
      <c r="Y258" s="58">
        <f t="shared" si="34"/>
        <v>103.99141691921906</v>
      </c>
      <c r="Z258" s="58">
        <f t="shared" si="32"/>
        <v>338.12778167898256</v>
      </c>
      <c r="AA258" s="58">
        <f t="shared" si="32"/>
        <v>250.09257774200591</v>
      </c>
      <c r="AB258" s="58">
        <f t="shared" si="32"/>
        <v>193.31356787664043</v>
      </c>
      <c r="AC258" s="58">
        <f t="shared" si="32"/>
        <v>252.44300313398722</v>
      </c>
      <c r="AD258" s="58">
        <f t="shared" si="32"/>
        <v>214.61999609333319</v>
      </c>
      <c r="AE258" s="58">
        <f t="shared" si="32"/>
        <v>210.69421431133705</v>
      </c>
      <c r="AF258" s="58">
        <f t="shared" si="32"/>
        <v>258.47059159260925</v>
      </c>
      <c r="AG258" s="58">
        <f t="shared" si="32"/>
        <v>287.19702497648302</v>
      </c>
      <c r="AH258" s="58">
        <f t="shared" si="32"/>
        <v>211.44428571428566</v>
      </c>
      <c r="AI258" s="58">
        <f t="shared" si="39"/>
        <v>583.86249295216749</v>
      </c>
      <c r="AJ258" s="58">
        <f t="shared" si="35"/>
        <v>754.00137328289986</v>
      </c>
      <c r="AK258" s="58">
        <f t="shared" si="36"/>
        <v>278.15527862326724</v>
      </c>
      <c r="AL258" s="58">
        <f t="shared" si="37"/>
        <v>389.0038372326897</v>
      </c>
      <c r="AM258" s="58">
        <f t="shared" si="38"/>
        <v>444.26399540681325</v>
      </c>
      <c r="AN258" s="160">
        <v>1</v>
      </c>
      <c r="AO258" s="118">
        <v>1</v>
      </c>
      <c r="AP258" s="118">
        <v>1</v>
      </c>
      <c r="AQ258" s="118">
        <v>1</v>
      </c>
      <c r="AR258" s="118">
        <v>1</v>
      </c>
      <c r="AS258" s="118">
        <v>1</v>
      </c>
      <c r="AT258" s="118">
        <v>1</v>
      </c>
      <c r="AU258" s="118">
        <v>1</v>
      </c>
      <c r="AV258" s="118">
        <v>1</v>
      </c>
      <c r="AW258" s="118">
        <v>1</v>
      </c>
      <c r="AX258" s="118">
        <v>1</v>
      </c>
      <c r="AY258" s="118">
        <v>1</v>
      </c>
      <c r="AZ258" s="118">
        <v>1</v>
      </c>
      <c r="BA258" s="118">
        <v>1</v>
      </c>
      <c r="BB258" s="118">
        <v>1</v>
      </c>
      <c r="BC258" s="118">
        <v>4</v>
      </c>
      <c r="BD258" s="118">
        <v>6</v>
      </c>
      <c r="BE258" s="118">
        <v>7</v>
      </c>
    </row>
    <row r="259" spans="2:57" ht="15">
      <c r="B259" s="499"/>
      <c r="C259" s="1" t="s">
        <v>206</v>
      </c>
      <c r="D259" s="196">
        <v>452.331245650661</v>
      </c>
      <c r="E259" s="11">
        <v>302.31519247950899</v>
      </c>
      <c r="F259" s="11">
        <v>257.03535915844401</v>
      </c>
      <c r="G259" s="11">
        <v>249.510484192917</v>
      </c>
      <c r="H259" s="11">
        <v>205.619241993629</v>
      </c>
      <c r="I259" s="11">
        <v>190.276075410027</v>
      </c>
      <c r="J259" s="11">
        <v>204.52088354608699</v>
      </c>
      <c r="K259" s="11">
        <v>206.17020219583699</v>
      </c>
      <c r="L259" s="11">
        <v>186.51649492771</v>
      </c>
      <c r="M259" s="11">
        <v>181.95224999003599</v>
      </c>
      <c r="N259" s="11">
        <v>180.78306032760699</v>
      </c>
      <c r="O259" s="11">
        <v>253.474816918248</v>
      </c>
      <c r="P259" s="11">
        <v>184.9</v>
      </c>
      <c r="Q259" s="11">
        <v>107.59224009547</v>
      </c>
      <c r="R259" s="11">
        <v>96.368738365793405</v>
      </c>
      <c r="S259" s="11">
        <v>94.583203399204905</v>
      </c>
      <c r="T259" s="11">
        <v>97.607512979523804</v>
      </c>
      <c r="U259" s="11">
        <v>94.972140148192494</v>
      </c>
      <c r="V259" s="159">
        <f>100</f>
        <v>100</v>
      </c>
      <c r="W259" s="58">
        <f t="shared" si="34"/>
        <v>66.83491255277761</v>
      </c>
      <c r="X259" s="58">
        <f t="shared" si="34"/>
        <v>56.824586324720634</v>
      </c>
      <c r="Y259" s="58">
        <f t="shared" si="34"/>
        <v>55.161010120803354</v>
      </c>
      <c r="Z259" s="58">
        <f t="shared" si="32"/>
        <v>45.457669345360763</v>
      </c>
      <c r="AA259" s="58">
        <f t="shared" si="32"/>
        <v>42.065649286801367</v>
      </c>
      <c r="AB259" s="58">
        <f t="shared" si="32"/>
        <v>45.214847639342622</v>
      </c>
      <c r="AC259" s="58">
        <f t="shared" si="32"/>
        <v>45.579473931602749</v>
      </c>
      <c r="AD259" s="58">
        <f t="shared" si="32"/>
        <v>41.234492801710665</v>
      </c>
      <c r="AE259" s="58">
        <f t="shared" si="32"/>
        <v>40.225443574720273</v>
      </c>
      <c r="AF259" s="58">
        <f t="shared" si="32"/>
        <v>39.966962721657119</v>
      </c>
      <c r="AG259" s="58">
        <f t="shared" si="32"/>
        <v>56.037432601772686</v>
      </c>
      <c r="AH259" s="58">
        <f t="shared" si="32"/>
        <v>40.877123076923084</v>
      </c>
      <c r="AI259" s="58">
        <f t="shared" si="39"/>
        <v>23.786161387260066</v>
      </c>
      <c r="AJ259" s="58">
        <f t="shared" si="35"/>
        <v>21.304904158714638</v>
      </c>
      <c r="AK259" s="58">
        <f t="shared" si="36"/>
        <v>20.910163582254995</v>
      </c>
      <c r="AL259" s="58">
        <f t="shared" si="37"/>
        <v>21.578768638703959</v>
      </c>
      <c r="AM259" s="58">
        <f t="shared" si="38"/>
        <v>20.996148521992716</v>
      </c>
      <c r="AN259" s="160">
        <v>1</v>
      </c>
      <c r="AO259" s="118">
        <v>1</v>
      </c>
      <c r="AP259" s="118">
        <v>1</v>
      </c>
      <c r="AQ259" s="118">
        <v>1</v>
      </c>
      <c r="AR259" s="118">
        <v>1</v>
      </c>
      <c r="AS259" s="118">
        <v>1</v>
      </c>
      <c r="AT259" s="118">
        <v>1</v>
      </c>
      <c r="AU259" s="118">
        <v>1</v>
      </c>
      <c r="AV259" s="118">
        <v>1</v>
      </c>
      <c r="AW259" s="118">
        <v>1</v>
      </c>
      <c r="AX259" s="118">
        <v>1</v>
      </c>
      <c r="AY259" s="118">
        <v>1</v>
      </c>
      <c r="AZ259" s="118">
        <v>1</v>
      </c>
      <c r="BA259" s="118">
        <v>2</v>
      </c>
      <c r="BB259" s="118">
        <v>2</v>
      </c>
      <c r="BC259" s="118">
        <v>4</v>
      </c>
      <c r="BD259" s="118">
        <v>6</v>
      </c>
      <c r="BE259" s="118">
        <v>7</v>
      </c>
    </row>
    <row r="260" spans="2:57" ht="15">
      <c r="B260" s="499"/>
      <c r="C260" s="1" t="s">
        <v>207</v>
      </c>
      <c r="D260" s="196">
        <v>233.32339198727499</v>
      </c>
      <c r="E260" s="11">
        <v>169.46354348755</v>
      </c>
      <c r="F260" s="11">
        <v>90.7014243482935</v>
      </c>
      <c r="G260" s="11">
        <v>65.015303309697202</v>
      </c>
      <c r="H260" s="11">
        <v>61.8955881511435</v>
      </c>
      <c r="I260" s="11">
        <v>86.772116189030896</v>
      </c>
      <c r="J260" s="11">
        <v>195.29661479255299</v>
      </c>
      <c r="K260" s="11">
        <v>238.85935714640601</v>
      </c>
      <c r="L260" s="11">
        <v>205.28796229730801</v>
      </c>
      <c r="M260" s="11">
        <v>190.1231615449</v>
      </c>
      <c r="N260" s="11">
        <v>180.683180183779</v>
      </c>
      <c r="O260" s="11">
        <v>165.894485129278</v>
      </c>
      <c r="P260" s="11">
        <v>160.69999999999999</v>
      </c>
      <c r="Q260" s="11">
        <v>173.404475654138</v>
      </c>
      <c r="R260" s="11">
        <v>189.549643852662</v>
      </c>
      <c r="S260" s="11">
        <v>191.60078975035299</v>
      </c>
      <c r="T260" s="11">
        <v>178.571644514246</v>
      </c>
      <c r="U260" s="11">
        <v>173.139768756878</v>
      </c>
      <c r="V260" s="159">
        <f>100</f>
        <v>100</v>
      </c>
      <c r="W260" s="58">
        <f t="shared" si="34"/>
        <v>72.630327394174103</v>
      </c>
      <c r="X260" s="58">
        <f t="shared" si="34"/>
        <v>38.873695250084559</v>
      </c>
      <c r="Y260" s="58">
        <f t="shared" si="34"/>
        <v>27.864888623444585</v>
      </c>
      <c r="Z260" s="58">
        <f t="shared" si="32"/>
        <v>26.527810873981796</v>
      </c>
      <c r="AA260" s="58">
        <f t="shared" si="32"/>
        <v>37.189634288259995</v>
      </c>
      <c r="AB260" s="58">
        <f t="shared" si="32"/>
        <v>83.702115389786584</v>
      </c>
      <c r="AC260" s="58">
        <f t="shared" si="32"/>
        <v>102.37265758567102</v>
      </c>
      <c r="AD260" s="58">
        <f t="shared" si="32"/>
        <v>87.984303909187133</v>
      </c>
      <c r="AE260" s="58">
        <f t="shared" si="32"/>
        <v>81.484826671501907</v>
      </c>
      <c r="AF260" s="58">
        <f t="shared" si="32"/>
        <v>77.438947996107103</v>
      </c>
      <c r="AG260" s="58">
        <f t="shared" si="32"/>
        <v>71.100665782505672</v>
      </c>
      <c r="AH260" s="58">
        <f t="shared" si="32"/>
        <v>68.874363016616982</v>
      </c>
      <c r="AI260" s="58">
        <f t="shared" si="39"/>
        <v>74.31937028568278</v>
      </c>
      <c r="AJ260" s="58">
        <f t="shared" si="35"/>
        <v>81.239022902169921</v>
      </c>
      <c r="AK260" s="58">
        <f t="shared" si="36"/>
        <v>82.118122884482389</v>
      </c>
      <c r="AL260" s="58">
        <f t="shared" si="37"/>
        <v>76.533965580264223</v>
      </c>
      <c r="AM260" s="58">
        <f t="shared" si="38"/>
        <v>74.205919638919326</v>
      </c>
      <c r="AN260" s="160">
        <v>1</v>
      </c>
      <c r="AO260" s="118">
        <v>1</v>
      </c>
      <c r="AP260" s="118">
        <v>1</v>
      </c>
      <c r="AQ260" s="118">
        <v>1</v>
      </c>
      <c r="AR260" s="118">
        <v>1</v>
      </c>
      <c r="AS260" s="118">
        <v>1</v>
      </c>
      <c r="AT260" s="118">
        <v>1</v>
      </c>
      <c r="AU260" s="118">
        <v>1</v>
      </c>
      <c r="AV260" s="118">
        <v>1</v>
      </c>
      <c r="AW260" s="118">
        <v>1</v>
      </c>
      <c r="AX260" s="118">
        <v>1</v>
      </c>
      <c r="AY260" s="118">
        <v>1</v>
      </c>
      <c r="AZ260" s="118">
        <v>1</v>
      </c>
      <c r="BA260" s="118">
        <v>1</v>
      </c>
      <c r="BB260" s="118">
        <v>4</v>
      </c>
      <c r="BC260" s="118">
        <v>4</v>
      </c>
      <c r="BD260" s="118">
        <v>6</v>
      </c>
      <c r="BE260" s="118">
        <v>7</v>
      </c>
    </row>
    <row r="261" spans="2:57" ht="15">
      <c r="B261" s="499"/>
      <c r="C261" s="1" t="s">
        <v>208</v>
      </c>
      <c r="D261" s="196">
        <v>288.10020876826701</v>
      </c>
      <c r="E261" s="11">
        <v>320.863924173562</v>
      </c>
      <c r="F261" s="11">
        <v>160.19119284370601</v>
      </c>
      <c r="G261" s="11">
        <v>148.375567933388</v>
      </c>
      <c r="H261" s="11">
        <v>81.637324279474299</v>
      </c>
      <c r="I261" s="11">
        <v>105.546800521411</v>
      </c>
      <c r="J261" s="11">
        <v>379.98036123426698</v>
      </c>
      <c r="K261" s="11">
        <v>434.99428684981899</v>
      </c>
      <c r="L261" s="11">
        <v>428.648454349389</v>
      </c>
      <c r="M261" s="11">
        <v>440.73099764837201</v>
      </c>
      <c r="N261" s="11">
        <v>513.18417898521795</v>
      </c>
      <c r="O261" s="11">
        <v>533.95107856324398</v>
      </c>
      <c r="P261" s="11">
        <v>361.6</v>
      </c>
      <c r="Q261" s="11">
        <v>0</v>
      </c>
      <c r="R261" s="11">
        <v>0</v>
      </c>
      <c r="S261" s="11">
        <v>0</v>
      </c>
      <c r="T261" s="11">
        <v>0</v>
      </c>
      <c r="U261" s="11">
        <v>0</v>
      </c>
      <c r="V261" s="159">
        <f>100</f>
        <v>100</v>
      </c>
      <c r="W261" s="58">
        <f t="shared" si="34"/>
        <v>111.37233310082341</v>
      </c>
      <c r="X261" s="58">
        <f t="shared" si="34"/>
        <v>55.602595197199449</v>
      </c>
      <c r="Y261" s="58">
        <f t="shared" si="34"/>
        <v>51.501374666733987</v>
      </c>
      <c r="Z261" s="58">
        <f t="shared" si="32"/>
        <v>28.336433572368275</v>
      </c>
      <c r="AA261" s="58">
        <f t="shared" si="32"/>
        <v>36.635447427359352</v>
      </c>
      <c r="AB261" s="58">
        <f t="shared" si="32"/>
        <v>131.89173408058986</v>
      </c>
      <c r="AC261" s="58">
        <f t="shared" si="32"/>
        <v>150.98714739207495</v>
      </c>
      <c r="AD261" s="58">
        <f t="shared" si="32"/>
        <v>148.78449973431702</v>
      </c>
      <c r="AE261" s="58">
        <f t="shared" si="32"/>
        <v>152.97836802432633</v>
      </c>
      <c r="AF261" s="58">
        <f t="shared" si="32"/>
        <v>178.12697227095623</v>
      </c>
      <c r="AG261" s="58">
        <f t="shared" ref="AD261:AM290" si="40">O261*100/$D261</f>
        <v>185.33519321144499</v>
      </c>
      <c r="AH261" s="58">
        <f t="shared" si="40"/>
        <v>125.5118840579711</v>
      </c>
      <c r="AI261" s="58">
        <f t="shared" si="39"/>
        <v>0</v>
      </c>
      <c r="AJ261" s="58">
        <f t="shared" si="35"/>
        <v>0</v>
      </c>
      <c r="AK261" s="58">
        <f t="shared" si="36"/>
        <v>0</v>
      </c>
      <c r="AL261" s="58">
        <f t="shared" si="37"/>
        <v>0</v>
      </c>
      <c r="AM261" s="58">
        <f t="shared" si="38"/>
        <v>0</v>
      </c>
      <c r="AN261" s="160">
        <v>1</v>
      </c>
      <c r="AO261" s="118">
        <v>1</v>
      </c>
      <c r="AP261" s="118">
        <v>1</v>
      </c>
      <c r="AQ261" s="118">
        <v>1</v>
      </c>
      <c r="AR261" s="118">
        <v>1</v>
      </c>
      <c r="AS261" s="118">
        <v>1</v>
      </c>
      <c r="AT261" s="118">
        <v>1</v>
      </c>
      <c r="AU261" s="118">
        <v>1</v>
      </c>
      <c r="AV261" s="118">
        <v>1</v>
      </c>
      <c r="AW261" s="118">
        <v>1</v>
      </c>
      <c r="AX261" s="118">
        <v>1</v>
      </c>
      <c r="AY261" s="118">
        <v>1</v>
      </c>
      <c r="AZ261" s="118">
        <v>1</v>
      </c>
      <c r="BA261" s="118">
        <v>4</v>
      </c>
      <c r="BB261" s="118">
        <v>4</v>
      </c>
      <c r="BC261" s="118">
        <v>4</v>
      </c>
      <c r="BD261" s="118">
        <v>6</v>
      </c>
      <c r="BE261" s="118">
        <v>7</v>
      </c>
    </row>
    <row r="262" spans="2:57" ht="15">
      <c r="B262" s="499"/>
      <c r="C262" s="1" t="s">
        <v>209</v>
      </c>
      <c r="D262" s="196">
        <v>1056.5662590714801</v>
      </c>
      <c r="E262" s="11">
        <v>952.78328089189301</v>
      </c>
      <c r="F262" s="11">
        <v>616.86566591162102</v>
      </c>
      <c r="G262" s="11">
        <v>549.01811683744302</v>
      </c>
      <c r="H262" s="11">
        <v>629.16054704636895</v>
      </c>
      <c r="I262" s="11">
        <v>589.70018871962498</v>
      </c>
      <c r="J262" s="11">
        <v>939.88355600519697</v>
      </c>
      <c r="K262" s="11">
        <v>1089.0754632619601</v>
      </c>
      <c r="L262" s="11">
        <v>998.18276220145401</v>
      </c>
      <c r="M262" s="11">
        <v>987.28526445852799</v>
      </c>
      <c r="N262" s="11">
        <v>1088.69356771874</v>
      </c>
      <c r="O262" s="11">
        <v>1191.15229412644</v>
      </c>
      <c r="P262" s="11">
        <v>882.3</v>
      </c>
      <c r="Q262" s="11">
        <v>764.50149418598903</v>
      </c>
      <c r="R262" s="11">
        <v>910.31757094959801</v>
      </c>
      <c r="S262" s="11">
        <v>516.52830878051702</v>
      </c>
      <c r="T262" s="11">
        <v>598.31873042828704</v>
      </c>
      <c r="U262" s="11">
        <v>636.013199464644</v>
      </c>
      <c r="V262" s="159">
        <f>100</f>
        <v>100</v>
      </c>
      <c r="W262" s="58">
        <f t="shared" si="34"/>
        <v>90.177333670413404</v>
      </c>
      <c r="X262" s="58">
        <f t="shared" si="34"/>
        <v>58.384002007950556</v>
      </c>
      <c r="Y262" s="58">
        <f t="shared" si="34"/>
        <v>51.962488118816616</v>
      </c>
      <c r="Z262" s="58">
        <f t="shared" si="34"/>
        <v>59.547666002440856</v>
      </c>
      <c r="AA262" s="58">
        <f t="shared" si="34"/>
        <v>55.812892344097648</v>
      </c>
      <c r="AB262" s="58">
        <f t="shared" si="34"/>
        <v>88.956423502599364</v>
      </c>
      <c r="AC262" s="58">
        <f t="shared" si="34"/>
        <v>103.0768732118182</v>
      </c>
      <c r="AD262" s="58">
        <f t="shared" si="40"/>
        <v>94.474222854576666</v>
      </c>
      <c r="AE262" s="58">
        <f t="shared" si="40"/>
        <v>93.442815912573536</v>
      </c>
      <c r="AF262" s="58">
        <f t="shared" si="40"/>
        <v>103.04072824315759</v>
      </c>
      <c r="AG262" s="58">
        <f t="shared" si="40"/>
        <v>112.7380591514663</v>
      </c>
      <c r="AH262" s="58">
        <f t="shared" si="40"/>
        <v>83.506357734286652</v>
      </c>
      <c r="AI262" s="58">
        <f t="shared" si="39"/>
        <v>72.357174727294407</v>
      </c>
      <c r="AJ262" s="58">
        <f t="shared" si="35"/>
        <v>86.158114849284814</v>
      </c>
      <c r="AK262" s="58">
        <f t="shared" si="36"/>
        <v>48.887450677674181</v>
      </c>
      <c r="AL262" s="58">
        <f t="shared" si="37"/>
        <v>56.628604717520972</v>
      </c>
      <c r="AM262" s="58">
        <f t="shared" si="38"/>
        <v>60.196243633937172</v>
      </c>
      <c r="AN262" s="160"/>
      <c r="AO262" s="118"/>
      <c r="AP262" s="118"/>
      <c r="AQ262" s="118"/>
      <c r="AR262" s="118"/>
      <c r="AS262" s="118"/>
      <c r="AT262" s="118"/>
      <c r="AU262" s="118"/>
      <c r="AV262" s="118"/>
      <c r="AW262" s="118"/>
      <c r="AX262" s="118"/>
      <c r="AY262" s="118"/>
      <c r="AZ262" s="118"/>
      <c r="BA262" s="118"/>
      <c r="BB262" s="118"/>
      <c r="BC262" s="118"/>
      <c r="BD262" s="118"/>
      <c r="BE262" s="118"/>
    </row>
    <row r="263" spans="2:57" ht="15">
      <c r="B263" s="501"/>
      <c r="C263" s="8" t="s">
        <v>210</v>
      </c>
      <c r="D263" s="245">
        <v>768.46605030321098</v>
      </c>
      <c r="E263" s="173">
        <v>631.91935671833096</v>
      </c>
      <c r="F263" s="173">
        <v>456.67447306791598</v>
      </c>
      <c r="G263" s="173">
        <v>400.64254890405499</v>
      </c>
      <c r="H263" s="173">
        <v>547.52322276689495</v>
      </c>
      <c r="I263" s="173">
        <v>484.15338819821397</v>
      </c>
      <c r="J263" s="173">
        <v>559.90319477093101</v>
      </c>
      <c r="K263" s="173">
        <v>654.08117641214199</v>
      </c>
      <c r="L263" s="173">
        <v>569.53430785206501</v>
      </c>
      <c r="M263" s="173">
        <v>546.55426681015604</v>
      </c>
      <c r="N263" s="173">
        <v>575.50938873352004</v>
      </c>
      <c r="O263" s="173">
        <v>657.20121556319498</v>
      </c>
      <c r="P263" s="173">
        <v>520.70000000000005</v>
      </c>
      <c r="Q263" s="173">
        <v>764.50149418598903</v>
      </c>
      <c r="R263" s="173">
        <v>910.31757094959801</v>
      </c>
      <c r="S263" s="173">
        <v>516.52830878051702</v>
      </c>
      <c r="T263" s="173">
        <v>598.31873042828704</v>
      </c>
      <c r="U263" s="173">
        <v>636.013199464644</v>
      </c>
      <c r="V263" s="159">
        <f>100</f>
        <v>100</v>
      </c>
      <c r="W263" s="58">
        <f t="shared" si="34"/>
        <v>82.231265319918393</v>
      </c>
      <c r="X263" s="58">
        <f t="shared" si="34"/>
        <v>59.426759697156108</v>
      </c>
      <c r="Y263" s="58">
        <f t="shared" si="34"/>
        <v>52.135360924008921</v>
      </c>
      <c r="Z263" s="58">
        <f t="shared" si="34"/>
        <v>71.24884990701419</v>
      </c>
      <c r="AA263" s="58">
        <f t="shared" si="34"/>
        <v>63.002573504344561</v>
      </c>
      <c r="AB263" s="58">
        <f t="shared" si="34"/>
        <v>72.85984781631042</v>
      </c>
      <c r="AC263" s="58">
        <f t="shared" si="34"/>
        <v>85.115168868431269</v>
      </c>
      <c r="AD263" s="58">
        <f t="shared" si="40"/>
        <v>74.113138456454365</v>
      </c>
      <c r="AE263" s="58">
        <f t="shared" si="40"/>
        <v>71.122760282579051</v>
      </c>
      <c r="AF263" s="58">
        <f t="shared" si="40"/>
        <v>74.890671943990668</v>
      </c>
      <c r="AG263" s="58">
        <f t="shared" si="40"/>
        <v>85.521177585383953</v>
      </c>
      <c r="AH263" s="58">
        <f t="shared" si="40"/>
        <v>67.758360931435973</v>
      </c>
      <c r="AI263" s="58">
        <f t="shared" si="39"/>
        <v>99.484094825573919</v>
      </c>
      <c r="AJ263" s="58">
        <f t="shared" si="35"/>
        <v>118.4590484628979</v>
      </c>
      <c r="AK263" s="58">
        <f t="shared" si="36"/>
        <v>67.215501397454346</v>
      </c>
      <c r="AL263" s="58">
        <f t="shared" si="37"/>
        <v>77.858837120027687</v>
      </c>
      <c r="AM263" s="58">
        <f t="shared" si="38"/>
        <v>82.763994481434082</v>
      </c>
      <c r="AN263" s="120"/>
      <c r="AO263" s="121"/>
      <c r="AP263" s="121"/>
      <c r="AQ263" s="121"/>
      <c r="AR263" s="121"/>
      <c r="AS263" s="121"/>
      <c r="AT263" s="121"/>
      <c r="AU263" s="121"/>
      <c r="AV263" s="121"/>
      <c r="AW263" s="121"/>
      <c r="AX263" s="121"/>
      <c r="AY263" s="121"/>
      <c r="AZ263" s="121"/>
      <c r="BA263" s="121"/>
      <c r="BB263" s="121"/>
      <c r="BC263" s="121"/>
      <c r="BD263" s="121"/>
      <c r="BE263" s="121"/>
    </row>
    <row r="264" spans="2:57" ht="15">
      <c r="B264" s="499" t="s">
        <v>142</v>
      </c>
      <c r="C264" s="1" t="s">
        <v>205</v>
      </c>
      <c r="D264" s="246">
        <v>-4.4736057262153297</v>
      </c>
      <c r="E264" s="11">
        <v>1.3793359366811999</v>
      </c>
      <c r="F264" s="11">
        <v>1.4411042573884001</v>
      </c>
      <c r="G264" s="11">
        <v>2.1861870995950801</v>
      </c>
      <c r="H264" s="11">
        <v>0.85833635340568804</v>
      </c>
      <c r="I264" s="11">
        <v>35.1635800838637</v>
      </c>
      <c r="J264" s="11">
        <v>35.310104045784101</v>
      </c>
      <c r="K264" s="11">
        <v>14.3077152367231</v>
      </c>
      <c r="L264" s="11">
        <v>70.492850866682602</v>
      </c>
      <c r="M264" s="11">
        <v>116.286021762525</v>
      </c>
      <c r="N264" s="11">
        <v>8.7894526568118305</v>
      </c>
      <c r="O264" s="11">
        <v>8.8676331390424998</v>
      </c>
      <c r="P264" s="11">
        <v>12.2</v>
      </c>
      <c r="Q264" s="11">
        <v>14.78405807107</v>
      </c>
      <c r="R264" s="11">
        <v>48.166773168856899</v>
      </c>
      <c r="S264" s="11">
        <v>30.386682108191401</v>
      </c>
      <c r="T264" s="11">
        <v>42.4961812214435</v>
      </c>
      <c r="U264" s="11">
        <v>48.571572413419297</v>
      </c>
      <c r="V264" s="159">
        <f>100</f>
        <v>100</v>
      </c>
      <c r="W264" s="58">
        <f t="shared" si="34"/>
        <v>-30.83275597128042</v>
      </c>
      <c r="X264" s="58">
        <f t="shared" si="34"/>
        <v>-32.213483833488702</v>
      </c>
      <c r="Y264" s="58">
        <f t="shared" si="34"/>
        <v>-48.86856896628202</v>
      </c>
      <c r="Z264" s="58">
        <f t="shared" si="34"/>
        <v>-19.186678619795146</v>
      </c>
      <c r="AA264" s="58">
        <f t="shared" si="34"/>
        <v>-786.02322680796647</v>
      </c>
      <c r="AB264" s="58">
        <f t="shared" si="34"/>
        <v>-789.29852577009387</v>
      </c>
      <c r="AC264" s="58">
        <f t="shared" si="34"/>
        <v>-319.8251279248837</v>
      </c>
      <c r="AD264" s="58">
        <f t="shared" si="40"/>
        <v>-1575.7501930399117</v>
      </c>
      <c r="AE264" s="58">
        <f t="shared" si="40"/>
        <v>-2599.3802064649753</v>
      </c>
      <c r="AF264" s="58">
        <f t="shared" si="40"/>
        <v>-196.4735650552671</v>
      </c>
      <c r="AG264" s="58">
        <f t="shared" si="40"/>
        <v>-198.22115943473003</v>
      </c>
      <c r="AH264" s="58">
        <f t="shared" si="40"/>
        <v>-272.71066666666667</v>
      </c>
      <c r="AI264" s="58">
        <f t="shared" si="39"/>
        <v>-330.47297808198471</v>
      </c>
      <c r="AJ264" s="58">
        <f t="shared" si="35"/>
        <v>-1076.6879362345146</v>
      </c>
      <c r="AK264" s="58">
        <f t="shared" si="36"/>
        <v>-679.24363405843849</v>
      </c>
      <c r="AL264" s="58">
        <f t="shared" si="37"/>
        <v>-949.93130423666707</v>
      </c>
      <c r="AM264" s="58">
        <f t="shared" si="38"/>
        <v>-1085.7365486812994</v>
      </c>
      <c r="AN264" s="160">
        <v>1</v>
      </c>
      <c r="AO264" s="118">
        <v>4</v>
      </c>
      <c r="AP264" s="118">
        <v>4</v>
      </c>
      <c r="AQ264" s="118">
        <v>1</v>
      </c>
      <c r="AR264" s="118">
        <v>1</v>
      </c>
      <c r="AS264" s="118">
        <v>4</v>
      </c>
      <c r="AT264" s="118">
        <v>1</v>
      </c>
      <c r="AU264" s="118">
        <v>1</v>
      </c>
      <c r="AV264" s="118">
        <v>1</v>
      </c>
      <c r="AW264" s="118">
        <v>1</v>
      </c>
      <c r="AX264" s="118">
        <v>1</v>
      </c>
      <c r="AY264" s="118">
        <v>1</v>
      </c>
      <c r="AZ264" s="118">
        <v>1</v>
      </c>
      <c r="BA264" s="118">
        <v>1</v>
      </c>
      <c r="BB264" s="118">
        <v>1</v>
      </c>
      <c r="BC264" s="118">
        <v>4</v>
      </c>
      <c r="BD264" s="118">
        <v>6</v>
      </c>
      <c r="BE264" s="118">
        <v>7</v>
      </c>
    </row>
    <row r="265" spans="2:57" ht="15">
      <c r="B265" s="499"/>
      <c r="C265" s="1" t="s">
        <v>206</v>
      </c>
      <c r="D265" s="196">
        <v>8.9965305603355201</v>
      </c>
      <c r="E265" s="11">
        <v>7.67198850172863</v>
      </c>
      <c r="F265" s="11">
        <v>9.5980343225707401</v>
      </c>
      <c r="G265" s="11">
        <v>9.2200064635096908</v>
      </c>
      <c r="H265" s="11">
        <v>23.306340244530499</v>
      </c>
      <c r="I265" s="11">
        <v>113.16532864165001</v>
      </c>
      <c r="J265" s="11">
        <v>136.975431705696</v>
      </c>
      <c r="K265" s="11">
        <v>98.862337920413296</v>
      </c>
      <c r="L265" s="11">
        <v>462.13423219578101</v>
      </c>
      <c r="M265" s="11">
        <v>455.07991550081698</v>
      </c>
      <c r="N265" s="11">
        <v>4.6943667598881298</v>
      </c>
      <c r="O265" s="11">
        <v>-16.984420115319701</v>
      </c>
      <c r="P265" s="11">
        <v>3.7394098311697901</v>
      </c>
      <c r="Q265" s="11">
        <v>11.269022516347301</v>
      </c>
      <c r="R265" s="11">
        <v>12.8191592809713</v>
      </c>
      <c r="S265" s="11">
        <v>12.581643851179001</v>
      </c>
      <c r="T265" s="11">
        <v>12.9839435801238</v>
      </c>
      <c r="U265" s="11">
        <v>12.631360340529</v>
      </c>
      <c r="V265" s="159">
        <f>100</f>
        <v>100</v>
      </c>
      <c r="W265" s="58">
        <f t="shared" si="34"/>
        <v>85.277190471106536</v>
      </c>
      <c r="X265" s="58">
        <f t="shared" si="34"/>
        <v>106.68595252582332</v>
      </c>
      <c r="Y265" s="58">
        <f t="shared" si="34"/>
        <v>102.4840231651015</v>
      </c>
      <c r="Z265" s="58">
        <f t="shared" si="34"/>
        <v>259.0592016358504</v>
      </c>
      <c r="AA265" s="58">
        <f t="shared" si="34"/>
        <v>1257.8774437846137</v>
      </c>
      <c r="AB265" s="58">
        <f t="shared" si="34"/>
        <v>1522.5361686604172</v>
      </c>
      <c r="AC265" s="58">
        <f t="shared" si="34"/>
        <v>1098.8940376225021</v>
      </c>
      <c r="AD265" s="58">
        <f t="shared" si="40"/>
        <v>5136.8050060683172</v>
      </c>
      <c r="AE265" s="58">
        <f t="shared" si="40"/>
        <v>5058.3934823408754</v>
      </c>
      <c r="AF265" s="58">
        <f t="shared" si="40"/>
        <v>52.179745607545136</v>
      </c>
      <c r="AG265" s="58">
        <f t="shared" si="40"/>
        <v>-188.78855578173324</v>
      </c>
      <c r="AH265" s="58">
        <f t="shared" si="40"/>
        <v>41.565021161116704</v>
      </c>
      <c r="AI265" s="58">
        <f t="shared" si="39"/>
        <v>125.25964804733601</v>
      </c>
      <c r="AJ265" s="58">
        <f t="shared" si="35"/>
        <v>142.49003207402231</v>
      </c>
      <c r="AK265" s="58">
        <f t="shared" si="36"/>
        <v>139.84995401060223</v>
      </c>
      <c r="AL265" s="58">
        <f t="shared" si="37"/>
        <v>144.32167481727058</v>
      </c>
      <c r="AM265" s="58">
        <f t="shared" si="38"/>
        <v>140.4025724785391</v>
      </c>
      <c r="AN265" s="160">
        <v>4</v>
      </c>
      <c r="AO265" s="118">
        <v>1</v>
      </c>
      <c r="AP265" s="118">
        <v>1</v>
      </c>
      <c r="AQ265" s="118">
        <v>1</v>
      </c>
      <c r="AR265" s="118">
        <v>4</v>
      </c>
      <c r="AS265" s="118">
        <v>4</v>
      </c>
      <c r="AT265" s="118">
        <v>1</v>
      </c>
      <c r="AU265" s="118">
        <v>1</v>
      </c>
      <c r="AV265" s="118">
        <v>4</v>
      </c>
      <c r="AW265" s="118">
        <v>1</v>
      </c>
      <c r="AX265" s="118">
        <v>1</v>
      </c>
      <c r="AY265" s="118">
        <v>4</v>
      </c>
      <c r="AZ265" s="118">
        <v>4</v>
      </c>
      <c r="BA265" s="118">
        <v>2</v>
      </c>
      <c r="BB265" s="118">
        <v>2</v>
      </c>
      <c r="BC265" s="118">
        <v>4</v>
      </c>
      <c r="BD265" s="118">
        <v>6</v>
      </c>
      <c r="BE265" s="118">
        <v>7</v>
      </c>
    </row>
    <row r="266" spans="2:57" ht="15">
      <c r="B266" s="499"/>
      <c r="C266" s="1" t="s">
        <v>207</v>
      </c>
      <c r="D266" s="196">
        <v>7.86313669868139</v>
      </c>
      <c r="E266" s="11">
        <v>7.3204979899230702</v>
      </c>
      <c r="F266" s="11">
        <v>5.2840489437872602</v>
      </c>
      <c r="G266" s="11">
        <v>3.62305675841827</v>
      </c>
      <c r="H266" s="11">
        <v>0</v>
      </c>
      <c r="I266" s="11">
        <v>0</v>
      </c>
      <c r="J266" s="11">
        <v>0</v>
      </c>
      <c r="K266" s="11">
        <v>-1.1631627110806699</v>
      </c>
      <c r="L266" s="11">
        <v>0.71618612133186599</v>
      </c>
      <c r="M266" s="11">
        <v>-2.2167040765729702</v>
      </c>
      <c r="N266" s="11">
        <v>-2.4516670795255302</v>
      </c>
      <c r="O266" s="11">
        <v>-7.02417274474998</v>
      </c>
      <c r="P266" s="11">
        <v>1.8712525400076201</v>
      </c>
      <c r="Q266" s="11">
        <v>6.9531427218841504</v>
      </c>
      <c r="R266" s="11">
        <v>7.6005037866971596</v>
      </c>
      <c r="S266" s="11">
        <v>7.6827750000196504</v>
      </c>
      <c r="T266" s="11">
        <v>7.1603349798817302</v>
      </c>
      <c r="U266" s="11">
        <v>6.94232597811554</v>
      </c>
      <c r="V266" s="159">
        <f>100</f>
        <v>100</v>
      </c>
      <c r="W266" s="58">
        <f t="shared" si="34"/>
        <v>93.098953642134731</v>
      </c>
      <c r="X266" s="58">
        <f t="shared" si="34"/>
        <v>67.200268115310394</v>
      </c>
      <c r="Y266" s="58">
        <f t="shared" si="34"/>
        <v>46.076481908623556</v>
      </c>
      <c r="Z266" s="58">
        <f t="shared" si="34"/>
        <v>0</v>
      </c>
      <c r="AA266" s="58">
        <f t="shared" si="34"/>
        <v>0</v>
      </c>
      <c r="AB266" s="58">
        <f t="shared" si="34"/>
        <v>0</v>
      </c>
      <c r="AC266" s="58">
        <f t="shared" si="34"/>
        <v>-14.792604473933752</v>
      </c>
      <c r="AD266" s="58">
        <f t="shared" si="40"/>
        <v>9.1081479157289351</v>
      </c>
      <c r="AE266" s="58">
        <f t="shared" si="40"/>
        <v>-28.191091691750707</v>
      </c>
      <c r="AF266" s="58">
        <f t="shared" si="40"/>
        <v>-31.17925038663849</v>
      </c>
      <c r="AG266" s="58">
        <f t="shared" si="40"/>
        <v>-89.330416269221161</v>
      </c>
      <c r="AH266" s="58">
        <f t="shared" si="40"/>
        <v>23.797787215392301</v>
      </c>
      <c r="AI266" s="58">
        <f t="shared" si="39"/>
        <v>88.427086903502001</v>
      </c>
      <c r="AJ266" s="58">
        <f t="shared" si="35"/>
        <v>96.659947269792823</v>
      </c>
      <c r="AK266" s="58">
        <f t="shared" si="36"/>
        <v>97.706237274343891</v>
      </c>
      <c r="AL266" s="58">
        <f t="shared" si="37"/>
        <v>91.062069175046702</v>
      </c>
      <c r="AM266" s="58">
        <f t="shared" si="38"/>
        <v>88.289524195601672</v>
      </c>
      <c r="AN266" s="160">
        <v>4</v>
      </c>
      <c r="AO266" s="118">
        <v>4</v>
      </c>
      <c r="AP266" s="118">
        <v>4</v>
      </c>
      <c r="AQ266" s="118">
        <v>4</v>
      </c>
      <c r="AR266" s="118">
        <v>1</v>
      </c>
      <c r="AS266" s="118">
        <v>4</v>
      </c>
      <c r="AT266" s="118">
        <v>4</v>
      </c>
      <c r="AU266" s="118">
        <v>4</v>
      </c>
      <c r="AV266" s="118">
        <v>4</v>
      </c>
      <c r="AW266" s="118">
        <v>4</v>
      </c>
      <c r="AX266" s="118">
        <v>4</v>
      </c>
      <c r="AY266" s="118">
        <v>4</v>
      </c>
      <c r="AZ266" s="118">
        <v>4</v>
      </c>
      <c r="BA266" s="118">
        <v>1</v>
      </c>
      <c r="BB266" s="118">
        <v>4</v>
      </c>
      <c r="BC266" s="118">
        <v>4</v>
      </c>
      <c r="BD266" s="118">
        <v>6</v>
      </c>
      <c r="BE266" s="118">
        <v>7</v>
      </c>
    </row>
    <row r="267" spans="2:57" ht="15">
      <c r="B267" s="499"/>
      <c r="C267" s="1" t="s">
        <v>208</v>
      </c>
      <c r="D267" s="196">
        <v>285.05902295116499</v>
      </c>
      <c r="E267" s="11">
        <v>113.275074169295</v>
      </c>
      <c r="F267" s="11">
        <v>92.134598857921205</v>
      </c>
      <c r="G267" s="11">
        <v>97.511861894108705</v>
      </c>
      <c r="H267" s="11">
        <v>81.029212047227603</v>
      </c>
      <c r="I267" s="11">
        <v>71.714278672328007</v>
      </c>
      <c r="J267" s="11">
        <v>260.885038994936</v>
      </c>
      <c r="K267" s="11">
        <v>271.320621441117</v>
      </c>
      <c r="L267" s="11">
        <v>-43.8872188260382</v>
      </c>
      <c r="M267" s="11">
        <v>278.63264305009699</v>
      </c>
      <c r="N267" s="11">
        <v>295.30028320183601</v>
      </c>
      <c r="O267" s="11">
        <v>457.32696948266698</v>
      </c>
      <c r="P267" s="11">
        <v>-87.210663182945197</v>
      </c>
      <c r="Q267" s="11">
        <v>-169.35869456031199</v>
      </c>
      <c r="R267" s="11">
        <v>118.599146345625</v>
      </c>
      <c r="S267" s="11">
        <v>135.63284561387599</v>
      </c>
      <c r="T267" s="11">
        <v>131.96138150045701</v>
      </c>
      <c r="U267" s="11">
        <v>127.629452162614</v>
      </c>
      <c r="V267" s="159">
        <f>100</f>
        <v>100</v>
      </c>
      <c r="W267" s="58">
        <f t="shared" si="34"/>
        <v>39.737410518207234</v>
      </c>
      <c r="X267" s="58">
        <f t="shared" si="34"/>
        <v>32.321235758148688</v>
      </c>
      <c r="Y267" s="58">
        <f t="shared" si="34"/>
        <v>34.207604054972848</v>
      </c>
      <c r="Z267" s="58">
        <f t="shared" si="34"/>
        <v>28.425415623875605</v>
      </c>
      <c r="AA267" s="58">
        <f t="shared" si="34"/>
        <v>25.157694687185458</v>
      </c>
      <c r="AB267" s="58">
        <f t="shared" si="34"/>
        <v>91.519656629016666</v>
      </c>
      <c r="AC267" s="58">
        <f t="shared" si="34"/>
        <v>95.180506349942277</v>
      </c>
      <c r="AD267" s="58">
        <f t="shared" si="40"/>
        <v>-15.395835701561621</v>
      </c>
      <c r="AE267" s="58">
        <f t="shared" si="40"/>
        <v>97.745596741847763</v>
      </c>
      <c r="AF267" s="58">
        <f t="shared" si="40"/>
        <v>103.59268061212204</v>
      </c>
      <c r="AG267" s="58">
        <f t="shared" si="40"/>
        <v>160.43237809069953</v>
      </c>
      <c r="AH267" s="58">
        <f t="shared" si="40"/>
        <v>-30.593896758667317</v>
      </c>
      <c r="AI267" s="58">
        <f t="shared" si="39"/>
        <v>-59.411799285274952</v>
      </c>
      <c r="AJ267" s="58">
        <f t="shared" si="35"/>
        <v>41.60511921979851</v>
      </c>
      <c r="AK267" s="58">
        <f t="shared" si="36"/>
        <v>47.580618290799372</v>
      </c>
      <c r="AL267" s="58">
        <f t="shared" si="37"/>
        <v>46.292652003884832</v>
      </c>
      <c r="AM267" s="58">
        <f t="shared" si="38"/>
        <v>44.772991516384621</v>
      </c>
      <c r="AN267" s="160">
        <v>4</v>
      </c>
      <c r="AO267" s="118">
        <v>4</v>
      </c>
      <c r="AP267" s="118">
        <v>4</v>
      </c>
      <c r="AQ267" s="118">
        <v>4</v>
      </c>
      <c r="AR267" s="118">
        <v>4</v>
      </c>
      <c r="AS267" s="118">
        <v>4</v>
      </c>
      <c r="AT267" s="118">
        <v>4</v>
      </c>
      <c r="AU267" s="118">
        <v>4</v>
      </c>
      <c r="AV267" s="118">
        <v>4</v>
      </c>
      <c r="AW267" s="118">
        <v>4</v>
      </c>
      <c r="AX267" s="118">
        <v>4</v>
      </c>
      <c r="AY267" s="118">
        <v>4</v>
      </c>
      <c r="AZ267" s="118">
        <v>4</v>
      </c>
      <c r="BA267" s="118">
        <v>4</v>
      </c>
      <c r="BB267" s="118">
        <v>4</v>
      </c>
      <c r="BC267" s="118">
        <v>4</v>
      </c>
      <c r="BD267" s="118">
        <v>6</v>
      </c>
      <c r="BE267" s="118">
        <v>7</v>
      </c>
    </row>
    <row r="268" spans="2:57" ht="15">
      <c r="B268" s="499"/>
      <c r="C268" s="1" t="s">
        <v>209</v>
      </c>
      <c r="D268" s="196">
        <v>297.44508448396698</v>
      </c>
      <c r="E268" s="11">
        <v>129.646896597628</v>
      </c>
      <c r="F268" s="11">
        <v>108.457786381668</v>
      </c>
      <c r="G268" s="11">
        <v>112.541112215632</v>
      </c>
      <c r="H268" s="11">
        <v>105.19388864516399</v>
      </c>
      <c r="I268" s="11">
        <v>220.04318739784</v>
      </c>
      <c r="J268" s="11">
        <v>433.17057474641598</v>
      </c>
      <c r="K268" s="11">
        <v>383.32751188717299</v>
      </c>
      <c r="L268" s="11">
        <v>489.45605035775702</v>
      </c>
      <c r="M268" s="11">
        <v>847.78187623686699</v>
      </c>
      <c r="N268" s="11">
        <v>306.33243553901002</v>
      </c>
      <c r="O268" s="11">
        <v>442.186009761641</v>
      </c>
      <c r="P268" s="11">
        <v>-69.400000811767697</v>
      </c>
      <c r="Q268" s="11">
        <v>-136.35247125101</v>
      </c>
      <c r="R268" s="11">
        <v>187.18558258215</v>
      </c>
      <c r="S268" s="11">
        <v>186.28394657326601</v>
      </c>
      <c r="T268" s="11">
        <v>194.60184128190599</v>
      </c>
      <c r="U268" s="11">
        <v>195.774710894679</v>
      </c>
      <c r="V268" s="159">
        <f>100</f>
        <v>100</v>
      </c>
      <c r="W268" s="58">
        <f t="shared" si="34"/>
        <v>43.586834464772032</v>
      </c>
      <c r="X268" s="58">
        <f t="shared" si="34"/>
        <v>36.463129511731481</v>
      </c>
      <c r="Y268" s="58">
        <f t="shared" si="34"/>
        <v>37.835929415635796</v>
      </c>
      <c r="Z268" s="58">
        <f t="shared" si="34"/>
        <v>35.365818476262028</v>
      </c>
      <c r="AA268" s="58">
        <f t="shared" si="34"/>
        <v>73.977752155356555</v>
      </c>
      <c r="AB268" s="58">
        <f t="shared" si="34"/>
        <v>145.63043645448607</v>
      </c>
      <c r="AC268" s="58">
        <f t="shared" si="34"/>
        <v>128.87337255957758</v>
      </c>
      <c r="AD268" s="58">
        <f t="shared" si="40"/>
        <v>164.55341704735415</v>
      </c>
      <c r="AE268" s="58">
        <f t="shared" si="40"/>
        <v>285.02130996976166</v>
      </c>
      <c r="AF268" s="58">
        <f t="shared" si="40"/>
        <v>102.98789642816307</v>
      </c>
      <c r="AG268" s="58">
        <f t="shared" si="40"/>
        <v>148.66139426334206</v>
      </c>
      <c r="AH268" s="58">
        <f t="shared" si="40"/>
        <v>-23.332038225532862</v>
      </c>
      <c r="AI268" s="58">
        <f t="shared" si="39"/>
        <v>-45.841225276109654</v>
      </c>
      <c r="AJ268" s="58">
        <f t="shared" si="35"/>
        <v>62.931140014263633</v>
      </c>
      <c r="AK268" s="58">
        <f t="shared" si="36"/>
        <v>62.628013132725734</v>
      </c>
      <c r="AL268" s="58">
        <f t="shared" si="37"/>
        <v>65.4244603233292</v>
      </c>
      <c r="AM268" s="58">
        <f t="shared" si="38"/>
        <v>65.818774996509234</v>
      </c>
      <c r="AN268" s="160"/>
      <c r="AO268" s="118"/>
      <c r="AP268" s="118"/>
      <c r="AQ268" s="118"/>
      <c r="AR268" s="118"/>
      <c r="AS268" s="118"/>
      <c r="AT268" s="118"/>
      <c r="AU268" s="118"/>
      <c r="AV268" s="118"/>
      <c r="AW268" s="118"/>
      <c r="AX268" s="118"/>
      <c r="AY268" s="118"/>
      <c r="AZ268" s="118"/>
      <c r="BA268" s="118"/>
      <c r="BB268" s="118"/>
      <c r="BC268" s="118"/>
      <c r="BD268" s="118"/>
      <c r="BE268" s="118"/>
    </row>
    <row r="269" spans="2:57" ht="15">
      <c r="B269" s="501"/>
      <c r="C269" s="8" t="s">
        <v>210</v>
      </c>
      <c r="D269" s="245">
        <v>12.3860615328016</v>
      </c>
      <c r="E269" s="173">
        <v>16.371822428332901</v>
      </c>
      <c r="F269" s="173">
        <v>16.323187523746402</v>
      </c>
      <c r="G269" s="173">
        <v>15.029250321523</v>
      </c>
      <c r="H269" s="173">
        <v>24.1646765979362</v>
      </c>
      <c r="I269" s="173">
        <v>148.328908725513</v>
      </c>
      <c r="J269" s="173">
        <v>172.28553575148001</v>
      </c>
      <c r="K269" s="173">
        <v>112.006890446056</v>
      </c>
      <c r="L269" s="173">
        <v>533.343269183796</v>
      </c>
      <c r="M269" s="173">
        <v>569.14923318676904</v>
      </c>
      <c r="N269" s="173">
        <v>11.0321523371744</v>
      </c>
      <c r="O269" s="173">
        <v>-15.140959721027199</v>
      </c>
      <c r="P269" s="173">
        <v>17.810662371177401</v>
      </c>
      <c r="Q269" s="173">
        <v>33.006223309301397</v>
      </c>
      <c r="R269" s="173">
        <v>68.586436236525401</v>
      </c>
      <c r="S269" s="173">
        <v>50.651100959390199</v>
      </c>
      <c r="T269" s="173">
        <v>62.640459781449003</v>
      </c>
      <c r="U269" s="173">
        <v>68.145258732063894</v>
      </c>
      <c r="V269" s="159">
        <f>100</f>
        <v>100</v>
      </c>
      <c r="W269" s="58">
        <f t="shared" si="34"/>
        <v>132.17940493009777</v>
      </c>
      <c r="X269" s="58">
        <f t="shared" si="34"/>
        <v>131.78674658218225</v>
      </c>
      <c r="Y269" s="58">
        <f t="shared" si="34"/>
        <v>121.34002630070528</v>
      </c>
      <c r="Z269" s="58">
        <f t="shared" si="34"/>
        <v>195.0957254163616</v>
      </c>
      <c r="AA269" s="58">
        <f t="shared" si="34"/>
        <v>1197.547003401351</v>
      </c>
      <c r="AB269" s="58">
        <f t="shared" si="34"/>
        <v>1390.9630215805234</v>
      </c>
      <c r="AC269" s="58">
        <f t="shared" si="34"/>
        <v>904.29786861167963</v>
      </c>
      <c r="AD269" s="58">
        <f t="shared" si="40"/>
        <v>4305.9956368807025</v>
      </c>
      <c r="AE269" s="58">
        <f t="shared" si="40"/>
        <v>4595.0783602964493</v>
      </c>
      <c r="AF269" s="58">
        <f t="shared" si="40"/>
        <v>89.069090347713143</v>
      </c>
      <c r="AG269" s="58">
        <f t="shared" si="40"/>
        <v>-122.24192234900411</v>
      </c>
      <c r="AH269" s="58">
        <f t="shared" si="40"/>
        <v>143.79601073359765</v>
      </c>
      <c r="AI269" s="58">
        <f t="shared" si="40"/>
        <v>266.47876099995227</v>
      </c>
      <c r="AJ269" s="58">
        <f t="shared" si="40"/>
        <v>553.73886246964139</v>
      </c>
      <c r="AK269" s="58">
        <f t="shared" si="40"/>
        <v>408.93629363339227</v>
      </c>
      <c r="AL269" s="58">
        <f t="shared" si="40"/>
        <v>505.73347803545403</v>
      </c>
      <c r="AM269" s="58">
        <f t="shared" si="40"/>
        <v>550.17697555915606</v>
      </c>
      <c r="AN269" s="120"/>
      <c r="AO269" s="121"/>
      <c r="AP269" s="121"/>
      <c r="AQ269" s="121"/>
      <c r="AR269" s="121"/>
      <c r="AS269" s="121"/>
      <c r="AT269" s="121"/>
      <c r="AU269" s="121"/>
      <c r="AV269" s="121"/>
      <c r="AW269" s="121"/>
      <c r="AX269" s="121"/>
      <c r="AY269" s="121"/>
      <c r="AZ269" s="121"/>
      <c r="BA269" s="121"/>
      <c r="BB269" s="121"/>
      <c r="BC269" s="121"/>
      <c r="BD269" s="121"/>
      <c r="BE269" s="121"/>
    </row>
    <row r="270" spans="2:57" ht="15" customHeight="1">
      <c r="B270" s="499" t="s">
        <v>163</v>
      </c>
      <c r="C270" s="1" t="s">
        <v>205</v>
      </c>
      <c r="D270" s="246">
        <v>315.73715081021999</v>
      </c>
      <c r="E270" s="11">
        <v>381.56003573787001</v>
      </c>
      <c r="F270" s="11">
        <v>278.43897569777698</v>
      </c>
      <c r="G270" s="11">
        <v>306.25629716936299</v>
      </c>
      <c r="H270" s="11">
        <v>321.01779617372699</v>
      </c>
      <c r="I270" s="11">
        <v>288.52701414424399</v>
      </c>
      <c r="J270" s="11">
        <v>204.62006923160899</v>
      </c>
      <c r="K270" s="11">
        <v>219.58368523026499</v>
      </c>
      <c r="L270" s="11">
        <v>204.589024682483</v>
      </c>
      <c r="M270" s="11">
        <v>219.91709514129701</v>
      </c>
      <c r="N270" s="11">
        <v>212.24530563324001</v>
      </c>
      <c r="O270" s="11">
        <v>235.54027798535401</v>
      </c>
      <c r="P270" s="11">
        <v>225.7</v>
      </c>
      <c r="Q270" s="11">
        <v>293.21550797392302</v>
      </c>
      <c r="R270" s="11">
        <v>301.47528686133398</v>
      </c>
      <c r="S270" s="11">
        <v>347.09074930965301</v>
      </c>
      <c r="T270" s="11">
        <v>485.41101594954102</v>
      </c>
      <c r="U270" s="11">
        <v>554.36762109630399</v>
      </c>
      <c r="V270" s="159">
        <f>100</f>
        <v>100</v>
      </c>
      <c r="W270" s="58">
        <f t="shared" si="34"/>
        <v>120.84736774204127</v>
      </c>
      <c r="X270" s="58">
        <f t="shared" si="34"/>
        <v>88.186953921408573</v>
      </c>
      <c r="Y270" s="58">
        <f t="shared" si="34"/>
        <v>96.997232154490533</v>
      </c>
      <c r="Z270" s="58">
        <f t="shared" si="34"/>
        <v>101.67248147706287</v>
      </c>
      <c r="AA270" s="58">
        <f t="shared" si="34"/>
        <v>91.382028818543688</v>
      </c>
      <c r="AB270" s="58">
        <f t="shared" si="34"/>
        <v>64.807093085666025</v>
      </c>
      <c r="AC270" s="58">
        <f t="shared" si="34"/>
        <v>69.54635672957285</v>
      </c>
      <c r="AD270" s="58">
        <f t="shared" si="40"/>
        <v>64.797260682654112</v>
      </c>
      <c r="AE270" s="58">
        <f t="shared" si="40"/>
        <v>69.651954031054927</v>
      </c>
      <c r="AF270" s="58">
        <f t="shared" si="40"/>
        <v>67.222151428361443</v>
      </c>
      <c r="AG270" s="58">
        <f t="shared" si="40"/>
        <v>74.600115121368816</v>
      </c>
      <c r="AH270" s="58">
        <f t="shared" si="40"/>
        <v>71.483510705289603</v>
      </c>
      <c r="AI270" s="58">
        <f t="shared" si="40"/>
        <v>92.866964568944866</v>
      </c>
      <c r="AJ270" s="58">
        <f t="shared" si="40"/>
        <v>95.482994664299625</v>
      </c>
      <c r="AK270" s="58">
        <f t="shared" si="40"/>
        <v>109.93028486479209</v>
      </c>
      <c r="AL270" s="58">
        <f t="shared" si="40"/>
        <v>153.73896125429562</v>
      </c>
      <c r="AM270" s="58">
        <f t="shared" si="40"/>
        <v>175.57883818034372</v>
      </c>
      <c r="AN270" s="160">
        <v>1</v>
      </c>
      <c r="AO270" s="118">
        <v>1</v>
      </c>
      <c r="AP270" s="118">
        <v>1</v>
      </c>
      <c r="AQ270" s="118">
        <v>1</v>
      </c>
      <c r="AR270" s="118">
        <v>1</v>
      </c>
      <c r="AS270" s="118">
        <v>1</v>
      </c>
      <c r="AT270" s="118">
        <v>1</v>
      </c>
      <c r="AU270" s="118">
        <v>1</v>
      </c>
      <c r="AV270" s="118">
        <v>1</v>
      </c>
      <c r="AW270" s="118">
        <v>1</v>
      </c>
      <c r="AX270" s="118">
        <v>1</v>
      </c>
      <c r="AY270" s="118">
        <v>1</v>
      </c>
      <c r="AZ270" s="118">
        <v>1</v>
      </c>
      <c r="BA270" s="118">
        <v>1</v>
      </c>
      <c r="BB270" s="118">
        <v>1</v>
      </c>
      <c r="BC270" s="118">
        <v>4</v>
      </c>
      <c r="BD270" s="118">
        <v>6</v>
      </c>
      <c r="BE270" s="118">
        <v>7</v>
      </c>
    </row>
    <row r="271" spans="2:57" ht="15">
      <c r="B271" s="499"/>
      <c r="C271" s="1" t="s">
        <v>206</v>
      </c>
      <c r="D271" s="196">
        <v>374.39109255393203</v>
      </c>
      <c r="E271" s="11">
        <v>336.69347006953302</v>
      </c>
      <c r="F271" s="11">
        <v>544.40050677621196</v>
      </c>
      <c r="G271" s="11">
        <v>444.93660057411199</v>
      </c>
      <c r="H271" s="11">
        <v>460.44976824918501</v>
      </c>
      <c r="I271" s="11">
        <v>414.01583688398603</v>
      </c>
      <c r="J271" s="11">
        <v>383.45186022753199</v>
      </c>
      <c r="K271" s="11">
        <v>469.86934273933099</v>
      </c>
      <c r="L271" s="11">
        <v>447.91916287243401</v>
      </c>
      <c r="M271" s="11">
        <v>467.53557335884301</v>
      </c>
      <c r="N271" s="11">
        <v>415.001997602877</v>
      </c>
      <c r="O271" s="11">
        <v>415.48348527873299</v>
      </c>
      <c r="P271" s="11">
        <v>396.1</v>
      </c>
      <c r="Q271" s="11">
        <v>447.76266606176</v>
      </c>
      <c r="R271" s="11">
        <v>491.69745969123602</v>
      </c>
      <c r="S271" s="11">
        <v>482.58717316480602</v>
      </c>
      <c r="T271" s="11">
        <v>498.01799696646202</v>
      </c>
      <c r="U271" s="11">
        <v>484.68979267871902</v>
      </c>
      <c r="V271" s="159">
        <f>100</f>
        <v>100</v>
      </c>
      <c r="W271" s="58">
        <f t="shared" si="34"/>
        <v>89.930951020430967</v>
      </c>
      <c r="X271" s="58">
        <f t="shared" si="34"/>
        <v>145.40957773929668</v>
      </c>
      <c r="Y271" s="58">
        <f t="shared" si="34"/>
        <v>118.84273141728599</v>
      </c>
      <c r="Z271" s="58">
        <f t="shared" si="34"/>
        <v>122.9863042702748</v>
      </c>
      <c r="AA271" s="58">
        <f t="shared" si="34"/>
        <v>110.58378394094565</v>
      </c>
      <c r="AB271" s="58">
        <f t="shared" si="34"/>
        <v>102.42013441393368</v>
      </c>
      <c r="AC271" s="58">
        <f t="shared" si="34"/>
        <v>125.50227611829335</v>
      </c>
      <c r="AD271" s="58">
        <f t="shared" si="40"/>
        <v>119.63937491592701</v>
      </c>
      <c r="AE271" s="58">
        <f t="shared" si="40"/>
        <v>124.87892544919276</v>
      </c>
      <c r="AF271" s="58">
        <f t="shared" si="40"/>
        <v>110.84718783556393</v>
      </c>
      <c r="AG271" s="58">
        <f t="shared" si="40"/>
        <v>110.97579337277675</v>
      </c>
      <c r="AH271" s="58">
        <f t="shared" si="40"/>
        <v>105.79845724907057</v>
      </c>
      <c r="AI271" s="58">
        <f t="shared" si="40"/>
        <v>119.59757455961874</v>
      </c>
      <c r="AJ271" s="58">
        <f t="shared" si="40"/>
        <v>131.33257427068878</v>
      </c>
      <c r="AK271" s="58">
        <f t="shared" si="40"/>
        <v>128.89921335275574</v>
      </c>
      <c r="AL271" s="58">
        <f t="shared" si="40"/>
        <v>133.02079212654377</v>
      </c>
      <c r="AM271" s="58">
        <f t="shared" si="40"/>
        <v>129.46082380656483</v>
      </c>
      <c r="AN271" s="160">
        <v>1</v>
      </c>
      <c r="AO271" s="118">
        <v>1</v>
      </c>
      <c r="AP271" s="118">
        <v>1</v>
      </c>
      <c r="AQ271" s="118">
        <v>1</v>
      </c>
      <c r="AR271" s="118">
        <v>1</v>
      </c>
      <c r="AS271" s="118">
        <v>1</v>
      </c>
      <c r="AT271" s="118">
        <v>1</v>
      </c>
      <c r="AU271" s="118">
        <v>1</v>
      </c>
      <c r="AV271" s="118">
        <v>1</v>
      </c>
      <c r="AW271" s="118">
        <v>1</v>
      </c>
      <c r="AX271" s="118">
        <v>1</v>
      </c>
      <c r="AY271" s="118">
        <v>1</v>
      </c>
      <c r="AZ271" s="118">
        <v>1</v>
      </c>
      <c r="BA271" s="118">
        <v>1</v>
      </c>
      <c r="BB271" s="118">
        <v>1</v>
      </c>
      <c r="BC271" s="118">
        <v>4</v>
      </c>
      <c r="BD271" s="118">
        <v>6</v>
      </c>
      <c r="BE271" s="118">
        <v>7</v>
      </c>
    </row>
    <row r="272" spans="2:57" ht="15">
      <c r="B272" s="499"/>
      <c r="C272" s="1" t="s">
        <v>207</v>
      </c>
      <c r="D272" s="196">
        <v>152.599661994234</v>
      </c>
      <c r="E272" s="11">
        <v>211.12535446529199</v>
      </c>
      <c r="F272" s="11">
        <v>169.117364763696</v>
      </c>
      <c r="G272" s="11">
        <v>186.39621314373699</v>
      </c>
      <c r="H272" s="11">
        <v>181.967306922006</v>
      </c>
      <c r="I272" s="11">
        <v>252.04770520827299</v>
      </c>
      <c r="J272" s="11">
        <v>467.66050723559601</v>
      </c>
      <c r="K272" s="11">
        <v>484.67385364399598</v>
      </c>
      <c r="L272" s="11">
        <v>561.14705647415894</v>
      </c>
      <c r="M272" s="11">
        <v>699.41010004384395</v>
      </c>
      <c r="N272" s="11">
        <v>618.45785057930505</v>
      </c>
      <c r="O272" s="11">
        <v>656.802670253575</v>
      </c>
      <c r="P272" s="11">
        <v>473</v>
      </c>
      <c r="Q272" s="11">
        <v>662.59011963350497</v>
      </c>
      <c r="R272" s="11">
        <v>584.659980181332</v>
      </c>
      <c r="S272" s="11">
        <v>527.13330198570202</v>
      </c>
      <c r="T272" s="11">
        <v>491.28749913861498</v>
      </c>
      <c r="U272" s="11">
        <v>476.44521509747898</v>
      </c>
      <c r="V272" s="159">
        <f>100</f>
        <v>100</v>
      </c>
      <c r="W272" s="58">
        <f t="shared" si="34"/>
        <v>138.35243912484512</v>
      </c>
      <c r="X272" s="58">
        <f t="shared" si="34"/>
        <v>110.82420665524549</v>
      </c>
      <c r="Y272" s="58">
        <f t="shared" si="34"/>
        <v>122.1471992190782</v>
      </c>
      <c r="Z272" s="58">
        <f t="shared" si="34"/>
        <v>119.24489513540446</v>
      </c>
      <c r="AA272" s="58">
        <f t="shared" si="34"/>
        <v>165.1692421296429</v>
      </c>
      <c r="AB272" s="58">
        <f t="shared" si="34"/>
        <v>306.46234803145671</v>
      </c>
      <c r="AC272" s="58">
        <f t="shared" si="34"/>
        <v>317.61135464527399</v>
      </c>
      <c r="AD272" s="58">
        <f t="shared" si="40"/>
        <v>367.72496684518342</v>
      </c>
      <c r="AE272" s="58">
        <f t="shared" si="40"/>
        <v>458.33004536423635</v>
      </c>
      <c r="AF272" s="58">
        <f t="shared" si="40"/>
        <v>405.2812715946078</v>
      </c>
      <c r="AG272" s="58">
        <f t="shared" si="40"/>
        <v>430.40899414206598</v>
      </c>
      <c r="AH272" s="58">
        <f t="shared" si="40"/>
        <v>309.96136807817595</v>
      </c>
      <c r="AI272" s="58">
        <f t="shared" si="40"/>
        <v>434.20156439045127</v>
      </c>
      <c r="AJ272" s="58">
        <f t="shared" si="40"/>
        <v>383.13320785954522</v>
      </c>
      <c r="AK272" s="58">
        <f t="shared" si="40"/>
        <v>345.43543222633076</v>
      </c>
      <c r="AL272" s="58">
        <f t="shared" si="40"/>
        <v>321.94533901207353</v>
      </c>
      <c r="AM272" s="58">
        <f t="shared" si="40"/>
        <v>312.21905007593108</v>
      </c>
      <c r="AN272" s="160">
        <v>1</v>
      </c>
      <c r="AO272" s="118">
        <v>1</v>
      </c>
      <c r="AP272" s="118">
        <v>1</v>
      </c>
      <c r="AQ272" s="118">
        <v>1</v>
      </c>
      <c r="AR272" s="118">
        <v>1</v>
      </c>
      <c r="AS272" s="118">
        <v>1</v>
      </c>
      <c r="AT272" s="118">
        <v>1</v>
      </c>
      <c r="AU272" s="118">
        <v>1</v>
      </c>
      <c r="AV272" s="118">
        <v>1</v>
      </c>
      <c r="AW272" s="118">
        <v>1</v>
      </c>
      <c r="AX272" s="118">
        <v>1</v>
      </c>
      <c r="AY272" s="118">
        <v>1</v>
      </c>
      <c r="AZ272" s="118">
        <v>1</v>
      </c>
      <c r="BA272" s="118">
        <v>1</v>
      </c>
      <c r="BB272" s="118">
        <v>1</v>
      </c>
      <c r="BC272" s="118">
        <v>4</v>
      </c>
      <c r="BD272" s="118">
        <v>6</v>
      </c>
      <c r="BE272" s="118">
        <v>7</v>
      </c>
    </row>
    <row r="273" spans="2:57" ht="15">
      <c r="B273" s="499"/>
      <c r="C273" s="1" t="s">
        <v>208</v>
      </c>
      <c r="D273" s="196">
        <v>550.05467740332006</v>
      </c>
      <c r="E273" s="11">
        <v>498.97059394786902</v>
      </c>
      <c r="F273" s="11">
        <v>742.40795485084698</v>
      </c>
      <c r="G273" s="11">
        <v>582.19112978347198</v>
      </c>
      <c r="H273" s="11">
        <v>600.835447383982</v>
      </c>
      <c r="I273" s="11">
        <v>552.73448899784103</v>
      </c>
      <c r="J273" s="11">
        <v>998.70066751966397</v>
      </c>
      <c r="K273" s="11">
        <v>1120.4729494758799</v>
      </c>
      <c r="L273" s="11">
        <v>1706.9055036344801</v>
      </c>
      <c r="M273" s="11">
        <v>1338.9333971062999</v>
      </c>
      <c r="N273" s="11">
        <v>1287.5549340790999</v>
      </c>
      <c r="O273" s="11">
        <v>1411.54785034624</v>
      </c>
      <c r="P273" s="11">
        <v>930.4</v>
      </c>
      <c r="Q273" s="11">
        <v>1095.0953221622799</v>
      </c>
      <c r="R273" s="11">
        <v>1374.4246566462</v>
      </c>
      <c r="S273" s="11">
        <v>1173.75161669861</v>
      </c>
      <c r="T273" s="11">
        <v>1141.97913122351</v>
      </c>
      <c r="U273" s="11">
        <v>1104.27932370908</v>
      </c>
      <c r="V273" s="159">
        <f>100</f>
        <v>100</v>
      </c>
      <c r="W273" s="58">
        <f t="shared" si="34"/>
        <v>90.712908088227323</v>
      </c>
      <c r="X273" s="58">
        <f t="shared" si="34"/>
        <v>134.96984669880129</v>
      </c>
      <c r="Y273" s="58">
        <f t="shared" si="34"/>
        <v>105.84241052759711</v>
      </c>
      <c r="Z273" s="58">
        <f t="shared" si="34"/>
        <v>109.23194948916463</v>
      </c>
      <c r="AA273" s="58">
        <f t="shared" si="34"/>
        <v>100.4871900384834</v>
      </c>
      <c r="AB273" s="58">
        <f t="shared" si="34"/>
        <v>181.56388965444256</v>
      </c>
      <c r="AC273" s="58">
        <f t="shared" si="34"/>
        <v>203.70210371910144</v>
      </c>
      <c r="AD273" s="58">
        <f t="shared" si="40"/>
        <v>310.31560565803807</v>
      </c>
      <c r="AE273" s="58">
        <f t="shared" si="40"/>
        <v>243.41823678822118</v>
      </c>
      <c r="AF273" s="58">
        <f t="shared" si="40"/>
        <v>234.07762663838196</v>
      </c>
      <c r="AG273" s="58">
        <f t="shared" si="40"/>
        <v>256.61955226157301</v>
      </c>
      <c r="AH273" s="58">
        <f t="shared" si="40"/>
        <v>169.14682089282499</v>
      </c>
      <c r="AI273" s="58">
        <f t="shared" si="40"/>
        <v>199.08844832153227</v>
      </c>
      <c r="AJ273" s="58">
        <f t="shared" si="40"/>
        <v>249.87055162125671</v>
      </c>
      <c r="AK273" s="58">
        <f t="shared" si="40"/>
        <v>213.38817119774671</v>
      </c>
      <c r="AL273" s="58">
        <f t="shared" si="40"/>
        <v>207.61192989295668</v>
      </c>
      <c r="AM273" s="58">
        <f t="shared" si="40"/>
        <v>200.75810079865613</v>
      </c>
      <c r="AN273" s="160">
        <v>1</v>
      </c>
      <c r="AO273" s="118">
        <v>1</v>
      </c>
      <c r="AP273" s="118">
        <v>1</v>
      </c>
      <c r="AQ273" s="118">
        <v>1</v>
      </c>
      <c r="AR273" s="118">
        <v>1</v>
      </c>
      <c r="AS273" s="118">
        <v>1</v>
      </c>
      <c r="AT273" s="118">
        <v>1</v>
      </c>
      <c r="AU273" s="118">
        <v>1</v>
      </c>
      <c r="AV273" s="118">
        <v>1</v>
      </c>
      <c r="AW273" s="118">
        <v>1</v>
      </c>
      <c r="AX273" s="118">
        <v>1</v>
      </c>
      <c r="AY273" s="118">
        <v>1</v>
      </c>
      <c r="AZ273" s="118">
        <v>1</v>
      </c>
      <c r="BA273" s="118">
        <v>1</v>
      </c>
      <c r="BB273" s="118">
        <v>1</v>
      </c>
      <c r="BC273" s="118">
        <v>4</v>
      </c>
      <c r="BD273" s="118">
        <v>6</v>
      </c>
      <c r="BE273" s="118">
        <v>7</v>
      </c>
    </row>
    <row r="274" spans="2:57" ht="15">
      <c r="B274" s="499"/>
      <c r="C274" s="1" t="s">
        <v>209</v>
      </c>
      <c r="D274" s="196">
        <v>1392.78258276171</v>
      </c>
      <c r="E274" s="11">
        <v>1428.3494542205699</v>
      </c>
      <c r="F274" s="11">
        <v>1734.36480208853</v>
      </c>
      <c r="G274" s="11">
        <v>1519.7802406706801</v>
      </c>
      <c r="H274" s="11">
        <v>1564.2703187289001</v>
      </c>
      <c r="I274" s="11">
        <v>1507.32504523434</v>
      </c>
      <c r="J274" s="11">
        <v>2054.4331042143999</v>
      </c>
      <c r="K274" s="11">
        <v>2294.5998310894702</v>
      </c>
      <c r="L274" s="11">
        <v>2920.56074766355</v>
      </c>
      <c r="M274" s="11">
        <v>2725.7961656502898</v>
      </c>
      <c r="N274" s="11">
        <v>2533.26008789453</v>
      </c>
      <c r="O274" s="11">
        <v>2719.3742838639</v>
      </c>
      <c r="P274" s="11">
        <v>2025.2</v>
      </c>
      <c r="Q274" s="11">
        <v>2498.66361583147</v>
      </c>
      <c r="R274" s="11">
        <v>2752.2573833800998</v>
      </c>
      <c r="S274" s="11">
        <v>2530.56284115877</v>
      </c>
      <c r="T274" s="11">
        <v>2616.6956432781299</v>
      </c>
      <c r="U274" s="11">
        <v>2619.7819525815698</v>
      </c>
      <c r="V274" s="159">
        <f>100</f>
        <v>100</v>
      </c>
      <c r="W274" s="58">
        <f t="shared" si="34"/>
        <v>102.55365567455155</v>
      </c>
      <c r="X274" s="58">
        <f t="shared" si="34"/>
        <v>124.52516448400051</v>
      </c>
      <c r="Y274" s="58">
        <f t="shared" si="34"/>
        <v>109.11826867170825</v>
      </c>
      <c r="Z274" s="58">
        <f t="shared" si="34"/>
        <v>112.31259911558858</v>
      </c>
      <c r="AA274" s="58">
        <f t="shared" si="34"/>
        <v>108.22400164177147</v>
      </c>
      <c r="AB274" s="58">
        <f t="shared" si="34"/>
        <v>147.50565735397993</v>
      </c>
      <c r="AC274" s="58">
        <f t="shared" si="34"/>
        <v>164.74931977822209</v>
      </c>
      <c r="AD274" s="58">
        <f t="shared" si="40"/>
        <v>209.69250935579987</v>
      </c>
      <c r="AE274" s="58">
        <f t="shared" si="40"/>
        <v>195.7086626001155</v>
      </c>
      <c r="AF274" s="58">
        <f t="shared" si="40"/>
        <v>181.88481958694504</v>
      </c>
      <c r="AG274" s="58">
        <f t="shared" si="40"/>
        <v>195.24757973866443</v>
      </c>
      <c r="AH274" s="58">
        <f t="shared" si="40"/>
        <v>145.40675802997816</v>
      </c>
      <c r="AI274" s="58">
        <f t="shared" si="40"/>
        <v>179.40083734224612</v>
      </c>
      <c r="AJ274" s="58">
        <f t="shared" si="40"/>
        <v>197.608544035834</v>
      </c>
      <c r="AK274" s="58">
        <f t="shared" si="40"/>
        <v>181.69116073673086</v>
      </c>
      <c r="AL274" s="58">
        <f t="shared" si="40"/>
        <v>187.8753852657718</v>
      </c>
      <c r="AM274" s="58">
        <f t="shared" si="40"/>
        <v>188.09697830847918</v>
      </c>
      <c r="AN274" s="160"/>
      <c r="AO274" s="118"/>
      <c r="AP274" s="118"/>
      <c r="AQ274" s="118"/>
      <c r="AR274" s="118"/>
      <c r="AS274" s="118"/>
      <c r="AT274" s="118"/>
      <c r="AU274" s="118"/>
      <c r="AV274" s="118"/>
      <c r="AW274" s="118"/>
      <c r="AX274" s="118"/>
      <c r="AY274" s="118"/>
      <c r="AZ274" s="118"/>
      <c r="BA274" s="118"/>
      <c r="BB274" s="118"/>
      <c r="BC274" s="118"/>
      <c r="BD274" s="118"/>
      <c r="BE274" s="118"/>
    </row>
    <row r="275" spans="2:57" ht="15">
      <c r="B275" s="501"/>
      <c r="C275" s="8" t="s">
        <v>210</v>
      </c>
      <c r="D275" s="245">
        <v>842.72790535838601</v>
      </c>
      <c r="E275" s="173">
        <v>929.37886027269599</v>
      </c>
      <c r="F275" s="173">
        <v>991.95684723768602</v>
      </c>
      <c r="G275" s="173">
        <v>937.58911088721197</v>
      </c>
      <c r="H275" s="173">
        <v>963.43487134491795</v>
      </c>
      <c r="I275" s="173">
        <v>954.59055623650295</v>
      </c>
      <c r="J275" s="173">
        <v>1055.73243669474</v>
      </c>
      <c r="K275" s="173">
        <v>1174.1268816135901</v>
      </c>
      <c r="L275" s="173">
        <v>1213.65524402908</v>
      </c>
      <c r="M275" s="173">
        <v>1386.8627685439801</v>
      </c>
      <c r="N275" s="173">
        <v>1245.7051538154201</v>
      </c>
      <c r="O275" s="173">
        <v>1307.82643351766</v>
      </c>
      <c r="P275" s="173">
        <v>1094.8</v>
      </c>
      <c r="Q275" s="173">
        <v>1403.5682936691901</v>
      </c>
      <c r="R275" s="173">
        <v>1377.8327267339</v>
      </c>
      <c r="S275" s="173">
        <v>1356.81122446016</v>
      </c>
      <c r="T275" s="173">
        <v>1474.7165120546199</v>
      </c>
      <c r="U275" s="173">
        <v>1515.5026288725001</v>
      </c>
      <c r="V275" s="159">
        <f>100</f>
        <v>100</v>
      </c>
      <c r="W275" s="58">
        <f t="shared" si="34"/>
        <v>110.28219836596725</v>
      </c>
      <c r="X275" s="58">
        <f t="shared" si="34"/>
        <v>117.70784388774186</v>
      </c>
      <c r="Y275" s="58">
        <f t="shared" si="34"/>
        <v>111.25644528034046</v>
      </c>
      <c r="Z275" s="58">
        <f t="shared" si="34"/>
        <v>114.3233616946859</v>
      </c>
      <c r="AA275" s="58">
        <f t="shared" si="34"/>
        <v>113.27387525283682</v>
      </c>
      <c r="AB275" s="58">
        <f t="shared" si="34"/>
        <v>125.27559963091169</v>
      </c>
      <c r="AC275" s="58">
        <f t="shared" si="34"/>
        <v>139.32455234341271</v>
      </c>
      <c r="AD275" s="58">
        <f t="shared" si="40"/>
        <v>144.01507726422685</v>
      </c>
      <c r="AE275" s="58">
        <f t="shared" si="40"/>
        <v>164.56827402127979</v>
      </c>
      <c r="AF275" s="58">
        <f t="shared" si="40"/>
        <v>147.81819207537222</v>
      </c>
      <c r="AG275" s="58">
        <f t="shared" si="40"/>
        <v>155.1896436800063</v>
      </c>
      <c r="AH275" s="58">
        <f t="shared" si="40"/>
        <v>129.91144508670513</v>
      </c>
      <c r="AI275" s="58">
        <f t="shared" si="40"/>
        <v>166.55058943043971</v>
      </c>
      <c r="AJ275" s="58">
        <f t="shared" si="40"/>
        <v>163.49674882878719</v>
      </c>
      <c r="AK275" s="58">
        <f t="shared" si="40"/>
        <v>161.00228980588346</v>
      </c>
      <c r="AL275" s="58">
        <f t="shared" si="40"/>
        <v>174.99319800350847</v>
      </c>
      <c r="AM275" s="58">
        <f t="shared" si="40"/>
        <v>179.83297090749639</v>
      </c>
      <c r="AN275" s="120"/>
      <c r="AO275" s="121"/>
      <c r="AP275" s="121"/>
      <c r="AQ275" s="121"/>
      <c r="AR275" s="121"/>
      <c r="AS275" s="121"/>
      <c r="AT275" s="121"/>
      <c r="AU275" s="121"/>
      <c r="AV275" s="121"/>
      <c r="AW275" s="121"/>
      <c r="AX275" s="121"/>
      <c r="AY275" s="121"/>
      <c r="AZ275" s="121"/>
      <c r="BA275" s="121"/>
      <c r="BB275" s="121"/>
      <c r="BC275" s="121"/>
      <c r="BD275" s="121"/>
      <c r="BE275" s="121"/>
    </row>
    <row r="276" spans="2:57" ht="15" customHeight="1">
      <c r="B276" s="499" t="s">
        <v>171</v>
      </c>
      <c r="C276" s="1" t="s">
        <v>205</v>
      </c>
      <c r="D276" s="246">
        <v>7.9530768466050299</v>
      </c>
      <c r="E276" s="11">
        <v>10.4846279639524</v>
      </c>
      <c r="F276" s="11">
        <v>11.515477152148099</v>
      </c>
      <c r="G276" s="11">
        <v>9.5051613025873003</v>
      </c>
      <c r="H276" s="11">
        <v>12.6843038892174</v>
      </c>
      <c r="I276" s="11">
        <v>9.0790503441116694</v>
      </c>
      <c r="J276" s="11">
        <v>30.846748197300201</v>
      </c>
      <c r="K276" s="11">
        <v>33.583387152863999</v>
      </c>
      <c r="L276" s="11">
        <v>26.060388209920902</v>
      </c>
      <c r="M276" s="11">
        <v>24.9113157160509</v>
      </c>
      <c r="N276" s="11">
        <v>25.469436675988799</v>
      </c>
      <c r="O276" s="11">
        <v>24.809445523838001</v>
      </c>
      <c r="P276" s="11">
        <v>28.4</v>
      </c>
      <c r="Q276" s="11">
        <v>31.530776286331399</v>
      </c>
      <c r="R276" s="11">
        <v>38.405615906796697</v>
      </c>
      <c r="S276" s="11">
        <v>25.7293592525645</v>
      </c>
      <c r="T276" s="11">
        <v>35.982852698087399</v>
      </c>
      <c r="U276" s="11">
        <v>41.0956201170833</v>
      </c>
      <c r="V276" s="159">
        <f>100</f>
        <v>100</v>
      </c>
      <c r="W276" s="58">
        <f t="shared" si="34"/>
        <v>131.8310908617465</v>
      </c>
      <c r="X276" s="58">
        <f t="shared" si="34"/>
        <v>144.79273084182216</v>
      </c>
      <c r="Y276" s="58">
        <f t="shared" si="34"/>
        <v>119.51552192840708</v>
      </c>
      <c r="Z276" s="58">
        <f t="shared" si="34"/>
        <v>159.48926602704728</v>
      </c>
      <c r="AA276" s="58">
        <f t="shared" si="34"/>
        <v>114.15770926427412</v>
      </c>
      <c r="AB276" s="58">
        <f t="shared" si="34"/>
        <v>387.85930014580345</v>
      </c>
      <c r="AC276" s="58">
        <f t="shared" si="34"/>
        <v>422.26911421332369</v>
      </c>
      <c r="AD276" s="58">
        <f t="shared" si="40"/>
        <v>327.67680625449299</v>
      </c>
      <c r="AE276" s="58">
        <f t="shared" si="40"/>
        <v>313.22865598469502</v>
      </c>
      <c r="AF276" s="58">
        <f t="shared" si="40"/>
        <v>320.24632940471417</v>
      </c>
      <c r="AG276" s="58">
        <f t="shared" si="40"/>
        <v>311.94776565535807</v>
      </c>
      <c r="AH276" s="58">
        <f t="shared" si="40"/>
        <v>357.09450000000004</v>
      </c>
      <c r="AI276" s="58">
        <f t="shared" si="40"/>
        <v>396.46009833025943</v>
      </c>
      <c r="AJ276" s="58">
        <f t="shared" si="40"/>
        <v>482.90261300808498</v>
      </c>
      <c r="AK276" s="58">
        <f t="shared" si="40"/>
        <v>323.51453090193291</v>
      </c>
      <c r="AL276" s="58">
        <f t="shared" si="40"/>
        <v>452.43939411257645</v>
      </c>
      <c r="AM276" s="58">
        <f t="shared" si="40"/>
        <v>516.72605344717613</v>
      </c>
      <c r="AN276" s="160">
        <v>1</v>
      </c>
      <c r="AO276" s="118">
        <v>4</v>
      </c>
      <c r="AP276" s="118">
        <v>4</v>
      </c>
      <c r="AQ276" s="118">
        <v>1</v>
      </c>
      <c r="AR276" s="118">
        <v>1</v>
      </c>
      <c r="AS276" s="118">
        <v>4</v>
      </c>
      <c r="AT276" s="118">
        <v>1</v>
      </c>
      <c r="AU276" s="118">
        <v>1</v>
      </c>
      <c r="AV276" s="118">
        <v>1</v>
      </c>
      <c r="AW276" s="118">
        <v>1</v>
      </c>
      <c r="AX276" s="118">
        <v>1</v>
      </c>
      <c r="AY276" s="118">
        <v>1</v>
      </c>
      <c r="AZ276" s="118">
        <v>1</v>
      </c>
      <c r="BA276" s="118">
        <v>1</v>
      </c>
      <c r="BB276" s="118">
        <v>1</v>
      </c>
      <c r="BC276" s="118">
        <v>4</v>
      </c>
      <c r="BD276" s="118">
        <v>6</v>
      </c>
      <c r="BE276" s="118">
        <v>7</v>
      </c>
    </row>
    <row r="277" spans="2:57" ht="15">
      <c r="B277" s="499"/>
      <c r="C277" s="1" t="s">
        <v>206</v>
      </c>
      <c r="D277" s="196">
        <v>13.8078636047321</v>
      </c>
      <c r="E277" s="11">
        <v>12.139222312861699</v>
      </c>
      <c r="F277" s="11">
        <v>7.1025453987023504</v>
      </c>
      <c r="G277" s="11">
        <v>13.0220709845446</v>
      </c>
      <c r="H277" s="11">
        <v>8.2893741726170909</v>
      </c>
      <c r="I277" s="11">
        <v>8.4208894543291297</v>
      </c>
      <c r="J277" s="11">
        <v>38.583231668005702</v>
      </c>
      <c r="K277" s="11">
        <v>38.2532664315167</v>
      </c>
      <c r="L277" s="11">
        <v>32.646222765670998</v>
      </c>
      <c r="M277" s="11">
        <v>43.146398820200098</v>
      </c>
      <c r="N277" s="11">
        <v>46.344386735916899</v>
      </c>
      <c r="O277" s="11">
        <v>47.924889243429803</v>
      </c>
      <c r="P277" s="11">
        <v>53.915479305448599</v>
      </c>
      <c r="Q277" s="11">
        <v>67.144674681684094</v>
      </c>
      <c r="R277" s="11">
        <v>62.128747256411003</v>
      </c>
      <c r="S277" s="11">
        <v>60.977616459191204</v>
      </c>
      <c r="T277" s="11">
        <v>62.9273859518009</v>
      </c>
      <c r="U277" s="11">
        <v>61.240757636277699</v>
      </c>
      <c r="V277" s="159">
        <f>100</f>
        <v>100</v>
      </c>
      <c r="W277" s="58">
        <f t="shared" si="34"/>
        <v>87.915282627078241</v>
      </c>
      <c r="X277" s="58">
        <f t="shared" si="34"/>
        <v>51.438409315313869</v>
      </c>
      <c r="Y277" s="58">
        <f t="shared" si="34"/>
        <v>94.309093407337826</v>
      </c>
      <c r="Z277" s="58">
        <f t="shared" si="34"/>
        <v>60.03371998674897</v>
      </c>
      <c r="AA277" s="58">
        <f t="shared" si="34"/>
        <v>60.986186533905233</v>
      </c>
      <c r="AB277" s="58">
        <f t="shared" si="34"/>
        <v>279.42940901286727</v>
      </c>
      <c r="AC277" s="58">
        <f t="shared" si="34"/>
        <v>277.03971828347801</v>
      </c>
      <c r="AD277" s="58">
        <f t="shared" si="40"/>
        <v>236.43210637221819</v>
      </c>
      <c r="AE277" s="58">
        <f t="shared" si="40"/>
        <v>312.47700625760365</v>
      </c>
      <c r="AF277" s="58">
        <f t="shared" si="40"/>
        <v>335.63763419588088</v>
      </c>
      <c r="AG277" s="58">
        <f t="shared" si="40"/>
        <v>347.08402845901117</v>
      </c>
      <c r="AH277" s="58">
        <f t="shared" si="40"/>
        <v>390.46937925263973</v>
      </c>
      <c r="AI277" s="58">
        <f t="shared" si="40"/>
        <v>486.2785192828303</v>
      </c>
      <c r="AJ277" s="58">
        <f t="shared" si="40"/>
        <v>449.95191895666488</v>
      </c>
      <c r="AK277" s="58">
        <f t="shared" si="40"/>
        <v>441.61514195645395</v>
      </c>
      <c r="AL277" s="58">
        <f t="shared" si="40"/>
        <v>455.73586003728354</v>
      </c>
      <c r="AM277" s="58">
        <f t="shared" si="40"/>
        <v>443.52087614256163</v>
      </c>
      <c r="AN277" s="160">
        <v>4</v>
      </c>
      <c r="AO277" s="118">
        <v>1</v>
      </c>
      <c r="AP277" s="118">
        <v>1</v>
      </c>
      <c r="AQ277" s="118">
        <v>1</v>
      </c>
      <c r="AR277" s="118">
        <v>4</v>
      </c>
      <c r="AS277" s="118">
        <v>4</v>
      </c>
      <c r="AT277" s="118">
        <v>1</v>
      </c>
      <c r="AU277" s="118">
        <v>1</v>
      </c>
      <c r="AV277" s="118">
        <v>4</v>
      </c>
      <c r="AW277" s="118">
        <v>1</v>
      </c>
      <c r="AX277" s="118">
        <v>1</v>
      </c>
      <c r="AY277" s="118">
        <v>4</v>
      </c>
      <c r="AZ277" s="118">
        <v>4</v>
      </c>
      <c r="BA277" s="118">
        <v>1</v>
      </c>
      <c r="BB277" s="118">
        <v>2</v>
      </c>
      <c r="BC277" s="118">
        <v>4</v>
      </c>
      <c r="BD277" s="118">
        <v>6</v>
      </c>
      <c r="BE277" s="118">
        <v>7</v>
      </c>
    </row>
    <row r="278" spans="2:57" ht="15">
      <c r="B278" s="499"/>
      <c r="C278" s="1" t="s">
        <v>207</v>
      </c>
      <c r="D278" s="196">
        <v>12.533621632369</v>
      </c>
      <c r="E278" s="11">
        <v>12.3371049278991</v>
      </c>
      <c r="F278" s="11">
        <v>8.1567963161272807</v>
      </c>
      <c r="G278" s="11">
        <v>14.449298498767501</v>
      </c>
      <c r="H278" s="11">
        <v>16.403761420641999</v>
      </c>
      <c r="I278" s="11">
        <v>8.6968780136097106</v>
      </c>
      <c r="J278" s="11">
        <v>11.6272149078032</v>
      </c>
      <c r="K278" s="11">
        <v>11.1342080205073</v>
      </c>
      <c r="L278" s="11">
        <v>13.168648264640501</v>
      </c>
      <c r="M278" s="11">
        <v>16.831732065977</v>
      </c>
      <c r="N278" s="11">
        <v>16.579277251105101</v>
      </c>
      <c r="O278" s="11">
        <v>21.2249347008974</v>
      </c>
      <c r="P278" s="11">
        <v>23.1727153970091</v>
      </c>
      <c r="Q278" s="11">
        <v>29.1736115905437</v>
      </c>
      <c r="R278" s="11">
        <v>24.710360347845398</v>
      </c>
      <c r="S278" s="11">
        <v>22.279025604850801</v>
      </c>
      <c r="T278" s="11">
        <v>20.764019163880398</v>
      </c>
      <c r="U278" s="11">
        <v>20.133800129377001</v>
      </c>
      <c r="V278" s="159">
        <f>100</f>
        <v>100</v>
      </c>
      <c r="W278" s="58">
        <f t="shared" si="34"/>
        <v>98.432083636844581</v>
      </c>
      <c r="X278" s="58">
        <f t="shared" si="34"/>
        <v>65.079324678684685</v>
      </c>
      <c r="Y278" s="58">
        <f t="shared" si="34"/>
        <v>115.28430427045224</v>
      </c>
      <c r="Z278" s="58">
        <f t="shared" si="34"/>
        <v>130.87806463120029</v>
      </c>
      <c r="AA278" s="58">
        <f t="shared" si="34"/>
        <v>69.388388039011673</v>
      </c>
      <c r="AB278" s="58">
        <f t="shared" si="34"/>
        <v>92.768197803060062</v>
      </c>
      <c r="AC278" s="58">
        <f t="shared" si="34"/>
        <v>88.834722693019444</v>
      </c>
      <c r="AD278" s="58">
        <f t="shared" si="40"/>
        <v>105.06658530868283</v>
      </c>
      <c r="AE278" s="58">
        <f t="shared" si="40"/>
        <v>134.29264549129053</v>
      </c>
      <c r="AF278" s="58">
        <f t="shared" si="40"/>
        <v>132.27842468363571</v>
      </c>
      <c r="AG278" s="58">
        <f t="shared" si="40"/>
        <v>169.34398790276583</v>
      </c>
      <c r="AH278" s="58">
        <f t="shared" si="40"/>
        <v>184.88443385879671</v>
      </c>
      <c r="AI278" s="58">
        <f t="shared" si="40"/>
        <v>232.76282343804525</v>
      </c>
      <c r="AJ278" s="58">
        <f t="shared" si="40"/>
        <v>197.15259541606932</v>
      </c>
      <c r="AK278" s="58">
        <f t="shared" si="40"/>
        <v>177.75409421418613</v>
      </c>
      <c r="AL278" s="58">
        <f t="shared" si="40"/>
        <v>165.66655491063963</v>
      </c>
      <c r="AM278" s="58">
        <f t="shared" si="40"/>
        <v>160.63832721246331</v>
      </c>
      <c r="AN278" s="160">
        <v>4</v>
      </c>
      <c r="AO278" s="118">
        <v>4</v>
      </c>
      <c r="AP278" s="118">
        <v>4</v>
      </c>
      <c r="AQ278" s="118">
        <v>4</v>
      </c>
      <c r="AR278" s="118">
        <v>1</v>
      </c>
      <c r="AS278" s="118">
        <v>4</v>
      </c>
      <c r="AT278" s="118">
        <v>4</v>
      </c>
      <c r="AU278" s="118">
        <v>4</v>
      </c>
      <c r="AV278" s="118">
        <v>4</v>
      </c>
      <c r="AW278" s="118">
        <v>4</v>
      </c>
      <c r="AX278" s="118">
        <v>4</v>
      </c>
      <c r="AY278" s="118">
        <v>4</v>
      </c>
      <c r="AZ278" s="118">
        <v>4</v>
      </c>
      <c r="BA278" s="118">
        <v>1</v>
      </c>
      <c r="BB278" s="118">
        <v>2</v>
      </c>
      <c r="BC278" s="118">
        <v>4</v>
      </c>
      <c r="BD278" s="118">
        <v>6</v>
      </c>
      <c r="BE278" s="118">
        <v>7</v>
      </c>
    </row>
    <row r="279" spans="2:57" ht="15">
      <c r="B279" s="499"/>
      <c r="C279" s="1" t="s">
        <v>208</v>
      </c>
      <c r="D279" s="196">
        <v>548.86479769360801</v>
      </c>
      <c r="E279" s="11">
        <v>518.68469098395701</v>
      </c>
      <c r="F279" s="11">
        <v>490.94317591946998</v>
      </c>
      <c r="G279" s="11">
        <v>417.275127372783</v>
      </c>
      <c r="H279" s="11">
        <v>354.40542052778301</v>
      </c>
      <c r="I279" s="11">
        <v>321.76714591444397</v>
      </c>
      <c r="J279" s="11">
        <v>332.84464636671697</v>
      </c>
      <c r="K279" s="11">
        <v>328.97211999036199</v>
      </c>
      <c r="L279" s="11">
        <v>322.62511845333802</v>
      </c>
      <c r="M279" s="11">
        <v>305.919293012644</v>
      </c>
      <c r="N279" s="11">
        <v>274.97083602213502</v>
      </c>
      <c r="O279" s="11">
        <v>293.825336191291</v>
      </c>
      <c r="P279" s="11">
        <v>280.811783677275</v>
      </c>
      <c r="Q279" s="11">
        <v>244.45474539662499</v>
      </c>
      <c r="R279" s="11">
        <v>233.49910630770799</v>
      </c>
      <c r="S279" s="11">
        <v>199.407048064485</v>
      </c>
      <c r="T279" s="11">
        <v>194.009277065736</v>
      </c>
      <c r="U279" s="11">
        <v>187.60101403860099</v>
      </c>
      <c r="V279" s="159">
        <f>100</f>
        <v>100</v>
      </c>
      <c r="W279" s="58">
        <f t="shared" si="34"/>
        <v>94.501358652172414</v>
      </c>
      <c r="X279" s="58">
        <f t="shared" si="34"/>
        <v>89.447014635019187</v>
      </c>
      <c r="Y279" s="58">
        <f t="shared" si="34"/>
        <v>76.025121145721187</v>
      </c>
      <c r="Z279" s="58">
        <f t="shared" si="34"/>
        <v>64.570623223976952</v>
      </c>
      <c r="AA279" s="58">
        <f t="shared" si="34"/>
        <v>58.624117864098032</v>
      </c>
      <c r="AB279" s="58">
        <f t="shared" si="34"/>
        <v>60.642374545674613</v>
      </c>
      <c r="AC279" s="58">
        <f t="shared" si="34"/>
        <v>59.936822578664191</v>
      </c>
      <c r="AD279" s="58">
        <f t="shared" si="40"/>
        <v>58.780435511449312</v>
      </c>
      <c r="AE279" s="58">
        <f t="shared" si="40"/>
        <v>55.736730484110389</v>
      </c>
      <c r="AF279" s="58">
        <f t="shared" si="40"/>
        <v>50.09810014735752</v>
      </c>
      <c r="AG279" s="58">
        <f t="shared" si="40"/>
        <v>53.533281315540421</v>
      </c>
      <c r="AH279" s="58">
        <f t="shared" si="40"/>
        <v>51.162287116477117</v>
      </c>
      <c r="AI279" s="58">
        <f t="shared" si="40"/>
        <v>44.538244468191714</v>
      </c>
      <c r="AJ279" s="58">
        <f t="shared" si="40"/>
        <v>42.542190224058395</v>
      </c>
      <c r="AK279" s="58">
        <f t="shared" si="40"/>
        <v>36.330813873000416</v>
      </c>
      <c r="AL279" s="58">
        <f t="shared" si="40"/>
        <v>35.347371134200067</v>
      </c>
      <c r="AM279" s="58">
        <f t="shared" si="40"/>
        <v>34.179822576875338</v>
      </c>
      <c r="AN279" s="160">
        <v>4</v>
      </c>
      <c r="AO279" s="118">
        <v>1</v>
      </c>
      <c r="AP279" s="118">
        <v>4</v>
      </c>
      <c r="AQ279" s="118">
        <v>4</v>
      </c>
      <c r="AR279" s="118">
        <v>4</v>
      </c>
      <c r="AS279" s="118">
        <v>4</v>
      </c>
      <c r="AT279" s="118">
        <v>4</v>
      </c>
      <c r="AU279" s="118">
        <v>4</v>
      </c>
      <c r="AV279" s="118">
        <v>4</v>
      </c>
      <c r="AW279" s="118">
        <v>4</v>
      </c>
      <c r="AX279" s="118">
        <v>4</v>
      </c>
      <c r="AY279" s="118">
        <v>4</v>
      </c>
      <c r="AZ279" s="118">
        <v>4</v>
      </c>
      <c r="BA279" s="118">
        <v>1</v>
      </c>
      <c r="BB279" s="118">
        <v>1</v>
      </c>
      <c r="BC279" s="118">
        <v>4</v>
      </c>
      <c r="BD279" s="118">
        <v>6</v>
      </c>
      <c r="BE279" s="118">
        <v>7</v>
      </c>
    </row>
    <row r="280" spans="2:57" ht="15">
      <c r="B280" s="499"/>
      <c r="C280" s="1" t="s">
        <v>209</v>
      </c>
      <c r="D280" s="196">
        <v>583.15935977731397</v>
      </c>
      <c r="E280" s="11">
        <v>553.64564618866996</v>
      </c>
      <c r="F280" s="11">
        <v>517.717994786448</v>
      </c>
      <c r="G280" s="11">
        <v>454.25165815868201</v>
      </c>
      <c r="H280" s="11">
        <v>391.78286001025998</v>
      </c>
      <c r="I280" s="11">
        <v>347.963963726494</v>
      </c>
      <c r="J280" s="11">
        <v>413.90184113982599</v>
      </c>
      <c r="K280" s="11">
        <v>411.94298159524999</v>
      </c>
      <c r="L280" s="11">
        <v>394.50037769357101</v>
      </c>
      <c r="M280" s="11">
        <v>390.80873961487202</v>
      </c>
      <c r="N280" s="11">
        <v>363.36393668514597</v>
      </c>
      <c r="O280" s="11">
        <v>387.78460565945602</v>
      </c>
      <c r="P280" s="11">
        <v>386.29997837973298</v>
      </c>
      <c r="Q280" s="11">
        <v>372.30380795518403</v>
      </c>
      <c r="R280" s="11">
        <v>358.74382981876101</v>
      </c>
      <c r="S280" s="11">
        <v>308.393049381092</v>
      </c>
      <c r="T280" s="11">
        <v>313.68353487950498</v>
      </c>
      <c r="U280" s="11">
        <v>310.07119192133899</v>
      </c>
      <c r="V280" s="159">
        <f>100</f>
        <v>100</v>
      </c>
      <c r="W280" s="58">
        <f t="shared" si="34"/>
        <v>94.938996846434193</v>
      </c>
      <c r="X280" s="58">
        <f t="shared" si="34"/>
        <v>88.778133473523354</v>
      </c>
      <c r="Y280" s="58">
        <f t="shared" si="34"/>
        <v>77.894944245110494</v>
      </c>
      <c r="Z280" s="58">
        <f t="shared" ref="Z280:AH314" si="41">H280*100/$D280</f>
        <v>67.182812629444328</v>
      </c>
      <c r="AA280" s="58">
        <f t="shared" si="41"/>
        <v>59.668760844268704</v>
      </c>
      <c r="AB280" s="58">
        <f t="shared" si="41"/>
        <v>70.975769178750582</v>
      </c>
      <c r="AC280" s="58">
        <f t="shared" si="41"/>
        <v>70.639864505056579</v>
      </c>
      <c r="AD280" s="58">
        <f t="shared" si="40"/>
        <v>67.648811783491809</v>
      </c>
      <c r="AE280" s="58">
        <f t="shared" si="40"/>
        <v>67.015770743027559</v>
      </c>
      <c r="AF280" s="58">
        <f t="shared" si="40"/>
        <v>62.309543796724896</v>
      </c>
      <c r="AG280" s="58">
        <f t="shared" si="40"/>
        <v>66.497193118453239</v>
      </c>
      <c r="AH280" s="58">
        <f t="shared" si="40"/>
        <v>66.242609657717921</v>
      </c>
      <c r="AI280" s="58">
        <f t="shared" si="40"/>
        <v>63.84255036176603</v>
      </c>
      <c r="AJ280" s="58">
        <f t="shared" si="40"/>
        <v>61.517289194458172</v>
      </c>
      <c r="AK280" s="58">
        <f t="shared" si="40"/>
        <v>52.883151785277938</v>
      </c>
      <c r="AL280" s="58">
        <f t="shared" si="40"/>
        <v>53.790362723370954</v>
      </c>
      <c r="AM280" s="58">
        <f t="shared" si="40"/>
        <v>53.170919187465877</v>
      </c>
      <c r="AN280" s="160"/>
      <c r="AO280" s="118"/>
      <c r="AP280" s="118"/>
      <c r="AQ280" s="118"/>
      <c r="AR280" s="118"/>
      <c r="AS280" s="118"/>
      <c r="AT280" s="118"/>
      <c r="AU280" s="118"/>
      <c r="AV280" s="118"/>
      <c r="AW280" s="118"/>
      <c r="AX280" s="118"/>
      <c r="AY280" s="118"/>
      <c r="AZ280" s="118"/>
      <c r="BA280" s="118"/>
      <c r="BB280" s="118"/>
      <c r="BC280" s="118"/>
      <c r="BD280" s="118"/>
      <c r="BE280" s="118"/>
    </row>
    <row r="281" spans="2:57" ht="15">
      <c r="B281" s="501"/>
      <c r="C281" s="8" t="s">
        <v>210</v>
      </c>
      <c r="D281" s="245">
        <v>34.294562083706097</v>
      </c>
      <c r="E281" s="173">
        <v>34.960955204713201</v>
      </c>
      <c r="F281" s="173">
        <v>26.7748188669778</v>
      </c>
      <c r="G281" s="173">
        <v>36.976530785899499</v>
      </c>
      <c r="H281" s="173">
        <v>37.377439482476497</v>
      </c>
      <c r="I281" s="173">
        <v>26.196817812050501</v>
      </c>
      <c r="J281" s="173">
        <v>81.057194773109103</v>
      </c>
      <c r="K281" s="173">
        <v>82.9708616048881</v>
      </c>
      <c r="L281" s="173">
        <v>71.875259240232495</v>
      </c>
      <c r="M281" s="173">
        <v>84.889446602228006</v>
      </c>
      <c r="N281" s="173">
        <v>88.393100663010898</v>
      </c>
      <c r="O281" s="173">
        <v>93.959269468165104</v>
      </c>
      <c r="P281" s="173">
        <v>105.488194702458</v>
      </c>
      <c r="Q281" s="173">
        <v>127.849062558559</v>
      </c>
      <c r="R281" s="173">
        <v>125.244723511053</v>
      </c>
      <c r="S281" s="173">
        <v>108.986001316607</v>
      </c>
      <c r="T281" s="173">
        <v>119.67425781376799</v>
      </c>
      <c r="U281" s="173">
        <v>122.470177882738</v>
      </c>
      <c r="V281" s="159">
        <f>100</f>
        <v>100</v>
      </c>
      <c r="W281" s="58">
        <f t="shared" ref="W281:AG334" si="42">E281*100/$D281</f>
        <v>101.94314515339363</v>
      </c>
      <c r="X281" s="58">
        <f t="shared" si="42"/>
        <v>78.073074097362365</v>
      </c>
      <c r="Y281" s="58">
        <f t="shared" si="42"/>
        <v>107.82039057867908</v>
      </c>
      <c r="Z281" s="58">
        <f t="shared" si="41"/>
        <v>108.98940593335386</v>
      </c>
      <c r="AA281" s="58">
        <f t="shared" si="41"/>
        <v>76.387672623167958</v>
      </c>
      <c r="AB281" s="58">
        <f t="shared" si="41"/>
        <v>236.35582392119446</v>
      </c>
      <c r="AC281" s="58">
        <f t="shared" si="41"/>
        <v>241.93591217865094</v>
      </c>
      <c r="AD281" s="58">
        <f t="shared" si="40"/>
        <v>209.58208786804016</v>
      </c>
      <c r="AE281" s="58">
        <f t="shared" si="40"/>
        <v>247.53034138482366</v>
      </c>
      <c r="AF281" s="58">
        <f t="shared" si="40"/>
        <v>257.74669595506481</v>
      </c>
      <c r="AG281" s="58">
        <f t="shared" si="40"/>
        <v>273.97716652228866</v>
      </c>
      <c r="AH281" s="58">
        <f t="shared" si="40"/>
        <v>307.59452313455012</v>
      </c>
      <c r="AI281" s="58">
        <f t="shared" si="40"/>
        <v>372.79689487361077</v>
      </c>
      <c r="AJ281" s="58">
        <f t="shared" si="40"/>
        <v>365.2028657061021</v>
      </c>
      <c r="AK281" s="58">
        <f t="shared" si="40"/>
        <v>317.79382705221366</v>
      </c>
      <c r="AL281" s="58">
        <f t="shared" si="40"/>
        <v>348.95986577016879</v>
      </c>
      <c r="AM281" s="58">
        <f t="shared" si="40"/>
        <v>357.11252875547166</v>
      </c>
      <c r="AN281" s="120"/>
      <c r="AO281" s="121"/>
      <c r="AP281" s="121"/>
      <c r="AQ281" s="121"/>
      <c r="AR281" s="121"/>
      <c r="AS281" s="121"/>
      <c r="AT281" s="121"/>
      <c r="AU281" s="121"/>
      <c r="AV281" s="121"/>
      <c r="AW281" s="121"/>
      <c r="AX281" s="121"/>
      <c r="AY281" s="121"/>
      <c r="AZ281" s="121"/>
      <c r="BA281" s="121"/>
      <c r="BB281" s="121"/>
      <c r="BC281" s="121"/>
      <c r="BD281" s="121"/>
      <c r="BE281" s="121"/>
    </row>
    <row r="282" spans="2:57" ht="15">
      <c r="B282" s="499" t="s">
        <v>164</v>
      </c>
      <c r="C282" s="1" t="s">
        <v>205</v>
      </c>
      <c r="D282" s="246">
        <v>774.82851178049498</v>
      </c>
      <c r="E282" s="11">
        <v>797.49834906576598</v>
      </c>
      <c r="F282" s="11">
        <v>564.94030022651395</v>
      </c>
      <c r="G282" s="11">
        <v>610.99176853031202</v>
      </c>
      <c r="H282" s="11">
        <v>508.61197474583702</v>
      </c>
      <c r="I282" s="11">
        <v>576.76219381700002</v>
      </c>
      <c r="J282" s="11">
        <v>523.70041955545003</v>
      </c>
      <c r="K282" s="11">
        <v>515.87262159073998</v>
      </c>
      <c r="L282" s="11">
        <v>438.33373272625602</v>
      </c>
      <c r="M282" s="11">
        <v>465.44302283869399</v>
      </c>
      <c r="N282" s="11">
        <v>476.028765481422</v>
      </c>
      <c r="O282" s="11">
        <v>475.86309968614597</v>
      </c>
      <c r="P282" s="11">
        <v>36.299999999999997</v>
      </c>
      <c r="Q282" s="11">
        <v>561.78434408686996</v>
      </c>
      <c r="R282" s="11">
        <v>814.83436594152602</v>
      </c>
      <c r="S282" s="11">
        <v>1050.9048173347601</v>
      </c>
      <c r="T282" s="11">
        <v>510.70523875287898</v>
      </c>
      <c r="U282" s="11">
        <v>604.563802745251</v>
      </c>
      <c r="V282" s="159">
        <f>100</f>
        <v>100</v>
      </c>
      <c r="W282" s="58">
        <f t="shared" si="42"/>
        <v>102.92578769890352</v>
      </c>
      <c r="X282" s="58">
        <f t="shared" si="42"/>
        <v>72.911656145477352</v>
      </c>
      <c r="Y282" s="58">
        <f t="shared" si="42"/>
        <v>78.855096223330889</v>
      </c>
      <c r="Z282" s="58">
        <f t="shared" si="41"/>
        <v>65.641876494333786</v>
      </c>
      <c r="AA282" s="58">
        <f t="shared" si="41"/>
        <v>74.437399379076268</v>
      </c>
      <c r="AB282" s="58">
        <f t="shared" si="41"/>
        <v>67.589203493819255</v>
      </c>
      <c r="AC282" s="58">
        <f t="shared" si="41"/>
        <v>66.578941500914226</v>
      </c>
      <c r="AD282" s="58">
        <f t="shared" si="40"/>
        <v>56.571709231375536</v>
      </c>
      <c r="AE282" s="58">
        <f t="shared" si="40"/>
        <v>60.070456334801435</v>
      </c>
      <c r="AF282" s="58">
        <f t="shared" si="40"/>
        <v>61.43666091836829</v>
      </c>
      <c r="AG282" s="58">
        <f t="shared" si="40"/>
        <v>61.415279955644635</v>
      </c>
      <c r="AH282" s="58">
        <f t="shared" si="40"/>
        <v>4.6849076212471132</v>
      </c>
      <c r="AI282" s="58">
        <f t="shared" si="40"/>
        <v>72.504345870795817</v>
      </c>
      <c r="AJ282" s="58">
        <f t="shared" si="40"/>
        <v>105.16318818329242</v>
      </c>
      <c r="AK282" s="58">
        <f t="shared" si="40"/>
        <v>135.63063327649928</v>
      </c>
      <c r="AL282" s="58">
        <f t="shared" si="40"/>
        <v>65.912034855211843</v>
      </c>
      <c r="AM282" s="58">
        <f t="shared" si="40"/>
        <v>78.02549771381166</v>
      </c>
      <c r="AN282" s="160">
        <v>1</v>
      </c>
      <c r="AO282" s="118">
        <v>1</v>
      </c>
      <c r="AP282" s="118">
        <v>1</v>
      </c>
      <c r="AQ282" s="118">
        <v>1</v>
      </c>
      <c r="AR282" s="118">
        <v>1</v>
      </c>
      <c r="AS282" s="118">
        <v>1</v>
      </c>
      <c r="AT282" s="118">
        <v>1</v>
      </c>
      <c r="AU282" s="118">
        <v>1</v>
      </c>
      <c r="AV282" s="118">
        <v>1</v>
      </c>
      <c r="AW282" s="118">
        <v>1</v>
      </c>
      <c r="AX282" s="118">
        <v>1</v>
      </c>
      <c r="AY282" s="118">
        <v>1</v>
      </c>
      <c r="AZ282" s="118">
        <v>1</v>
      </c>
      <c r="BA282" s="118">
        <v>1</v>
      </c>
      <c r="BB282" s="118">
        <v>1</v>
      </c>
      <c r="BC282" s="118">
        <v>4</v>
      </c>
      <c r="BD282" s="118">
        <v>6</v>
      </c>
      <c r="BE282" s="118">
        <v>7</v>
      </c>
    </row>
    <row r="283" spans="2:57" ht="15">
      <c r="B283" s="499"/>
      <c r="C283" s="1" t="s">
        <v>206</v>
      </c>
      <c r="D283" s="196">
        <v>691.22179143055996</v>
      </c>
      <c r="E283" s="11">
        <v>709.02769684962902</v>
      </c>
      <c r="F283" s="11">
        <v>665.52769992705498</v>
      </c>
      <c r="G283" s="11">
        <v>627.43569758378806</v>
      </c>
      <c r="H283" s="11">
        <v>558.77696606710299</v>
      </c>
      <c r="I283" s="11">
        <v>471.60450592424002</v>
      </c>
      <c r="J283" s="11">
        <v>666.52780670693596</v>
      </c>
      <c r="K283" s="11">
        <v>675.44339013363799</v>
      </c>
      <c r="L283" s="11">
        <v>595.59469606198604</v>
      </c>
      <c r="M283" s="11">
        <v>676.98991589939806</v>
      </c>
      <c r="N283" s="11">
        <v>737.91450259688395</v>
      </c>
      <c r="O283" s="11">
        <v>763.01499526727503</v>
      </c>
      <c r="P283" s="11">
        <v>157.19999999999999</v>
      </c>
      <c r="Q283" s="11">
        <v>758.89854329194304</v>
      </c>
      <c r="R283" s="11">
        <v>944.69294955500595</v>
      </c>
      <c r="S283" s="11">
        <v>954.89828158758598</v>
      </c>
      <c r="T283" s="11">
        <v>859.74878202391596</v>
      </c>
      <c r="U283" s="11">
        <v>938.09435882817104</v>
      </c>
      <c r="V283" s="159">
        <f>100</f>
        <v>100</v>
      </c>
      <c r="W283" s="58">
        <f t="shared" si="42"/>
        <v>102.57600463987366</v>
      </c>
      <c r="X283" s="58">
        <f t="shared" si="42"/>
        <v>96.282800712875641</v>
      </c>
      <c r="Y283" s="58">
        <f t="shared" si="42"/>
        <v>90.771978742921348</v>
      </c>
      <c r="Z283" s="58">
        <f t="shared" si="41"/>
        <v>80.839026343578126</v>
      </c>
      <c r="AA283" s="58">
        <f t="shared" si="41"/>
        <v>68.227667554896144</v>
      </c>
      <c r="AB283" s="58">
        <f t="shared" si="41"/>
        <v>96.427487525745235</v>
      </c>
      <c r="AC283" s="58">
        <f t="shared" si="41"/>
        <v>97.717317148774086</v>
      </c>
      <c r="AD283" s="58">
        <f t="shared" si="40"/>
        <v>86.165497593664824</v>
      </c>
      <c r="AE283" s="58">
        <f t="shared" si="40"/>
        <v>97.941055142126302</v>
      </c>
      <c r="AF283" s="58">
        <f t="shared" si="40"/>
        <v>106.75509825430825</v>
      </c>
      <c r="AG283" s="58">
        <f t="shared" si="40"/>
        <v>110.38642078805576</v>
      </c>
      <c r="AH283" s="58">
        <f t="shared" si="40"/>
        <v>22.74233855889543</v>
      </c>
      <c r="AI283" s="58">
        <f t="shared" si="40"/>
        <v>109.79088806232781</v>
      </c>
      <c r="AJ283" s="58">
        <f t="shared" si="40"/>
        <v>136.67001840319</v>
      </c>
      <c r="AK283" s="58">
        <f t="shared" si="40"/>
        <v>138.14643771738133</v>
      </c>
      <c r="AL283" s="58">
        <f t="shared" si="40"/>
        <v>124.38102974800184</v>
      </c>
      <c r="AM283" s="58">
        <f t="shared" si="40"/>
        <v>135.7153912764644</v>
      </c>
      <c r="AN283" s="160">
        <v>1</v>
      </c>
      <c r="AO283" s="118">
        <v>1</v>
      </c>
      <c r="AP283" s="118">
        <v>1</v>
      </c>
      <c r="AQ283" s="118">
        <v>1</v>
      </c>
      <c r="AR283" s="118">
        <v>1</v>
      </c>
      <c r="AS283" s="118">
        <v>1</v>
      </c>
      <c r="AT283" s="118">
        <v>1</v>
      </c>
      <c r="AU283" s="118">
        <v>1</v>
      </c>
      <c r="AV283" s="118">
        <v>1</v>
      </c>
      <c r="AW283" s="118">
        <v>1</v>
      </c>
      <c r="AX283" s="118">
        <v>1</v>
      </c>
      <c r="AY283" s="118">
        <v>1</v>
      </c>
      <c r="AZ283" s="118">
        <v>1</v>
      </c>
      <c r="BA283" s="118">
        <v>1</v>
      </c>
      <c r="BB283" s="118">
        <v>1</v>
      </c>
      <c r="BC283" s="118">
        <v>4</v>
      </c>
      <c r="BD283" s="118">
        <v>6</v>
      </c>
      <c r="BE283" s="118">
        <v>7</v>
      </c>
    </row>
    <row r="284" spans="2:57" ht="15">
      <c r="B284" s="499"/>
      <c r="C284" s="1" t="s">
        <v>207</v>
      </c>
      <c r="D284" s="196">
        <v>482.11094338069802</v>
      </c>
      <c r="E284" s="11">
        <v>559.32379676028404</v>
      </c>
      <c r="F284" s="11">
        <v>481.6293623066</v>
      </c>
      <c r="G284" s="11">
        <v>622.20785886736496</v>
      </c>
      <c r="H284" s="11">
        <v>534.55280675987603</v>
      </c>
      <c r="I284" s="11">
        <v>570.244557287107</v>
      </c>
      <c r="J284" s="11">
        <v>1016.15734817151</v>
      </c>
      <c r="K284" s="11">
        <v>1165.18455959064</v>
      </c>
      <c r="L284" s="11">
        <v>1105.6194584232001</v>
      </c>
      <c r="M284" s="11">
        <v>1305.1536529953401</v>
      </c>
      <c r="N284" s="11">
        <v>1345.88493807431</v>
      </c>
      <c r="O284" s="11">
        <v>1420.7143924674899</v>
      </c>
      <c r="P284" s="11">
        <v>194.9</v>
      </c>
      <c r="Q284" s="11">
        <v>1147.15019774541</v>
      </c>
      <c r="R284" s="11">
        <v>1589.6424304725899</v>
      </c>
      <c r="S284" s="11">
        <v>1506.95897948886</v>
      </c>
      <c r="T284" s="11">
        <v>1499.2181985151501</v>
      </c>
      <c r="U284" s="11">
        <v>1616.6279397820399</v>
      </c>
      <c r="V284" s="159">
        <f>100</f>
        <v>100</v>
      </c>
      <c r="W284" s="58">
        <f t="shared" si="42"/>
        <v>116.01557783321567</v>
      </c>
      <c r="X284" s="58">
        <f t="shared" si="42"/>
        <v>99.900109906089043</v>
      </c>
      <c r="Y284" s="58">
        <f t="shared" si="42"/>
        <v>129.05906148992759</v>
      </c>
      <c r="Z284" s="58">
        <f t="shared" si="41"/>
        <v>110.87755092457368</v>
      </c>
      <c r="AA284" s="58">
        <f t="shared" si="41"/>
        <v>118.28077439777476</v>
      </c>
      <c r="AB284" s="58">
        <f t="shared" si="41"/>
        <v>210.77251245240936</v>
      </c>
      <c r="AC284" s="58">
        <f t="shared" si="41"/>
        <v>241.68390607772497</v>
      </c>
      <c r="AD284" s="58">
        <f t="shared" si="40"/>
        <v>229.32884507252302</v>
      </c>
      <c r="AE284" s="58">
        <f t="shared" si="40"/>
        <v>270.71645456608684</v>
      </c>
      <c r="AF284" s="58">
        <f t="shared" si="40"/>
        <v>279.16498402558233</v>
      </c>
      <c r="AG284" s="58">
        <f t="shared" si="40"/>
        <v>294.68619453129179</v>
      </c>
      <c r="AH284" s="58">
        <f t="shared" si="40"/>
        <v>40.426379586678991</v>
      </c>
      <c r="AI284" s="58">
        <f t="shared" si="40"/>
        <v>237.94319824007084</v>
      </c>
      <c r="AJ284" s="58">
        <f t="shared" si="40"/>
        <v>329.7254402328162</v>
      </c>
      <c r="AK284" s="58">
        <f t="shared" si="40"/>
        <v>312.57514482488995</v>
      </c>
      <c r="AL284" s="58">
        <f t="shared" si="40"/>
        <v>310.96954323463575</v>
      </c>
      <c r="AM284" s="58">
        <f t="shared" si="40"/>
        <v>335.322805254282</v>
      </c>
      <c r="AN284" s="160">
        <v>4</v>
      </c>
      <c r="AO284" s="118">
        <v>4</v>
      </c>
      <c r="AP284" s="118">
        <v>1</v>
      </c>
      <c r="AQ284" s="118">
        <v>1</v>
      </c>
      <c r="AR284" s="118">
        <v>1</v>
      </c>
      <c r="AS284" s="118">
        <v>1</v>
      </c>
      <c r="AT284" s="118">
        <v>1</v>
      </c>
      <c r="AU284" s="118">
        <v>1</v>
      </c>
      <c r="AV284" s="118">
        <v>1</v>
      </c>
      <c r="AW284" s="118">
        <v>1</v>
      </c>
      <c r="AX284" s="118">
        <v>1</v>
      </c>
      <c r="AY284" s="118">
        <v>1</v>
      </c>
      <c r="AZ284" s="118">
        <v>1</v>
      </c>
      <c r="BA284" s="118">
        <v>1</v>
      </c>
      <c r="BB284" s="118">
        <v>1</v>
      </c>
      <c r="BC284" s="118">
        <v>4</v>
      </c>
      <c r="BD284" s="118">
        <v>6</v>
      </c>
      <c r="BE284" s="118">
        <v>7</v>
      </c>
    </row>
    <row r="285" spans="2:57" ht="15">
      <c r="B285" s="499"/>
      <c r="C285" s="1" t="s">
        <v>208</v>
      </c>
      <c r="D285" s="196">
        <v>208.216226021804</v>
      </c>
      <c r="E285" s="11">
        <v>212.82775900244701</v>
      </c>
      <c r="F285" s="11">
        <v>86.574269589588098</v>
      </c>
      <c r="G285" s="11">
        <v>84.690987206052895</v>
      </c>
      <c r="H285" s="11">
        <v>107.959639117249</v>
      </c>
      <c r="I285" s="11">
        <v>150.68386544485301</v>
      </c>
      <c r="J285" s="11">
        <v>528.26296108945598</v>
      </c>
      <c r="K285" s="11">
        <v>449.40136122013001</v>
      </c>
      <c r="L285" s="11">
        <v>511.52248582155102</v>
      </c>
      <c r="M285" s="11">
        <v>758.30045039658796</v>
      </c>
      <c r="N285" s="11">
        <v>931.98162205353594</v>
      </c>
      <c r="O285" s="11">
        <v>869.42659293578402</v>
      </c>
      <c r="P285" s="11">
        <v>255.6</v>
      </c>
      <c r="Q285" s="11">
        <v>837.168246328642</v>
      </c>
      <c r="R285" s="11">
        <v>1576.1675881421399</v>
      </c>
      <c r="S285" s="11">
        <v>1534.4889197630901</v>
      </c>
      <c r="T285" s="11">
        <v>1467.2325720631</v>
      </c>
      <c r="U285" s="11">
        <v>1566.76966965054</v>
      </c>
      <c r="V285" s="159">
        <f>100</f>
        <v>100</v>
      </c>
      <c r="W285" s="58">
        <f t="shared" si="42"/>
        <v>102.21478079242495</v>
      </c>
      <c r="X285" s="58">
        <f t="shared" si="42"/>
        <v>41.579021598692407</v>
      </c>
      <c r="Y285" s="58">
        <f t="shared" si="42"/>
        <v>40.674537630503501</v>
      </c>
      <c r="Z285" s="58">
        <f t="shared" si="41"/>
        <v>51.849772315988311</v>
      </c>
      <c r="AA285" s="58">
        <f t="shared" si="41"/>
        <v>72.368935084374115</v>
      </c>
      <c r="AB285" s="58">
        <f t="shared" si="41"/>
        <v>253.70883488885121</v>
      </c>
      <c r="AC285" s="58">
        <f t="shared" si="41"/>
        <v>215.83397692217778</v>
      </c>
      <c r="AD285" s="58">
        <f t="shared" si="40"/>
        <v>245.66888738439883</v>
      </c>
      <c r="AE285" s="58">
        <f t="shared" si="40"/>
        <v>364.18893228675665</v>
      </c>
      <c r="AF285" s="58">
        <f t="shared" si="40"/>
        <v>447.60278286666318</v>
      </c>
      <c r="AG285" s="58">
        <f t="shared" si="40"/>
        <v>417.55948109670345</v>
      </c>
      <c r="AH285" s="58">
        <f t="shared" si="40"/>
        <v>122.75700356476256</v>
      </c>
      <c r="AI285" s="58">
        <f t="shared" si="40"/>
        <v>402.06676603627199</v>
      </c>
      <c r="AJ285" s="58">
        <f t="shared" si="40"/>
        <v>756.9859555407977</v>
      </c>
      <c r="AK285" s="58">
        <f t="shared" si="40"/>
        <v>736.96894285385872</v>
      </c>
      <c r="AL285" s="58">
        <f t="shared" si="40"/>
        <v>704.66773896355903</v>
      </c>
      <c r="AM285" s="58">
        <f t="shared" si="40"/>
        <v>752.47241753698427</v>
      </c>
      <c r="AN285" s="160">
        <v>4</v>
      </c>
      <c r="AO285" s="118">
        <v>4</v>
      </c>
      <c r="AP285" s="118">
        <v>1</v>
      </c>
      <c r="AQ285" s="118">
        <v>1</v>
      </c>
      <c r="AR285" s="118">
        <v>1</v>
      </c>
      <c r="AS285" s="118">
        <v>1</v>
      </c>
      <c r="AT285" s="118">
        <v>1</v>
      </c>
      <c r="AU285" s="118">
        <v>1</v>
      </c>
      <c r="AV285" s="118">
        <v>1</v>
      </c>
      <c r="AW285" s="118">
        <v>1</v>
      </c>
      <c r="AX285" s="118">
        <v>1</v>
      </c>
      <c r="AY285" s="118">
        <v>1</v>
      </c>
      <c r="AZ285" s="118">
        <v>1</v>
      </c>
      <c r="BA285" s="118">
        <v>1</v>
      </c>
      <c r="BB285" s="118">
        <v>1</v>
      </c>
      <c r="BC285" s="118">
        <v>4</v>
      </c>
      <c r="BD285" s="118">
        <v>6</v>
      </c>
      <c r="BE285" s="118">
        <v>7</v>
      </c>
    </row>
    <row r="286" spans="2:57" ht="15">
      <c r="B286" s="499"/>
      <c r="C286" s="1" t="s">
        <v>209</v>
      </c>
      <c r="D286" s="196">
        <v>2156.3774726135598</v>
      </c>
      <c r="E286" s="11">
        <v>2278.67760167813</v>
      </c>
      <c r="F286" s="11">
        <v>1798.6716320497601</v>
      </c>
      <c r="G286" s="11">
        <v>1945.32631218752</v>
      </c>
      <c r="H286" s="11">
        <v>1709.90138669006</v>
      </c>
      <c r="I286" s="11">
        <v>1769.2951224732001</v>
      </c>
      <c r="J286" s="11">
        <v>2734.6485355233499</v>
      </c>
      <c r="K286" s="11">
        <v>2805.9019325351501</v>
      </c>
      <c r="L286" s="11">
        <v>2651.0703730329901</v>
      </c>
      <c r="M286" s="11">
        <v>3205.8870421300198</v>
      </c>
      <c r="N286" s="11">
        <v>3491.8098282061501</v>
      </c>
      <c r="O286" s="11">
        <v>3529.0190803567002</v>
      </c>
      <c r="P286" s="11">
        <v>644</v>
      </c>
      <c r="Q286" s="11">
        <v>3305.0013314528601</v>
      </c>
      <c r="R286" s="11">
        <v>4925.3373341112601</v>
      </c>
      <c r="S286" s="11">
        <v>5047.2509981742896</v>
      </c>
      <c r="T286" s="11">
        <v>4336.9047913550603</v>
      </c>
      <c r="U286" s="11">
        <v>4726.0557710060102</v>
      </c>
      <c r="V286" s="159">
        <f>100</f>
        <v>100</v>
      </c>
      <c r="W286" s="58">
        <f t="shared" si="42"/>
        <v>105.67155475410995</v>
      </c>
      <c r="X286" s="58">
        <f t="shared" si="42"/>
        <v>83.411724287294874</v>
      </c>
      <c r="Y286" s="58">
        <f t="shared" si="42"/>
        <v>90.212698699256819</v>
      </c>
      <c r="Z286" s="58">
        <f t="shared" si="41"/>
        <v>79.295086709361485</v>
      </c>
      <c r="AA286" s="58">
        <f t="shared" si="41"/>
        <v>82.049415973947703</v>
      </c>
      <c r="AB286" s="58">
        <f t="shared" si="41"/>
        <v>126.81678278751993</v>
      </c>
      <c r="AC286" s="58">
        <f t="shared" si="41"/>
        <v>130.12109281286254</v>
      </c>
      <c r="AD286" s="58">
        <f t="shared" si="40"/>
        <v>122.94092322434882</v>
      </c>
      <c r="AE286" s="58">
        <f t="shared" si="40"/>
        <v>148.67003030988076</v>
      </c>
      <c r="AF286" s="58">
        <f t="shared" si="40"/>
        <v>161.92943362434718</v>
      </c>
      <c r="AG286" s="58">
        <f t="shared" si="40"/>
        <v>163.654978090616</v>
      </c>
      <c r="AH286" s="58">
        <f t="shared" si="40"/>
        <v>29.864901121391465</v>
      </c>
      <c r="AI286" s="58">
        <f t="shared" si="40"/>
        <v>153.26636330730872</v>
      </c>
      <c r="AJ286" s="58">
        <f t="shared" si="40"/>
        <v>228.40793862225254</v>
      </c>
      <c r="AK286" s="58">
        <f t="shared" si="40"/>
        <v>234.06157142130365</v>
      </c>
      <c r="AL286" s="58">
        <f t="shared" si="40"/>
        <v>201.11992665637851</v>
      </c>
      <c r="AM286" s="58">
        <f t="shared" si="40"/>
        <v>219.16644145229196</v>
      </c>
      <c r="AN286" s="160"/>
      <c r="AO286" s="118"/>
      <c r="AP286" s="118"/>
      <c r="AQ286" s="118"/>
      <c r="AR286" s="118"/>
      <c r="AS286" s="118"/>
      <c r="AT286" s="118"/>
      <c r="AU286" s="118"/>
      <c r="AV286" s="118"/>
      <c r="AW286" s="118"/>
      <c r="AX286" s="118"/>
      <c r="AY286" s="118"/>
      <c r="AZ286" s="118"/>
      <c r="BA286" s="118"/>
      <c r="BB286" s="118"/>
      <c r="BC286" s="118"/>
      <c r="BD286" s="118"/>
      <c r="BE286" s="118"/>
    </row>
    <row r="287" spans="2:57" ht="15">
      <c r="B287" s="501"/>
      <c r="C287" s="8" t="s">
        <v>210</v>
      </c>
      <c r="D287" s="245">
        <v>1948.1612465917499</v>
      </c>
      <c r="E287" s="173">
        <v>2065.8498426756801</v>
      </c>
      <c r="F287" s="173">
        <v>1712.09736246017</v>
      </c>
      <c r="G287" s="173">
        <v>1860.6353249814699</v>
      </c>
      <c r="H287" s="173">
        <v>1601.9417475728201</v>
      </c>
      <c r="I287" s="173">
        <v>1618.6112570283501</v>
      </c>
      <c r="J287" s="173">
        <v>2206.3855744338998</v>
      </c>
      <c r="K287" s="173">
        <v>2356.5005713150199</v>
      </c>
      <c r="L287" s="173">
        <v>2139.54788721144</v>
      </c>
      <c r="M287" s="173">
        <v>2447.5865917334299</v>
      </c>
      <c r="N287" s="173">
        <v>2559.8282061526202</v>
      </c>
      <c r="O287" s="173">
        <v>2659.5924874209099</v>
      </c>
      <c r="P287" s="173">
        <v>388.4</v>
      </c>
      <c r="Q287" s="173">
        <v>2467.8330851242199</v>
      </c>
      <c r="R287" s="173">
        <v>3349.16974596912</v>
      </c>
      <c r="S287" s="173">
        <v>3512.7620784112</v>
      </c>
      <c r="T287" s="173">
        <v>2869.6722192919501</v>
      </c>
      <c r="U287" s="173">
        <v>3159.2861013554598</v>
      </c>
      <c r="V287" s="159">
        <f>100</f>
        <v>100</v>
      </c>
      <c r="W287" s="58">
        <f t="shared" si="42"/>
        <v>106.04100899193139</v>
      </c>
      <c r="X287" s="58">
        <f t="shared" si="42"/>
        <v>87.882733806322918</v>
      </c>
      <c r="Y287" s="58">
        <f t="shared" si="42"/>
        <v>95.507254763259255</v>
      </c>
      <c r="Z287" s="58">
        <f t="shared" si="41"/>
        <v>82.228396154341411</v>
      </c>
      <c r="AA287" s="58">
        <f t="shared" si="41"/>
        <v>83.084049631931762</v>
      </c>
      <c r="AB287" s="58">
        <f t="shared" si="41"/>
        <v>113.25477181593186</v>
      </c>
      <c r="AC287" s="58">
        <f t="shared" si="41"/>
        <v>120.96024266151724</v>
      </c>
      <c r="AD287" s="58">
        <f t="shared" si="40"/>
        <v>109.82396302947281</v>
      </c>
      <c r="AE287" s="58">
        <f t="shared" si="40"/>
        <v>125.63572938407484</v>
      </c>
      <c r="AF287" s="58">
        <f t="shared" si="40"/>
        <v>131.39714233772813</v>
      </c>
      <c r="AG287" s="58">
        <f t="shared" si="40"/>
        <v>136.51808812405994</v>
      </c>
      <c r="AH287" s="58">
        <f t="shared" si="40"/>
        <v>19.9367480838403</v>
      </c>
      <c r="AI287" s="58">
        <f t="shared" si="40"/>
        <v>126.67499106871264</v>
      </c>
      <c r="AJ287" s="58">
        <f t="shared" si="40"/>
        <v>171.91440142998391</v>
      </c>
      <c r="AK287" s="58">
        <f t="shared" si="40"/>
        <v>180.31167001995718</v>
      </c>
      <c r="AL287" s="58">
        <f t="shared" si="40"/>
        <v>147.30157600210742</v>
      </c>
      <c r="AM287" s="58">
        <f t="shared" si="40"/>
        <v>162.16758786689431</v>
      </c>
      <c r="AN287" s="120"/>
      <c r="AO287" s="121"/>
      <c r="AP287" s="121"/>
      <c r="AQ287" s="121"/>
      <c r="AR287" s="121"/>
      <c r="AS287" s="121"/>
      <c r="AT287" s="121"/>
      <c r="AU287" s="121"/>
      <c r="AV287" s="121"/>
      <c r="AW287" s="121"/>
      <c r="AX287" s="121"/>
      <c r="AY287" s="121"/>
      <c r="AZ287" s="121"/>
      <c r="BA287" s="121"/>
      <c r="BB287" s="121"/>
      <c r="BC287" s="121"/>
      <c r="BD287" s="121"/>
      <c r="BE287" s="121"/>
    </row>
    <row r="288" spans="2:57" ht="15" customHeight="1">
      <c r="B288" s="499" t="s">
        <v>165</v>
      </c>
      <c r="C288" s="1" t="s">
        <v>205</v>
      </c>
      <c r="D288" s="246">
        <v>1247.2412764688299</v>
      </c>
      <c r="E288" s="11">
        <v>1083.10997164278</v>
      </c>
      <c r="F288" s="11">
        <v>1230.18005912389</v>
      </c>
      <c r="G288" s="11">
        <v>918.673839895063</v>
      </c>
      <c r="H288" s="11">
        <v>764.87306159040202</v>
      </c>
      <c r="I288" s="11">
        <v>737.46570944960001</v>
      </c>
      <c r="J288" s="11">
        <v>196.28847164777201</v>
      </c>
      <c r="K288" s="11">
        <v>90.615529832579895</v>
      </c>
      <c r="L288" s="11">
        <v>-196.50131799664501</v>
      </c>
      <c r="M288" s="11">
        <v>-159.73135637131799</v>
      </c>
      <c r="N288" s="11">
        <v>-128.945265681183</v>
      </c>
      <c r="O288" s="11">
        <v>17.735266278085</v>
      </c>
      <c r="P288" s="11">
        <v>-46.6</v>
      </c>
      <c r="Q288" s="11">
        <v>212.52946455869699</v>
      </c>
      <c r="R288" s="11">
        <v>333.75008103427501</v>
      </c>
      <c r="S288" s="11">
        <v>430.442775489339</v>
      </c>
      <c r="T288" s="11">
        <v>209.181058896564</v>
      </c>
      <c r="U288" s="11">
        <v>247.624486740279</v>
      </c>
      <c r="V288" s="159">
        <f>100</f>
        <v>100</v>
      </c>
      <c r="W288" s="58">
        <f t="shared" si="42"/>
        <v>86.840452771837704</v>
      </c>
      <c r="X288" s="58">
        <f t="shared" si="42"/>
        <v>98.632083649986043</v>
      </c>
      <c r="Y288" s="58">
        <f t="shared" si="42"/>
        <v>73.656465451175421</v>
      </c>
      <c r="Z288" s="58">
        <f t="shared" si="41"/>
        <v>61.325188319288053</v>
      </c>
      <c r="AA288" s="58">
        <f t="shared" si="41"/>
        <v>59.12775044917543</v>
      </c>
      <c r="AB288" s="58">
        <f t="shared" si="41"/>
        <v>15.737810746891002</v>
      </c>
      <c r="AC288" s="58">
        <f t="shared" si="41"/>
        <v>7.2652766984371429</v>
      </c>
      <c r="AD288" s="58">
        <f t="shared" si="40"/>
        <v>-15.754876117712884</v>
      </c>
      <c r="AE288" s="58">
        <f t="shared" si="40"/>
        <v>-12.806772786060041</v>
      </c>
      <c r="AF288" s="58">
        <f t="shared" si="40"/>
        <v>-10.338437968173315</v>
      </c>
      <c r="AG288" s="58">
        <f t="shared" si="40"/>
        <v>1.4219595368345097</v>
      </c>
      <c r="AH288" s="58">
        <f t="shared" si="40"/>
        <v>-3.7362458153993421</v>
      </c>
      <c r="AI288" s="58">
        <f t="shared" si="40"/>
        <v>17.039964004431212</v>
      </c>
      <c r="AJ288" s="58">
        <f t="shared" si="40"/>
        <v>26.759063168530073</v>
      </c>
      <c r="AK288" s="58">
        <f t="shared" si="40"/>
        <v>34.51158838392535</v>
      </c>
      <c r="AL288" s="58">
        <f t="shared" si="40"/>
        <v>16.771499055001943</v>
      </c>
      <c r="AM288" s="58">
        <f t="shared" si="40"/>
        <v>19.85377580201239</v>
      </c>
      <c r="AN288" s="160">
        <v>1</v>
      </c>
      <c r="AO288" s="118">
        <v>1</v>
      </c>
      <c r="AP288" s="118">
        <v>1</v>
      </c>
      <c r="AQ288" s="118">
        <v>1</v>
      </c>
      <c r="AR288" s="118">
        <v>1</v>
      </c>
      <c r="AS288" s="118">
        <v>1</v>
      </c>
      <c r="AT288" s="118">
        <v>1</v>
      </c>
      <c r="AU288" s="118">
        <v>1</v>
      </c>
      <c r="AV288" s="118">
        <v>1</v>
      </c>
      <c r="AW288" s="118">
        <v>1</v>
      </c>
      <c r="AX288" s="118">
        <v>1</v>
      </c>
      <c r="AY288" s="118">
        <v>1</v>
      </c>
      <c r="AZ288" s="118">
        <v>1</v>
      </c>
      <c r="BA288" s="118">
        <v>1</v>
      </c>
      <c r="BB288" s="118">
        <v>1</v>
      </c>
      <c r="BC288" s="118">
        <v>4</v>
      </c>
      <c r="BD288" s="118">
        <v>6</v>
      </c>
      <c r="BE288" s="118">
        <v>7</v>
      </c>
    </row>
    <row r="289" spans="2:57" ht="15">
      <c r="B289" s="499"/>
      <c r="C289" s="1" t="s">
        <v>206</v>
      </c>
      <c r="D289" s="196">
        <v>718.65990655134704</v>
      </c>
      <c r="E289" s="11">
        <v>778.36693470069497</v>
      </c>
      <c r="F289" s="11">
        <v>798.55645563788505</v>
      </c>
      <c r="G289" s="11">
        <v>508.90633614052399</v>
      </c>
      <c r="H289" s="11">
        <v>271.13891697026298</v>
      </c>
      <c r="I289" s="11">
        <v>305.161579019047</v>
      </c>
      <c r="J289" s="11">
        <v>591.74179982345004</v>
      </c>
      <c r="K289" s="11">
        <v>562.07461870932502</v>
      </c>
      <c r="L289" s="11">
        <v>314.52192667145903</v>
      </c>
      <c r="M289" s="11">
        <v>399.17892303399901</v>
      </c>
      <c r="N289" s="11">
        <v>456.45225729125099</v>
      </c>
      <c r="O289" s="11">
        <v>714.59174014845803</v>
      </c>
      <c r="P289" s="11">
        <v>383.4</v>
      </c>
      <c r="Q289" s="11">
        <v>839.47609795547999</v>
      </c>
      <c r="R289" s="11">
        <v>1181.07224552922</v>
      </c>
      <c r="S289" s="11">
        <v>1193.8310416520901</v>
      </c>
      <c r="T289" s="11">
        <v>1074.8733829094399</v>
      </c>
      <c r="U289" s="11">
        <v>1172.8158192031501</v>
      </c>
      <c r="V289" s="159">
        <f>100</f>
        <v>100</v>
      </c>
      <c r="W289" s="58">
        <f t="shared" si="42"/>
        <v>108.3081061855622</v>
      </c>
      <c r="X289" s="58">
        <f t="shared" si="42"/>
        <v>111.11743515370711</v>
      </c>
      <c r="Y289" s="58">
        <f t="shared" si="42"/>
        <v>70.813236066365079</v>
      </c>
      <c r="Z289" s="58">
        <f t="shared" si="41"/>
        <v>37.72840456223372</v>
      </c>
      <c r="AA289" s="58">
        <f t="shared" si="41"/>
        <v>42.462585742877209</v>
      </c>
      <c r="AB289" s="58">
        <f t="shared" si="41"/>
        <v>82.339614945692134</v>
      </c>
      <c r="AC289" s="58">
        <f t="shared" si="41"/>
        <v>78.211489688713513</v>
      </c>
      <c r="AD289" s="58">
        <f t="shared" si="40"/>
        <v>43.765058243024022</v>
      </c>
      <c r="AE289" s="58">
        <f t="shared" si="40"/>
        <v>55.544899526891633</v>
      </c>
      <c r="AF289" s="58">
        <f t="shared" si="40"/>
        <v>63.51436237505456</v>
      </c>
      <c r="AG289" s="58">
        <f t="shared" si="40"/>
        <v>99.433923283349557</v>
      </c>
      <c r="AH289" s="58">
        <f t="shared" si="40"/>
        <v>53.349295891547932</v>
      </c>
      <c r="AI289" s="58">
        <f t="shared" si="40"/>
        <v>116.81131649376363</v>
      </c>
      <c r="AJ289" s="58">
        <f t="shared" si="40"/>
        <v>164.34369508615887</v>
      </c>
      <c r="AK289" s="58">
        <f t="shared" si="40"/>
        <v>166.11905447473197</v>
      </c>
      <c r="AL289" s="58">
        <f t="shared" si="40"/>
        <v>149.56634885442048</v>
      </c>
      <c r="AM289" s="58">
        <f t="shared" si="40"/>
        <v>163.19483089451498</v>
      </c>
      <c r="AN289" s="160">
        <v>1</v>
      </c>
      <c r="AO289" s="118">
        <v>1</v>
      </c>
      <c r="AP289" s="118">
        <v>1</v>
      </c>
      <c r="AQ289" s="118">
        <v>1</v>
      </c>
      <c r="AR289" s="118">
        <v>1</v>
      </c>
      <c r="AS289" s="118">
        <v>1</v>
      </c>
      <c r="AT289" s="118">
        <v>1</v>
      </c>
      <c r="AU289" s="118">
        <v>1</v>
      </c>
      <c r="AV289" s="118">
        <v>1</v>
      </c>
      <c r="AW289" s="118">
        <v>1</v>
      </c>
      <c r="AX289" s="118">
        <v>1</v>
      </c>
      <c r="AY289" s="118">
        <v>1</v>
      </c>
      <c r="AZ289" s="118">
        <v>1</v>
      </c>
      <c r="BA289" s="118">
        <v>1</v>
      </c>
      <c r="BB289" s="118">
        <v>1</v>
      </c>
      <c r="BC289" s="118">
        <v>4</v>
      </c>
      <c r="BD289" s="118">
        <v>6</v>
      </c>
      <c r="BE289" s="118">
        <v>7</v>
      </c>
    </row>
    <row r="290" spans="2:57" ht="15">
      <c r="B290" s="499"/>
      <c r="C290" s="1" t="s">
        <v>207</v>
      </c>
      <c r="D290" s="196">
        <v>133.71201548584801</v>
      </c>
      <c r="E290" s="11">
        <v>137.27333644097399</v>
      </c>
      <c r="F290" s="11">
        <v>44.054977540599701</v>
      </c>
      <c r="G290" s="11">
        <v>23.857954869494101</v>
      </c>
      <c r="H290" s="11">
        <v>20.4093310698686</v>
      </c>
      <c r="I290" s="11">
        <v>28.599778205801702</v>
      </c>
      <c r="J290" s="11">
        <v>113.56760992253599</v>
      </c>
      <c r="K290" s="11">
        <v>137.811118287049</v>
      </c>
      <c r="L290" s="11">
        <v>148.77386372713499</v>
      </c>
      <c r="M290" s="11">
        <v>157.24022479971299</v>
      </c>
      <c r="N290" s="11">
        <v>199.061126648022</v>
      </c>
      <c r="O290" s="11">
        <v>264.43481293279501</v>
      </c>
      <c r="P290" s="11">
        <v>151.1</v>
      </c>
      <c r="Q290" s="11">
        <v>269.53537226435799</v>
      </c>
      <c r="R290" s="11">
        <v>385.87132683206897</v>
      </c>
      <c r="S290" s="11">
        <v>365.80067118362803</v>
      </c>
      <c r="T290" s="11">
        <v>363.92169621968998</v>
      </c>
      <c r="U290" s="11">
        <v>392.42743037493602</v>
      </c>
      <c r="V290" s="159">
        <f>100</f>
        <v>100</v>
      </c>
      <c r="W290" s="58">
        <f t="shared" si="42"/>
        <v>102.66342627637897</v>
      </c>
      <c r="X290" s="58">
        <f t="shared" si="42"/>
        <v>32.947657980118059</v>
      </c>
      <c r="Y290" s="58">
        <f t="shared" si="42"/>
        <v>17.842790554614901</v>
      </c>
      <c r="Z290" s="58">
        <f t="shared" si="41"/>
        <v>15.263647769955803</v>
      </c>
      <c r="AA290" s="58">
        <f t="shared" si="41"/>
        <v>21.389086165430424</v>
      </c>
      <c r="AB290" s="58">
        <f t="shared" si="41"/>
        <v>84.934483643735007</v>
      </c>
      <c r="AC290" s="58">
        <f t="shared" si="41"/>
        <v>103.06562038296015</v>
      </c>
      <c r="AD290" s="58">
        <f t="shared" si="40"/>
        <v>111.26439399373284</v>
      </c>
      <c r="AE290" s="58">
        <f t="shared" si="40"/>
        <v>117.59618178543961</v>
      </c>
      <c r="AF290" s="58">
        <f t="shared" si="40"/>
        <v>148.87302829497062</v>
      </c>
      <c r="AG290" s="58">
        <f t="shared" si="40"/>
        <v>197.76443573298963</v>
      </c>
      <c r="AH290" s="58">
        <f t="shared" si="40"/>
        <v>113.00405535805592</v>
      </c>
      <c r="AI290" s="58">
        <f t="shared" si="40"/>
        <v>201.57902136542501</v>
      </c>
      <c r="AJ290" s="58">
        <f t="shared" si="40"/>
        <v>288.58388337801199</v>
      </c>
      <c r="AK290" s="58">
        <f t="shared" si="40"/>
        <v>273.57352280905832</v>
      </c>
      <c r="AL290" s="58">
        <f t="shared" ref="AI290:AM341" si="43">T290*100/$D290</f>
        <v>272.16828263141929</v>
      </c>
      <c r="AM290" s="58">
        <f t="shared" si="43"/>
        <v>293.4870355136261</v>
      </c>
      <c r="AN290" s="160">
        <v>4</v>
      </c>
      <c r="AO290" s="118">
        <v>4</v>
      </c>
      <c r="AP290" s="118">
        <v>1</v>
      </c>
      <c r="AQ290" s="118">
        <v>1</v>
      </c>
      <c r="AR290" s="118">
        <v>1</v>
      </c>
      <c r="AS290" s="118">
        <v>1</v>
      </c>
      <c r="AT290" s="118">
        <v>1</v>
      </c>
      <c r="AU290" s="118">
        <v>1</v>
      </c>
      <c r="AV290" s="118">
        <v>1</v>
      </c>
      <c r="AW290" s="118">
        <v>1</v>
      </c>
      <c r="AX290" s="118">
        <v>1</v>
      </c>
      <c r="AY290" s="118">
        <v>1</v>
      </c>
      <c r="AZ290" s="118">
        <v>1</v>
      </c>
      <c r="BA290" s="118">
        <v>1</v>
      </c>
      <c r="BB290" s="118">
        <v>1</v>
      </c>
      <c r="BC290" s="118">
        <v>4</v>
      </c>
      <c r="BD290" s="118">
        <v>6</v>
      </c>
      <c r="BE290" s="118">
        <v>7</v>
      </c>
    </row>
    <row r="291" spans="2:57" ht="15">
      <c r="B291" s="499"/>
      <c r="C291" s="1" t="s">
        <v>208</v>
      </c>
      <c r="D291" s="196">
        <v>-5.6675276108738801</v>
      </c>
      <c r="E291" s="11">
        <v>-7.6264528221264003</v>
      </c>
      <c r="F291" s="11">
        <v>50.101739163819303</v>
      </c>
      <c r="G291" s="11">
        <v>74.900671064388007</v>
      </c>
      <c r="H291" s="11">
        <v>43.870524729624101</v>
      </c>
      <c r="I291" s="11">
        <v>48.347244109807598</v>
      </c>
      <c r="J291" s="11">
        <v>57.924440344769501</v>
      </c>
      <c r="K291" s="11">
        <v>73.028963187440993</v>
      </c>
      <c r="L291" s="11">
        <v>103.34291876348</v>
      </c>
      <c r="M291" s="11">
        <v>123.659771214476</v>
      </c>
      <c r="N291" s="11">
        <v>164.302836596085</v>
      </c>
      <c r="O291" s="11">
        <v>211.727195735565</v>
      </c>
      <c r="P291" s="11">
        <v>116.8</v>
      </c>
      <c r="Q291" s="11">
        <v>164.43935971911301</v>
      </c>
      <c r="R291" s="11">
        <v>247.51109011937501</v>
      </c>
      <c r="S291" s="11">
        <v>240.96612631153701</v>
      </c>
      <c r="T291" s="11">
        <v>230.40462232371999</v>
      </c>
      <c r="U291" s="11">
        <v>246.024595596241</v>
      </c>
      <c r="V291" s="159">
        <f>100</f>
        <v>100</v>
      </c>
      <c r="W291" s="58">
        <f t="shared" si="42"/>
        <v>134.56401707675971</v>
      </c>
      <c r="X291" s="58">
        <f t="shared" si="42"/>
        <v>-884.01402875731344</v>
      </c>
      <c r="Y291" s="58">
        <f t="shared" si="42"/>
        <v>-1321.5757594313513</v>
      </c>
      <c r="Z291" s="58">
        <f t="shared" si="41"/>
        <v>-774.06812532245738</v>
      </c>
      <c r="AA291" s="58">
        <f t="shared" si="41"/>
        <v>-853.05705466784491</v>
      </c>
      <c r="AB291" s="58">
        <f t="shared" si="41"/>
        <v>-1022.0407260766408</v>
      </c>
      <c r="AC291" s="58">
        <f t="shared" si="41"/>
        <v>-1288.5506379770527</v>
      </c>
      <c r="AD291" s="58">
        <f t="shared" si="41"/>
        <v>-1823.4215315546646</v>
      </c>
      <c r="AE291" s="58">
        <f t="shared" si="41"/>
        <v>-2181.8997577924247</v>
      </c>
      <c r="AF291" s="58">
        <f t="shared" si="41"/>
        <v>-2899.0213701094085</v>
      </c>
      <c r="AG291" s="58">
        <f t="shared" si="41"/>
        <v>-3735.7946934275037</v>
      </c>
      <c r="AH291" s="58">
        <f t="shared" si="41"/>
        <v>-2060.8633608754581</v>
      </c>
      <c r="AI291" s="58">
        <f t="shared" si="43"/>
        <v>-2901.4302357101001</v>
      </c>
      <c r="AJ291" s="58">
        <f t="shared" si="43"/>
        <v>-4367.1792554568801</v>
      </c>
      <c r="AK291" s="58">
        <f t="shared" si="43"/>
        <v>-4251.6974394480676</v>
      </c>
      <c r="AL291" s="58">
        <f t="shared" si="43"/>
        <v>-4065.3462698912858</v>
      </c>
      <c r="AM291" s="58">
        <f t="shared" si="43"/>
        <v>-4340.9509840624542</v>
      </c>
      <c r="AN291" s="160">
        <v>4</v>
      </c>
      <c r="AO291" s="118">
        <v>4</v>
      </c>
      <c r="AP291" s="118">
        <v>1</v>
      </c>
      <c r="AQ291" s="118">
        <v>1</v>
      </c>
      <c r="AR291" s="118">
        <v>1</v>
      </c>
      <c r="AS291" s="118">
        <v>1</v>
      </c>
      <c r="AT291" s="118">
        <v>1</v>
      </c>
      <c r="AU291" s="118">
        <v>1</v>
      </c>
      <c r="AV291" s="118">
        <v>1</v>
      </c>
      <c r="AW291" s="118">
        <v>1</v>
      </c>
      <c r="AX291" s="118">
        <v>1</v>
      </c>
      <c r="AY291" s="118">
        <v>1</v>
      </c>
      <c r="AZ291" s="118">
        <v>1</v>
      </c>
      <c r="BA291" s="118">
        <v>1</v>
      </c>
      <c r="BB291" s="118">
        <v>1</v>
      </c>
      <c r="BC291" s="118">
        <v>4</v>
      </c>
      <c r="BD291" s="118">
        <v>6</v>
      </c>
      <c r="BE291" s="118">
        <v>7</v>
      </c>
    </row>
    <row r="292" spans="2:57" ht="15">
      <c r="B292" s="499"/>
      <c r="C292" s="1" t="s">
        <v>209</v>
      </c>
      <c r="D292" s="196">
        <v>2093.9456708951602</v>
      </c>
      <c r="E292" s="11">
        <v>1991.12378996232</v>
      </c>
      <c r="F292" s="11">
        <v>2122.8932314662002</v>
      </c>
      <c r="G292" s="11">
        <v>1526.3388019694701</v>
      </c>
      <c r="H292" s="11">
        <v>1100.29183436016</v>
      </c>
      <c r="I292" s="11">
        <v>1119.57431078426</v>
      </c>
      <c r="J292" s="11">
        <v>959.52232173852701</v>
      </c>
      <c r="K292" s="11">
        <v>863.53023001639394</v>
      </c>
      <c r="L292" s="11">
        <v>370.13739116542899</v>
      </c>
      <c r="M292" s="11">
        <v>520.34756267687101</v>
      </c>
      <c r="N292" s="11">
        <v>690.87095485417501</v>
      </c>
      <c r="O292" s="11">
        <v>1208.4890150949</v>
      </c>
      <c r="P292" s="11">
        <v>604.70000000000005</v>
      </c>
      <c r="Q292" s="11">
        <v>1485.98029449765</v>
      </c>
      <c r="R292" s="11">
        <v>2148.2047435149402</v>
      </c>
      <c r="S292" s="11">
        <v>2231.0406146365899</v>
      </c>
      <c r="T292" s="11">
        <v>1878.3807603494099</v>
      </c>
      <c r="U292" s="11">
        <v>2058.8923319146102</v>
      </c>
      <c r="V292" s="159">
        <f>100</f>
        <v>100</v>
      </c>
      <c r="W292" s="58">
        <f t="shared" si="42"/>
        <v>95.089563097934445</v>
      </c>
      <c r="X292" s="58">
        <f t="shared" si="42"/>
        <v>101.38244086145104</v>
      </c>
      <c r="Y292" s="58">
        <f t="shared" si="42"/>
        <v>72.892951483166286</v>
      </c>
      <c r="Z292" s="58">
        <f t="shared" si="41"/>
        <v>52.546341084856614</v>
      </c>
      <c r="AA292" s="58">
        <f t="shared" si="41"/>
        <v>53.467209123226333</v>
      </c>
      <c r="AB292" s="58">
        <f t="shared" si="41"/>
        <v>45.823649346562647</v>
      </c>
      <c r="AC292" s="58">
        <f t="shared" si="41"/>
        <v>41.23938085018392</v>
      </c>
      <c r="AD292" s="58">
        <f t="shared" si="41"/>
        <v>17.676551799321306</v>
      </c>
      <c r="AE292" s="58">
        <f t="shared" si="41"/>
        <v>24.850098544076495</v>
      </c>
      <c r="AF292" s="58">
        <f t="shared" si="41"/>
        <v>32.993738302619299</v>
      </c>
      <c r="AG292" s="58">
        <f t="shared" si="41"/>
        <v>57.713484733263009</v>
      </c>
      <c r="AH292" s="58">
        <f t="shared" si="41"/>
        <v>28.878495197131418</v>
      </c>
      <c r="AI292" s="58">
        <f t="shared" si="43"/>
        <v>70.965561100847211</v>
      </c>
      <c r="AJ292" s="58">
        <f t="shared" si="43"/>
        <v>102.59123593195159</v>
      </c>
      <c r="AK292" s="58">
        <f t="shared" si="43"/>
        <v>106.54720634097549</v>
      </c>
      <c r="AL292" s="58">
        <f t="shared" si="43"/>
        <v>89.705324567776557</v>
      </c>
      <c r="AM292" s="58">
        <f t="shared" si="43"/>
        <v>98.325967121889803</v>
      </c>
      <c r="AN292" s="160"/>
      <c r="AO292" s="118"/>
      <c r="AP292" s="118"/>
      <c r="AQ292" s="118"/>
      <c r="AR292" s="118"/>
      <c r="AS292" s="118"/>
      <c r="AT292" s="118"/>
      <c r="AU292" s="118"/>
      <c r="AV292" s="118"/>
      <c r="AW292" s="118"/>
      <c r="AX292" s="118"/>
      <c r="AY292" s="118"/>
      <c r="AZ292" s="118"/>
      <c r="BA292" s="118"/>
      <c r="BB292" s="118"/>
      <c r="BC292" s="118"/>
      <c r="BD292" s="118"/>
      <c r="BE292" s="118"/>
    </row>
    <row r="293" spans="2:57" ht="15">
      <c r="B293" s="501"/>
      <c r="C293" s="8" t="s">
        <v>210</v>
      </c>
      <c r="D293" s="245">
        <v>2099.6131985060201</v>
      </c>
      <c r="E293" s="173">
        <v>1998.7502427844499</v>
      </c>
      <c r="F293" s="173">
        <v>2072.79149230238</v>
      </c>
      <c r="G293" s="173">
        <v>1451.43813090508</v>
      </c>
      <c r="H293" s="173">
        <v>1056.42130963053</v>
      </c>
      <c r="I293" s="173">
        <v>1071.22706667445</v>
      </c>
      <c r="J293" s="173">
        <v>901.59788139375701</v>
      </c>
      <c r="K293" s="173">
        <v>790.50126682895302</v>
      </c>
      <c r="L293" s="173">
        <v>266.79447240194901</v>
      </c>
      <c r="M293" s="173">
        <v>396.68779146239399</v>
      </c>
      <c r="N293" s="173">
        <v>526.56811825808995</v>
      </c>
      <c r="O293" s="173">
        <v>996.76181935933801</v>
      </c>
      <c r="P293" s="173">
        <v>487.9</v>
      </c>
      <c r="Q293" s="173">
        <v>1321.5409347785401</v>
      </c>
      <c r="R293" s="173">
        <v>1900.69365339557</v>
      </c>
      <c r="S293" s="173">
        <v>1990.07448832506</v>
      </c>
      <c r="T293" s="173">
        <v>1647.9761380257</v>
      </c>
      <c r="U293" s="173">
        <v>1812.8677363183699</v>
      </c>
      <c r="V293" s="159">
        <f>100</f>
        <v>100</v>
      </c>
      <c r="W293" s="58">
        <f t="shared" si="42"/>
        <v>95.196117275632517</v>
      </c>
      <c r="X293" s="58">
        <f t="shared" si="42"/>
        <v>98.722540598300426</v>
      </c>
      <c r="Y293" s="58">
        <f t="shared" si="42"/>
        <v>69.12883439377552</v>
      </c>
      <c r="Z293" s="58">
        <f t="shared" si="41"/>
        <v>50.315044236825464</v>
      </c>
      <c r="AA293" s="58">
        <f t="shared" si="41"/>
        <v>51.02021017188698</v>
      </c>
      <c r="AB293" s="58">
        <f t="shared" si="41"/>
        <v>42.941141827232222</v>
      </c>
      <c r="AC293" s="58">
        <f t="shared" si="41"/>
        <v>37.649852239042616</v>
      </c>
      <c r="AD293" s="58">
        <f t="shared" si="41"/>
        <v>12.706839173605244</v>
      </c>
      <c r="AE293" s="58">
        <f t="shared" si="41"/>
        <v>18.893374824689481</v>
      </c>
      <c r="AF293" s="58">
        <f t="shared" si="41"/>
        <v>25.079291682523692</v>
      </c>
      <c r="AG293" s="58">
        <f t="shared" si="41"/>
        <v>47.473592758351103</v>
      </c>
      <c r="AH293" s="58">
        <f t="shared" si="41"/>
        <v>23.237613496960549</v>
      </c>
      <c r="AI293" s="58">
        <f t="shared" si="43"/>
        <v>62.942114086484246</v>
      </c>
      <c r="AJ293" s="58">
        <f t="shared" si="43"/>
        <v>90.525895662496723</v>
      </c>
      <c r="AK293" s="58">
        <f t="shared" si="43"/>
        <v>94.782910001761167</v>
      </c>
      <c r="AL293" s="58">
        <f t="shared" si="43"/>
        <v>78.48951126799534</v>
      </c>
      <c r="AM293" s="58">
        <f t="shared" si="43"/>
        <v>86.342938671195057</v>
      </c>
      <c r="AN293" s="120"/>
      <c r="AO293" s="121"/>
      <c r="AP293" s="121"/>
      <c r="AQ293" s="121"/>
      <c r="AR293" s="121"/>
      <c r="AS293" s="121"/>
      <c r="AT293" s="121"/>
      <c r="AU293" s="121"/>
      <c r="AV293" s="121"/>
      <c r="AW293" s="121"/>
      <c r="AX293" s="121"/>
      <c r="AY293" s="121"/>
      <c r="AZ293" s="121"/>
      <c r="BA293" s="121"/>
      <c r="BB293" s="121"/>
      <c r="BC293" s="121"/>
      <c r="BD293" s="121"/>
      <c r="BE293" s="121"/>
    </row>
    <row r="294" spans="2:57" ht="15" customHeight="1">
      <c r="B294" s="499" t="s">
        <v>156</v>
      </c>
      <c r="C294" s="1" t="s">
        <v>205</v>
      </c>
      <c r="D294" s="246">
        <v>157.96798886569201</v>
      </c>
      <c r="E294" s="11">
        <v>150.72058423649099</v>
      </c>
      <c r="F294" s="11">
        <v>117.863861481169</v>
      </c>
      <c r="G294" s="11">
        <v>239.149858373097</v>
      </c>
      <c r="H294" s="11">
        <v>130.276384305797</v>
      </c>
      <c r="I294" s="11">
        <v>105.546800521411</v>
      </c>
      <c r="J294" s="11">
        <v>66.950337727259196</v>
      </c>
      <c r="K294" s="11">
        <v>10.432709026777299</v>
      </c>
      <c r="L294" s="11">
        <v>-22.665548366482899</v>
      </c>
      <c r="M294" s="11">
        <v>7.9716210291362799</v>
      </c>
      <c r="N294" s="11">
        <v>53.735517379145001</v>
      </c>
      <c r="O294" s="11">
        <v>32.581079061425797</v>
      </c>
      <c r="P294" s="11">
        <v>56.1</v>
      </c>
      <c r="Q294" s="11">
        <v>70.8135670115294</v>
      </c>
      <c r="R294" s="11">
        <v>79.040368960631199</v>
      </c>
      <c r="S294" s="11">
        <v>90.132503026363295</v>
      </c>
      <c r="T294" s="11">
        <v>110.347385710212</v>
      </c>
      <c r="U294" s="11">
        <v>129.33739640816299</v>
      </c>
      <c r="V294" s="159">
        <f>100</f>
        <v>100</v>
      </c>
      <c r="W294" s="58">
        <f t="shared" si="42"/>
        <v>95.412105527681987</v>
      </c>
      <c r="X294" s="58">
        <f t="shared" si="42"/>
        <v>74.612497334114664</v>
      </c>
      <c r="Y294" s="58">
        <f t="shared" si="42"/>
        <v>151.3913420626173</v>
      </c>
      <c r="Z294" s="58">
        <f t="shared" si="41"/>
        <v>82.470116408559818</v>
      </c>
      <c r="AA294" s="58">
        <f t="shared" si="41"/>
        <v>66.815309404963884</v>
      </c>
      <c r="AB294" s="58">
        <f t="shared" si="41"/>
        <v>42.382218200031588</v>
      </c>
      <c r="AC294" s="58">
        <f t="shared" si="41"/>
        <v>6.6043184455854709</v>
      </c>
      <c r="AD294" s="58">
        <f t="shared" si="41"/>
        <v>-14.348190750059917</v>
      </c>
      <c r="AE294" s="58">
        <f t="shared" si="41"/>
        <v>5.046352166902583</v>
      </c>
      <c r="AF294" s="58">
        <f t="shared" si="41"/>
        <v>34.016712984066771</v>
      </c>
      <c r="AG294" s="58">
        <f t="shared" si="41"/>
        <v>20.62511480672643</v>
      </c>
      <c r="AH294" s="58">
        <f t="shared" si="41"/>
        <v>35.513524229074982</v>
      </c>
      <c r="AI294" s="58">
        <f t="shared" si="43"/>
        <v>44.827795504655512</v>
      </c>
      <c r="AJ294" s="58">
        <f t="shared" si="43"/>
        <v>50.035687311201464</v>
      </c>
      <c r="AK294" s="58">
        <f t="shared" si="43"/>
        <v>57.057447951050399</v>
      </c>
      <c r="AL294" s="58">
        <f t="shared" si="43"/>
        <v>69.854270161046287</v>
      </c>
      <c r="AM294" s="58">
        <f t="shared" si="43"/>
        <v>81.875699840762422</v>
      </c>
      <c r="AN294" s="160">
        <v>1</v>
      </c>
      <c r="AO294" s="118">
        <v>1</v>
      </c>
      <c r="AP294" s="118">
        <v>1</v>
      </c>
      <c r="AQ294" s="118">
        <v>1</v>
      </c>
      <c r="AR294" s="118">
        <v>1</v>
      </c>
      <c r="AS294" s="118">
        <v>1</v>
      </c>
      <c r="AT294" s="118">
        <v>1</v>
      </c>
      <c r="AU294" s="118">
        <v>1</v>
      </c>
      <c r="AV294" s="118">
        <v>1</v>
      </c>
      <c r="AW294" s="118">
        <v>1</v>
      </c>
      <c r="AX294" s="118">
        <v>1</v>
      </c>
      <c r="AY294" s="118">
        <v>1</v>
      </c>
      <c r="AZ294" s="118">
        <v>1</v>
      </c>
      <c r="BA294" s="118">
        <v>1</v>
      </c>
      <c r="BB294" s="118">
        <v>2</v>
      </c>
      <c r="BC294" s="118">
        <v>4</v>
      </c>
      <c r="BD294" s="118">
        <v>6</v>
      </c>
      <c r="BE294" s="118">
        <v>7</v>
      </c>
    </row>
    <row r="295" spans="2:57" ht="15">
      <c r="B295" s="499"/>
      <c r="C295" s="1" t="s">
        <v>206</v>
      </c>
      <c r="D295" s="196">
        <v>300.725718262253</v>
      </c>
      <c r="E295" s="11">
        <v>263.46968107835102</v>
      </c>
      <c r="F295" s="11">
        <v>351.48001689253999</v>
      </c>
      <c r="G295" s="11">
        <v>215.76431002034099</v>
      </c>
      <c r="H295" s="11">
        <v>169.950597974326</v>
      </c>
      <c r="I295" s="11">
        <v>163.42730403315201</v>
      </c>
      <c r="J295" s="11">
        <v>83.712718580454506</v>
      </c>
      <c r="K295" s="11">
        <v>86.541805355457299</v>
      </c>
      <c r="L295" s="11">
        <v>70.992092020129405</v>
      </c>
      <c r="M295" s="11">
        <v>81.011598708597404</v>
      </c>
      <c r="N295" s="11">
        <v>84.698361965641197</v>
      </c>
      <c r="O295" s="11">
        <v>87.082150151945399</v>
      </c>
      <c r="P295" s="11">
        <v>90.2</v>
      </c>
      <c r="Q295" s="11">
        <v>109.97800637124899</v>
      </c>
      <c r="R295" s="11">
        <v>90.971392585595297</v>
      </c>
      <c r="S295" s="11">
        <v>89.799717254479404</v>
      </c>
      <c r="T295" s="11">
        <v>91.572204526329401</v>
      </c>
      <c r="U295" s="11">
        <v>93.688260248466506</v>
      </c>
      <c r="V295" s="159">
        <f>100</f>
        <v>100</v>
      </c>
      <c r="W295" s="58">
        <f t="shared" si="42"/>
        <v>87.611289982384477</v>
      </c>
      <c r="X295" s="58">
        <f t="shared" si="42"/>
        <v>116.87727239411757</v>
      </c>
      <c r="Y295" s="58">
        <f t="shared" si="42"/>
        <v>71.747874198168859</v>
      </c>
      <c r="Z295" s="58">
        <f t="shared" si="41"/>
        <v>56.513489752851029</v>
      </c>
      <c r="AA295" s="58">
        <f t="shared" si="41"/>
        <v>54.344305827090068</v>
      </c>
      <c r="AB295" s="58">
        <f t="shared" si="41"/>
        <v>27.836900370274087</v>
      </c>
      <c r="AC295" s="58">
        <f t="shared" si="41"/>
        <v>28.777653556051042</v>
      </c>
      <c r="AD295" s="58">
        <f t="shared" si="41"/>
        <v>23.606924086958049</v>
      </c>
      <c r="AE295" s="58">
        <f t="shared" si="41"/>
        <v>26.938699881315056</v>
      </c>
      <c r="AF295" s="58">
        <f t="shared" si="41"/>
        <v>28.164655306194511</v>
      </c>
      <c r="AG295" s="58">
        <f t="shared" si="41"/>
        <v>28.957333830691503</v>
      </c>
      <c r="AH295" s="58">
        <f t="shared" si="41"/>
        <v>29.994109090909063</v>
      </c>
      <c r="AI295" s="58">
        <f t="shared" si="43"/>
        <v>36.570868300442733</v>
      </c>
      <c r="AJ295" s="58">
        <f t="shared" si="43"/>
        <v>30.250619438628171</v>
      </c>
      <c r="AK295" s="58">
        <f t="shared" si="43"/>
        <v>29.86100349959694</v>
      </c>
      <c r="AL295" s="58">
        <f t="shared" si="43"/>
        <v>30.450406787780054</v>
      </c>
      <c r="AM295" s="58">
        <f t="shared" si="43"/>
        <v>31.154056523614006</v>
      </c>
      <c r="AN295" s="160">
        <v>1</v>
      </c>
      <c r="AO295" s="118">
        <v>1</v>
      </c>
      <c r="AP295" s="118">
        <v>1</v>
      </c>
      <c r="AQ295" s="118">
        <v>4</v>
      </c>
      <c r="AR295" s="118">
        <v>1</v>
      </c>
      <c r="AS295" s="118">
        <v>1</v>
      </c>
      <c r="AT295" s="118">
        <v>1</v>
      </c>
      <c r="AU295" s="118">
        <v>1</v>
      </c>
      <c r="AV295" s="118">
        <v>1</v>
      </c>
      <c r="AW295" s="118">
        <v>1</v>
      </c>
      <c r="AX295" s="118">
        <v>1</v>
      </c>
      <c r="AY295" s="118">
        <v>1</v>
      </c>
      <c r="AZ295" s="118">
        <v>1</v>
      </c>
      <c r="BA295" s="118">
        <v>1</v>
      </c>
      <c r="BB295" s="118">
        <v>1</v>
      </c>
      <c r="BC295" s="118">
        <v>4</v>
      </c>
      <c r="BD295" s="118">
        <v>6</v>
      </c>
      <c r="BE295" s="118">
        <v>7</v>
      </c>
    </row>
    <row r="296" spans="2:57" ht="15">
      <c r="B296" s="499"/>
      <c r="C296" s="1" t="s">
        <v>207</v>
      </c>
      <c r="D296" s="196">
        <v>337.608112138384</v>
      </c>
      <c r="E296" s="11">
        <v>537.03919512100401</v>
      </c>
      <c r="F296" s="11">
        <v>282.95005182938502</v>
      </c>
      <c r="G296" s="11">
        <v>218.52365834648199</v>
      </c>
      <c r="H296" s="11">
        <v>231.65544471360201</v>
      </c>
      <c r="I296" s="11">
        <v>172.86328527792401</v>
      </c>
      <c r="J296" s="11">
        <v>124.676406700985</v>
      </c>
      <c r="K296" s="11">
        <v>137.71175915346001</v>
      </c>
      <c r="L296" s="11">
        <v>120.61666267273699</v>
      </c>
      <c r="M296" s="11">
        <v>103.098902544686</v>
      </c>
      <c r="N296" s="11">
        <v>84.398721534158994</v>
      </c>
      <c r="O296" s="11">
        <v>102.862445303996</v>
      </c>
      <c r="P296" s="11">
        <v>74.2</v>
      </c>
      <c r="Q296" s="11">
        <v>82.503005294369899</v>
      </c>
      <c r="R296" s="11">
        <v>83.831115309458298</v>
      </c>
      <c r="S296" s="11">
        <v>79.857767345447499</v>
      </c>
      <c r="T296" s="11">
        <v>77.7087810375602</v>
      </c>
      <c r="U296" s="11">
        <v>79.1308754123217</v>
      </c>
      <c r="V296" s="159">
        <f>100</f>
        <v>100</v>
      </c>
      <c r="W296" s="58">
        <f t="shared" si="42"/>
        <v>159.07176866084134</v>
      </c>
      <c r="X296" s="58">
        <f t="shared" si="42"/>
        <v>83.81020528126561</v>
      </c>
      <c r="Y296" s="58">
        <f t="shared" si="42"/>
        <v>64.727016469589501</v>
      </c>
      <c r="Z296" s="58">
        <f t="shared" si="41"/>
        <v>68.616670152359234</v>
      </c>
      <c r="AA296" s="58">
        <f t="shared" si="41"/>
        <v>51.202349429052859</v>
      </c>
      <c r="AB296" s="58">
        <f t="shared" si="41"/>
        <v>36.929327885901245</v>
      </c>
      <c r="AC296" s="58">
        <f t="shared" si="41"/>
        <v>40.790417706850775</v>
      </c>
      <c r="AD296" s="58">
        <f t="shared" si="41"/>
        <v>35.726825966580087</v>
      </c>
      <c r="AE296" s="58">
        <f t="shared" si="41"/>
        <v>30.538040656566405</v>
      </c>
      <c r="AF296" s="58">
        <f t="shared" si="41"/>
        <v>24.999020609897059</v>
      </c>
      <c r="AG296" s="58">
        <f t="shared" si="41"/>
        <v>30.468001687658841</v>
      </c>
      <c r="AH296" s="58">
        <f t="shared" si="41"/>
        <v>21.978144876325057</v>
      </c>
      <c r="AI296" s="58">
        <f t="shared" si="43"/>
        <v>24.437506780213951</v>
      </c>
      <c r="AJ296" s="58">
        <f t="shared" si="43"/>
        <v>24.830894843870428</v>
      </c>
      <c r="AK296" s="58">
        <f t="shared" si="43"/>
        <v>23.653983560890911</v>
      </c>
      <c r="AL296" s="58">
        <f t="shared" si="43"/>
        <v>23.017450779058215</v>
      </c>
      <c r="AM296" s="58">
        <f t="shared" si="43"/>
        <v>23.438677142889958</v>
      </c>
      <c r="AN296" s="160">
        <v>1</v>
      </c>
      <c r="AO296" s="118">
        <v>1</v>
      </c>
      <c r="AP296" s="118">
        <v>1</v>
      </c>
      <c r="AQ296" s="118">
        <v>1</v>
      </c>
      <c r="AR296" s="118">
        <v>1</v>
      </c>
      <c r="AS296" s="118">
        <v>1</v>
      </c>
      <c r="AT296" s="118">
        <v>1</v>
      </c>
      <c r="AU296" s="118">
        <v>1</v>
      </c>
      <c r="AV296" s="118">
        <v>1</v>
      </c>
      <c r="AW296" s="118">
        <v>4</v>
      </c>
      <c r="AX296" s="118">
        <v>1</v>
      </c>
      <c r="AY296" s="118">
        <v>4</v>
      </c>
      <c r="AZ296" s="118">
        <v>1</v>
      </c>
      <c r="BA296" s="118">
        <v>4</v>
      </c>
      <c r="BB296" s="118">
        <v>1</v>
      </c>
      <c r="BC296" s="118">
        <v>4</v>
      </c>
      <c r="BD296" s="118">
        <v>6</v>
      </c>
      <c r="BE296" s="118">
        <v>7</v>
      </c>
    </row>
    <row r="297" spans="2:57" ht="15">
      <c r="B297" s="499"/>
      <c r="C297" s="1" t="s">
        <v>208</v>
      </c>
      <c r="D297" s="196">
        <v>207.07823839347799</v>
      </c>
      <c r="E297" s="11">
        <v>157.42143495319101</v>
      </c>
      <c r="F297" s="11">
        <v>47.030368180596597</v>
      </c>
      <c r="G297" s="11">
        <v>35.552202345873802</v>
      </c>
      <c r="H297" s="11">
        <v>24.2241593072272</v>
      </c>
      <c r="I297" s="11">
        <v>26.654215062549898</v>
      </c>
      <c r="J297" s="11">
        <v>40.666131063964897</v>
      </c>
      <c r="K297" s="11">
        <v>20.169904118436101</v>
      </c>
      <c r="L297" s="11">
        <v>25.161754133716801</v>
      </c>
      <c r="M297" s="11">
        <v>27.8349646402954</v>
      </c>
      <c r="N297" s="11">
        <v>45.545345585297603</v>
      </c>
      <c r="O297" s="11">
        <v>39.019683240531698</v>
      </c>
      <c r="P297" s="11">
        <v>25.7</v>
      </c>
      <c r="Q297" s="11">
        <v>30.9367497440116</v>
      </c>
      <c r="R297" s="11">
        <v>10.949377716457001</v>
      </c>
      <c r="S297" s="11">
        <v>10.584184705396</v>
      </c>
      <c r="T297" s="11">
        <v>10.5015081515566</v>
      </c>
      <c r="U297" s="11">
        <v>10.6476390463996</v>
      </c>
      <c r="V297" s="159">
        <f>100</f>
        <v>100</v>
      </c>
      <c r="W297" s="58">
        <f t="shared" si="42"/>
        <v>76.020269524443222</v>
      </c>
      <c r="X297" s="58">
        <f t="shared" si="42"/>
        <v>22.711400553462422</v>
      </c>
      <c r="Y297" s="58">
        <f t="shared" si="42"/>
        <v>17.16848792113036</v>
      </c>
      <c r="Z297" s="58">
        <f t="shared" si="41"/>
        <v>11.69807097798363</v>
      </c>
      <c r="AA297" s="58">
        <f t="shared" si="41"/>
        <v>12.871567417867981</v>
      </c>
      <c r="AB297" s="58">
        <f t="shared" si="41"/>
        <v>19.638051482113486</v>
      </c>
      <c r="AC297" s="58">
        <f t="shared" si="41"/>
        <v>9.7402335826859918</v>
      </c>
      <c r="AD297" s="58">
        <f t="shared" si="41"/>
        <v>12.150844206963892</v>
      </c>
      <c r="AE297" s="58">
        <f t="shared" si="41"/>
        <v>13.441762329175809</v>
      </c>
      <c r="AF297" s="58">
        <f t="shared" si="41"/>
        <v>21.994269382741702</v>
      </c>
      <c r="AG297" s="58">
        <f t="shared" si="41"/>
        <v>18.842966573044134</v>
      </c>
      <c r="AH297" s="58">
        <f t="shared" si="41"/>
        <v>12.410768122899693</v>
      </c>
      <c r="AI297" s="58">
        <f t="shared" si="43"/>
        <v>14.939643095295891</v>
      </c>
      <c r="AJ297" s="58">
        <f t="shared" si="43"/>
        <v>5.2875559505444656</v>
      </c>
      <c r="AK297" s="58">
        <f t="shared" si="43"/>
        <v>5.1112008618136642</v>
      </c>
      <c r="AL297" s="58">
        <f t="shared" si="43"/>
        <v>5.0712755879264568</v>
      </c>
      <c r="AM297" s="58">
        <f t="shared" si="43"/>
        <v>5.1418435510193863</v>
      </c>
      <c r="AN297" s="160">
        <v>1</v>
      </c>
      <c r="AO297" s="118">
        <v>1</v>
      </c>
      <c r="AP297" s="118">
        <v>1</v>
      </c>
      <c r="AQ297" s="118">
        <v>4</v>
      </c>
      <c r="AR297" s="118">
        <v>1</v>
      </c>
      <c r="AS297" s="118">
        <v>1</v>
      </c>
      <c r="AT297" s="118">
        <v>1</v>
      </c>
      <c r="AU297" s="118">
        <v>1</v>
      </c>
      <c r="AV297" s="118">
        <v>1</v>
      </c>
      <c r="AW297" s="118">
        <v>4</v>
      </c>
      <c r="AX297" s="118">
        <v>1</v>
      </c>
      <c r="AY297" s="118">
        <v>4</v>
      </c>
      <c r="AZ297" s="118">
        <v>1</v>
      </c>
      <c r="BA297" s="118">
        <v>4</v>
      </c>
      <c r="BB297" s="118">
        <v>4</v>
      </c>
      <c r="BC297" s="118">
        <v>4</v>
      </c>
      <c r="BD297" s="118">
        <v>6</v>
      </c>
      <c r="BE297" s="118">
        <v>7</v>
      </c>
    </row>
    <row r="298" spans="2:57" ht="15">
      <c r="B298" s="499"/>
      <c r="C298" s="1" t="s">
        <v>209</v>
      </c>
      <c r="D298" s="196">
        <v>1003.3800576598099</v>
      </c>
      <c r="E298" s="11">
        <v>1108.65089538904</v>
      </c>
      <c r="F298" s="11">
        <v>799.32429838369103</v>
      </c>
      <c r="G298" s="11">
        <v>708.99002908579405</v>
      </c>
      <c r="H298" s="11">
        <v>556.10658630095202</v>
      </c>
      <c r="I298" s="11">
        <v>468.49160489503703</v>
      </c>
      <c r="J298" s="11">
        <v>316.005594072664</v>
      </c>
      <c r="K298" s="11">
        <v>254.85617765413099</v>
      </c>
      <c r="L298" s="11">
        <v>194.10496046010101</v>
      </c>
      <c r="M298" s="11">
        <v>219.91708692271499</v>
      </c>
      <c r="N298" s="11">
        <v>268.377946464243</v>
      </c>
      <c r="O298" s="11">
        <v>261.54535775789998</v>
      </c>
      <c r="P298" s="11">
        <v>246.2</v>
      </c>
      <c r="Q298" s="11">
        <v>294.23132842115899</v>
      </c>
      <c r="R298" s="11">
        <v>264.79225457214199</v>
      </c>
      <c r="S298" s="11">
        <v>270.374172331686</v>
      </c>
      <c r="T298" s="11">
        <v>290.12987942565798</v>
      </c>
      <c r="U298" s="11">
        <v>312.80417111535002</v>
      </c>
      <c r="V298" s="159">
        <f>100</f>
        <v>100</v>
      </c>
      <c r="W298" s="58">
        <f t="shared" si="42"/>
        <v>110.49162148735086</v>
      </c>
      <c r="X298" s="58">
        <f t="shared" si="42"/>
        <v>79.663163751526071</v>
      </c>
      <c r="Y298" s="58">
        <f t="shared" si="42"/>
        <v>70.660167468284783</v>
      </c>
      <c r="Z298" s="58">
        <f t="shared" si="41"/>
        <v>55.423324597258109</v>
      </c>
      <c r="AA298" s="58">
        <f t="shared" si="41"/>
        <v>46.691341064491866</v>
      </c>
      <c r="AB298" s="58">
        <f t="shared" si="41"/>
        <v>31.494107507945291</v>
      </c>
      <c r="AC298" s="58">
        <f t="shared" si="41"/>
        <v>25.399765094846888</v>
      </c>
      <c r="AD298" s="58">
        <f t="shared" si="41"/>
        <v>19.345108463966618</v>
      </c>
      <c r="AE298" s="58">
        <f t="shared" si="41"/>
        <v>21.917625853121805</v>
      </c>
      <c r="AF298" s="58">
        <f t="shared" si="41"/>
        <v>26.747386936330255</v>
      </c>
      <c r="AG298" s="58">
        <f t="shared" si="41"/>
        <v>26.066429740282459</v>
      </c>
      <c r="AH298" s="58">
        <f t="shared" si="41"/>
        <v>24.537063311205717</v>
      </c>
      <c r="AI298" s="58">
        <f t="shared" si="43"/>
        <v>29.324015977295453</v>
      </c>
      <c r="AJ298" s="58">
        <f t="shared" si="43"/>
        <v>26.390025648877128</v>
      </c>
      <c r="AK298" s="58">
        <f t="shared" si="43"/>
        <v>26.946337060184501</v>
      </c>
      <c r="AL298" s="58">
        <f t="shared" si="43"/>
        <v>28.915252721120432</v>
      </c>
      <c r="AM298" s="58">
        <f t="shared" si="43"/>
        <v>31.175043666395489</v>
      </c>
      <c r="AN298" s="160"/>
      <c r="AO298" s="118"/>
      <c r="AP298" s="118"/>
      <c r="AQ298" s="118"/>
      <c r="AR298" s="118"/>
      <c r="AS298" s="118"/>
      <c r="AT298" s="118"/>
      <c r="AU298" s="118"/>
      <c r="AV298" s="118"/>
      <c r="AW298" s="118"/>
      <c r="AX298" s="118"/>
      <c r="AY298" s="118"/>
      <c r="AZ298" s="118"/>
      <c r="BA298" s="118"/>
      <c r="BB298" s="118"/>
      <c r="BC298" s="118"/>
      <c r="BD298" s="118"/>
      <c r="BE298" s="118"/>
    </row>
    <row r="299" spans="2:57" ht="15">
      <c r="B299" s="501"/>
      <c r="C299" s="8" t="s">
        <v>210</v>
      </c>
      <c r="D299" s="245">
        <v>796.30181926632895</v>
      </c>
      <c r="E299" s="173">
        <v>951.22946043584705</v>
      </c>
      <c r="F299" s="173">
        <v>752.29393020309396</v>
      </c>
      <c r="G299" s="173">
        <v>673.43782673991996</v>
      </c>
      <c r="H299" s="173">
        <v>531.88242699372495</v>
      </c>
      <c r="I299" s="173">
        <v>441.83738983248702</v>
      </c>
      <c r="J299" s="173">
        <v>275.339463008699</v>
      </c>
      <c r="K299" s="173">
        <v>234.68627353569499</v>
      </c>
      <c r="L299" s="173">
        <v>168.943206326384</v>
      </c>
      <c r="M299" s="173">
        <v>192.08212228241999</v>
      </c>
      <c r="N299" s="173">
        <v>222.83260087894499</v>
      </c>
      <c r="O299" s="173">
        <v>222.525674517368</v>
      </c>
      <c r="P299" s="173">
        <v>220.5</v>
      </c>
      <c r="Q299" s="173">
        <v>263.29457867714802</v>
      </c>
      <c r="R299" s="173">
        <v>253.84287685568501</v>
      </c>
      <c r="S299" s="173">
        <v>259.78998762629101</v>
      </c>
      <c r="T299" s="173">
        <v>279.62837127410199</v>
      </c>
      <c r="U299" s="173">
        <v>302.15653206895098</v>
      </c>
      <c r="V299" s="159">
        <f>100</f>
        <v>100</v>
      </c>
      <c r="W299" s="58">
        <f t="shared" si="42"/>
        <v>119.45589441353535</v>
      </c>
      <c r="X299" s="58">
        <f t="shared" si="42"/>
        <v>94.473466216141304</v>
      </c>
      <c r="Y299" s="58">
        <f t="shared" si="42"/>
        <v>84.570675395466324</v>
      </c>
      <c r="Z299" s="58">
        <f t="shared" si="41"/>
        <v>66.794074071534055</v>
      </c>
      <c r="AA299" s="58">
        <f t="shared" si="41"/>
        <v>55.486171090199569</v>
      </c>
      <c r="AB299" s="58">
        <f t="shared" si="41"/>
        <v>34.577274137384542</v>
      </c>
      <c r="AC299" s="58">
        <f t="shared" si="41"/>
        <v>29.472025287085582</v>
      </c>
      <c r="AD299" s="58">
        <f t="shared" si="41"/>
        <v>21.215976434920048</v>
      </c>
      <c r="AE299" s="58">
        <f t="shared" si="41"/>
        <v>24.121773633443969</v>
      </c>
      <c r="AF299" s="58">
        <f t="shared" si="41"/>
        <v>27.983434859442031</v>
      </c>
      <c r="AG299" s="58">
        <f t="shared" si="41"/>
        <v>27.944890886020023</v>
      </c>
      <c r="AH299" s="58">
        <f t="shared" si="41"/>
        <v>27.690505617977518</v>
      </c>
      <c r="AI299" s="58">
        <f t="shared" si="43"/>
        <v>33.064671247358689</v>
      </c>
      <c r="AJ299" s="58">
        <f t="shared" si="43"/>
        <v>31.87772157667084</v>
      </c>
      <c r="AK299" s="58">
        <f t="shared" si="43"/>
        <v>32.624562865578781</v>
      </c>
      <c r="AL299" s="58">
        <f t="shared" si="43"/>
        <v>35.11587748621961</v>
      </c>
      <c r="AM299" s="58">
        <f t="shared" si="43"/>
        <v>37.94497573135552</v>
      </c>
      <c r="AN299" s="120"/>
      <c r="AO299" s="121"/>
      <c r="AP299" s="121"/>
      <c r="AQ299" s="121"/>
      <c r="AR299" s="121"/>
      <c r="AS299" s="121"/>
      <c r="AT299" s="121"/>
      <c r="AU299" s="121"/>
      <c r="AV299" s="121"/>
      <c r="AW299" s="121"/>
      <c r="AX299" s="121"/>
      <c r="AY299" s="121"/>
      <c r="AZ299" s="121"/>
      <c r="BA299" s="121"/>
      <c r="BB299" s="121"/>
      <c r="BC299" s="121"/>
      <c r="BD299" s="121"/>
      <c r="BE299" s="121"/>
    </row>
    <row r="300" spans="2:57" ht="15" customHeight="1">
      <c r="B300" s="499" t="s">
        <v>150</v>
      </c>
      <c r="C300" s="1" t="s">
        <v>205</v>
      </c>
      <c r="D300" s="246">
        <v>68.0982204990556</v>
      </c>
      <c r="E300" s="11">
        <v>110.51546900737399</v>
      </c>
      <c r="F300" s="11">
        <v>53.748992206396103</v>
      </c>
      <c r="G300" s="11">
        <v>83.740471075794204</v>
      </c>
      <c r="H300" s="11">
        <v>84.879928281229098</v>
      </c>
      <c r="I300" s="11">
        <v>57.005000097278199</v>
      </c>
      <c r="J300" s="11">
        <v>48.402614534670398</v>
      </c>
      <c r="K300" s="11">
        <v>33.384668885687297</v>
      </c>
      <c r="L300" s="11">
        <v>31.152647975077901</v>
      </c>
      <c r="M300" s="11">
        <v>29.096416756347399</v>
      </c>
      <c r="N300" s="11">
        <v>27.766679984019198</v>
      </c>
      <c r="O300" s="11">
        <v>28.197080655606999</v>
      </c>
      <c r="P300" s="11">
        <v>32.4</v>
      </c>
      <c r="Q300" s="11">
        <v>49.470870770171501</v>
      </c>
      <c r="R300" s="11">
        <v>67.587216032747094</v>
      </c>
      <c r="S300" s="11">
        <v>77.072071726969497</v>
      </c>
      <c r="T300" s="11">
        <v>94.357772176247295</v>
      </c>
      <c r="U300" s="11">
        <v>110.602487244892</v>
      </c>
      <c r="V300" s="159">
        <f>100</f>
        <v>100</v>
      </c>
      <c r="W300" s="58">
        <f t="shared" si="42"/>
        <v>162.28833616717876</v>
      </c>
      <c r="X300" s="58">
        <f t="shared" si="42"/>
        <v>78.928629577246454</v>
      </c>
      <c r="Y300" s="58">
        <f t="shared" si="42"/>
        <v>122.97013117538886</v>
      </c>
      <c r="Z300" s="58">
        <f t="shared" si="41"/>
        <v>124.64338665414353</v>
      </c>
      <c r="AA300" s="58">
        <f t="shared" si="41"/>
        <v>83.709970215842503</v>
      </c>
      <c r="AB300" s="58">
        <f t="shared" si="41"/>
        <v>71.077649577262676</v>
      </c>
      <c r="AC300" s="58">
        <f t="shared" si="41"/>
        <v>49.024289681916549</v>
      </c>
      <c r="AD300" s="58">
        <f t="shared" si="41"/>
        <v>45.746640289242116</v>
      </c>
      <c r="AE300" s="58">
        <f t="shared" si="41"/>
        <v>42.727132284977863</v>
      </c>
      <c r="AF300" s="58">
        <f t="shared" si="41"/>
        <v>40.774457512299122</v>
      </c>
      <c r="AG300" s="58">
        <f t="shared" si="41"/>
        <v>41.406486761277478</v>
      </c>
      <c r="AH300" s="58">
        <f t="shared" si="41"/>
        <v>47.578335766423336</v>
      </c>
      <c r="AI300" s="58">
        <f t="shared" si="43"/>
        <v>72.64634877038759</v>
      </c>
      <c r="AJ300" s="58">
        <f t="shared" si="43"/>
        <v>99.249606726044192</v>
      </c>
      <c r="AK300" s="58">
        <f t="shared" si="43"/>
        <v>113.17780576665487</v>
      </c>
      <c r="AL300" s="58">
        <f t="shared" si="43"/>
        <v>138.56128909793739</v>
      </c>
      <c r="AM300" s="58">
        <f t="shared" si="43"/>
        <v>162.41611959071068</v>
      </c>
      <c r="AN300" s="160">
        <v>1</v>
      </c>
      <c r="AO300" s="118">
        <v>4</v>
      </c>
      <c r="AP300" s="118">
        <v>1</v>
      </c>
      <c r="AQ300" s="118">
        <v>1</v>
      </c>
      <c r="AR300" s="118">
        <v>1</v>
      </c>
      <c r="AS300" s="118">
        <v>1</v>
      </c>
      <c r="AT300" s="118">
        <v>1</v>
      </c>
      <c r="AU300" s="118">
        <v>1</v>
      </c>
      <c r="AV300" s="118">
        <v>1</v>
      </c>
      <c r="AW300" s="118">
        <v>1</v>
      </c>
      <c r="AX300" s="118">
        <v>1</v>
      </c>
      <c r="AY300" s="118">
        <v>1</v>
      </c>
      <c r="AZ300" s="118">
        <v>1</v>
      </c>
      <c r="BA300" s="118">
        <v>1</v>
      </c>
      <c r="BB300" s="118">
        <v>1</v>
      </c>
      <c r="BC300" s="118">
        <v>4</v>
      </c>
      <c r="BD300" s="118">
        <v>6</v>
      </c>
      <c r="BE300" s="118">
        <v>7</v>
      </c>
    </row>
    <row r="301" spans="2:57" ht="15">
      <c r="B301" s="499"/>
      <c r="C301" s="1" t="s">
        <v>206</v>
      </c>
      <c r="D301" s="196">
        <v>153.322052112497</v>
      </c>
      <c r="E301" s="11">
        <v>118.939214435465</v>
      </c>
      <c r="F301" s="11">
        <v>101.35524244634701</v>
      </c>
      <c r="G301" s="11">
        <v>28.895690359865402</v>
      </c>
      <c r="H301" s="11">
        <v>43.012188376218397</v>
      </c>
      <c r="I301" s="11">
        <v>27.529718477013201</v>
      </c>
      <c r="J301" s="11">
        <v>34.719503410094397</v>
      </c>
      <c r="K301" s="11">
        <v>34.2604813064412</v>
      </c>
      <c r="L301" s="11">
        <v>31.4586399136595</v>
      </c>
      <c r="M301" s="11">
        <v>32.783291482322902</v>
      </c>
      <c r="N301" s="11">
        <v>35.457451058729497</v>
      </c>
      <c r="O301" s="11">
        <v>40.452348926418601</v>
      </c>
      <c r="P301" s="11">
        <v>27.7</v>
      </c>
      <c r="Q301" s="11">
        <v>32.625526417011002</v>
      </c>
      <c r="R301" s="11">
        <v>34.089961937043299</v>
      </c>
      <c r="S301" s="11">
        <v>33.650893501507703</v>
      </c>
      <c r="T301" s="11">
        <v>34.315103601807898</v>
      </c>
      <c r="U301" s="11">
        <v>35.1089241749523</v>
      </c>
      <c r="V301" s="159">
        <f>100</f>
        <v>100</v>
      </c>
      <c r="W301" s="58">
        <f t="shared" si="42"/>
        <v>77.574760314449563</v>
      </c>
      <c r="X301" s="58">
        <f t="shared" si="42"/>
        <v>66.106108710297988</v>
      </c>
      <c r="Y301" s="58">
        <f t="shared" si="42"/>
        <v>18.846402041803984</v>
      </c>
      <c r="Z301" s="58">
        <f t="shared" si="41"/>
        <v>28.053491186420505</v>
      </c>
      <c r="AA301" s="58">
        <f t="shared" si="41"/>
        <v>17.955485266277169</v>
      </c>
      <c r="AB301" s="58">
        <f t="shared" si="41"/>
        <v>22.64482044932431</v>
      </c>
      <c r="AC301" s="58">
        <f t="shared" si="41"/>
        <v>22.345436181158895</v>
      </c>
      <c r="AD301" s="58">
        <f t="shared" si="41"/>
        <v>20.518013867031566</v>
      </c>
      <c r="AE301" s="58">
        <f t="shared" si="41"/>
        <v>21.381980628767487</v>
      </c>
      <c r="AF301" s="58">
        <f t="shared" si="41"/>
        <v>23.126126066140372</v>
      </c>
      <c r="AG301" s="58">
        <f t="shared" si="41"/>
        <v>26.383907839126426</v>
      </c>
      <c r="AH301" s="58">
        <f t="shared" si="41"/>
        <v>18.066546604578235</v>
      </c>
      <c r="AI301" s="58">
        <f t="shared" si="43"/>
        <v>21.279082798260927</v>
      </c>
      <c r="AJ301" s="58">
        <f t="shared" si="43"/>
        <v>22.234219714219886</v>
      </c>
      <c r="AK301" s="58">
        <f t="shared" si="43"/>
        <v>21.947849665367791</v>
      </c>
      <c r="AL301" s="58">
        <f t="shared" si="43"/>
        <v>22.381062038375195</v>
      </c>
      <c r="AM301" s="58">
        <f t="shared" si="43"/>
        <v>22.898809200121992</v>
      </c>
      <c r="AN301" s="160">
        <v>4</v>
      </c>
      <c r="AO301" s="118">
        <v>4</v>
      </c>
      <c r="AP301" s="118">
        <v>1</v>
      </c>
      <c r="AQ301" s="118">
        <v>1</v>
      </c>
      <c r="AR301" s="118">
        <v>1</v>
      </c>
      <c r="AS301" s="118">
        <v>1</v>
      </c>
      <c r="AT301" s="118">
        <v>4</v>
      </c>
      <c r="AU301" s="118">
        <v>4</v>
      </c>
      <c r="AV301" s="118">
        <v>4</v>
      </c>
      <c r="AW301" s="118">
        <v>1</v>
      </c>
      <c r="AX301" s="118">
        <v>1</v>
      </c>
      <c r="AY301" s="118">
        <v>1</v>
      </c>
      <c r="AZ301" s="118">
        <v>1</v>
      </c>
      <c r="BA301" s="118">
        <v>1</v>
      </c>
      <c r="BB301" s="118">
        <v>1</v>
      </c>
      <c r="BC301" s="118">
        <v>4</v>
      </c>
      <c r="BD301" s="118">
        <v>6</v>
      </c>
      <c r="BE301" s="118">
        <v>7</v>
      </c>
    </row>
    <row r="302" spans="2:57" ht="15">
      <c r="B302" s="499"/>
      <c r="C302" s="1" t="s">
        <v>207</v>
      </c>
      <c r="D302" s="196">
        <v>144.62011351838399</v>
      </c>
      <c r="E302" s="11">
        <v>70.238426803073594</v>
      </c>
      <c r="F302" s="11">
        <v>26.970476446423799</v>
      </c>
      <c r="G302" s="11">
        <v>28.610535520787799</v>
      </c>
      <c r="H302" s="11">
        <v>17.357468479981701</v>
      </c>
      <c r="I302" s="11">
        <v>24.9032082336232</v>
      </c>
      <c r="J302" s="11">
        <v>41.455104576306297</v>
      </c>
      <c r="K302" s="11">
        <v>44.829386786923898</v>
      </c>
      <c r="L302" s="11">
        <v>42.429047059621404</v>
      </c>
      <c r="M302" s="11">
        <v>41.253138825780198</v>
      </c>
      <c r="N302" s="11">
        <v>22.073511785857001</v>
      </c>
      <c r="O302" s="11">
        <v>32.7803517162357</v>
      </c>
      <c r="P302" s="11">
        <v>40.681064524688701</v>
      </c>
      <c r="Q302" s="11">
        <v>40.693144497154599</v>
      </c>
      <c r="R302" s="11">
        <v>50.908046935052198</v>
      </c>
      <c r="S302" s="11">
        <v>48.495153452704599</v>
      </c>
      <c r="T302" s="11">
        <v>47.1901409394765</v>
      </c>
      <c r="U302" s="11">
        <v>48.052848261362001</v>
      </c>
      <c r="V302" s="159">
        <f>100</f>
        <v>100</v>
      </c>
      <c r="W302" s="58">
        <f t="shared" si="42"/>
        <v>48.567536765309583</v>
      </c>
      <c r="X302" s="58">
        <f t="shared" si="42"/>
        <v>18.649187716890662</v>
      </c>
      <c r="Y302" s="58">
        <f t="shared" si="42"/>
        <v>19.783234036219209</v>
      </c>
      <c r="Z302" s="58">
        <f t="shared" si="41"/>
        <v>12.002112332580374</v>
      </c>
      <c r="AA302" s="58">
        <f t="shared" si="41"/>
        <v>17.21974048268018</v>
      </c>
      <c r="AB302" s="58">
        <f t="shared" si="41"/>
        <v>28.664826466919177</v>
      </c>
      <c r="AC302" s="58">
        <f t="shared" si="41"/>
        <v>30.998030423496537</v>
      </c>
      <c r="AD302" s="58">
        <f t="shared" si="41"/>
        <v>29.338275311357616</v>
      </c>
      <c r="AE302" s="58">
        <f t="shared" si="41"/>
        <v>28.525173865622872</v>
      </c>
      <c r="AF302" s="58">
        <f t="shared" si="41"/>
        <v>15.263099474092884</v>
      </c>
      <c r="AG302" s="58">
        <f t="shared" si="41"/>
        <v>22.666523292466291</v>
      </c>
      <c r="AH302" s="58">
        <f t="shared" si="41"/>
        <v>28.129603507410714</v>
      </c>
      <c r="AI302" s="58">
        <f t="shared" si="43"/>
        <v>28.137956406721891</v>
      </c>
      <c r="AJ302" s="58">
        <f t="shared" si="43"/>
        <v>35.201221805555292</v>
      </c>
      <c r="AK302" s="58">
        <f t="shared" si="43"/>
        <v>33.532786189204543</v>
      </c>
      <c r="AL302" s="58">
        <f t="shared" si="43"/>
        <v>32.630413426883202</v>
      </c>
      <c r="AM302" s="58">
        <f t="shared" si="43"/>
        <v>33.226946855669262</v>
      </c>
      <c r="AN302" s="160">
        <v>4</v>
      </c>
      <c r="AO302" s="118">
        <v>4</v>
      </c>
      <c r="AP302" s="118">
        <v>1</v>
      </c>
      <c r="AQ302" s="118">
        <v>1</v>
      </c>
      <c r="AR302" s="118">
        <v>1</v>
      </c>
      <c r="AS302" s="118">
        <v>1</v>
      </c>
      <c r="AT302" s="118">
        <v>4</v>
      </c>
      <c r="AU302" s="118">
        <v>4</v>
      </c>
      <c r="AV302" s="118">
        <v>4</v>
      </c>
      <c r="AW302" s="118">
        <v>1</v>
      </c>
      <c r="AX302" s="118">
        <v>1</v>
      </c>
      <c r="AY302" s="118">
        <v>1</v>
      </c>
      <c r="AZ302" s="118">
        <v>4</v>
      </c>
      <c r="BA302" s="118">
        <v>1</v>
      </c>
      <c r="BB302" s="118">
        <v>1</v>
      </c>
      <c r="BC302" s="118">
        <v>4</v>
      </c>
      <c r="BD302" s="118">
        <v>6</v>
      </c>
      <c r="BE302" s="118">
        <v>7</v>
      </c>
    </row>
    <row r="303" spans="2:57" ht="15">
      <c r="B303" s="499"/>
      <c r="C303" s="1" t="s">
        <v>208</v>
      </c>
      <c r="D303" s="196">
        <v>0</v>
      </c>
      <c r="E303" s="11">
        <v>0</v>
      </c>
      <c r="F303" s="11">
        <v>0</v>
      </c>
      <c r="G303" s="11">
        <v>0</v>
      </c>
      <c r="H303" s="11">
        <v>0</v>
      </c>
      <c r="I303" s="11">
        <v>0</v>
      </c>
      <c r="J303" s="11">
        <v>0</v>
      </c>
      <c r="K303" s="11">
        <v>0</v>
      </c>
      <c r="L303" s="11">
        <v>0</v>
      </c>
      <c r="M303" s="11">
        <v>30.890031487903101</v>
      </c>
      <c r="N303" s="11">
        <v>39.352776667998398</v>
      </c>
      <c r="O303" s="11">
        <v>39.854530961988701</v>
      </c>
      <c r="P303" s="11">
        <v>34.818935754708001</v>
      </c>
      <c r="Q303" s="11">
        <v>49.283481108163301</v>
      </c>
      <c r="R303" s="11">
        <v>76.357439872567795</v>
      </c>
      <c r="S303" s="11">
        <v>73.810696469782499</v>
      </c>
      <c r="T303" s="11">
        <v>73.234134558750199</v>
      </c>
      <c r="U303" s="11">
        <v>74.278044387960705</v>
      </c>
      <c r="V303" s="159">
        <f>100</f>
        <v>100</v>
      </c>
      <c r="W303" s="58" t="e">
        <f t="shared" si="42"/>
        <v>#DIV/0!</v>
      </c>
      <c r="X303" s="58" t="e">
        <f t="shared" si="42"/>
        <v>#DIV/0!</v>
      </c>
      <c r="Y303" s="58" t="e">
        <f t="shared" si="42"/>
        <v>#DIV/0!</v>
      </c>
      <c r="Z303" s="58" t="e">
        <f t="shared" si="41"/>
        <v>#DIV/0!</v>
      </c>
      <c r="AA303" s="58" t="e">
        <f t="shared" si="41"/>
        <v>#DIV/0!</v>
      </c>
      <c r="AB303" s="58" t="e">
        <f t="shared" si="41"/>
        <v>#DIV/0!</v>
      </c>
      <c r="AC303" s="58" t="e">
        <f t="shared" si="41"/>
        <v>#DIV/0!</v>
      </c>
      <c r="AD303" s="58" t="e">
        <f t="shared" si="41"/>
        <v>#DIV/0!</v>
      </c>
      <c r="AE303" s="58" t="e">
        <f t="shared" si="41"/>
        <v>#DIV/0!</v>
      </c>
      <c r="AF303" s="58" t="e">
        <f t="shared" si="41"/>
        <v>#DIV/0!</v>
      </c>
      <c r="AG303" s="58" t="e">
        <f t="shared" si="41"/>
        <v>#DIV/0!</v>
      </c>
      <c r="AH303" s="58" t="e">
        <f t="shared" si="41"/>
        <v>#DIV/0!</v>
      </c>
      <c r="AI303" s="58" t="e">
        <f t="shared" si="43"/>
        <v>#DIV/0!</v>
      </c>
      <c r="AJ303" s="58" t="e">
        <f t="shared" si="43"/>
        <v>#DIV/0!</v>
      </c>
      <c r="AK303" s="58" t="e">
        <f t="shared" si="43"/>
        <v>#DIV/0!</v>
      </c>
      <c r="AL303" s="58" t="e">
        <f t="shared" si="43"/>
        <v>#DIV/0!</v>
      </c>
      <c r="AM303" s="58" t="e">
        <f t="shared" si="43"/>
        <v>#DIV/0!</v>
      </c>
      <c r="AN303" s="160">
        <v>4</v>
      </c>
      <c r="AO303" s="118">
        <v>4</v>
      </c>
      <c r="AP303" s="118">
        <v>1</v>
      </c>
      <c r="AQ303" s="118">
        <v>1</v>
      </c>
      <c r="AR303" s="118">
        <v>1</v>
      </c>
      <c r="AS303" s="118">
        <v>1</v>
      </c>
      <c r="AT303" s="118">
        <v>4</v>
      </c>
      <c r="AU303" s="118">
        <v>4</v>
      </c>
      <c r="AV303" s="118">
        <v>4</v>
      </c>
      <c r="AW303" s="118">
        <v>1</v>
      </c>
      <c r="AX303" s="118">
        <v>1</v>
      </c>
      <c r="AY303" s="118">
        <v>1</v>
      </c>
      <c r="AZ303" s="118">
        <v>4</v>
      </c>
      <c r="BA303" s="118">
        <v>1</v>
      </c>
      <c r="BB303" s="118">
        <v>1</v>
      </c>
      <c r="BC303" s="118">
        <v>4</v>
      </c>
      <c r="BD303" s="118">
        <v>6</v>
      </c>
      <c r="BE303" s="118">
        <v>7</v>
      </c>
    </row>
    <row r="304" spans="2:57" ht="15">
      <c r="B304" s="499"/>
      <c r="C304" s="1" t="s">
        <v>209</v>
      </c>
      <c r="D304" s="196">
        <v>366.040386129936</v>
      </c>
      <c r="E304" s="11">
        <v>299.69311024591298</v>
      </c>
      <c r="F304" s="11">
        <v>182.07471109916699</v>
      </c>
      <c r="G304" s="11">
        <v>141.24669695644701</v>
      </c>
      <c r="H304" s="11">
        <v>145.24958513742899</v>
      </c>
      <c r="I304" s="11">
        <v>109.43792680791501</v>
      </c>
      <c r="J304" s="11">
        <v>124.57722252107099</v>
      </c>
      <c r="K304" s="11">
        <v>112.474536979052</v>
      </c>
      <c r="L304" s="11">
        <v>105.04033494835799</v>
      </c>
      <c r="M304" s="11">
        <v>134.022878552354</v>
      </c>
      <c r="N304" s="11">
        <v>124.650419496604</v>
      </c>
      <c r="O304" s="11">
        <v>141.28431226025</v>
      </c>
      <c r="P304" s="11">
        <v>135.60000027939699</v>
      </c>
      <c r="Q304" s="11">
        <v>172.07302279250001</v>
      </c>
      <c r="R304" s="11">
        <v>228.94266477740999</v>
      </c>
      <c r="S304" s="11">
        <v>233.02881515096399</v>
      </c>
      <c r="T304" s="11">
        <v>249.09715127628201</v>
      </c>
      <c r="U304" s="11">
        <v>268.04230406916702</v>
      </c>
      <c r="V304" s="159">
        <f>100</f>
        <v>100</v>
      </c>
      <c r="W304" s="58">
        <f t="shared" si="42"/>
        <v>81.874329063659317</v>
      </c>
      <c r="X304" s="58">
        <f t="shared" si="42"/>
        <v>49.741700096047495</v>
      </c>
      <c r="Y304" s="58">
        <f t="shared" si="42"/>
        <v>38.587735755012467</v>
      </c>
      <c r="Z304" s="58">
        <f t="shared" si="41"/>
        <v>39.681300381392532</v>
      </c>
      <c r="AA304" s="58">
        <f t="shared" si="41"/>
        <v>29.897773839924604</v>
      </c>
      <c r="AB304" s="58">
        <f t="shared" si="41"/>
        <v>34.033737052405172</v>
      </c>
      <c r="AC304" s="58">
        <f t="shared" si="41"/>
        <v>30.727357210011824</v>
      </c>
      <c r="AD304" s="58">
        <f t="shared" si="41"/>
        <v>28.696378576945079</v>
      </c>
      <c r="AE304" s="58">
        <f t="shared" si="41"/>
        <v>36.614232645022653</v>
      </c>
      <c r="AF304" s="58">
        <f t="shared" si="41"/>
        <v>34.053734019490392</v>
      </c>
      <c r="AG304" s="58">
        <f t="shared" si="41"/>
        <v>38.59801202649188</v>
      </c>
      <c r="AH304" s="58">
        <f t="shared" si="41"/>
        <v>37.045092677632049</v>
      </c>
      <c r="AI304" s="58">
        <f t="shared" si="43"/>
        <v>47.009299878570779</v>
      </c>
      <c r="AJ304" s="58">
        <f t="shared" si="43"/>
        <v>62.545739063924103</v>
      </c>
      <c r="AK304" s="58">
        <f t="shared" si="43"/>
        <v>63.662050413268901</v>
      </c>
      <c r="AL304" s="58">
        <f t="shared" si="43"/>
        <v>68.051821797570227</v>
      </c>
      <c r="AM304" s="58">
        <f t="shared" si="43"/>
        <v>73.227521941805108</v>
      </c>
      <c r="AN304" s="160"/>
      <c r="AO304" s="118"/>
      <c r="AP304" s="118"/>
      <c r="AQ304" s="118"/>
      <c r="AR304" s="118"/>
      <c r="AS304" s="118"/>
      <c r="AT304" s="118"/>
      <c r="AU304" s="118"/>
      <c r="AV304" s="118"/>
      <c r="AW304" s="118"/>
      <c r="AX304" s="118"/>
      <c r="AY304" s="118"/>
      <c r="AZ304" s="118"/>
      <c r="BA304" s="118"/>
      <c r="BB304" s="118"/>
      <c r="BC304" s="118"/>
      <c r="BD304" s="118"/>
      <c r="BE304" s="118"/>
    </row>
    <row r="305" spans="2:57" ht="15">
      <c r="B305" s="501"/>
      <c r="C305" s="8" t="s">
        <v>210</v>
      </c>
      <c r="D305" s="245">
        <v>366.040386129936</v>
      </c>
      <c r="E305" s="173">
        <v>299.69311024591298</v>
      </c>
      <c r="F305" s="173">
        <v>182.07471109916699</v>
      </c>
      <c r="G305" s="173">
        <v>141.24669695644701</v>
      </c>
      <c r="H305" s="173">
        <v>145.24958513742899</v>
      </c>
      <c r="I305" s="173">
        <v>109.43792680791501</v>
      </c>
      <c r="J305" s="173">
        <v>124.57722252107099</v>
      </c>
      <c r="K305" s="173">
        <v>112.474536979052</v>
      </c>
      <c r="L305" s="173">
        <v>105.04033494835799</v>
      </c>
      <c r="M305" s="173">
        <v>103.132847064451</v>
      </c>
      <c r="N305" s="173">
        <v>85.297642828605703</v>
      </c>
      <c r="O305" s="173">
        <v>101.42978129826101</v>
      </c>
      <c r="P305" s="173">
        <v>100.781064524689</v>
      </c>
      <c r="Q305" s="173">
        <v>122.789541684337</v>
      </c>
      <c r="R305" s="173">
        <v>152.58522490484299</v>
      </c>
      <c r="S305" s="173">
        <v>159.21811868118201</v>
      </c>
      <c r="T305" s="173">
        <v>175.86301671753199</v>
      </c>
      <c r="U305" s="173">
        <v>193.76425968120699</v>
      </c>
      <c r="V305" s="159">
        <f>100</f>
        <v>100</v>
      </c>
      <c r="W305" s="58">
        <f t="shared" si="42"/>
        <v>81.874329063659317</v>
      </c>
      <c r="X305" s="58">
        <f t="shared" si="42"/>
        <v>49.741700096047495</v>
      </c>
      <c r="Y305" s="58">
        <f t="shared" si="42"/>
        <v>38.587735755012467</v>
      </c>
      <c r="Z305" s="58">
        <f t="shared" si="41"/>
        <v>39.681300381392532</v>
      </c>
      <c r="AA305" s="58">
        <f t="shared" si="41"/>
        <v>29.897773839924604</v>
      </c>
      <c r="AB305" s="58">
        <f t="shared" si="41"/>
        <v>34.033737052405172</v>
      </c>
      <c r="AC305" s="58">
        <f t="shared" si="41"/>
        <v>30.727357210011824</v>
      </c>
      <c r="AD305" s="58">
        <f t="shared" si="41"/>
        <v>28.696378576945079</v>
      </c>
      <c r="AE305" s="58">
        <f t="shared" si="41"/>
        <v>28.175264526095539</v>
      </c>
      <c r="AF305" s="58">
        <f t="shared" si="41"/>
        <v>23.302795555003861</v>
      </c>
      <c r="AG305" s="58">
        <f t="shared" si="41"/>
        <v>27.709997350471525</v>
      </c>
      <c r="AH305" s="58">
        <f t="shared" si="41"/>
        <v>27.532771886245914</v>
      </c>
      <c r="AI305" s="58">
        <f t="shared" si="43"/>
        <v>33.545353555809413</v>
      </c>
      <c r="AJ305" s="58">
        <f t="shared" si="43"/>
        <v>41.685352405534481</v>
      </c>
      <c r="AK305" s="58">
        <f t="shared" si="43"/>
        <v>43.497418512902343</v>
      </c>
      <c r="AL305" s="58">
        <f t="shared" si="43"/>
        <v>48.044703093255031</v>
      </c>
      <c r="AM305" s="58">
        <f t="shared" si="43"/>
        <v>52.935213441837291</v>
      </c>
      <c r="AN305" s="120"/>
      <c r="AO305" s="121"/>
      <c r="AP305" s="121"/>
      <c r="AQ305" s="121"/>
      <c r="AR305" s="121"/>
      <c r="AS305" s="121"/>
      <c r="AT305" s="121"/>
      <c r="AU305" s="121"/>
      <c r="AV305" s="121"/>
      <c r="AW305" s="121"/>
      <c r="AX305" s="121"/>
      <c r="AY305" s="121"/>
      <c r="AZ305" s="121"/>
      <c r="BA305" s="121"/>
      <c r="BB305" s="121"/>
      <c r="BC305" s="121"/>
      <c r="BD305" s="121"/>
      <c r="BE305" s="121"/>
    </row>
    <row r="306" spans="2:57" ht="15" customHeight="1">
      <c r="B306" s="499" t="s">
        <v>151</v>
      </c>
      <c r="C306" s="1" t="s">
        <v>205</v>
      </c>
      <c r="D306" s="246">
        <v>27.935182423700201</v>
      </c>
      <c r="E306" s="11">
        <v>23.6957619547061</v>
      </c>
      <c r="F306" s="11">
        <v>20.9237148232042</v>
      </c>
      <c r="G306" s="11">
        <v>12.0715548542859</v>
      </c>
      <c r="H306" s="11">
        <v>23.270452247887501</v>
      </c>
      <c r="I306" s="11">
        <v>18.028255315695301</v>
      </c>
      <c r="J306" s="11">
        <v>13.0925104888862</v>
      </c>
      <c r="K306" s="11">
        <v>11.1282229618958</v>
      </c>
      <c r="L306" s="11">
        <v>12.680725297547699</v>
      </c>
      <c r="M306" s="11">
        <v>11.8577862808402</v>
      </c>
      <c r="N306" s="11">
        <v>12.6847782660807</v>
      </c>
      <c r="O306" s="11">
        <v>18.8312658795397</v>
      </c>
      <c r="P306" s="11">
        <v>177.3</v>
      </c>
      <c r="Q306" s="11">
        <v>18.591026993973902</v>
      </c>
      <c r="R306" s="11">
        <v>17.8182794802693</v>
      </c>
      <c r="S306" s="11">
        <v>20.318810729814601</v>
      </c>
      <c r="T306" s="11">
        <v>24.875907050082699</v>
      </c>
      <c r="U306" s="11">
        <v>29.155925562234799</v>
      </c>
      <c r="V306" s="159">
        <f>100</f>
        <v>100</v>
      </c>
      <c r="W306" s="58">
        <f t="shared" si="42"/>
        <v>84.824081673447822</v>
      </c>
      <c r="X306" s="58">
        <f t="shared" si="42"/>
        <v>74.900942137583911</v>
      </c>
      <c r="Y306" s="58">
        <f t="shared" si="42"/>
        <v>43.212729636747945</v>
      </c>
      <c r="Z306" s="58">
        <f t="shared" si="41"/>
        <v>83.301594007651289</v>
      </c>
      <c r="AA306" s="58">
        <f t="shared" si="41"/>
        <v>64.536021430810962</v>
      </c>
      <c r="AB306" s="58">
        <f t="shared" si="41"/>
        <v>46.867460145091151</v>
      </c>
      <c r="AC306" s="58">
        <f t="shared" si="41"/>
        <v>39.835870026231213</v>
      </c>
      <c r="AD306" s="58">
        <f t="shared" si="41"/>
        <v>45.393386394317496</v>
      </c>
      <c r="AE306" s="58">
        <f t="shared" si="41"/>
        <v>42.447499003192682</v>
      </c>
      <c r="AF306" s="58">
        <f t="shared" si="41"/>
        <v>45.407894867795591</v>
      </c>
      <c r="AG306" s="58">
        <f t="shared" si="41"/>
        <v>67.410570634266776</v>
      </c>
      <c r="AH306" s="58">
        <f t="shared" si="41"/>
        <v>634.6835231316719</v>
      </c>
      <c r="AI306" s="58">
        <f t="shared" si="43"/>
        <v>66.550583819353477</v>
      </c>
      <c r="AJ306" s="58">
        <f t="shared" si="43"/>
        <v>63.784367719583159</v>
      </c>
      <c r="AK306" s="58">
        <f t="shared" si="43"/>
        <v>72.735557697937665</v>
      </c>
      <c r="AL306" s="58">
        <f t="shared" si="43"/>
        <v>89.04866513052724</v>
      </c>
      <c r="AM306" s="58">
        <f t="shared" si="43"/>
        <v>104.3699128934233</v>
      </c>
      <c r="AN306" s="160">
        <v>1</v>
      </c>
      <c r="AO306" s="118">
        <v>1</v>
      </c>
      <c r="AP306" s="118">
        <v>1</v>
      </c>
      <c r="AQ306" s="118">
        <v>1</v>
      </c>
      <c r="AR306" s="118">
        <v>1</v>
      </c>
      <c r="AS306" s="118">
        <v>4</v>
      </c>
      <c r="AT306" s="118">
        <v>1</v>
      </c>
      <c r="AU306" s="118">
        <v>1</v>
      </c>
      <c r="AV306" s="118">
        <v>1</v>
      </c>
      <c r="AW306" s="118">
        <v>1</v>
      </c>
      <c r="AX306" s="118">
        <v>1</v>
      </c>
      <c r="AY306" s="118">
        <v>1</v>
      </c>
      <c r="AZ306" s="118">
        <v>1</v>
      </c>
      <c r="BA306" s="118">
        <v>1</v>
      </c>
      <c r="BB306" s="118">
        <v>2</v>
      </c>
      <c r="BC306" s="118">
        <v>4</v>
      </c>
      <c r="BD306" s="118">
        <v>6</v>
      </c>
      <c r="BE306" s="118">
        <v>7</v>
      </c>
    </row>
    <row r="307" spans="2:57" ht="15">
      <c r="B307" s="499"/>
      <c r="C307" s="1" t="s">
        <v>206</v>
      </c>
      <c r="D307" s="196">
        <v>49.507903370116303</v>
      </c>
      <c r="E307" s="11">
        <v>50.110709707493299</v>
      </c>
      <c r="F307" s="11">
        <v>51.061542596076301</v>
      </c>
      <c r="G307" s="11">
        <v>19.6756838963557</v>
      </c>
      <c r="H307" s="11">
        <v>20.123218952066701</v>
      </c>
      <c r="I307" s="11">
        <v>15.6534637182999</v>
      </c>
      <c r="J307" s="11">
        <v>18.349351821545099</v>
      </c>
      <c r="K307" s="11">
        <v>16.3942570420786</v>
      </c>
      <c r="L307" s="11">
        <v>20.069494368559798</v>
      </c>
      <c r="M307" s="11">
        <v>20.1473070651525</v>
      </c>
      <c r="N307" s="11">
        <v>16.678189018434399</v>
      </c>
      <c r="O307" s="11">
        <v>18.495046334573999</v>
      </c>
      <c r="P307" s="11">
        <v>26.3181334355349</v>
      </c>
      <c r="Q307" s="11">
        <v>17.466689021924601</v>
      </c>
      <c r="R307" s="11">
        <v>12.4283425480881</v>
      </c>
      <c r="S307" s="11">
        <v>12.268269928100301</v>
      </c>
      <c r="T307" s="11">
        <v>12.5104241609185</v>
      </c>
      <c r="U307" s="11">
        <v>12.794521468329499</v>
      </c>
      <c r="V307" s="159">
        <f>100</f>
        <v>100</v>
      </c>
      <c r="W307" s="58">
        <f t="shared" si="42"/>
        <v>101.21759617423197</v>
      </c>
      <c r="X307" s="58">
        <f t="shared" si="42"/>
        <v>103.13816405099028</v>
      </c>
      <c r="Y307" s="58">
        <f t="shared" si="42"/>
        <v>39.742510906313662</v>
      </c>
      <c r="Z307" s="58">
        <f t="shared" si="41"/>
        <v>40.646477798963652</v>
      </c>
      <c r="AA307" s="58">
        <f t="shared" si="41"/>
        <v>31.618110751481673</v>
      </c>
      <c r="AB307" s="58">
        <f t="shared" si="41"/>
        <v>37.063479914241405</v>
      </c>
      <c r="AC307" s="58">
        <f t="shared" si="41"/>
        <v>33.114424013306966</v>
      </c>
      <c r="AD307" s="58">
        <f t="shared" si="41"/>
        <v>40.537960613121101</v>
      </c>
      <c r="AE307" s="58">
        <f t="shared" si="41"/>
        <v>40.695132885214669</v>
      </c>
      <c r="AF307" s="58">
        <f t="shared" si="41"/>
        <v>33.687932396873826</v>
      </c>
      <c r="AG307" s="58">
        <f t="shared" si="41"/>
        <v>37.357765277003999</v>
      </c>
      <c r="AH307" s="58">
        <f t="shared" si="41"/>
        <v>53.159458680330445</v>
      </c>
      <c r="AI307" s="58">
        <f t="shared" si="43"/>
        <v>35.280607403923618</v>
      </c>
      <c r="AJ307" s="58">
        <f t="shared" si="43"/>
        <v>25.103754556469525</v>
      </c>
      <c r="AK307" s="58">
        <f t="shared" si="43"/>
        <v>24.780427149952001</v>
      </c>
      <c r="AL307" s="58">
        <f t="shared" si="43"/>
        <v>25.269549525035991</v>
      </c>
      <c r="AM307" s="58">
        <f t="shared" si="43"/>
        <v>25.84339185741495</v>
      </c>
      <c r="AN307" s="160">
        <v>1</v>
      </c>
      <c r="AO307" s="118">
        <v>1</v>
      </c>
      <c r="AP307" s="118">
        <v>1</v>
      </c>
      <c r="AQ307" s="118">
        <v>1</v>
      </c>
      <c r="AR307" s="118">
        <v>1</v>
      </c>
      <c r="AS307" s="118">
        <v>4</v>
      </c>
      <c r="AT307" s="118">
        <v>1</v>
      </c>
      <c r="AU307" s="118">
        <v>1</v>
      </c>
      <c r="AV307" s="118">
        <v>1</v>
      </c>
      <c r="AW307" s="118">
        <v>4</v>
      </c>
      <c r="AX307" s="118">
        <v>4</v>
      </c>
      <c r="AY307" s="118">
        <v>4</v>
      </c>
      <c r="AZ307" s="118">
        <v>4</v>
      </c>
      <c r="BA307" s="118">
        <v>2</v>
      </c>
      <c r="BB307" s="118">
        <v>1</v>
      </c>
      <c r="BC307" s="118">
        <v>4</v>
      </c>
      <c r="BD307" s="118">
        <v>6</v>
      </c>
      <c r="BE307" s="118">
        <v>7</v>
      </c>
    </row>
    <row r="308" spans="2:57" ht="15">
      <c r="B308" s="499"/>
      <c r="C308" s="1" t="s">
        <v>207</v>
      </c>
      <c r="D308" s="196">
        <v>85.197335719256401</v>
      </c>
      <c r="E308" s="11">
        <v>105.756904789652</v>
      </c>
      <c r="F308" s="11">
        <v>70.833493300572002</v>
      </c>
      <c r="G308" s="11">
        <v>93.530787217459107</v>
      </c>
      <c r="H308" s="11">
        <v>39.144696435043002</v>
      </c>
      <c r="I308" s="11">
        <v>37.680945095639203</v>
      </c>
      <c r="J308" s="11">
        <v>40.765316749486701</v>
      </c>
      <c r="K308" s="11">
        <v>18.381439713845701</v>
      </c>
      <c r="L308" s="11">
        <v>13.379662912373201</v>
      </c>
      <c r="M308" s="11">
        <v>21.763954179175801</v>
      </c>
      <c r="N308" s="11">
        <v>22.841794714267898</v>
      </c>
      <c r="O308" s="11">
        <v>26.485008857080299</v>
      </c>
      <c r="P308" s="11">
        <v>18.542083828364401</v>
      </c>
      <c r="Q308" s="11">
        <v>11.0395267848517</v>
      </c>
      <c r="R308" s="11">
        <v>55.897906074329299</v>
      </c>
      <c r="S308" s="11">
        <v>53.248511556178599</v>
      </c>
      <c r="T308" s="11">
        <v>51.8155850170196</v>
      </c>
      <c r="U308" s="11">
        <v>52.738584231630703</v>
      </c>
      <c r="V308" s="159">
        <f>100</f>
        <v>100</v>
      </c>
      <c r="W308" s="58">
        <f t="shared" si="42"/>
        <v>124.13170423326829</v>
      </c>
      <c r="X308" s="58">
        <f t="shared" si="42"/>
        <v>83.140502813355155</v>
      </c>
      <c r="Y308" s="58">
        <f t="shared" si="42"/>
        <v>109.78135223108764</v>
      </c>
      <c r="Z308" s="58">
        <f t="shared" si="41"/>
        <v>45.94591615403705</v>
      </c>
      <c r="AA308" s="58">
        <f t="shared" si="41"/>
        <v>44.227844424391449</v>
      </c>
      <c r="AB308" s="58">
        <f t="shared" si="41"/>
        <v>47.848112156719566</v>
      </c>
      <c r="AC308" s="58">
        <f t="shared" si="41"/>
        <v>21.575134431922272</v>
      </c>
      <c r="AD308" s="58">
        <f t="shared" si="41"/>
        <v>15.70432079761517</v>
      </c>
      <c r="AE308" s="58">
        <f t="shared" si="41"/>
        <v>25.545345984635865</v>
      </c>
      <c r="AF308" s="58">
        <f t="shared" si="41"/>
        <v>26.810456596361814</v>
      </c>
      <c r="AG308" s="58">
        <f t="shared" si="41"/>
        <v>31.086663254769039</v>
      </c>
      <c r="AH308" s="58">
        <f t="shared" si="41"/>
        <v>21.763689758403437</v>
      </c>
      <c r="AI308" s="58">
        <f t="shared" si="43"/>
        <v>12.957596257739</v>
      </c>
      <c r="AJ308" s="58">
        <f t="shared" si="43"/>
        <v>65.609922660639256</v>
      </c>
      <c r="AK308" s="58">
        <f t="shared" si="43"/>
        <v>62.500207437993055</v>
      </c>
      <c r="AL308" s="58">
        <f t="shared" si="43"/>
        <v>60.818316182753804</v>
      </c>
      <c r="AM308" s="58">
        <f t="shared" si="43"/>
        <v>61.901682472108888</v>
      </c>
      <c r="AN308" s="160">
        <v>1</v>
      </c>
      <c r="AO308" s="118">
        <v>1</v>
      </c>
      <c r="AP308" s="118">
        <v>1</v>
      </c>
      <c r="AQ308" s="118">
        <v>1</v>
      </c>
      <c r="AR308" s="118">
        <v>4</v>
      </c>
      <c r="AS308" s="118">
        <v>4</v>
      </c>
      <c r="AT308" s="118">
        <v>1</v>
      </c>
      <c r="AU308" s="118">
        <v>1</v>
      </c>
      <c r="AV308" s="118">
        <v>1</v>
      </c>
      <c r="AW308" s="118">
        <v>4</v>
      </c>
      <c r="AX308" s="118">
        <v>4</v>
      </c>
      <c r="AY308" s="118">
        <v>4</v>
      </c>
      <c r="AZ308" s="118">
        <v>4</v>
      </c>
      <c r="BA308" s="118">
        <v>4</v>
      </c>
      <c r="BB308" s="118">
        <v>2</v>
      </c>
      <c r="BC308" s="118">
        <v>4</v>
      </c>
      <c r="BD308" s="118">
        <v>6</v>
      </c>
      <c r="BE308" s="118">
        <v>7</v>
      </c>
    </row>
    <row r="309" spans="2:57" ht="15">
      <c r="B309" s="499"/>
      <c r="C309" s="1" t="s">
        <v>208</v>
      </c>
      <c r="D309" s="196">
        <v>582.56287901381904</v>
      </c>
      <c r="E309" s="11">
        <v>461.48467544575198</v>
      </c>
      <c r="F309" s="11">
        <v>331.51610550159302</v>
      </c>
      <c r="G309" s="11">
        <v>117.76894853905701</v>
      </c>
      <c r="H309" s="11">
        <v>90.464092929215894</v>
      </c>
      <c r="I309" s="11">
        <v>87.298027971590102</v>
      </c>
      <c r="J309" s="11">
        <v>130.52836214677501</v>
      </c>
      <c r="K309" s="11">
        <v>268.965174623677</v>
      </c>
      <c r="L309" s="11">
        <v>282.77018931224501</v>
      </c>
      <c r="M309" s="11">
        <v>256.22739008258202</v>
      </c>
      <c r="N309" s="11">
        <v>183.51237603922101</v>
      </c>
      <c r="O309" s="11">
        <v>224.237316709163</v>
      </c>
      <c r="P309" s="11">
        <v>98.039779137583494</v>
      </c>
      <c r="Q309" s="11">
        <v>131.39633719373899</v>
      </c>
      <c r="R309" s="11">
        <v>125.50588540364301</v>
      </c>
      <c r="S309" s="11">
        <v>121.319911600663</v>
      </c>
      <c r="T309" s="11">
        <v>120.372243975459</v>
      </c>
      <c r="U309" s="11">
        <v>122.081303208116</v>
      </c>
      <c r="V309" s="159">
        <f>100</f>
        <v>100</v>
      </c>
      <c r="W309" s="58">
        <f t="shared" si="42"/>
        <v>79.216285841447345</v>
      </c>
      <c r="X309" s="58">
        <f t="shared" si="42"/>
        <v>56.90649326349012</v>
      </c>
      <c r="Y309" s="58">
        <f t="shared" si="42"/>
        <v>20.215663026525139</v>
      </c>
      <c r="Z309" s="58">
        <f t="shared" si="41"/>
        <v>15.528640115614024</v>
      </c>
      <c r="AA309" s="58">
        <f t="shared" si="41"/>
        <v>14.985168316829762</v>
      </c>
      <c r="AB309" s="58">
        <f t="shared" si="41"/>
        <v>22.405883870894346</v>
      </c>
      <c r="AC309" s="58">
        <f t="shared" si="41"/>
        <v>46.16929507746697</v>
      </c>
      <c r="AD309" s="58">
        <f t="shared" si="41"/>
        <v>48.538998878700852</v>
      </c>
      <c r="AE309" s="58">
        <f t="shared" si="41"/>
        <v>43.982786976803581</v>
      </c>
      <c r="AF309" s="58">
        <f t="shared" si="41"/>
        <v>31.500870146391168</v>
      </c>
      <c r="AG309" s="58">
        <f t="shared" si="41"/>
        <v>38.491521651492633</v>
      </c>
      <c r="AH309" s="58">
        <f t="shared" si="41"/>
        <v>16.829046729436033</v>
      </c>
      <c r="AI309" s="58">
        <f t="shared" si="43"/>
        <v>22.554876379382581</v>
      </c>
      <c r="AJ309" s="58">
        <f t="shared" si="43"/>
        <v>21.543749168519518</v>
      </c>
      <c r="AK309" s="58">
        <f t="shared" si="43"/>
        <v>20.825204621007984</v>
      </c>
      <c r="AL309" s="58">
        <f t="shared" si="43"/>
        <v>20.66253245988295</v>
      </c>
      <c r="AM309" s="58">
        <f t="shared" si="43"/>
        <v>20.955901518266856</v>
      </c>
      <c r="AN309" s="160">
        <v>1</v>
      </c>
      <c r="AO309" s="118">
        <v>1</v>
      </c>
      <c r="AP309" s="118">
        <v>1</v>
      </c>
      <c r="AQ309" s="118">
        <v>1</v>
      </c>
      <c r="AR309" s="118">
        <v>4</v>
      </c>
      <c r="AS309" s="118">
        <v>4</v>
      </c>
      <c r="AT309" s="118">
        <v>1</v>
      </c>
      <c r="AU309" s="118">
        <v>1</v>
      </c>
      <c r="AV309" s="118">
        <v>1</v>
      </c>
      <c r="AW309" s="118">
        <v>4</v>
      </c>
      <c r="AX309" s="118">
        <v>4</v>
      </c>
      <c r="AY309" s="118">
        <v>4</v>
      </c>
      <c r="AZ309" s="118">
        <v>4</v>
      </c>
      <c r="BA309" s="118">
        <v>4</v>
      </c>
      <c r="BB309" s="118">
        <v>1</v>
      </c>
      <c r="BC309" s="118">
        <v>4</v>
      </c>
      <c r="BD309" s="118">
        <v>6</v>
      </c>
      <c r="BE309" s="118">
        <v>7</v>
      </c>
    </row>
    <row r="310" spans="2:57" ht="15">
      <c r="B310" s="499"/>
      <c r="C310" s="1" t="s">
        <v>209</v>
      </c>
      <c r="D310" s="196">
        <v>745.20330052689098</v>
      </c>
      <c r="E310" s="11">
        <v>641.04805189760305</v>
      </c>
      <c r="F310" s="11">
        <v>474.33485622144599</v>
      </c>
      <c r="G310" s="11">
        <v>243.04697450715699</v>
      </c>
      <c r="H310" s="11">
        <v>173.00246056421301</v>
      </c>
      <c r="I310" s="11">
        <v>158.66069210122501</v>
      </c>
      <c r="J310" s="11">
        <v>202.735541206693</v>
      </c>
      <c r="K310" s="11">
        <v>314.86909434149698</v>
      </c>
      <c r="L310" s="11">
        <v>328.900071890726</v>
      </c>
      <c r="M310" s="11">
        <v>309.99643760775001</v>
      </c>
      <c r="N310" s="11">
        <v>235.71713803800299</v>
      </c>
      <c r="O310" s="11">
        <v>288.04863778035701</v>
      </c>
      <c r="P310" s="11">
        <v>320.19999640148302</v>
      </c>
      <c r="Q310" s="11">
        <v>178.49357999449001</v>
      </c>
      <c r="R310" s="11">
        <v>211.65041350633001</v>
      </c>
      <c r="S310" s="11">
        <v>207.155503814757</v>
      </c>
      <c r="T310" s="11">
        <v>209.57416020347901</v>
      </c>
      <c r="U310" s="11">
        <v>216.77033447031101</v>
      </c>
      <c r="V310" s="159">
        <f>100</f>
        <v>100</v>
      </c>
      <c r="W310" s="58">
        <f t="shared" si="42"/>
        <v>86.02324378385795</v>
      </c>
      <c r="X310" s="58">
        <f t="shared" si="42"/>
        <v>63.651738510292518</v>
      </c>
      <c r="Y310" s="58">
        <f t="shared" si="42"/>
        <v>32.61485481013198</v>
      </c>
      <c r="Z310" s="58">
        <f t="shared" si="41"/>
        <v>23.215471595723312</v>
      </c>
      <c r="AA310" s="58">
        <f t="shared" si="41"/>
        <v>21.29092718578206</v>
      </c>
      <c r="AB310" s="58">
        <f t="shared" si="41"/>
        <v>27.205400333486207</v>
      </c>
      <c r="AC310" s="58">
        <f t="shared" si="41"/>
        <v>42.252777747880465</v>
      </c>
      <c r="AD310" s="58">
        <f t="shared" si="41"/>
        <v>44.135616637524208</v>
      </c>
      <c r="AE310" s="58">
        <f t="shared" si="41"/>
        <v>41.598908296376187</v>
      </c>
      <c r="AF310" s="58">
        <f t="shared" si="41"/>
        <v>31.631252555019653</v>
      </c>
      <c r="AG310" s="58">
        <f t="shared" si="41"/>
        <v>38.653698605024182</v>
      </c>
      <c r="AH310" s="58">
        <f t="shared" si="41"/>
        <v>42.968139858624852</v>
      </c>
      <c r="AI310" s="58">
        <f t="shared" si="43"/>
        <v>23.952333526741938</v>
      </c>
      <c r="AJ310" s="58">
        <f t="shared" si="43"/>
        <v>28.401701033353451</v>
      </c>
      <c r="AK310" s="58">
        <f t="shared" si="43"/>
        <v>27.798522050061923</v>
      </c>
      <c r="AL310" s="58">
        <f t="shared" si="43"/>
        <v>28.123085345341465</v>
      </c>
      <c r="AM310" s="58">
        <f t="shared" si="43"/>
        <v>29.088751259830037</v>
      </c>
      <c r="AN310" s="160"/>
      <c r="AO310" s="118"/>
      <c r="AP310" s="118"/>
      <c r="AQ310" s="118"/>
      <c r="AR310" s="118"/>
      <c r="AS310" s="118"/>
      <c r="AT310" s="118"/>
      <c r="AU310" s="118"/>
      <c r="AV310" s="118"/>
      <c r="AW310" s="118"/>
      <c r="AX310" s="118"/>
      <c r="AY310" s="118"/>
      <c r="AZ310" s="118"/>
      <c r="BA310" s="118"/>
      <c r="BB310" s="118"/>
      <c r="BC310" s="118"/>
      <c r="BD310" s="118"/>
      <c r="BE310" s="118"/>
    </row>
    <row r="311" spans="2:57" ht="15">
      <c r="B311" s="501"/>
      <c r="C311" s="8" t="s">
        <v>210</v>
      </c>
      <c r="D311" s="245">
        <v>162.64042151307299</v>
      </c>
      <c r="E311" s="173">
        <v>179.56337645185101</v>
      </c>
      <c r="F311" s="173">
        <v>142.818750719853</v>
      </c>
      <c r="G311" s="173">
        <v>125.27802596810101</v>
      </c>
      <c r="H311" s="173">
        <v>82.538367634997201</v>
      </c>
      <c r="I311" s="173">
        <v>71.362664129634496</v>
      </c>
      <c r="J311" s="173">
        <v>72.207179059918104</v>
      </c>
      <c r="K311" s="173">
        <v>45.903919717820102</v>
      </c>
      <c r="L311" s="173">
        <v>46.129882578480697</v>
      </c>
      <c r="M311" s="173">
        <v>53.769047525168503</v>
      </c>
      <c r="N311" s="173">
        <v>52.204761998782999</v>
      </c>
      <c r="O311" s="173">
        <v>63.811321071193902</v>
      </c>
      <c r="P311" s="173">
        <v>222.160217263899</v>
      </c>
      <c r="Q311" s="173">
        <v>47.097242800750301</v>
      </c>
      <c r="R311" s="173">
        <v>86.144528102686706</v>
      </c>
      <c r="S311" s="173">
        <v>85.835592214093595</v>
      </c>
      <c r="T311" s="173">
        <v>89.201916228020906</v>
      </c>
      <c r="U311" s="173">
        <v>94.689031262194604</v>
      </c>
      <c r="V311" s="159">
        <f>100</f>
        <v>100</v>
      </c>
      <c r="W311" s="58">
        <f t="shared" si="42"/>
        <v>110.40513470227187</v>
      </c>
      <c r="X311" s="58">
        <f t="shared" si="42"/>
        <v>87.812580286735951</v>
      </c>
      <c r="Y311" s="58">
        <f t="shared" si="42"/>
        <v>77.027607775863515</v>
      </c>
      <c r="Z311" s="58">
        <f t="shared" si="41"/>
        <v>50.748987777532768</v>
      </c>
      <c r="AA311" s="58">
        <f t="shared" si="41"/>
        <v>43.877569589241617</v>
      </c>
      <c r="AB311" s="58">
        <f t="shared" si="41"/>
        <v>44.396822381645215</v>
      </c>
      <c r="AC311" s="58">
        <f t="shared" si="41"/>
        <v>28.224176555107093</v>
      </c>
      <c r="AD311" s="58">
        <f t="shared" si="41"/>
        <v>28.363110565827441</v>
      </c>
      <c r="AE311" s="58">
        <f t="shared" si="41"/>
        <v>33.060076348146062</v>
      </c>
      <c r="AF311" s="58">
        <f t="shared" si="41"/>
        <v>32.098270228958299</v>
      </c>
      <c r="AG311" s="58">
        <f t="shared" si="41"/>
        <v>39.234601384788448</v>
      </c>
      <c r="AH311" s="58">
        <f t="shared" si="41"/>
        <v>136.59594287637887</v>
      </c>
      <c r="AI311" s="58">
        <f t="shared" si="43"/>
        <v>28.957895191488198</v>
      </c>
      <c r="AJ311" s="58">
        <f t="shared" si="43"/>
        <v>52.966247444066319</v>
      </c>
      <c r="AK311" s="58">
        <f t="shared" si="43"/>
        <v>52.776297193249803</v>
      </c>
      <c r="AL311" s="58">
        <f t="shared" si="43"/>
        <v>54.846092624551446</v>
      </c>
      <c r="AM311" s="58">
        <f t="shared" si="43"/>
        <v>58.219863414817532</v>
      </c>
      <c r="AN311" s="120"/>
      <c r="AO311" s="121"/>
      <c r="AP311" s="121"/>
      <c r="AQ311" s="121"/>
      <c r="AR311" s="121"/>
      <c r="AS311" s="121"/>
      <c r="AT311" s="121"/>
      <c r="AU311" s="121"/>
      <c r="AV311" s="121"/>
      <c r="AW311" s="121"/>
      <c r="AX311" s="121"/>
      <c r="AY311" s="121"/>
      <c r="AZ311" s="121"/>
      <c r="BA311" s="121"/>
      <c r="BB311" s="121"/>
      <c r="BC311" s="121"/>
      <c r="BD311" s="121"/>
      <c r="BE311" s="121"/>
    </row>
    <row r="312" spans="2:57" ht="15" customHeight="1">
      <c r="B312" s="499" t="s">
        <v>152</v>
      </c>
      <c r="C312" s="1" t="s">
        <v>205</v>
      </c>
      <c r="D312" s="246">
        <v>5.8653941743712101</v>
      </c>
      <c r="E312" s="11">
        <v>7.0893058307112602</v>
      </c>
      <c r="F312" s="11">
        <v>16.412638691596001</v>
      </c>
      <c r="G312" s="11">
        <v>7.69918065509572</v>
      </c>
      <c r="H312" s="11">
        <v>13.2565281248212</v>
      </c>
      <c r="I312" s="11">
        <v>19.249050332594798</v>
      </c>
      <c r="J312" s="11">
        <v>49.6920284464546</v>
      </c>
      <c r="K312" s="11">
        <v>51.269312931591202</v>
      </c>
      <c r="L312" s="11">
        <v>42.934739196421397</v>
      </c>
      <c r="M312" s="11">
        <v>40.555621985730802</v>
      </c>
      <c r="N312" s="11">
        <v>45.145825009988002</v>
      </c>
      <c r="O312" s="11">
        <v>49.120709410651102</v>
      </c>
      <c r="P312" s="11">
        <v>77.3</v>
      </c>
      <c r="Q312" s="11">
        <v>75.853362658171704</v>
      </c>
      <c r="R312" s="11">
        <v>60.113540595856598</v>
      </c>
      <c r="S312" s="11">
        <v>68.549571439765003</v>
      </c>
      <c r="T312" s="11">
        <v>83.923844716199696</v>
      </c>
      <c r="U312" s="11">
        <v>98.361065738318203</v>
      </c>
      <c r="V312" s="159">
        <f>100</f>
        <v>100</v>
      </c>
      <c r="W312" s="58">
        <f t="shared" si="42"/>
        <v>120.86665652732975</v>
      </c>
      <c r="X312" s="58">
        <f t="shared" si="42"/>
        <v>279.82158067587147</v>
      </c>
      <c r="Y312" s="58">
        <f t="shared" si="42"/>
        <v>131.26450544001329</v>
      </c>
      <c r="Z312" s="58">
        <f t="shared" si="41"/>
        <v>226.01257018233295</v>
      </c>
      <c r="AA312" s="58">
        <f t="shared" si="41"/>
        <v>328.17999541622214</v>
      </c>
      <c r="AB312" s="58">
        <f t="shared" si="41"/>
        <v>847.20697312353684</v>
      </c>
      <c r="AC312" s="58">
        <f t="shared" si="41"/>
        <v>874.09833691334893</v>
      </c>
      <c r="AD312" s="58">
        <f t="shared" si="41"/>
        <v>732.00091792678438</v>
      </c>
      <c r="AE312" s="58">
        <f t="shared" si="41"/>
        <v>691.43898568553584</v>
      </c>
      <c r="AF312" s="58">
        <f t="shared" si="41"/>
        <v>769.69805724655816</v>
      </c>
      <c r="AG312" s="58">
        <f t="shared" si="41"/>
        <v>837.46646773176178</v>
      </c>
      <c r="AH312" s="58">
        <f t="shared" si="41"/>
        <v>1317.8994915254236</v>
      </c>
      <c r="AI312" s="58">
        <f t="shared" si="43"/>
        <v>1293.2355508111002</v>
      </c>
      <c r="AJ312" s="58">
        <f t="shared" si="43"/>
        <v>1024.884923480884</v>
      </c>
      <c r="AK312" s="58">
        <f t="shared" si="43"/>
        <v>1168.7121001908408</v>
      </c>
      <c r="AL312" s="58">
        <f t="shared" si="43"/>
        <v>1430.8304305089027</v>
      </c>
      <c r="AM312" s="58">
        <f t="shared" si="43"/>
        <v>1676.972814002954</v>
      </c>
      <c r="AN312" s="160">
        <v>1</v>
      </c>
      <c r="AO312" s="118">
        <v>1</v>
      </c>
      <c r="AP312" s="118">
        <v>1</v>
      </c>
      <c r="AQ312" s="118">
        <v>1</v>
      </c>
      <c r="AR312" s="118">
        <v>1</v>
      </c>
      <c r="AS312" s="118">
        <v>4</v>
      </c>
      <c r="AT312" s="118">
        <v>1</v>
      </c>
      <c r="AU312" s="118">
        <v>1</v>
      </c>
      <c r="AV312" s="118">
        <v>1</v>
      </c>
      <c r="AW312" s="118">
        <v>1</v>
      </c>
      <c r="AX312" s="118">
        <v>1</v>
      </c>
      <c r="AY312" s="118">
        <v>1</v>
      </c>
      <c r="AZ312" s="118">
        <v>1</v>
      </c>
      <c r="BA312" s="118">
        <v>1</v>
      </c>
      <c r="BB312" s="118">
        <v>1</v>
      </c>
      <c r="BC312" s="118">
        <v>4</v>
      </c>
      <c r="BD312" s="118">
        <v>6</v>
      </c>
      <c r="BE312" s="118">
        <v>7</v>
      </c>
    </row>
    <row r="313" spans="2:57" ht="15">
      <c r="B313" s="499"/>
      <c r="C313" s="1" t="s">
        <v>206</v>
      </c>
      <c r="D313" s="196">
        <v>52.092653345262903</v>
      </c>
      <c r="E313" s="11">
        <v>26.123606417278499</v>
      </c>
      <c r="F313" s="11">
        <v>29.657926056743602</v>
      </c>
      <c r="G313" s="11">
        <v>17.172407822971099</v>
      </c>
      <c r="H313" s="11">
        <v>36.145497548972898</v>
      </c>
      <c r="I313" s="11">
        <v>116.53923228078401</v>
      </c>
      <c r="J313" s="11">
        <v>54.849684093591598</v>
      </c>
      <c r="K313" s="11">
        <v>48.189179790352199</v>
      </c>
      <c r="L313" s="11">
        <v>32.750219666107498</v>
      </c>
      <c r="M313" s="11">
        <v>54.605604049583498</v>
      </c>
      <c r="N313" s="11">
        <v>52.536955653216197</v>
      </c>
      <c r="O313" s="11">
        <v>56.095252328999202</v>
      </c>
      <c r="P313" s="11">
        <v>47.7</v>
      </c>
      <c r="Q313" s="11">
        <v>59.619500359985402</v>
      </c>
      <c r="R313" s="11">
        <v>82.136341325628095</v>
      </c>
      <c r="S313" s="11">
        <v>81.078455940635607</v>
      </c>
      <c r="T313" s="11">
        <v>82.678808621918606</v>
      </c>
      <c r="U313" s="11">
        <v>84.584767555834901</v>
      </c>
      <c r="V313" s="159">
        <f>100</f>
        <v>100</v>
      </c>
      <c r="W313" s="58">
        <f t="shared" si="42"/>
        <v>50.14835056324516</v>
      </c>
      <c r="X313" s="58">
        <f t="shared" si="42"/>
        <v>56.9330301917527</v>
      </c>
      <c r="Y313" s="58">
        <f t="shared" si="42"/>
        <v>32.965124101386728</v>
      </c>
      <c r="Z313" s="58">
        <f t="shared" si="41"/>
        <v>69.386938901740209</v>
      </c>
      <c r="AA313" s="58">
        <f t="shared" si="41"/>
        <v>223.71529341839835</v>
      </c>
      <c r="AB313" s="58">
        <f t="shared" si="41"/>
        <v>105.29255196515999</v>
      </c>
      <c r="AC313" s="58">
        <f t="shared" si="41"/>
        <v>92.506671662433817</v>
      </c>
      <c r="AD313" s="58">
        <f t="shared" si="41"/>
        <v>62.869171683468622</v>
      </c>
      <c r="AE313" s="58">
        <f t="shared" si="41"/>
        <v>104.82400212495438</v>
      </c>
      <c r="AF313" s="58">
        <f t="shared" si="41"/>
        <v>100.85290780834012</v>
      </c>
      <c r="AG313" s="58">
        <f t="shared" si="41"/>
        <v>107.68361511019151</v>
      </c>
      <c r="AH313" s="58">
        <f t="shared" si="41"/>
        <v>91.56761450381687</v>
      </c>
      <c r="AI313" s="58">
        <f t="shared" si="43"/>
        <v>114.44896071013238</v>
      </c>
      <c r="AJ313" s="58">
        <f t="shared" si="43"/>
        <v>157.67356057146827</v>
      </c>
      <c r="AK313" s="58">
        <f t="shared" si="43"/>
        <v>155.64278402802563</v>
      </c>
      <c r="AL313" s="58">
        <f t="shared" si="43"/>
        <v>158.71491143661831</v>
      </c>
      <c r="AM313" s="58">
        <f t="shared" si="43"/>
        <v>162.37369787101983</v>
      </c>
      <c r="AN313" s="160">
        <v>1</v>
      </c>
      <c r="AO313" s="118">
        <v>1</v>
      </c>
      <c r="AP313" s="118">
        <v>1</v>
      </c>
      <c r="AQ313" s="118">
        <v>4</v>
      </c>
      <c r="AR313" s="118">
        <v>1</v>
      </c>
      <c r="AS313" s="118">
        <v>1</v>
      </c>
      <c r="AT313" s="118">
        <v>1</v>
      </c>
      <c r="AU313" s="118">
        <v>1</v>
      </c>
      <c r="AV313" s="118">
        <v>1</v>
      </c>
      <c r="AW313" s="118">
        <v>1</v>
      </c>
      <c r="AX313" s="118">
        <v>1</v>
      </c>
      <c r="AY313" s="118">
        <v>1</v>
      </c>
      <c r="AZ313" s="118">
        <v>1</v>
      </c>
      <c r="BA313" s="118">
        <v>1</v>
      </c>
      <c r="BB313" s="118">
        <v>1</v>
      </c>
      <c r="BC313" s="118">
        <v>4</v>
      </c>
      <c r="BD313" s="118">
        <v>6</v>
      </c>
      <c r="BE313" s="118">
        <v>7</v>
      </c>
    </row>
    <row r="314" spans="2:57" ht="15">
      <c r="B314" s="499"/>
      <c r="C314" s="1" t="s">
        <v>207</v>
      </c>
      <c r="D314" s="196">
        <v>97.425191370911605</v>
      </c>
      <c r="E314" s="11">
        <v>111.292390164317</v>
      </c>
      <c r="F314" s="11">
        <v>46.262525434791002</v>
      </c>
      <c r="G314" s="11">
        <v>55.129935555006398</v>
      </c>
      <c r="H314" s="11">
        <v>48.0668357907185</v>
      </c>
      <c r="I314" s="11">
        <v>56.433102410472003</v>
      </c>
      <c r="J314" s="11">
        <v>104.045784112437</v>
      </c>
      <c r="K314" s="11">
        <v>86.343087088280598</v>
      </c>
      <c r="L314" s="11">
        <v>95.454908539020707</v>
      </c>
      <c r="M314" s="11">
        <v>74.335366096695793</v>
      </c>
      <c r="N314" s="11">
        <v>39.452656811825797</v>
      </c>
      <c r="O314" s="11">
        <v>65.162158122851594</v>
      </c>
      <c r="P314" s="11">
        <v>71.2</v>
      </c>
      <c r="Q314" s="11">
        <v>66.671269219768604</v>
      </c>
      <c r="R314" s="11">
        <v>107.493123662934</v>
      </c>
      <c r="S314" s="11">
        <v>102.398267775119</v>
      </c>
      <c r="T314" s="11">
        <v>99.642716369068395</v>
      </c>
      <c r="U314" s="11">
        <v>101.440667286568</v>
      </c>
      <c r="V314" s="159">
        <f>100</f>
        <v>100</v>
      </c>
      <c r="W314" s="58">
        <f t="shared" si="42"/>
        <v>114.23368904723111</v>
      </c>
      <c r="X314" s="58">
        <f t="shared" si="42"/>
        <v>47.485177892710489</v>
      </c>
      <c r="Y314" s="58">
        <f t="shared" si="42"/>
        <v>56.586940994674428</v>
      </c>
      <c r="Z314" s="58">
        <f t="shared" si="41"/>
        <v>49.337173593758919</v>
      </c>
      <c r="AA314" s="58">
        <f t="shared" si="41"/>
        <v>57.924548688463055</v>
      </c>
      <c r="AB314" s="58">
        <f t="shared" si="41"/>
        <v>106.79556554969429</v>
      </c>
      <c r="AC314" s="58">
        <f t="shared" si="41"/>
        <v>88.625011532756588</v>
      </c>
      <c r="AD314" s="58">
        <f t="shared" ref="AD314:AM361" si="44">L314*100/$D314</f>
        <v>97.977645407551989</v>
      </c>
      <c r="AE314" s="58">
        <f t="shared" si="44"/>
        <v>76.299943629251345</v>
      </c>
      <c r="AF314" s="58">
        <f t="shared" si="44"/>
        <v>40.495334170424059</v>
      </c>
      <c r="AG314" s="58">
        <f t="shared" si="44"/>
        <v>66.884300873241259</v>
      </c>
      <c r="AH314" s="58">
        <f t="shared" si="44"/>
        <v>73.081714285714298</v>
      </c>
      <c r="AI314" s="58">
        <f t="shared" si="43"/>
        <v>68.433295620576786</v>
      </c>
      <c r="AJ314" s="58">
        <f t="shared" si="43"/>
        <v>110.33401335974013</v>
      </c>
      <c r="AK314" s="58">
        <f t="shared" si="43"/>
        <v>105.10450770917573</v>
      </c>
      <c r="AL314" s="58">
        <f t="shared" si="43"/>
        <v>102.27613101596523</v>
      </c>
      <c r="AM314" s="58">
        <f t="shared" si="43"/>
        <v>104.12159920771303</v>
      </c>
      <c r="AN314" s="160">
        <v>1</v>
      </c>
      <c r="AO314" s="118">
        <v>1</v>
      </c>
      <c r="AP314" s="118">
        <v>1</v>
      </c>
      <c r="AQ314" s="118">
        <v>1</v>
      </c>
      <c r="AR314" s="118">
        <v>1</v>
      </c>
      <c r="AS314" s="118">
        <v>4</v>
      </c>
      <c r="AT314" s="118">
        <v>1</v>
      </c>
      <c r="AU314" s="118">
        <v>1</v>
      </c>
      <c r="AV314" s="118">
        <v>1</v>
      </c>
      <c r="AW314" s="118">
        <v>1</v>
      </c>
      <c r="AX314" s="118">
        <v>1</v>
      </c>
      <c r="AY314" s="118">
        <v>1</v>
      </c>
      <c r="AZ314" s="118">
        <v>1</v>
      </c>
      <c r="BA314" s="118">
        <v>1</v>
      </c>
      <c r="BB314" s="118">
        <v>1</v>
      </c>
      <c r="BC314" s="118">
        <v>4</v>
      </c>
      <c r="BD314" s="118">
        <v>6</v>
      </c>
      <c r="BE314" s="118">
        <v>7</v>
      </c>
    </row>
    <row r="315" spans="2:57" ht="15">
      <c r="B315" s="499"/>
      <c r="C315" s="1" t="s">
        <v>208</v>
      </c>
      <c r="D315" s="196">
        <v>3771.8461079630201</v>
      </c>
      <c r="E315" s="11">
        <v>3242.4348366546201</v>
      </c>
      <c r="F315" s="11">
        <v>2838.04276884094</v>
      </c>
      <c r="G315" s="11">
        <v>2295.4332598373999</v>
      </c>
      <c r="H315" s="11">
        <v>1978.1791824823099</v>
      </c>
      <c r="I315" s="11">
        <v>1863.26604584854</v>
      </c>
      <c r="J315" s="11">
        <v>1642.1182094999999</v>
      </c>
      <c r="K315" s="11">
        <v>1862.9837547816601</v>
      </c>
      <c r="L315" s="11">
        <v>1791.8763479511099</v>
      </c>
      <c r="M315" s="11">
        <v>1329.7660329227999</v>
      </c>
      <c r="N315" s="11">
        <v>2041.7499001198601</v>
      </c>
      <c r="O315" s="11">
        <v>1603.44741692821</v>
      </c>
      <c r="P315" s="11">
        <v>2521.8000000000002</v>
      </c>
      <c r="Q315" s="11">
        <v>2770.3983509709701</v>
      </c>
      <c r="R315" s="11">
        <v>2055.7978866261001</v>
      </c>
      <c r="S315" s="11">
        <v>1987.23107768763</v>
      </c>
      <c r="T315" s="11">
        <v>1971.7081026860801</v>
      </c>
      <c r="U315" s="11">
        <v>1999.9521860075799</v>
      </c>
      <c r="V315" s="159">
        <f>100</f>
        <v>100</v>
      </c>
      <c r="W315" s="58">
        <f t="shared" si="42"/>
        <v>85.964133844413183</v>
      </c>
      <c r="X315" s="58">
        <f t="shared" si="42"/>
        <v>75.24280385801903</v>
      </c>
      <c r="Y315" s="58">
        <f t="shared" si="42"/>
        <v>60.857023169406162</v>
      </c>
      <c r="Z315" s="58">
        <f t="shared" si="42"/>
        <v>52.44591443712487</v>
      </c>
      <c r="AA315" s="58">
        <f t="shared" si="42"/>
        <v>49.399312498854684</v>
      </c>
      <c r="AB315" s="58">
        <f t="shared" si="42"/>
        <v>43.536193219368208</v>
      </c>
      <c r="AC315" s="58">
        <f t="shared" si="42"/>
        <v>49.391828337019874</v>
      </c>
      <c r="AD315" s="58">
        <f t="shared" si="44"/>
        <v>47.506613384044186</v>
      </c>
      <c r="AE315" s="58">
        <f t="shared" si="44"/>
        <v>35.255044740967392</v>
      </c>
      <c r="AF315" s="58">
        <f t="shared" si="44"/>
        <v>54.131315055759366</v>
      </c>
      <c r="AG315" s="58">
        <f t="shared" si="44"/>
        <v>42.510944800824589</v>
      </c>
      <c r="AH315" s="58">
        <f t="shared" si="44"/>
        <v>66.858507155847207</v>
      </c>
      <c r="AI315" s="58">
        <f t="shared" si="43"/>
        <v>73.44940041753506</v>
      </c>
      <c r="AJ315" s="58">
        <f t="shared" si="43"/>
        <v>54.503758313096462</v>
      </c>
      <c r="AK315" s="58">
        <f t="shared" si="43"/>
        <v>52.685900241058114</v>
      </c>
      <c r="AL315" s="58">
        <f t="shared" si="43"/>
        <v>52.274351769640411</v>
      </c>
      <c r="AM315" s="58">
        <f t="shared" si="43"/>
        <v>53.023165016868923</v>
      </c>
      <c r="AN315" s="160">
        <v>1</v>
      </c>
      <c r="AO315" s="118">
        <v>1</v>
      </c>
      <c r="AP315" s="118">
        <v>1</v>
      </c>
      <c r="AQ315" s="118">
        <v>4</v>
      </c>
      <c r="AR315" s="118">
        <v>1</v>
      </c>
      <c r="AS315" s="118">
        <v>4</v>
      </c>
      <c r="AT315" s="118">
        <v>1</v>
      </c>
      <c r="AU315" s="118">
        <v>1</v>
      </c>
      <c r="AV315" s="118">
        <v>1</v>
      </c>
      <c r="AW315" s="118">
        <v>1</v>
      </c>
      <c r="AX315" s="118">
        <v>1</v>
      </c>
      <c r="AY315" s="118">
        <v>1</v>
      </c>
      <c r="AZ315" s="118">
        <v>1</v>
      </c>
      <c r="BA315" s="118">
        <v>1</v>
      </c>
      <c r="BB315" s="118">
        <v>1</v>
      </c>
      <c r="BC315" s="118">
        <v>4</v>
      </c>
      <c r="BD315" s="118">
        <v>6</v>
      </c>
      <c r="BE315" s="118">
        <v>7</v>
      </c>
    </row>
    <row r="316" spans="2:57" ht="15">
      <c r="B316" s="499"/>
      <c r="C316" s="1" t="s">
        <v>209</v>
      </c>
      <c r="D316" s="196">
        <v>3927.2293468535599</v>
      </c>
      <c r="E316" s="11">
        <v>3386.94013906693</v>
      </c>
      <c r="F316" s="11">
        <v>2930.37585902407</v>
      </c>
      <c r="G316" s="11">
        <v>2375.4347838704698</v>
      </c>
      <c r="H316" s="11">
        <v>2075.6480439468201</v>
      </c>
      <c r="I316" s="11">
        <v>2055.4874308723902</v>
      </c>
      <c r="J316" s="11">
        <v>1850.7057061524899</v>
      </c>
      <c r="K316" s="11">
        <v>2048.7853345918802</v>
      </c>
      <c r="L316" s="11">
        <v>1963.0162153526601</v>
      </c>
      <c r="M316" s="11">
        <v>1499.2626250548101</v>
      </c>
      <c r="N316" s="11">
        <v>2178.8853375948902</v>
      </c>
      <c r="O316" s="11">
        <v>1773.82553679071</v>
      </c>
      <c r="P316" s="11">
        <v>2718</v>
      </c>
      <c r="Q316" s="11">
        <v>2972.5424832089002</v>
      </c>
      <c r="R316" s="11">
        <v>2305.5408922105198</v>
      </c>
      <c r="S316" s="11">
        <v>2239.2573728431498</v>
      </c>
      <c r="T316" s="11">
        <v>2237.9534723932702</v>
      </c>
      <c r="U316" s="11">
        <v>2284.3386865882999</v>
      </c>
      <c r="V316" s="159">
        <f>100</f>
        <v>100</v>
      </c>
      <c r="W316" s="58">
        <f t="shared" si="42"/>
        <v>86.242483948142677</v>
      </c>
      <c r="X316" s="58">
        <f t="shared" si="42"/>
        <v>74.61687617943285</v>
      </c>
      <c r="Y316" s="58">
        <f t="shared" si="42"/>
        <v>60.48627605040776</v>
      </c>
      <c r="Z316" s="58">
        <f t="shared" si="42"/>
        <v>52.85273307528626</v>
      </c>
      <c r="AA316" s="58">
        <f t="shared" si="42"/>
        <v>52.33937846077712</v>
      </c>
      <c r="AB316" s="58">
        <f t="shared" si="42"/>
        <v>47.124971390714649</v>
      </c>
      <c r="AC316" s="58">
        <f t="shared" si="42"/>
        <v>52.168721346344022</v>
      </c>
      <c r="AD316" s="58">
        <f t="shared" si="44"/>
        <v>49.984761315898211</v>
      </c>
      <c r="AE316" s="58">
        <f t="shared" si="44"/>
        <v>38.176090384331587</v>
      </c>
      <c r="AF316" s="58">
        <f t="shared" si="44"/>
        <v>55.481489496929484</v>
      </c>
      <c r="AG316" s="58">
        <f t="shared" si="44"/>
        <v>45.167352861932386</v>
      </c>
      <c r="AH316" s="58">
        <f t="shared" si="44"/>
        <v>69.209097812879776</v>
      </c>
      <c r="AI316" s="58">
        <f t="shared" si="43"/>
        <v>75.6905752293397</v>
      </c>
      <c r="AJ316" s="58">
        <f t="shared" si="43"/>
        <v>58.706550816994842</v>
      </c>
      <c r="AK316" s="58">
        <f t="shared" si="43"/>
        <v>57.018757375023462</v>
      </c>
      <c r="AL316" s="58">
        <f t="shared" si="43"/>
        <v>56.985555839418616</v>
      </c>
      <c r="AM316" s="58">
        <f t="shared" si="43"/>
        <v>58.166673877054805</v>
      </c>
      <c r="AN316" s="160"/>
      <c r="AO316" s="118"/>
      <c r="AP316" s="118"/>
      <c r="AQ316" s="118"/>
      <c r="AR316" s="118"/>
      <c r="AS316" s="118"/>
      <c r="AT316" s="118"/>
      <c r="AU316" s="118"/>
      <c r="AV316" s="118"/>
      <c r="AW316" s="118"/>
      <c r="AX316" s="118"/>
      <c r="AY316" s="118"/>
      <c r="AZ316" s="118"/>
      <c r="BA316" s="118"/>
      <c r="BB316" s="118"/>
      <c r="BC316" s="118"/>
      <c r="BD316" s="118"/>
      <c r="BE316" s="118"/>
    </row>
    <row r="317" spans="2:57" ht="15">
      <c r="B317" s="501"/>
      <c r="C317" s="8" t="s">
        <v>210</v>
      </c>
      <c r="D317" s="245">
        <v>155.38323889054601</v>
      </c>
      <c r="E317" s="173">
        <v>144.50530241230601</v>
      </c>
      <c r="F317" s="173">
        <v>92.333090183130494</v>
      </c>
      <c r="G317" s="173">
        <v>80.001524033073196</v>
      </c>
      <c r="H317" s="173">
        <v>97.468861464512599</v>
      </c>
      <c r="I317" s="173">
        <v>192.22138502385101</v>
      </c>
      <c r="J317" s="173">
        <v>208.587496652483</v>
      </c>
      <c r="K317" s="173">
        <v>185.80157981022401</v>
      </c>
      <c r="L317" s="173">
        <v>171.13986740154999</v>
      </c>
      <c r="M317" s="173">
        <v>169.49659213200999</v>
      </c>
      <c r="N317" s="173">
        <v>137.13543747502999</v>
      </c>
      <c r="O317" s="173">
        <v>170.37811986250199</v>
      </c>
      <c r="P317" s="173">
        <v>196.2</v>
      </c>
      <c r="Q317" s="173">
        <v>202.14413223792599</v>
      </c>
      <c r="R317" s="173">
        <v>249.743005584419</v>
      </c>
      <c r="S317" s="173">
        <v>252.02629515551999</v>
      </c>
      <c r="T317" s="173">
        <v>266.24536970718702</v>
      </c>
      <c r="U317" s="173">
        <v>284.38650058072199</v>
      </c>
      <c r="V317" s="159">
        <f>100</f>
        <v>100</v>
      </c>
      <c r="W317" s="58">
        <f t="shared" si="42"/>
        <v>92.99928579433039</v>
      </c>
      <c r="X317" s="58">
        <f t="shared" si="42"/>
        <v>59.422812165841862</v>
      </c>
      <c r="Y317" s="58">
        <f t="shared" si="42"/>
        <v>51.486585428578508</v>
      </c>
      <c r="Z317" s="58">
        <f t="shared" si="42"/>
        <v>62.728040785126723</v>
      </c>
      <c r="AA317" s="58">
        <f t="shared" si="42"/>
        <v>123.70792782820949</v>
      </c>
      <c r="AB317" s="58">
        <f t="shared" si="42"/>
        <v>134.24066723143463</v>
      </c>
      <c r="AC317" s="58">
        <f t="shared" si="42"/>
        <v>119.57633341721309</v>
      </c>
      <c r="AD317" s="58">
        <f t="shared" si="44"/>
        <v>110.14049431811829</v>
      </c>
      <c r="AE317" s="58">
        <f t="shared" si="44"/>
        <v>109.08293155827806</v>
      </c>
      <c r="AF317" s="58">
        <f t="shared" si="44"/>
        <v>88.256261392279242</v>
      </c>
      <c r="AG317" s="58">
        <f t="shared" si="44"/>
        <v>109.65025641055054</v>
      </c>
      <c r="AH317" s="58">
        <f t="shared" si="44"/>
        <v>126.26844529750461</v>
      </c>
      <c r="AI317" s="58">
        <f t="shared" si="43"/>
        <v>130.09391082413913</v>
      </c>
      <c r="AJ317" s="58">
        <f t="shared" si="43"/>
        <v>160.72712048455963</v>
      </c>
      <c r="AK317" s="58">
        <f t="shared" si="43"/>
        <v>162.19657728530851</v>
      </c>
      <c r="AL317" s="58">
        <f t="shared" si="43"/>
        <v>171.34754791328152</v>
      </c>
      <c r="AM317" s="58">
        <f t="shared" si="43"/>
        <v>183.02263655415729</v>
      </c>
      <c r="AN317" s="120"/>
      <c r="AO317" s="121"/>
      <c r="AP317" s="121"/>
      <c r="AQ317" s="121"/>
      <c r="AR317" s="121"/>
      <c r="AS317" s="121"/>
      <c r="AT317" s="121"/>
      <c r="AU317" s="121"/>
      <c r="AV317" s="121"/>
      <c r="AW317" s="121"/>
      <c r="AX317" s="121"/>
      <c r="AY317" s="121"/>
      <c r="AZ317" s="121"/>
      <c r="BA317" s="121"/>
      <c r="BB317" s="121"/>
      <c r="BC317" s="121"/>
      <c r="BD317" s="121"/>
      <c r="BE317" s="121"/>
    </row>
    <row r="318" spans="2:57" ht="15" customHeight="1">
      <c r="B318" s="499" t="s">
        <v>153</v>
      </c>
      <c r="C318" s="1" t="s">
        <v>205</v>
      </c>
      <c r="D318" s="246">
        <v>226.86151704940801</v>
      </c>
      <c r="E318" s="11">
        <v>377.96682593326301</v>
      </c>
      <c r="F318" s="11">
        <v>110.761316082466</v>
      </c>
      <c r="G318" s="11">
        <v>178.126722810486</v>
      </c>
      <c r="H318" s="11">
        <v>147.34774066797601</v>
      </c>
      <c r="I318" s="11">
        <v>132.10373742679801</v>
      </c>
      <c r="J318" s="11">
        <v>174.26924946191801</v>
      </c>
      <c r="K318" s="11">
        <v>203.487505588951</v>
      </c>
      <c r="L318" s="11">
        <v>162.25337487019701</v>
      </c>
      <c r="M318" s="11">
        <v>156.542707959664</v>
      </c>
      <c r="N318" s="11">
        <v>178.18617658809401</v>
      </c>
      <c r="O318" s="11">
        <v>194.98829273153001</v>
      </c>
      <c r="P318" s="11">
        <v>220.8</v>
      </c>
      <c r="Q318" s="11">
        <v>292.09117000187399</v>
      </c>
      <c r="R318" s="11">
        <v>351.38313931412603</v>
      </c>
      <c r="S318" s="11">
        <v>400.69450969326101</v>
      </c>
      <c r="T318" s="11">
        <v>490.56213347961398</v>
      </c>
      <c r="U318" s="11">
        <v>574.97171038608201</v>
      </c>
      <c r="V318" s="159">
        <f>100</f>
        <v>100</v>
      </c>
      <c r="W318" s="58">
        <f t="shared" si="42"/>
        <v>166.60684934542948</v>
      </c>
      <c r="X318" s="58">
        <f t="shared" si="42"/>
        <v>48.823316322240487</v>
      </c>
      <c r="Y318" s="58">
        <f t="shared" si="42"/>
        <v>78.517822294070214</v>
      </c>
      <c r="Z318" s="58">
        <f t="shared" si="42"/>
        <v>64.950522496896312</v>
      </c>
      <c r="AA318" s="58">
        <f t="shared" si="42"/>
        <v>58.231003276781941</v>
      </c>
      <c r="AB318" s="58">
        <f t="shared" si="42"/>
        <v>76.817457508213721</v>
      </c>
      <c r="AC318" s="58">
        <f t="shared" si="42"/>
        <v>89.696793107767846</v>
      </c>
      <c r="AD318" s="58">
        <f t="shared" si="44"/>
        <v>71.520889474991904</v>
      </c>
      <c r="AE318" s="58">
        <f t="shared" si="44"/>
        <v>69.003641514735477</v>
      </c>
      <c r="AF318" s="58">
        <f t="shared" si="44"/>
        <v>78.544029373341004</v>
      </c>
      <c r="AG318" s="58">
        <f t="shared" si="44"/>
        <v>85.950360937180747</v>
      </c>
      <c r="AH318" s="58">
        <f t="shared" si="44"/>
        <v>97.328098159509409</v>
      </c>
      <c r="AI318" s="58">
        <f t="shared" si="43"/>
        <v>128.75307094867907</v>
      </c>
      <c r="AJ318" s="58">
        <f t="shared" si="43"/>
        <v>154.88882551975465</v>
      </c>
      <c r="AK318" s="58">
        <f t="shared" si="43"/>
        <v>176.62515657337954</v>
      </c>
      <c r="AL318" s="58">
        <f t="shared" si="43"/>
        <v>216.23858460435792</v>
      </c>
      <c r="AM318" s="58">
        <f t="shared" si="43"/>
        <v>253.44611896466304</v>
      </c>
      <c r="AN318" s="160">
        <v>1</v>
      </c>
      <c r="AO318" s="118">
        <v>1</v>
      </c>
      <c r="AP318" s="118">
        <v>1</v>
      </c>
      <c r="AQ318" s="118">
        <v>1</v>
      </c>
      <c r="AR318" s="118">
        <v>1</v>
      </c>
      <c r="AS318" s="118">
        <v>1</v>
      </c>
      <c r="AT318" s="118">
        <v>1</v>
      </c>
      <c r="AU318" s="118">
        <v>1</v>
      </c>
      <c r="AV318" s="118">
        <v>1</v>
      </c>
      <c r="AW318" s="118">
        <v>1</v>
      </c>
      <c r="AX318" s="118">
        <v>1</v>
      </c>
      <c r="AY318" s="118">
        <v>1</v>
      </c>
      <c r="AZ318" s="118">
        <v>1</v>
      </c>
      <c r="BA318" s="118">
        <v>1</v>
      </c>
      <c r="BB318" s="118">
        <v>1</v>
      </c>
      <c r="BC318" s="118">
        <v>4</v>
      </c>
      <c r="BD318" s="118">
        <v>6</v>
      </c>
      <c r="BE318" s="118">
        <v>7</v>
      </c>
    </row>
    <row r="319" spans="2:57" ht="15">
      <c r="B319" s="499"/>
      <c r="C319" s="1" t="s">
        <v>206</v>
      </c>
      <c r="D319" s="196">
        <v>116.318520727707</v>
      </c>
      <c r="E319" s="11">
        <v>189.663209416152</v>
      </c>
      <c r="F319" s="11">
        <v>107.946875707353</v>
      </c>
      <c r="G319" s="11">
        <v>125.468129194152</v>
      </c>
      <c r="H319" s="11">
        <v>176.817288801572</v>
      </c>
      <c r="I319" s="11">
        <v>149.71108387322701</v>
      </c>
      <c r="J319" s="11">
        <v>153.043512760238</v>
      </c>
      <c r="K319" s="11">
        <v>160.86243727954701</v>
      </c>
      <c r="L319" s="11">
        <v>160.05671379503201</v>
      </c>
      <c r="M319" s="11">
        <v>176.172824743912</v>
      </c>
      <c r="N319" s="11">
        <v>203.75549340791</v>
      </c>
      <c r="O319" s="11">
        <v>219.69810192796299</v>
      </c>
      <c r="P319" s="11">
        <v>269.39999999999998</v>
      </c>
      <c r="Q319" s="11">
        <v>314.25246318779398</v>
      </c>
      <c r="R319" s="11">
        <v>356.20815158503001</v>
      </c>
      <c r="S319" s="11">
        <v>351.62032143639902</v>
      </c>
      <c r="T319" s="11">
        <v>358.56069747522997</v>
      </c>
      <c r="U319" s="11">
        <v>366.79564790293301</v>
      </c>
      <c r="V319" s="159">
        <f>100</f>
        <v>100</v>
      </c>
      <c r="W319" s="58">
        <f t="shared" si="42"/>
        <v>163.05503906823182</v>
      </c>
      <c r="X319" s="58">
        <f t="shared" si="42"/>
        <v>92.802827126772527</v>
      </c>
      <c r="Y319" s="58">
        <f t="shared" si="42"/>
        <v>107.86599452022224</v>
      </c>
      <c r="Z319" s="58">
        <f t="shared" si="42"/>
        <v>152.0112942422025</v>
      </c>
      <c r="AA319" s="58">
        <f t="shared" si="42"/>
        <v>128.70786435093129</v>
      </c>
      <c r="AB319" s="58">
        <f t="shared" si="42"/>
        <v>131.57278118976555</v>
      </c>
      <c r="AC319" s="58">
        <f t="shared" si="42"/>
        <v>138.29477564979871</v>
      </c>
      <c r="AD319" s="58">
        <f t="shared" si="44"/>
        <v>137.60208846681678</v>
      </c>
      <c r="AE319" s="58">
        <f t="shared" si="44"/>
        <v>151.45724313011121</v>
      </c>
      <c r="AF319" s="58">
        <f t="shared" si="44"/>
        <v>175.17029285893898</v>
      </c>
      <c r="AG319" s="58">
        <f t="shared" si="44"/>
        <v>188.87628604068988</v>
      </c>
      <c r="AH319" s="58">
        <f t="shared" si="44"/>
        <v>231.60542131604763</v>
      </c>
      <c r="AI319" s="58">
        <f t="shared" si="43"/>
        <v>270.1654570757787</v>
      </c>
      <c r="AJ319" s="58">
        <f t="shared" si="43"/>
        <v>306.23511144788949</v>
      </c>
      <c r="AK319" s="58">
        <f t="shared" si="43"/>
        <v>302.29091569993057</v>
      </c>
      <c r="AL319" s="58">
        <f t="shared" si="43"/>
        <v>308.2576147220733</v>
      </c>
      <c r="AM319" s="58">
        <f t="shared" si="43"/>
        <v>315.33727011674631</v>
      </c>
      <c r="AN319" s="160">
        <v>4</v>
      </c>
      <c r="AO319" s="118">
        <v>1</v>
      </c>
      <c r="AP319" s="118">
        <v>4</v>
      </c>
      <c r="AQ319" s="118">
        <v>1</v>
      </c>
      <c r="AR319" s="118">
        <v>1</v>
      </c>
      <c r="AS319" s="118">
        <v>1</v>
      </c>
      <c r="AT319" s="118">
        <v>1</v>
      </c>
      <c r="AU319" s="118">
        <v>1</v>
      </c>
      <c r="AV319" s="118">
        <v>1</v>
      </c>
      <c r="AW319" s="118">
        <v>1</v>
      </c>
      <c r="AX319" s="118">
        <v>1</v>
      </c>
      <c r="AY319" s="118">
        <v>1</v>
      </c>
      <c r="AZ319" s="118">
        <v>1</v>
      </c>
      <c r="BA319" s="118">
        <v>1</v>
      </c>
      <c r="BB319" s="118">
        <v>1</v>
      </c>
      <c r="BC319" s="118">
        <v>4</v>
      </c>
      <c r="BD319" s="118">
        <v>6</v>
      </c>
      <c r="BE319" s="118">
        <v>7</v>
      </c>
    </row>
    <row r="320" spans="2:57" ht="15">
      <c r="B320" s="499"/>
      <c r="C320" s="1" t="s">
        <v>207</v>
      </c>
      <c r="D320" s="196">
        <v>173.01282433641501</v>
      </c>
      <c r="E320" s="11">
        <v>170.92025016509299</v>
      </c>
      <c r="F320" s="11">
        <v>172.860584104541</v>
      </c>
      <c r="G320" s="11">
        <v>92.009961409045104</v>
      </c>
      <c r="H320" s="11">
        <v>90.044185248059193</v>
      </c>
      <c r="I320" s="11">
        <v>80.157201501974797</v>
      </c>
      <c r="J320" s="11">
        <v>156.31664038246001</v>
      </c>
      <c r="K320" s="11">
        <v>155.89448060012899</v>
      </c>
      <c r="L320" s="11">
        <v>180.625449317038</v>
      </c>
      <c r="M320" s="11">
        <v>275.41950655665801</v>
      </c>
      <c r="N320" s="11">
        <v>242.30922892529</v>
      </c>
      <c r="O320" s="11">
        <v>315.64788521895099</v>
      </c>
      <c r="P320" s="11">
        <v>396.6</v>
      </c>
      <c r="Q320" s="11">
        <v>338.72160800055201</v>
      </c>
      <c r="R320" s="11">
        <v>481.68625380861101</v>
      </c>
      <c r="S320" s="11">
        <v>458.85573941866102</v>
      </c>
      <c r="T320" s="11">
        <v>446.507853333578</v>
      </c>
      <c r="U320" s="11">
        <v>454.66100459134799</v>
      </c>
      <c r="V320" s="159">
        <f>100</f>
        <v>100</v>
      </c>
      <c r="W320" s="58">
        <f t="shared" si="42"/>
        <v>98.790509212627427</v>
      </c>
      <c r="X320" s="58">
        <f t="shared" si="42"/>
        <v>99.912006388857066</v>
      </c>
      <c r="Y320" s="58">
        <f t="shared" si="42"/>
        <v>53.181006530554178</v>
      </c>
      <c r="Z320" s="58">
        <f t="shared" si="42"/>
        <v>52.044803957984442</v>
      </c>
      <c r="AA320" s="58">
        <f t="shared" si="42"/>
        <v>46.330208069497218</v>
      </c>
      <c r="AB320" s="58">
        <f t="shared" si="42"/>
        <v>90.349741981270654</v>
      </c>
      <c r="AC320" s="58">
        <f t="shared" si="42"/>
        <v>90.105737073570779</v>
      </c>
      <c r="AD320" s="58">
        <f t="shared" si="44"/>
        <v>104.40003508978076</v>
      </c>
      <c r="AE320" s="58">
        <f t="shared" si="44"/>
        <v>159.19022628121382</v>
      </c>
      <c r="AF320" s="58">
        <f t="shared" si="44"/>
        <v>140.05275612062809</v>
      </c>
      <c r="AG320" s="58">
        <f t="shared" si="44"/>
        <v>182.44190072591906</v>
      </c>
      <c r="AH320" s="58">
        <f t="shared" si="44"/>
        <v>229.23156218109625</v>
      </c>
      <c r="AI320" s="58">
        <f t="shared" si="43"/>
        <v>195.77832412117863</v>
      </c>
      <c r="AJ320" s="58">
        <f t="shared" si="43"/>
        <v>278.41072224333817</v>
      </c>
      <c r="AK320" s="58">
        <f t="shared" si="43"/>
        <v>265.214871312914</v>
      </c>
      <c r="AL320" s="58">
        <f t="shared" si="43"/>
        <v>258.07789396314649</v>
      </c>
      <c r="AM320" s="58">
        <f t="shared" si="43"/>
        <v>262.79034882829365</v>
      </c>
      <c r="AN320" s="160">
        <v>4</v>
      </c>
      <c r="AO320" s="118">
        <v>1</v>
      </c>
      <c r="AP320" s="118">
        <v>4</v>
      </c>
      <c r="AQ320" s="118">
        <v>1</v>
      </c>
      <c r="AR320" s="118">
        <v>4</v>
      </c>
      <c r="AS320" s="118">
        <v>1</v>
      </c>
      <c r="AT320" s="118">
        <v>1</v>
      </c>
      <c r="AU320" s="118">
        <v>1</v>
      </c>
      <c r="AV320" s="118">
        <v>1</v>
      </c>
      <c r="AW320" s="118">
        <v>1</v>
      </c>
      <c r="AX320" s="118">
        <v>1</v>
      </c>
      <c r="AY320" s="118">
        <v>1</v>
      </c>
      <c r="AZ320" s="118">
        <v>1</v>
      </c>
      <c r="BA320" s="118">
        <v>1</v>
      </c>
      <c r="BB320" s="118">
        <v>1</v>
      </c>
      <c r="BC320" s="118">
        <v>4</v>
      </c>
      <c r="BD320" s="118">
        <v>6</v>
      </c>
      <c r="BE320" s="118">
        <v>7</v>
      </c>
    </row>
    <row r="321" spans="2:57" ht="15">
      <c r="B321" s="499"/>
      <c r="C321" s="1" t="s">
        <v>208</v>
      </c>
      <c r="D321" s="196">
        <v>102.755343473506</v>
      </c>
      <c r="E321" s="11">
        <v>97.890688730917105</v>
      </c>
      <c r="F321" s="11">
        <v>79.694708847090496</v>
      </c>
      <c r="G321" s="11">
        <v>34.123529076288399</v>
      </c>
      <c r="H321" s="11">
        <v>47.098899422053499</v>
      </c>
      <c r="I321" s="11">
        <v>34.728302107044897</v>
      </c>
      <c r="J321" s="11">
        <v>209.08342508009201</v>
      </c>
      <c r="K321" s="11">
        <v>220.775994833325</v>
      </c>
      <c r="L321" s="11">
        <v>183.12165508427199</v>
      </c>
      <c r="M321" s="11">
        <v>276.41595918529998</v>
      </c>
      <c r="N321" s="11">
        <v>274.47063523771499</v>
      </c>
      <c r="O321" s="11">
        <v>241.91700293927201</v>
      </c>
      <c r="P321" s="11">
        <v>319.7</v>
      </c>
      <c r="Q321" s="11">
        <v>474.54952511514603</v>
      </c>
      <c r="R321" s="11">
        <v>625.36233897331897</v>
      </c>
      <c r="S321" s="11">
        <v>604.50466917684196</v>
      </c>
      <c r="T321" s="11">
        <v>599.78269288635101</v>
      </c>
      <c r="U321" s="11">
        <v>608.37820316457498</v>
      </c>
      <c r="V321" s="159">
        <f>100</f>
        <v>100</v>
      </c>
      <c r="W321" s="58">
        <f t="shared" si="42"/>
        <v>95.265789030384411</v>
      </c>
      <c r="X321" s="58">
        <f t="shared" si="42"/>
        <v>77.55772707590495</v>
      </c>
      <c r="Y321" s="58">
        <f t="shared" si="42"/>
        <v>33.208520280102675</v>
      </c>
      <c r="Z321" s="58">
        <f t="shared" si="42"/>
        <v>45.83596125509257</v>
      </c>
      <c r="AA321" s="58">
        <f t="shared" si="42"/>
        <v>33.79707656371086</v>
      </c>
      <c r="AB321" s="58">
        <f t="shared" si="42"/>
        <v>203.47693658773201</v>
      </c>
      <c r="AC321" s="58">
        <f t="shared" si="42"/>
        <v>214.85597475546265</v>
      </c>
      <c r="AD321" s="58">
        <f t="shared" si="44"/>
        <v>178.21132107984954</v>
      </c>
      <c r="AE321" s="58">
        <f t="shared" si="44"/>
        <v>269.00397569744865</v>
      </c>
      <c r="AF321" s="58">
        <f t="shared" si="44"/>
        <v>267.11081483415347</v>
      </c>
      <c r="AG321" s="58">
        <f t="shared" si="44"/>
        <v>235.43009517713975</v>
      </c>
      <c r="AH321" s="58">
        <f t="shared" si="44"/>
        <v>311.12737225430038</v>
      </c>
      <c r="AI321" s="58">
        <f t="shared" si="43"/>
        <v>461.82466923241014</v>
      </c>
      <c r="AJ321" s="58">
        <f t="shared" si="43"/>
        <v>608.59349775280521</v>
      </c>
      <c r="AK321" s="58">
        <f t="shared" si="43"/>
        <v>588.2951180370535</v>
      </c>
      <c r="AL321" s="58">
        <f t="shared" si="43"/>
        <v>583.69975965385822</v>
      </c>
      <c r="AM321" s="58">
        <f t="shared" si="43"/>
        <v>592.06478475879612</v>
      </c>
      <c r="AN321" s="160">
        <v>4</v>
      </c>
      <c r="AO321" s="118">
        <v>1</v>
      </c>
      <c r="AP321" s="118">
        <v>4</v>
      </c>
      <c r="AQ321" s="118">
        <v>1</v>
      </c>
      <c r="AR321" s="118">
        <v>4</v>
      </c>
      <c r="AS321" s="118">
        <v>1</v>
      </c>
      <c r="AT321" s="118">
        <v>1</v>
      </c>
      <c r="AU321" s="118">
        <v>1</v>
      </c>
      <c r="AV321" s="118">
        <v>1</v>
      </c>
      <c r="AW321" s="118">
        <v>1</v>
      </c>
      <c r="AX321" s="118">
        <v>1</v>
      </c>
      <c r="AY321" s="118">
        <v>1</v>
      </c>
      <c r="AZ321" s="118">
        <v>1</v>
      </c>
      <c r="BA321" s="118">
        <v>1</v>
      </c>
      <c r="BB321" s="118">
        <v>1</v>
      </c>
      <c r="BC321" s="118">
        <v>4</v>
      </c>
      <c r="BD321" s="118">
        <v>6</v>
      </c>
      <c r="BE321" s="118">
        <v>7</v>
      </c>
    </row>
    <row r="322" spans="2:57" ht="15">
      <c r="B322" s="499"/>
      <c r="C322" s="1" t="s">
        <v>209</v>
      </c>
      <c r="D322" s="196">
        <v>618.94820558703702</v>
      </c>
      <c r="E322" s="11">
        <v>836.44097424542599</v>
      </c>
      <c r="F322" s="11">
        <v>471.26348474144999</v>
      </c>
      <c r="G322" s="11">
        <v>429.72834248997202</v>
      </c>
      <c r="H322" s="11">
        <v>461.30811413966097</v>
      </c>
      <c r="I322" s="11">
        <v>396.70032490904498</v>
      </c>
      <c r="J322" s="11">
        <v>692.71282768470905</v>
      </c>
      <c r="K322" s="11">
        <v>741.02041830195196</v>
      </c>
      <c r="L322" s="11">
        <v>686.05719306653896</v>
      </c>
      <c r="M322" s="11">
        <v>884.55099844553399</v>
      </c>
      <c r="N322" s="11">
        <v>898.72153415900902</v>
      </c>
      <c r="O322" s="11">
        <v>972.25128281771504</v>
      </c>
      <c r="P322" s="11">
        <v>1206.5</v>
      </c>
      <c r="Q322" s="11">
        <v>1419.61476630537</v>
      </c>
      <c r="R322" s="11">
        <v>1814.6398836810899</v>
      </c>
      <c r="S322" s="11">
        <v>1815.6752397251601</v>
      </c>
      <c r="T322" s="11">
        <v>1895.41337717478</v>
      </c>
      <c r="U322" s="11">
        <v>2004.8065660449399</v>
      </c>
      <c r="V322" s="159">
        <f>100</f>
        <v>100</v>
      </c>
      <c r="W322" s="58">
        <f t="shared" si="42"/>
        <v>135.13909026557553</v>
      </c>
      <c r="X322" s="58">
        <f t="shared" si="42"/>
        <v>76.139405605753964</v>
      </c>
      <c r="Y322" s="58">
        <f t="shared" si="42"/>
        <v>69.42880496477072</v>
      </c>
      <c r="Z322" s="58">
        <f t="shared" si="42"/>
        <v>74.530972054783902</v>
      </c>
      <c r="AA322" s="58">
        <f t="shared" si="42"/>
        <v>64.092652879217482</v>
      </c>
      <c r="AB322" s="58">
        <f t="shared" si="42"/>
        <v>111.9177374506984</v>
      </c>
      <c r="AC322" s="58">
        <f t="shared" si="42"/>
        <v>119.7225246980297</v>
      </c>
      <c r="AD322" s="58">
        <f t="shared" si="44"/>
        <v>110.84242378824781</v>
      </c>
      <c r="AE322" s="58">
        <f t="shared" si="44"/>
        <v>142.91195781181528</v>
      </c>
      <c r="AF322" s="58">
        <f t="shared" si="44"/>
        <v>145.2014120158282</v>
      </c>
      <c r="AG322" s="58">
        <f t="shared" si="44"/>
        <v>157.08120227856386</v>
      </c>
      <c r="AH322" s="58">
        <f t="shared" si="44"/>
        <v>194.92745743655621</v>
      </c>
      <c r="AI322" s="58">
        <f t="shared" si="43"/>
        <v>229.35921834670262</v>
      </c>
      <c r="AJ322" s="58">
        <f t="shared" si="43"/>
        <v>293.18121731365352</v>
      </c>
      <c r="AK322" s="58">
        <f t="shared" si="43"/>
        <v>293.34849399928316</v>
      </c>
      <c r="AL322" s="58">
        <f t="shared" si="43"/>
        <v>306.23133891746056</v>
      </c>
      <c r="AM322" s="58">
        <f t="shared" si="43"/>
        <v>323.905384642564</v>
      </c>
      <c r="AN322" s="160"/>
      <c r="AO322" s="118"/>
      <c r="AP322" s="118"/>
      <c r="AQ322" s="118"/>
      <c r="AR322" s="118"/>
      <c r="AS322" s="118"/>
      <c r="AT322" s="118"/>
      <c r="AU322" s="118"/>
      <c r="AV322" s="118"/>
      <c r="AW322" s="118"/>
      <c r="AX322" s="118"/>
      <c r="AY322" s="118"/>
      <c r="AZ322" s="118"/>
      <c r="BA322" s="118"/>
      <c r="BB322" s="118"/>
      <c r="BC322" s="118"/>
      <c r="BD322" s="118"/>
      <c r="BE322" s="118"/>
    </row>
    <row r="323" spans="2:57" ht="15">
      <c r="B323" s="501"/>
      <c r="C323" s="8" t="s">
        <v>210</v>
      </c>
      <c r="D323" s="245">
        <v>516.19286211353005</v>
      </c>
      <c r="E323" s="173">
        <v>738.55028551450903</v>
      </c>
      <c r="F323" s="173">
        <v>391.56877589435902</v>
      </c>
      <c r="G323" s="173">
        <v>395.60481341368398</v>
      </c>
      <c r="H323" s="173">
        <v>414.20921471760698</v>
      </c>
      <c r="I323" s="173">
        <v>361.97202280200003</v>
      </c>
      <c r="J323" s="173">
        <v>483.62940260461602</v>
      </c>
      <c r="K323" s="173">
        <v>520.24442346862702</v>
      </c>
      <c r="L323" s="173">
        <v>502.93553798226702</v>
      </c>
      <c r="M323" s="173">
        <v>608.13503926023395</v>
      </c>
      <c r="N323" s="173">
        <v>624.25089892129495</v>
      </c>
      <c r="O323" s="173">
        <v>730.33427987844402</v>
      </c>
      <c r="P323" s="173">
        <v>886.8</v>
      </c>
      <c r="Q323" s="173">
        <v>945.06524119022004</v>
      </c>
      <c r="R323" s="173">
        <v>1189.2775447077699</v>
      </c>
      <c r="S323" s="173">
        <v>1211.17057054832</v>
      </c>
      <c r="T323" s="173">
        <v>1295.6306842884201</v>
      </c>
      <c r="U323" s="173">
        <v>1396.4283628803601</v>
      </c>
      <c r="V323" s="159">
        <f>100</f>
        <v>100</v>
      </c>
      <c r="W323" s="58">
        <f t="shared" si="42"/>
        <v>143.07642350778463</v>
      </c>
      <c r="X323" s="58">
        <f t="shared" si="42"/>
        <v>75.85706905963346</v>
      </c>
      <c r="Y323" s="58">
        <f t="shared" si="42"/>
        <v>76.638954632944092</v>
      </c>
      <c r="Z323" s="58">
        <f t="shared" si="42"/>
        <v>80.243111658236543</v>
      </c>
      <c r="AA323" s="58">
        <f t="shared" si="42"/>
        <v>70.123407231925043</v>
      </c>
      <c r="AB323" s="58">
        <f t="shared" si="42"/>
        <v>93.691609880930102</v>
      </c>
      <c r="AC323" s="58">
        <f t="shared" si="42"/>
        <v>100.78489294456881</v>
      </c>
      <c r="AD323" s="58">
        <f t="shared" si="44"/>
        <v>97.431711070745649</v>
      </c>
      <c r="AE323" s="58">
        <f t="shared" si="44"/>
        <v>117.81159405619259</v>
      </c>
      <c r="AF323" s="58">
        <f t="shared" si="44"/>
        <v>120.93365575907535</v>
      </c>
      <c r="AG323" s="58">
        <f t="shared" si="44"/>
        <v>141.48476925622739</v>
      </c>
      <c r="AH323" s="58">
        <f t="shared" si="44"/>
        <v>171.79625389801683</v>
      </c>
      <c r="AI323" s="58">
        <f t="shared" si="43"/>
        <v>183.08374845027689</v>
      </c>
      <c r="AJ323" s="58">
        <f t="shared" si="43"/>
        <v>230.39403137779217</v>
      </c>
      <c r="AK323" s="58">
        <f t="shared" si="43"/>
        <v>234.63528061764217</v>
      </c>
      <c r="AL323" s="58">
        <f t="shared" si="43"/>
        <v>250.99740414532553</v>
      </c>
      <c r="AM323" s="58">
        <f t="shared" si="43"/>
        <v>270.52453944495522</v>
      </c>
      <c r="AN323" s="120"/>
      <c r="AO323" s="121"/>
      <c r="AP323" s="121"/>
      <c r="AQ323" s="121"/>
      <c r="AR323" s="121"/>
      <c r="AS323" s="121"/>
      <c r="AT323" s="121"/>
      <c r="AU323" s="121"/>
      <c r="AV323" s="121"/>
      <c r="AW323" s="121"/>
      <c r="AX323" s="121"/>
      <c r="AY323" s="121"/>
      <c r="AZ323" s="121"/>
      <c r="BA323" s="121"/>
      <c r="BB323" s="121"/>
      <c r="BC323" s="121"/>
      <c r="BD323" s="121"/>
      <c r="BE323" s="121"/>
    </row>
    <row r="324" spans="2:57" ht="15" customHeight="1">
      <c r="B324" s="499" t="s">
        <v>154</v>
      </c>
      <c r="C324" s="1" t="s">
        <v>205</v>
      </c>
      <c r="D324" s="246">
        <v>15.806740232627501</v>
      </c>
      <c r="E324" s="11">
        <v>12.234918230198501</v>
      </c>
      <c r="F324" s="11">
        <v>20.443813107075702</v>
      </c>
      <c r="G324" s="11">
        <v>21.766819382924901</v>
      </c>
      <c r="H324" s="11">
        <v>36.622351078642701</v>
      </c>
      <c r="I324" s="11">
        <v>21.206638261444802</v>
      </c>
      <c r="J324" s="11">
        <v>58.221997401335102</v>
      </c>
      <c r="K324" s="11">
        <v>62.397535893487003</v>
      </c>
      <c r="L324" s="11">
        <v>52.2206246505312</v>
      </c>
      <c r="M324" s="11">
        <v>44.840368288891597</v>
      </c>
      <c r="N324" s="11">
        <v>49.141030763084302</v>
      </c>
      <c r="O324" s="11">
        <v>61.176705026652698</v>
      </c>
      <c r="P324" s="11">
        <v>60.7</v>
      </c>
      <c r="Q324" s="11">
        <v>83.733591076307107</v>
      </c>
      <c r="R324" s="11">
        <v>98.445068022485898</v>
      </c>
      <c r="S324" s="11">
        <v>112.26036246367499</v>
      </c>
      <c r="T324" s="11">
        <v>137.43808050529901</v>
      </c>
      <c r="U324" s="11">
        <v>161.08123153237</v>
      </c>
      <c r="V324" s="159">
        <f>100</f>
        <v>100</v>
      </c>
      <c r="W324" s="58">
        <f t="shared" si="42"/>
        <v>77.403171369538796</v>
      </c>
      <c r="X324" s="58">
        <f t="shared" si="42"/>
        <v>129.33604782646191</v>
      </c>
      <c r="Y324" s="58">
        <f t="shared" si="42"/>
        <v>137.70593469990033</v>
      </c>
      <c r="Z324" s="58">
        <f t="shared" si="42"/>
        <v>231.68819465413009</v>
      </c>
      <c r="AA324" s="58">
        <f t="shared" si="42"/>
        <v>134.16199639740452</v>
      </c>
      <c r="AB324" s="58">
        <f t="shared" si="42"/>
        <v>368.3365231824086</v>
      </c>
      <c r="AC324" s="58">
        <f t="shared" si="42"/>
        <v>394.75271292615446</v>
      </c>
      <c r="AD324" s="58">
        <f t="shared" si="44"/>
        <v>330.36934802496432</v>
      </c>
      <c r="AE324" s="58">
        <f t="shared" si="44"/>
        <v>283.67878277859148</v>
      </c>
      <c r="AF324" s="58">
        <f t="shared" si="44"/>
        <v>310.88655877098421</v>
      </c>
      <c r="AG324" s="58">
        <f t="shared" si="44"/>
        <v>387.0292301025782</v>
      </c>
      <c r="AH324" s="58">
        <f t="shared" si="44"/>
        <v>384.01339622641501</v>
      </c>
      <c r="AI324" s="58">
        <f t="shared" si="43"/>
        <v>529.73345448841076</v>
      </c>
      <c r="AJ324" s="58">
        <f t="shared" si="43"/>
        <v>622.80436430074565</v>
      </c>
      <c r="AK324" s="58">
        <f t="shared" si="43"/>
        <v>710.20565158623049</v>
      </c>
      <c r="AL324" s="58">
        <f t="shared" si="43"/>
        <v>869.49034704578764</v>
      </c>
      <c r="AM324" s="58">
        <f t="shared" si="43"/>
        <v>1019.066734581201</v>
      </c>
      <c r="AN324" s="160">
        <v>1</v>
      </c>
      <c r="AO324" s="118">
        <v>4</v>
      </c>
      <c r="AP324" s="118">
        <v>1</v>
      </c>
      <c r="AQ324" s="118">
        <v>1</v>
      </c>
      <c r="AR324" s="118">
        <v>1</v>
      </c>
      <c r="AS324" s="118">
        <v>1</v>
      </c>
      <c r="AT324" s="118">
        <v>1</v>
      </c>
      <c r="AU324" s="118">
        <v>1</v>
      </c>
      <c r="AV324" s="118">
        <v>1</v>
      </c>
      <c r="AW324" s="118">
        <v>1</v>
      </c>
      <c r="AX324" s="118">
        <v>1</v>
      </c>
      <c r="AY324" s="118">
        <v>1</v>
      </c>
      <c r="AZ324" s="118">
        <v>1</v>
      </c>
      <c r="BA324" s="118">
        <v>1</v>
      </c>
      <c r="BB324" s="118">
        <v>1</v>
      </c>
      <c r="BC324" s="118">
        <v>4</v>
      </c>
      <c r="BD324" s="118">
        <v>6</v>
      </c>
      <c r="BE324" s="118">
        <v>7</v>
      </c>
    </row>
    <row r="325" spans="2:57" ht="15">
      <c r="B325" s="499"/>
      <c r="C325" s="1" t="s">
        <v>206</v>
      </c>
      <c r="D325" s="196">
        <v>44.503833781735601</v>
      </c>
      <c r="E325" s="11">
        <v>13.3502796876821</v>
      </c>
      <c r="F325" s="11">
        <v>50.197719507045001</v>
      </c>
      <c r="G325" s="11">
        <v>30.701671007357</v>
      </c>
      <c r="H325" s="11">
        <v>12.398191771415499</v>
      </c>
      <c r="I325" s="11">
        <v>21.033311679674</v>
      </c>
      <c r="J325" s="11">
        <v>45.8320266977057</v>
      </c>
      <c r="K325" s="11">
        <v>57.107847366802702</v>
      </c>
      <c r="L325" s="11">
        <v>38.140487372006298</v>
      </c>
      <c r="M325" s="11">
        <v>53.713038795432801</v>
      </c>
      <c r="N325" s="11">
        <v>56.108786572185799</v>
      </c>
      <c r="O325" s="11">
        <v>69.432738566350807</v>
      </c>
      <c r="P325" s="11">
        <v>71.964927693143295</v>
      </c>
      <c r="Q325" s="11">
        <v>73.010957363920596</v>
      </c>
      <c r="R325" s="11">
        <v>82.127080265607205</v>
      </c>
      <c r="S325" s="11">
        <v>81.069313867505699</v>
      </c>
      <c r="T325" s="11">
        <v>82.669478475881704</v>
      </c>
      <c r="U325" s="11">
        <v>84.570687909274397</v>
      </c>
      <c r="V325" s="159">
        <f>100</f>
        <v>100</v>
      </c>
      <c r="W325" s="58">
        <f t="shared" si="42"/>
        <v>29.998044108193355</v>
      </c>
      <c r="X325" s="58">
        <f t="shared" si="42"/>
        <v>112.79414657450518</v>
      </c>
      <c r="Y325" s="58">
        <f t="shared" si="42"/>
        <v>68.986575758686627</v>
      </c>
      <c r="Z325" s="58">
        <f t="shared" si="42"/>
        <v>27.858705010047302</v>
      </c>
      <c r="AA325" s="58">
        <f t="shared" si="42"/>
        <v>47.261797225896707</v>
      </c>
      <c r="AB325" s="58">
        <f t="shared" si="42"/>
        <v>102.98444606476843</v>
      </c>
      <c r="AC325" s="58">
        <f t="shared" si="42"/>
        <v>128.32118609574664</v>
      </c>
      <c r="AD325" s="58">
        <f t="shared" si="44"/>
        <v>85.701576990113537</v>
      </c>
      <c r="AE325" s="58">
        <f t="shared" si="44"/>
        <v>120.69305997065958</v>
      </c>
      <c r="AF325" s="58">
        <f t="shared" si="44"/>
        <v>126.07629906080783</v>
      </c>
      <c r="AG325" s="58">
        <f t="shared" si="44"/>
        <v>156.01518490940896</v>
      </c>
      <c r="AH325" s="58">
        <f t="shared" si="44"/>
        <v>161.70500736203482</v>
      </c>
      <c r="AI325" s="58">
        <f t="shared" si="43"/>
        <v>164.05543334085598</v>
      </c>
      <c r="AJ325" s="58">
        <f t="shared" si="43"/>
        <v>184.53933804532633</v>
      </c>
      <c r="AK325" s="58">
        <f t="shared" si="43"/>
        <v>182.16253967040609</v>
      </c>
      <c r="AL325" s="58">
        <f t="shared" si="43"/>
        <v>185.75810542823234</v>
      </c>
      <c r="AM325" s="58">
        <f t="shared" si="43"/>
        <v>190.03011813328825</v>
      </c>
      <c r="AN325" s="160">
        <v>4</v>
      </c>
      <c r="AO325" s="118">
        <v>4</v>
      </c>
      <c r="AP325" s="118">
        <v>4</v>
      </c>
      <c r="AQ325" s="118">
        <v>4</v>
      </c>
      <c r="AR325" s="118">
        <v>1</v>
      </c>
      <c r="AS325" s="118">
        <v>4</v>
      </c>
      <c r="AT325" s="118">
        <v>4</v>
      </c>
      <c r="AU325" s="118">
        <v>4</v>
      </c>
      <c r="AV325" s="118">
        <v>4</v>
      </c>
      <c r="AW325" s="118">
        <v>4</v>
      </c>
      <c r="AX325" s="118">
        <v>4</v>
      </c>
      <c r="AY325" s="118">
        <v>4</v>
      </c>
      <c r="AZ325" s="118">
        <v>4</v>
      </c>
      <c r="BA325" s="118">
        <v>2</v>
      </c>
      <c r="BB325" s="118">
        <v>1</v>
      </c>
      <c r="BC325" s="118">
        <v>4</v>
      </c>
      <c r="BD325" s="118">
        <v>6</v>
      </c>
      <c r="BE325" s="118">
        <v>7</v>
      </c>
    </row>
    <row r="326" spans="2:57" ht="15">
      <c r="B326" s="499"/>
      <c r="C326" s="1" t="s">
        <v>207</v>
      </c>
      <c r="D326" s="196">
        <v>12.942339152375199</v>
      </c>
      <c r="E326" s="11">
        <v>7.6288146292195904</v>
      </c>
      <c r="F326" s="11">
        <v>5.8548009367681502</v>
      </c>
      <c r="G326" s="11">
        <v>17.489496796760601</v>
      </c>
      <c r="H326" s="11">
        <v>21.172296717340298</v>
      </c>
      <c r="I326" s="11">
        <v>29.1622200244603</v>
      </c>
      <c r="J326" s="11">
        <v>63.569778250679697</v>
      </c>
      <c r="K326" s="11">
        <v>54.373101683565999</v>
      </c>
      <c r="L326" s="11">
        <v>47.030055852211703</v>
      </c>
      <c r="M326" s="11">
        <v>55.797102969147197</v>
      </c>
      <c r="N326" s="11">
        <v>57.255169622197897</v>
      </c>
      <c r="O326" s="11">
        <v>61.688670098690999</v>
      </c>
      <c r="P326" s="11">
        <v>69.435071826991006</v>
      </c>
      <c r="Q326" s="11">
        <v>75.441109735910103</v>
      </c>
      <c r="R326" s="11">
        <v>60.037599903684999</v>
      </c>
      <c r="S326" s="11">
        <v>57.191997829949699</v>
      </c>
      <c r="T326" s="11">
        <v>55.652954150638898</v>
      </c>
      <c r="U326" s="11">
        <v>56.665288092995802</v>
      </c>
      <c r="V326" s="159">
        <f>100</f>
        <v>100</v>
      </c>
      <c r="W326" s="58">
        <f t="shared" si="42"/>
        <v>58.944635427974688</v>
      </c>
      <c r="X326" s="58">
        <f t="shared" si="42"/>
        <v>45.237579295653582</v>
      </c>
      <c r="Y326" s="58">
        <f t="shared" si="42"/>
        <v>135.13397068991893</v>
      </c>
      <c r="Z326" s="58">
        <f t="shared" si="42"/>
        <v>163.58941353700135</v>
      </c>
      <c r="AA326" s="58">
        <f t="shared" si="42"/>
        <v>225.32418352758435</v>
      </c>
      <c r="AB326" s="58">
        <f t="shared" si="42"/>
        <v>491.17688465931809</v>
      </c>
      <c r="AC326" s="58">
        <f t="shared" si="42"/>
        <v>420.11804082253059</v>
      </c>
      <c r="AD326" s="58">
        <f t="shared" si="44"/>
        <v>363.3814204566001</v>
      </c>
      <c r="AE326" s="58">
        <f t="shared" si="44"/>
        <v>431.12069860190013</v>
      </c>
      <c r="AF326" s="58">
        <f t="shared" si="44"/>
        <v>442.38656511864269</v>
      </c>
      <c r="AG326" s="58">
        <f t="shared" si="44"/>
        <v>476.64235477378753</v>
      </c>
      <c r="AH326" s="58">
        <f t="shared" si="44"/>
        <v>536.49553615853256</v>
      </c>
      <c r="AI326" s="58">
        <f t="shared" si="43"/>
        <v>582.90165979822143</v>
      </c>
      <c r="AJ326" s="58">
        <f t="shared" si="43"/>
        <v>463.88523123091545</v>
      </c>
      <c r="AK326" s="58">
        <f t="shared" si="43"/>
        <v>441.8984633040908</v>
      </c>
      <c r="AL326" s="58">
        <f t="shared" si="43"/>
        <v>430.00692143371452</v>
      </c>
      <c r="AM326" s="58">
        <f t="shared" si="43"/>
        <v>437.8287991517862</v>
      </c>
      <c r="AN326" s="160">
        <v>4</v>
      </c>
      <c r="AO326" s="118">
        <v>4</v>
      </c>
      <c r="AP326" s="118">
        <v>4</v>
      </c>
      <c r="AQ326" s="118">
        <v>1</v>
      </c>
      <c r="AR326" s="118">
        <v>1</v>
      </c>
      <c r="AS326" s="118">
        <v>4</v>
      </c>
      <c r="AT326" s="118">
        <v>4</v>
      </c>
      <c r="AU326" s="118">
        <v>4</v>
      </c>
      <c r="AV326" s="118">
        <v>4</v>
      </c>
      <c r="AW326" s="118">
        <v>4</v>
      </c>
      <c r="AX326" s="118">
        <v>4</v>
      </c>
      <c r="AY326" s="118">
        <v>4</v>
      </c>
      <c r="AZ326" s="118">
        <v>4</v>
      </c>
      <c r="BA326" s="118">
        <v>4</v>
      </c>
      <c r="BB326" s="118">
        <v>2</v>
      </c>
      <c r="BC326" s="118">
        <v>4</v>
      </c>
      <c r="BD326" s="118">
        <v>6</v>
      </c>
      <c r="BE326" s="118">
        <v>7</v>
      </c>
    </row>
    <row r="327" spans="2:57" ht="15">
      <c r="B327" s="499"/>
      <c r="C327" s="1" t="s">
        <v>208</v>
      </c>
      <c r="D327" s="196">
        <v>36.8972035154423</v>
      </c>
      <c r="E327" s="11">
        <v>43.505875383599403</v>
      </c>
      <c r="F327" s="11">
        <v>0</v>
      </c>
      <c r="G327" s="11">
        <v>0</v>
      </c>
      <c r="H327" s="11">
        <v>0</v>
      </c>
      <c r="I327" s="11">
        <v>0</v>
      </c>
      <c r="J327" s="11">
        <v>0</v>
      </c>
      <c r="K327" s="11">
        <v>0</v>
      </c>
      <c r="L327" s="11">
        <v>0</v>
      </c>
      <c r="M327" s="11">
        <v>0</v>
      </c>
      <c r="N327" s="11">
        <v>0</v>
      </c>
      <c r="O327" s="11">
        <v>0</v>
      </c>
      <c r="P327" s="11">
        <v>0</v>
      </c>
      <c r="Q327" s="11">
        <v>0</v>
      </c>
      <c r="R327" s="11">
        <v>61.959269858028001</v>
      </c>
      <c r="S327" s="11">
        <v>59.892750673779602</v>
      </c>
      <c r="T327" s="11">
        <v>59.4249058712535</v>
      </c>
      <c r="U327" s="11">
        <v>60.261605113851999</v>
      </c>
      <c r="V327" s="159">
        <f>100</f>
        <v>100</v>
      </c>
      <c r="W327" s="58">
        <f t="shared" si="42"/>
        <v>117.91103725622791</v>
      </c>
      <c r="X327" s="58">
        <f t="shared" si="42"/>
        <v>0</v>
      </c>
      <c r="Y327" s="58">
        <f t="shared" si="42"/>
        <v>0</v>
      </c>
      <c r="Z327" s="58">
        <f t="shared" si="42"/>
        <v>0</v>
      </c>
      <c r="AA327" s="58">
        <f t="shared" si="42"/>
        <v>0</v>
      </c>
      <c r="AB327" s="58">
        <f t="shared" si="42"/>
        <v>0</v>
      </c>
      <c r="AC327" s="58">
        <f t="shared" si="42"/>
        <v>0</v>
      </c>
      <c r="AD327" s="58">
        <f t="shared" si="44"/>
        <v>0</v>
      </c>
      <c r="AE327" s="58">
        <f t="shared" si="44"/>
        <v>0</v>
      </c>
      <c r="AF327" s="58">
        <f t="shared" si="44"/>
        <v>0</v>
      </c>
      <c r="AG327" s="58">
        <f t="shared" si="44"/>
        <v>0</v>
      </c>
      <c r="AH327" s="58">
        <f t="shared" si="44"/>
        <v>0</v>
      </c>
      <c r="AI327" s="58">
        <f t="shared" si="43"/>
        <v>0</v>
      </c>
      <c r="AJ327" s="58">
        <f t="shared" si="43"/>
        <v>167.92402663279526</v>
      </c>
      <c r="AK327" s="58">
        <f t="shared" si="43"/>
        <v>162.32327918486601</v>
      </c>
      <c r="AL327" s="58">
        <f t="shared" si="43"/>
        <v>161.0553109977098</v>
      </c>
      <c r="AM327" s="58">
        <f t="shared" si="43"/>
        <v>163.32296047485329</v>
      </c>
      <c r="AN327" s="160">
        <v>4</v>
      </c>
      <c r="AO327" s="118">
        <v>4</v>
      </c>
      <c r="AP327" s="118">
        <v>4</v>
      </c>
      <c r="AQ327" s="118">
        <v>4</v>
      </c>
      <c r="AR327" s="118">
        <v>1</v>
      </c>
      <c r="AS327" s="118">
        <v>4</v>
      </c>
      <c r="AT327" s="118">
        <v>4</v>
      </c>
      <c r="AU327" s="118">
        <v>4</v>
      </c>
      <c r="AV327" s="118">
        <v>4</v>
      </c>
      <c r="AW327" s="118">
        <v>4</v>
      </c>
      <c r="AX327" s="118">
        <v>4</v>
      </c>
      <c r="AY327" s="118">
        <v>4</v>
      </c>
      <c r="AZ327" s="118">
        <v>4</v>
      </c>
      <c r="BA327" s="118">
        <v>4</v>
      </c>
      <c r="BB327" s="118">
        <v>2</v>
      </c>
      <c r="BC327" s="118">
        <v>4</v>
      </c>
      <c r="BD327" s="118">
        <v>6</v>
      </c>
      <c r="BE327" s="118">
        <v>7</v>
      </c>
    </row>
    <row r="328" spans="2:57" ht="15">
      <c r="B328" s="499"/>
      <c r="C328" s="1" t="s">
        <v>209</v>
      </c>
      <c r="D328" s="196">
        <v>110.15011668218099</v>
      </c>
      <c r="E328" s="11">
        <v>76.719887930699599</v>
      </c>
      <c r="F328" s="11">
        <v>76.496333550888806</v>
      </c>
      <c r="G328" s="11">
        <v>69.957987187042605</v>
      </c>
      <c r="H328" s="11">
        <v>70.192839567398494</v>
      </c>
      <c r="I328" s="11">
        <v>71.402169965579105</v>
      </c>
      <c r="J328" s="11">
        <v>167.62380234972099</v>
      </c>
      <c r="K328" s="11">
        <v>173.87848494385599</v>
      </c>
      <c r="L328" s="11">
        <v>137.39116787474899</v>
      </c>
      <c r="M328" s="11">
        <v>154.35051005347199</v>
      </c>
      <c r="N328" s="11">
        <v>162.50498695746799</v>
      </c>
      <c r="O328" s="11">
        <v>192.298113691694</v>
      </c>
      <c r="P328" s="11">
        <v>202.09999952013399</v>
      </c>
      <c r="Q328" s="11">
        <v>232.185658176137</v>
      </c>
      <c r="R328" s="11">
        <v>302.569018049806</v>
      </c>
      <c r="S328" s="11">
        <v>310.41442483490903</v>
      </c>
      <c r="T328" s="11">
        <v>335.18541900307298</v>
      </c>
      <c r="U328" s="11">
        <v>362.57881264849198</v>
      </c>
      <c r="V328" s="159">
        <f>100</f>
        <v>100</v>
      </c>
      <c r="W328" s="58">
        <f t="shared" si="42"/>
        <v>69.65030109959983</v>
      </c>
      <c r="X328" s="58">
        <f t="shared" si="42"/>
        <v>69.447346816350333</v>
      </c>
      <c r="Y328" s="58">
        <f t="shared" si="42"/>
        <v>63.511496214656056</v>
      </c>
      <c r="Z328" s="58">
        <f t="shared" si="42"/>
        <v>63.724707409913805</v>
      </c>
      <c r="AA328" s="58">
        <f t="shared" si="42"/>
        <v>64.822600389609804</v>
      </c>
      <c r="AB328" s="58">
        <f t="shared" si="42"/>
        <v>152.1775985343441</v>
      </c>
      <c r="AC328" s="58">
        <f t="shared" si="42"/>
        <v>157.85592442498461</v>
      </c>
      <c r="AD328" s="58">
        <f t="shared" si="44"/>
        <v>124.7308418847774</v>
      </c>
      <c r="AE328" s="58">
        <f t="shared" si="44"/>
        <v>140.12741402609998</v>
      </c>
      <c r="AF328" s="58">
        <f t="shared" si="44"/>
        <v>147.53047191620129</v>
      </c>
      <c r="AG328" s="58">
        <f t="shared" si="44"/>
        <v>174.57822059919988</v>
      </c>
      <c r="AH328" s="58">
        <f t="shared" si="44"/>
        <v>183.47688192038726</v>
      </c>
      <c r="AI328" s="58">
        <f t="shared" si="43"/>
        <v>210.79020628372854</v>
      </c>
      <c r="AJ328" s="58">
        <f t="shared" si="43"/>
        <v>274.68787792827879</v>
      </c>
      <c r="AK328" s="58">
        <f t="shared" si="43"/>
        <v>281.81034590326936</v>
      </c>
      <c r="AL328" s="58">
        <f t="shared" si="43"/>
        <v>304.29874166197408</v>
      </c>
      <c r="AM328" s="58">
        <f t="shared" si="43"/>
        <v>329.16788794209822</v>
      </c>
      <c r="AN328" s="160"/>
      <c r="AO328" s="118"/>
      <c r="AP328" s="118"/>
      <c r="AQ328" s="118"/>
      <c r="AR328" s="118"/>
      <c r="AS328" s="118"/>
      <c r="AT328" s="118"/>
      <c r="AU328" s="118"/>
      <c r="AV328" s="118"/>
      <c r="AW328" s="118"/>
      <c r="AX328" s="118"/>
      <c r="AY328" s="118"/>
      <c r="AZ328" s="118"/>
      <c r="BA328" s="118"/>
      <c r="BB328" s="118"/>
      <c r="BC328" s="118"/>
      <c r="BD328" s="118"/>
      <c r="BE328" s="118"/>
    </row>
    <row r="329" spans="2:57" ht="15.75" customHeight="1">
      <c r="B329" s="501"/>
      <c r="C329" s="8" t="s">
        <v>210</v>
      </c>
      <c r="D329" s="245">
        <v>73.252913166738296</v>
      </c>
      <c r="E329" s="173">
        <v>33.214012547100197</v>
      </c>
      <c r="F329" s="173">
        <v>76.496333550888806</v>
      </c>
      <c r="G329" s="173">
        <v>69.957987187042605</v>
      </c>
      <c r="H329" s="173">
        <v>70.192839567398494</v>
      </c>
      <c r="I329" s="173">
        <v>71.402169965579105</v>
      </c>
      <c r="J329" s="173">
        <v>167.62380234972099</v>
      </c>
      <c r="K329" s="173">
        <v>173.87848494385599</v>
      </c>
      <c r="L329" s="173">
        <v>137.39116787474899</v>
      </c>
      <c r="M329" s="173">
        <v>154.35051005347199</v>
      </c>
      <c r="N329" s="173">
        <v>162.50498695746799</v>
      </c>
      <c r="O329" s="173">
        <v>192.298113691694</v>
      </c>
      <c r="P329" s="173">
        <v>202.09999952013399</v>
      </c>
      <c r="Q329" s="173">
        <v>232.185658176137</v>
      </c>
      <c r="R329" s="173">
        <v>240.60974819177801</v>
      </c>
      <c r="S329" s="173">
        <v>250.52167416112999</v>
      </c>
      <c r="T329" s="173">
        <v>275.76051313181898</v>
      </c>
      <c r="U329" s="173">
        <v>302.31720753463998</v>
      </c>
      <c r="V329" s="159">
        <f>100</f>
        <v>100</v>
      </c>
      <c r="W329" s="58">
        <f t="shared" si="42"/>
        <v>45.341558596445786</v>
      </c>
      <c r="X329" s="58">
        <f t="shared" si="42"/>
        <v>104.42770156699139</v>
      </c>
      <c r="Y329" s="58">
        <f t="shared" si="42"/>
        <v>95.501986423125899</v>
      </c>
      <c r="Z329" s="58">
        <f t="shared" si="42"/>
        <v>95.82259125671294</v>
      </c>
      <c r="AA329" s="58">
        <f t="shared" si="42"/>
        <v>97.473488601133823</v>
      </c>
      <c r="AB329" s="58">
        <f t="shared" si="42"/>
        <v>228.8288548582029</v>
      </c>
      <c r="AC329" s="58">
        <f t="shared" si="42"/>
        <v>237.36733110951334</v>
      </c>
      <c r="AD329" s="58">
        <f t="shared" si="44"/>
        <v>187.55727511071018</v>
      </c>
      <c r="AE329" s="58">
        <f t="shared" si="44"/>
        <v>210.70903992874568</v>
      </c>
      <c r="AF329" s="58">
        <f t="shared" si="44"/>
        <v>221.84098888678201</v>
      </c>
      <c r="AG329" s="58">
        <f t="shared" si="44"/>
        <v>262.51258192829141</v>
      </c>
      <c r="AH329" s="58">
        <f t="shared" si="44"/>
        <v>275.89346386827503</v>
      </c>
      <c r="AI329" s="58">
        <f t="shared" si="43"/>
        <v>316.96440201311304</v>
      </c>
      <c r="AJ329" s="58">
        <f t="shared" si="43"/>
        <v>328.46440884078163</v>
      </c>
      <c r="AK329" s="58">
        <f t="shared" si="43"/>
        <v>341.99551025485158</v>
      </c>
      <c r="AL329" s="58">
        <f t="shared" si="43"/>
        <v>376.44989285836709</v>
      </c>
      <c r="AM329" s="58">
        <f t="shared" si="43"/>
        <v>412.7033239572404</v>
      </c>
      <c r="AN329" s="120"/>
      <c r="AO329" s="121"/>
      <c r="AP329" s="121"/>
      <c r="AQ329" s="121"/>
      <c r="AR329" s="121"/>
      <c r="AS329" s="121"/>
      <c r="AT329" s="121"/>
      <c r="AU329" s="121"/>
      <c r="AV329" s="121"/>
      <c r="AW329" s="121"/>
      <c r="AX329" s="121"/>
      <c r="AY329" s="121"/>
      <c r="AZ329" s="121"/>
      <c r="BA329" s="121"/>
      <c r="BB329" s="121"/>
      <c r="BC329" s="121"/>
      <c r="BD329" s="121"/>
      <c r="BE329" s="121"/>
    </row>
    <row r="330" spans="2:57" ht="15.75" customHeight="1">
      <c r="B330" s="499" t="s">
        <v>244</v>
      </c>
      <c r="C330" s="1" t="s">
        <v>205</v>
      </c>
      <c r="D330" s="246"/>
      <c r="Q330" s="11">
        <v>-8.08734330772341</v>
      </c>
      <c r="R330" s="11">
        <v>-190.324044490132</v>
      </c>
      <c r="V330" s="159">
        <f>100</f>
        <v>100</v>
      </c>
      <c r="W330" s="58" t="e">
        <f t="shared" si="42"/>
        <v>#DIV/0!</v>
      </c>
      <c r="X330" s="58" t="e">
        <f t="shared" si="42"/>
        <v>#DIV/0!</v>
      </c>
      <c r="Y330" s="58" t="e">
        <f t="shared" si="42"/>
        <v>#DIV/0!</v>
      </c>
      <c r="Z330" s="58" t="e">
        <f t="shared" si="42"/>
        <v>#DIV/0!</v>
      </c>
      <c r="AA330" s="58" t="e">
        <f t="shared" si="42"/>
        <v>#DIV/0!</v>
      </c>
      <c r="AB330" s="58" t="e">
        <f t="shared" si="42"/>
        <v>#DIV/0!</v>
      </c>
      <c r="AC330" s="58" t="e">
        <f t="shared" si="42"/>
        <v>#DIV/0!</v>
      </c>
      <c r="AD330" s="58" t="e">
        <f t="shared" si="42"/>
        <v>#DIV/0!</v>
      </c>
      <c r="AE330" s="58" t="e">
        <f t="shared" si="42"/>
        <v>#DIV/0!</v>
      </c>
      <c r="AF330" s="58" t="e">
        <f t="shared" si="42"/>
        <v>#DIV/0!</v>
      </c>
      <c r="AG330" s="58" t="e">
        <f t="shared" si="42"/>
        <v>#DIV/0!</v>
      </c>
      <c r="AH330" s="58" t="e">
        <f t="shared" si="44"/>
        <v>#DIV/0!</v>
      </c>
      <c r="AI330" s="58" t="e">
        <f t="shared" si="43"/>
        <v>#DIV/0!</v>
      </c>
      <c r="AJ330" s="58" t="e">
        <f t="shared" si="43"/>
        <v>#DIV/0!</v>
      </c>
      <c r="AK330" s="58" t="e">
        <f t="shared" si="43"/>
        <v>#DIV/0!</v>
      </c>
      <c r="AL330" s="58" t="e">
        <f t="shared" si="43"/>
        <v>#DIV/0!</v>
      </c>
      <c r="AM330" s="58" t="e">
        <f t="shared" si="43"/>
        <v>#DIV/0!</v>
      </c>
      <c r="AN330" s="160"/>
      <c r="AO330" s="118"/>
      <c r="AP330" s="118"/>
      <c r="AQ330" s="118"/>
      <c r="AR330" s="118"/>
      <c r="AS330" s="118"/>
      <c r="AT330" s="118"/>
      <c r="AU330" s="118"/>
      <c r="AV330" s="118"/>
      <c r="AW330" s="118"/>
      <c r="AX330" s="118"/>
      <c r="AY330" s="118"/>
      <c r="AZ330" s="118"/>
      <c r="BA330" s="118">
        <v>1</v>
      </c>
      <c r="BB330" s="118">
        <v>1</v>
      </c>
      <c r="BC330" s="118"/>
      <c r="BD330" s="118"/>
      <c r="BE330" s="118"/>
    </row>
    <row r="331" spans="2:57" ht="15.75" customHeight="1">
      <c r="B331" s="499"/>
      <c r="C331" s="1" t="s">
        <v>206</v>
      </c>
      <c r="D331" s="196"/>
      <c r="Q331" s="11">
        <v>46.472636178039899</v>
      </c>
      <c r="R331" s="11">
        <v>-9.14992730067884</v>
      </c>
      <c r="V331" s="159">
        <f>100</f>
        <v>100</v>
      </c>
      <c r="W331" s="58" t="e">
        <f t="shared" si="42"/>
        <v>#DIV/0!</v>
      </c>
      <c r="X331" s="58" t="e">
        <f t="shared" si="42"/>
        <v>#DIV/0!</v>
      </c>
      <c r="Y331" s="58" t="e">
        <f t="shared" si="42"/>
        <v>#DIV/0!</v>
      </c>
      <c r="Z331" s="58" t="e">
        <f t="shared" si="42"/>
        <v>#DIV/0!</v>
      </c>
      <c r="AA331" s="58" t="e">
        <f t="shared" si="42"/>
        <v>#DIV/0!</v>
      </c>
      <c r="AB331" s="58" t="e">
        <f t="shared" si="42"/>
        <v>#DIV/0!</v>
      </c>
      <c r="AC331" s="58" t="e">
        <f t="shared" si="42"/>
        <v>#DIV/0!</v>
      </c>
      <c r="AD331" s="58" t="e">
        <f t="shared" si="42"/>
        <v>#DIV/0!</v>
      </c>
      <c r="AE331" s="58" t="e">
        <f t="shared" si="42"/>
        <v>#DIV/0!</v>
      </c>
      <c r="AF331" s="58" t="e">
        <f t="shared" si="42"/>
        <v>#DIV/0!</v>
      </c>
      <c r="AG331" s="58" t="e">
        <f t="shared" si="42"/>
        <v>#DIV/0!</v>
      </c>
      <c r="AH331" s="58" t="e">
        <f t="shared" si="44"/>
        <v>#DIV/0!</v>
      </c>
      <c r="AI331" s="58" t="e">
        <f t="shared" si="43"/>
        <v>#DIV/0!</v>
      </c>
      <c r="AJ331" s="58" t="e">
        <f t="shared" si="43"/>
        <v>#DIV/0!</v>
      </c>
      <c r="AK331" s="58" t="e">
        <f t="shared" si="43"/>
        <v>#DIV/0!</v>
      </c>
      <c r="AL331" s="58" t="e">
        <f t="shared" si="43"/>
        <v>#DIV/0!</v>
      </c>
      <c r="AM331" s="58" t="e">
        <f t="shared" si="43"/>
        <v>#DIV/0!</v>
      </c>
      <c r="AN331" s="160"/>
      <c r="AO331" s="118"/>
      <c r="AP331" s="118"/>
      <c r="AQ331" s="118"/>
      <c r="AR331" s="118"/>
      <c r="AS331" s="118"/>
      <c r="AT331" s="118"/>
      <c r="AU331" s="118"/>
      <c r="AV331" s="118"/>
      <c r="AW331" s="118"/>
      <c r="AX331" s="118"/>
      <c r="AY331" s="118"/>
      <c r="AZ331" s="118"/>
      <c r="BA331" s="118">
        <v>1</v>
      </c>
      <c r="BB331" s="118">
        <v>1</v>
      </c>
      <c r="BC331" s="118"/>
      <c r="BD331" s="118"/>
      <c r="BE331" s="118"/>
    </row>
    <row r="332" spans="2:57" ht="15.75" customHeight="1">
      <c r="B332" s="499"/>
      <c r="C332" s="1" t="s">
        <v>207</v>
      </c>
      <c r="D332" s="196"/>
      <c r="Q332" s="11">
        <v>93.004448038819305</v>
      </c>
      <c r="R332" s="11">
        <v>128.27494234990101</v>
      </c>
      <c r="V332" s="159">
        <f>100</f>
        <v>100</v>
      </c>
      <c r="W332" s="58" t="e">
        <f t="shared" si="42"/>
        <v>#DIV/0!</v>
      </c>
      <c r="X332" s="58" t="e">
        <f t="shared" si="42"/>
        <v>#DIV/0!</v>
      </c>
      <c r="Y332" s="58" t="e">
        <f t="shared" si="42"/>
        <v>#DIV/0!</v>
      </c>
      <c r="Z332" s="58" t="e">
        <f t="shared" si="42"/>
        <v>#DIV/0!</v>
      </c>
      <c r="AA332" s="58" t="e">
        <f t="shared" si="42"/>
        <v>#DIV/0!</v>
      </c>
      <c r="AB332" s="58" t="e">
        <f t="shared" si="42"/>
        <v>#DIV/0!</v>
      </c>
      <c r="AC332" s="58" t="e">
        <f t="shared" si="42"/>
        <v>#DIV/0!</v>
      </c>
      <c r="AD332" s="58" t="e">
        <f t="shared" si="42"/>
        <v>#DIV/0!</v>
      </c>
      <c r="AE332" s="58" t="e">
        <f t="shared" si="42"/>
        <v>#DIV/0!</v>
      </c>
      <c r="AF332" s="58" t="e">
        <f t="shared" si="42"/>
        <v>#DIV/0!</v>
      </c>
      <c r="AG332" s="58" t="e">
        <f t="shared" si="42"/>
        <v>#DIV/0!</v>
      </c>
      <c r="AH332" s="58" t="e">
        <f t="shared" si="44"/>
        <v>#DIV/0!</v>
      </c>
      <c r="AI332" s="58" t="e">
        <f t="shared" si="43"/>
        <v>#DIV/0!</v>
      </c>
      <c r="AJ332" s="58" t="e">
        <f t="shared" si="43"/>
        <v>#DIV/0!</v>
      </c>
      <c r="AK332" s="58" t="e">
        <f t="shared" si="43"/>
        <v>#DIV/0!</v>
      </c>
      <c r="AL332" s="58" t="e">
        <f t="shared" si="43"/>
        <v>#DIV/0!</v>
      </c>
      <c r="AM332" s="58" t="e">
        <f t="shared" si="43"/>
        <v>#DIV/0!</v>
      </c>
      <c r="AN332" s="160"/>
      <c r="AO332" s="118"/>
      <c r="AP332" s="118"/>
      <c r="AQ332" s="118"/>
      <c r="AR332" s="118"/>
      <c r="AS332" s="118"/>
      <c r="AT332" s="118"/>
      <c r="AU332" s="118"/>
      <c r="AV332" s="118"/>
      <c r="AW332" s="118"/>
      <c r="AX332" s="118"/>
      <c r="AY332" s="118"/>
      <c r="AZ332" s="118"/>
      <c r="BA332" s="118">
        <v>1</v>
      </c>
      <c r="BB332" s="118">
        <v>1</v>
      </c>
      <c r="BC332" s="118"/>
      <c r="BD332" s="118"/>
      <c r="BE332" s="118"/>
    </row>
    <row r="333" spans="2:57" ht="15.75" customHeight="1">
      <c r="B333" s="499"/>
      <c r="C333" s="1" t="s">
        <v>208</v>
      </c>
      <c r="D333" s="196"/>
      <c r="Q333" s="11">
        <v>7028.2366632804997</v>
      </c>
      <c r="R333" s="11">
        <v>8630.4466609248102</v>
      </c>
      <c r="V333" s="159">
        <f>100</f>
        <v>100</v>
      </c>
      <c r="W333" s="58" t="e">
        <f t="shared" si="42"/>
        <v>#DIV/0!</v>
      </c>
      <c r="X333" s="58" t="e">
        <f t="shared" si="42"/>
        <v>#DIV/0!</v>
      </c>
      <c r="Y333" s="58" t="e">
        <f t="shared" si="42"/>
        <v>#DIV/0!</v>
      </c>
      <c r="Z333" s="58" t="e">
        <f t="shared" si="42"/>
        <v>#DIV/0!</v>
      </c>
      <c r="AA333" s="58" t="e">
        <f t="shared" si="42"/>
        <v>#DIV/0!</v>
      </c>
      <c r="AB333" s="58" t="e">
        <f t="shared" si="42"/>
        <v>#DIV/0!</v>
      </c>
      <c r="AC333" s="58" t="e">
        <f t="shared" si="42"/>
        <v>#DIV/0!</v>
      </c>
      <c r="AD333" s="58" t="e">
        <f t="shared" si="42"/>
        <v>#DIV/0!</v>
      </c>
      <c r="AE333" s="58" t="e">
        <f t="shared" si="42"/>
        <v>#DIV/0!</v>
      </c>
      <c r="AF333" s="58" t="e">
        <f t="shared" si="42"/>
        <v>#DIV/0!</v>
      </c>
      <c r="AG333" s="58" t="e">
        <f t="shared" si="42"/>
        <v>#DIV/0!</v>
      </c>
      <c r="AH333" s="58" t="e">
        <f t="shared" si="44"/>
        <v>#DIV/0!</v>
      </c>
      <c r="AI333" s="58" t="e">
        <f t="shared" si="43"/>
        <v>#DIV/0!</v>
      </c>
      <c r="AJ333" s="58" t="e">
        <f t="shared" si="43"/>
        <v>#DIV/0!</v>
      </c>
      <c r="AK333" s="58" t="e">
        <f t="shared" si="43"/>
        <v>#DIV/0!</v>
      </c>
      <c r="AL333" s="58" t="e">
        <f t="shared" si="43"/>
        <v>#DIV/0!</v>
      </c>
      <c r="AM333" s="58" t="e">
        <f t="shared" si="43"/>
        <v>#DIV/0!</v>
      </c>
      <c r="AN333" s="160"/>
      <c r="AO333" s="118"/>
      <c r="AP333" s="118"/>
      <c r="AQ333" s="118"/>
      <c r="AR333" s="118"/>
      <c r="AS333" s="118"/>
      <c r="AT333" s="118"/>
      <c r="AU333" s="118"/>
      <c r="AV333" s="118"/>
      <c r="AW333" s="118"/>
      <c r="AX333" s="118"/>
      <c r="AY333" s="118"/>
      <c r="AZ333" s="118"/>
      <c r="BA333" s="118">
        <v>1</v>
      </c>
      <c r="BB333" s="118">
        <v>1</v>
      </c>
      <c r="BC333" s="118"/>
      <c r="BD333" s="118"/>
      <c r="BE333" s="118"/>
    </row>
    <row r="334" spans="2:57" ht="15.75" customHeight="1">
      <c r="B334" s="499"/>
      <c r="C334" s="1" t="s">
        <v>209</v>
      </c>
      <c r="D334" s="196"/>
      <c r="Q334" s="11">
        <v>7159.6264041896402</v>
      </c>
      <c r="R334" s="11">
        <v>8559.2476314839005</v>
      </c>
      <c r="V334" s="159">
        <f>100</f>
        <v>100</v>
      </c>
      <c r="W334" s="58" t="e">
        <f t="shared" si="42"/>
        <v>#DIV/0!</v>
      </c>
      <c r="X334" s="58" t="e">
        <f t="shared" si="42"/>
        <v>#DIV/0!</v>
      </c>
      <c r="Y334" s="58" t="e">
        <f t="shared" si="42"/>
        <v>#DIV/0!</v>
      </c>
      <c r="Z334" s="58" t="e">
        <f t="shared" si="42"/>
        <v>#DIV/0!</v>
      </c>
      <c r="AA334" s="58" t="e">
        <f t="shared" ref="AA334:AG351" si="45">I334*100/$D334</f>
        <v>#DIV/0!</v>
      </c>
      <c r="AB334" s="58" t="e">
        <f t="shared" si="45"/>
        <v>#DIV/0!</v>
      </c>
      <c r="AC334" s="58" t="e">
        <f t="shared" si="45"/>
        <v>#DIV/0!</v>
      </c>
      <c r="AD334" s="58" t="e">
        <f t="shared" si="45"/>
        <v>#DIV/0!</v>
      </c>
      <c r="AE334" s="58" t="e">
        <f t="shared" si="45"/>
        <v>#DIV/0!</v>
      </c>
      <c r="AF334" s="58" t="e">
        <f t="shared" si="45"/>
        <v>#DIV/0!</v>
      </c>
      <c r="AG334" s="58" t="e">
        <f t="shared" si="45"/>
        <v>#DIV/0!</v>
      </c>
      <c r="AH334" s="58" t="e">
        <f t="shared" si="44"/>
        <v>#DIV/0!</v>
      </c>
      <c r="AI334" s="58" t="e">
        <f t="shared" si="43"/>
        <v>#DIV/0!</v>
      </c>
      <c r="AJ334" s="58" t="e">
        <f t="shared" si="43"/>
        <v>#DIV/0!</v>
      </c>
      <c r="AK334" s="58" t="e">
        <f t="shared" si="43"/>
        <v>#DIV/0!</v>
      </c>
      <c r="AL334" s="58" t="e">
        <f t="shared" si="43"/>
        <v>#DIV/0!</v>
      </c>
      <c r="AM334" s="58" t="e">
        <f t="shared" si="43"/>
        <v>#DIV/0!</v>
      </c>
      <c r="AN334" s="160"/>
      <c r="AO334" s="118"/>
      <c r="AP334" s="118"/>
      <c r="AQ334" s="118"/>
      <c r="AR334" s="118"/>
      <c r="AS334" s="118"/>
      <c r="AT334" s="118"/>
      <c r="AU334" s="118"/>
      <c r="AV334" s="118"/>
      <c r="AW334" s="118"/>
      <c r="AX334" s="118"/>
      <c r="AY334" s="118"/>
      <c r="AZ334" s="118"/>
      <c r="BA334" s="118"/>
      <c r="BB334" s="118"/>
      <c r="BC334" s="118"/>
      <c r="BD334" s="118"/>
      <c r="BE334" s="118"/>
    </row>
    <row r="335" spans="2:57" ht="15.75" customHeight="1">
      <c r="B335" s="501"/>
      <c r="C335" s="8" t="s">
        <v>210</v>
      </c>
      <c r="D335" s="245"/>
      <c r="E335" s="173"/>
      <c r="F335" s="173"/>
      <c r="G335" s="173"/>
      <c r="H335" s="173"/>
      <c r="I335" s="173"/>
      <c r="J335" s="173"/>
      <c r="K335" s="173"/>
      <c r="L335" s="173"/>
      <c r="M335" s="173"/>
      <c r="N335" s="173"/>
      <c r="O335" s="173"/>
      <c r="P335" s="173"/>
      <c r="Q335" s="173">
        <v>131.38974090913601</v>
      </c>
      <c r="R335" s="173">
        <v>-71.199029440909797</v>
      </c>
      <c r="S335" s="173"/>
      <c r="T335" s="173"/>
      <c r="U335" s="173"/>
      <c r="V335" s="159">
        <f>100</f>
        <v>100</v>
      </c>
      <c r="W335" s="58" t="e">
        <f t="shared" ref="W335:AC352" si="46">E335*100/$D335</f>
        <v>#DIV/0!</v>
      </c>
      <c r="X335" s="58" t="e">
        <f t="shared" si="46"/>
        <v>#DIV/0!</v>
      </c>
      <c r="Y335" s="58" t="e">
        <f t="shared" si="46"/>
        <v>#DIV/0!</v>
      </c>
      <c r="Z335" s="58" t="e">
        <f t="shared" si="46"/>
        <v>#DIV/0!</v>
      </c>
      <c r="AA335" s="58" t="e">
        <f t="shared" si="45"/>
        <v>#DIV/0!</v>
      </c>
      <c r="AB335" s="58" t="e">
        <f t="shared" si="45"/>
        <v>#DIV/0!</v>
      </c>
      <c r="AC335" s="58" t="e">
        <f t="shared" si="45"/>
        <v>#DIV/0!</v>
      </c>
      <c r="AD335" s="58" t="e">
        <f t="shared" si="45"/>
        <v>#DIV/0!</v>
      </c>
      <c r="AE335" s="58" t="e">
        <f t="shared" si="45"/>
        <v>#DIV/0!</v>
      </c>
      <c r="AF335" s="58" t="e">
        <f t="shared" si="45"/>
        <v>#DIV/0!</v>
      </c>
      <c r="AG335" s="58" t="e">
        <f t="shared" si="45"/>
        <v>#DIV/0!</v>
      </c>
      <c r="AH335" s="58" t="e">
        <f t="shared" si="44"/>
        <v>#DIV/0!</v>
      </c>
      <c r="AI335" s="58" t="e">
        <f t="shared" si="43"/>
        <v>#DIV/0!</v>
      </c>
      <c r="AJ335" s="58" t="e">
        <f t="shared" si="43"/>
        <v>#DIV/0!</v>
      </c>
      <c r="AK335" s="58" t="e">
        <f t="shared" si="43"/>
        <v>#DIV/0!</v>
      </c>
      <c r="AL335" s="58" t="e">
        <f t="shared" si="43"/>
        <v>#DIV/0!</v>
      </c>
      <c r="AM335" s="58" t="e">
        <f t="shared" si="43"/>
        <v>#DIV/0!</v>
      </c>
      <c r="AN335" s="120"/>
      <c r="AO335" s="121"/>
      <c r="AP335" s="121"/>
      <c r="AQ335" s="121"/>
      <c r="AR335" s="121"/>
      <c r="AS335" s="121"/>
      <c r="AT335" s="121"/>
      <c r="AU335" s="121"/>
      <c r="AV335" s="121"/>
      <c r="AW335" s="121"/>
      <c r="AX335" s="121"/>
      <c r="AY335" s="121"/>
      <c r="AZ335" s="121"/>
      <c r="BA335" s="121"/>
      <c r="BB335" s="121"/>
      <c r="BC335" s="121"/>
      <c r="BD335" s="121"/>
      <c r="BE335" s="121"/>
    </row>
    <row r="336" spans="2:57" ht="15.75" customHeight="1">
      <c r="B336" s="499" t="s">
        <v>245</v>
      </c>
      <c r="C336" s="1" t="s">
        <v>205</v>
      </c>
      <c r="D336" s="246"/>
      <c r="N336" s="11">
        <v>370.898323567891</v>
      </c>
      <c r="O336" s="11">
        <v>515.72431620714303</v>
      </c>
      <c r="P336" s="11">
        <v>414.45261511642502</v>
      </c>
      <c r="Q336" s="11">
        <v>287.307802313769</v>
      </c>
      <c r="R336" s="11">
        <v>268.31143092638399</v>
      </c>
      <c r="V336" s="159">
        <f>100</f>
        <v>100</v>
      </c>
      <c r="W336" s="58" t="e">
        <f t="shared" si="46"/>
        <v>#DIV/0!</v>
      </c>
      <c r="X336" s="58" t="e">
        <f t="shared" si="46"/>
        <v>#DIV/0!</v>
      </c>
      <c r="Y336" s="58" t="e">
        <f t="shared" si="46"/>
        <v>#DIV/0!</v>
      </c>
      <c r="Z336" s="58" t="e">
        <f t="shared" si="46"/>
        <v>#DIV/0!</v>
      </c>
      <c r="AA336" s="58" t="e">
        <f t="shared" si="45"/>
        <v>#DIV/0!</v>
      </c>
      <c r="AB336" s="58" t="e">
        <f t="shared" si="45"/>
        <v>#DIV/0!</v>
      </c>
      <c r="AC336" s="58" t="e">
        <f t="shared" si="45"/>
        <v>#DIV/0!</v>
      </c>
      <c r="AD336" s="58" t="e">
        <f t="shared" si="45"/>
        <v>#DIV/0!</v>
      </c>
      <c r="AE336" s="58" t="e">
        <f t="shared" si="45"/>
        <v>#DIV/0!</v>
      </c>
      <c r="AF336" s="58" t="e">
        <f t="shared" si="45"/>
        <v>#DIV/0!</v>
      </c>
      <c r="AG336" s="58" t="e">
        <f t="shared" si="45"/>
        <v>#DIV/0!</v>
      </c>
      <c r="AH336" s="58" t="e">
        <f t="shared" si="44"/>
        <v>#DIV/0!</v>
      </c>
      <c r="AI336" s="58" t="e">
        <f t="shared" si="43"/>
        <v>#DIV/0!</v>
      </c>
      <c r="AJ336" s="58" t="e">
        <f t="shared" si="43"/>
        <v>#DIV/0!</v>
      </c>
      <c r="AK336" s="58" t="e">
        <f t="shared" si="43"/>
        <v>#DIV/0!</v>
      </c>
      <c r="AL336" s="58" t="e">
        <f t="shared" si="43"/>
        <v>#DIV/0!</v>
      </c>
      <c r="AM336" s="58" t="e">
        <f t="shared" si="43"/>
        <v>#DIV/0!</v>
      </c>
      <c r="AN336" s="160"/>
      <c r="AO336" s="118"/>
      <c r="AP336" s="118"/>
      <c r="AQ336" s="118"/>
      <c r="AR336" s="118"/>
      <c r="AS336" s="118"/>
      <c r="AT336" s="118"/>
      <c r="AU336" s="118"/>
      <c r="AV336" s="118"/>
      <c r="AW336" s="118"/>
      <c r="AX336" s="118">
        <v>4</v>
      </c>
      <c r="AY336" s="118">
        <v>4</v>
      </c>
      <c r="AZ336" s="118">
        <v>4</v>
      </c>
      <c r="BA336" s="118">
        <v>1</v>
      </c>
      <c r="BB336" s="118">
        <v>1</v>
      </c>
      <c r="BC336" s="118"/>
      <c r="BD336" s="118"/>
      <c r="BE336" s="118"/>
    </row>
    <row r="337" spans="2:57" ht="15.75" customHeight="1">
      <c r="B337" s="499"/>
      <c r="C337" s="1" t="s">
        <v>206</v>
      </c>
      <c r="D337" s="196"/>
      <c r="N337" s="11">
        <v>-125.866998479872</v>
      </c>
      <c r="O337" s="11">
        <v>-191.27293359118201</v>
      </c>
      <c r="P337" s="11">
        <v>-151.79165729982199</v>
      </c>
      <c r="Q337" s="11">
        <v>-102.295030228911</v>
      </c>
      <c r="V337" s="159">
        <f>100</f>
        <v>100</v>
      </c>
      <c r="W337" s="58" t="e">
        <f t="shared" si="46"/>
        <v>#DIV/0!</v>
      </c>
      <c r="X337" s="58" t="e">
        <f t="shared" si="46"/>
        <v>#DIV/0!</v>
      </c>
      <c r="Y337" s="58" t="e">
        <f t="shared" si="46"/>
        <v>#DIV/0!</v>
      </c>
      <c r="Z337" s="58" t="e">
        <f t="shared" si="46"/>
        <v>#DIV/0!</v>
      </c>
      <c r="AA337" s="58" t="e">
        <f t="shared" si="45"/>
        <v>#DIV/0!</v>
      </c>
      <c r="AB337" s="58" t="e">
        <f t="shared" si="45"/>
        <v>#DIV/0!</v>
      </c>
      <c r="AC337" s="58" t="e">
        <f t="shared" si="45"/>
        <v>#DIV/0!</v>
      </c>
      <c r="AD337" s="58" t="e">
        <f t="shared" si="45"/>
        <v>#DIV/0!</v>
      </c>
      <c r="AE337" s="58" t="e">
        <f t="shared" si="45"/>
        <v>#DIV/0!</v>
      </c>
      <c r="AF337" s="58" t="e">
        <f t="shared" si="45"/>
        <v>#DIV/0!</v>
      </c>
      <c r="AG337" s="58" t="e">
        <f t="shared" si="45"/>
        <v>#DIV/0!</v>
      </c>
      <c r="AH337" s="58" t="e">
        <f t="shared" si="44"/>
        <v>#DIV/0!</v>
      </c>
      <c r="AI337" s="58" t="e">
        <f t="shared" si="43"/>
        <v>#DIV/0!</v>
      </c>
      <c r="AJ337" s="58" t="e">
        <f t="shared" si="43"/>
        <v>#DIV/0!</v>
      </c>
      <c r="AK337" s="58" t="e">
        <f t="shared" si="43"/>
        <v>#DIV/0!</v>
      </c>
      <c r="AL337" s="58" t="e">
        <f t="shared" si="43"/>
        <v>#DIV/0!</v>
      </c>
      <c r="AM337" s="58" t="e">
        <f t="shared" si="43"/>
        <v>#DIV/0!</v>
      </c>
      <c r="AN337" s="160"/>
      <c r="AO337" s="118"/>
      <c r="AP337" s="118"/>
      <c r="AQ337" s="118"/>
      <c r="AR337" s="118"/>
      <c r="AS337" s="118"/>
      <c r="AT337" s="118"/>
      <c r="AU337" s="118"/>
      <c r="AV337" s="118"/>
      <c r="AW337" s="118"/>
      <c r="AX337" s="118">
        <v>4</v>
      </c>
      <c r="AY337" s="118">
        <v>4</v>
      </c>
      <c r="AZ337" s="118">
        <v>4</v>
      </c>
      <c r="BA337" s="118">
        <v>1</v>
      </c>
      <c r="BB337" s="118"/>
      <c r="BC337" s="118"/>
      <c r="BD337" s="118"/>
      <c r="BE337" s="118"/>
    </row>
    <row r="338" spans="2:57" ht="15.75" customHeight="1">
      <c r="B338" s="499"/>
      <c r="C338" s="1" t="s">
        <v>207</v>
      </c>
      <c r="D338" s="196"/>
      <c r="N338" s="11">
        <v>630.55583087564798</v>
      </c>
      <c r="O338" s="11">
        <v>926.53170713069801</v>
      </c>
      <c r="P338" s="11">
        <v>735.66741922513802</v>
      </c>
      <c r="Q338" s="11">
        <v>503.76258716084902</v>
      </c>
      <c r="R338" s="11">
        <v>243.57513961047999</v>
      </c>
      <c r="V338" s="159">
        <f>100</f>
        <v>100</v>
      </c>
      <c r="W338" s="58" t="e">
        <f t="shared" si="46"/>
        <v>#DIV/0!</v>
      </c>
      <c r="X338" s="58" t="e">
        <f t="shared" si="46"/>
        <v>#DIV/0!</v>
      </c>
      <c r="Y338" s="58" t="e">
        <f t="shared" si="46"/>
        <v>#DIV/0!</v>
      </c>
      <c r="Z338" s="58" t="e">
        <f t="shared" si="46"/>
        <v>#DIV/0!</v>
      </c>
      <c r="AA338" s="58" t="e">
        <f t="shared" si="45"/>
        <v>#DIV/0!</v>
      </c>
      <c r="AB338" s="58" t="e">
        <f t="shared" si="45"/>
        <v>#DIV/0!</v>
      </c>
      <c r="AC338" s="58" t="e">
        <f t="shared" si="45"/>
        <v>#DIV/0!</v>
      </c>
      <c r="AD338" s="58" t="e">
        <f t="shared" si="45"/>
        <v>#DIV/0!</v>
      </c>
      <c r="AE338" s="58" t="e">
        <f t="shared" si="45"/>
        <v>#DIV/0!</v>
      </c>
      <c r="AF338" s="58" t="e">
        <f t="shared" si="45"/>
        <v>#DIV/0!</v>
      </c>
      <c r="AG338" s="58" t="e">
        <f t="shared" si="45"/>
        <v>#DIV/0!</v>
      </c>
      <c r="AH338" s="58" t="e">
        <f t="shared" si="44"/>
        <v>#DIV/0!</v>
      </c>
      <c r="AI338" s="58" t="e">
        <f t="shared" si="43"/>
        <v>#DIV/0!</v>
      </c>
      <c r="AJ338" s="58" t="e">
        <f t="shared" si="43"/>
        <v>#DIV/0!</v>
      </c>
      <c r="AK338" s="58" t="e">
        <f t="shared" si="43"/>
        <v>#DIV/0!</v>
      </c>
      <c r="AL338" s="58" t="e">
        <f t="shared" si="43"/>
        <v>#DIV/0!</v>
      </c>
      <c r="AM338" s="58" t="e">
        <f t="shared" si="43"/>
        <v>#DIV/0!</v>
      </c>
      <c r="AN338" s="160"/>
      <c r="AO338" s="118"/>
      <c r="AP338" s="118"/>
      <c r="AQ338" s="118"/>
      <c r="AR338" s="118"/>
      <c r="AS338" s="118"/>
      <c r="AT338" s="118"/>
      <c r="AU338" s="118"/>
      <c r="AV338" s="118"/>
      <c r="AW338" s="118"/>
      <c r="AX338" s="118">
        <v>4</v>
      </c>
      <c r="AY338" s="118">
        <v>4</v>
      </c>
      <c r="AZ338" s="118">
        <v>4</v>
      </c>
      <c r="BA338" s="118">
        <v>1</v>
      </c>
      <c r="BB338" s="118">
        <v>1</v>
      </c>
      <c r="BC338" s="118"/>
      <c r="BD338" s="118"/>
      <c r="BE338" s="118"/>
    </row>
    <row r="339" spans="2:57" ht="15.75" customHeight="1">
      <c r="B339" s="499"/>
      <c r="C339" s="1" t="s">
        <v>208</v>
      </c>
      <c r="D339" s="196"/>
      <c r="N339" s="11">
        <v>611.42841476752096</v>
      </c>
      <c r="O339" s="11">
        <v>786.081595698098</v>
      </c>
      <c r="P339" s="11">
        <v>624.27161915250304</v>
      </c>
      <c r="Q339" s="11">
        <v>455.90918505222299</v>
      </c>
      <c r="V339" s="159">
        <f>100</f>
        <v>100</v>
      </c>
      <c r="W339" s="58" t="e">
        <f t="shared" si="46"/>
        <v>#DIV/0!</v>
      </c>
      <c r="X339" s="58" t="e">
        <f t="shared" si="46"/>
        <v>#DIV/0!</v>
      </c>
      <c r="Y339" s="58" t="e">
        <f t="shared" si="46"/>
        <v>#DIV/0!</v>
      </c>
      <c r="Z339" s="58" t="e">
        <f t="shared" si="46"/>
        <v>#DIV/0!</v>
      </c>
      <c r="AA339" s="58" t="e">
        <f t="shared" si="45"/>
        <v>#DIV/0!</v>
      </c>
      <c r="AB339" s="58" t="e">
        <f t="shared" si="45"/>
        <v>#DIV/0!</v>
      </c>
      <c r="AC339" s="58" t="e">
        <f t="shared" si="45"/>
        <v>#DIV/0!</v>
      </c>
      <c r="AD339" s="58" t="e">
        <f t="shared" si="45"/>
        <v>#DIV/0!</v>
      </c>
      <c r="AE339" s="58" t="e">
        <f t="shared" si="45"/>
        <v>#DIV/0!</v>
      </c>
      <c r="AF339" s="58" t="e">
        <f t="shared" si="45"/>
        <v>#DIV/0!</v>
      </c>
      <c r="AG339" s="58" t="e">
        <f t="shared" si="45"/>
        <v>#DIV/0!</v>
      </c>
      <c r="AH339" s="58" t="e">
        <f t="shared" si="44"/>
        <v>#DIV/0!</v>
      </c>
      <c r="AI339" s="58" t="e">
        <f t="shared" si="43"/>
        <v>#DIV/0!</v>
      </c>
      <c r="AJ339" s="58" t="e">
        <f t="shared" si="43"/>
        <v>#DIV/0!</v>
      </c>
      <c r="AK339" s="58" t="e">
        <f t="shared" si="43"/>
        <v>#DIV/0!</v>
      </c>
      <c r="AL339" s="58" t="e">
        <f t="shared" si="43"/>
        <v>#DIV/0!</v>
      </c>
      <c r="AM339" s="58" t="e">
        <f t="shared" si="43"/>
        <v>#DIV/0!</v>
      </c>
      <c r="AN339" s="160"/>
      <c r="AO339" s="118"/>
      <c r="AP339" s="118"/>
      <c r="AQ339" s="118"/>
      <c r="AR339" s="118"/>
      <c r="AS339" s="118"/>
      <c r="AT339" s="118"/>
      <c r="AU339" s="118"/>
      <c r="AV339" s="118"/>
      <c r="AW339" s="118"/>
      <c r="AX339" s="118">
        <v>4</v>
      </c>
      <c r="AY339" s="118">
        <v>4</v>
      </c>
      <c r="AZ339" s="118">
        <v>4</v>
      </c>
      <c r="BA339" s="118">
        <v>1</v>
      </c>
      <c r="BB339" s="118"/>
      <c r="BC339" s="118"/>
      <c r="BD339" s="118"/>
      <c r="BE339" s="118"/>
    </row>
    <row r="340" spans="2:57" ht="15.75" customHeight="1">
      <c r="B340" s="499"/>
      <c r="C340" s="1" t="s">
        <v>209</v>
      </c>
      <c r="D340" s="196"/>
      <c r="N340" s="11">
        <v>1487.0155707311901</v>
      </c>
      <c r="O340" s="11">
        <v>2037.06468544476</v>
      </c>
      <c r="P340" s="11">
        <v>1622.59999619424</v>
      </c>
      <c r="Q340" s="11">
        <v>1144.68454429793</v>
      </c>
      <c r="V340" s="159">
        <f>100</f>
        <v>100</v>
      </c>
      <c r="W340" s="58" t="e">
        <f t="shared" si="46"/>
        <v>#DIV/0!</v>
      </c>
      <c r="X340" s="58" t="e">
        <f t="shared" si="46"/>
        <v>#DIV/0!</v>
      </c>
      <c r="Y340" s="58" t="e">
        <f t="shared" si="46"/>
        <v>#DIV/0!</v>
      </c>
      <c r="Z340" s="58" t="e">
        <f t="shared" si="46"/>
        <v>#DIV/0!</v>
      </c>
      <c r="AA340" s="58" t="e">
        <f t="shared" si="45"/>
        <v>#DIV/0!</v>
      </c>
      <c r="AB340" s="58" t="e">
        <f t="shared" si="45"/>
        <v>#DIV/0!</v>
      </c>
      <c r="AC340" s="58" t="e">
        <f t="shared" si="45"/>
        <v>#DIV/0!</v>
      </c>
      <c r="AD340" s="58" t="e">
        <f t="shared" si="45"/>
        <v>#DIV/0!</v>
      </c>
      <c r="AE340" s="58" t="e">
        <f t="shared" si="45"/>
        <v>#DIV/0!</v>
      </c>
      <c r="AF340" s="58" t="e">
        <f t="shared" si="45"/>
        <v>#DIV/0!</v>
      </c>
      <c r="AG340" s="58" t="e">
        <f t="shared" si="45"/>
        <v>#DIV/0!</v>
      </c>
      <c r="AH340" s="58" t="e">
        <f t="shared" si="44"/>
        <v>#DIV/0!</v>
      </c>
      <c r="AI340" s="58" t="e">
        <f t="shared" si="43"/>
        <v>#DIV/0!</v>
      </c>
      <c r="AJ340" s="58" t="e">
        <f t="shared" si="43"/>
        <v>#DIV/0!</v>
      </c>
      <c r="AK340" s="58" t="e">
        <f t="shared" si="43"/>
        <v>#DIV/0!</v>
      </c>
      <c r="AL340" s="58" t="e">
        <f t="shared" si="43"/>
        <v>#DIV/0!</v>
      </c>
      <c r="AM340" s="58" t="e">
        <f t="shared" si="43"/>
        <v>#DIV/0!</v>
      </c>
      <c r="AN340" s="160"/>
      <c r="AO340" s="118"/>
      <c r="AP340" s="118"/>
      <c r="AQ340" s="118"/>
      <c r="AR340" s="118"/>
      <c r="AS340" s="118"/>
      <c r="AT340" s="118"/>
      <c r="AU340" s="118"/>
      <c r="AV340" s="118"/>
      <c r="AW340" s="118"/>
      <c r="AX340" s="118"/>
      <c r="AY340" s="118"/>
      <c r="AZ340" s="118"/>
      <c r="BA340" s="118"/>
      <c r="BB340" s="118"/>
      <c r="BC340" s="118"/>
      <c r="BD340" s="118"/>
      <c r="BE340" s="118"/>
    </row>
    <row r="341" spans="2:57" ht="15.75" customHeight="1">
      <c r="B341" s="501"/>
      <c r="C341" s="8" t="s">
        <v>210</v>
      </c>
      <c r="D341" s="245"/>
      <c r="E341" s="173"/>
      <c r="F341" s="173"/>
      <c r="G341" s="173"/>
      <c r="H341" s="173"/>
      <c r="I341" s="173"/>
      <c r="J341" s="173"/>
      <c r="K341" s="173"/>
      <c r="L341" s="173"/>
      <c r="M341" s="173"/>
      <c r="N341" s="173">
        <v>875.58715596366801</v>
      </c>
      <c r="O341" s="173">
        <v>1250.98308974665</v>
      </c>
      <c r="P341" s="173">
        <v>998.32837704174005</v>
      </c>
      <c r="Q341" s="173">
        <v>688.77535924570702</v>
      </c>
      <c r="R341" s="173"/>
      <c r="S341" s="173"/>
      <c r="T341" s="173"/>
      <c r="U341" s="173"/>
      <c r="V341" s="159">
        <f>100</f>
        <v>100</v>
      </c>
      <c r="W341" s="58" t="e">
        <f t="shared" si="46"/>
        <v>#DIV/0!</v>
      </c>
      <c r="X341" s="58" t="e">
        <f t="shared" si="46"/>
        <v>#DIV/0!</v>
      </c>
      <c r="Y341" s="58" t="e">
        <f t="shared" si="46"/>
        <v>#DIV/0!</v>
      </c>
      <c r="Z341" s="58" t="e">
        <f t="shared" si="46"/>
        <v>#DIV/0!</v>
      </c>
      <c r="AA341" s="58" t="e">
        <f t="shared" si="45"/>
        <v>#DIV/0!</v>
      </c>
      <c r="AB341" s="58" t="e">
        <f t="shared" si="45"/>
        <v>#DIV/0!</v>
      </c>
      <c r="AC341" s="58" t="e">
        <f t="shared" si="45"/>
        <v>#DIV/0!</v>
      </c>
      <c r="AD341" s="58" t="e">
        <f t="shared" si="45"/>
        <v>#DIV/0!</v>
      </c>
      <c r="AE341" s="58" t="e">
        <f t="shared" si="45"/>
        <v>#DIV/0!</v>
      </c>
      <c r="AF341" s="58" t="e">
        <f t="shared" si="45"/>
        <v>#DIV/0!</v>
      </c>
      <c r="AG341" s="58" t="e">
        <f t="shared" si="45"/>
        <v>#DIV/0!</v>
      </c>
      <c r="AH341" s="58" t="e">
        <f t="shared" si="44"/>
        <v>#DIV/0!</v>
      </c>
      <c r="AI341" s="58" t="e">
        <f t="shared" si="43"/>
        <v>#DIV/0!</v>
      </c>
      <c r="AJ341" s="58" t="e">
        <f t="shared" si="43"/>
        <v>#DIV/0!</v>
      </c>
      <c r="AK341" s="58" t="e">
        <f t="shared" si="43"/>
        <v>#DIV/0!</v>
      </c>
      <c r="AL341" s="58" t="e">
        <f t="shared" ref="AL341:AM347" si="47">T341*100/$D341</f>
        <v>#DIV/0!</v>
      </c>
      <c r="AM341" s="58" t="e">
        <f t="shared" si="47"/>
        <v>#DIV/0!</v>
      </c>
      <c r="AN341" s="120"/>
      <c r="AO341" s="121"/>
      <c r="AP341" s="121"/>
      <c r="AQ341" s="121"/>
      <c r="AR341" s="121"/>
      <c r="AS341" s="121"/>
      <c r="AT341" s="121"/>
      <c r="AU341" s="121"/>
      <c r="AV341" s="121"/>
      <c r="AW341" s="121"/>
      <c r="AX341" s="121"/>
      <c r="AY341" s="121"/>
      <c r="AZ341" s="121"/>
      <c r="BA341" s="121"/>
      <c r="BB341" s="121"/>
      <c r="BC341" s="121"/>
      <c r="BD341" s="121"/>
      <c r="BE341" s="121"/>
    </row>
    <row r="342" spans="2:57" ht="15.75" customHeight="1">
      <c r="B342" s="499" t="s">
        <v>246</v>
      </c>
      <c r="C342" s="1" t="s">
        <v>205</v>
      </c>
      <c r="D342" s="246"/>
      <c r="Q342" s="11">
        <v>254.42584793822101</v>
      </c>
      <c r="R342" s="11">
        <v>255.281119476935</v>
      </c>
      <c r="V342" s="159">
        <f>100</f>
        <v>100</v>
      </c>
      <c r="W342" s="58" t="e">
        <f t="shared" si="46"/>
        <v>#DIV/0!</v>
      </c>
      <c r="X342" s="58" t="e">
        <f t="shared" si="46"/>
        <v>#DIV/0!</v>
      </c>
      <c r="Y342" s="58" t="e">
        <f t="shared" si="46"/>
        <v>#DIV/0!</v>
      </c>
      <c r="Z342" s="58" t="e">
        <f t="shared" si="46"/>
        <v>#DIV/0!</v>
      </c>
      <c r="AA342" s="58" t="e">
        <f t="shared" si="45"/>
        <v>#DIV/0!</v>
      </c>
      <c r="AB342" s="58" t="e">
        <f t="shared" si="45"/>
        <v>#DIV/0!</v>
      </c>
      <c r="AC342" s="58" t="e">
        <f t="shared" si="45"/>
        <v>#DIV/0!</v>
      </c>
      <c r="AD342" s="58" t="e">
        <f t="shared" si="45"/>
        <v>#DIV/0!</v>
      </c>
      <c r="AE342" s="58" t="e">
        <f t="shared" si="45"/>
        <v>#DIV/0!</v>
      </c>
      <c r="AF342" s="58" t="e">
        <f t="shared" si="45"/>
        <v>#DIV/0!</v>
      </c>
      <c r="AG342" s="58" t="e">
        <f t="shared" si="45"/>
        <v>#DIV/0!</v>
      </c>
      <c r="AH342" s="58" t="e">
        <f t="shared" si="44"/>
        <v>#DIV/0!</v>
      </c>
      <c r="AI342" s="58" t="e">
        <f t="shared" si="44"/>
        <v>#DIV/0!</v>
      </c>
      <c r="AJ342" s="58" t="e">
        <f t="shared" si="44"/>
        <v>#DIV/0!</v>
      </c>
      <c r="AK342" s="58" t="e">
        <f t="shared" si="44"/>
        <v>#DIV/0!</v>
      </c>
      <c r="AL342" s="58" t="e">
        <f t="shared" si="47"/>
        <v>#DIV/0!</v>
      </c>
      <c r="AM342" s="58" t="e">
        <f t="shared" si="47"/>
        <v>#DIV/0!</v>
      </c>
      <c r="AN342" s="160"/>
      <c r="AO342" s="118"/>
      <c r="AP342" s="118"/>
      <c r="AQ342" s="118"/>
      <c r="AR342" s="118"/>
      <c r="AS342" s="118"/>
      <c r="AT342" s="118"/>
      <c r="AU342" s="118"/>
      <c r="AV342" s="118"/>
      <c r="AW342" s="118"/>
      <c r="AX342" s="118"/>
      <c r="AY342" s="118"/>
      <c r="AZ342" s="118"/>
      <c r="BA342" s="118">
        <v>1</v>
      </c>
      <c r="BB342" s="118">
        <v>1</v>
      </c>
      <c r="BC342" s="118"/>
      <c r="BD342" s="118"/>
      <c r="BE342" s="118"/>
    </row>
    <row r="343" spans="2:57" ht="15.75" customHeight="1">
      <c r="B343" s="499"/>
      <c r="C343" s="1" t="s">
        <v>206</v>
      </c>
      <c r="D343" s="196"/>
      <c r="Q343" s="11">
        <v>152.584497943645</v>
      </c>
      <c r="V343" s="159">
        <f>100</f>
        <v>100</v>
      </c>
      <c r="W343" s="58" t="e">
        <f t="shared" si="46"/>
        <v>#DIV/0!</v>
      </c>
      <c r="X343" s="58" t="e">
        <f t="shared" si="46"/>
        <v>#DIV/0!</v>
      </c>
      <c r="Y343" s="58" t="e">
        <f t="shared" si="46"/>
        <v>#DIV/0!</v>
      </c>
      <c r="Z343" s="58" t="e">
        <f t="shared" si="46"/>
        <v>#DIV/0!</v>
      </c>
      <c r="AA343" s="58" t="e">
        <f t="shared" si="45"/>
        <v>#DIV/0!</v>
      </c>
      <c r="AB343" s="58" t="e">
        <f t="shared" si="45"/>
        <v>#DIV/0!</v>
      </c>
      <c r="AC343" s="58" t="e">
        <f t="shared" si="45"/>
        <v>#DIV/0!</v>
      </c>
      <c r="AD343" s="58" t="e">
        <f t="shared" si="45"/>
        <v>#DIV/0!</v>
      </c>
      <c r="AE343" s="58" t="e">
        <f t="shared" si="45"/>
        <v>#DIV/0!</v>
      </c>
      <c r="AF343" s="58" t="e">
        <f t="shared" si="45"/>
        <v>#DIV/0!</v>
      </c>
      <c r="AG343" s="58" t="e">
        <f t="shared" si="45"/>
        <v>#DIV/0!</v>
      </c>
      <c r="AH343" s="58" t="e">
        <f t="shared" si="44"/>
        <v>#DIV/0!</v>
      </c>
      <c r="AI343" s="58" t="e">
        <f t="shared" si="44"/>
        <v>#DIV/0!</v>
      </c>
      <c r="AJ343" s="58" t="e">
        <f t="shared" si="44"/>
        <v>#DIV/0!</v>
      </c>
      <c r="AK343" s="58" t="e">
        <f t="shared" si="44"/>
        <v>#DIV/0!</v>
      </c>
      <c r="AL343" s="58" t="e">
        <f t="shared" si="47"/>
        <v>#DIV/0!</v>
      </c>
      <c r="AM343" s="58" t="e">
        <f t="shared" si="47"/>
        <v>#DIV/0!</v>
      </c>
      <c r="AN343" s="160"/>
      <c r="AO343" s="118"/>
      <c r="AP343" s="118"/>
      <c r="AQ343" s="118"/>
      <c r="AR343" s="118"/>
      <c r="AS343" s="118"/>
      <c r="AT343" s="118"/>
      <c r="AU343" s="118"/>
      <c r="AV343" s="118"/>
      <c r="AW343" s="118"/>
      <c r="AX343" s="118"/>
      <c r="AY343" s="118"/>
      <c r="AZ343" s="118"/>
      <c r="BA343" s="118">
        <v>1</v>
      </c>
      <c r="BB343" s="118"/>
      <c r="BC343" s="118"/>
      <c r="BD343" s="118"/>
      <c r="BE343" s="118"/>
    </row>
    <row r="344" spans="2:57" ht="15.75" customHeight="1">
      <c r="B344" s="499"/>
      <c r="C344" s="1" t="s">
        <v>207</v>
      </c>
      <c r="D344" s="196"/>
      <c r="Q344" s="11">
        <v>85.2129831447931</v>
      </c>
      <c r="R344" s="11">
        <v>99.176691764139306</v>
      </c>
      <c r="V344" s="159">
        <f>100</f>
        <v>100</v>
      </c>
      <c r="W344" s="58" t="e">
        <f t="shared" si="46"/>
        <v>#DIV/0!</v>
      </c>
      <c r="X344" s="58" t="e">
        <f t="shared" si="46"/>
        <v>#DIV/0!</v>
      </c>
      <c r="Y344" s="58" t="e">
        <f t="shared" si="46"/>
        <v>#DIV/0!</v>
      </c>
      <c r="Z344" s="58" t="e">
        <f t="shared" si="46"/>
        <v>#DIV/0!</v>
      </c>
      <c r="AA344" s="58" t="e">
        <f t="shared" si="45"/>
        <v>#DIV/0!</v>
      </c>
      <c r="AB344" s="58" t="e">
        <f t="shared" si="45"/>
        <v>#DIV/0!</v>
      </c>
      <c r="AC344" s="58" t="e">
        <f t="shared" si="45"/>
        <v>#DIV/0!</v>
      </c>
      <c r="AD344" s="58" t="e">
        <f t="shared" si="45"/>
        <v>#DIV/0!</v>
      </c>
      <c r="AE344" s="58" t="e">
        <f t="shared" si="45"/>
        <v>#DIV/0!</v>
      </c>
      <c r="AF344" s="58" t="e">
        <f t="shared" si="45"/>
        <v>#DIV/0!</v>
      </c>
      <c r="AG344" s="58" t="e">
        <f t="shared" si="45"/>
        <v>#DIV/0!</v>
      </c>
      <c r="AH344" s="58" t="e">
        <f t="shared" si="44"/>
        <v>#DIV/0!</v>
      </c>
      <c r="AI344" s="58" t="e">
        <f t="shared" si="44"/>
        <v>#DIV/0!</v>
      </c>
      <c r="AJ344" s="58" t="e">
        <f t="shared" si="44"/>
        <v>#DIV/0!</v>
      </c>
      <c r="AK344" s="58" t="e">
        <f t="shared" si="44"/>
        <v>#DIV/0!</v>
      </c>
      <c r="AL344" s="58" t="e">
        <f t="shared" si="47"/>
        <v>#DIV/0!</v>
      </c>
      <c r="AM344" s="58" t="e">
        <f t="shared" si="47"/>
        <v>#DIV/0!</v>
      </c>
      <c r="AN344" s="160"/>
      <c r="AO344" s="118"/>
      <c r="AP344" s="118"/>
      <c r="AQ344" s="118"/>
      <c r="AR344" s="118"/>
      <c r="AS344" s="118"/>
      <c r="AT344" s="118"/>
      <c r="AU344" s="118"/>
      <c r="AV344" s="118"/>
      <c r="AW344" s="118"/>
      <c r="AX344" s="118"/>
      <c r="AY344" s="118"/>
      <c r="AZ344" s="118"/>
      <c r="BA344" s="118">
        <v>1</v>
      </c>
      <c r="BB344" s="118">
        <v>1</v>
      </c>
      <c r="BC344" s="118"/>
      <c r="BD344" s="118"/>
      <c r="BE344" s="118"/>
    </row>
    <row r="345" spans="2:57" ht="15.75" customHeight="1">
      <c r="B345" s="499"/>
      <c r="C345" s="1" t="s">
        <v>208</v>
      </c>
      <c r="D345" s="196"/>
      <c r="G345" s="11">
        <v>0</v>
      </c>
      <c r="H345" s="11">
        <v>0</v>
      </c>
      <c r="I345" s="11">
        <v>0</v>
      </c>
      <c r="J345" s="11">
        <v>0</v>
      </c>
      <c r="K345" s="11">
        <v>0</v>
      </c>
      <c r="L345" s="11">
        <v>0</v>
      </c>
      <c r="M345" s="11">
        <v>0</v>
      </c>
      <c r="N345" s="11">
        <v>0</v>
      </c>
      <c r="O345" s="11">
        <v>0</v>
      </c>
      <c r="P345" s="11">
        <v>0</v>
      </c>
      <c r="Q345" s="11">
        <v>0</v>
      </c>
      <c r="V345" s="159">
        <f>100</f>
        <v>100</v>
      </c>
      <c r="W345" s="58" t="e">
        <f t="shared" si="46"/>
        <v>#DIV/0!</v>
      </c>
      <c r="X345" s="58" t="e">
        <f t="shared" si="46"/>
        <v>#DIV/0!</v>
      </c>
      <c r="Y345" s="58" t="e">
        <f t="shared" si="46"/>
        <v>#DIV/0!</v>
      </c>
      <c r="Z345" s="58" t="e">
        <f t="shared" si="46"/>
        <v>#DIV/0!</v>
      </c>
      <c r="AA345" s="58" t="e">
        <f t="shared" si="45"/>
        <v>#DIV/0!</v>
      </c>
      <c r="AB345" s="58" t="e">
        <f t="shared" si="45"/>
        <v>#DIV/0!</v>
      </c>
      <c r="AC345" s="58" t="e">
        <f t="shared" si="45"/>
        <v>#DIV/0!</v>
      </c>
      <c r="AD345" s="58" t="e">
        <f t="shared" si="45"/>
        <v>#DIV/0!</v>
      </c>
      <c r="AE345" s="58" t="e">
        <f t="shared" si="45"/>
        <v>#DIV/0!</v>
      </c>
      <c r="AF345" s="58" t="e">
        <f t="shared" si="45"/>
        <v>#DIV/0!</v>
      </c>
      <c r="AG345" s="58" t="e">
        <f t="shared" si="45"/>
        <v>#DIV/0!</v>
      </c>
      <c r="AH345" s="58" t="e">
        <f t="shared" si="44"/>
        <v>#DIV/0!</v>
      </c>
      <c r="AI345" s="58" t="e">
        <f t="shared" si="44"/>
        <v>#DIV/0!</v>
      </c>
      <c r="AJ345" s="58" t="e">
        <f t="shared" si="44"/>
        <v>#DIV/0!</v>
      </c>
      <c r="AK345" s="58" t="e">
        <f t="shared" si="44"/>
        <v>#DIV/0!</v>
      </c>
      <c r="AL345" s="58" t="e">
        <f t="shared" si="47"/>
        <v>#DIV/0!</v>
      </c>
      <c r="AM345" s="58" t="e">
        <f t="shared" si="47"/>
        <v>#DIV/0!</v>
      </c>
      <c r="AN345" s="160"/>
      <c r="AO345" s="118"/>
      <c r="AP345" s="118"/>
      <c r="AQ345" s="118"/>
      <c r="AR345" s="118"/>
      <c r="AS345" s="118">
        <v>4</v>
      </c>
      <c r="AT345" s="118">
        <v>4</v>
      </c>
      <c r="AU345" s="118">
        <v>4</v>
      </c>
      <c r="AV345" s="118">
        <v>4</v>
      </c>
      <c r="AW345" s="118">
        <v>4</v>
      </c>
      <c r="AX345" s="118">
        <v>4</v>
      </c>
      <c r="AY345" s="118">
        <v>4</v>
      </c>
      <c r="AZ345" s="118">
        <v>4</v>
      </c>
      <c r="BA345" s="118">
        <v>1</v>
      </c>
      <c r="BB345" s="118"/>
      <c r="BC345" s="118"/>
      <c r="BD345" s="118"/>
      <c r="BE345" s="118"/>
    </row>
    <row r="346" spans="2:57" ht="15.75" customHeight="1">
      <c r="B346" s="499"/>
      <c r="C346" s="1" t="s">
        <v>209</v>
      </c>
      <c r="D346" s="196"/>
      <c r="Q346" s="11">
        <v>492.22332902665897</v>
      </c>
      <c r="V346" s="159">
        <f>100</f>
        <v>100</v>
      </c>
      <c r="W346" s="58" t="e">
        <f t="shared" si="46"/>
        <v>#DIV/0!</v>
      </c>
      <c r="X346" s="58" t="e">
        <f t="shared" si="46"/>
        <v>#DIV/0!</v>
      </c>
      <c r="Y346" s="58" t="e">
        <f t="shared" si="46"/>
        <v>#DIV/0!</v>
      </c>
      <c r="Z346" s="58" t="e">
        <f t="shared" si="46"/>
        <v>#DIV/0!</v>
      </c>
      <c r="AA346" s="58" t="e">
        <f t="shared" si="45"/>
        <v>#DIV/0!</v>
      </c>
      <c r="AB346" s="58" t="e">
        <f t="shared" si="45"/>
        <v>#DIV/0!</v>
      </c>
      <c r="AC346" s="58" t="e">
        <f t="shared" si="45"/>
        <v>#DIV/0!</v>
      </c>
      <c r="AD346" s="58" t="e">
        <f t="shared" si="45"/>
        <v>#DIV/0!</v>
      </c>
      <c r="AE346" s="58" t="e">
        <f t="shared" si="45"/>
        <v>#DIV/0!</v>
      </c>
      <c r="AF346" s="58" t="e">
        <f t="shared" si="45"/>
        <v>#DIV/0!</v>
      </c>
      <c r="AG346" s="58" t="e">
        <f t="shared" si="45"/>
        <v>#DIV/0!</v>
      </c>
      <c r="AH346" s="58" t="e">
        <f t="shared" si="44"/>
        <v>#DIV/0!</v>
      </c>
      <c r="AI346" s="58" t="e">
        <f t="shared" si="44"/>
        <v>#DIV/0!</v>
      </c>
      <c r="AJ346" s="58" t="e">
        <f t="shared" si="44"/>
        <v>#DIV/0!</v>
      </c>
      <c r="AK346" s="58" t="e">
        <f t="shared" si="44"/>
        <v>#DIV/0!</v>
      </c>
      <c r="AL346" s="58" t="e">
        <f t="shared" si="47"/>
        <v>#DIV/0!</v>
      </c>
      <c r="AM346" s="58" t="e">
        <f t="shared" si="47"/>
        <v>#DIV/0!</v>
      </c>
      <c r="AN346" s="160"/>
      <c r="AO346" s="118"/>
      <c r="AP346" s="118"/>
      <c r="AQ346" s="118"/>
      <c r="AR346" s="118"/>
      <c r="AS346" s="118"/>
      <c r="AT346" s="118"/>
      <c r="AU346" s="118"/>
      <c r="AV346" s="118"/>
      <c r="AW346" s="118"/>
      <c r="AX346" s="118"/>
      <c r="AY346" s="118"/>
      <c r="AZ346" s="118"/>
      <c r="BA346" s="118"/>
      <c r="BB346" s="118"/>
      <c r="BC346" s="118"/>
      <c r="BD346" s="118"/>
      <c r="BE346" s="118"/>
    </row>
    <row r="347" spans="2:57" ht="15.75" customHeight="1">
      <c r="B347" s="501"/>
      <c r="C347" s="8" t="s">
        <v>210</v>
      </c>
      <c r="D347" s="245"/>
      <c r="E347" s="173"/>
      <c r="F347" s="173"/>
      <c r="G347" s="173"/>
      <c r="H347" s="173"/>
      <c r="I347" s="173"/>
      <c r="J347" s="173"/>
      <c r="K347" s="173"/>
      <c r="L347" s="173"/>
      <c r="M347" s="173"/>
      <c r="N347" s="173"/>
      <c r="O347" s="173"/>
      <c r="P347" s="173"/>
      <c r="Q347" s="173">
        <v>492.22332902665897</v>
      </c>
      <c r="R347" s="173"/>
      <c r="S347" s="173"/>
      <c r="T347" s="173"/>
      <c r="U347" s="173"/>
      <c r="V347" s="159">
        <f>100</f>
        <v>100</v>
      </c>
      <c r="W347" s="58" t="e">
        <f t="shared" si="46"/>
        <v>#DIV/0!</v>
      </c>
      <c r="X347" s="58" t="e">
        <f t="shared" si="46"/>
        <v>#DIV/0!</v>
      </c>
      <c r="Y347" s="58" t="e">
        <f t="shared" si="46"/>
        <v>#DIV/0!</v>
      </c>
      <c r="Z347" s="58" t="e">
        <f t="shared" si="46"/>
        <v>#DIV/0!</v>
      </c>
      <c r="AA347" s="58" t="e">
        <f t="shared" si="45"/>
        <v>#DIV/0!</v>
      </c>
      <c r="AB347" s="58" t="e">
        <f t="shared" si="45"/>
        <v>#DIV/0!</v>
      </c>
      <c r="AC347" s="58" t="e">
        <f t="shared" si="45"/>
        <v>#DIV/0!</v>
      </c>
      <c r="AD347" s="58" t="e">
        <f t="shared" si="45"/>
        <v>#DIV/0!</v>
      </c>
      <c r="AE347" s="58" t="e">
        <f t="shared" si="45"/>
        <v>#DIV/0!</v>
      </c>
      <c r="AF347" s="58" t="e">
        <f t="shared" si="45"/>
        <v>#DIV/0!</v>
      </c>
      <c r="AG347" s="58" t="e">
        <f t="shared" si="45"/>
        <v>#DIV/0!</v>
      </c>
      <c r="AH347" s="58" t="e">
        <f t="shared" si="44"/>
        <v>#DIV/0!</v>
      </c>
      <c r="AI347" s="58" t="e">
        <f t="shared" si="44"/>
        <v>#DIV/0!</v>
      </c>
      <c r="AJ347" s="58" t="e">
        <f t="shared" si="44"/>
        <v>#DIV/0!</v>
      </c>
      <c r="AK347" s="58" t="e">
        <f t="shared" si="44"/>
        <v>#DIV/0!</v>
      </c>
      <c r="AL347" s="58" t="e">
        <f t="shared" si="47"/>
        <v>#DIV/0!</v>
      </c>
      <c r="AM347" s="58" t="e">
        <f t="shared" si="47"/>
        <v>#DIV/0!</v>
      </c>
      <c r="AN347" s="120"/>
      <c r="AO347" s="121"/>
      <c r="AP347" s="121"/>
      <c r="AQ347" s="121"/>
      <c r="AR347" s="121"/>
      <c r="AS347" s="121"/>
      <c r="AT347" s="121"/>
      <c r="AU347" s="121"/>
      <c r="AV347" s="121"/>
      <c r="AW347" s="121"/>
      <c r="AX347" s="121"/>
      <c r="AY347" s="121"/>
      <c r="AZ347" s="121"/>
      <c r="BA347" s="121"/>
      <c r="BB347" s="121"/>
      <c r="BC347" s="121"/>
      <c r="BD347" s="121"/>
      <c r="BE347" s="121"/>
    </row>
    <row r="348" spans="2:57" ht="15" customHeight="1">
      <c r="B348" s="499" t="s">
        <v>166</v>
      </c>
      <c r="C348" s="1" t="s">
        <v>205</v>
      </c>
      <c r="D348" s="246">
        <v>110.249527786062</v>
      </c>
      <c r="E348" s="11">
        <v>139.26115837315001</v>
      </c>
      <c r="F348" s="11">
        <v>174.20432295465901</v>
      </c>
      <c r="G348" s="11">
        <v>343.42147786247898</v>
      </c>
      <c r="H348" s="11">
        <v>247.96383542831001</v>
      </c>
      <c r="I348" s="11">
        <v>262.651024338995</v>
      </c>
      <c r="J348" s="11">
        <v>278.31503357435503</v>
      </c>
      <c r="K348" s="11">
        <v>236.97153360822699</v>
      </c>
      <c r="L348" s="11">
        <v>161.85398194743999</v>
      </c>
      <c r="M348" s="11">
        <v>251.305352943521</v>
      </c>
      <c r="N348" s="11">
        <v>113.164202956452</v>
      </c>
      <c r="O348" s="11">
        <v>438.79838589149603</v>
      </c>
      <c r="P348" s="11">
        <v>414.1</v>
      </c>
      <c r="Q348" s="11">
        <v>726.14480289566302</v>
      </c>
      <c r="R348" s="11">
        <v>517.15611368877296</v>
      </c>
      <c r="S348" s="11">
        <v>674.52021483179101</v>
      </c>
      <c r="T348" s="11">
        <v>745.48132489862303</v>
      </c>
      <c r="U348" s="11">
        <v>1006.31762626389</v>
      </c>
      <c r="V348" s="159">
        <f>100</f>
        <v>100</v>
      </c>
      <c r="W348" s="58">
        <f t="shared" si="46"/>
        <v>126.31451686884751</v>
      </c>
      <c r="X348" s="58">
        <f t="shared" si="46"/>
        <v>158.00913296671945</v>
      </c>
      <c r="Y348" s="58">
        <f t="shared" si="46"/>
        <v>311.49473812612115</v>
      </c>
      <c r="Z348" s="58">
        <f t="shared" si="46"/>
        <v>224.91147164773449</v>
      </c>
      <c r="AA348" s="58">
        <f t="shared" si="45"/>
        <v>238.23324200414393</v>
      </c>
      <c r="AB348" s="58">
        <f t="shared" si="45"/>
        <v>252.44102098507153</v>
      </c>
      <c r="AC348" s="58">
        <f t="shared" si="45"/>
        <v>214.94108715646172</v>
      </c>
      <c r="AD348" s="58">
        <f t="shared" si="44"/>
        <v>146.80696162392266</v>
      </c>
      <c r="AE348" s="58">
        <f t="shared" si="44"/>
        <v>227.94233951838439</v>
      </c>
      <c r="AF348" s="58">
        <f t="shared" si="44"/>
        <v>102.64370762298947</v>
      </c>
      <c r="AG348" s="58">
        <f t="shared" si="44"/>
        <v>398.00477580546146</v>
      </c>
      <c r="AH348" s="58">
        <f t="shared" si="44"/>
        <v>375.60251577998275</v>
      </c>
      <c r="AI348" s="58">
        <f t="shared" si="44"/>
        <v>658.6375628789441</v>
      </c>
      <c r="AJ348" s="58">
        <f t="shared" si="44"/>
        <v>469.07784919705841</v>
      </c>
      <c r="AK348" s="58">
        <f t="shared" si="44"/>
        <v>611.81233913372398</v>
      </c>
      <c r="AL348" s="58">
        <f t="shared" si="44"/>
        <v>676.17643346756211</v>
      </c>
      <c r="AM348" s="58">
        <f t="shared" si="44"/>
        <v>912.76366118922363</v>
      </c>
      <c r="AN348" s="160">
        <v>1</v>
      </c>
      <c r="AO348" s="118">
        <v>1</v>
      </c>
      <c r="AP348" s="118">
        <v>4</v>
      </c>
      <c r="AQ348" s="118">
        <v>1</v>
      </c>
      <c r="AR348" s="118">
        <v>1</v>
      </c>
      <c r="AS348" s="118">
        <v>1</v>
      </c>
      <c r="AT348" s="118">
        <v>1</v>
      </c>
      <c r="AU348" s="118">
        <v>1</v>
      </c>
      <c r="AV348" s="118">
        <v>1</v>
      </c>
      <c r="AW348" s="118">
        <v>1</v>
      </c>
      <c r="AX348" s="118">
        <v>1</v>
      </c>
      <c r="AY348" s="118">
        <v>1</v>
      </c>
      <c r="AZ348" s="118">
        <v>1</v>
      </c>
      <c r="BA348" s="118">
        <v>1</v>
      </c>
      <c r="BB348" s="118">
        <v>1</v>
      </c>
      <c r="BC348" s="118">
        <v>4</v>
      </c>
      <c r="BD348" s="118">
        <v>6</v>
      </c>
      <c r="BE348" s="118">
        <v>7</v>
      </c>
    </row>
    <row r="349" spans="2:57" ht="15">
      <c r="B349" s="499"/>
      <c r="C349" s="1" t="s">
        <v>206</v>
      </c>
      <c r="D349" s="196">
        <v>61.5369321006064</v>
      </c>
      <c r="E349" s="11">
        <v>46.5174999028862</v>
      </c>
      <c r="F349" s="11">
        <v>27.738319192229401</v>
      </c>
      <c r="G349" s="11">
        <v>27.011501245176099</v>
      </c>
      <c r="H349" s="11">
        <v>31.257896134020601</v>
      </c>
      <c r="I349" s="11">
        <v>60.9252700504342</v>
      </c>
      <c r="J349" s="11">
        <v>230.606718838337</v>
      </c>
      <c r="K349" s="11">
        <v>138.887940484073</v>
      </c>
      <c r="L349" s="11">
        <v>164.86882992051301</v>
      </c>
      <c r="M349" s="11">
        <v>222.520487559457</v>
      </c>
      <c r="N349" s="11">
        <v>272.17339192968399</v>
      </c>
      <c r="O349" s="11">
        <v>391.79054556338201</v>
      </c>
      <c r="P349" s="11">
        <v>215</v>
      </c>
      <c r="Q349" s="11">
        <v>414.72488238833103</v>
      </c>
      <c r="R349" s="11">
        <v>521.09930216319799</v>
      </c>
      <c r="S349" s="11">
        <v>464.72947018276801</v>
      </c>
      <c r="T349" s="11">
        <v>446.21996642254999</v>
      </c>
      <c r="U349" s="11">
        <v>430.49690563405301</v>
      </c>
      <c r="V349" s="159">
        <f>100</f>
        <v>100</v>
      </c>
      <c r="W349" s="58">
        <f t="shared" si="46"/>
        <v>75.592816078050475</v>
      </c>
      <c r="X349" s="58">
        <f t="shared" si="46"/>
        <v>45.075888974900749</v>
      </c>
      <c r="Y349" s="58">
        <f t="shared" si="46"/>
        <v>43.894780456417848</v>
      </c>
      <c r="Z349" s="58">
        <f t="shared" si="46"/>
        <v>50.795343653007002</v>
      </c>
      <c r="AA349" s="58">
        <f t="shared" si="45"/>
        <v>99.00602446483326</v>
      </c>
      <c r="AB349" s="58">
        <f t="shared" si="45"/>
        <v>374.74523179238008</v>
      </c>
      <c r="AC349" s="58">
        <f t="shared" si="45"/>
        <v>225.69851265416654</v>
      </c>
      <c r="AD349" s="58">
        <f t="shared" si="44"/>
        <v>267.91850729732488</v>
      </c>
      <c r="AE349" s="58">
        <f t="shared" si="44"/>
        <v>361.60477937973809</v>
      </c>
      <c r="AF349" s="58">
        <f t="shared" si="44"/>
        <v>442.29275434906179</v>
      </c>
      <c r="AG349" s="58">
        <f t="shared" si="44"/>
        <v>636.67546006818441</v>
      </c>
      <c r="AH349" s="58">
        <f t="shared" si="44"/>
        <v>349.3836833602586</v>
      </c>
      <c r="AI349" s="58">
        <f t="shared" si="44"/>
        <v>673.94468367434945</v>
      </c>
      <c r="AJ349" s="58">
        <f t="shared" si="44"/>
        <v>846.80741202901629</v>
      </c>
      <c r="AK349" s="58">
        <f t="shared" si="44"/>
        <v>755.20415841170677</v>
      </c>
      <c r="AL349" s="58">
        <f t="shared" si="44"/>
        <v>725.12546724465778</v>
      </c>
      <c r="AM349" s="58">
        <f t="shared" si="44"/>
        <v>699.57485844474013</v>
      </c>
      <c r="AN349" s="160">
        <v>1</v>
      </c>
      <c r="AO349" s="118">
        <v>1</v>
      </c>
      <c r="AP349" s="118">
        <v>4</v>
      </c>
      <c r="AQ349" s="118">
        <v>4</v>
      </c>
      <c r="AR349" s="118">
        <v>4</v>
      </c>
      <c r="AS349" s="118">
        <v>4</v>
      </c>
      <c r="AT349" s="118">
        <v>1</v>
      </c>
      <c r="AU349" s="118">
        <v>4</v>
      </c>
      <c r="AV349" s="118">
        <v>4</v>
      </c>
      <c r="AW349" s="118">
        <v>4</v>
      </c>
      <c r="AX349" s="118">
        <v>1</v>
      </c>
      <c r="AY349" s="118">
        <v>4</v>
      </c>
      <c r="AZ349" s="118">
        <v>1</v>
      </c>
      <c r="BA349" s="118">
        <v>2</v>
      </c>
      <c r="BB349" s="118">
        <v>4</v>
      </c>
      <c r="BC349" s="118">
        <v>4</v>
      </c>
      <c r="BD349" s="118">
        <v>6</v>
      </c>
      <c r="BE349" s="118">
        <v>7</v>
      </c>
    </row>
    <row r="350" spans="2:57" ht="15">
      <c r="B350" s="499"/>
      <c r="C350" s="1" t="s">
        <v>207</v>
      </c>
      <c r="D350" s="196">
        <v>27.438115120787401</v>
      </c>
      <c r="E350" s="11">
        <v>43.895427883308102</v>
      </c>
      <c r="F350" s="11">
        <v>29.945867086420701</v>
      </c>
      <c r="G350" s="11">
        <v>29.354114784327901</v>
      </c>
      <c r="H350" s="11">
        <v>34.929383814839802</v>
      </c>
      <c r="I350" s="11">
        <v>49.290870140006</v>
      </c>
      <c r="J350" s="11">
        <v>184.68369801120301</v>
      </c>
      <c r="K350" s="11">
        <v>118.054777459313</v>
      </c>
      <c r="L350" s="11">
        <v>137.97084157178799</v>
      </c>
      <c r="M350" s="11">
        <v>183.93254747013501</v>
      </c>
      <c r="N350" s="11">
        <v>209.54852955749999</v>
      </c>
      <c r="O350" s="11">
        <v>184.70526608640199</v>
      </c>
      <c r="P350" s="11">
        <v>52.3</v>
      </c>
      <c r="Q350" s="11">
        <v>72.036531121477793</v>
      </c>
      <c r="R350" s="11">
        <v>415.32149769862701</v>
      </c>
      <c r="S350" s="11">
        <v>387.89159966612999</v>
      </c>
      <c r="T350" s="11">
        <v>359.61248283912198</v>
      </c>
      <c r="U350" s="11">
        <v>340.79139707075899</v>
      </c>
      <c r="V350" s="159">
        <f>100</f>
        <v>100</v>
      </c>
      <c r="W350" s="58">
        <f t="shared" si="46"/>
        <v>159.97974966601285</v>
      </c>
      <c r="X350" s="58">
        <f t="shared" si="46"/>
        <v>109.1396655877918</v>
      </c>
      <c r="Y350" s="58">
        <f t="shared" si="46"/>
        <v>106.98298573027314</v>
      </c>
      <c r="Z350" s="58">
        <f t="shared" si="46"/>
        <v>127.30241731647571</v>
      </c>
      <c r="AA350" s="58">
        <f t="shared" si="45"/>
        <v>179.64379084721722</v>
      </c>
      <c r="AB350" s="58">
        <f t="shared" si="45"/>
        <v>673.09178199082896</v>
      </c>
      <c r="AC350" s="58">
        <f t="shared" si="45"/>
        <v>430.25833567508244</v>
      </c>
      <c r="AD350" s="58">
        <f t="shared" si="44"/>
        <v>502.84373020674383</v>
      </c>
      <c r="AE350" s="58">
        <f t="shared" si="44"/>
        <v>670.35416485582778</v>
      </c>
      <c r="AF350" s="58">
        <f t="shared" si="44"/>
        <v>763.71328218075689</v>
      </c>
      <c r="AG350" s="58">
        <f t="shared" si="44"/>
        <v>673.17038824750534</v>
      </c>
      <c r="AH350" s="58">
        <f t="shared" si="44"/>
        <v>190.6107608695649</v>
      </c>
      <c r="AI350" s="58">
        <f t="shared" si="44"/>
        <v>262.54183570686371</v>
      </c>
      <c r="AJ350" s="58">
        <f t="shared" si="44"/>
        <v>1513.6662845472761</v>
      </c>
      <c r="AK350" s="58">
        <f t="shared" si="44"/>
        <v>1413.6962322614474</v>
      </c>
      <c r="AL350" s="58">
        <f t="shared" si="44"/>
        <v>1310.631146695189</v>
      </c>
      <c r="AM350" s="58">
        <f t="shared" si="44"/>
        <v>1242.0364721502749</v>
      </c>
      <c r="AN350" s="160">
        <v>1</v>
      </c>
      <c r="AO350" s="118">
        <v>1</v>
      </c>
      <c r="AP350" s="118">
        <v>4</v>
      </c>
      <c r="AQ350" s="118">
        <v>4</v>
      </c>
      <c r="AR350" s="118">
        <v>4</v>
      </c>
      <c r="AS350" s="118">
        <v>4</v>
      </c>
      <c r="AT350" s="118">
        <v>4</v>
      </c>
      <c r="AU350" s="118">
        <v>4</v>
      </c>
      <c r="AV350" s="118">
        <v>4</v>
      </c>
      <c r="AW350" s="118">
        <v>4</v>
      </c>
      <c r="AX350" s="118">
        <v>4</v>
      </c>
      <c r="AY350" s="118">
        <v>4</v>
      </c>
      <c r="AZ350" s="118">
        <v>1</v>
      </c>
      <c r="BA350" s="118">
        <v>1</v>
      </c>
      <c r="BB350" s="118">
        <v>1</v>
      </c>
      <c r="BC350" s="118">
        <v>4</v>
      </c>
      <c r="BD350" s="118">
        <v>6</v>
      </c>
      <c r="BE350" s="118">
        <v>7</v>
      </c>
    </row>
    <row r="351" spans="2:57" ht="15">
      <c r="B351" s="499"/>
      <c r="C351" s="1" t="s">
        <v>208</v>
      </c>
      <c r="D351" s="196">
        <v>0</v>
      </c>
      <c r="E351" s="11">
        <v>0</v>
      </c>
      <c r="F351" s="11">
        <v>0</v>
      </c>
      <c r="G351" s="11">
        <v>0</v>
      </c>
      <c r="H351" s="11">
        <v>0</v>
      </c>
      <c r="I351" s="11">
        <v>0</v>
      </c>
      <c r="J351" s="11">
        <v>0</v>
      </c>
      <c r="K351" s="11">
        <v>0</v>
      </c>
      <c r="L351" s="11">
        <v>0</v>
      </c>
      <c r="M351" s="11">
        <v>0</v>
      </c>
      <c r="N351" s="11">
        <v>0</v>
      </c>
      <c r="O351" s="11">
        <v>152.74248991182199</v>
      </c>
      <c r="P351" s="11">
        <v>40.799999999999997</v>
      </c>
      <c r="Q351" s="11">
        <v>79.382242471743595</v>
      </c>
      <c r="R351" s="11">
        <v>102.54974409776</v>
      </c>
      <c r="S351" s="11">
        <v>87.772539628335807</v>
      </c>
      <c r="T351" s="11">
        <v>82.562133437026503</v>
      </c>
      <c r="U351" s="11">
        <v>77.065770329316706</v>
      </c>
      <c r="V351" s="159">
        <f>100</f>
        <v>100</v>
      </c>
      <c r="W351" s="58" t="e">
        <f t="shared" si="46"/>
        <v>#DIV/0!</v>
      </c>
      <c r="X351" s="58" t="e">
        <f t="shared" si="46"/>
        <v>#DIV/0!</v>
      </c>
      <c r="Y351" s="58" t="e">
        <f t="shared" si="46"/>
        <v>#DIV/0!</v>
      </c>
      <c r="Z351" s="58" t="e">
        <f t="shared" si="46"/>
        <v>#DIV/0!</v>
      </c>
      <c r="AA351" s="58" t="e">
        <f t="shared" si="45"/>
        <v>#DIV/0!</v>
      </c>
      <c r="AB351" s="58" t="e">
        <f t="shared" si="45"/>
        <v>#DIV/0!</v>
      </c>
      <c r="AC351" s="58" t="e">
        <f t="shared" si="45"/>
        <v>#DIV/0!</v>
      </c>
      <c r="AD351" s="58" t="e">
        <f t="shared" si="44"/>
        <v>#DIV/0!</v>
      </c>
      <c r="AE351" s="58" t="e">
        <f t="shared" si="44"/>
        <v>#DIV/0!</v>
      </c>
      <c r="AF351" s="58" t="e">
        <f t="shared" si="44"/>
        <v>#DIV/0!</v>
      </c>
      <c r="AG351" s="58" t="e">
        <f t="shared" si="44"/>
        <v>#DIV/0!</v>
      </c>
      <c r="AH351" s="58" t="e">
        <f t="shared" si="44"/>
        <v>#DIV/0!</v>
      </c>
      <c r="AI351" s="58" t="e">
        <f t="shared" si="44"/>
        <v>#DIV/0!</v>
      </c>
      <c r="AJ351" s="58" t="e">
        <f t="shared" si="44"/>
        <v>#DIV/0!</v>
      </c>
      <c r="AK351" s="58" t="e">
        <f t="shared" si="44"/>
        <v>#DIV/0!</v>
      </c>
      <c r="AL351" s="58" t="e">
        <f t="shared" si="44"/>
        <v>#DIV/0!</v>
      </c>
      <c r="AM351" s="58" t="e">
        <f t="shared" si="44"/>
        <v>#DIV/0!</v>
      </c>
      <c r="AN351" s="160">
        <v>1</v>
      </c>
      <c r="AO351" s="118">
        <v>1</v>
      </c>
      <c r="AP351" s="118">
        <v>1</v>
      </c>
      <c r="AQ351" s="118">
        <v>1</v>
      </c>
      <c r="AR351" s="118">
        <v>1</v>
      </c>
      <c r="AS351" s="118">
        <v>1</v>
      </c>
      <c r="AT351" s="118">
        <v>4</v>
      </c>
      <c r="AU351" s="118">
        <v>4</v>
      </c>
      <c r="AV351" s="118">
        <v>4</v>
      </c>
      <c r="AW351" s="118">
        <v>4</v>
      </c>
      <c r="AX351" s="118">
        <v>4</v>
      </c>
      <c r="AY351" s="118">
        <v>1</v>
      </c>
      <c r="AZ351" s="118">
        <v>1</v>
      </c>
      <c r="BA351" s="118">
        <v>4</v>
      </c>
      <c r="BB351" s="118">
        <v>4</v>
      </c>
      <c r="BC351" s="118">
        <v>4</v>
      </c>
      <c r="BD351" s="118">
        <v>6</v>
      </c>
      <c r="BE351" s="118">
        <v>7</v>
      </c>
    </row>
    <row r="352" spans="2:57" ht="15">
      <c r="B352" s="499"/>
      <c r="C352" s="1" t="s">
        <v>209</v>
      </c>
      <c r="D352" s="196">
        <v>199.224575007456</v>
      </c>
      <c r="E352" s="11">
        <v>229.674086159344</v>
      </c>
      <c r="F352" s="11">
        <v>231.88850923330901</v>
      </c>
      <c r="G352" s="11">
        <v>399.78709389198298</v>
      </c>
      <c r="H352" s="11">
        <v>314.15111537717002</v>
      </c>
      <c r="I352" s="11">
        <v>372.867164529435</v>
      </c>
      <c r="J352" s="11">
        <v>693.60545042389504</v>
      </c>
      <c r="K352" s="11">
        <v>493.91425155161301</v>
      </c>
      <c r="L352" s="11">
        <v>464.69365343974101</v>
      </c>
      <c r="M352" s="11">
        <v>657.75838797311405</v>
      </c>
      <c r="N352" s="11">
        <v>594.88612444363696</v>
      </c>
      <c r="O352" s="11">
        <v>1168.0366874531001</v>
      </c>
      <c r="P352" s="11">
        <v>722.2</v>
      </c>
      <c r="Q352" s="11">
        <v>1292.2884588772099</v>
      </c>
      <c r="R352" s="11">
        <v>1556.1266576483599</v>
      </c>
      <c r="S352" s="11">
        <v>1614.9138243090199</v>
      </c>
      <c r="T352" s="11">
        <v>1633.8759075973201</v>
      </c>
      <c r="U352" s="11">
        <v>1854.67169929802</v>
      </c>
      <c r="V352" s="159">
        <f>100</f>
        <v>100</v>
      </c>
      <c r="W352" s="58">
        <f t="shared" si="46"/>
        <v>115.28401360662882</v>
      </c>
      <c r="X352" s="58">
        <f t="shared" si="46"/>
        <v>116.39553464959359</v>
      </c>
      <c r="Y352" s="58">
        <f t="shared" si="46"/>
        <v>200.67157572152979</v>
      </c>
      <c r="Z352" s="58">
        <f t="shared" si="46"/>
        <v>157.68692961970825</v>
      </c>
      <c r="AA352" s="58">
        <f t="shared" si="46"/>
        <v>187.15922195616702</v>
      </c>
      <c r="AB352" s="58">
        <f t="shared" si="46"/>
        <v>348.1525561783414</v>
      </c>
      <c r="AC352" s="58">
        <f t="shared" si="46"/>
        <v>247.91833614559258</v>
      </c>
      <c r="AD352" s="58">
        <f t="shared" si="44"/>
        <v>233.25117065620535</v>
      </c>
      <c r="AE352" s="58">
        <f t="shared" si="44"/>
        <v>330.15926270566638</v>
      </c>
      <c r="AF352" s="58">
        <f t="shared" si="44"/>
        <v>298.6007747394483</v>
      </c>
      <c r="AG352" s="58">
        <f t="shared" si="44"/>
        <v>586.2914690165037</v>
      </c>
      <c r="AH352" s="58">
        <f t="shared" si="44"/>
        <v>362.5054790419162</v>
      </c>
      <c r="AI352" s="58">
        <f t="shared" si="44"/>
        <v>648.65916206815643</v>
      </c>
      <c r="AJ352" s="58">
        <f t="shared" si="44"/>
        <v>781.09171902619028</v>
      </c>
      <c r="AK352" s="58">
        <f t="shared" si="44"/>
        <v>810.5997085191832</v>
      </c>
      <c r="AL352" s="58">
        <f t="shared" si="44"/>
        <v>820.11765242122976</v>
      </c>
      <c r="AM352" s="58">
        <f t="shared" si="44"/>
        <v>930.94524068057808</v>
      </c>
      <c r="AN352" s="160"/>
      <c r="AO352" s="118"/>
      <c r="AP352" s="118"/>
      <c r="AQ352" s="118"/>
      <c r="AR352" s="118"/>
      <c r="AS352" s="118"/>
      <c r="AT352" s="118"/>
      <c r="AU352" s="118"/>
      <c r="AV352" s="118"/>
      <c r="AW352" s="118"/>
      <c r="AX352" s="118"/>
      <c r="AY352" s="118"/>
      <c r="AZ352" s="118"/>
      <c r="BA352" s="118"/>
      <c r="BB352" s="118"/>
      <c r="BC352" s="118"/>
      <c r="BD352" s="118"/>
      <c r="BE352" s="118"/>
    </row>
    <row r="353" spans="2:57" ht="15">
      <c r="B353" s="501"/>
      <c r="C353" s="8" t="s">
        <v>210</v>
      </c>
      <c r="D353" s="245">
        <v>199.224575007456</v>
      </c>
      <c r="E353" s="173">
        <v>229.674086159344</v>
      </c>
      <c r="F353" s="173">
        <v>231.88850923330901</v>
      </c>
      <c r="G353" s="173">
        <v>399.78709389198298</v>
      </c>
      <c r="H353" s="173">
        <v>314.15111537717002</v>
      </c>
      <c r="I353" s="173">
        <v>372.867164529435</v>
      </c>
      <c r="J353" s="173">
        <v>693.60545042389504</v>
      </c>
      <c r="K353" s="173">
        <v>493.91425155161301</v>
      </c>
      <c r="L353" s="173">
        <v>464.69365343974101</v>
      </c>
      <c r="M353" s="173">
        <v>657.75838797311405</v>
      </c>
      <c r="N353" s="173">
        <v>594.88612444363696</v>
      </c>
      <c r="O353" s="173">
        <v>1015.29419754127</v>
      </c>
      <c r="P353" s="173">
        <v>681.4</v>
      </c>
      <c r="Q353" s="173">
        <v>1212.9062164054701</v>
      </c>
      <c r="R353" s="173">
        <v>1453.5769135506</v>
      </c>
      <c r="S353" s="173">
        <v>1527.14128468069</v>
      </c>
      <c r="T353" s="173">
        <v>1551.3137741603</v>
      </c>
      <c r="U353" s="173">
        <v>1777.6059289687</v>
      </c>
      <c r="V353" s="159">
        <f>100</f>
        <v>100</v>
      </c>
      <c r="W353" s="58">
        <f t="shared" ref="W353:AL373" si="48">E353*100/$D353</f>
        <v>115.28401360662882</v>
      </c>
      <c r="X353" s="58">
        <f t="shared" si="48"/>
        <v>116.39553464959359</v>
      </c>
      <c r="Y353" s="58">
        <f t="shared" si="48"/>
        <v>200.67157572152979</v>
      </c>
      <c r="Z353" s="58">
        <f t="shared" si="48"/>
        <v>157.68692961970825</v>
      </c>
      <c r="AA353" s="58">
        <f t="shared" si="48"/>
        <v>187.15922195616702</v>
      </c>
      <c r="AB353" s="58">
        <f t="shared" si="48"/>
        <v>348.1525561783414</v>
      </c>
      <c r="AC353" s="58">
        <f t="shared" si="48"/>
        <v>247.91833614559258</v>
      </c>
      <c r="AD353" s="58">
        <f t="shared" si="44"/>
        <v>233.25117065620535</v>
      </c>
      <c r="AE353" s="58">
        <f t="shared" si="44"/>
        <v>330.15926270566638</v>
      </c>
      <c r="AF353" s="58">
        <f t="shared" si="44"/>
        <v>298.6007747394483</v>
      </c>
      <c r="AG353" s="58">
        <f t="shared" si="44"/>
        <v>509.62297071195786</v>
      </c>
      <c r="AH353" s="58">
        <f t="shared" si="44"/>
        <v>342.02607784431137</v>
      </c>
      <c r="AI353" s="58">
        <f t="shared" si="44"/>
        <v>608.81355443226664</v>
      </c>
      <c r="AJ353" s="58">
        <f t="shared" si="44"/>
        <v>729.61727412203027</v>
      </c>
      <c r="AK353" s="58">
        <f t="shared" si="44"/>
        <v>766.54262388238828</v>
      </c>
      <c r="AL353" s="58">
        <f t="shared" si="44"/>
        <v>778.67591089213875</v>
      </c>
      <c r="AM353" s="58">
        <f t="shared" si="44"/>
        <v>892.26237722036694</v>
      </c>
      <c r="AN353" s="120"/>
      <c r="AO353" s="121"/>
      <c r="AP353" s="121"/>
      <c r="AQ353" s="121"/>
      <c r="AR353" s="121"/>
      <c r="AS353" s="121"/>
      <c r="AT353" s="121"/>
      <c r="AU353" s="121"/>
      <c r="AV353" s="121"/>
      <c r="AW353" s="121"/>
      <c r="AX353" s="121"/>
      <c r="AY353" s="121"/>
      <c r="AZ353" s="121"/>
      <c r="BA353" s="121"/>
      <c r="BB353" s="121"/>
      <c r="BC353" s="121"/>
      <c r="BD353" s="121"/>
      <c r="BE353" s="121"/>
    </row>
    <row r="354" spans="2:57" ht="15" customHeight="1">
      <c r="B354" s="499" t="s">
        <v>143</v>
      </c>
      <c r="C354" s="1" t="s">
        <v>205</v>
      </c>
      <c r="D354" s="246">
        <v>678.09921463366095</v>
      </c>
      <c r="E354" s="11">
        <v>750.59239404886796</v>
      </c>
      <c r="F354" s="11">
        <v>576.74588244327595</v>
      </c>
      <c r="G354" s="11">
        <v>668.97325247609399</v>
      </c>
      <c r="H354" s="11">
        <v>627.06239151582201</v>
      </c>
      <c r="I354" s="11">
        <v>548.74608455417399</v>
      </c>
      <c r="J354" s="11">
        <v>892.373612640224</v>
      </c>
      <c r="K354" s="11">
        <v>832.62953947041603</v>
      </c>
      <c r="L354" s="11">
        <v>703.23108874510694</v>
      </c>
      <c r="M354" s="11">
        <v>777.73127665510799</v>
      </c>
      <c r="N354" s="11">
        <v>836.89572512984398</v>
      </c>
      <c r="O354" s="11">
        <v>875.40477258008298</v>
      </c>
      <c r="P354" s="11">
        <v>832.9</v>
      </c>
      <c r="Q354" s="11">
        <v>979.48576331699405</v>
      </c>
      <c r="R354" s="11">
        <v>1091.3974013465599</v>
      </c>
      <c r="S354" s="11">
        <v>1257.74406835791</v>
      </c>
      <c r="T354" s="11">
        <v>1238.0138275045099</v>
      </c>
      <c r="U354" s="11">
        <v>1379.8433452227</v>
      </c>
      <c r="V354" s="159">
        <f>100</f>
        <v>100</v>
      </c>
      <c r="W354" s="58">
        <f t="shared" si="48"/>
        <v>110.6906449455735</v>
      </c>
      <c r="X354" s="58">
        <f t="shared" si="48"/>
        <v>85.053318157116493</v>
      </c>
      <c r="Y354" s="58">
        <f t="shared" si="48"/>
        <v>98.654184821243732</v>
      </c>
      <c r="Z354" s="58">
        <f t="shared" si="48"/>
        <v>92.473546345955981</v>
      </c>
      <c r="AA354" s="58">
        <f t="shared" si="48"/>
        <v>80.92415869418619</v>
      </c>
      <c r="AB354" s="58">
        <f t="shared" si="48"/>
        <v>131.59926945532942</v>
      </c>
      <c r="AC354" s="58">
        <f t="shared" si="48"/>
        <v>122.78874853442194</v>
      </c>
      <c r="AD354" s="58">
        <f t="shared" si="44"/>
        <v>103.70622374559501</v>
      </c>
      <c r="AE354" s="58">
        <f t="shared" si="44"/>
        <v>114.6928443318243</v>
      </c>
      <c r="AF354" s="58">
        <f t="shared" si="44"/>
        <v>123.41788739306708</v>
      </c>
      <c r="AG354" s="58">
        <f t="shared" si="44"/>
        <v>129.09685687411024</v>
      </c>
      <c r="AH354" s="58">
        <f t="shared" si="44"/>
        <v>122.82863363143242</v>
      </c>
      <c r="AI354" s="58">
        <f t="shared" si="44"/>
        <v>144.44578937407493</v>
      </c>
      <c r="AJ354" s="58">
        <f t="shared" si="44"/>
        <v>160.94951561567296</v>
      </c>
      <c r="AK354" s="58">
        <f t="shared" si="44"/>
        <v>185.48083248221999</v>
      </c>
      <c r="AL354" s="58">
        <f t="shared" si="44"/>
        <v>182.57119323952313</v>
      </c>
      <c r="AM354" s="58">
        <f t="shared" si="44"/>
        <v>203.48694047200044</v>
      </c>
      <c r="AN354" s="160">
        <v>1</v>
      </c>
      <c r="AO354" s="118">
        <v>1</v>
      </c>
      <c r="AP354" s="118">
        <v>1</v>
      </c>
      <c r="AQ354" s="118">
        <v>1</v>
      </c>
      <c r="AR354" s="118">
        <v>1</v>
      </c>
      <c r="AS354" s="118">
        <v>1</v>
      </c>
      <c r="AT354" s="118">
        <v>1</v>
      </c>
      <c r="AU354" s="118">
        <v>1</v>
      </c>
      <c r="AV354" s="118">
        <v>1</v>
      </c>
      <c r="AW354" s="118">
        <v>1</v>
      </c>
      <c r="AX354" s="118">
        <v>1</v>
      </c>
      <c r="AY354" s="118">
        <v>1</v>
      </c>
      <c r="AZ354" s="118">
        <v>1</v>
      </c>
      <c r="BA354" s="118">
        <v>1</v>
      </c>
      <c r="BB354" s="118">
        <v>1</v>
      </c>
      <c r="BC354" s="118">
        <v>4</v>
      </c>
      <c r="BD354" s="118">
        <v>6</v>
      </c>
      <c r="BE354" s="118">
        <v>7</v>
      </c>
    </row>
    <row r="355" spans="2:57" ht="15">
      <c r="B355" s="499"/>
      <c r="C355" s="1" t="s">
        <v>206</v>
      </c>
      <c r="D355" s="196">
        <v>278.258276170594</v>
      </c>
      <c r="E355" s="11">
        <v>161.40309987181001</v>
      </c>
      <c r="F355" s="11">
        <v>185.721964141744</v>
      </c>
      <c r="G355" s="11">
        <v>126.60874855046301</v>
      </c>
      <c r="H355" s="11">
        <v>174.65265988898901</v>
      </c>
      <c r="I355" s="11">
        <v>166.24837059086801</v>
      </c>
      <c r="J355" s="11">
        <v>132.61126154273401</v>
      </c>
      <c r="K355" s="11">
        <v>133.14123900839601</v>
      </c>
      <c r="L355" s="11">
        <v>131.00087866442999</v>
      </c>
      <c r="M355" s="11">
        <v>141.99449958149</v>
      </c>
      <c r="N355" s="11">
        <v>157.81062724730299</v>
      </c>
      <c r="O355" s="11">
        <v>175.85811786977499</v>
      </c>
      <c r="P355" s="11">
        <v>179.2</v>
      </c>
      <c r="Q355" s="11">
        <v>208.42661722209601</v>
      </c>
      <c r="R355" s="11">
        <v>230.91527056186899</v>
      </c>
      <c r="S355" s="11">
        <v>225.31938745556701</v>
      </c>
      <c r="T355" s="11">
        <v>216.53369288541199</v>
      </c>
      <c r="U355" s="11">
        <v>210.728344746267</v>
      </c>
      <c r="V355" s="159">
        <f>100</f>
        <v>100</v>
      </c>
      <c r="W355" s="58">
        <f t="shared" si="48"/>
        <v>58.004779621669663</v>
      </c>
      <c r="X355" s="58">
        <f t="shared" si="48"/>
        <v>66.744452922536595</v>
      </c>
      <c r="Y355" s="58">
        <f t="shared" si="48"/>
        <v>45.50044307499482</v>
      </c>
      <c r="Z355" s="58">
        <f t="shared" si="48"/>
        <v>62.766384631058848</v>
      </c>
      <c r="AA355" s="58">
        <f t="shared" si="48"/>
        <v>59.746065015131769</v>
      </c>
      <c r="AB355" s="58">
        <f t="shared" si="48"/>
        <v>47.657616286472276</v>
      </c>
      <c r="AC355" s="58">
        <f t="shared" si="48"/>
        <v>47.848078713306649</v>
      </c>
      <c r="AD355" s="58">
        <f t="shared" si="44"/>
        <v>47.078879545748443</v>
      </c>
      <c r="AE355" s="58">
        <f t="shared" si="44"/>
        <v>51.029748884966253</v>
      </c>
      <c r="AF355" s="58">
        <f t="shared" si="44"/>
        <v>56.713722739571914</v>
      </c>
      <c r="AG355" s="58">
        <f t="shared" si="44"/>
        <v>63.199600130477428</v>
      </c>
      <c r="AH355" s="58">
        <f t="shared" si="44"/>
        <v>64.400600214362157</v>
      </c>
      <c r="AI355" s="58">
        <f t="shared" si="44"/>
        <v>74.904013670491608</v>
      </c>
      <c r="AJ355" s="58">
        <f t="shared" si="44"/>
        <v>82.985948788204226</v>
      </c>
      <c r="AK355" s="58">
        <f t="shared" si="44"/>
        <v>80.974909553967294</v>
      </c>
      <c r="AL355" s="58">
        <f t="shared" si="44"/>
        <v>77.817521140920164</v>
      </c>
      <c r="AM355" s="58">
        <f t="shared" si="44"/>
        <v>75.731204708920899</v>
      </c>
      <c r="AN355" s="160">
        <v>1</v>
      </c>
      <c r="AO355" s="118">
        <v>1</v>
      </c>
      <c r="AP355" s="118">
        <v>1</v>
      </c>
      <c r="AQ355" s="118">
        <v>1</v>
      </c>
      <c r="AR355" s="118">
        <v>4</v>
      </c>
      <c r="AS355" s="118">
        <v>1</v>
      </c>
      <c r="AT355" s="118">
        <v>1</v>
      </c>
      <c r="AU355" s="118">
        <v>1</v>
      </c>
      <c r="AV355" s="118">
        <v>1</v>
      </c>
      <c r="AW355" s="118">
        <v>1</v>
      </c>
      <c r="AX355" s="118">
        <v>1</v>
      </c>
      <c r="AY355" s="118">
        <v>1</v>
      </c>
      <c r="AZ355" s="118">
        <v>1</v>
      </c>
      <c r="BA355" s="118">
        <v>1</v>
      </c>
      <c r="BB355" s="118">
        <v>1</v>
      </c>
      <c r="BC355" s="118">
        <v>4</v>
      </c>
      <c r="BD355" s="118">
        <v>6</v>
      </c>
      <c r="BE355" s="118">
        <v>7</v>
      </c>
    </row>
    <row r="356" spans="2:57" ht="15">
      <c r="B356" s="499"/>
      <c r="C356" s="1" t="s">
        <v>207</v>
      </c>
      <c r="D356" s="196">
        <v>505.71627398349699</v>
      </c>
      <c r="E356" s="11">
        <v>613.07629105144395</v>
      </c>
      <c r="F356" s="11">
        <v>160.19119284370601</v>
      </c>
      <c r="G356" s="11">
        <v>87.1082067562687</v>
      </c>
      <c r="H356" s="11">
        <v>249.64836820722101</v>
      </c>
      <c r="I356" s="11">
        <v>356.89185546917798</v>
      </c>
      <c r="J356" s="11">
        <v>100.574285119172</v>
      </c>
      <c r="K356" s="11">
        <v>68.4584430423767</v>
      </c>
      <c r="L356" s="11">
        <v>72.190270788401605</v>
      </c>
      <c r="M356" s="11">
        <v>100.641715492846</v>
      </c>
      <c r="N356" s="11">
        <v>93.787455053935304</v>
      </c>
      <c r="O356" s="11">
        <v>129.32795297165401</v>
      </c>
      <c r="P356" s="11">
        <v>127.1</v>
      </c>
      <c r="Q356" s="11">
        <v>158.216050417682</v>
      </c>
      <c r="R356" s="11">
        <v>193.01901295622301</v>
      </c>
      <c r="S356" s="11">
        <v>173.555078071184</v>
      </c>
      <c r="T356" s="11">
        <v>165.86534573339699</v>
      </c>
      <c r="U356" s="11">
        <v>160.467772012468</v>
      </c>
      <c r="V356" s="159">
        <f>100</f>
        <v>100</v>
      </c>
      <c r="W356" s="58">
        <f t="shared" si="48"/>
        <v>121.22929844085864</v>
      </c>
      <c r="X356" s="58">
        <f t="shared" si="48"/>
        <v>31.676100035676036</v>
      </c>
      <c r="Y356" s="58">
        <f t="shared" si="48"/>
        <v>17.224718925915226</v>
      </c>
      <c r="Z356" s="58">
        <f t="shared" si="48"/>
        <v>49.36530245324235</v>
      </c>
      <c r="AA356" s="58">
        <f t="shared" si="48"/>
        <v>70.571558367691452</v>
      </c>
      <c r="AB356" s="58">
        <f t="shared" si="48"/>
        <v>19.887492314011244</v>
      </c>
      <c r="AC356" s="58">
        <f t="shared" si="48"/>
        <v>13.536927040756197</v>
      </c>
      <c r="AD356" s="58">
        <f t="shared" si="44"/>
        <v>14.274856179684141</v>
      </c>
      <c r="AE356" s="58">
        <f t="shared" si="44"/>
        <v>19.900825951298184</v>
      </c>
      <c r="AF356" s="58">
        <f t="shared" si="44"/>
        <v>18.545469046344326</v>
      </c>
      <c r="AG356" s="58">
        <f t="shared" si="44"/>
        <v>25.57322349010947</v>
      </c>
      <c r="AH356" s="58">
        <f t="shared" si="44"/>
        <v>25.132669549832926</v>
      </c>
      <c r="AI356" s="58">
        <f t="shared" si="44"/>
        <v>31.285536684715243</v>
      </c>
      <c r="AJ356" s="58">
        <f t="shared" si="44"/>
        <v>38.167451372648884</v>
      </c>
      <c r="AK356" s="58">
        <f t="shared" si="44"/>
        <v>34.318665821074134</v>
      </c>
      <c r="AL356" s="58">
        <f t="shared" si="44"/>
        <v>32.798103257956392</v>
      </c>
      <c r="AM356" s="58">
        <f t="shared" si="44"/>
        <v>31.730790616737114</v>
      </c>
      <c r="AN356" s="160">
        <v>1</v>
      </c>
      <c r="AO356" s="118">
        <v>4</v>
      </c>
      <c r="AP356" s="118">
        <v>1</v>
      </c>
      <c r="AQ356" s="118">
        <v>4</v>
      </c>
      <c r="AR356" s="118">
        <v>4</v>
      </c>
      <c r="AS356" s="118">
        <v>4</v>
      </c>
      <c r="AT356" s="118">
        <v>1</v>
      </c>
      <c r="AU356" s="118">
        <v>1</v>
      </c>
      <c r="AV356" s="118">
        <v>1</v>
      </c>
      <c r="AW356" s="118">
        <v>1</v>
      </c>
      <c r="AX356" s="118">
        <v>1</v>
      </c>
      <c r="AY356" s="118">
        <v>1</v>
      </c>
      <c r="AZ356" s="118">
        <v>1</v>
      </c>
      <c r="BA356" s="118">
        <v>1</v>
      </c>
      <c r="BB356" s="118">
        <v>1</v>
      </c>
      <c r="BC356" s="118">
        <v>4</v>
      </c>
      <c r="BD356" s="118">
        <v>6</v>
      </c>
      <c r="BE356" s="118">
        <v>7</v>
      </c>
    </row>
    <row r="357" spans="2:57" ht="15">
      <c r="B357" s="499"/>
      <c r="C357" s="1" t="s">
        <v>208</v>
      </c>
      <c r="D357" s="196">
        <v>84.203201113430794</v>
      </c>
      <c r="E357" s="11">
        <v>58.174163019204698</v>
      </c>
      <c r="F357" s="11">
        <v>478.36603063692598</v>
      </c>
      <c r="G357" s="11">
        <v>260.11539265821301</v>
      </c>
      <c r="H357" s="11">
        <v>107.009174661911</v>
      </c>
      <c r="I357" s="11">
        <v>38.446674086269503</v>
      </c>
      <c r="J357" s="11">
        <v>116.54318048819199</v>
      </c>
      <c r="K357" s="11">
        <v>124.695712653386</v>
      </c>
      <c r="L357" s="11">
        <v>134.49556673855699</v>
      </c>
      <c r="M357" s="11">
        <v>142.99095221013201</v>
      </c>
      <c r="N357" s="11">
        <v>167.399121054734</v>
      </c>
      <c r="O357" s="11">
        <v>158.62103322871499</v>
      </c>
      <c r="P357" s="11">
        <v>177.7</v>
      </c>
      <c r="Q357" s="11">
        <v>103.44895604233</v>
      </c>
      <c r="R357" s="11">
        <v>207.64222672927099</v>
      </c>
      <c r="S357" s="11">
        <v>193.41446104106601</v>
      </c>
      <c r="T357" s="11">
        <v>185.26570694994001</v>
      </c>
      <c r="U357" s="11">
        <v>178.38495343829601</v>
      </c>
      <c r="V357" s="159">
        <f>100</f>
        <v>100</v>
      </c>
      <c r="W357" s="58">
        <f t="shared" si="48"/>
        <v>69.087828312890181</v>
      </c>
      <c r="X357" s="58">
        <f t="shared" si="48"/>
        <v>568.10907935972102</v>
      </c>
      <c r="Y357" s="58">
        <f t="shared" si="48"/>
        <v>308.91390020648925</v>
      </c>
      <c r="Z357" s="58">
        <f t="shared" si="48"/>
        <v>127.08444957782318</v>
      </c>
      <c r="AA357" s="58">
        <f t="shared" si="48"/>
        <v>45.659397241296908</v>
      </c>
      <c r="AB357" s="58">
        <f t="shared" si="48"/>
        <v>138.40706641448912</v>
      </c>
      <c r="AC357" s="58">
        <f t="shared" si="48"/>
        <v>148.08904056439306</v>
      </c>
      <c r="AD357" s="58">
        <f t="shared" si="44"/>
        <v>159.72737967215397</v>
      </c>
      <c r="AE357" s="58">
        <f t="shared" si="44"/>
        <v>169.81652754211538</v>
      </c>
      <c r="AF357" s="58">
        <f t="shared" si="44"/>
        <v>198.80374955012616</v>
      </c>
      <c r="AG357" s="58">
        <f t="shared" si="44"/>
        <v>188.37886342947382</v>
      </c>
      <c r="AH357" s="58">
        <f t="shared" si="44"/>
        <v>211.03710743801645</v>
      </c>
      <c r="AI357" s="58">
        <f t="shared" si="44"/>
        <v>122.85632217589102</v>
      </c>
      <c r="AJ357" s="58">
        <f t="shared" si="44"/>
        <v>246.59659488426635</v>
      </c>
      <c r="AK357" s="58">
        <f t="shared" si="44"/>
        <v>229.69965331901795</v>
      </c>
      <c r="AL357" s="58">
        <f t="shared" si="44"/>
        <v>220.02216602236666</v>
      </c>
      <c r="AM357" s="58">
        <f t="shared" si="44"/>
        <v>211.85056040564567</v>
      </c>
      <c r="AN357" s="160">
        <v>1</v>
      </c>
      <c r="AO357" s="118">
        <v>4</v>
      </c>
      <c r="AP357" s="118">
        <v>1</v>
      </c>
      <c r="AQ357" s="118">
        <v>4</v>
      </c>
      <c r="AR357" s="118">
        <v>4</v>
      </c>
      <c r="AS357" s="118">
        <v>4</v>
      </c>
      <c r="AT357" s="118">
        <v>1</v>
      </c>
      <c r="AU357" s="118">
        <v>1</v>
      </c>
      <c r="AV357" s="118">
        <v>1</v>
      </c>
      <c r="AW357" s="118">
        <v>1</v>
      </c>
      <c r="AX357" s="118">
        <v>1</v>
      </c>
      <c r="AY357" s="118">
        <v>1</v>
      </c>
      <c r="AZ357" s="118">
        <v>1</v>
      </c>
      <c r="BA357" s="118">
        <v>1</v>
      </c>
      <c r="BB357" s="118">
        <v>1</v>
      </c>
      <c r="BC357" s="118">
        <v>4</v>
      </c>
      <c r="BD357" s="118">
        <v>6</v>
      </c>
      <c r="BE357" s="118">
        <v>7</v>
      </c>
    </row>
    <row r="358" spans="2:57" ht="15">
      <c r="B358" s="499"/>
      <c r="C358" s="1" t="s">
        <v>209</v>
      </c>
      <c r="D358" s="196">
        <v>1546.2769659011799</v>
      </c>
      <c r="E358" s="11">
        <v>1583.24594799133</v>
      </c>
      <c r="F358" s="11">
        <v>1401.02507006565</v>
      </c>
      <c r="G358" s="11">
        <v>1142.80560044104</v>
      </c>
      <c r="H358" s="11">
        <v>1158.37259427394</v>
      </c>
      <c r="I358" s="11">
        <v>1110.33298470049</v>
      </c>
      <c r="J358" s="11">
        <v>1242.10233979032</v>
      </c>
      <c r="K358" s="11">
        <v>1158.9249341745699</v>
      </c>
      <c r="L358" s="11">
        <v>1040.9178049365</v>
      </c>
      <c r="M358" s="11">
        <v>1163.35844393958</v>
      </c>
      <c r="N358" s="11">
        <v>1255.89292848582</v>
      </c>
      <c r="O358" s="11">
        <v>1339.2118766502299</v>
      </c>
      <c r="P358" s="11">
        <v>1316.9</v>
      </c>
      <c r="Q358" s="11">
        <v>1449.5773869991001</v>
      </c>
      <c r="R358" s="11">
        <v>1722.9739115939201</v>
      </c>
      <c r="S358" s="11">
        <v>1850.03299492572</v>
      </c>
      <c r="T358" s="11">
        <v>1805.6785730732599</v>
      </c>
      <c r="U358" s="11">
        <v>1929.4244154197299</v>
      </c>
      <c r="V358" s="159">
        <f>100</f>
        <v>100</v>
      </c>
      <c r="W358" s="58">
        <f t="shared" si="48"/>
        <v>102.39083831069063</v>
      </c>
      <c r="X358" s="58">
        <f t="shared" si="48"/>
        <v>90.60634679047449</v>
      </c>
      <c r="Y358" s="58">
        <f t="shared" si="48"/>
        <v>73.906914844004405</v>
      </c>
      <c r="Z358" s="58">
        <f t="shared" si="48"/>
        <v>74.913655174241896</v>
      </c>
      <c r="AA358" s="58">
        <f t="shared" si="48"/>
        <v>71.806863141971533</v>
      </c>
      <c r="AB358" s="58">
        <f t="shared" si="48"/>
        <v>80.328580660607258</v>
      </c>
      <c r="AC358" s="58">
        <f t="shared" si="48"/>
        <v>74.949375805979315</v>
      </c>
      <c r="AD358" s="58">
        <f t="shared" si="44"/>
        <v>67.317681624381351</v>
      </c>
      <c r="AE358" s="58">
        <f t="shared" si="44"/>
        <v>75.236097387091789</v>
      </c>
      <c r="AF358" s="58">
        <f t="shared" si="44"/>
        <v>81.220438264362159</v>
      </c>
      <c r="AG358" s="58">
        <f t="shared" si="44"/>
        <v>86.60879688327563</v>
      </c>
      <c r="AH358" s="58">
        <f t="shared" si="44"/>
        <v>85.165855085508724</v>
      </c>
      <c r="AI358" s="58">
        <f t="shared" si="44"/>
        <v>93.746296359932984</v>
      </c>
      <c r="AJ358" s="58">
        <f t="shared" si="44"/>
        <v>111.42725071829291</v>
      </c>
      <c r="AK358" s="58">
        <f t="shared" si="44"/>
        <v>119.6443480516771</v>
      </c>
      <c r="AL358" s="58">
        <f t="shared" si="44"/>
        <v>116.77588251603419</v>
      </c>
      <c r="AM358" s="58">
        <f t="shared" si="44"/>
        <v>124.77870769388649</v>
      </c>
      <c r="AN358" s="160"/>
      <c r="AO358" s="118"/>
      <c r="AP358" s="118"/>
      <c r="AQ358" s="118"/>
      <c r="AR358" s="118"/>
      <c r="AS358" s="118"/>
      <c r="AT358" s="118"/>
      <c r="AU358" s="118"/>
      <c r="AV358" s="118"/>
      <c r="AW358" s="118"/>
      <c r="AX358" s="118"/>
      <c r="AY358" s="118"/>
      <c r="AZ358" s="118"/>
      <c r="BA358" s="118"/>
      <c r="BB358" s="118"/>
      <c r="BC358" s="118"/>
      <c r="BD358" s="118"/>
      <c r="BE358" s="118"/>
    </row>
    <row r="359" spans="2:57" ht="15">
      <c r="B359" s="501"/>
      <c r="C359" s="8" t="s">
        <v>210</v>
      </c>
      <c r="D359" s="245">
        <v>1462.07376478775</v>
      </c>
      <c r="E359" s="173">
        <v>1525.07178497212</v>
      </c>
      <c r="F359" s="173">
        <v>922.65903942872501</v>
      </c>
      <c r="G359" s="173">
        <v>882.69020778282595</v>
      </c>
      <c r="H359" s="173">
        <v>1051.3634196120299</v>
      </c>
      <c r="I359" s="173">
        <v>1071.8863106142201</v>
      </c>
      <c r="J359" s="173">
        <v>1125.55915930213</v>
      </c>
      <c r="K359" s="173">
        <v>1034.2292215211901</v>
      </c>
      <c r="L359" s="173">
        <v>906.42223819793901</v>
      </c>
      <c r="M359" s="173">
        <v>1020.36749172944</v>
      </c>
      <c r="N359" s="173">
        <v>1088.4938074310801</v>
      </c>
      <c r="O359" s="173">
        <v>1180.59084342151</v>
      </c>
      <c r="P359" s="173">
        <v>1139.2</v>
      </c>
      <c r="Q359" s="173">
        <v>1346.12843095677</v>
      </c>
      <c r="R359" s="173">
        <v>1515.33168486465</v>
      </c>
      <c r="S359" s="173">
        <v>1656.6185338846601</v>
      </c>
      <c r="T359" s="173">
        <v>1620.4128661233201</v>
      </c>
      <c r="U359" s="173">
        <v>1751.0394619814299</v>
      </c>
      <c r="V359" s="159">
        <f>100</f>
        <v>100</v>
      </c>
      <c r="W359" s="58">
        <f t="shared" si="48"/>
        <v>104.3088127084693</v>
      </c>
      <c r="X359" s="58">
        <f t="shared" si="48"/>
        <v>63.106189417376491</v>
      </c>
      <c r="Y359" s="58">
        <f t="shared" si="48"/>
        <v>60.372481132028689</v>
      </c>
      <c r="Z359" s="58">
        <f t="shared" si="48"/>
        <v>71.909054449428339</v>
      </c>
      <c r="AA359" s="58">
        <f t="shared" si="48"/>
        <v>73.312738141486761</v>
      </c>
      <c r="AB359" s="58">
        <f t="shared" si="48"/>
        <v>76.983746402530386</v>
      </c>
      <c r="AC359" s="58">
        <f t="shared" si="48"/>
        <v>70.737143804186218</v>
      </c>
      <c r="AD359" s="58">
        <f t="shared" si="44"/>
        <v>61.995657129483121</v>
      </c>
      <c r="AE359" s="58">
        <f t="shared" si="44"/>
        <v>69.789056906958947</v>
      </c>
      <c r="AF359" s="58">
        <f t="shared" si="44"/>
        <v>74.448624525390983</v>
      </c>
      <c r="AG359" s="58">
        <f t="shared" si="44"/>
        <v>80.747693574331876</v>
      </c>
      <c r="AH359" s="58">
        <f t="shared" si="44"/>
        <v>77.916725368872093</v>
      </c>
      <c r="AI359" s="58">
        <f t="shared" si="44"/>
        <v>92.069802726553149</v>
      </c>
      <c r="AJ359" s="58">
        <f t="shared" si="44"/>
        <v>103.64262880297504</v>
      </c>
      <c r="AK359" s="58">
        <f t="shared" si="44"/>
        <v>113.30608439753738</v>
      </c>
      <c r="AL359" s="58">
        <f t="shared" si="44"/>
        <v>110.82976147640241</v>
      </c>
      <c r="AM359" s="58">
        <f t="shared" si="44"/>
        <v>119.76409837540783</v>
      </c>
      <c r="AN359" s="120"/>
      <c r="AO359" s="121"/>
      <c r="AP359" s="121"/>
      <c r="AQ359" s="121"/>
      <c r="AR359" s="121"/>
      <c r="AS359" s="121"/>
      <c r="AT359" s="121"/>
      <c r="AU359" s="121"/>
      <c r="AV359" s="121"/>
      <c r="AW359" s="121"/>
      <c r="AX359" s="121"/>
      <c r="AY359" s="121"/>
      <c r="AZ359" s="121"/>
      <c r="BA359" s="121"/>
      <c r="BB359" s="121"/>
      <c r="BC359" s="121"/>
      <c r="BD359" s="121"/>
      <c r="BE359" s="121"/>
    </row>
    <row r="360" spans="2:57" ht="15" customHeight="1">
      <c r="B360" s="499" t="s">
        <v>144</v>
      </c>
      <c r="C360" s="1" t="s">
        <v>205</v>
      </c>
      <c r="D360" s="246">
        <v>323.98846803857202</v>
      </c>
      <c r="E360" s="11">
        <v>483.52950316590898</v>
      </c>
      <c r="F360" s="11">
        <v>343.89756977770998</v>
      </c>
      <c r="G360" s="11">
        <v>311.00887782065701</v>
      </c>
      <c r="H360" s="11">
        <v>329.02893547218002</v>
      </c>
      <c r="I360" s="11">
        <v>326.465495437654</v>
      </c>
      <c r="J360" s="11">
        <v>358.06032473393401</v>
      </c>
      <c r="K360" s="11">
        <v>352.32748770430698</v>
      </c>
      <c r="L360" s="11">
        <v>217.96868759485599</v>
      </c>
      <c r="M360" s="11">
        <v>308.20279803898097</v>
      </c>
      <c r="N360" s="11">
        <v>352.67678785457502</v>
      </c>
      <c r="O360" s="11">
        <v>344.841329148608</v>
      </c>
      <c r="P360" s="11">
        <v>409.2</v>
      </c>
      <c r="Q360" s="11">
        <v>525.48006272622399</v>
      </c>
      <c r="R360" s="11">
        <v>607.43292677279806</v>
      </c>
      <c r="S360" s="11">
        <v>700.01550752753201</v>
      </c>
      <c r="T360" s="11">
        <v>689.03427972128702</v>
      </c>
      <c r="U360" s="11">
        <v>767.98527807102698</v>
      </c>
      <c r="V360" s="159">
        <f>100</f>
        <v>100</v>
      </c>
      <c r="W360" s="58">
        <f t="shared" si="48"/>
        <v>149.24281289800197</v>
      </c>
      <c r="X360" s="58">
        <f t="shared" si="48"/>
        <v>106.14500320325219</v>
      </c>
      <c r="Y360" s="58">
        <f t="shared" si="48"/>
        <v>95.993811046271631</v>
      </c>
      <c r="Z360" s="58">
        <f t="shared" si="48"/>
        <v>101.55575519836339</v>
      </c>
      <c r="AA360" s="58">
        <f t="shared" si="48"/>
        <v>100.76454184128154</v>
      </c>
      <c r="AB360" s="58">
        <f t="shared" si="48"/>
        <v>110.51637945684709</v>
      </c>
      <c r="AC360" s="58">
        <f t="shared" si="48"/>
        <v>108.7469223325446</v>
      </c>
      <c r="AD360" s="58">
        <f t="shared" si="44"/>
        <v>67.276680838191439</v>
      </c>
      <c r="AE360" s="58">
        <f t="shared" si="44"/>
        <v>95.127706212768132</v>
      </c>
      <c r="AF360" s="58">
        <f t="shared" si="44"/>
        <v>108.85473485821339</v>
      </c>
      <c r="AG360" s="58">
        <f t="shared" si="44"/>
        <v>106.4362973275806</v>
      </c>
      <c r="AH360" s="58">
        <f t="shared" si="44"/>
        <v>126.30079165388172</v>
      </c>
      <c r="AI360" s="58">
        <f t="shared" si="44"/>
        <v>162.19097732320017</v>
      </c>
      <c r="AJ360" s="58">
        <f t="shared" si="44"/>
        <v>187.48597147614555</v>
      </c>
      <c r="AK360" s="58">
        <f t="shared" si="44"/>
        <v>216.06185916598506</v>
      </c>
      <c r="AL360" s="58">
        <f t="shared" si="44"/>
        <v>212.67247068783169</v>
      </c>
      <c r="AM360" s="58">
        <f t="shared" si="44"/>
        <v>237.04093010483186</v>
      </c>
      <c r="AN360" s="160">
        <v>1</v>
      </c>
      <c r="AO360" s="118">
        <v>1</v>
      </c>
      <c r="AP360" s="118">
        <v>1</v>
      </c>
      <c r="AQ360" s="118">
        <v>1</v>
      </c>
      <c r="AR360" s="118">
        <v>1</v>
      </c>
      <c r="AS360" s="118">
        <v>1</v>
      </c>
      <c r="AT360" s="118">
        <v>1</v>
      </c>
      <c r="AU360" s="118">
        <v>1</v>
      </c>
      <c r="AV360" s="118">
        <v>1</v>
      </c>
      <c r="AW360" s="118">
        <v>1</v>
      </c>
      <c r="AX360" s="118">
        <v>1</v>
      </c>
      <c r="AY360" s="118">
        <v>1</v>
      </c>
      <c r="AZ360" s="118">
        <v>1</v>
      </c>
      <c r="BA360" s="118">
        <v>1</v>
      </c>
      <c r="BB360" s="118">
        <v>1</v>
      </c>
      <c r="BC360" s="118">
        <v>4</v>
      </c>
      <c r="BD360" s="118">
        <v>6</v>
      </c>
      <c r="BE360" s="118">
        <v>7</v>
      </c>
    </row>
    <row r="361" spans="2:57" ht="15">
      <c r="B361" s="499"/>
      <c r="C361" s="1" t="s">
        <v>206</v>
      </c>
      <c r="D361" s="196">
        <v>379.75941942538998</v>
      </c>
      <c r="E361" s="11">
        <v>582.099988346347</v>
      </c>
      <c r="F361" s="11">
        <v>284.67769800744799</v>
      </c>
      <c r="G361" s="11">
        <v>257.01956162196097</v>
      </c>
      <c r="H361" s="11">
        <v>214.87020046922399</v>
      </c>
      <c r="I361" s="11">
        <v>179.57547812214199</v>
      </c>
      <c r="J361" s="11">
        <v>152.150841590542</v>
      </c>
      <c r="K361" s="11">
        <v>160.564359878782</v>
      </c>
      <c r="L361" s="11">
        <v>123.91165428548599</v>
      </c>
      <c r="M361" s="11">
        <v>148.371796404799</v>
      </c>
      <c r="N361" s="11">
        <v>161.40631242508999</v>
      </c>
      <c r="O361" s="11">
        <v>206.346834055697</v>
      </c>
      <c r="P361" s="11">
        <v>195.8</v>
      </c>
      <c r="Q361" s="11">
        <v>285.82841024528301</v>
      </c>
      <c r="R361" s="11">
        <v>346.919308384038</v>
      </c>
      <c r="S361" s="11">
        <v>338.51223519491498</v>
      </c>
      <c r="T361" s="11">
        <v>325.31289975414302</v>
      </c>
      <c r="U361" s="11">
        <v>316.61616536967301</v>
      </c>
      <c r="V361" s="159">
        <f>100</f>
        <v>100</v>
      </c>
      <c r="W361" s="58">
        <f t="shared" si="48"/>
        <v>153.28125085800806</v>
      </c>
      <c r="X361" s="58">
        <f t="shared" si="48"/>
        <v>74.962643043374896</v>
      </c>
      <c r="Y361" s="58">
        <f t="shared" si="48"/>
        <v>67.679575140191275</v>
      </c>
      <c r="Z361" s="58">
        <f t="shared" si="48"/>
        <v>56.580611165443074</v>
      </c>
      <c r="AA361" s="58">
        <f t="shared" si="48"/>
        <v>47.286642262581864</v>
      </c>
      <c r="AB361" s="58">
        <f t="shared" si="48"/>
        <v>40.065060616734634</v>
      </c>
      <c r="AC361" s="58">
        <f t="shared" si="48"/>
        <v>42.28054701624788</v>
      </c>
      <c r="AD361" s="58">
        <f t="shared" si="44"/>
        <v>32.62898770831687</v>
      </c>
      <c r="AE361" s="58">
        <f t="shared" si="44"/>
        <v>39.069945027117122</v>
      </c>
      <c r="AF361" s="58">
        <f t="shared" si="44"/>
        <v>42.502253839894799</v>
      </c>
      <c r="AG361" s="58">
        <f t="shared" si="44"/>
        <v>54.336199051472704</v>
      </c>
      <c r="AH361" s="58">
        <f t="shared" si="44"/>
        <v>51.558958115183273</v>
      </c>
      <c r="AI361" s="58">
        <f t="shared" si="44"/>
        <v>75.265653891552446</v>
      </c>
      <c r="AJ361" s="58">
        <f t="shared" si="44"/>
        <v>91.352390655367543</v>
      </c>
      <c r="AK361" s="58">
        <f t="shared" si="44"/>
        <v>89.138601409048476</v>
      </c>
      <c r="AL361" s="58">
        <f t="shared" si="44"/>
        <v>85.662891587092318</v>
      </c>
      <c r="AM361" s="58">
        <f t="shared" ref="AM361:AM392" si="49">U361*100/$D361</f>
        <v>83.372827420249806</v>
      </c>
      <c r="AN361" s="160">
        <v>1</v>
      </c>
      <c r="AO361" s="118">
        <v>1</v>
      </c>
      <c r="AP361" s="118">
        <v>1</v>
      </c>
      <c r="AQ361" s="118">
        <v>1</v>
      </c>
      <c r="AR361" s="118">
        <v>1</v>
      </c>
      <c r="AS361" s="118">
        <v>1</v>
      </c>
      <c r="AT361" s="118">
        <v>1</v>
      </c>
      <c r="AU361" s="118">
        <v>1</v>
      </c>
      <c r="AV361" s="118">
        <v>1</v>
      </c>
      <c r="AW361" s="118">
        <v>1</v>
      </c>
      <c r="AX361" s="118">
        <v>1</v>
      </c>
      <c r="AY361" s="118">
        <v>1</v>
      </c>
      <c r="AZ361" s="118">
        <v>1</v>
      </c>
      <c r="BA361" s="118">
        <v>1</v>
      </c>
      <c r="BB361" s="118">
        <v>1</v>
      </c>
      <c r="BC361" s="118">
        <v>4</v>
      </c>
      <c r="BD361" s="118">
        <v>6</v>
      </c>
      <c r="BE361" s="118">
        <v>7</v>
      </c>
    </row>
    <row r="362" spans="2:57" ht="15">
      <c r="B362" s="499"/>
      <c r="C362" s="1" t="s">
        <v>207</v>
      </c>
      <c r="D362" s="196">
        <v>693.21006064221103</v>
      </c>
      <c r="E362" s="11">
        <v>251.524686322495</v>
      </c>
      <c r="F362" s="11">
        <v>535.47433485622105</v>
      </c>
      <c r="G362" s="11">
        <v>350.74045206547203</v>
      </c>
      <c r="H362" s="11">
        <v>370.038339023785</v>
      </c>
      <c r="I362" s="11">
        <v>252.728652308411</v>
      </c>
      <c r="J362" s="11">
        <v>193.808829509725</v>
      </c>
      <c r="K362" s="11">
        <v>168.51309056585001</v>
      </c>
      <c r="L362" s="11">
        <v>177.430305934979</v>
      </c>
      <c r="M362" s="11">
        <v>254.49400135517601</v>
      </c>
      <c r="N362" s="11">
        <v>191.76987614862199</v>
      </c>
      <c r="O362" s="11">
        <v>221.093010511633</v>
      </c>
      <c r="P362" s="11">
        <v>200.7</v>
      </c>
      <c r="Q362" s="11">
        <v>242.01867979051801</v>
      </c>
      <c r="R362" s="11">
        <v>292.78841256170199</v>
      </c>
      <c r="S362" s="11">
        <v>263.263802963751</v>
      </c>
      <c r="T362" s="11">
        <v>251.59929954863199</v>
      </c>
      <c r="U362" s="11">
        <v>243.413715304996</v>
      </c>
      <c r="V362" s="159">
        <f>100</f>
        <v>100</v>
      </c>
      <c r="W362" s="58">
        <f t="shared" si="48"/>
        <v>36.284050189559402</v>
      </c>
      <c r="X362" s="58">
        <f t="shared" si="48"/>
        <v>77.245609268876052</v>
      </c>
      <c r="Y362" s="58">
        <f t="shared" si="48"/>
        <v>50.596561126152061</v>
      </c>
      <c r="Z362" s="58">
        <f t="shared" si="48"/>
        <v>53.380405166216164</v>
      </c>
      <c r="AA362" s="58">
        <f t="shared" si="48"/>
        <v>36.457730009612881</v>
      </c>
      <c r="AB362" s="58">
        <f t="shared" si="48"/>
        <v>27.958167446412212</v>
      </c>
      <c r="AC362" s="58">
        <f t="shared" si="48"/>
        <v>24.309094765551198</v>
      </c>
      <c r="AD362" s="58">
        <f t="shared" si="48"/>
        <v>25.595460309765578</v>
      </c>
      <c r="AE362" s="58">
        <f t="shared" si="48"/>
        <v>36.712392938931814</v>
      </c>
      <c r="AF362" s="58">
        <f t="shared" si="48"/>
        <v>27.664035338864025</v>
      </c>
      <c r="AG362" s="58">
        <f t="shared" si="48"/>
        <v>31.894085655191684</v>
      </c>
      <c r="AH362" s="58">
        <f t="shared" si="48"/>
        <v>28.952263014484437</v>
      </c>
      <c r="AI362" s="58">
        <f t="shared" si="48"/>
        <v>34.912747741471684</v>
      </c>
      <c r="AJ362" s="58">
        <f t="shared" si="48"/>
        <v>42.236607514099525</v>
      </c>
      <c r="AK362" s="58">
        <f t="shared" si="48"/>
        <v>37.977493102142134</v>
      </c>
      <c r="AL362" s="58">
        <f t="shared" si="48"/>
        <v>36.294813626268308</v>
      </c>
      <c r="AM362" s="58">
        <f t="shared" si="49"/>
        <v>35.113990567230097</v>
      </c>
      <c r="AN362" s="160">
        <v>1</v>
      </c>
      <c r="AO362" s="118">
        <v>1</v>
      </c>
      <c r="AP362" s="118">
        <v>1</v>
      </c>
      <c r="AQ362" s="118">
        <v>1</v>
      </c>
      <c r="AR362" s="118">
        <v>1</v>
      </c>
      <c r="AS362" s="118">
        <v>1</v>
      </c>
      <c r="AT362" s="118">
        <v>1</v>
      </c>
      <c r="AU362" s="118">
        <v>1</v>
      </c>
      <c r="AV362" s="118">
        <v>1</v>
      </c>
      <c r="AW362" s="118">
        <v>1</v>
      </c>
      <c r="AX362" s="118">
        <v>1</v>
      </c>
      <c r="AY362" s="118">
        <v>1</v>
      </c>
      <c r="AZ362" s="118">
        <v>1</v>
      </c>
      <c r="BA362" s="118">
        <v>1</v>
      </c>
      <c r="BB362" s="118">
        <v>1</v>
      </c>
      <c r="BC362" s="118">
        <v>4</v>
      </c>
      <c r="BD362" s="118">
        <v>6</v>
      </c>
      <c r="BE362" s="118">
        <v>7</v>
      </c>
    </row>
    <row r="363" spans="2:57" ht="15">
      <c r="B363" s="499"/>
      <c r="C363" s="1" t="s">
        <v>208</v>
      </c>
      <c r="D363" s="196">
        <v>374.49050601451398</v>
      </c>
      <c r="E363" s="11">
        <v>79.730412150876006</v>
      </c>
      <c r="F363" s="11">
        <v>61.331439321227002</v>
      </c>
      <c r="G363" s="11">
        <v>190.76858734292699</v>
      </c>
      <c r="H363" s="11">
        <v>144.963473019627</v>
      </c>
      <c r="I363" s="11">
        <v>93.581587190412293</v>
      </c>
      <c r="J363" s="11">
        <v>160.58162485989999</v>
      </c>
      <c r="K363" s="11">
        <v>80.778975607332697</v>
      </c>
      <c r="L363" s="11">
        <v>63.403626487738698</v>
      </c>
      <c r="M363" s="11">
        <v>112.99772808800699</v>
      </c>
      <c r="N363" s="11">
        <v>202.75669196963599</v>
      </c>
      <c r="O363" s="11">
        <v>260.64863249140598</v>
      </c>
      <c r="P363" s="11">
        <v>246.9</v>
      </c>
      <c r="Q363" s="11">
        <v>443.245588945983</v>
      </c>
      <c r="R363" s="11">
        <v>489.81746450698802</v>
      </c>
      <c r="S363" s="11">
        <v>456.25485069379101</v>
      </c>
      <c r="T363" s="11">
        <v>437.03232018992099</v>
      </c>
      <c r="U363" s="11">
        <v>420.776786130723</v>
      </c>
      <c r="V363" s="159">
        <f>100</f>
        <v>100</v>
      </c>
      <c r="W363" s="58">
        <f t="shared" si="48"/>
        <v>21.2903694140075</v>
      </c>
      <c r="X363" s="58">
        <f t="shared" si="48"/>
        <v>16.377301516650466</v>
      </c>
      <c r="Y363" s="58">
        <f t="shared" si="48"/>
        <v>50.940834087669352</v>
      </c>
      <c r="Z363" s="58">
        <f t="shared" si="48"/>
        <v>38.709518850661787</v>
      </c>
      <c r="AA363" s="58">
        <f t="shared" si="48"/>
        <v>24.989041294089681</v>
      </c>
      <c r="AB363" s="58">
        <f t="shared" si="48"/>
        <v>42.880025603019263</v>
      </c>
      <c r="AC363" s="58">
        <f t="shared" si="48"/>
        <v>21.570366754291488</v>
      </c>
      <c r="AD363" s="58">
        <f t="shared" si="48"/>
        <v>16.930636550044181</v>
      </c>
      <c r="AE363" s="58">
        <f t="shared" si="48"/>
        <v>30.173723037888596</v>
      </c>
      <c r="AF363" s="58">
        <f t="shared" si="48"/>
        <v>54.142011269513425</v>
      </c>
      <c r="AG363" s="58">
        <f t="shared" si="48"/>
        <v>69.600865256996428</v>
      </c>
      <c r="AH363" s="58">
        <f t="shared" si="48"/>
        <v>65.929575258826716</v>
      </c>
      <c r="AI363" s="58">
        <f t="shared" si="48"/>
        <v>118.35963310877749</v>
      </c>
      <c r="AJ363" s="58">
        <f t="shared" si="48"/>
        <v>130.79569618996013</v>
      </c>
      <c r="AK363" s="58">
        <f t="shared" si="48"/>
        <v>121.83348933179848</v>
      </c>
      <c r="AL363" s="58">
        <f t="shared" si="48"/>
        <v>116.70050726812902</v>
      </c>
      <c r="AM363" s="58">
        <f t="shared" si="49"/>
        <v>112.35980068194709</v>
      </c>
      <c r="AN363" s="160">
        <v>1</v>
      </c>
      <c r="AO363" s="118">
        <v>1</v>
      </c>
      <c r="AP363" s="118">
        <v>1</v>
      </c>
      <c r="AQ363" s="118">
        <v>1</v>
      </c>
      <c r="AR363" s="118">
        <v>1</v>
      </c>
      <c r="AS363" s="118">
        <v>1</v>
      </c>
      <c r="AT363" s="118">
        <v>1</v>
      </c>
      <c r="AU363" s="118">
        <v>1</v>
      </c>
      <c r="AV363" s="118">
        <v>1</v>
      </c>
      <c r="AW363" s="118">
        <v>1</v>
      </c>
      <c r="AX363" s="118">
        <v>1</v>
      </c>
      <c r="AY363" s="118">
        <v>1</v>
      </c>
      <c r="AZ363" s="118">
        <v>1</v>
      </c>
      <c r="BA363" s="118">
        <v>1</v>
      </c>
      <c r="BB363" s="118">
        <v>1</v>
      </c>
      <c r="BC363" s="118">
        <v>4</v>
      </c>
      <c r="BD363" s="118">
        <v>6</v>
      </c>
      <c r="BE363" s="118">
        <v>7</v>
      </c>
    </row>
    <row r="364" spans="2:57" ht="15">
      <c r="B364" s="499"/>
      <c r="C364" s="1" t="s">
        <v>209</v>
      </c>
      <c r="D364" s="196">
        <v>1771.44845412069</v>
      </c>
      <c r="E364" s="11">
        <v>1396.8845899856301</v>
      </c>
      <c r="F364" s="11">
        <v>1225.38104196261</v>
      </c>
      <c r="G364" s="11">
        <v>1109.5374788510201</v>
      </c>
      <c r="H364" s="11">
        <v>1058.90094798482</v>
      </c>
      <c r="I364" s="11">
        <v>852.35121305862003</v>
      </c>
      <c r="J364" s="11">
        <v>864.60162069410205</v>
      </c>
      <c r="K364" s="11">
        <v>762.18391375627198</v>
      </c>
      <c r="L364" s="11">
        <v>582.71427430305903</v>
      </c>
      <c r="M364" s="11">
        <v>824.06632388696198</v>
      </c>
      <c r="N364" s="11">
        <v>908.60966839792195</v>
      </c>
      <c r="O364" s="11">
        <v>1032.9298062073401</v>
      </c>
      <c r="P364" s="11">
        <v>1052.5999999999999</v>
      </c>
      <c r="Q364" s="11">
        <v>1496.57274170801</v>
      </c>
      <c r="R364" s="11">
        <v>1736.9581122255299</v>
      </c>
      <c r="S364" s="11">
        <v>1758.04639637999</v>
      </c>
      <c r="T364" s="11">
        <v>1702.97879921398</v>
      </c>
      <c r="U364" s="11">
        <v>1748.7919448764201</v>
      </c>
      <c r="V364" s="159">
        <f>100</f>
        <v>100</v>
      </c>
      <c r="W364" s="58">
        <f t="shared" si="48"/>
        <v>78.855503062267445</v>
      </c>
      <c r="X364" s="58">
        <f t="shared" si="48"/>
        <v>69.17395982435535</v>
      </c>
      <c r="Y364" s="58">
        <f t="shared" si="48"/>
        <v>62.634477242058466</v>
      </c>
      <c r="Z364" s="58">
        <f t="shared" si="48"/>
        <v>59.77599548672368</v>
      </c>
      <c r="AA364" s="58">
        <f t="shared" si="48"/>
        <v>48.116060677684771</v>
      </c>
      <c r="AB364" s="58">
        <f t="shared" si="48"/>
        <v>48.807608185431064</v>
      </c>
      <c r="AC364" s="58">
        <f t="shared" si="48"/>
        <v>43.026028331973343</v>
      </c>
      <c r="AD364" s="58">
        <f t="shared" si="48"/>
        <v>32.894791431699112</v>
      </c>
      <c r="AE364" s="58">
        <f t="shared" si="48"/>
        <v>46.519350984785568</v>
      </c>
      <c r="AF364" s="58">
        <f t="shared" si="48"/>
        <v>51.291905575030505</v>
      </c>
      <c r="AG364" s="58">
        <f t="shared" si="48"/>
        <v>58.30989910005961</v>
      </c>
      <c r="AH364" s="58">
        <f t="shared" si="48"/>
        <v>59.420300802514092</v>
      </c>
      <c r="AI364" s="58">
        <f t="shared" si="48"/>
        <v>84.482996850782044</v>
      </c>
      <c r="AJ364" s="58">
        <f t="shared" si="48"/>
        <v>98.05298642391034</v>
      </c>
      <c r="AK364" s="58">
        <f t="shared" si="48"/>
        <v>99.243440716012671</v>
      </c>
      <c r="AL364" s="58">
        <f t="shared" si="48"/>
        <v>96.134820928746876</v>
      </c>
      <c r="AM364" s="58">
        <f t="shared" si="49"/>
        <v>98.721017865827989</v>
      </c>
      <c r="AN364" s="160"/>
      <c r="AO364" s="118"/>
      <c r="AP364" s="118"/>
      <c r="AQ364" s="118"/>
      <c r="AR364" s="118"/>
      <c r="AS364" s="118"/>
      <c r="AT364" s="118"/>
      <c r="AU364" s="118"/>
      <c r="AV364" s="118"/>
      <c r="AW364" s="118"/>
      <c r="AX364" s="118"/>
      <c r="AY364" s="118"/>
      <c r="AZ364" s="118"/>
      <c r="BA364" s="118"/>
      <c r="BB364" s="118"/>
      <c r="BC364" s="118"/>
      <c r="BD364" s="118"/>
      <c r="BE364" s="118"/>
    </row>
    <row r="365" spans="2:57" ht="15">
      <c r="B365" s="501"/>
      <c r="C365" s="8" t="s">
        <v>210</v>
      </c>
      <c r="D365" s="245">
        <v>1396.9579481061701</v>
      </c>
      <c r="E365" s="173">
        <v>1317.15417783475</v>
      </c>
      <c r="F365" s="173">
        <v>1164.04960264138</v>
      </c>
      <c r="G365" s="173">
        <v>918.76889150808904</v>
      </c>
      <c r="H365" s="173">
        <v>913.93747496518995</v>
      </c>
      <c r="I365" s="173">
        <v>758.76962586820798</v>
      </c>
      <c r="J365" s="173">
        <v>704.01999583420104</v>
      </c>
      <c r="K365" s="173">
        <v>681.40493814893898</v>
      </c>
      <c r="L365" s="173">
        <v>519.31064781532098</v>
      </c>
      <c r="M365" s="173">
        <v>711.06859579895604</v>
      </c>
      <c r="N365" s="173">
        <v>705.85297642828596</v>
      </c>
      <c r="O365" s="173">
        <v>772.28117371593703</v>
      </c>
      <c r="P365" s="173">
        <v>805.7</v>
      </c>
      <c r="Q365" s="173">
        <v>1053.32715276202</v>
      </c>
      <c r="R365" s="173">
        <v>1247.1406477185401</v>
      </c>
      <c r="S365" s="173">
        <v>1301.7915456861999</v>
      </c>
      <c r="T365" s="173">
        <v>1265.94647902407</v>
      </c>
      <c r="U365" s="173">
        <v>1328.0151587457001</v>
      </c>
      <c r="V365" s="159">
        <f>100</f>
        <v>100</v>
      </c>
      <c r="W365" s="58">
        <f t="shared" si="48"/>
        <v>94.287317640476687</v>
      </c>
      <c r="X365" s="58">
        <f t="shared" si="48"/>
        <v>83.327461948261259</v>
      </c>
      <c r="Y365" s="58">
        <f t="shared" si="48"/>
        <v>65.769259035581342</v>
      </c>
      <c r="Z365" s="58">
        <f t="shared" si="48"/>
        <v>65.423406352653487</v>
      </c>
      <c r="AA365" s="58">
        <f t="shared" si="48"/>
        <v>54.315853021693158</v>
      </c>
      <c r="AB365" s="58">
        <f t="shared" si="48"/>
        <v>50.396649146713969</v>
      </c>
      <c r="AC365" s="58">
        <f t="shared" si="48"/>
        <v>48.777770230858202</v>
      </c>
      <c r="AD365" s="58">
        <f t="shared" si="48"/>
        <v>37.174393725977275</v>
      </c>
      <c r="AE365" s="58">
        <f t="shared" si="48"/>
        <v>50.901216945215751</v>
      </c>
      <c r="AF365" s="58">
        <f t="shared" si="48"/>
        <v>50.527861442443395</v>
      </c>
      <c r="AG365" s="58">
        <f t="shared" si="48"/>
        <v>55.283065232056863</v>
      </c>
      <c r="AH365" s="58">
        <f t="shared" si="48"/>
        <v>57.675322374039425</v>
      </c>
      <c r="AI365" s="58">
        <f t="shared" si="48"/>
        <v>75.401493236786123</v>
      </c>
      <c r="AJ365" s="58">
        <f t="shared" si="48"/>
        <v>89.275460969262923</v>
      </c>
      <c r="AK365" s="58">
        <f t="shared" si="48"/>
        <v>93.187597196537993</v>
      </c>
      <c r="AL365" s="58">
        <f t="shared" si="48"/>
        <v>90.621659781548189</v>
      </c>
      <c r="AM365" s="58">
        <f t="shared" si="49"/>
        <v>95.064791359401013</v>
      </c>
      <c r="AN365" s="120"/>
      <c r="AO365" s="121"/>
      <c r="AP365" s="121"/>
      <c r="AQ365" s="121"/>
      <c r="AR365" s="121"/>
      <c r="AS365" s="121"/>
      <c r="AT365" s="121"/>
      <c r="AU365" s="121"/>
      <c r="AV365" s="121"/>
      <c r="AW365" s="121"/>
      <c r="AX365" s="121"/>
      <c r="AY365" s="121"/>
      <c r="AZ365" s="121"/>
      <c r="BA365" s="121"/>
      <c r="BB365" s="121"/>
      <c r="BC365" s="121"/>
      <c r="BD365" s="121"/>
      <c r="BE365" s="121"/>
    </row>
    <row r="366" spans="2:57" ht="15" customHeight="1">
      <c r="B366" s="499" t="s">
        <v>145</v>
      </c>
      <c r="C366" s="1" t="s">
        <v>205</v>
      </c>
      <c r="D366" s="246">
        <v>1996.0234615766999</v>
      </c>
      <c r="E366" s="11">
        <v>1798.0616089810801</v>
      </c>
      <c r="F366" s="11">
        <v>1091.2005221330701</v>
      </c>
      <c r="G366" s="11">
        <v>1169.41999505732</v>
      </c>
      <c r="H366" s="11">
        <v>1028.5730634978199</v>
      </c>
      <c r="I366" s="11">
        <v>826.66977956769597</v>
      </c>
      <c r="J366" s="11">
        <v>751.43075351365303</v>
      </c>
      <c r="K366" s="11">
        <v>757.21595707685401</v>
      </c>
      <c r="L366" s="11">
        <v>630.841121495327</v>
      </c>
      <c r="M366" s="11">
        <v>581.92833512694801</v>
      </c>
      <c r="N366" s="11">
        <v>619.356771873752</v>
      </c>
      <c r="O366" s="11">
        <v>671.74811936432002</v>
      </c>
      <c r="P366" s="11">
        <v>744.1</v>
      </c>
      <c r="Q366" s="11">
        <v>873.55142859960802</v>
      </c>
      <c r="R366" s="11">
        <v>974.44873540225399</v>
      </c>
      <c r="S366" s="11">
        <v>1122.97042222298</v>
      </c>
      <c r="T366" s="11">
        <v>1105.3542743043799</v>
      </c>
      <c r="U366" s="11">
        <v>1231.99798894524</v>
      </c>
      <c r="V366" s="159">
        <f>100</f>
        <v>100</v>
      </c>
      <c r="W366" s="58">
        <f t="shared" si="48"/>
        <v>90.082188090151718</v>
      </c>
      <c r="X366" s="58">
        <f t="shared" si="48"/>
        <v>54.668722243931356</v>
      </c>
      <c r="Y366" s="58">
        <f t="shared" si="48"/>
        <v>58.58748745035146</v>
      </c>
      <c r="Z366" s="58">
        <f t="shared" si="48"/>
        <v>51.531110896127892</v>
      </c>
      <c r="AA366" s="58">
        <f t="shared" si="48"/>
        <v>41.415834807607546</v>
      </c>
      <c r="AB366" s="58">
        <f t="shared" si="48"/>
        <v>37.646388831526181</v>
      </c>
      <c r="AC366" s="58">
        <f t="shared" si="48"/>
        <v>37.93622528257827</v>
      </c>
      <c r="AD366" s="58">
        <f t="shared" si="48"/>
        <v>31.604895114660259</v>
      </c>
      <c r="AE366" s="58">
        <f t="shared" si="48"/>
        <v>29.154383519483826</v>
      </c>
      <c r="AF366" s="58">
        <f t="shared" si="48"/>
        <v>31.029533660115867</v>
      </c>
      <c r="AG366" s="58">
        <f t="shared" si="48"/>
        <v>33.654319816145467</v>
      </c>
      <c r="AH366" s="58">
        <f t="shared" si="48"/>
        <v>37.279120928379278</v>
      </c>
      <c r="AI366" s="58">
        <f t="shared" si="48"/>
        <v>43.76458721129319</v>
      </c>
      <c r="AJ366" s="58">
        <f t="shared" si="48"/>
        <v>48.819503085024706</v>
      </c>
      <c r="AK366" s="58">
        <f t="shared" si="48"/>
        <v>56.260381896309106</v>
      </c>
      <c r="AL366" s="58">
        <f t="shared" si="48"/>
        <v>55.377819729194862</v>
      </c>
      <c r="AM366" s="58">
        <f t="shared" si="49"/>
        <v>61.722620633529999</v>
      </c>
      <c r="AN366" s="160">
        <v>1</v>
      </c>
      <c r="AO366" s="118">
        <v>1</v>
      </c>
      <c r="AP366" s="118">
        <v>1</v>
      </c>
      <c r="AQ366" s="118">
        <v>1</v>
      </c>
      <c r="AR366" s="118">
        <v>1</v>
      </c>
      <c r="AS366" s="118">
        <v>1</v>
      </c>
      <c r="AT366" s="118">
        <v>1</v>
      </c>
      <c r="AU366" s="118">
        <v>1</v>
      </c>
      <c r="AV366" s="118">
        <v>1</v>
      </c>
      <c r="AW366" s="118">
        <v>1</v>
      </c>
      <c r="AX366" s="118">
        <v>1</v>
      </c>
      <c r="AY366" s="118">
        <v>1</v>
      </c>
      <c r="AZ366" s="118">
        <v>1</v>
      </c>
      <c r="BA366" s="118">
        <v>1</v>
      </c>
      <c r="BB366" s="118">
        <v>1</v>
      </c>
      <c r="BC366" s="118">
        <v>4</v>
      </c>
      <c r="BD366" s="118">
        <v>6</v>
      </c>
      <c r="BE366" s="118">
        <v>7</v>
      </c>
    </row>
    <row r="367" spans="2:57" ht="15">
      <c r="B367" s="499"/>
      <c r="C367" s="1" t="s">
        <v>206</v>
      </c>
      <c r="D367" s="196">
        <v>80.024396063227002</v>
      </c>
      <c r="E367" s="11">
        <v>68.366216058734395</v>
      </c>
      <c r="F367" s="11">
        <v>150.53378860008701</v>
      </c>
      <c r="G367" s="11">
        <v>121.85616789916899</v>
      </c>
      <c r="H367" s="11">
        <v>89.362351460125495</v>
      </c>
      <c r="I367" s="11">
        <v>76.266075215471105</v>
      </c>
      <c r="J367" s="11">
        <v>130.92510488886199</v>
      </c>
      <c r="K367" s="11">
        <v>144.26946197029201</v>
      </c>
      <c r="L367" s="11">
        <v>-68.096493330138202</v>
      </c>
      <c r="M367" s="11">
        <v>127.147355414724</v>
      </c>
      <c r="N367" s="11">
        <v>167.299240910907</v>
      </c>
      <c r="O367" s="11">
        <v>203.75628954316699</v>
      </c>
      <c r="P367" s="11">
        <v>181.8</v>
      </c>
      <c r="Q367" s="11">
        <v>253.87354156598599</v>
      </c>
      <c r="R367" s="11">
        <v>304.80000740884799</v>
      </c>
      <c r="S367" s="11">
        <v>297.413635440767</v>
      </c>
      <c r="T367" s="11">
        <v>285.816811162779</v>
      </c>
      <c r="U367" s="11">
        <v>278.16288750896803</v>
      </c>
      <c r="V367" s="159">
        <f>100</f>
        <v>100</v>
      </c>
      <c r="W367" s="58">
        <f t="shared" si="48"/>
        <v>85.431717603614885</v>
      </c>
      <c r="X367" s="58">
        <f t="shared" si="48"/>
        <v>188.10987149612572</v>
      </c>
      <c r="Y367" s="58">
        <f t="shared" si="48"/>
        <v>152.27377386627305</v>
      </c>
      <c r="Z367" s="58">
        <f t="shared" si="48"/>
        <v>111.66888581017295</v>
      </c>
      <c r="AA367" s="58">
        <f t="shared" si="48"/>
        <v>95.30353113219816</v>
      </c>
      <c r="AB367" s="58">
        <f t="shared" si="48"/>
        <v>163.60648918289681</v>
      </c>
      <c r="AC367" s="58">
        <f t="shared" si="48"/>
        <v>180.28185037011113</v>
      </c>
      <c r="AD367" s="58">
        <f t="shared" si="48"/>
        <v>-85.094666976724696</v>
      </c>
      <c r="AE367" s="58">
        <f t="shared" si="48"/>
        <v>158.88574193582832</v>
      </c>
      <c r="AF367" s="58">
        <f t="shared" si="48"/>
        <v>209.06029803551962</v>
      </c>
      <c r="AG367" s="58">
        <f t="shared" si="48"/>
        <v>254.61771605521378</v>
      </c>
      <c r="AH367" s="58">
        <f t="shared" si="48"/>
        <v>227.18072105956344</v>
      </c>
      <c r="AI367" s="58">
        <f t="shared" si="48"/>
        <v>317.24518278826042</v>
      </c>
      <c r="AJ367" s="58">
        <f t="shared" si="48"/>
        <v>380.88385842740576</v>
      </c>
      <c r="AK367" s="58">
        <f t="shared" si="48"/>
        <v>371.65370820890854</v>
      </c>
      <c r="AL367" s="58">
        <f t="shared" si="48"/>
        <v>357.16209708968768</v>
      </c>
      <c r="AM367" s="58">
        <f t="shared" si="49"/>
        <v>347.59760922055875</v>
      </c>
      <c r="AN367" s="160">
        <v>4</v>
      </c>
      <c r="AO367" s="118">
        <v>4</v>
      </c>
      <c r="AP367" s="118">
        <v>4</v>
      </c>
      <c r="AQ367" s="118">
        <v>1</v>
      </c>
      <c r="AR367" s="118">
        <v>1</v>
      </c>
      <c r="AS367" s="118">
        <v>1</v>
      </c>
      <c r="AT367" s="118">
        <v>1</v>
      </c>
      <c r="AU367" s="118">
        <v>1</v>
      </c>
      <c r="AV367" s="118">
        <v>1</v>
      </c>
      <c r="AW367" s="118">
        <v>1</v>
      </c>
      <c r="AX367" s="118">
        <v>1</v>
      </c>
      <c r="AY367" s="118">
        <v>1</v>
      </c>
      <c r="AZ367" s="118">
        <v>1</v>
      </c>
      <c r="BA367" s="118">
        <v>1</v>
      </c>
      <c r="BB367" s="118">
        <v>1</v>
      </c>
      <c r="BC367" s="118">
        <v>4</v>
      </c>
      <c r="BD367" s="118">
        <v>6</v>
      </c>
      <c r="BE367" s="118">
        <v>7</v>
      </c>
    </row>
    <row r="368" spans="2:57" ht="15">
      <c r="B368" s="499"/>
      <c r="C368" s="1" t="s">
        <v>207</v>
      </c>
      <c r="D368" s="196">
        <v>32.204413957649898</v>
      </c>
      <c r="E368" s="11">
        <v>46.420386124383299</v>
      </c>
      <c r="F368" s="11">
        <v>80.879530778004906</v>
      </c>
      <c r="G368" s="11">
        <v>51.4229226469973</v>
      </c>
      <c r="H368" s="11">
        <v>45.682568142369398</v>
      </c>
      <c r="I368" s="11">
        <v>40.856826008288103</v>
      </c>
      <c r="J368" s="11">
        <v>79.150177046448704</v>
      </c>
      <c r="K368" s="11">
        <v>90.118734164638099</v>
      </c>
      <c r="L368" s="11">
        <v>79.778736320792405</v>
      </c>
      <c r="M368" s="11">
        <v>96.151680506138305</v>
      </c>
      <c r="N368" s="11">
        <v>201.84068885889599</v>
      </c>
      <c r="O368" s="11">
        <v>-12.352523610894901</v>
      </c>
      <c r="P368" s="11">
        <v>142.549000116781</v>
      </c>
      <c r="Q368" s="11">
        <v>137.34675963823901</v>
      </c>
      <c r="R368" s="11">
        <v>184.045045795942</v>
      </c>
      <c r="S368" s="11">
        <v>165.48604003043499</v>
      </c>
      <c r="T368" s="11">
        <v>158.153813637572</v>
      </c>
      <c r="U368" s="11">
        <v>152.99598819825201</v>
      </c>
      <c r="V368" s="159">
        <f>100</f>
        <v>100</v>
      </c>
      <c r="W368" s="58">
        <f t="shared" si="48"/>
        <v>144.14293079646777</v>
      </c>
      <c r="X368" s="58">
        <f t="shared" si="48"/>
        <v>251.14424030309868</v>
      </c>
      <c r="Y368" s="58">
        <f t="shared" si="48"/>
        <v>159.67662915593036</v>
      </c>
      <c r="Z368" s="58">
        <f t="shared" si="48"/>
        <v>141.8518846591769</v>
      </c>
      <c r="AA368" s="58">
        <f t="shared" si="48"/>
        <v>126.86716194251035</v>
      </c>
      <c r="AB368" s="58">
        <f t="shared" si="48"/>
        <v>245.77431264712465</v>
      </c>
      <c r="AC368" s="58">
        <f t="shared" si="48"/>
        <v>279.83348581703075</v>
      </c>
      <c r="AD368" s="58">
        <f t="shared" si="48"/>
        <v>247.72609253410002</v>
      </c>
      <c r="AE368" s="58">
        <f t="shared" si="48"/>
        <v>298.56677607169513</v>
      </c>
      <c r="AF368" s="58">
        <f t="shared" si="48"/>
        <v>626.7485231196091</v>
      </c>
      <c r="AG368" s="58">
        <f t="shared" si="48"/>
        <v>-38.356616664842797</v>
      </c>
      <c r="AH368" s="58">
        <f t="shared" si="48"/>
        <v>442.63808155068023</v>
      </c>
      <c r="AI368" s="58">
        <f t="shared" si="48"/>
        <v>426.48426957514437</v>
      </c>
      <c r="AJ368" s="58">
        <f t="shared" si="48"/>
        <v>571.49012566404292</v>
      </c>
      <c r="AK368" s="58">
        <f t="shared" si="48"/>
        <v>513.86136151415701</v>
      </c>
      <c r="AL368" s="58">
        <f t="shared" si="48"/>
        <v>491.09359308804886</v>
      </c>
      <c r="AM368" s="58">
        <f t="shared" si="49"/>
        <v>475.07769711148262</v>
      </c>
      <c r="AN368" s="160">
        <v>4</v>
      </c>
      <c r="AO368" s="118">
        <v>4</v>
      </c>
      <c r="AP368" s="118">
        <v>4</v>
      </c>
      <c r="AQ368" s="118">
        <v>1</v>
      </c>
      <c r="AR368" s="118">
        <v>1</v>
      </c>
      <c r="AS368" s="118">
        <v>1</v>
      </c>
      <c r="AT368" s="118">
        <v>1</v>
      </c>
      <c r="AU368" s="118">
        <v>1</v>
      </c>
      <c r="AV368" s="118">
        <v>1</v>
      </c>
      <c r="AW368" s="118">
        <v>4</v>
      </c>
      <c r="AX368" s="118">
        <v>4</v>
      </c>
      <c r="AY368" s="118">
        <v>4</v>
      </c>
      <c r="AZ368" s="118">
        <v>4</v>
      </c>
      <c r="BA368" s="118">
        <v>1</v>
      </c>
      <c r="BB368" s="118">
        <v>1</v>
      </c>
      <c r="BC368" s="118">
        <v>4</v>
      </c>
      <c r="BD368" s="118">
        <v>6</v>
      </c>
      <c r="BE368" s="118">
        <v>7</v>
      </c>
    </row>
    <row r="369" spans="2:57" ht="15">
      <c r="B369" s="499"/>
      <c r="C369" s="1" t="s">
        <v>208</v>
      </c>
      <c r="D369" s="196">
        <v>11.5408390496073</v>
      </c>
      <c r="E369" s="11">
        <v>10.97574097813</v>
      </c>
      <c r="F369" s="11">
        <v>12.1846979940122</v>
      </c>
      <c r="G369" s="11">
        <v>0</v>
      </c>
      <c r="H369" s="11">
        <v>0</v>
      </c>
      <c r="I369" s="11">
        <v>0</v>
      </c>
      <c r="J369" s="11">
        <v>10.216125608752099</v>
      </c>
      <c r="K369" s="11">
        <v>16.692334442843698</v>
      </c>
      <c r="L369" s="11">
        <v>14.0786005271987</v>
      </c>
      <c r="M369" s="11">
        <v>10.2695083120887</v>
      </c>
      <c r="N369" s="11">
        <v>9.1061794861516496</v>
      </c>
      <c r="O369" s="11">
        <v>-0.201673933388229</v>
      </c>
      <c r="P369" s="11">
        <v>0</v>
      </c>
      <c r="Q369" s="11">
        <v>0</v>
      </c>
      <c r="R369" s="11">
        <v>0</v>
      </c>
      <c r="S369" s="11">
        <v>0</v>
      </c>
      <c r="T369" s="11">
        <v>0</v>
      </c>
      <c r="U369" s="11">
        <v>0</v>
      </c>
      <c r="V369" s="159">
        <f>100</f>
        <v>100</v>
      </c>
      <c r="W369" s="58">
        <f t="shared" si="48"/>
        <v>95.10349231066931</v>
      </c>
      <c r="X369" s="58">
        <f t="shared" si="48"/>
        <v>105.57896130114396</v>
      </c>
      <c r="Y369" s="58">
        <f t="shared" si="48"/>
        <v>0</v>
      </c>
      <c r="Z369" s="58">
        <f t="shared" si="48"/>
        <v>0</v>
      </c>
      <c r="AA369" s="58">
        <f t="shared" si="48"/>
        <v>0</v>
      </c>
      <c r="AB369" s="58">
        <f t="shared" si="48"/>
        <v>88.521515332108578</v>
      </c>
      <c r="AC369" s="58">
        <f t="shared" si="48"/>
        <v>144.63709589132247</v>
      </c>
      <c r="AD369" s="58">
        <f t="shared" si="48"/>
        <v>121.98940186829617</v>
      </c>
      <c r="AE369" s="58">
        <f t="shared" si="48"/>
        <v>88.984070117832033</v>
      </c>
      <c r="AF369" s="58">
        <f t="shared" si="48"/>
        <v>78.903963975318646</v>
      </c>
      <c r="AG369" s="58">
        <f t="shared" si="48"/>
        <v>-1.7474806859479717</v>
      </c>
      <c r="AH369" s="58">
        <f t="shared" si="48"/>
        <v>0</v>
      </c>
      <c r="AI369" s="58">
        <f t="shared" si="48"/>
        <v>0</v>
      </c>
      <c r="AJ369" s="58">
        <f t="shared" si="48"/>
        <v>0</v>
      </c>
      <c r="AK369" s="58">
        <f t="shared" si="48"/>
        <v>0</v>
      </c>
      <c r="AL369" s="58">
        <f t="shared" si="48"/>
        <v>0</v>
      </c>
      <c r="AM369" s="58">
        <f t="shared" si="49"/>
        <v>0</v>
      </c>
      <c r="AN369" s="160">
        <v>4</v>
      </c>
      <c r="AO369" s="118">
        <v>4</v>
      </c>
      <c r="AP369" s="118">
        <v>4</v>
      </c>
      <c r="AQ369" s="118">
        <v>1</v>
      </c>
      <c r="AR369" s="118">
        <v>1</v>
      </c>
      <c r="AS369" s="118">
        <v>1</v>
      </c>
      <c r="AT369" s="118">
        <v>1</v>
      </c>
      <c r="AU369" s="118">
        <v>1</v>
      </c>
      <c r="AV369" s="118">
        <v>1</v>
      </c>
      <c r="AW369" s="118">
        <v>4</v>
      </c>
      <c r="AX369" s="118">
        <v>4</v>
      </c>
      <c r="AY369" s="118">
        <v>4</v>
      </c>
      <c r="AZ369" s="118">
        <v>4</v>
      </c>
      <c r="BA369" s="118">
        <v>1</v>
      </c>
      <c r="BB369" s="118">
        <v>1</v>
      </c>
      <c r="BC369" s="118">
        <v>4</v>
      </c>
      <c r="BD369" s="118">
        <v>6</v>
      </c>
      <c r="BE369" s="118">
        <v>7</v>
      </c>
    </row>
    <row r="370" spans="2:57" ht="15">
      <c r="B370" s="499"/>
      <c r="C370" s="1" t="s">
        <v>209</v>
      </c>
      <c r="D370" s="196">
        <v>2119.7931106471801</v>
      </c>
      <c r="E370" s="11">
        <v>1923.82395214233</v>
      </c>
      <c r="F370" s="11">
        <v>1334.7985395051701</v>
      </c>
      <c r="G370" s="11">
        <v>1342.6990856034799</v>
      </c>
      <c r="H370" s="11">
        <v>1163.6179831003101</v>
      </c>
      <c r="I370" s="11">
        <v>943.79268079145504</v>
      </c>
      <c r="J370" s="11">
        <v>971.72216105771599</v>
      </c>
      <c r="K370" s="11">
        <v>1008.29648765463</v>
      </c>
      <c r="L370" s="11">
        <v>656.60196501318001</v>
      </c>
      <c r="M370" s="11">
        <v>815.49687935989903</v>
      </c>
      <c r="N370" s="11">
        <v>997.60288112970602</v>
      </c>
      <c r="O370" s="11">
        <v>862.95021136320497</v>
      </c>
      <c r="P370" s="11">
        <v>1068.4490001167801</v>
      </c>
      <c r="Q370" s="11">
        <v>1264.7717298038301</v>
      </c>
      <c r="R370" s="11">
        <v>1463.2937886070399</v>
      </c>
      <c r="S370" s="11">
        <v>1585.87009769418</v>
      </c>
      <c r="T370" s="11">
        <v>1549.3248991047301</v>
      </c>
      <c r="U370" s="11">
        <v>1663.1568646524599</v>
      </c>
      <c r="V370" s="159">
        <f>100</f>
        <v>100</v>
      </c>
      <c r="W370" s="58">
        <f t="shared" si="48"/>
        <v>90.755269581708376</v>
      </c>
      <c r="X370" s="58">
        <f t="shared" si="48"/>
        <v>62.968340297023211</v>
      </c>
      <c r="Y370" s="58">
        <f t="shared" si="48"/>
        <v>63.341043937705287</v>
      </c>
      <c r="Z370" s="58">
        <f t="shared" si="48"/>
        <v>54.892997682450883</v>
      </c>
      <c r="AA370" s="58">
        <f t="shared" si="48"/>
        <v>44.522867635101989</v>
      </c>
      <c r="AB370" s="58">
        <f t="shared" si="48"/>
        <v>45.84042452902613</v>
      </c>
      <c r="AC370" s="58">
        <f t="shared" si="48"/>
        <v>47.565796991707067</v>
      </c>
      <c r="AD370" s="58">
        <f t="shared" si="48"/>
        <v>30.974813613424622</v>
      </c>
      <c r="AE370" s="58">
        <f t="shared" si="48"/>
        <v>38.470588250516819</v>
      </c>
      <c r="AF370" s="58">
        <f t="shared" si="48"/>
        <v>47.061332359228892</v>
      </c>
      <c r="AG370" s="58">
        <f t="shared" si="48"/>
        <v>40.709171429458195</v>
      </c>
      <c r="AH370" s="58">
        <f t="shared" si="48"/>
        <v>50.403456580278203</v>
      </c>
      <c r="AI370" s="58">
        <f t="shared" si="48"/>
        <v>59.664866512265007</v>
      </c>
      <c r="AJ370" s="58">
        <f t="shared" si="48"/>
        <v>69.030028508786472</v>
      </c>
      <c r="AK370" s="58">
        <f t="shared" si="48"/>
        <v>74.812494187699684</v>
      </c>
      <c r="AL370" s="58">
        <f t="shared" si="48"/>
        <v>73.088495821732138</v>
      </c>
      <c r="AM370" s="58">
        <f t="shared" si="49"/>
        <v>78.458452209267364</v>
      </c>
      <c r="AN370" s="160"/>
      <c r="AO370" s="118"/>
      <c r="AP370" s="118"/>
      <c r="AQ370" s="118"/>
      <c r="AR370" s="118"/>
      <c r="AS370" s="118"/>
      <c r="AT370" s="118"/>
      <c r="AU370" s="118"/>
      <c r="AV370" s="118"/>
      <c r="AW370" s="118"/>
      <c r="AX370" s="118"/>
      <c r="AY370" s="118"/>
      <c r="AZ370" s="118"/>
      <c r="BA370" s="118"/>
      <c r="BB370" s="118"/>
      <c r="BC370" s="118"/>
      <c r="BD370" s="118"/>
      <c r="BE370" s="118"/>
    </row>
    <row r="371" spans="2:57" ht="15">
      <c r="B371" s="501"/>
      <c r="C371" s="8" t="s">
        <v>210</v>
      </c>
      <c r="D371" s="245">
        <v>2108.2522715975701</v>
      </c>
      <c r="E371" s="173">
        <v>1912.8482111641999</v>
      </c>
      <c r="F371" s="173">
        <v>1322.61384151116</v>
      </c>
      <c r="G371" s="173">
        <v>1342.6990856034799</v>
      </c>
      <c r="H371" s="173">
        <v>1163.6179831003101</v>
      </c>
      <c r="I371" s="173">
        <v>943.79268079145504</v>
      </c>
      <c r="J371" s="173">
        <v>961.50603544896398</v>
      </c>
      <c r="K371" s="173">
        <v>991.60415321178402</v>
      </c>
      <c r="L371" s="173">
        <v>642.52336448598101</v>
      </c>
      <c r="M371" s="173">
        <v>805.22737104781004</v>
      </c>
      <c r="N371" s="173">
        <v>988.49670164355496</v>
      </c>
      <c r="O371" s="173">
        <v>863.15188529659304</v>
      </c>
      <c r="P371" s="173">
        <v>1068.4490001167801</v>
      </c>
      <c r="Q371" s="173">
        <v>1264.7717298038301</v>
      </c>
      <c r="R371" s="173">
        <v>1463.2937886070399</v>
      </c>
      <c r="S371" s="173">
        <v>1585.87009769418</v>
      </c>
      <c r="T371" s="173">
        <v>1549.3248991047301</v>
      </c>
      <c r="U371" s="173">
        <v>1663.1568646524599</v>
      </c>
      <c r="V371" s="159">
        <f>100</f>
        <v>100</v>
      </c>
      <c r="W371" s="58">
        <f t="shared" si="48"/>
        <v>90.731466861634217</v>
      </c>
      <c r="X371" s="58">
        <f t="shared" si="48"/>
        <v>62.735084379106262</v>
      </c>
      <c r="Y371" s="58">
        <f t="shared" si="48"/>
        <v>63.687780807465849</v>
      </c>
      <c r="Z371" s="58">
        <f t="shared" si="48"/>
        <v>55.193488880652566</v>
      </c>
      <c r="AA371" s="58">
        <f t="shared" si="48"/>
        <v>44.766591432451172</v>
      </c>
      <c r="AB371" s="58">
        <f t="shared" si="48"/>
        <v>45.606782850534465</v>
      </c>
      <c r="AC371" s="58">
        <f t="shared" si="48"/>
        <v>47.034416448671777</v>
      </c>
      <c r="AD371" s="58">
        <f t="shared" si="48"/>
        <v>30.476588268969167</v>
      </c>
      <c r="AE371" s="58">
        <f t="shared" si="48"/>
        <v>38.194071074693206</v>
      </c>
      <c r="AF371" s="58">
        <f t="shared" si="48"/>
        <v>46.88702177441516</v>
      </c>
      <c r="AG371" s="58">
        <f t="shared" si="48"/>
        <v>40.941584502243771</v>
      </c>
      <c r="AH371" s="58">
        <f t="shared" si="48"/>
        <v>50.679371463792691</v>
      </c>
      <c r="AI371" s="58">
        <f t="shared" si="48"/>
        <v>59.991479522771918</v>
      </c>
      <c r="AJ371" s="58">
        <f t="shared" si="48"/>
        <v>69.407907598183201</v>
      </c>
      <c r="AK371" s="58">
        <f t="shared" si="48"/>
        <v>75.222027224116559</v>
      </c>
      <c r="AL371" s="58">
        <f t="shared" si="48"/>
        <v>73.488591473481407</v>
      </c>
      <c r="AM371" s="58">
        <f t="shared" si="49"/>
        <v>78.88794368010663</v>
      </c>
      <c r="AN371" s="120"/>
      <c r="AO371" s="121"/>
      <c r="AP371" s="121"/>
      <c r="AQ371" s="121"/>
      <c r="AR371" s="121"/>
      <c r="AS371" s="121"/>
      <c r="AT371" s="121"/>
      <c r="AU371" s="121"/>
      <c r="AV371" s="121"/>
      <c r="AW371" s="121"/>
      <c r="AX371" s="121"/>
      <c r="AY371" s="121"/>
      <c r="AZ371" s="121"/>
      <c r="BA371" s="121"/>
      <c r="BB371" s="121"/>
      <c r="BC371" s="121"/>
      <c r="BD371" s="121"/>
      <c r="BE371" s="121"/>
    </row>
    <row r="372" spans="2:57" ht="15" customHeight="1">
      <c r="B372" s="499" t="s">
        <v>155</v>
      </c>
      <c r="C372" s="1" t="s">
        <v>205</v>
      </c>
      <c r="D372" s="246">
        <v>85.197335719256401</v>
      </c>
      <c r="E372" s="11">
        <v>50.343124550511703</v>
      </c>
      <c r="F372" s="11">
        <v>88.205935424425107</v>
      </c>
      <c r="G372" s="11">
        <v>61.308290401688097</v>
      </c>
      <c r="H372" s="11">
        <v>132.75602266007999</v>
      </c>
      <c r="I372" s="11">
        <v>98.445495048541801</v>
      </c>
      <c r="J372" s="11">
        <v>96.210114956209495</v>
      </c>
      <c r="K372" s="11">
        <v>105.61875900442099</v>
      </c>
      <c r="L372" s="11">
        <v>71.291636712197501</v>
      </c>
      <c r="M372" s="11">
        <v>76.427916616844101</v>
      </c>
      <c r="N372" s="11">
        <v>78.805433479824202</v>
      </c>
      <c r="O372" s="11">
        <v>101.728690280476</v>
      </c>
      <c r="P372" s="11">
        <v>112.9</v>
      </c>
      <c r="Q372" s="11">
        <v>151.33194599232701</v>
      </c>
      <c r="R372" s="11">
        <v>145.519036108873</v>
      </c>
      <c r="S372" s="11">
        <v>167.698485696002</v>
      </c>
      <c r="T372" s="11">
        <v>165.06778390932899</v>
      </c>
      <c r="U372" s="11">
        <v>183.97029129824401</v>
      </c>
      <c r="V372" s="159">
        <f>100</f>
        <v>100</v>
      </c>
      <c r="W372" s="58">
        <f t="shared" si="48"/>
        <v>59.090022153278547</v>
      </c>
      <c r="X372" s="58">
        <f t="shared" si="48"/>
        <v>103.53133073912393</v>
      </c>
      <c r="Y372" s="58">
        <f t="shared" si="48"/>
        <v>71.960337590499478</v>
      </c>
      <c r="Z372" s="58">
        <f t="shared" si="48"/>
        <v>155.82180069285232</v>
      </c>
      <c r="AA372" s="58">
        <f t="shared" si="48"/>
        <v>115.54996904238995</v>
      </c>
      <c r="AB372" s="58">
        <f t="shared" si="48"/>
        <v>112.92620144043303</v>
      </c>
      <c r="AC372" s="58">
        <f t="shared" si="48"/>
        <v>123.96955622234195</v>
      </c>
      <c r="AD372" s="58">
        <f t="shared" si="48"/>
        <v>83.678246638039042</v>
      </c>
      <c r="AE372" s="58">
        <f t="shared" si="48"/>
        <v>89.706932701147579</v>
      </c>
      <c r="AF372" s="58">
        <f t="shared" si="48"/>
        <v>92.497532715700302</v>
      </c>
      <c r="AG372" s="58">
        <f t="shared" si="48"/>
        <v>119.40360507949917</v>
      </c>
      <c r="AH372" s="58">
        <f t="shared" si="48"/>
        <v>132.51588098016333</v>
      </c>
      <c r="AI372" s="58">
        <f t="shared" si="48"/>
        <v>177.62520942086547</v>
      </c>
      <c r="AJ372" s="58">
        <f t="shared" si="48"/>
        <v>170.80233188088135</v>
      </c>
      <c r="AK372" s="58">
        <f t="shared" si="48"/>
        <v>196.83536378250685</v>
      </c>
      <c r="AL372" s="58">
        <f t="shared" si="48"/>
        <v>193.74758907163829</v>
      </c>
      <c r="AM372" s="58">
        <f t="shared" si="49"/>
        <v>215.93432440712209</v>
      </c>
      <c r="AN372" s="160">
        <v>1</v>
      </c>
      <c r="AO372" s="118">
        <v>4</v>
      </c>
      <c r="AP372" s="118">
        <v>1</v>
      </c>
      <c r="AQ372" s="118">
        <v>1</v>
      </c>
      <c r="AR372" s="118">
        <v>1</v>
      </c>
      <c r="AS372" s="118">
        <v>1</v>
      </c>
      <c r="AT372" s="118">
        <v>1</v>
      </c>
      <c r="AU372" s="118">
        <v>1</v>
      </c>
      <c r="AV372" s="118">
        <v>1</v>
      </c>
      <c r="AW372" s="118">
        <v>1</v>
      </c>
      <c r="AX372" s="118">
        <v>1</v>
      </c>
      <c r="AY372" s="118">
        <v>1</v>
      </c>
      <c r="AZ372" s="118">
        <v>1</v>
      </c>
      <c r="BA372" s="118">
        <v>1</v>
      </c>
      <c r="BB372" s="118">
        <v>1</v>
      </c>
      <c r="BC372" s="118">
        <v>4</v>
      </c>
      <c r="BD372" s="118">
        <v>6</v>
      </c>
      <c r="BE372" s="118">
        <v>7</v>
      </c>
    </row>
    <row r="373" spans="2:57" ht="15">
      <c r="B373" s="499"/>
      <c r="C373" s="1" t="s">
        <v>206</v>
      </c>
      <c r="D373" s="196">
        <v>133.81051794413</v>
      </c>
      <c r="E373" s="11">
        <v>77.652811809777504</v>
      </c>
      <c r="F373" s="11">
        <v>92.499609381343205</v>
      </c>
      <c r="G373" s="11">
        <v>-55.440412143794099</v>
      </c>
      <c r="H373" s="11">
        <v>83.830850515955504</v>
      </c>
      <c r="I373" s="11">
        <v>179.380921807817</v>
      </c>
      <c r="J373" s="11">
        <v>56.535840747463297</v>
      </c>
      <c r="K373" s="11">
        <v>43.022504843757801</v>
      </c>
      <c r="L373" s="11">
        <v>50.523204728812203</v>
      </c>
      <c r="M373" s="11">
        <v>57.0967356211886</v>
      </c>
      <c r="N373" s="11">
        <v>39.352776667998398</v>
      </c>
      <c r="O373" s="11">
        <v>40.730990997076702</v>
      </c>
      <c r="P373" s="11">
        <v>66.593763973291502</v>
      </c>
      <c r="Q373" s="11">
        <v>56.779067588492303</v>
      </c>
      <c r="R373" s="11">
        <v>61.5953101992054</v>
      </c>
      <c r="S373" s="11">
        <v>60.102640586662602</v>
      </c>
      <c r="T373" s="11">
        <v>57.759102409778798</v>
      </c>
      <c r="U373" s="11">
        <v>56.222522248835801</v>
      </c>
      <c r="V373" s="159">
        <f>100</f>
        <v>100</v>
      </c>
      <c r="W373" s="58">
        <f t="shared" si="48"/>
        <v>58.031919316088398</v>
      </c>
      <c r="X373" s="58">
        <f t="shared" si="48"/>
        <v>69.127308377929324</v>
      </c>
      <c r="Y373" s="58">
        <f t="shared" si="48"/>
        <v>-41.432028659318227</v>
      </c>
      <c r="Z373" s="58">
        <f t="shared" si="48"/>
        <v>62.648924616641459</v>
      </c>
      <c r="AA373" s="58">
        <f t="shared" si="48"/>
        <v>134.05592068832291</v>
      </c>
      <c r="AB373" s="58">
        <f t="shared" si="48"/>
        <v>42.250670288167292</v>
      </c>
      <c r="AC373" s="58">
        <f t="shared" si="48"/>
        <v>32.151811012136591</v>
      </c>
      <c r="AD373" s="58">
        <f t="shared" si="48"/>
        <v>37.757274618656808</v>
      </c>
      <c r="AE373" s="58">
        <f t="shared" si="48"/>
        <v>42.669841278865867</v>
      </c>
      <c r="AF373" s="58">
        <f t="shared" si="48"/>
        <v>29.409329903669747</v>
      </c>
      <c r="AG373" s="58">
        <f t="shared" si="48"/>
        <v>30.439304490311546</v>
      </c>
      <c r="AH373" s="58">
        <f t="shared" si="48"/>
        <v>49.767211872759091</v>
      </c>
      <c r="AI373" s="58">
        <f t="shared" si="48"/>
        <v>42.432439886526197</v>
      </c>
      <c r="AJ373" s="58">
        <f t="shared" si="48"/>
        <v>46.031740363581385</v>
      </c>
      <c r="AK373" s="58">
        <f t="shared" si="48"/>
        <v>44.916230435455979</v>
      </c>
      <c r="AL373" s="58">
        <f t="shared" si="48"/>
        <v>43.164844809804109</v>
      </c>
      <c r="AM373" s="58">
        <f t="shared" si="49"/>
        <v>42.016519413152885</v>
      </c>
      <c r="AN373" s="160">
        <v>4</v>
      </c>
      <c r="AO373" s="118">
        <v>4</v>
      </c>
      <c r="AP373" s="118">
        <v>4</v>
      </c>
      <c r="AQ373" s="118">
        <v>4</v>
      </c>
      <c r="AR373" s="118">
        <v>1</v>
      </c>
      <c r="AS373" s="118">
        <v>1</v>
      </c>
      <c r="AT373" s="118">
        <v>1</v>
      </c>
      <c r="AU373" s="118">
        <v>1</v>
      </c>
      <c r="AV373" s="118">
        <v>1</v>
      </c>
      <c r="AW373" s="118">
        <v>1</v>
      </c>
      <c r="AX373" s="118">
        <v>1</v>
      </c>
      <c r="AY373" s="118">
        <v>4</v>
      </c>
      <c r="AZ373" s="118">
        <v>4</v>
      </c>
      <c r="BA373" s="118">
        <v>1</v>
      </c>
      <c r="BB373" s="118">
        <v>1</v>
      </c>
      <c r="BC373" s="118">
        <v>4</v>
      </c>
      <c r="BD373" s="118">
        <v>6</v>
      </c>
      <c r="BE373" s="118">
        <v>7</v>
      </c>
    </row>
    <row r="374" spans="2:57" ht="15">
      <c r="B374" s="499"/>
      <c r="C374" s="1" t="s">
        <v>207</v>
      </c>
      <c r="D374" s="196">
        <v>183.417834774829</v>
      </c>
      <c r="E374" s="11">
        <v>170.24045371557301</v>
      </c>
      <c r="F374" s="11">
        <v>200.83425994329301</v>
      </c>
      <c r="G374" s="11">
        <v>68.787930346178001</v>
      </c>
      <c r="H374" s="11">
        <v>129.55726592556201</v>
      </c>
      <c r="I374" s="11">
        <v>118.3953055189</v>
      </c>
      <c r="J374" s="11">
        <v>36.996260699655799</v>
      </c>
      <c r="K374" s="11">
        <v>17.089770977197102</v>
      </c>
      <c r="L374" s="11">
        <v>67.297707484623402</v>
      </c>
      <c r="M374" s="11">
        <v>71.644943999362297</v>
      </c>
      <c r="N374" s="11">
        <v>72.512984418697599</v>
      </c>
      <c r="O374" s="11">
        <v>82.294407149380206</v>
      </c>
      <c r="P374" s="11">
        <v>120.40625031692301</v>
      </c>
      <c r="Q374" s="11">
        <v>66.858658881776904</v>
      </c>
      <c r="R374" s="11">
        <v>101.13077542855601</v>
      </c>
      <c r="S374" s="11">
        <v>90.932796851526405</v>
      </c>
      <c r="T374" s="11">
        <v>86.903824511504794</v>
      </c>
      <c r="U374" s="11">
        <v>84.096897727635096</v>
      </c>
      <c r="V374" s="159">
        <f>100</f>
        <v>100</v>
      </c>
      <c r="W374" s="58">
        <f t="shared" ref="W374:AL391" si="50">E374*100/$D374</f>
        <v>92.815648993221927</v>
      </c>
      <c r="X374" s="58">
        <f t="shared" si="50"/>
        <v>109.49549164062758</v>
      </c>
      <c r="Y374" s="58">
        <f t="shared" si="50"/>
        <v>37.503403325322637</v>
      </c>
      <c r="Z374" s="58">
        <f t="shared" si="50"/>
        <v>70.635042707058247</v>
      </c>
      <c r="AA374" s="58">
        <f t="shared" si="50"/>
        <v>64.549505594287908</v>
      </c>
      <c r="AB374" s="58">
        <f t="shared" si="50"/>
        <v>20.170481646495215</v>
      </c>
      <c r="AC374" s="58">
        <f t="shared" si="50"/>
        <v>9.3173987132588181</v>
      </c>
      <c r="AD374" s="58">
        <f t="shared" si="50"/>
        <v>36.690928974949863</v>
      </c>
      <c r="AE374" s="58">
        <f t="shared" si="50"/>
        <v>39.061056460140023</v>
      </c>
      <c r="AF374" s="58">
        <f t="shared" si="50"/>
        <v>39.534314919657298</v>
      </c>
      <c r="AG374" s="58">
        <f t="shared" si="50"/>
        <v>44.867178401930261</v>
      </c>
      <c r="AH374" s="58">
        <f t="shared" si="50"/>
        <v>65.645879237827927</v>
      </c>
      <c r="AI374" s="58">
        <f t="shared" si="50"/>
        <v>36.451558248877618</v>
      </c>
      <c r="AJ374" s="58">
        <f t="shared" si="50"/>
        <v>55.136827644219089</v>
      </c>
      <c r="AK374" s="58">
        <f t="shared" si="50"/>
        <v>49.576856559864588</v>
      </c>
      <c r="AL374" s="58">
        <f t="shared" si="50"/>
        <v>47.380247737735736</v>
      </c>
      <c r="AM374" s="58">
        <f t="shared" si="49"/>
        <v>45.849902126952799</v>
      </c>
      <c r="AN374" s="160">
        <v>4</v>
      </c>
      <c r="AO374" s="118">
        <v>1</v>
      </c>
      <c r="AP374" s="118">
        <v>4</v>
      </c>
      <c r="AQ374" s="118">
        <v>4</v>
      </c>
      <c r="AR374" s="118">
        <v>4</v>
      </c>
      <c r="AS374" s="118">
        <v>4</v>
      </c>
      <c r="AT374" s="118">
        <v>1</v>
      </c>
      <c r="AU374" s="118">
        <v>1</v>
      </c>
      <c r="AV374" s="118">
        <v>1</v>
      </c>
      <c r="AW374" s="118">
        <v>1</v>
      </c>
      <c r="AX374" s="118">
        <v>1</v>
      </c>
      <c r="AY374" s="118">
        <v>4</v>
      </c>
      <c r="AZ374" s="118">
        <v>4</v>
      </c>
      <c r="BA374" s="118">
        <v>1</v>
      </c>
      <c r="BB374" s="118">
        <v>1</v>
      </c>
      <c r="BC374" s="118">
        <v>4</v>
      </c>
      <c r="BD374" s="118">
        <v>6</v>
      </c>
      <c r="BE374" s="118">
        <v>7</v>
      </c>
    </row>
    <row r="375" spans="2:57" ht="15">
      <c r="B375" s="499"/>
      <c r="C375" s="1" t="s">
        <v>208</v>
      </c>
      <c r="D375" s="196">
        <v>67.3029128143951</v>
      </c>
      <c r="E375" s="11">
        <v>257.254399254166</v>
      </c>
      <c r="F375" s="11">
        <v>55.650652793012398</v>
      </c>
      <c r="G375" s="11">
        <v>35.1288044408114</v>
      </c>
      <c r="H375" s="11">
        <v>32.572952742700899</v>
      </c>
      <c r="I375" s="11">
        <v>55.635310178512498</v>
      </c>
      <c r="J375" s="11">
        <v>3.76905604983089</v>
      </c>
      <c r="K375" s="11">
        <v>70.445625714143802</v>
      </c>
      <c r="L375" s="11">
        <v>-0.49924115344676101</v>
      </c>
      <c r="M375" s="11">
        <v>28.996771493483202</v>
      </c>
      <c r="N375" s="11">
        <v>53.8353975229724</v>
      </c>
      <c r="O375" s="11">
        <v>7.7970937954125104</v>
      </c>
      <c r="P375" s="11">
        <v>0</v>
      </c>
      <c r="Q375" s="11">
        <v>0</v>
      </c>
      <c r="R375" s="11">
        <v>0</v>
      </c>
      <c r="S375" s="11">
        <v>0</v>
      </c>
      <c r="T375" s="11">
        <v>0</v>
      </c>
      <c r="U375" s="11">
        <v>0</v>
      </c>
      <c r="V375" s="159">
        <f>100</f>
        <v>100</v>
      </c>
      <c r="W375" s="58">
        <f t="shared" si="50"/>
        <v>382.233678300983</v>
      </c>
      <c r="X375" s="58">
        <f t="shared" si="50"/>
        <v>82.686841424654574</v>
      </c>
      <c r="Y375" s="58">
        <f t="shared" si="50"/>
        <v>52.195072949796412</v>
      </c>
      <c r="Z375" s="58">
        <f t="shared" si="50"/>
        <v>48.397537908246413</v>
      </c>
      <c r="AA375" s="58">
        <f t="shared" si="50"/>
        <v>82.6640450643511</v>
      </c>
      <c r="AB375" s="58">
        <f t="shared" si="50"/>
        <v>5.600138080538982</v>
      </c>
      <c r="AC375" s="58">
        <f t="shared" si="50"/>
        <v>104.6695050308083</v>
      </c>
      <c r="AD375" s="58">
        <f t="shared" si="50"/>
        <v>-0.74178238737385038</v>
      </c>
      <c r="AE375" s="58">
        <f t="shared" si="50"/>
        <v>43.083977024069043</v>
      </c>
      <c r="AF375" s="58">
        <f t="shared" si="50"/>
        <v>79.989699214708878</v>
      </c>
      <c r="AG375" s="58">
        <f t="shared" si="50"/>
        <v>11.585076290702276</v>
      </c>
      <c r="AH375" s="58">
        <f t="shared" si="50"/>
        <v>0</v>
      </c>
      <c r="AI375" s="58">
        <f t="shared" si="50"/>
        <v>0</v>
      </c>
      <c r="AJ375" s="58">
        <f t="shared" si="50"/>
        <v>0</v>
      </c>
      <c r="AK375" s="58">
        <f t="shared" si="50"/>
        <v>0</v>
      </c>
      <c r="AL375" s="58">
        <f t="shared" si="50"/>
        <v>0</v>
      </c>
      <c r="AM375" s="58">
        <f t="shared" si="49"/>
        <v>0</v>
      </c>
      <c r="AN375" s="160">
        <v>4</v>
      </c>
      <c r="AO375" s="118">
        <v>1</v>
      </c>
      <c r="AP375" s="118">
        <v>4</v>
      </c>
      <c r="AQ375" s="118">
        <v>4</v>
      </c>
      <c r="AR375" s="118">
        <v>4</v>
      </c>
      <c r="AS375" s="118">
        <v>4</v>
      </c>
      <c r="AT375" s="118">
        <v>1</v>
      </c>
      <c r="AU375" s="118">
        <v>1</v>
      </c>
      <c r="AV375" s="118">
        <v>1</v>
      </c>
      <c r="AW375" s="118">
        <v>1</v>
      </c>
      <c r="AX375" s="118">
        <v>1</v>
      </c>
      <c r="AY375" s="118">
        <v>4</v>
      </c>
      <c r="AZ375" s="118">
        <v>4</v>
      </c>
      <c r="BA375" s="118">
        <v>1</v>
      </c>
      <c r="BB375" s="118">
        <v>1</v>
      </c>
      <c r="BC375" s="118">
        <v>4</v>
      </c>
      <c r="BD375" s="118">
        <v>6</v>
      </c>
      <c r="BE375" s="118">
        <v>7</v>
      </c>
    </row>
    <row r="376" spans="2:57" ht="15">
      <c r="B376" s="499"/>
      <c r="C376" s="1" t="s">
        <v>209</v>
      </c>
      <c r="D376" s="196">
        <v>469.72860125261002</v>
      </c>
      <c r="E376" s="11">
        <v>555.49078933002897</v>
      </c>
      <c r="F376" s="11">
        <v>437.19045754207298</v>
      </c>
      <c r="G376" s="11">
        <v>109.784613044883</v>
      </c>
      <c r="H376" s="11">
        <v>378.71709184429898</v>
      </c>
      <c r="I376" s="11">
        <v>451.857032553772</v>
      </c>
      <c r="J376" s="11">
        <v>193.51127245315999</v>
      </c>
      <c r="K376" s="11">
        <v>236.17666053951999</v>
      </c>
      <c r="L376" s="11">
        <v>188.613307772186</v>
      </c>
      <c r="M376" s="11">
        <v>234.16636773087799</v>
      </c>
      <c r="N376" s="11">
        <v>244.50659208949301</v>
      </c>
      <c r="O376" s="11">
        <v>232.55118222234501</v>
      </c>
      <c r="P376" s="11">
        <v>299.90001429021402</v>
      </c>
      <c r="Q376" s="11">
        <v>274.96967246259601</v>
      </c>
      <c r="R376" s="11">
        <v>308.24512173663402</v>
      </c>
      <c r="S376" s="11">
        <v>318.73392313418998</v>
      </c>
      <c r="T376" s="11">
        <v>309.730710830612</v>
      </c>
      <c r="U376" s="11">
        <v>324.28971127471402</v>
      </c>
      <c r="V376" s="159">
        <f>100</f>
        <v>100</v>
      </c>
      <c r="W376" s="58">
        <f t="shared" si="50"/>
        <v>118.25781692848163</v>
      </c>
      <c r="X376" s="58">
        <f t="shared" si="50"/>
        <v>93.07299073895679</v>
      </c>
      <c r="Y376" s="58">
        <f t="shared" si="50"/>
        <v>23.371924288221738</v>
      </c>
      <c r="Z376" s="58">
        <f t="shared" si="50"/>
        <v>80.624660885964019</v>
      </c>
      <c r="AA376" s="58">
        <f t="shared" si="50"/>
        <v>96.195341597002937</v>
      </c>
      <c r="AB376" s="58">
        <f t="shared" si="50"/>
        <v>41.196399780028244</v>
      </c>
      <c r="AC376" s="58">
        <f t="shared" si="50"/>
        <v>50.27938684374665</v>
      </c>
      <c r="AD376" s="58">
        <f t="shared" si="50"/>
        <v>40.153677521278674</v>
      </c>
      <c r="AE376" s="58">
        <f t="shared" si="50"/>
        <v>49.851417841373539</v>
      </c>
      <c r="AF376" s="58">
        <f t="shared" si="50"/>
        <v>52.052736715940917</v>
      </c>
      <c r="AG376" s="58">
        <f t="shared" si="50"/>
        <v>49.50756279311252</v>
      </c>
      <c r="AH376" s="58">
        <f t="shared" si="50"/>
        <v>63.845380820005509</v>
      </c>
      <c r="AI376" s="58">
        <f t="shared" si="50"/>
        <v>58.537988048703717</v>
      </c>
      <c r="AJ376" s="58">
        <f t="shared" si="50"/>
        <v>65.621961471932252</v>
      </c>
      <c r="AK376" s="58">
        <f t="shared" si="50"/>
        <v>67.854910747234157</v>
      </c>
      <c r="AL376" s="58">
        <f t="shared" si="50"/>
        <v>65.938226883494679</v>
      </c>
      <c r="AM376" s="58">
        <f t="shared" si="49"/>
        <v>69.037676311372394</v>
      </c>
      <c r="AN376" s="160"/>
      <c r="AO376" s="118"/>
      <c r="AP376" s="118"/>
      <c r="AQ376" s="118"/>
      <c r="AR376" s="118"/>
      <c r="AS376" s="118"/>
      <c r="AT376" s="118"/>
      <c r="AU376" s="118"/>
      <c r="AV376" s="118"/>
      <c r="AW376" s="118"/>
      <c r="AX376" s="118"/>
      <c r="AY376" s="118"/>
      <c r="AZ376" s="118"/>
      <c r="BA376" s="118"/>
      <c r="BB376" s="118"/>
      <c r="BC376" s="118"/>
      <c r="BD376" s="118"/>
      <c r="BE376" s="118"/>
    </row>
    <row r="377" spans="2:57" ht="15">
      <c r="B377" s="501"/>
      <c r="C377" s="8" t="s">
        <v>210</v>
      </c>
      <c r="D377" s="245">
        <v>402.42568843821499</v>
      </c>
      <c r="E377" s="173">
        <v>298.236390075862</v>
      </c>
      <c r="F377" s="173">
        <v>381.53980474906098</v>
      </c>
      <c r="G377" s="173">
        <v>74.655808604072007</v>
      </c>
      <c r="H377" s="173">
        <v>346.14413910159698</v>
      </c>
      <c r="I377" s="173">
        <v>396.22172237525899</v>
      </c>
      <c r="J377" s="173">
        <v>189.742216403329</v>
      </c>
      <c r="K377" s="173">
        <v>165.73103482537601</v>
      </c>
      <c r="L377" s="173">
        <v>189.11254892563301</v>
      </c>
      <c r="M377" s="173">
        <v>205.16959623739501</v>
      </c>
      <c r="N377" s="173">
        <v>190.67119456652</v>
      </c>
      <c r="O377" s="173">
        <v>224.75408842693301</v>
      </c>
      <c r="P377" s="173">
        <v>299.90001429021402</v>
      </c>
      <c r="Q377" s="173">
        <v>274.96967246259601</v>
      </c>
      <c r="R377" s="173">
        <v>308.24512173663402</v>
      </c>
      <c r="S377" s="173">
        <v>318.73392313418998</v>
      </c>
      <c r="T377" s="173">
        <v>309.730710830612</v>
      </c>
      <c r="U377" s="173">
        <v>324.28971127471402</v>
      </c>
      <c r="V377" s="159">
        <f>100</f>
        <v>100</v>
      </c>
      <c r="W377" s="58">
        <f t="shared" si="50"/>
        <v>74.10968003392027</v>
      </c>
      <c r="X377" s="58">
        <f t="shared" si="50"/>
        <v>94.810002370820172</v>
      </c>
      <c r="Y377" s="58">
        <f t="shared" si="50"/>
        <v>18.551452044178841</v>
      </c>
      <c r="Z377" s="58">
        <f t="shared" si="50"/>
        <v>86.014424289104738</v>
      </c>
      <c r="AA377" s="58">
        <f t="shared" si="50"/>
        <v>98.458357346164163</v>
      </c>
      <c r="AB377" s="58">
        <f t="shared" si="50"/>
        <v>47.149628330066314</v>
      </c>
      <c r="AC377" s="58">
        <f t="shared" si="50"/>
        <v>41.183015793193071</v>
      </c>
      <c r="AD377" s="58">
        <f t="shared" si="50"/>
        <v>46.993160317266316</v>
      </c>
      <c r="AE377" s="58">
        <f t="shared" si="50"/>
        <v>50.983225507706379</v>
      </c>
      <c r="AF377" s="58">
        <f t="shared" si="50"/>
        <v>47.380472977880991</v>
      </c>
      <c r="AG377" s="58">
        <f t="shared" si="50"/>
        <v>55.849836350951499</v>
      </c>
      <c r="AH377" s="58">
        <f t="shared" si="50"/>
        <v>74.523079143904624</v>
      </c>
      <c r="AI377" s="58">
        <f t="shared" si="50"/>
        <v>68.328061642817445</v>
      </c>
      <c r="AJ377" s="58">
        <f t="shared" si="50"/>
        <v>76.59678062126477</v>
      </c>
      <c r="AK377" s="58">
        <f t="shared" si="50"/>
        <v>79.203175217559618</v>
      </c>
      <c r="AL377" s="58">
        <f t="shared" si="50"/>
        <v>76.965939235304418</v>
      </c>
      <c r="AM377" s="58">
        <f t="shared" si="49"/>
        <v>80.583750141115232</v>
      </c>
      <c r="AN377" s="120"/>
      <c r="AO377" s="121"/>
      <c r="AP377" s="121"/>
      <c r="AQ377" s="121"/>
      <c r="AR377" s="121"/>
      <c r="AS377" s="121"/>
      <c r="AT377" s="121"/>
      <c r="AU377" s="121"/>
      <c r="AV377" s="121"/>
      <c r="AW377" s="121"/>
      <c r="AX377" s="121"/>
      <c r="AY377" s="121"/>
      <c r="AZ377" s="121"/>
      <c r="BA377" s="121"/>
      <c r="BB377" s="121"/>
      <c r="BC377" s="121"/>
      <c r="BD377" s="121"/>
      <c r="BE377" s="121"/>
    </row>
    <row r="378" spans="2:57" ht="15" customHeight="1">
      <c r="B378" s="499" t="s">
        <v>146</v>
      </c>
      <c r="C378" s="1" t="s">
        <v>205</v>
      </c>
      <c r="D378" s="246">
        <v>220.200815190377</v>
      </c>
      <c r="E378" s="11">
        <v>248.61127296740901</v>
      </c>
      <c r="F378" s="11">
        <v>140.899143855338</v>
      </c>
      <c r="G378" s="11">
        <v>168.14630344276901</v>
      </c>
      <c r="H378" s="11">
        <v>159.65056173345801</v>
      </c>
      <c r="I378" s="11">
        <v>110.605264693866</v>
      </c>
      <c r="J378" s="11">
        <v>92.540244591900503</v>
      </c>
      <c r="K378" s="11">
        <v>104.02901286700801</v>
      </c>
      <c r="L378" s="11">
        <v>83.572969086987797</v>
      </c>
      <c r="M378" s="11">
        <v>82.406632388696195</v>
      </c>
      <c r="N378" s="11">
        <v>75.908909308829394</v>
      </c>
      <c r="O378" s="11">
        <v>84.591241966821102</v>
      </c>
      <c r="P378" s="11">
        <v>83.1</v>
      </c>
      <c r="Q378" s="11">
        <v>113.380608128766</v>
      </c>
      <c r="R378" s="11">
        <v>116.485612943257</v>
      </c>
      <c r="S378" s="11">
        <v>134.23989149924401</v>
      </c>
      <c r="T378" s="11">
        <v>132.134058496721</v>
      </c>
      <c r="U378" s="11">
        <v>147.26632766425999</v>
      </c>
      <c r="V378" s="159">
        <f>100</f>
        <v>100</v>
      </c>
      <c r="W378" s="58">
        <f t="shared" si="50"/>
        <v>112.90206748438668</v>
      </c>
      <c r="X378" s="58">
        <f t="shared" si="50"/>
        <v>63.986658602295414</v>
      </c>
      <c r="Y378" s="58">
        <f t="shared" si="50"/>
        <v>76.360436403196928</v>
      </c>
      <c r="Z378" s="58">
        <f t="shared" si="50"/>
        <v>72.502257357871443</v>
      </c>
      <c r="AA378" s="58">
        <f t="shared" si="50"/>
        <v>50.229271221471649</v>
      </c>
      <c r="AB378" s="58">
        <f t="shared" si="50"/>
        <v>42.025386923247233</v>
      </c>
      <c r="AC378" s="58">
        <f t="shared" si="50"/>
        <v>47.242791892967603</v>
      </c>
      <c r="AD378" s="58">
        <f t="shared" si="50"/>
        <v>37.9530697989169</v>
      </c>
      <c r="AE378" s="58">
        <f t="shared" si="50"/>
        <v>37.423400234667909</v>
      </c>
      <c r="AF378" s="58">
        <f t="shared" si="50"/>
        <v>34.472583238713959</v>
      </c>
      <c r="AG378" s="58">
        <f t="shared" si="50"/>
        <v>38.415499004255196</v>
      </c>
      <c r="AH378" s="58">
        <f t="shared" si="50"/>
        <v>37.738279909706506</v>
      </c>
      <c r="AI378" s="58">
        <f t="shared" si="50"/>
        <v>51.48964050416506</v>
      </c>
      <c r="AJ378" s="58">
        <f t="shared" si="50"/>
        <v>52.899719214276345</v>
      </c>
      <c r="AK378" s="58">
        <f t="shared" si="50"/>
        <v>60.962486166631784</v>
      </c>
      <c r="AL378" s="58">
        <f t="shared" si="50"/>
        <v>60.006162276230931</v>
      </c>
      <c r="AM378" s="58">
        <f t="shared" si="49"/>
        <v>66.878193678320073</v>
      </c>
      <c r="AN378" s="160">
        <v>1</v>
      </c>
      <c r="AO378" s="118">
        <v>1</v>
      </c>
      <c r="AP378" s="118">
        <v>1</v>
      </c>
      <c r="AQ378" s="118">
        <v>1</v>
      </c>
      <c r="AR378" s="118">
        <v>1</v>
      </c>
      <c r="AS378" s="118">
        <v>1</v>
      </c>
      <c r="AT378" s="118">
        <v>1</v>
      </c>
      <c r="AU378" s="118">
        <v>1</v>
      </c>
      <c r="AV378" s="118">
        <v>1</v>
      </c>
      <c r="AW378" s="118">
        <v>1</v>
      </c>
      <c r="AX378" s="118">
        <v>1</v>
      </c>
      <c r="AY378" s="118">
        <v>1</v>
      </c>
      <c r="AZ378" s="118">
        <v>1</v>
      </c>
      <c r="BA378" s="118">
        <v>1</v>
      </c>
      <c r="BB378" s="118">
        <v>1</v>
      </c>
      <c r="BC378" s="118">
        <v>4</v>
      </c>
      <c r="BD378" s="118">
        <v>6</v>
      </c>
      <c r="BE378" s="118">
        <v>7</v>
      </c>
    </row>
    <row r="379" spans="2:57" ht="15">
      <c r="B379" s="499"/>
      <c r="C379" s="1" t="s">
        <v>206</v>
      </c>
      <c r="D379" s="196">
        <v>215.62779600357899</v>
      </c>
      <c r="E379" s="11">
        <v>172.02640359759201</v>
      </c>
      <c r="F379" s="11">
        <v>238.89507428878599</v>
      </c>
      <c r="G379" s="11">
        <v>166.29855671907501</v>
      </c>
      <c r="H379" s="11">
        <v>158.774772540866</v>
      </c>
      <c r="I379" s="11">
        <v>179.380921807817</v>
      </c>
      <c r="J379" s="11">
        <v>87.184217573719806</v>
      </c>
      <c r="K379" s="11">
        <v>109.692483481544</v>
      </c>
      <c r="L379" s="11">
        <v>86.268871315600293</v>
      </c>
      <c r="M379" s="11">
        <v>105.22539758459899</v>
      </c>
      <c r="N379" s="11">
        <v>108.469836196564</v>
      </c>
      <c r="O379" s="11">
        <v>111.89159567578299</v>
      </c>
      <c r="P379" s="11">
        <v>106.6</v>
      </c>
      <c r="Q379" s="11">
        <v>123.144595780774</v>
      </c>
      <c r="R379" s="11">
        <v>130.31237555450599</v>
      </c>
      <c r="S379" s="11">
        <v>127.154448866538</v>
      </c>
      <c r="T379" s="11">
        <v>122.196426657865</v>
      </c>
      <c r="U379" s="11">
        <v>118.933053937683</v>
      </c>
      <c r="V379" s="159">
        <f>100</f>
        <v>100</v>
      </c>
      <c r="W379" s="58">
        <f t="shared" si="50"/>
        <v>79.779326592354863</v>
      </c>
      <c r="X379" s="58">
        <f t="shared" si="50"/>
        <v>110.79048189354066</v>
      </c>
      <c r="Y379" s="58">
        <f t="shared" si="50"/>
        <v>77.122968282027429</v>
      </c>
      <c r="Z379" s="58">
        <f t="shared" si="50"/>
        <v>73.633722313903661</v>
      </c>
      <c r="AA379" s="58">
        <f t="shared" si="50"/>
        <v>83.190073419309826</v>
      </c>
      <c r="AB379" s="58">
        <f t="shared" si="50"/>
        <v>40.432736033842644</v>
      </c>
      <c r="AC379" s="58">
        <f t="shared" si="50"/>
        <v>50.871216751537602</v>
      </c>
      <c r="AD379" s="58">
        <f t="shared" si="50"/>
        <v>40.008233128797741</v>
      </c>
      <c r="AE379" s="58">
        <f t="shared" si="50"/>
        <v>48.799551604586483</v>
      </c>
      <c r="AF379" s="58">
        <f t="shared" si="50"/>
        <v>50.304199276221155</v>
      </c>
      <c r="AG379" s="58">
        <f t="shared" si="50"/>
        <v>51.891081646044285</v>
      </c>
      <c r="AH379" s="58">
        <f t="shared" si="50"/>
        <v>49.437040110650045</v>
      </c>
      <c r="AI379" s="58">
        <f t="shared" si="50"/>
        <v>57.109796632494465</v>
      </c>
      <c r="AJ379" s="58">
        <f t="shared" si="50"/>
        <v>60.433941249551644</v>
      </c>
      <c r="AK379" s="58">
        <f t="shared" si="50"/>
        <v>58.969414529668285</v>
      </c>
      <c r="AL379" s="58">
        <f t="shared" si="50"/>
        <v>56.670071726669597</v>
      </c>
      <c r="AM379" s="58">
        <f t="shared" si="49"/>
        <v>55.15664313320206</v>
      </c>
      <c r="AN379" s="160">
        <v>1</v>
      </c>
      <c r="AO379" s="118">
        <v>4</v>
      </c>
      <c r="AP379" s="118">
        <v>1</v>
      </c>
      <c r="AQ379" s="118">
        <v>4</v>
      </c>
      <c r="AR379" s="118">
        <v>4</v>
      </c>
      <c r="AS379" s="118">
        <v>1</v>
      </c>
      <c r="AT379" s="118">
        <v>1</v>
      </c>
      <c r="AU379" s="118">
        <v>1</v>
      </c>
      <c r="AV379" s="118">
        <v>1</v>
      </c>
      <c r="AW379" s="118">
        <v>1</v>
      </c>
      <c r="AX379" s="118">
        <v>1</v>
      </c>
      <c r="AY379" s="118">
        <v>1</v>
      </c>
      <c r="AZ379" s="118">
        <v>1</v>
      </c>
      <c r="BA379" s="118">
        <v>1</v>
      </c>
      <c r="BB379" s="118">
        <v>1</v>
      </c>
      <c r="BC379" s="118">
        <v>4</v>
      </c>
      <c r="BD379" s="118">
        <v>6</v>
      </c>
      <c r="BE379" s="118">
        <v>7</v>
      </c>
    </row>
    <row r="380" spans="2:57" ht="15">
      <c r="B380" s="499"/>
      <c r="C380" s="1" t="s">
        <v>207</v>
      </c>
      <c r="D380" s="196">
        <v>117.90436425092</v>
      </c>
      <c r="E380" s="11">
        <v>133.18153155309199</v>
      </c>
      <c r="F380" s="11">
        <v>69.297807808960698</v>
      </c>
      <c r="G380" s="11">
        <v>84.827813416510295</v>
      </c>
      <c r="H380" s="11">
        <v>74.692744196692502</v>
      </c>
      <c r="I380" s="11">
        <v>79.573532558999204</v>
      </c>
      <c r="J380" s="11">
        <v>96.210114956209495</v>
      </c>
      <c r="K380" s="11">
        <v>80.050927834091794</v>
      </c>
      <c r="L380" s="11">
        <v>106.038820992092</v>
      </c>
      <c r="M380" s="11">
        <v>112.59914703654999</v>
      </c>
      <c r="N380" s="11">
        <v>53.635637235317603</v>
      </c>
      <c r="O380" s="11">
        <v>117.96941164748699</v>
      </c>
      <c r="P380" s="11">
        <v>96</v>
      </c>
      <c r="Q380" s="11">
        <v>133.75676821871301</v>
      </c>
      <c r="R380" s="11">
        <v>143.259337463766</v>
      </c>
      <c r="S380" s="11">
        <v>128.81314578678399</v>
      </c>
      <c r="T380" s="11">
        <v>123.105803271859</v>
      </c>
      <c r="U380" s="11">
        <v>119.110371847853</v>
      </c>
      <c r="V380" s="159">
        <f>100</f>
        <v>100</v>
      </c>
      <c r="W380" s="58">
        <f t="shared" si="50"/>
        <v>112.95725344793824</v>
      </c>
      <c r="X380" s="58">
        <f t="shared" si="50"/>
        <v>58.774590957026405</v>
      </c>
      <c r="Y380" s="58">
        <f t="shared" si="50"/>
        <v>71.946287955874695</v>
      </c>
      <c r="Z380" s="58">
        <f t="shared" si="50"/>
        <v>63.350279416064687</v>
      </c>
      <c r="AA380" s="58">
        <f t="shared" si="50"/>
        <v>67.489895785073372</v>
      </c>
      <c r="AB380" s="58">
        <f t="shared" si="50"/>
        <v>81.600130383179405</v>
      </c>
      <c r="AC380" s="58">
        <f t="shared" si="50"/>
        <v>67.894796212742534</v>
      </c>
      <c r="AD380" s="58">
        <f t="shared" si="50"/>
        <v>89.936298512601155</v>
      </c>
      <c r="AE380" s="58">
        <f t="shared" si="50"/>
        <v>95.500406411522107</v>
      </c>
      <c r="AF380" s="58">
        <f t="shared" si="50"/>
        <v>45.490798899667602</v>
      </c>
      <c r="AG380" s="58">
        <f t="shared" si="50"/>
        <v>100.0551696258067</v>
      </c>
      <c r="AH380" s="58">
        <f t="shared" si="50"/>
        <v>81.421922428330234</v>
      </c>
      <c r="AI380" s="58">
        <f t="shared" si="50"/>
        <v>113.44513756425205</v>
      </c>
      <c r="AJ380" s="58">
        <f t="shared" si="50"/>
        <v>121.50469439696603</v>
      </c>
      <c r="AK380" s="58">
        <f t="shared" si="50"/>
        <v>109.25222879167416</v>
      </c>
      <c r="AL380" s="58">
        <f t="shared" si="50"/>
        <v>104.41157462998527</v>
      </c>
      <c r="AM380" s="58">
        <f t="shared" si="49"/>
        <v>101.02286934380683</v>
      </c>
      <c r="AN380" s="160">
        <v>1</v>
      </c>
      <c r="AO380" s="118">
        <v>4</v>
      </c>
      <c r="AP380" s="118">
        <v>1</v>
      </c>
      <c r="AQ380" s="118">
        <v>4</v>
      </c>
      <c r="AR380" s="118">
        <v>4</v>
      </c>
      <c r="AS380" s="118">
        <v>1</v>
      </c>
      <c r="AT380" s="118">
        <v>1</v>
      </c>
      <c r="AU380" s="118">
        <v>4</v>
      </c>
      <c r="AV380" s="118">
        <v>1</v>
      </c>
      <c r="AW380" s="118">
        <v>1</v>
      </c>
      <c r="AX380" s="118">
        <v>1</v>
      </c>
      <c r="AY380" s="118">
        <v>1</v>
      </c>
      <c r="AZ380" s="118">
        <v>1</v>
      </c>
      <c r="BA380" s="118">
        <v>1</v>
      </c>
      <c r="BB380" s="118">
        <v>1</v>
      </c>
      <c r="BC380" s="118">
        <v>4</v>
      </c>
      <c r="BD380" s="118">
        <v>6</v>
      </c>
      <c r="BE380" s="118">
        <v>7</v>
      </c>
    </row>
    <row r="381" spans="2:57" ht="15">
      <c r="B381" s="499"/>
      <c r="C381" s="1" t="s">
        <v>208</v>
      </c>
      <c r="D381" s="196">
        <v>38.373595784869302</v>
      </c>
      <c r="E381" s="11">
        <v>27.115439722112502</v>
      </c>
      <c r="F381" s="11">
        <v>0</v>
      </c>
      <c r="G381" s="11">
        <v>0</v>
      </c>
      <c r="H381" s="11">
        <v>0</v>
      </c>
      <c r="I381" s="11">
        <v>0</v>
      </c>
      <c r="J381" s="11">
        <v>13.4892532309737</v>
      </c>
      <c r="K381" s="11">
        <v>19.2088338645937</v>
      </c>
      <c r="L381" s="11">
        <v>24.163271826823198</v>
      </c>
      <c r="M381" s="11">
        <v>28.897126230619001</v>
      </c>
      <c r="N381" s="11">
        <v>55.533359968038397</v>
      </c>
      <c r="O381" s="11">
        <v>70.343247147910105</v>
      </c>
      <c r="P381" s="11">
        <v>88.4</v>
      </c>
      <c r="Q381" s="11">
        <v>85.489136330910398</v>
      </c>
      <c r="R381" s="11">
        <v>104.27953583567199</v>
      </c>
      <c r="S381" s="11">
        <v>97.134234229081898</v>
      </c>
      <c r="T381" s="11">
        <v>93.041870702434096</v>
      </c>
      <c r="U381" s="11">
        <v>89.569648789506701</v>
      </c>
      <c r="V381" s="159">
        <f>100</f>
        <v>100</v>
      </c>
      <c r="W381" s="58">
        <f t="shared" si="50"/>
        <v>70.661711959774465</v>
      </c>
      <c r="X381" s="58">
        <f t="shared" si="50"/>
        <v>0</v>
      </c>
      <c r="Y381" s="58">
        <f t="shared" si="50"/>
        <v>0</v>
      </c>
      <c r="Z381" s="58">
        <f t="shared" si="50"/>
        <v>0</v>
      </c>
      <c r="AA381" s="58">
        <f t="shared" si="50"/>
        <v>0</v>
      </c>
      <c r="AB381" s="58">
        <f t="shared" si="50"/>
        <v>35.152434779887137</v>
      </c>
      <c r="AC381" s="58">
        <f t="shared" si="50"/>
        <v>50.057424830038308</v>
      </c>
      <c r="AD381" s="58">
        <f t="shared" si="50"/>
        <v>62.968484794304239</v>
      </c>
      <c r="AE381" s="58">
        <f t="shared" si="50"/>
        <v>75.304713148651885</v>
      </c>
      <c r="AF381" s="58">
        <f t="shared" si="50"/>
        <v>144.71763417577662</v>
      </c>
      <c r="AG381" s="58">
        <f t="shared" si="50"/>
        <v>183.31158628518838</v>
      </c>
      <c r="AH381" s="58">
        <f t="shared" si="50"/>
        <v>230.36673575129515</v>
      </c>
      <c r="AI381" s="58">
        <f t="shared" si="50"/>
        <v>222.78114568720909</v>
      </c>
      <c r="AJ381" s="58">
        <f t="shared" si="50"/>
        <v>271.74814791995436</v>
      </c>
      <c r="AK381" s="58">
        <f t="shared" si="50"/>
        <v>253.1277881114855</v>
      </c>
      <c r="AL381" s="58">
        <f t="shared" si="50"/>
        <v>242.46325839269011</v>
      </c>
      <c r="AM381" s="58">
        <f t="shared" si="49"/>
        <v>233.41479201389822</v>
      </c>
      <c r="AN381" s="160">
        <v>1</v>
      </c>
      <c r="AO381" s="118">
        <v>4</v>
      </c>
      <c r="AP381" s="118">
        <v>1</v>
      </c>
      <c r="AQ381" s="118">
        <v>4</v>
      </c>
      <c r="AR381" s="118">
        <v>4</v>
      </c>
      <c r="AS381" s="118">
        <v>1</v>
      </c>
      <c r="AT381" s="118">
        <v>1</v>
      </c>
      <c r="AU381" s="118">
        <v>4</v>
      </c>
      <c r="AV381" s="118">
        <v>1</v>
      </c>
      <c r="AW381" s="118">
        <v>1</v>
      </c>
      <c r="AX381" s="118">
        <v>1</v>
      </c>
      <c r="AY381" s="118">
        <v>1</v>
      </c>
      <c r="AZ381" s="118">
        <v>1</v>
      </c>
      <c r="BA381" s="118">
        <v>1</v>
      </c>
      <c r="BB381" s="118">
        <v>1</v>
      </c>
      <c r="BC381" s="118">
        <v>4</v>
      </c>
      <c r="BD381" s="118">
        <v>6</v>
      </c>
      <c r="BE381" s="118">
        <v>7</v>
      </c>
    </row>
    <row r="382" spans="2:57" ht="15">
      <c r="B382" s="499"/>
      <c r="C382" s="1" t="s">
        <v>209</v>
      </c>
      <c r="D382" s="196">
        <v>592.10657122974499</v>
      </c>
      <c r="E382" s="11">
        <v>580.934647840205</v>
      </c>
      <c r="F382" s="11">
        <v>449.092025953085</v>
      </c>
      <c r="G382" s="11">
        <v>419.27267357835501</v>
      </c>
      <c r="H382" s="11">
        <v>393.11807847101699</v>
      </c>
      <c r="I382" s="11">
        <v>369.55971906068203</v>
      </c>
      <c r="J382" s="11">
        <v>289.42383035280398</v>
      </c>
      <c r="K382" s="11">
        <v>312.98125804723702</v>
      </c>
      <c r="L382" s="11">
        <v>300.04393322150298</v>
      </c>
      <c r="M382" s="11">
        <v>329.12830324046399</v>
      </c>
      <c r="N382" s="11">
        <v>293.54774270874998</v>
      </c>
      <c r="O382" s="11">
        <v>384.79549643800101</v>
      </c>
      <c r="P382" s="11">
        <v>374.1</v>
      </c>
      <c r="Q382" s="11">
        <v>455.771108459164</v>
      </c>
      <c r="R382" s="11">
        <v>494.33686179720098</v>
      </c>
      <c r="S382" s="11">
        <v>487.34172038164797</v>
      </c>
      <c r="T382" s="11">
        <v>470.47815912887899</v>
      </c>
      <c r="U382" s="11">
        <v>474.87940223930201</v>
      </c>
      <c r="V382" s="159">
        <f>100</f>
        <v>100</v>
      </c>
      <c r="W382" s="58">
        <f t="shared" si="50"/>
        <v>98.113190440305871</v>
      </c>
      <c r="X382" s="58">
        <f t="shared" si="50"/>
        <v>75.846485712929464</v>
      </c>
      <c r="Y382" s="58">
        <f t="shared" si="50"/>
        <v>70.810339548768795</v>
      </c>
      <c r="Z382" s="58">
        <f t="shared" si="50"/>
        <v>66.393128800200756</v>
      </c>
      <c r="AA382" s="58">
        <f t="shared" si="50"/>
        <v>62.414392445120846</v>
      </c>
      <c r="AB382" s="58">
        <f t="shared" si="50"/>
        <v>48.880361140343396</v>
      </c>
      <c r="AC382" s="58">
        <f t="shared" si="50"/>
        <v>52.858940139307499</v>
      </c>
      <c r="AD382" s="58">
        <f t="shared" si="50"/>
        <v>50.673974551294428</v>
      </c>
      <c r="AE382" s="58">
        <f t="shared" si="50"/>
        <v>55.585990636263006</v>
      </c>
      <c r="AF382" s="58">
        <f t="shared" si="50"/>
        <v>49.576842577355833</v>
      </c>
      <c r="AG382" s="58">
        <f t="shared" si="50"/>
        <v>64.987540273167369</v>
      </c>
      <c r="AH382" s="58">
        <f t="shared" si="50"/>
        <v>63.181193754197395</v>
      </c>
      <c r="AI382" s="58">
        <f t="shared" si="50"/>
        <v>76.97450604416936</v>
      </c>
      <c r="AJ382" s="58">
        <f t="shared" si="50"/>
        <v>83.487818885460726</v>
      </c>
      <c r="AK382" s="58">
        <f t="shared" si="50"/>
        <v>82.306419834099955</v>
      </c>
      <c r="AL382" s="58">
        <f t="shared" si="50"/>
        <v>79.458358003314132</v>
      </c>
      <c r="AM382" s="58">
        <f t="shared" si="49"/>
        <v>80.201677419831015</v>
      </c>
      <c r="AN382" s="160"/>
      <c r="AO382" s="118"/>
      <c r="AP382" s="118"/>
      <c r="AQ382" s="118"/>
      <c r="AR382" s="118"/>
      <c r="AS382" s="118"/>
      <c r="AT382" s="118"/>
      <c r="AU382" s="118"/>
      <c r="AV382" s="118"/>
      <c r="AW382" s="118"/>
      <c r="AX382" s="118"/>
      <c r="AY382" s="118"/>
      <c r="AZ382" s="118"/>
      <c r="BA382" s="118"/>
      <c r="BB382" s="118"/>
      <c r="BC382" s="118"/>
      <c r="BD382" s="118"/>
      <c r="BE382" s="118"/>
    </row>
    <row r="383" spans="2:57" ht="15">
      <c r="B383" s="501"/>
      <c r="C383" s="8" t="s">
        <v>210</v>
      </c>
      <c r="D383" s="245">
        <v>553.73297544487502</v>
      </c>
      <c r="E383" s="173">
        <v>553.81920811809198</v>
      </c>
      <c r="F383" s="173">
        <v>449.092025953085</v>
      </c>
      <c r="G383" s="173">
        <v>419.27267357835501</v>
      </c>
      <c r="H383" s="173">
        <v>393.11807847101699</v>
      </c>
      <c r="I383" s="173">
        <v>369.55971906068203</v>
      </c>
      <c r="J383" s="173">
        <v>275.93457712182999</v>
      </c>
      <c r="K383" s="173">
        <v>293.77242418264399</v>
      </c>
      <c r="L383" s="173">
        <v>275.88066139467998</v>
      </c>
      <c r="M383" s="173">
        <v>300.231177009845</v>
      </c>
      <c r="N383" s="173">
        <v>238.014382740711</v>
      </c>
      <c r="O383" s="173">
        <v>314.452249290091</v>
      </c>
      <c r="P383" s="173">
        <v>285.7</v>
      </c>
      <c r="Q383" s="173">
        <v>370.28197212825398</v>
      </c>
      <c r="R383" s="173">
        <v>390.05732596153001</v>
      </c>
      <c r="S383" s="173">
        <v>390.20748615256599</v>
      </c>
      <c r="T383" s="173">
        <v>377.436288426445</v>
      </c>
      <c r="U383" s="173">
        <v>385.30975344979601</v>
      </c>
      <c r="V383" s="159">
        <f>100</f>
        <v>100</v>
      </c>
      <c r="W383" s="58">
        <f t="shared" si="50"/>
        <v>100.01557297055457</v>
      </c>
      <c r="X383" s="58">
        <f t="shared" si="50"/>
        <v>81.102633555872245</v>
      </c>
      <c r="Y383" s="58">
        <f t="shared" si="50"/>
        <v>75.717483366690757</v>
      </c>
      <c r="Z383" s="58">
        <f t="shared" si="50"/>
        <v>70.994160706282969</v>
      </c>
      <c r="AA383" s="58">
        <f t="shared" si="50"/>
        <v>66.739698636111342</v>
      </c>
      <c r="AB383" s="58">
        <f t="shared" si="50"/>
        <v>49.831703972504293</v>
      </c>
      <c r="AC383" s="58">
        <f t="shared" si="50"/>
        <v>53.053084647274993</v>
      </c>
      <c r="AD383" s="58">
        <f t="shared" si="50"/>
        <v>49.821967198726881</v>
      </c>
      <c r="AE383" s="58">
        <f t="shared" si="50"/>
        <v>54.219486706320147</v>
      </c>
      <c r="AF383" s="58">
        <f t="shared" si="50"/>
        <v>42.983602800517289</v>
      </c>
      <c r="AG383" s="58">
        <f t="shared" si="50"/>
        <v>56.787705127630637</v>
      </c>
      <c r="AH383" s="58">
        <f t="shared" si="50"/>
        <v>51.595265709156216</v>
      </c>
      <c r="AI383" s="58">
        <f t="shared" si="50"/>
        <v>66.870132094041438</v>
      </c>
      <c r="AJ383" s="58">
        <f t="shared" si="50"/>
        <v>70.441411882352455</v>
      </c>
      <c r="AK383" s="58">
        <f t="shared" si="50"/>
        <v>70.4685296805864</v>
      </c>
      <c r="AL383" s="58">
        <f t="shared" si="50"/>
        <v>68.162147671124089</v>
      </c>
      <c r="AM383" s="58">
        <f t="shared" si="49"/>
        <v>69.584036085305186</v>
      </c>
      <c r="AN383" s="120"/>
      <c r="AO383" s="121"/>
      <c r="AP383" s="121"/>
      <c r="AQ383" s="121"/>
      <c r="AR383" s="121"/>
      <c r="AS383" s="121"/>
      <c r="AT383" s="121"/>
      <c r="AU383" s="121"/>
      <c r="AV383" s="121"/>
      <c r="AW383" s="121"/>
      <c r="AX383" s="121"/>
      <c r="AY383" s="121"/>
      <c r="AZ383" s="121"/>
      <c r="BA383" s="121"/>
      <c r="BB383" s="121"/>
      <c r="BC383" s="121"/>
      <c r="BD383" s="121"/>
      <c r="BE383" s="121"/>
    </row>
    <row r="384" spans="2:57" ht="15" customHeight="1">
      <c r="B384" s="499" t="s">
        <v>147</v>
      </c>
      <c r="C384" s="1" t="s">
        <v>205</v>
      </c>
      <c r="D384" s="246">
        <v>506.113927825828</v>
      </c>
      <c r="E384" s="11">
        <v>324.457133978169</v>
      </c>
      <c r="F384" s="11">
        <v>-42.4233117057627</v>
      </c>
      <c r="G384" s="11">
        <v>419.36771667015199</v>
      </c>
      <c r="H384" s="11">
        <v>205.905354111431</v>
      </c>
      <c r="I384" s="11">
        <v>204.378414368682</v>
      </c>
      <c r="J384" s="11">
        <v>21.916232163880402</v>
      </c>
      <c r="K384" s="11">
        <v>61.006835822639701</v>
      </c>
      <c r="L384" s="11">
        <v>48.6260883457145</v>
      </c>
      <c r="M384" s="11">
        <v>47.331499860496599</v>
      </c>
      <c r="N384" s="11">
        <v>46.044746304434703</v>
      </c>
      <c r="O384" s="11">
        <v>50.515617994320699</v>
      </c>
      <c r="P384" s="11">
        <v>51.2</v>
      </c>
      <c r="Q384" s="11">
        <v>74.7980629826517</v>
      </c>
      <c r="R384" s="11">
        <v>118.73605052834399</v>
      </c>
      <c r="S384" s="11">
        <v>136.83334641287999</v>
      </c>
      <c r="T384" s="11">
        <v>134.68682481389001</v>
      </c>
      <c r="U384" s="11">
        <v>150.12285874781799</v>
      </c>
      <c r="V384" s="159">
        <f>100</f>
        <v>100</v>
      </c>
      <c r="W384" s="58">
        <f t="shared" si="50"/>
        <v>64.107529182604594</v>
      </c>
      <c r="X384" s="58">
        <f t="shared" si="50"/>
        <v>-8.3821664201191641</v>
      </c>
      <c r="Y384" s="58">
        <f t="shared" si="50"/>
        <v>82.860339068651655</v>
      </c>
      <c r="Z384" s="58">
        <f t="shared" si="50"/>
        <v>40.683597662676938</v>
      </c>
      <c r="AA384" s="58">
        <f t="shared" si="50"/>
        <v>40.381898843735428</v>
      </c>
      <c r="AB384" s="58">
        <f t="shared" si="50"/>
        <v>4.33029619596293</v>
      </c>
      <c r="AC384" s="58">
        <f t="shared" si="50"/>
        <v>12.05397292358932</v>
      </c>
      <c r="AD384" s="58">
        <f t="shared" si="50"/>
        <v>9.6077356643005647</v>
      </c>
      <c r="AE384" s="58">
        <f t="shared" si="50"/>
        <v>9.3519457296549771</v>
      </c>
      <c r="AF384" s="58">
        <f t="shared" si="50"/>
        <v>9.097703851430138</v>
      </c>
      <c r="AG384" s="58">
        <f t="shared" si="50"/>
        <v>9.9810764369450311</v>
      </c>
      <c r="AH384" s="58">
        <f t="shared" si="50"/>
        <v>10.116299351797281</v>
      </c>
      <c r="AI384" s="58">
        <f t="shared" si="50"/>
        <v>14.778898360685384</v>
      </c>
      <c r="AJ384" s="58">
        <f t="shared" si="50"/>
        <v>23.460340449118277</v>
      </c>
      <c r="AK384" s="58">
        <f t="shared" si="50"/>
        <v>27.036076047282631</v>
      </c>
      <c r="AL384" s="58">
        <f t="shared" si="50"/>
        <v>26.611957784382611</v>
      </c>
      <c r="AM384" s="58">
        <f t="shared" si="49"/>
        <v>29.661870676572384</v>
      </c>
      <c r="AN384" s="160">
        <v>1</v>
      </c>
      <c r="AO384" s="118">
        <v>1</v>
      </c>
      <c r="AP384" s="118">
        <v>1</v>
      </c>
      <c r="AQ384" s="118">
        <v>1</v>
      </c>
      <c r="AR384" s="118">
        <v>1</v>
      </c>
      <c r="AS384" s="118">
        <v>4</v>
      </c>
      <c r="AT384" s="118">
        <v>4</v>
      </c>
      <c r="AU384" s="118">
        <v>4</v>
      </c>
      <c r="AV384" s="118">
        <v>1</v>
      </c>
      <c r="AW384" s="118">
        <v>1</v>
      </c>
      <c r="AX384" s="118">
        <v>1</v>
      </c>
      <c r="AY384" s="118">
        <v>1</v>
      </c>
      <c r="AZ384" s="118">
        <v>1</v>
      </c>
      <c r="BA384" s="118">
        <v>1</v>
      </c>
      <c r="BB384" s="118">
        <v>1</v>
      </c>
      <c r="BC384" s="118">
        <v>4</v>
      </c>
      <c r="BD384" s="118">
        <v>6</v>
      </c>
      <c r="BE384" s="118">
        <v>7</v>
      </c>
    </row>
    <row r="385" spans="2:57" ht="15">
      <c r="B385" s="499"/>
      <c r="C385" s="1" t="s">
        <v>206</v>
      </c>
      <c r="D385" s="196">
        <v>159.16095039268299</v>
      </c>
      <c r="E385" s="11">
        <v>230.25676883036201</v>
      </c>
      <c r="F385" s="11">
        <v>211.82861749913599</v>
      </c>
      <c r="G385" s="11">
        <v>28.040225842632601</v>
      </c>
      <c r="H385" s="11">
        <v>385.10691056135198</v>
      </c>
      <c r="I385" s="11">
        <v>126.27005698168399</v>
      </c>
      <c r="J385" s="11">
        <v>15.278400960214</v>
      </c>
      <c r="K385" s="11">
        <v>16.461214825206799</v>
      </c>
      <c r="L385" s="11">
        <v>-1.49772346034028</v>
      </c>
      <c r="M385" s="11">
        <v>21.623022041532099</v>
      </c>
      <c r="N385" s="11">
        <v>28.6656012784658</v>
      </c>
      <c r="O385" s="11">
        <v>44.020102207008698</v>
      </c>
      <c r="P385" s="11">
        <v>48.976151406112898</v>
      </c>
      <c r="Q385" s="11">
        <v>31.906541871726901</v>
      </c>
      <c r="R385" s="11">
        <v>40.978745471309203</v>
      </c>
      <c r="S385" s="11">
        <v>38.4564909498961</v>
      </c>
      <c r="T385" s="11">
        <v>36.956984959504901</v>
      </c>
      <c r="U385" s="11">
        <v>35.964209180690702</v>
      </c>
      <c r="V385" s="159">
        <f>100</f>
        <v>100</v>
      </c>
      <c r="W385" s="58">
        <f t="shared" si="50"/>
        <v>144.66913414519763</v>
      </c>
      <c r="X385" s="58">
        <f t="shared" si="50"/>
        <v>133.09082220011314</v>
      </c>
      <c r="Y385" s="58">
        <f t="shared" si="50"/>
        <v>17.617528529109411</v>
      </c>
      <c r="Z385" s="58">
        <f t="shared" si="50"/>
        <v>241.96067541140812</v>
      </c>
      <c r="AA385" s="58">
        <f t="shared" si="50"/>
        <v>79.334822184807038</v>
      </c>
      <c r="AB385" s="58">
        <f t="shared" si="50"/>
        <v>9.5993401161019865</v>
      </c>
      <c r="AC385" s="58">
        <f t="shared" si="50"/>
        <v>10.342495935462546</v>
      </c>
      <c r="AD385" s="58">
        <f t="shared" si="50"/>
        <v>-0.94101188554421578</v>
      </c>
      <c r="AE385" s="58">
        <f t="shared" si="50"/>
        <v>13.585632649329895</v>
      </c>
      <c r="AF385" s="58">
        <f t="shared" si="50"/>
        <v>18.010448673334654</v>
      </c>
      <c r="AG385" s="58">
        <f t="shared" si="50"/>
        <v>27.657602005015676</v>
      </c>
      <c r="AH385" s="58">
        <f t="shared" si="50"/>
        <v>30.771462023366031</v>
      </c>
      <c r="AI385" s="58">
        <f>Q385*100/$D385</f>
        <v>20.046714846202452</v>
      </c>
      <c r="AJ385" s="58">
        <f>R385*100/$D385</f>
        <v>25.746733335159259</v>
      </c>
      <c r="AK385" s="58">
        <f>S385*100/$D385</f>
        <v>24.16201389537822</v>
      </c>
      <c r="AL385" s="58">
        <f>T385*100/$D385</f>
        <v>23.219882055444113</v>
      </c>
      <c r="AM385" s="58">
        <f t="shared" si="49"/>
        <v>22.596126180422747</v>
      </c>
      <c r="AN385" s="160">
        <v>1</v>
      </c>
      <c r="AO385" s="118">
        <v>1</v>
      </c>
      <c r="AP385" s="118">
        <v>1</v>
      </c>
      <c r="AQ385" s="118">
        <v>1</v>
      </c>
      <c r="AR385" s="118">
        <v>1</v>
      </c>
      <c r="AS385" s="118">
        <v>4</v>
      </c>
      <c r="AT385" s="118">
        <v>4</v>
      </c>
      <c r="AU385" s="118">
        <v>4</v>
      </c>
      <c r="AV385" s="118">
        <v>4</v>
      </c>
      <c r="AW385" s="118">
        <v>1</v>
      </c>
      <c r="AX385" s="118">
        <v>1</v>
      </c>
      <c r="AY385" s="118">
        <v>4</v>
      </c>
      <c r="AZ385" s="118">
        <v>4</v>
      </c>
      <c r="BA385" s="118">
        <v>2</v>
      </c>
      <c r="BB385" s="118">
        <v>4</v>
      </c>
      <c r="BC385" s="118">
        <v>4</v>
      </c>
      <c r="BD385" s="118">
        <v>6</v>
      </c>
      <c r="BE385" s="118">
        <v>7</v>
      </c>
    </row>
    <row r="386" spans="2:57" ht="15">
      <c r="B386" s="499"/>
      <c r="C386" s="1" t="s">
        <v>207</v>
      </c>
      <c r="D386" s="196">
        <v>0</v>
      </c>
      <c r="E386" s="11">
        <v>0</v>
      </c>
      <c r="F386" s="11">
        <v>0</v>
      </c>
      <c r="G386" s="11">
        <v>183.54466475296101</v>
      </c>
      <c r="H386" s="11">
        <v>32.235298605680299</v>
      </c>
      <c r="I386" s="11">
        <v>38.424872079223299</v>
      </c>
      <c r="J386" s="11">
        <v>9.3234544390553609</v>
      </c>
      <c r="K386" s="11">
        <v>4.31229823358104</v>
      </c>
      <c r="L386" s="11">
        <v>2.4962057672337998</v>
      </c>
      <c r="M386" s="11">
        <v>4.9387464315821603</v>
      </c>
      <c r="N386" s="11">
        <v>14.5078791224359</v>
      </c>
      <c r="O386" s="11">
        <v>14.9624665899067</v>
      </c>
      <c r="P386" s="11">
        <v>20.6752294661047</v>
      </c>
      <c r="Q386" s="11">
        <v>14.8915595982341</v>
      </c>
      <c r="R386" s="11">
        <v>22.866999352194501</v>
      </c>
      <c r="S386" s="11">
        <v>22.272040012641501</v>
      </c>
      <c r="T386" s="11">
        <v>21.285228851792098</v>
      </c>
      <c r="U386" s="11">
        <v>20.597894812003801</v>
      </c>
      <c r="V386" s="159">
        <f>100</f>
        <v>100</v>
      </c>
      <c r="W386" s="58" t="e">
        <f t="shared" si="50"/>
        <v>#DIV/0!</v>
      </c>
      <c r="X386" s="58" t="e">
        <f t="shared" si="50"/>
        <v>#DIV/0!</v>
      </c>
      <c r="Y386" s="58" t="e">
        <f t="shared" si="50"/>
        <v>#DIV/0!</v>
      </c>
      <c r="Z386" s="58" t="e">
        <f t="shared" si="50"/>
        <v>#DIV/0!</v>
      </c>
      <c r="AA386" s="58" t="e">
        <f t="shared" si="50"/>
        <v>#DIV/0!</v>
      </c>
      <c r="AB386" s="58" t="e">
        <f t="shared" si="50"/>
        <v>#DIV/0!</v>
      </c>
      <c r="AC386" s="58" t="e">
        <f t="shared" si="50"/>
        <v>#DIV/0!</v>
      </c>
      <c r="AD386" s="58" t="e">
        <f t="shared" si="50"/>
        <v>#DIV/0!</v>
      </c>
      <c r="AE386" s="58" t="e">
        <f t="shared" si="50"/>
        <v>#DIV/0!</v>
      </c>
      <c r="AF386" s="58" t="e">
        <f t="shared" si="50"/>
        <v>#DIV/0!</v>
      </c>
      <c r="AG386" s="58" t="e">
        <f t="shared" si="50"/>
        <v>#DIV/0!</v>
      </c>
      <c r="AH386" s="58" t="e">
        <f t="shared" si="50"/>
        <v>#DIV/0!</v>
      </c>
      <c r="AI386" s="58" t="e">
        <f t="shared" si="50"/>
        <v>#DIV/0!</v>
      </c>
      <c r="AJ386" s="58" t="e">
        <f t="shared" si="50"/>
        <v>#DIV/0!</v>
      </c>
      <c r="AK386" s="58" t="e">
        <f t="shared" si="50"/>
        <v>#DIV/0!</v>
      </c>
      <c r="AL386" s="58" t="e">
        <f t="shared" si="50"/>
        <v>#DIV/0!</v>
      </c>
      <c r="AM386" s="58" t="e">
        <f t="shared" si="49"/>
        <v>#DIV/0!</v>
      </c>
      <c r="AN386" s="160">
        <v>1</v>
      </c>
      <c r="AO386" s="118">
        <v>1</v>
      </c>
      <c r="AP386" s="118">
        <v>1</v>
      </c>
      <c r="AQ386" s="118">
        <v>1</v>
      </c>
      <c r="AR386" s="118">
        <v>1</v>
      </c>
      <c r="AS386" s="118">
        <v>1</v>
      </c>
      <c r="AT386" s="118">
        <v>1</v>
      </c>
      <c r="AU386" s="118">
        <v>4</v>
      </c>
      <c r="AV386" s="118">
        <v>1</v>
      </c>
      <c r="AW386" s="118">
        <v>4</v>
      </c>
      <c r="AX386" s="118">
        <v>4</v>
      </c>
      <c r="AY386" s="118">
        <v>4</v>
      </c>
      <c r="AZ386" s="118">
        <v>4</v>
      </c>
      <c r="BA386" s="118">
        <v>4</v>
      </c>
      <c r="BB386" s="118">
        <v>4</v>
      </c>
      <c r="BC386" s="118">
        <v>4</v>
      </c>
      <c r="BD386" s="118">
        <v>6</v>
      </c>
      <c r="BE386" s="118">
        <v>7</v>
      </c>
    </row>
    <row r="387" spans="2:57" ht="15">
      <c r="B387" s="499"/>
      <c r="C387" s="1" t="s">
        <v>208</v>
      </c>
      <c r="D387" s="196">
        <v>0</v>
      </c>
      <c r="E387" s="11">
        <v>0</v>
      </c>
      <c r="F387" s="11">
        <v>0</v>
      </c>
      <c r="G387" s="11">
        <v>0</v>
      </c>
      <c r="H387" s="11">
        <v>0</v>
      </c>
      <c r="I387" s="11">
        <v>29.475281620265001</v>
      </c>
      <c r="J387" s="11">
        <v>59.610596998641199</v>
      </c>
      <c r="K387" s="11">
        <v>45.796771615599098</v>
      </c>
      <c r="L387" s="11">
        <v>53.318955188114103</v>
      </c>
      <c r="M387" s="11">
        <v>25.154125124594</v>
      </c>
      <c r="N387" s="11">
        <v>39.027870994053998</v>
      </c>
      <c r="O387" s="11">
        <v>12.05813497796</v>
      </c>
      <c r="P387" s="11">
        <v>4.1486225821318996</v>
      </c>
      <c r="Q387" s="11">
        <v>0</v>
      </c>
      <c r="R387" s="11">
        <v>0</v>
      </c>
      <c r="S387" s="11">
        <v>0</v>
      </c>
      <c r="T387" s="11">
        <v>0</v>
      </c>
      <c r="U387" s="11">
        <v>0</v>
      </c>
      <c r="V387" s="159">
        <f>100</f>
        <v>100</v>
      </c>
      <c r="W387" s="58" t="e">
        <f t="shared" si="50"/>
        <v>#DIV/0!</v>
      </c>
      <c r="X387" s="58" t="e">
        <f t="shared" si="50"/>
        <v>#DIV/0!</v>
      </c>
      <c r="Y387" s="58" t="e">
        <f t="shared" si="50"/>
        <v>#DIV/0!</v>
      </c>
      <c r="Z387" s="58" t="e">
        <f t="shared" si="50"/>
        <v>#DIV/0!</v>
      </c>
      <c r="AA387" s="58" t="e">
        <f t="shared" si="50"/>
        <v>#DIV/0!</v>
      </c>
      <c r="AB387" s="58" t="e">
        <f t="shared" si="50"/>
        <v>#DIV/0!</v>
      </c>
      <c r="AC387" s="58" t="e">
        <f t="shared" si="50"/>
        <v>#DIV/0!</v>
      </c>
      <c r="AD387" s="58" t="e">
        <f t="shared" si="50"/>
        <v>#DIV/0!</v>
      </c>
      <c r="AE387" s="58" t="e">
        <f t="shared" si="50"/>
        <v>#DIV/0!</v>
      </c>
      <c r="AF387" s="58" t="e">
        <f t="shared" si="50"/>
        <v>#DIV/0!</v>
      </c>
      <c r="AG387" s="58" t="e">
        <f t="shared" si="50"/>
        <v>#DIV/0!</v>
      </c>
      <c r="AH387" s="58" t="e">
        <f t="shared" si="50"/>
        <v>#DIV/0!</v>
      </c>
      <c r="AI387" s="58" t="e">
        <f t="shared" ref="AI387:AI434" si="51">Q387*100/$D387</f>
        <v>#DIV/0!</v>
      </c>
      <c r="AJ387" s="58" t="e">
        <f t="shared" ref="AJ387:AJ434" si="52">R387*100/$D387</f>
        <v>#DIV/0!</v>
      </c>
      <c r="AK387" s="58" t="e">
        <f t="shared" ref="AK387:AK434" si="53">S387*100/$D387</f>
        <v>#DIV/0!</v>
      </c>
      <c r="AL387" s="58" t="e">
        <f t="shared" ref="AL387:AL434" si="54">T387*100/$D387</f>
        <v>#DIV/0!</v>
      </c>
      <c r="AM387" s="58" t="e">
        <f t="shared" si="49"/>
        <v>#DIV/0!</v>
      </c>
      <c r="AN387" s="160">
        <v>1</v>
      </c>
      <c r="AO387" s="118">
        <v>1</v>
      </c>
      <c r="AP387" s="118">
        <v>1</v>
      </c>
      <c r="AQ387" s="118">
        <v>1</v>
      </c>
      <c r="AR387" s="118">
        <v>1</v>
      </c>
      <c r="AS387" s="118">
        <v>1</v>
      </c>
      <c r="AT387" s="118">
        <v>1</v>
      </c>
      <c r="AU387" s="118">
        <v>4</v>
      </c>
      <c r="AV387" s="118">
        <v>1</v>
      </c>
      <c r="AW387" s="118">
        <v>4</v>
      </c>
      <c r="AX387" s="118">
        <v>4</v>
      </c>
      <c r="AY387" s="118">
        <v>4</v>
      </c>
      <c r="AZ387" s="118">
        <v>4</v>
      </c>
      <c r="BA387" s="118">
        <v>1</v>
      </c>
      <c r="BB387" s="118">
        <v>1</v>
      </c>
      <c r="BC387" s="118">
        <v>4</v>
      </c>
      <c r="BD387" s="118">
        <v>6</v>
      </c>
      <c r="BE387" s="118">
        <v>7</v>
      </c>
    </row>
    <row r="388" spans="2:57" ht="15">
      <c r="B388" s="499"/>
      <c r="C388" s="1" t="s">
        <v>209</v>
      </c>
      <c r="D388" s="196">
        <v>665.27487821851105</v>
      </c>
      <c r="E388" s="11">
        <v>554.71390280853097</v>
      </c>
      <c r="F388" s="11">
        <v>169.405305793374</v>
      </c>
      <c r="G388" s="11">
        <v>630.95260726574497</v>
      </c>
      <c r="H388" s="11">
        <v>623.24756327846296</v>
      </c>
      <c r="I388" s="11">
        <v>398.54862504985499</v>
      </c>
      <c r="J388" s="11">
        <v>106.128684561791</v>
      </c>
      <c r="K388" s="11">
        <v>127.577120497026</v>
      </c>
      <c r="L388" s="11">
        <v>102.943525840722</v>
      </c>
      <c r="M388" s="11">
        <v>99.047393458204894</v>
      </c>
      <c r="N388" s="11">
        <v>128.24609769939099</v>
      </c>
      <c r="O388" s="11">
        <v>121.556321769196</v>
      </c>
      <c r="P388" s="11">
        <v>125.00000345434999</v>
      </c>
      <c r="Q388" s="11">
        <v>121.596164452613</v>
      </c>
      <c r="R388" s="11">
        <v>182.58179535184701</v>
      </c>
      <c r="S388" s="11">
        <v>197.56187737541799</v>
      </c>
      <c r="T388" s="11">
        <v>192.92903862518699</v>
      </c>
      <c r="U388" s="11">
        <v>206.68496274051299</v>
      </c>
      <c r="V388" s="159">
        <f>100</f>
        <v>100</v>
      </c>
      <c r="W388" s="58">
        <f t="shared" si="50"/>
        <v>83.381158821742545</v>
      </c>
      <c r="X388" s="58">
        <f t="shared" si="50"/>
        <v>25.46395652981991</v>
      </c>
      <c r="Y388" s="58">
        <f t="shared" si="50"/>
        <v>94.840888769966014</v>
      </c>
      <c r="Z388" s="58">
        <f t="shared" si="50"/>
        <v>93.682714271040894</v>
      </c>
      <c r="AA388" s="58">
        <f t="shared" si="50"/>
        <v>59.907361317640309</v>
      </c>
      <c r="AB388" s="58">
        <f t="shared" si="50"/>
        <v>15.952606664779665</v>
      </c>
      <c r="AC388" s="58">
        <f t="shared" si="50"/>
        <v>19.176602735797729</v>
      </c>
      <c r="AD388" s="58">
        <f t="shared" si="50"/>
        <v>15.473833329824</v>
      </c>
      <c r="AE388" s="58">
        <f t="shared" si="50"/>
        <v>14.888190836761547</v>
      </c>
      <c r="AF388" s="58">
        <f t="shared" si="50"/>
        <v>19.277159246236902</v>
      </c>
      <c r="AG388" s="58">
        <f t="shared" si="50"/>
        <v>18.271593554637509</v>
      </c>
      <c r="AH388" s="58">
        <f t="shared" si="50"/>
        <v>18.789226460659087</v>
      </c>
      <c r="AI388" s="58">
        <f t="shared" si="51"/>
        <v>18.277582460084183</v>
      </c>
      <c r="AJ388" s="58">
        <f t="shared" si="52"/>
        <v>27.444564845251467</v>
      </c>
      <c r="AK388" s="58">
        <f t="shared" si="53"/>
        <v>29.696278011346816</v>
      </c>
      <c r="AL388" s="58">
        <f t="shared" si="54"/>
        <v>28.999898379120669</v>
      </c>
      <c r="AM388" s="58">
        <f t="shared" si="49"/>
        <v>31.067603709008061</v>
      </c>
      <c r="AN388" s="160"/>
      <c r="AO388" s="118"/>
      <c r="AP388" s="118"/>
      <c r="AQ388" s="118"/>
      <c r="AR388" s="118"/>
      <c r="AS388" s="118"/>
      <c r="AT388" s="118"/>
      <c r="AU388" s="118"/>
      <c r="AV388" s="118"/>
      <c r="AW388" s="118"/>
      <c r="AX388" s="118"/>
      <c r="AY388" s="118"/>
      <c r="AZ388" s="118"/>
      <c r="BA388" s="118"/>
      <c r="BB388" s="118"/>
      <c r="BC388" s="118"/>
      <c r="BD388" s="118"/>
      <c r="BE388" s="118"/>
    </row>
    <row r="389" spans="2:57" ht="15">
      <c r="B389" s="501"/>
      <c r="C389" s="8" t="s">
        <v>210</v>
      </c>
      <c r="D389" s="245">
        <v>665.27487821851105</v>
      </c>
      <c r="E389" s="173">
        <v>554.71390280853097</v>
      </c>
      <c r="F389" s="173">
        <v>169.405305793374</v>
      </c>
      <c r="G389" s="173">
        <v>630.95260726574497</v>
      </c>
      <c r="H389" s="173">
        <v>623.24756327846296</v>
      </c>
      <c r="I389" s="173">
        <v>369.07334342959001</v>
      </c>
      <c r="J389" s="173">
        <v>46.518087563149798</v>
      </c>
      <c r="K389" s="173">
        <v>81.7803488814275</v>
      </c>
      <c r="L389" s="173">
        <v>49.624570652608</v>
      </c>
      <c r="M389" s="173">
        <v>73.893268333611005</v>
      </c>
      <c r="N389" s="173">
        <v>89.218226705336406</v>
      </c>
      <c r="O389" s="173">
        <v>109.49818679123599</v>
      </c>
      <c r="P389" s="173">
        <v>120.851380872218</v>
      </c>
      <c r="Q389" s="173">
        <v>121.596164452613</v>
      </c>
      <c r="R389" s="173">
        <v>182.58179535184701</v>
      </c>
      <c r="S389" s="173">
        <v>197.56187737541799</v>
      </c>
      <c r="T389" s="173">
        <v>192.92903862518699</v>
      </c>
      <c r="U389" s="173">
        <v>206.68496274051299</v>
      </c>
      <c r="V389" s="159">
        <f>100</f>
        <v>100</v>
      </c>
      <c r="W389" s="58">
        <f t="shared" si="50"/>
        <v>83.381158821742545</v>
      </c>
      <c r="X389" s="58">
        <f t="shared" si="50"/>
        <v>25.46395652981991</v>
      </c>
      <c r="Y389" s="58">
        <f t="shared" si="50"/>
        <v>94.840888769966014</v>
      </c>
      <c r="Z389" s="58">
        <f t="shared" si="50"/>
        <v>93.682714271040894</v>
      </c>
      <c r="AA389" s="58">
        <f t="shared" si="50"/>
        <v>55.47681950923856</v>
      </c>
      <c r="AB389" s="58">
        <f t="shared" si="50"/>
        <v>6.9923108606952136</v>
      </c>
      <c r="AC389" s="58">
        <f t="shared" si="50"/>
        <v>12.292715621612057</v>
      </c>
      <c r="AD389" s="58">
        <f t="shared" si="50"/>
        <v>7.4592581619035219</v>
      </c>
      <c r="AE389" s="58">
        <f t="shared" si="50"/>
        <v>11.107178514163072</v>
      </c>
      <c r="AF389" s="58">
        <f t="shared" si="50"/>
        <v>13.410731357277024</v>
      </c>
      <c r="AG389" s="58">
        <f t="shared" si="50"/>
        <v>16.459089374373022</v>
      </c>
      <c r="AH389" s="58">
        <f t="shared" si="50"/>
        <v>18.165631204328157</v>
      </c>
      <c r="AI389" s="58">
        <f t="shared" si="51"/>
        <v>18.277582460084183</v>
      </c>
      <c r="AJ389" s="58">
        <f t="shared" si="52"/>
        <v>27.444564845251467</v>
      </c>
      <c r="AK389" s="58">
        <f t="shared" si="53"/>
        <v>29.696278011346816</v>
      </c>
      <c r="AL389" s="58">
        <f t="shared" si="54"/>
        <v>28.999898379120669</v>
      </c>
      <c r="AM389" s="58">
        <f t="shared" si="49"/>
        <v>31.067603709008061</v>
      </c>
      <c r="AN389" s="120"/>
      <c r="AO389" s="121"/>
      <c r="AP389" s="121"/>
      <c r="AQ389" s="121"/>
      <c r="AR389" s="121"/>
      <c r="AS389" s="121"/>
      <c r="AT389" s="121"/>
      <c r="AU389" s="121"/>
      <c r="AV389" s="121"/>
      <c r="AW389" s="121"/>
      <c r="AX389" s="121"/>
      <c r="AY389" s="121"/>
      <c r="AZ389" s="121"/>
      <c r="BA389" s="121"/>
      <c r="BB389" s="121"/>
      <c r="BC389" s="121"/>
      <c r="BD389" s="121"/>
      <c r="BE389" s="121"/>
    </row>
    <row r="390" spans="2:57" ht="15" customHeight="1">
      <c r="B390" s="499" t="s">
        <v>157</v>
      </c>
      <c r="C390" s="1" t="s">
        <v>205</v>
      </c>
      <c r="D390" s="246">
        <v>16.800874838453101</v>
      </c>
      <c r="E390" s="11">
        <v>12.5276774268733</v>
      </c>
      <c r="F390" s="11">
        <v>20.827734479978499</v>
      </c>
      <c r="G390" s="11">
        <v>19.770735509381598</v>
      </c>
      <c r="H390" s="11">
        <v>23.651935071623399</v>
      </c>
      <c r="I390" s="11">
        <v>16.618559982598601</v>
      </c>
      <c r="J390" s="11">
        <v>9.7131251770824694</v>
      </c>
      <c r="K390" s="11">
        <v>8.7831157652776106</v>
      </c>
      <c r="L390" s="11">
        <v>4.6928668423995497</v>
      </c>
      <c r="M390" s="11">
        <v>4.9822631432101696</v>
      </c>
      <c r="N390" s="11">
        <v>6.2924490611266499</v>
      </c>
      <c r="O390" s="11">
        <v>7.4727245553728903</v>
      </c>
      <c r="P390" s="11">
        <v>10.9</v>
      </c>
      <c r="Q390" s="11">
        <v>12.7227717889795</v>
      </c>
      <c r="R390" s="11">
        <v>14.975134053843799</v>
      </c>
      <c r="S390" s="11">
        <v>17.257586054562498</v>
      </c>
      <c r="T390" s="11">
        <v>16.986863496827699</v>
      </c>
      <c r="U390" s="11">
        <v>18.930975797784999</v>
      </c>
      <c r="V390" s="159">
        <f>100</f>
        <v>100</v>
      </c>
      <c r="W390" s="58">
        <f t="shared" si="50"/>
        <v>74.565625583975574</v>
      </c>
      <c r="X390" s="58">
        <f t="shared" si="50"/>
        <v>123.96815451722132</v>
      </c>
      <c r="Y390" s="58">
        <f t="shared" si="50"/>
        <v>117.67682159104722</v>
      </c>
      <c r="Z390" s="58">
        <f t="shared" si="50"/>
        <v>140.77799697364503</v>
      </c>
      <c r="AA390" s="58">
        <f t="shared" si="50"/>
        <v>98.914849032520465</v>
      </c>
      <c r="AB390" s="58">
        <f t="shared" si="50"/>
        <v>57.813210743356628</v>
      </c>
      <c r="AC390" s="58">
        <f t="shared" si="50"/>
        <v>52.277728688122849</v>
      </c>
      <c r="AD390" s="58">
        <f t="shared" si="50"/>
        <v>27.932276667276415</v>
      </c>
      <c r="AE390" s="58">
        <f t="shared" si="50"/>
        <v>29.65478399855099</v>
      </c>
      <c r="AF390" s="58">
        <f t="shared" si="50"/>
        <v>37.453103612942648</v>
      </c>
      <c r="AG390" s="58">
        <f t="shared" si="50"/>
        <v>44.47818716124025</v>
      </c>
      <c r="AH390" s="58">
        <f t="shared" si="50"/>
        <v>64.877573964497145</v>
      </c>
      <c r="AI390" s="58">
        <f t="shared" si="51"/>
        <v>75.726841080085791</v>
      </c>
      <c r="AJ390" s="58">
        <f t="shared" si="52"/>
        <v>89.133061211606517</v>
      </c>
      <c r="AK390" s="58">
        <f t="shared" si="53"/>
        <v>102.71837758748191</v>
      </c>
      <c r="AL390" s="58">
        <f t="shared" si="54"/>
        <v>101.10701770094087</v>
      </c>
      <c r="AM390" s="58">
        <f t="shared" si="49"/>
        <v>112.67851215971574</v>
      </c>
      <c r="AN390" s="160">
        <v>1</v>
      </c>
      <c r="AO390" s="118">
        <v>4</v>
      </c>
      <c r="AP390" s="118">
        <v>1</v>
      </c>
      <c r="AQ390" s="118">
        <v>1</v>
      </c>
      <c r="AR390" s="118">
        <v>1</v>
      </c>
      <c r="AS390" s="118">
        <v>4</v>
      </c>
      <c r="AT390" s="118">
        <v>4</v>
      </c>
      <c r="AU390" s="118">
        <v>4</v>
      </c>
      <c r="AV390" s="118">
        <v>1</v>
      </c>
      <c r="AW390" s="118">
        <v>1</v>
      </c>
      <c r="AX390" s="118">
        <v>1</v>
      </c>
      <c r="AY390" s="118">
        <v>1</v>
      </c>
      <c r="AZ390" s="118">
        <v>1</v>
      </c>
      <c r="BA390" s="118">
        <v>1</v>
      </c>
      <c r="BB390" s="118">
        <v>1</v>
      </c>
      <c r="BC390" s="118">
        <v>4</v>
      </c>
      <c r="BD390" s="118">
        <v>6</v>
      </c>
      <c r="BE390" s="118">
        <v>7</v>
      </c>
    </row>
    <row r="391" spans="2:57" ht="15">
      <c r="B391" s="499"/>
      <c r="C391" s="1" t="s">
        <v>206</v>
      </c>
      <c r="D391" s="196">
        <v>0</v>
      </c>
      <c r="E391" s="11">
        <v>0</v>
      </c>
      <c r="F391" s="11">
        <v>0</v>
      </c>
      <c r="G391" s="11">
        <v>0</v>
      </c>
      <c r="H391" s="11">
        <v>0</v>
      </c>
      <c r="I391" s="11">
        <v>0</v>
      </c>
      <c r="J391" s="11">
        <v>0.106257782660617</v>
      </c>
      <c r="K391" s="11">
        <v>0.45728408358724898</v>
      </c>
      <c r="L391" s="11">
        <v>1.6974202073870699</v>
      </c>
      <c r="M391" s="11">
        <v>2.0925505201482699</v>
      </c>
      <c r="N391" s="11">
        <v>2.1973631642029599</v>
      </c>
      <c r="O391" s="11">
        <v>2.8894534947441799</v>
      </c>
      <c r="P391" s="11">
        <v>4.0999999999999996</v>
      </c>
      <c r="Q391" s="11">
        <v>4.8593098142869797</v>
      </c>
      <c r="R391" s="11">
        <v>5.0672273464351996</v>
      </c>
      <c r="S391" s="11">
        <v>5.8568551482356197</v>
      </c>
      <c r="T391" s="11">
        <v>5.6284831107550799</v>
      </c>
      <c r="U391" s="11">
        <v>5.4825697420487502</v>
      </c>
      <c r="V391" s="159">
        <f>100</f>
        <v>100</v>
      </c>
      <c r="W391" s="58" t="e">
        <f t="shared" si="50"/>
        <v>#DIV/0!</v>
      </c>
      <c r="X391" s="58" t="e">
        <f t="shared" si="50"/>
        <v>#DIV/0!</v>
      </c>
      <c r="Y391" s="58" t="e">
        <f t="shared" si="50"/>
        <v>#DIV/0!</v>
      </c>
      <c r="Z391" s="58" t="e">
        <f t="shared" ref="Z391:AH419" si="55">H391*100/$D391</f>
        <v>#DIV/0!</v>
      </c>
      <c r="AA391" s="58" t="e">
        <f t="shared" si="55"/>
        <v>#DIV/0!</v>
      </c>
      <c r="AB391" s="58" t="e">
        <f t="shared" si="55"/>
        <v>#DIV/0!</v>
      </c>
      <c r="AC391" s="58" t="e">
        <f t="shared" si="55"/>
        <v>#DIV/0!</v>
      </c>
      <c r="AD391" s="58" t="e">
        <f t="shared" si="55"/>
        <v>#DIV/0!</v>
      </c>
      <c r="AE391" s="58" t="e">
        <f t="shared" si="55"/>
        <v>#DIV/0!</v>
      </c>
      <c r="AF391" s="58" t="e">
        <f t="shared" si="55"/>
        <v>#DIV/0!</v>
      </c>
      <c r="AG391" s="58" t="e">
        <f t="shared" si="55"/>
        <v>#DIV/0!</v>
      </c>
      <c r="AH391" s="58" t="e">
        <f t="shared" si="55"/>
        <v>#DIV/0!</v>
      </c>
      <c r="AI391" s="58" t="e">
        <f t="shared" si="51"/>
        <v>#DIV/0!</v>
      </c>
      <c r="AJ391" s="58" t="e">
        <f t="shared" si="52"/>
        <v>#DIV/0!</v>
      </c>
      <c r="AK391" s="58" t="e">
        <f t="shared" si="53"/>
        <v>#DIV/0!</v>
      </c>
      <c r="AL391" s="58" t="e">
        <f t="shared" si="54"/>
        <v>#DIV/0!</v>
      </c>
      <c r="AM391" s="58" t="e">
        <f t="shared" si="49"/>
        <v>#DIV/0!</v>
      </c>
      <c r="AN391" s="160">
        <v>1</v>
      </c>
      <c r="AO391" s="118">
        <v>4</v>
      </c>
      <c r="AP391" s="118">
        <v>1</v>
      </c>
      <c r="AQ391" s="118">
        <v>1</v>
      </c>
      <c r="AR391" s="118">
        <v>1</v>
      </c>
      <c r="AS391" s="118">
        <v>4</v>
      </c>
      <c r="AT391" s="118">
        <v>4</v>
      </c>
      <c r="AU391" s="118">
        <v>4</v>
      </c>
      <c r="AV391" s="118">
        <v>4</v>
      </c>
      <c r="AW391" s="118">
        <v>1</v>
      </c>
      <c r="AX391" s="118">
        <v>1</v>
      </c>
      <c r="AY391" s="118">
        <v>1</v>
      </c>
      <c r="AZ391" s="118">
        <v>1</v>
      </c>
      <c r="BA391" s="118">
        <v>2</v>
      </c>
      <c r="BB391" s="118">
        <v>4</v>
      </c>
      <c r="BC391" s="118">
        <v>4</v>
      </c>
      <c r="BD391" s="118">
        <v>6</v>
      </c>
      <c r="BE391" s="118">
        <v>7</v>
      </c>
    </row>
    <row r="392" spans="2:57" ht="15">
      <c r="B392" s="499"/>
      <c r="C392" s="1" t="s">
        <v>207</v>
      </c>
      <c r="D392" s="196">
        <v>0</v>
      </c>
      <c r="E392" s="11">
        <v>0</v>
      </c>
      <c r="F392" s="11">
        <v>0</v>
      </c>
      <c r="G392" s="11">
        <v>0</v>
      </c>
      <c r="H392" s="11">
        <v>0</v>
      </c>
      <c r="I392" s="11">
        <v>0</v>
      </c>
      <c r="J392" s="11">
        <v>0</v>
      </c>
      <c r="K392" s="11">
        <v>0</v>
      </c>
      <c r="L392" s="11">
        <v>0</v>
      </c>
      <c r="M392" s="11">
        <v>0</v>
      </c>
      <c r="N392" s="11">
        <v>0</v>
      </c>
      <c r="O392" s="11">
        <v>0</v>
      </c>
      <c r="P392" s="11">
        <v>0</v>
      </c>
      <c r="Q392" s="11">
        <v>0.97935757943603396</v>
      </c>
      <c r="R392" s="11">
        <v>1.2210323530913401</v>
      </c>
      <c r="S392" s="11">
        <v>1.46474194004046</v>
      </c>
      <c r="T392" s="11">
        <v>1.3998432874711499</v>
      </c>
      <c r="U392" s="11">
        <v>1.3614417272993</v>
      </c>
      <c r="V392" s="159">
        <f>100</f>
        <v>100</v>
      </c>
      <c r="W392" s="58" t="e">
        <f t="shared" ref="W392:AL440" si="56">E392*100/$D392</f>
        <v>#DIV/0!</v>
      </c>
      <c r="X392" s="58" t="e">
        <f t="shared" si="56"/>
        <v>#DIV/0!</v>
      </c>
      <c r="Y392" s="58" t="e">
        <f t="shared" si="56"/>
        <v>#DIV/0!</v>
      </c>
      <c r="Z392" s="58" t="e">
        <f t="shared" si="55"/>
        <v>#DIV/0!</v>
      </c>
      <c r="AA392" s="58" t="e">
        <f t="shared" si="55"/>
        <v>#DIV/0!</v>
      </c>
      <c r="AB392" s="58" t="e">
        <f t="shared" si="55"/>
        <v>#DIV/0!</v>
      </c>
      <c r="AC392" s="58" t="e">
        <f t="shared" si="55"/>
        <v>#DIV/0!</v>
      </c>
      <c r="AD392" s="58" t="e">
        <f t="shared" si="55"/>
        <v>#DIV/0!</v>
      </c>
      <c r="AE392" s="58" t="e">
        <f t="shared" si="55"/>
        <v>#DIV/0!</v>
      </c>
      <c r="AF392" s="58" t="e">
        <f t="shared" si="55"/>
        <v>#DIV/0!</v>
      </c>
      <c r="AG392" s="58" t="e">
        <f t="shared" si="55"/>
        <v>#DIV/0!</v>
      </c>
      <c r="AH392" s="58" t="e">
        <f t="shared" si="55"/>
        <v>#DIV/0!</v>
      </c>
      <c r="AI392" s="58" t="e">
        <f t="shared" si="51"/>
        <v>#DIV/0!</v>
      </c>
      <c r="AJ392" s="58" t="e">
        <f t="shared" si="52"/>
        <v>#DIV/0!</v>
      </c>
      <c r="AK392" s="58" t="e">
        <f t="shared" si="53"/>
        <v>#DIV/0!</v>
      </c>
      <c r="AL392" s="58" t="e">
        <f t="shared" si="54"/>
        <v>#DIV/0!</v>
      </c>
      <c r="AM392" s="58" t="e">
        <f t="shared" si="49"/>
        <v>#DIV/0!</v>
      </c>
      <c r="AN392" s="160">
        <v>1</v>
      </c>
      <c r="AO392" s="118">
        <v>1</v>
      </c>
      <c r="AP392" s="118">
        <v>1</v>
      </c>
      <c r="AQ392" s="118">
        <v>1</v>
      </c>
      <c r="AR392" s="118">
        <v>1</v>
      </c>
      <c r="AS392" s="118">
        <v>1</v>
      </c>
      <c r="AT392" s="118">
        <v>1</v>
      </c>
      <c r="AU392" s="118">
        <v>1</v>
      </c>
      <c r="AV392" s="118">
        <v>1</v>
      </c>
      <c r="AW392" s="118">
        <v>1</v>
      </c>
      <c r="AX392" s="118">
        <v>1</v>
      </c>
      <c r="AY392" s="118">
        <v>1</v>
      </c>
      <c r="AZ392" s="118">
        <v>1</v>
      </c>
      <c r="BA392" s="118">
        <v>4</v>
      </c>
      <c r="BB392" s="118">
        <v>4</v>
      </c>
      <c r="BC392" s="118">
        <v>4</v>
      </c>
      <c r="BD392" s="118">
        <v>6</v>
      </c>
      <c r="BE392" s="118">
        <v>7</v>
      </c>
    </row>
    <row r="393" spans="2:57" ht="15">
      <c r="B393" s="499"/>
      <c r="C393" s="1" t="s">
        <v>208</v>
      </c>
      <c r="D393" s="196">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59">
        <f>100</f>
        <v>100</v>
      </c>
      <c r="W393" s="58" t="e">
        <f t="shared" si="56"/>
        <v>#DIV/0!</v>
      </c>
      <c r="X393" s="58" t="e">
        <f t="shared" si="56"/>
        <v>#DIV/0!</v>
      </c>
      <c r="Y393" s="58" t="e">
        <f t="shared" si="56"/>
        <v>#DIV/0!</v>
      </c>
      <c r="Z393" s="58" t="e">
        <f t="shared" si="55"/>
        <v>#DIV/0!</v>
      </c>
      <c r="AA393" s="58" t="e">
        <f t="shared" si="55"/>
        <v>#DIV/0!</v>
      </c>
      <c r="AB393" s="58" t="e">
        <f t="shared" si="55"/>
        <v>#DIV/0!</v>
      </c>
      <c r="AC393" s="58" t="e">
        <f t="shared" si="55"/>
        <v>#DIV/0!</v>
      </c>
      <c r="AD393" s="58" t="e">
        <f t="shared" si="55"/>
        <v>#DIV/0!</v>
      </c>
      <c r="AE393" s="58" t="e">
        <f t="shared" si="55"/>
        <v>#DIV/0!</v>
      </c>
      <c r="AF393" s="58" t="e">
        <f t="shared" si="55"/>
        <v>#DIV/0!</v>
      </c>
      <c r="AG393" s="58" t="e">
        <f t="shared" si="55"/>
        <v>#DIV/0!</v>
      </c>
      <c r="AH393" s="58" t="e">
        <f t="shared" si="55"/>
        <v>#DIV/0!</v>
      </c>
      <c r="AI393" s="58" t="e">
        <f t="shared" si="51"/>
        <v>#DIV/0!</v>
      </c>
      <c r="AJ393" s="58" t="e">
        <f t="shared" si="52"/>
        <v>#DIV/0!</v>
      </c>
      <c r="AK393" s="58" t="e">
        <f t="shared" si="53"/>
        <v>#DIV/0!</v>
      </c>
      <c r="AL393" s="58" t="e">
        <f t="shared" si="54"/>
        <v>#DIV/0!</v>
      </c>
      <c r="AM393" s="58" t="e">
        <f t="shared" ref="AM393:AM424" si="57">U393*100/$D393</f>
        <v>#DIV/0!</v>
      </c>
      <c r="AN393" s="160">
        <v>1</v>
      </c>
      <c r="AO393" s="118">
        <v>1</v>
      </c>
      <c r="AP393" s="118">
        <v>1</v>
      </c>
      <c r="AQ393" s="118">
        <v>1</v>
      </c>
      <c r="AR393" s="118">
        <v>1</v>
      </c>
      <c r="AS393" s="118">
        <v>1</v>
      </c>
      <c r="AT393" s="118">
        <v>1</v>
      </c>
      <c r="AU393" s="118">
        <v>1</v>
      </c>
      <c r="AV393" s="118">
        <v>1</v>
      </c>
      <c r="AW393" s="118">
        <v>1</v>
      </c>
      <c r="AX393" s="118">
        <v>1</v>
      </c>
      <c r="AY393" s="118">
        <v>1</v>
      </c>
      <c r="AZ393" s="118">
        <v>1</v>
      </c>
      <c r="BA393" s="118">
        <v>1</v>
      </c>
      <c r="BB393" s="118">
        <v>1</v>
      </c>
      <c r="BC393" s="118">
        <v>4</v>
      </c>
      <c r="BD393" s="118">
        <v>6</v>
      </c>
      <c r="BE393" s="118">
        <v>7</v>
      </c>
    </row>
    <row r="394" spans="2:57" ht="15">
      <c r="B394" s="499"/>
      <c r="C394" s="1" t="s">
        <v>209</v>
      </c>
      <c r="D394" s="196">
        <v>16.800874838453101</v>
      </c>
      <c r="E394" s="11">
        <v>12.5276774268733</v>
      </c>
      <c r="F394" s="11">
        <v>20.827734479978499</v>
      </c>
      <c r="G394" s="11">
        <v>19.770735509381598</v>
      </c>
      <c r="H394" s="11">
        <v>23.651935071623399</v>
      </c>
      <c r="I394" s="11">
        <v>16.618559982598601</v>
      </c>
      <c r="J394" s="11">
        <v>9.8193829597431002</v>
      </c>
      <c r="K394" s="11">
        <v>9.2403998488648593</v>
      </c>
      <c r="L394" s="11">
        <v>6.3902870497866298</v>
      </c>
      <c r="M394" s="11">
        <v>7.07481366335844</v>
      </c>
      <c r="N394" s="11">
        <v>8.4898122253295991</v>
      </c>
      <c r="O394" s="11">
        <v>10.3621780501171</v>
      </c>
      <c r="P394" s="11">
        <v>15</v>
      </c>
      <c r="Q394" s="11">
        <v>18.5614391827026</v>
      </c>
      <c r="R394" s="11">
        <v>21.263393753370401</v>
      </c>
      <c r="S394" s="11">
        <v>24.579183142838598</v>
      </c>
      <c r="T394" s="11">
        <v>24.015189895054</v>
      </c>
      <c r="U394" s="11">
        <v>25.774987267133099</v>
      </c>
      <c r="V394" s="159">
        <f>100</f>
        <v>100</v>
      </c>
      <c r="W394" s="58">
        <f t="shared" si="56"/>
        <v>74.565625583975574</v>
      </c>
      <c r="X394" s="58">
        <f t="shared" si="56"/>
        <v>123.96815451722132</v>
      </c>
      <c r="Y394" s="58">
        <f t="shared" si="56"/>
        <v>117.67682159104722</v>
      </c>
      <c r="Z394" s="58">
        <f t="shared" si="55"/>
        <v>140.77799697364503</v>
      </c>
      <c r="AA394" s="58">
        <f t="shared" si="55"/>
        <v>98.914849032520465</v>
      </c>
      <c r="AB394" s="58">
        <f t="shared" si="55"/>
        <v>58.44566461068402</v>
      </c>
      <c r="AC394" s="58">
        <f t="shared" si="55"/>
        <v>54.999516023509919</v>
      </c>
      <c r="AD394" s="58">
        <f t="shared" si="55"/>
        <v>38.035442268522964</v>
      </c>
      <c r="AE394" s="58">
        <f t="shared" si="55"/>
        <v>42.109793277942401</v>
      </c>
      <c r="AF394" s="58">
        <f t="shared" si="55"/>
        <v>50.531965192065428</v>
      </c>
      <c r="AG394" s="58">
        <f t="shared" si="55"/>
        <v>61.676419530253291</v>
      </c>
      <c r="AH394" s="58">
        <f t="shared" si="55"/>
        <v>89.281065088757529</v>
      </c>
      <c r="AI394" s="58">
        <f t="shared" si="51"/>
        <v>110.47900398745901</v>
      </c>
      <c r="AJ394" s="58">
        <f t="shared" si="52"/>
        <v>126.56122944683621</v>
      </c>
      <c r="AK394" s="58">
        <f t="shared" si="53"/>
        <v>146.29704333361764</v>
      </c>
      <c r="AL394" s="58">
        <f t="shared" si="54"/>
        <v>142.9401154759459</v>
      </c>
      <c r="AM394" s="58">
        <f t="shared" si="57"/>
        <v>153.41455439058714</v>
      </c>
      <c r="AN394" s="160"/>
      <c r="AO394" s="118"/>
      <c r="AP394" s="118"/>
      <c r="AQ394" s="118"/>
      <c r="AR394" s="118"/>
      <c r="AS394" s="118"/>
      <c r="AT394" s="118"/>
      <c r="AU394" s="118"/>
      <c r="AV394" s="118"/>
      <c r="AW394" s="118"/>
      <c r="AX394" s="118"/>
      <c r="AY394" s="118"/>
      <c r="AZ394" s="118"/>
      <c r="BA394" s="118"/>
      <c r="BB394" s="118"/>
      <c r="BC394" s="118"/>
      <c r="BD394" s="118"/>
      <c r="BE394" s="118"/>
    </row>
    <row r="395" spans="2:57" ht="15">
      <c r="B395" s="501"/>
      <c r="C395" s="8" t="s">
        <v>210</v>
      </c>
      <c r="D395" s="245">
        <v>16.800874838453101</v>
      </c>
      <c r="E395" s="173">
        <v>12.5276774268733</v>
      </c>
      <c r="F395" s="173">
        <v>20.827734479978499</v>
      </c>
      <c r="G395" s="173">
        <v>19.770735509381598</v>
      </c>
      <c r="H395" s="173">
        <v>23.651935071623399</v>
      </c>
      <c r="I395" s="173">
        <v>16.618559982598601</v>
      </c>
      <c r="J395" s="173">
        <v>9.8193829597431002</v>
      </c>
      <c r="K395" s="173">
        <v>9.2403998488648593</v>
      </c>
      <c r="L395" s="173">
        <v>6.3902870497866298</v>
      </c>
      <c r="M395" s="173">
        <v>7.07481366335844</v>
      </c>
      <c r="N395" s="173">
        <v>8.4898122253295991</v>
      </c>
      <c r="O395" s="173">
        <v>10.3621780501171</v>
      </c>
      <c r="P395" s="173">
        <v>15</v>
      </c>
      <c r="Q395" s="173">
        <v>18.5614391827026</v>
      </c>
      <c r="R395" s="173">
        <v>21.263393753370401</v>
      </c>
      <c r="S395" s="173">
        <v>24.579183142838598</v>
      </c>
      <c r="T395" s="173">
        <v>24.015189895054</v>
      </c>
      <c r="U395" s="173">
        <v>25.774987267133099</v>
      </c>
      <c r="V395" s="159">
        <f>100</f>
        <v>100</v>
      </c>
      <c r="W395" s="58">
        <f t="shared" si="56"/>
        <v>74.565625583975574</v>
      </c>
      <c r="X395" s="58">
        <f t="shared" si="56"/>
        <v>123.96815451722132</v>
      </c>
      <c r="Y395" s="58">
        <f t="shared" si="56"/>
        <v>117.67682159104722</v>
      </c>
      <c r="Z395" s="58">
        <f t="shared" si="55"/>
        <v>140.77799697364503</v>
      </c>
      <c r="AA395" s="58">
        <f t="shared" si="55"/>
        <v>98.914849032520465</v>
      </c>
      <c r="AB395" s="58">
        <f t="shared" si="55"/>
        <v>58.44566461068402</v>
      </c>
      <c r="AC395" s="58">
        <f t="shared" si="55"/>
        <v>54.999516023509919</v>
      </c>
      <c r="AD395" s="58">
        <f t="shared" si="55"/>
        <v>38.035442268522964</v>
      </c>
      <c r="AE395" s="58">
        <f t="shared" si="55"/>
        <v>42.109793277942401</v>
      </c>
      <c r="AF395" s="58">
        <f t="shared" si="55"/>
        <v>50.531965192065428</v>
      </c>
      <c r="AG395" s="58">
        <f t="shared" si="55"/>
        <v>61.676419530253291</v>
      </c>
      <c r="AH395" s="58">
        <f t="shared" si="55"/>
        <v>89.281065088757529</v>
      </c>
      <c r="AI395" s="58">
        <f t="shared" si="51"/>
        <v>110.47900398745901</v>
      </c>
      <c r="AJ395" s="58">
        <f t="shared" si="52"/>
        <v>126.56122944683621</v>
      </c>
      <c r="AK395" s="58">
        <f t="shared" si="53"/>
        <v>146.29704333361764</v>
      </c>
      <c r="AL395" s="58">
        <f t="shared" si="54"/>
        <v>142.9401154759459</v>
      </c>
      <c r="AM395" s="58">
        <f t="shared" si="57"/>
        <v>153.41455439058714</v>
      </c>
      <c r="AN395" s="120"/>
      <c r="AO395" s="121"/>
      <c r="AP395" s="121"/>
      <c r="AQ395" s="121"/>
      <c r="AR395" s="121"/>
      <c r="AS395" s="121"/>
      <c r="AT395" s="121"/>
      <c r="AU395" s="121"/>
      <c r="AV395" s="121"/>
      <c r="AW395" s="121"/>
      <c r="AX395" s="121"/>
      <c r="AY395" s="121"/>
      <c r="AZ395" s="121"/>
      <c r="BA395" s="121"/>
      <c r="BB395" s="121"/>
      <c r="BC395" s="121"/>
      <c r="BD395" s="121"/>
      <c r="BE395" s="121"/>
    </row>
    <row r="396" spans="2:57" ht="15" customHeight="1">
      <c r="B396" s="499" t="s">
        <v>167</v>
      </c>
      <c r="C396" s="1" t="s">
        <v>205</v>
      </c>
      <c r="D396" s="246">
        <v>507.90337011631402</v>
      </c>
      <c r="E396" s="11">
        <v>206.463893097153</v>
      </c>
      <c r="F396" s="11">
        <v>221.426651821707</v>
      </c>
      <c r="G396" s="11">
        <v>176.03558732391701</v>
      </c>
      <c r="H396" s="11">
        <v>175.10061609476</v>
      </c>
      <c r="I396" s="11">
        <v>120.52763672445001</v>
      </c>
      <c r="J396" s="11">
        <v>109.401811130618</v>
      </c>
      <c r="K396" s="11">
        <v>82.341492508222601</v>
      </c>
      <c r="L396" s="11">
        <v>87.766594775940604</v>
      </c>
      <c r="M396" s="11">
        <v>105.72362389892</v>
      </c>
      <c r="N396" s="11">
        <v>128.345984818218</v>
      </c>
      <c r="O396" s="11">
        <v>146.664673940119</v>
      </c>
      <c r="P396" s="11">
        <v>52.7</v>
      </c>
      <c r="Q396" s="11">
        <v>217.05640428826399</v>
      </c>
      <c r="R396" s="11">
        <v>266.69074542272102</v>
      </c>
      <c r="S396" s="11">
        <v>406.24661942050199</v>
      </c>
      <c r="T396" s="11">
        <v>686.90699047472299</v>
      </c>
      <c r="U396" s="11">
        <v>851.15427923464404</v>
      </c>
      <c r="V396" s="159">
        <f>100</f>
        <v>100</v>
      </c>
      <c r="W396" s="58">
        <f t="shared" si="56"/>
        <v>40.65023097796557</v>
      </c>
      <c r="X396" s="58">
        <f t="shared" si="56"/>
        <v>43.596216298190434</v>
      </c>
      <c r="Y396" s="58">
        <f t="shared" si="56"/>
        <v>34.659267427897447</v>
      </c>
      <c r="Z396" s="58">
        <f t="shared" si="55"/>
        <v>34.475182957470935</v>
      </c>
      <c r="AA396" s="58">
        <f t="shared" si="55"/>
        <v>23.730426655142725</v>
      </c>
      <c r="AB396" s="58">
        <f t="shared" si="55"/>
        <v>21.539886830355957</v>
      </c>
      <c r="AC396" s="58">
        <f t="shared" si="55"/>
        <v>16.212039012335303</v>
      </c>
      <c r="AD396" s="58">
        <f t="shared" si="55"/>
        <v>17.280175706619421</v>
      </c>
      <c r="AE396" s="58">
        <f t="shared" si="55"/>
        <v>20.815696472876017</v>
      </c>
      <c r="AF396" s="58">
        <f t="shared" si="55"/>
        <v>25.269764362623885</v>
      </c>
      <c r="AG396" s="58">
        <f t="shared" si="55"/>
        <v>28.876491586683429</v>
      </c>
      <c r="AH396" s="58">
        <f t="shared" si="55"/>
        <v>10.375989430416906</v>
      </c>
      <c r="AI396" s="58">
        <f t="shared" si="51"/>
        <v>42.735767679304097</v>
      </c>
      <c r="AJ396" s="58">
        <f t="shared" si="52"/>
        <v>52.508166142242104</v>
      </c>
      <c r="AK396" s="58">
        <f t="shared" si="53"/>
        <v>79.985021427888569</v>
      </c>
      <c r="AL396" s="58">
        <f t="shared" si="54"/>
        <v>135.24363705588638</v>
      </c>
      <c r="AM396" s="58">
        <f t="shared" si="57"/>
        <v>167.58193178354432</v>
      </c>
      <c r="AN396" s="160">
        <v>1</v>
      </c>
      <c r="AO396" s="118">
        <v>1</v>
      </c>
      <c r="AP396" s="118">
        <v>1</v>
      </c>
      <c r="AQ396" s="118">
        <v>1</v>
      </c>
      <c r="AR396" s="118">
        <v>1</v>
      </c>
      <c r="AS396" s="118">
        <v>1</v>
      </c>
      <c r="AT396" s="118">
        <v>1</v>
      </c>
      <c r="AU396" s="118">
        <v>4</v>
      </c>
      <c r="AV396" s="118">
        <v>1</v>
      </c>
      <c r="AW396" s="118">
        <v>1</v>
      </c>
      <c r="AX396" s="118">
        <v>1</v>
      </c>
      <c r="AY396" s="118">
        <v>1</v>
      </c>
      <c r="AZ396" s="118">
        <v>1</v>
      </c>
      <c r="BA396" s="118">
        <v>1</v>
      </c>
      <c r="BB396" s="118">
        <v>1</v>
      </c>
      <c r="BC396" s="118">
        <v>4</v>
      </c>
      <c r="BD396" s="118">
        <v>6</v>
      </c>
      <c r="BE396" s="118">
        <v>7</v>
      </c>
    </row>
    <row r="397" spans="2:57" ht="15">
      <c r="B397" s="499"/>
      <c r="C397" s="1" t="s">
        <v>206</v>
      </c>
      <c r="D397" s="196">
        <v>29.5240182920768</v>
      </c>
      <c r="E397" s="11">
        <v>31.4595979473402</v>
      </c>
      <c r="F397" s="11">
        <v>147.425807194687</v>
      </c>
      <c r="G397" s="11">
        <v>95.328568518721397</v>
      </c>
      <c r="H397" s="11">
        <v>98.233612915989895</v>
      </c>
      <c r="I397" s="11">
        <v>37.786999413109903</v>
      </c>
      <c r="J397" s="11">
        <v>90.655716566985106</v>
      </c>
      <c r="K397" s="11">
        <v>90.516170698991502</v>
      </c>
      <c r="L397" s="11">
        <v>59.215689214753503</v>
      </c>
      <c r="M397" s="11">
        <v>75.147547388113594</v>
      </c>
      <c r="N397" s="11">
        <v>75.332935884616305</v>
      </c>
      <c r="O397" s="11">
        <v>75.382721910545698</v>
      </c>
      <c r="P397" s="11">
        <v>70.400000000000006</v>
      </c>
      <c r="Q397" s="11">
        <v>121.52712711922899</v>
      </c>
      <c r="R397" s="11">
        <v>156.199816631012</v>
      </c>
      <c r="S397" s="11">
        <v>164.643270958004</v>
      </c>
      <c r="T397" s="11">
        <v>176.906816327542</v>
      </c>
      <c r="U397" s="11">
        <v>173.941955989977</v>
      </c>
      <c r="V397" s="159">
        <f>100</f>
        <v>100</v>
      </c>
      <c r="W397" s="58">
        <f t="shared" si="56"/>
        <v>106.55594924821882</v>
      </c>
      <c r="X397" s="58">
        <f t="shared" si="56"/>
        <v>499.34194504360835</v>
      </c>
      <c r="Y397" s="58">
        <f t="shared" si="56"/>
        <v>322.88480374063516</v>
      </c>
      <c r="Z397" s="58">
        <f t="shared" si="55"/>
        <v>332.72440066991936</v>
      </c>
      <c r="AA397" s="58">
        <f t="shared" si="55"/>
        <v>127.98731879681362</v>
      </c>
      <c r="AB397" s="58">
        <f t="shared" si="55"/>
        <v>307.05751388629199</v>
      </c>
      <c r="AC397" s="58">
        <f t="shared" si="55"/>
        <v>306.58486186916781</v>
      </c>
      <c r="AD397" s="58">
        <f t="shared" si="55"/>
        <v>200.56785166890677</v>
      </c>
      <c r="AE397" s="58">
        <f t="shared" si="55"/>
        <v>254.53021551704072</v>
      </c>
      <c r="AF397" s="58">
        <f t="shared" si="55"/>
        <v>255.15813985534956</v>
      </c>
      <c r="AG397" s="58">
        <f t="shared" si="55"/>
        <v>255.32676875076908</v>
      </c>
      <c r="AH397" s="58">
        <f t="shared" si="55"/>
        <v>238.44992678009848</v>
      </c>
      <c r="AI397" s="58">
        <f t="shared" si="51"/>
        <v>411.62122959340724</v>
      </c>
      <c r="AJ397" s="58">
        <f t="shared" si="52"/>
        <v>529.06015395922748</v>
      </c>
      <c r="AK397" s="58">
        <f t="shared" si="53"/>
        <v>557.65874864732893</v>
      </c>
      <c r="AL397" s="58">
        <f t="shared" si="54"/>
        <v>599.19626988924313</v>
      </c>
      <c r="AM397" s="58">
        <f t="shared" si="57"/>
        <v>589.1540720141636</v>
      </c>
      <c r="AN397" s="160">
        <v>4</v>
      </c>
      <c r="AO397" s="118">
        <v>4</v>
      </c>
      <c r="AP397" s="118">
        <v>4</v>
      </c>
      <c r="AQ397" s="118">
        <v>4</v>
      </c>
      <c r="AR397" s="118">
        <v>4</v>
      </c>
      <c r="AS397" s="118">
        <v>4</v>
      </c>
      <c r="AT397" s="118">
        <v>1</v>
      </c>
      <c r="AU397" s="118">
        <v>1</v>
      </c>
      <c r="AV397" s="118">
        <v>4</v>
      </c>
      <c r="AW397" s="118">
        <v>4</v>
      </c>
      <c r="AX397" s="118">
        <v>4</v>
      </c>
      <c r="AY397" s="118">
        <v>4</v>
      </c>
      <c r="AZ397" s="118">
        <v>1</v>
      </c>
      <c r="BA397" s="118">
        <v>1</v>
      </c>
      <c r="BB397" s="118">
        <v>2</v>
      </c>
      <c r="BC397" s="118">
        <v>4</v>
      </c>
      <c r="BD397" s="118">
        <v>6</v>
      </c>
      <c r="BE397" s="118">
        <v>7</v>
      </c>
    </row>
    <row r="398" spans="2:57" ht="15">
      <c r="B398" s="499"/>
      <c r="C398" s="1" t="s">
        <v>207</v>
      </c>
      <c r="D398" s="196">
        <v>40.730718759319998</v>
      </c>
      <c r="E398" s="11">
        <v>40.312989829882099</v>
      </c>
      <c r="F398" s="11">
        <v>73.520942910891904</v>
      </c>
      <c r="G398" s="11">
        <v>46.8722669007606</v>
      </c>
      <c r="H398" s="11">
        <v>50.683346181083301</v>
      </c>
      <c r="I398" s="11">
        <v>98.110593911389302</v>
      </c>
      <c r="J398" s="11">
        <v>228.52381338856401</v>
      </c>
      <c r="K398" s="11">
        <v>189.803158132373</v>
      </c>
      <c r="L398" s="11">
        <v>156.756047420843</v>
      </c>
      <c r="M398" s="11">
        <v>202.06556493024101</v>
      </c>
      <c r="N398" s="11">
        <v>220.31229339161001</v>
      </c>
      <c r="O398" s="11">
        <v>245.944465470952</v>
      </c>
      <c r="P398" s="11">
        <v>243.10000610351599</v>
      </c>
      <c r="Q398" s="11">
        <v>140.11815411320299</v>
      </c>
      <c r="R398" s="11">
        <v>176.33058279850701</v>
      </c>
      <c r="S398" s="11">
        <v>167.22770316262</v>
      </c>
      <c r="T398" s="11">
        <v>156.176108751058</v>
      </c>
      <c r="U398" s="11">
        <v>152.21708653446501</v>
      </c>
      <c r="V398" s="159">
        <f>100</f>
        <v>100</v>
      </c>
      <c r="W398" s="58">
        <f t="shared" si="56"/>
        <v>98.974413066692293</v>
      </c>
      <c r="X398" s="58">
        <f t="shared" si="56"/>
        <v>180.50489937418266</v>
      </c>
      <c r="Y398" s="58">
        <f t="shared" si="56"/>
        <v>115.07841827621883</v>
      </c>
      <c r="Z398" s="58">
        <f t="shared" si="55"/>
        <v>124.43518731052576</v>
      </c>
      <c r="AA398" s="58">
        <f t="shared" si="55"/>
        <v>240.87616644118179</v>
      </c>
      <c r="AB398" s="58">
        <f t="shared" si="55"/>
        <v>561.06010487790184</v>
      </c>
      <c r="AC398" s="58">
        <f t="shared" si="55"/>
        <v>465.99511109521546</v>
      </c>
      <c r="AD398" s="58">
        <f t="shared" si="55"/>
        <v>384.8595168357399</v>
      </c>
      <c r="AE398" s="58">
        <f t="shared" si="55"/>
        <v>496.10115187079629</v>
      </c>
      <c r="AF398" s="58">
        <f t="shared" si="55"/>
        <v>540.89959642855104</v>
      </c>
      <c r="AG398" s="58">
        <f t="shared" si="55"/>
        <v>603.83040850383964</v>
      </c>
      <c r="AH398" s="58">
        <f t="shared" si="55"/>
        <v>596.84683577524606</v>
      </c>
      <c r="AI398" s="58">
        <f t="shared" si="51"/>
        <v>344.01100295128271</v>
      </c>
      <c r="AJ398" s="58">
        <f t="shared" si="52"/>
        <v>432.91792575636561</v>
      </c>
      <c r="AK398" s="58">
        <f t="shared" si="53"/>
        <v>410.56899621825357</v>
      </c>
      <c r="AL398" s="58">
        <f t="shared" si="54"/>
        <v>383.43568075464367</v>
      </c>
      <c r="AM398" s="58">
        <f t="shared" si="57"/>
        <v>373.71568970811427</v>
      </c>
      <c r="AN398" s="160">
        <v>4</v>
      </c>
      <c r="AO398" s="118">
        <v>4</v>
      </c>
      <c r="AP398" s="118">
        <v>4</v>
      </c>
      <c r="AQ398" s="118">
        <v>4</v>
      </c>
      <c r="AR398" s="118">
        <v>4</v>
      </c>
      <c r="AS398" s="118">
        <v>4</v>
      </c>
      <c r="AT398" s="118">
        <v>4</v>
      </c>
      <c r="AU398" s="118">
        <v>4</v>
      </c>
      <c r="AV398" s="118">
        <v>4</v>
      </c>
      <c r="AW398" s="118">
        <v>4</v>
      </c>
      <c r="AX398" s="118">
        <v>4</v>
      </c>
      <c r="AY398" s="118">
        <v>4</v>
      </c>
      <c r="AZ398" s="118">
        <v>4</v>
      </c>
      <c r="BA398" s="118">
        <v>1</v>
      </c>
      <c r="BB398" s="118">
        <v>1</v>
      </c>
      <c r="BC398" s="118">
        <v>4</v>
      </c>
      <c r="BD398" s="118">
        <v>6</v>
      </c>
      <c r="BE398" s="118">
        <v>7</v>
      </c>
    </row>
    <row r="399" spans="2:57" ht="15">
      <c r="B399" s="499"/>
      <c r="C399" s="1" t="s">
        <v>208</v>
      </c>
      <c r="D399" s="196">
        <v>201.14405010438401</v>
      </c>
      <c r="E399" s="11">
        <v>220.73408652864001</v>
      </c>
      <c r="F399" s="11">
        <v>83.502898606365406</v>
      </c>
      <c r="G399" s="11">
        <v>79.839722119863495</v>
      </c>
      <c r="H399" s="11">
        <v>69.005093437728505</v>
      </c>
      <c r="I399" s="11">
        <v>0</v>
      </c>
      <c r="J399" s="11">
        <v>0</v>
      </c>
      <c r="K399" s="11">
        <v>0</v>
      </c>
      <c r="L399" s="11">
        <v>0</v>
      </c>
      <c r="M399" s="11">
        <v>0</v>
      </c>
      <c r="N399" s="11">
        <v>0</v>
      </c>
      <c r="O399" s="11">
        <v>0</v>
      </c>
      <c r="P399" s="11">
        <v>0</v>
      </c>
      <c r="Q399" s="11">
        <v>240.63791385993099</v>
      </c>
      <c r="R399" s="11">
        <v>295.66584154601298</v>
      </c>
      <c r="S399" s="11">
        <v>293.12875626588198</v>
      </c>
      <c r="T399" s="11">
        <v>290.62727873142001</v>
      </c>
      <c r="U399" s="11">
        <v>281.25265209368803</v>
      </c>
      <c r="V399" s="159">
        <f>100</f>
        <v>100</v>
      </c>
      <c r="W399" s="58">
        <f t="shared" si="56"/>
        <v>109.73930693654111</v>
      </c>
      <c r="X399" s="58">
        <f t="shared" si="56"/>
        <v>41.513978943464366</v>
      </c>
      <c r="Y399" s="58">
        <f t="shared" si="56"/>
        <v>39.692808252807154</v>
      </c>
      <c r="Z399" s="58">
        <f t="shared" si="55"/>
        <v>34.306306053755108</v>
      </c>
      <c r="AA399" s="58">
        <f t="shared" si="55"/>
        <v>0</v>
      </c>
      <c r="AB399" s="58">
        <f t="shared" si="55"/>
        <v>0</v>
      </c>
      <c r="AC399" s="58">
        <f t="shared" si="55"/>
        <v>0</v>
      </c>
      <c r="AD399" s="58">
        <f t="shared" si="55"/>
        <v>0</v>
      </c>
      <c r="AE399" s="58">
        <f t="shared" si="55"/>
        <v>0</v>
      </c>
      <c r="AF399" s="58">
        <f t="shared" si="55"/>
        <v>0</v>
      </c>
      <c r="AG399" s="58">
        <f t="shared" si="55"/>
        <v>0</v>
      </c>
      <c r="AH399" s="58">
        <f t="shared" si="55"/>
        <v>0</v>
      </c>
      <c r="AI399" s="58">
        <f t="shared" si="51"/>
        <v>119.63461694991803</v>
      </c>
      <c r="AJ399" s="58">
        <f t="shared" si="52"/>
        <v>146.99208919805321</v>
      </c>
      <c r="AK399" s="58">
        <f t="shared" si="53"/>
        <v>145.73076166745292</v>
      </c>
      <c r="AL399" s="58">
        <f t="shared" si="54"/>
        <v>144.48713674632612</v>
      </c>
      <c r="AM399" s="58">
        <f t="shared" si="57"/>
        <v>139.82648353144501</v>
      </c>
      <c r="AN399" s="160">
        <v>4</v>
      </c>
      <c r="AO399" s="118">
        <v>4</v>
      </c>
      <c r="AP399" s="118">
        <v>4</v>
      </c>
      <c r="AQ399" s="118">
        <v>4</v>
      </c>
      <c r="AR399" s="118">
        <v>4</v>
      </c>
      <c r="AS399" s="118">
        <v>1</v>
      </c>
      <c r="AT399" s="118">
        <v>4</v>
      </c>
      <c r="AU399" s="118">
        <v>4</v>
      </c>
      <c r="AV399" s="118">
        <v>4</v>
      </c>
      <c r="AW399" s="118">
        <v>4</v>
      </c>
      <c r="AX399" s="118">
        <v>4</v>
      </c>
      <c r="AY399" s="118">
        <v>4</v>
      </c>
      <c r="AZ399" s="118">
        <v>4</v>
      </c>
      <c r="BA399" s="118">
        <v>1</v>
      </c>
      <c r="BB399" s="118">
        <v>4</v>
      </c>
      <c r="BC399" s="118">
        <v>4</v>
      </c>
      <c r="BD399" s="118">
        <v>6</v>
      </c>
      <c r="BE399" s="118">
        <v>7</v>
      </c>
    </row>
    <row r="400" spans="2:57" ht="15">
      <c r="B400" s="499"/>
      <c r="C400" s="1" t="s">
        <v>209</v>
      </c>
      <c r="D400" s="196">
        <v>779.30215727209497</v>
      </c>
      <c r="E400" s="11">
        <v>498.970567403014</v>
      </c>
      <c r="F400" s="11">
        <v>525.87630053365103</v>
      </c>
      <c r="G400" s="11">
        <v>398.07614486326298</v>
      </c>
      <c r="H400" s="11">
        <v>393.02266862956202</v>
      </c>
      <c r="I400" s="11">
        <v>256.425230048949</v>
      </c>
      <c r="J400" s="11">
        <v>428.58134108616701</v>
      </c>
      <c r="K400" s="11">
        <v>362.66082133958798</v>
      </c>
      <c r="L400" s="11">
        <v>303.73833141153801</v>
      </c>
      <c r="M400" s="11">
        <v>382.93673621727498</v>
      </c>
      <c r="N400" s="11">
        <v>423.99121409444501</v>
      </c>
      <c r="O400" s="11">
        <v>467.991861321616</v>
      </c>
      <c r="P400" s="11">
        <v>366.20000610351599</v>
      </c>
      <c r="Q400" s="11">
        <v>719.33959938062799</v>
      </c>
      <c r="R400" s="11">
        <v>894.88698639825304</v>
      </c>
      <c r="S400" s="11">
        <v>1031.2463498070099</v>
      </c>
      <c r="T400" s="11">
        <v>1310.61719428474</v>
      </c>
      <c r="U400" s="11">
        <v>1458.56597385278</v>
      </c>
      <c r="V400" s="159">
        <f>100</f>
        <v>100</v>
      </c>
      <c r="W400" s="58">
        <f t="shared" si="56"/>
        <v>64.027869388894473</v>
      </c>
      <c r="X400" s="58">
        <f t="shared" si="56"/>
        <v>67.480411240545322</v>
      </c>
      <c r="Y400" s="58">
        <f t="shared" si="56"/>
        <v>51.081103927224703</v>
      </c>
      <c r="Z400" s="58">
        <f t="shared" si="55"/>
        <v>50.432642199441176</v>
      </c>
      <c r="AA400" s="58">
        <f t="shared" si="55"/>
        <v>32.904468139360944</v>
      </c>
      <c r="AB400" s="58">
        <f t="shared" si="55"/>
        <v>54.995528638903401</v>
      </c>
      <c r="AC400" s="58">
        <f t="shared" si="55"/>
        <v>46.536612013119864</v>
      </c>
      <c r="AD400" s="58">
        <f t="shared" si="55"/>
        <v>38.975682099323016</v>
      </c>
      <c r="AE400" s="58">
        <f t="shared" si="55"/>
        <v>49.138416035921715</v>
      </c>
      <c r="AF400" s="58">
        <f t="shared" si="55"/>
        <v>54.406523854444764</v>
      </c>
      <c r="AG400" s="58">
        <f t="shared" si="55"/>
        <v>60.052683924268372</v>
      </c>
      <c r="AH400" s="58">
        <f t="shared" si="55"/>
        <v>46.990759962140906</v>
      </c>
      <c r="AI400" s="58">
        <f t="shared" si="51"/>
        <v>92.305608635633348</v>
      </c>
      <c r="AJ400" s="58">
        <f t="shared" si="52"/>
        <v>114.83183743912073</v>
      </c>
      <c r="AK400" s="58">
        <f t="shared" si="53"/>
        <v>132.32946170928511</v>
      </c>
      <c r="AL400" s="58">
        <f t="shared" si="54"/>
        <v>168.1783095368919</v>
      </c>
      <c r="AM400" s="58">
        <f t="shared" si="57"/>
        <v>187.16308690308406</v>
      </c>
      <c r="AN400" s="160"/>
      <c r="AO400" s="118"/>
      <c r="AP400" s="118"/>
      <c r="AQ400" s="118"/>
      <c r="AR400" s="118"/>
      <c r="AS400" s="118"/>
      <c r="AT400" s="118"/>
      <c r="AU400" s="118"/>
      <c r="AV400" s="118"/>
      <c r="AW400" s="118"/>
      <c r="AX400" s="118"/>
      <c r="AY400" s="118"/>
      <c r="AZ400" s="118"/>
      <c r="BA400" s="118"/>
      <c r="BB400" s="118"/>
      <c r="BC400" s="118"/>
      <c r="BD400" s="118"/>
      <c r="BE400" s="118"/>
    </row>
    <row r="401" spans="2:57" ht="15">
      <c r="B401" s="501"/>
      <c r="C401" s="8" t="s">
        <v>210</v>
      </c>
      <c r="D401" s="245">
        <v>578.15810716771102</v>
      </c>
      <c r="E401" s="173">
        <v>278.23648087437499</v>
      </c>
      <c r="F401" s="173">
        <v>442.37340192728499</v>
      </c>
      <c r="G401" s="173">
        <v>318.23642274339898</v>
      </c>
      <c r="H401" s="173">
        <v>324.01757519183298</v>
      </c>
      <c r="I401" s="173">
        <v>256.425230048949</v>
      </c>
      <c r="J401" s="173">
        <v>428.58134108616701</v>
      </c>
      <c r="K401" s="173">
        <v>362.66082133958798</v>
      </c>
      <c r="L401" s="173">
        <v>303.73833141153801</v>
      </c>
      <c r="M401" s="173">
        <v>382.93673621727498</v>
      </c>
      <c r="N401" s="173">
        <v>423.99121409444501</v>
      </c>
      <c r="O401" s="173">
        <v>467.991861321616</v>
      </c>
      <c r="P401" s="173">
        <v>366.20000610351599</v>
      </c>
      <c r="Q401" s="173">
        <v>478.70168552069703</v>
      </c>
      <c r="R401" s="173">
        <v>599.22114485223995</v>
      </c>
      <c r="S401" s="173">
        <v>738.11759354112598</v>
      </c>
      <c r="T401" s="173">
        <v>1019.98991555332</v>
      </c>
      <c r="U401" s="173">
        <v>1177.3133217590901</v>
      </c>
      <c r="V401" s="159">
        <f>100</f>
        <v>100</v>
      </c>
      <c r="W401" s="58">
        <f t="shared" si="56"/>
        <v>48.12463535924519</v>
      </c>
      <c r="X401" s="58">
        <f t="shared" si="56"/>
        <v>76.514260795267575</v>
      </c>
      <c r="Y401" s="58">
        <f t="shared" si="56"/>
        <v>55.043148024401141</v>
      </c>
      <c r="Z401" s="58">
        <f t="shared" si="55"/>
        <v>56.043073888410007</v>
      </c>
      <c r="AA401" s="58">
        <f t="shared" si="55"/>
        <v>44.352094499743075</v>
      </c>
      <c r="AB401" s="58">
        <f t="shared" si="55"/>
        <v>74.12874363825965</v>
      </c>
      <c r="AC401" s="58">
        <f t="shared" si="55"/>
        <v>62.726928299284062</v>
      </c>
      <c r="AD401" s="58">
        <f t="shared" si="55"/>
        <v>52.535513667618638</v>
      </c>
      <c r="AE401" s="58">
        <f t="shared" si="55"/>
        <v>66.233912742867304</v>
      </c>
      <c r="AF401" s="58">
        <f t="shared" si="55"/>
        <v>73.334821191299909</v>
      </c>
      <c r="AG401" s="58">
        <f t="shared" si="55"/>
        <v>80.945308129331792</v>
      </c>
      <c r="AH401" s="58">
        <f t="shared" si="55"/>
        <v>63.339076554242517</v>
      </c>
      <c r="AI401" s="58">
        <f t="shared" si="51"/>
        <v>82.797712180456571</v>
      </c>
      <c r="AJ401" s="58">
        <f t="shared" si="52"/>
        <v>103.64312761914087</v>
      </c>
      <c r="AK401" s="58">
        <f t="shared" si="53"/>
        <v>127.667083517522</v>
      </c>
      <c r="AL401" s="58">
        <f t="shared" si="54"/>
        <v>176.4205851146948</v>
      </c>
      <c r="AM401" s="58">
        <f t="shared" si="57"/>
        <v>203.63172411894885</v>
      </c>
      <c r="AN401" s="120"/>
      <c r="AO401" s="121"/>
      <c r="AP401" s="121"/>
      <c r="AQ401" s="121"/>
      <c r="AR401" s="121"/>
      <c r="AS401" s="121"/>
      <c r="AT401" s="121"/>
      <c r="AU401" s="121"/>
      <c r="AV401" s="121"/>
      <c r="AW401" s="121"/>
      <c r="AX401" s="121"/>
      <c r="AY401" s="121"/>
      <c r="AZ401" s="121"/>
      <c r="BA401" s="121"/>
      <c r="BB401" s="121"/>
      <c r="BC401" s="121"/>
      <c r="BD401" s="121"/>
      <c r="BE401" s="121"/>
    </row>
    <row r="402" spans="2:57" ht="15" customHeight="1">
      <c r="B402" s="499" t="s">
        <v>148</v>
      </c>
      <c r="C402" s="1" t="s">
        <v>205</v>
      </c>
      <c r="D402" s="246">
        <v>22.887066308778198</v>
      </c>
      <c r="E402" s="11">
        <v>17.0920250165093</v>
      </c>
      <c r="F402" s="11">
        <v>4.8949978326821402</v>
      </c>
      <c r="G402" s="11">
        <v>4.32850027564968</v>
      </c>
      <c r="H402" s="11">
        <v>3.83461420253844</v>
      </c>
      <c r="I402" s="11">
        <v>2.43195392906477</v>
      </c>
      <c r="J402" s="11">
        <v>4.1657987919183501</v>
      </c>
      <c r="K402" s="11">
        <v>6.0175957500513997</v>
      </c>
      <c r="L402" s="11">
        <v>7.6883137630801199</v>
      </c>
      <c r="M402" s="11">
        <v>3.0890031487903098</v>
      </c>
      <c r="N402" s="11">
        <v>3.4958050339592499</v>
      </c>
      <c r="O402" s="11">
        <v>4.68290738803368</v>
      </c>
      <c r="P402" s="11">
        <v>5.3</v>
      </c>
      <c r="Q402" s="11">
        <v>7.0290848480664296</v>
      </c>
      <c r="R402" s="11">
        <v>10.131599662897401</v>
      </c>
      <c r="S402" s="11">
        <v>15.4333371057155</v>
      </c>
      <c r="T402" s="11">
        <v>26.095644714525399</v>
      </c>
      <c r="U402" s="11">
        <v>32.350254820829399</v>
      </c>
      <c r="V402" s="159">
        <f>100</f>
        <v>100</v>
      </c>
      <c r="W402" s="58">
        <f t="shared" si="56"/>
        <v>74.679842256382841</v>
      </c>
      <c r="X402" s="58">
        <f t="shared" si="56"/>
        <v>21.387615899049031</v>
      </c>
      <c r="Y402" s="58">
        <f t="shared" si="56"/>
        <v>18.912429479830315</v>
      </c>
      <c r="Z402" s="58">
        <f t="shared" si="55"/>
        <v>16.754502961647365</v>
      </c>
      <c r="AA402" s="58">
        <f t="shared" si="55"/>
        <v>10.625887548252562</v>
      </c>
      <c r="AB402" s="58">
        <f t="shared" si="55"/>
        <v>18.201541148681788</v>
      </c>
      <c r="AC402" s="58">
        <f t="shared" si="55"/>
        <v>26.292560474399405</v>
      </c>
      <c r="AD402" s="58">
        <f t="shared" si="55"/>
        <v>33.592395195409175</v>
      </c>
      <c r="AE402" s="58">
        <f t="shared" si="55"/>
        <v>13.496719531963523</v>
      </c>
      <c r="AF402" s="58">
        <f t="shared" si="55"/>
        <v>15.274150853569445</v>
      </c>
      <c r="AG402" s="58">
        <f t="shared" si="55"/>
        <v>20.460933371078575</v>
      </c>
      <c r="AH402" s="58">
        <f t="shared" si="55"/>
        <v>23.157183749527636</v>
      </c>
      <c r="AI402" s="58">
        <f t="shared" si="51"/>
        <v>30.712039512772616</v>
      </c>
      <c r="AJ402" s="58">
        <f t="shared" si="52"/>
        <v>44.267795296295731</v>
      </c>
      <c r="AK402" s="58">
        <f t="shared" si="53"/>
        <v>67.43257041989753</v>
      </c>
      <c r="AL402" s="58">
        <f t="shared" si="54"/>
        <v>114.01917730502912</v>
      </c>
      <c r="AM402" s="58">
        <f t="shared" si="57"/>
        <v>141.34731985471484</v>
      </c>
      <c r="AN402" s="160">
        <v>4</v>
      </c>
      <c r="AO402" s="118">
        <v>1</v>
      </c>
      <c r="AP402" s="118">
        <v>4</v>
      </c>
      <c r="AQ402" s="118">
        <v>4</v>
      </c>
      <c r="AR402" s="118">
        <v>4</v>
      </c>
      <c r="AS402" s="118">
        <v>1</v>
      </c>
      <c r="AT402" s="118">
        <v>1</v>
      </c>
      <c r="AU402" s="118">
        <v>4</v>
      </c>
      <c r="AV402" s="118">
        <v>1</v>
      </c>
      <c r="AW402" s="118">
        <v>1</v>
      </c>
      <c r="AX402" s="118">
        <v>1</v>
      </c>
      <c r="AY402" s="118">
        <v>1</v>
      </c>
      <c r="AZ402" s="118">
        <v>1</v>
      </c>
      <c r="BA402" s="118">
        <v>2</v>
      </c>
      <c r="BB402" s="118">
        <v>1</v>
      </c>
      <c r="BC402" s="118">
        <v>4</v>
      </c>
      <c r="BD402" s="118">
        <v>6</v>
      </c>
      <c r="BE402" s="118">
        <v>7</v>
      </c>
    </row>
    <row r="403" spans="2:57" ht="15">
      <c r="B403" s="499"/>
      <c r="C403" s="1" t="s">
        <v>206</v>
      </c>
      <c r="D403" s="196">
        <v>0</v>
      </c>
      <c r="E403" s="11">
        <v>0</v>
      </c>
      <c r="F403" s="11">
        <v>0</v>
      </c>
      <c r="G403" s="11">
        <v>0</v>
      </c>
      <c r="H403" s="11">
        <v>0</v>
      </c>
      <c r="I403" s="11">
        <v>1.7115624828273901</v>
      </c>
      <c r="J403" s="11">
        <v>12.695767746798801</v>
      </c>
      <c r="K403" s="11">
        <v>13.9904776329481</v>
      </c>
      <c r="L403" s="11">
        <v>15.672999241574001</v>
      </c>
      <c r="M403" s="11">
        <v>16.2073222719211</v>
      </c>
      <c r="N403" s="11">
        <v>17.490671823464702</v>
      </c>
      <c r="O403" s="11">
        <v>17.741069796480801</v>
      </c>
      <c r="P403" s="11">
        <v>10.1</v>
      </c>
      <c r="Q403" s="11">
        <v>9.7343998106378091</v>
      </c>
      <c r="R403" s="11">
        <v>9.9926837625834608</v>
      </c>
      <c r="S403" s="11">
        <v>10.5328423984281</v>
      </c>
      <c r="T403" s="11">
        <v>11.3173873497855</v>
      </c>
      <c r="U403" s="11">
        <v>11.1245563767297</v>
      </c>
      <c r="V403" s="159">
        <f>100</f>
        <v>100</v>
      </c>
      <c r="W403" s="58" t="e">
        <f t="shared" si="56"/>
        <v>#DIV/0!</v>
      </c>
      <c r="X403" s="58" t="e">
        <f t="shared" si="56"/>
        <v>#DIV/0!</v>
      </c>
      <c r="Y403" s="58" t="e">
        <f t="shared" si="56"/>
        <v>#DIV/0!</v>
      </c>
      <c r="Z403" s="58" t="e">
        <f t="shared" si="55"/>
        <v>#DIV/0!</v>
      </c>
      <c r="AA403" s="58" t="e">
        <f t="shared" si="55"/>
        <v>#DIV/0!</v>
      </c>
      <c r="AB403" s="58" t="e">
        <f t="shared" si="55"/>
        <v>#DIV/0!</v>
      </c>
      <c r="AC403" s="58" t="e">
        <f t="shared" si="55"/>
        <v>#DIV/0!</v>
      </c>
      <c r="AD403" s="58" t="e">
        <f t="shared" si="55"/>
        <v>#DIV/0!</v>
      </c>
      <c r="AE403" s="58" t="e">
        <f t="shared" si="55"/>
        <v>#DIV/0!</v>
      </c>
      <c r="AF403" s="58" t="e">
        <f t="shared" si="55"/>
        <v>#DIV/0!</v>
      </c>
      <c r="AG403" s="58" t="e">
        <f t="shared" si="55"/>
        <v>#DIV/0!</v>
      </c>
      <c r="AH403" s="58" t="e">
        <f t="shared" si="55"/>
        <v>#DIV/0!</v>
      </c>
      <c r="AI403" s="58" t="e">
        <f t="shared" si="51"/>
        <v>#DIV/0!</v>
      </c>
      <c r="AJ403" s="58" t="e">
        <f t="shared" si="52"/>
        <v>#DIV/0!</v>
      </c>
      <c r="AK403" s="58" t="e">
        <f t="shared" si="53"/>
        <v>#DIV/0!</v>
      </c>
      <c r="AL403" s="58" t="e">
        <f t="shared" si="54"/>
        <v>#DIV/0!</v>
      </c>
      <c r="AM403" s="58" t="e">
        <f t="shared" si="57"/>
        <v>#DIV/0!</v>
      </c>
      <c r="AN403" s="160">
        <v>1</v>
      </c>
      <c r="AO403" s="118">
        <v>1</v>
      </c>
      <c r="AP403" s="118">
        <v>1</v>
      </c>
      <c r="AQ403" s="118">
        <v>4</v>
      </c>
      <c r="AR403" s="118">
        <v>4</v>
      </c>
      <c r="AS403" s="118">
        <v>4</v>
      </c>
      <c r="AT403" s="118">
        <v>1</v>
      </c>
      <c r="AU403" s="118">
        <v>4</v>
      </c>
      <c r="AV403" s="118">
        <v>4</v>
      </c>
      <c r="AW403" s="118">
        <v>4</v>
      </c>
      <c r="AX403" s="118">
        <v>4</v>
      </c>
      <c r="AY403" s="118">
        <v>4</v>
      </c>
      <c r="AZ403" s="118">
        <v>1</v>
      </c>
      <c r="BA403" s="118">
        <v>1</v>
      </c>
      <c r="BB403" s="118">
        <v>1</v>
      </c>
      <c r="BC403" s="118">
        <v>4</v>
      </c>
      <c r="BD403" s="118">
        <v>6</v>
      </c>
      <c r="BE403" s="118">
        <v>7</v>
      </c>
    </row>
    <row r="404" spans="2:57" ht="15">
      <c r="B404" s="499"/>
      <c r="C404" s="1" t="s">
        <v>207</v>
      </c>
      <c r="D404" s="196">
        <v>7.6721224773834402</v>
      </c>
      <c r="E404" s="11">
        <v>6.8106723882618097</v>
      </c>
      <c r="F404" s="11">
        <v>8.2543096203664508</v>
      </c>
      <c r="G404" s="11">
        <v>0</v>
      </c>
      <c r="H404" s="11">
        <v>0</v>
      </c>
      <c r="I404" s="11">
        <v>0.74265457354076603</v>
      </c>
      <c r="J404" s="11">
        <v>6.84381230100872</v>
      </c>
      <c r="K404" s="11">
        <v>8.8479636589925992</v>
      </c>
      <c r="L404" s="11">
        <v>11.8336866676088</v>
      </c>
      <c r="M404" s="11">
        <v>13.784890202257801</v>
      </c>
      <c r="N404" s="11">
        <v>18.154652560894501</v>
      </c>
      <c r="O404" s="11">
        <v>23.987258557133799</v>
      </c>
      <c r="P404" s="11">
        <v>18.3</v>
      </c>
      <c r="Q404" s="11">
        <v>12.2395037132741</v>
      </c>
      <c r="R404" s="11">
        <v>19.383398623806499</v>
      </c>
      <c r="S404" s="11">
        <v>18.382751904767598</v>
      </c>
      <c r="T404" s="11">
        <v>17.167887823085898</v>
      </c>
      <c r="U404" s="11">
        <v>16.738007877992999</v>
      </c>
      <c r="V404" s="159">
        <f>100</f>
        <v>100</v>
      </c>
      <c r="W404" s="58">
        <f t="shared" si="56"/>
        <v>88.771684867374205</v>
      </c>
      <c r="X404" s="58">
        <f t="shared" si="56"/>
        <v>107.58834526819967</v>
      </c>
      <c r="Y404" s="58">
        <f t="shared" si="56"/>
        <v>0</v>
      </c>
      <c r="Z404" s="58">
        <f t="shared" si="55"/>
        <v>0</v>
      </c>
      <c r="AA404" s="58">
        <f t="shared" si="55"/>
        <v>9.679910295097983</v>
      </c>
      <c r="AB404" s="58">
        <f t="shared" si="55"/>
        <v>89.203637209696723</v>
      </c>
      <c r="AC404" s="58">
        <f t="shared" si="55"/>
        <v>115.32615237928498</v>
      </c>
      <c r="AD404" s="58">
        <f t="shared" si="55"/>
        <v>154.2426714705505</v>
      </c>
      <c r="AE404" s="58">
        <f t="shared" si="55"/>
        <v>179.67505397488264</v>
      </c>
      <c r="AF404" s="58">
        <f t="shared" si="55"/>
        <v>236.63142258758756</v>
      </c>
      <c r="AG404" s="58">
        <f t="shared" si="55"/>
        <v>312.65479178474482</v>
      </c>
      <c r="AH404" s="58">
        <f t="shared" si="55"/>
        <v>238.5259105801081</v>
      </c>
      <c r="AI404" s="58">
        <f t="shared" si="51"/>
        <v>159.53217312881526</v>
      </c>
      <c r="AJ404" s="58">
        <f t="shared" si="52"/>
        <v>252.64714791697594</v>
      </c>
      <c r="AK404" s="58">
        <f t="shared" si="53"/>
        <v>239.60451568595127</v>
      </c>
      <c r="AL404" s="58">
        <f t="shared" si="54"/>
        <v>223.76973091468383</v>
      </c>
      <c r="AM404" s="58">
        <f t="shared" si="57"/>
        <v>218.16658854619143</v>
      </c>
      <c r="AN404" s="160">
        <v>4</v>
      </c>
      <c r="AO404" s="118">
        <v>4</v>
      </c>
      <c r="AP404" s="118">
        <v>4</v>
      </c>
      <c r="AQ404" s="118">
        <v>1</v>
      </c>
      <c r="AR404" s="118">
        <v>4</v>
      </c>
      <c r="AS404" s="118">
        <v>4</v>
      </c>
      <c r="AT404" s="118">
        <v>1</v>
      </c>
      <c r="AU404" s="118">
        <v>4</v>
      </c>
      <c r="AV404" s="118">
        <v>4</v>
      </c>
      <c r="AW404" s="118">
        <v>4</v>
      </c>
      <c r="AX404" s="118">
        <v>4</v>
      </c>
      <c r="AY404" s="118">
        <v>4</v>
      </c>
      <c r="AZ404" s="118">
        <v>1</v>
      </c>
      <c r="BA404" s="118">
        <v>1</v>
      </c>
      <c r="BB404" s="118">
        <v>1</v>
      </c>
      <c r="BC404" s="118">
        <v>4</v>
      </c>
      <c r="BD404" s="118">
        <v>6</v>
      </c>
      <c r="BE404" s="118">
        <v>7</v>
      </c>
    </row>
    <row r="405" spans="2:57" ht="15">
      <c r="B405" s="499"/>
      <c r="C405" s="1" t="s">
        <v>208</v>
      </c>
      <c r="D405" s="196">
        <v>76.409692812406803</v>
      </c>
      <c r="E405" s="11">
        <v>84.087826843951305</v>
      </c>
      <c r="F405" s="11">
        <v>96.076330460525199</v>
      </c>
      <c r="G405" s="11">
        <v>84.829914643651506</v>
      </c>
      <c r="H405" s="11">
        <v>35.076633641794899</v>
      </c>
      <c r="I405" s="11">
        <v>72.158124708276603</v>
      </c>
      <c r="J405" s="11">
        <v>126.461749040379</v>
      </c>
      <c r="K405" s="11">
        <v>146.214757256203</v>
      </c>
      <c r="L405" s="11">
        <v>176.88262229635899</v>
      </c>
      <c r="M405" s="11">
        <v>188.33055771409201</v>
      </c>
      <c r="N405" s="11">
        <v>228.13814477977601</v>
      </c>
      <c r="O405" s="11">
        <v>279.39956096551902</v>
      </c>
      <c r="P405" s="11">
        <v>262.8</v>
      </c>
      <c r="Q405" s="11">
        <v>216.14213798840299</v>
      </c>
      <c r="R405" s="11">
        <v>176.08053417794201</v>
      </c>
      <c r="S405" s="11">
        <v>174.56959894786701</v>
      </c>
      <c r="T405" s="11">
        <v>173.07987026307799</v>
      </c>
      <c r="U405" s="11">
        <v>167.524382563572</v>
      </c>
      <c r="V405" s="159">
        <f>100</f>
        <v>100</v>
      </c>
      <c r="W405" s="58">
        <f t="shared" si="56"/>
        <v>110.0486387903627</v>
      </c>
      <c r="X405" s="58">
        <f t="shared" si="56"/>
        <v>125.73840690133633</v>
      </c>
      <c r="Y405" s="58">
        <f t="shared" si="56"/>
        <v>111.0198346850015</v>
      </c>
      <c r="Z405" s="58">
        <f t="shared" si="55"/>
        <v>45.90600007764909</v>
      </c>
      <c r="AA405" s="58">
        <f t="shared" si="55"/>
        <v>94.435826205232615</v>
      </c>
      <c r="AB405" s="58">
        <f t="shared" si="55"/>
        <v>165.50485204914361</v>
      </c>
      <c r="AC405" s="58">
        <f t="shared" si="55"/>
        <v>191.3562950909571</v>
      </c>
      <c r="AD405" s="58">
        <f t="shared" si="55"/>
        <v>231.49238766163211</v>
      </c>
      <c r="AE405" s="58">
        <f t="shared" si="55"/>
        <v>246.47469552908916</v>
      </c>
      <c r="AF405" s="58">
        <f t="shared" si="55"/>
        <v>298.57225750125349</v>
      </c>
      <c r="AG405" s="58">
        <f t="shared" si="55"/>
        <v>365.65984063235538</v>
      </c>
      <c r="AH405" s="58">
        <f t="shared" si="55"/>
        <v>343.93542275480604</v>
      </c>
      <c r="AI405" s="58">
        <f t="shared" si="51"/>
        <v>282.87266972667055</v>
      </c>
      <c r="AJ405" s="58">
        <f t="shared" si="52"/>
        <v>230.44266728075559</v>
      </c>
      <c r="AK405" s="58">
        <f t="shared" si="53"/>
        <v>228.46525423999844</v>
      </c>
      <c r="AL405" s="58">
        <f t="shared" si="54"/>
        <v>226.51559493637262</v>
      </c>
      <c r="AM405" s="58">
        <f t="shared" si="57"/>
        <v>219.24493660098932</v>
      </c>
      <c r="AN405" s="160">
        <v>4</v>
      </c>
      <c r="AO405" s="118">
        <v>4</v>
      </c>
      <c r="AP405" s="118">
        <v>4</v>
      </c>
      <c r="AQ405" s="118">
        <v>4</v>
      </c>
      <c r="AR405" s="118">
        <v>4</v>
      </c>
      <c r="AS405" s="118">
        <v>4</v>
      </c>
      <c r="AT405" s="118">
        <v>1</v>
      </c>
      <c r="AU405" s="118">
        <v>4</v>
      </c>
      <c r="AV405" s="118">
        <v>4</v>
      </c>
      <c r="AW405" s="118">
        <v>4</v>
      </c>
      <c r="AX405" s="118">
        <v>4</v>
      </c>
      <c r="AY405" s="118">
        <v>4</v>
      </c>
      <c r="AZ405" s="118">
        <v>1</v>
      </c>
      <c r="BA405" s="118">
        <v>4</v>
      </c>
      <c r="BB405" s="118">
        <v>1</v>
      </c>
      <c r="BC405" s="118">
        <v>4</v>
      </c>
      <c r="BD405" s="118">
        <v>6</v>
      </c>
      <c r="BE405" s="118">
        <v>7</v>
      </c>
    </row>
    <row r="406" spans="2:57" ht="15">
      <c r="B406" s="499"/>
      <c r="C406" s="1" t="s">
        <v>209</v>
      </c>
      <c r="D406" s="196">
        <v>106.968881598568</v>
      </c>
      <c r="E406" s="11">
        <v>107.990524248722</v>
      </c>
      <c r="F406" s="11">
        <v>109.225637913574</v>
      </c>
      <c r="G406" s="11">
        <v>89.158414919301194</v>
      </c>
      <c r="H406" s="11">
        <v>38.911247844333403</v>
      </c>
      <c r="I406" s="11">
        <v>77.0442956937095</v>
      </c>
      <c r="J406" s="11">
        <v>150.167127880104</v>
      </c>
      <c r="K406" s="11">
        <v>175.07079429819601</v>
      </c>
      <c r="L406" s="11">
        <v>212.077621968622</v>
      </c>
      <c r="M406" s="11">
        <v>221.41177333706099</v>
      </c>
      <c r="N406" s="11">
        <v>267.27927419809498</v>
      </c>
      <c r="O406" s="11">
        <v>325.81079670716701</v>
      </c>
      <c r="P406" s="11">
        <v>296.5</v>
      </c>
      <c r="Q406" s="11">
        <v>245.145126360381</v>
      </c>
      <c r="R406" s="11">
        <v>215.588216227229</v>
      </c>
      <c r="S406" s="11">
        <v>218.91853035677701</v>
      </c>
      <c r="T406" s="11">
        <v>227.66079015047401</v>
      </c>
      <c r="U406" s="11">
        <v>227.73720163912401</v>
      </c>
      <c r="V406" s="159">
        <f>100</f>
        <v>100</v>
      </c>
      <c r="W406" s="58">
        <f t="shared" si="56"/>
        <v>100.95508397852377</v>
      </c>
      <c r="X406" s="58">
        <f t="shared" si="56"/>
        <v>102.10973161659776</v>
      </c>
      <c r="Y406" s="58">
        <f t="shared" si="56"/>
        <v>83.34986174193557</v>
      </c>
      <c r="Z406" s="58">
        <f t="shared" si="55"/>
        <v>36.376231351431002</v>
      </c>
      <c r="AA406" s="58">
        <f t="shared" si="55"/>
        <v>72.024961411525965</v>
      </c>
      <c r="AB406" s="58">
        <f t="shared" si="55"/>
        <v>140.38393749282156</v>
      </c>
      <c r="AC406" s="58">
        <f t="shared" si="55"/>
        <v>163.66516287905145</v>
      </c>
      <c r="AD406" s="58">
        <f t="shared" si="55"/>
        <v>198.26104451994297</v>
      </c>
      <c r="AE406" s="58">
        <f t="shared" si="55"/>
        <v>206.98708823372894</v>
      </c>
      <c r="AF406" s="58">
        <f t="shared" si="55"/>
        <v>249.86638188958409</v>
      </c>
      <c r="AG406" s="58">
        <f t="shared" si="55"/>
        <v>304.58465288051462</v>
      </c>
      <c r="AH406" s="58">
        <f t="shared" si="55"/>
        <v>277.18341593277842</v>
      </c>
      <c r="AI406" s="58">
        <f t="shared" si="51"/>
        <v>229.17424459980776</v>
      </c>
      <c r="AJ406" s="58">
        <f t="shared" si="52"/>
        <v>201.542928191291</v>
      </c>
      <c r="AK406" s="58">
        <f t="shared" si="53"/>
        <v>204.65627674629036</v>
      </c>
      <c r="AL406" s="58">
        <f t="shared" si="54"/>
        <v>212.82898984102468</v>
      </c>
      <c r="AM406" s="58">
        <f t="shared" si="57"/>
        <v>212.90042322193702</v>
      </c>
      <c r="AN406" s="160"/>
      <c r="AO406" s="118"/>
      <c r="AP406" s="118"/>
      <c r="AQ406" s="118"/>
      <c r="AR406" s="118"/>
      <c r="AS406" s="118"/>
      <c r="AT406" s="118"/>
      <c r="AU406" s="118"/>
      <c r="AV406" s="118"/>
      <c r="AW406" s="118"/>
      <c r="AX406" s="118"/>
      <c r="AY406" s="118"/>
      <c r="AZ406" s="118"/>
      <c r="BA406" s="118"/>
      <c r="BB406" s="118"/>
      <c r="BC406" s="118"/>
      <c r="BD406" s="118"/>
      <c r="BE406" s="118"/>
    </row>
    <row r="407" spans="2:57" ht="15">
      <c r="B407" s="501"/>
      <c r="C407" s="8" t="s">
        <v>210</v>
      </c>
      <c r="D407" s="245">
        <v>30.559188786161702</v>
      </c>
      <c r="E407" s="173">
        <v>23.9026974047712</v>
      </c>
      <c r="F407" s="173">
        <v>13.1493074530486</v>
      </c>
      <c r="G407" s="173">
        <v>4.32850027564968</v>
      </c>
      <c r="H407" s="173">
        <v>3.83461420253844</v>
      </c>
      <c r="I407" s="173">
        <v>4.8861709854329201</v>
      </c>
      <c r="J407" s="173">
        <v>23.705378839725899</v>
      </c>
      <c r="K407" s="173">
        <v>28.856037041992099</v>
      </c>
      <c r="L407" s="173">
        <v>35.194999672263101</v>
      </c>
      <c r="M407" s="173">
        <v>33.081215622969097</v>
      </c>
      <c r="N407" s="173">
        <v>39.141129418318599</v>
      </c>
      <c r="O407" s="173">
        <v>46.411235741648298</v>
      </c>
      <c r="P407" s="173">
        <v>33.700000000000003</v>
      </c>
      <c r="Q407" s="173">
        <v>29.002988371978301</v>
      </c>
      <c r="R407" s="173">
        <v>39.507682049287403</v>
      </c>
      <c r="S407" s="173">
        <v>44.348931408911199</v>
      </c>
      <c r="T407" s="173">
        <v>54.580919887396803</v>
      </c>
      <c r="U407" s="173">
        <v>60.212819075552098</v>
      </c>
      <c r="V407" s="159">
        <f>100</f>
        <v>100</v>
      </c>
      <c r="W407" s="58">
        <f t="shared" si="56"/>
        <v>78.217709154619953</v>
      </c>
      <c r="X407" s="58">
        <f t="shared" si="56"/>
        <v>43.028980726749786</v>
      </c>
      <c r="Y407" s="58">
        <f t="shared" si="56"/>
        <v>14.164316683726174</v>
      </c>
      <c r="Z407" s="58">
        <f t="shared" si="55"/>
        <v>12.548154433585262</v>
      </c>
      <c r="AA407" s="58">
        <f t="shared" si="55"/>
        <v>15.989203835297991</v>
      </c>
      <c r="AB407" s="58">
        <f t="shared" si="55"/>
        <v>77.572016081986263</v>
      </c>
      <c r="AC407" s="58">
        <f t="shared" si="55"/>
        <v>94.426711533190797</v>
      </c>
      <c r="AD407" s="58">
        <f t="shared" si="55"/>
        <v>115.16994092526652</v>
      </c>
      <c r="AE407" s="58">
        <f t="shared" si="55"/>
        <v>108.25292469134345</v>
      </c>
      <c r="AF407" s="58">
        <f t="shared" si="55"/>
        <v>128.0830119287823</v>
      </c>
      <c r="AG407" s="58">
        <f t="shared" si="55"/>
        <v>151.87325837217568</v>
      </c>
      <c r="AH407" s="58">
        <f t="shared" si="55"/>
        <v>110.27779642914008</v>
      </c>
      <c r="AI407" s="58">
        <f t="shared" si="51"/>
        <v>94.907585979873573</v>
      </c>
      <c r="AJ407" s="58">
        <f t="shared" si="52"/>
        <v>129.28249609550468</v>
      </c>
      <c r="AK407" s="58">
        <f t="shared" si="53"/>
        <v>145.1247011798755</v>
      </c>
      <c r="AL407" s="58">
        <f t="shared" si="54"/>
        <v>178.60722766342869</v>
      </c>
      <c r="AM407" s="58">
        <f t="shared" si="57"/>
        <v>197.03670636315655</v>
      </c>
      <c r="AN407" s="120"/>
      <c r="AO407" s="121"/>
      <c r="AP407" s="121"/>
      <c r="AQ407" s="121"/>
      <c r="AR407" s="121"/>
      <c r="AS407" s="121"/>
      <c r="AT407" s="121"/>
      <c r="AU407" s="121"/>
      <c r="AV407" s="121"/>
      <c r="AW407" s="121"/>
      <c r="AX407" s="121"/>
      <c r="AY407" s="121"/>
      <c r="AZ407" s="121"/>
      <c r="BA407" s="121"/>
      <c r="BB407" s="121"/>
      <c r="BC407" s="121"/>
      <c r="BD407" s="121"/>
      <c r="BE407" s="121"/>
    </row>
    <row r="408" spans="2:57" ht="15" customHeight="1">
      <c r="B408" s="499" t="s">
        <v>168</v>
      </c>
      <c r="C408" s="1" t="s">
        <v>205</v>
      </c>
      <c r="D408" s="246">
        <v>102.030838055473</v>
      </c>
      <c r="E408" s="11">
        <v>156.35318338965899</v>
      </c>
      <c r="F408" s="11">
        <v>139.07551733405001</v>
      </c>
      <c r="G408" s="11">
        <v>145.61907115563801</v>
      </c>
      <c r="H408" s="11">
        <v>108.89970816564001</v>
      </c>
      <c r="I408" s="11">
        <v>103.698515535322</v>
      </c>
      <c r="J408" s="11">
        <v>101.268584917825</v>
      </c>
      <c r="K408" s="11">
        <v>110.28863828307399</v>
      </c>
      <c r="L408" s="11">
        <v>87.866443006629893</v>
      </c>
      <c r="M408" s="11">
        <v>83.901311331659301</v>
      </c>
      <c r="N408" s="11">
        <v>88.993208150219701</v>
      </c>
      <c r="O408" s="11">
        <v>89.274149354854799</v>
      </c>
      <c r="P408" s="11">
        <v>18.100000000000001</v>
      </c>
      <c r="Q408" s="11">
        <v>150.79640606353499</v>
      </c>
      <c r="R408" s="11">
        <v>154.307782068736</v>
      </c>
      <c r="S408" s="11">
        <v>235.05507734936799</v>
      </c>
      <c r="T408" s="11">
        <v>397.44570273719199</v>
      </c>
      <c r="U408" s="11">
        <v>492.48331782596199</v>
      </c>
      <c r="V408" s="159">
        <f>100</f>
        <v>100</v>
      </c>
      <c r="W408" s="58">
        <f t="shared" si="56"/>
        <v>153.2411047184103</v>
      </c>
      <c r="X408" s="58">
        <f t="shared" si="56"/>
        <v>136.30733608052523</v>
      </c>
      <c r="Y408" s="58">
        <f t="shared" si="56"/>
        <v>142.72064596437656</v>
      </c>
      <c r="Z408" s="58">
        <f t="shared" si="55"/>
        <v>106.73215102519542</v>
      </c>
      <c r="AA408" s="58">
        <f t="shared" si="55"/>
        <v>101.63448376160775</v>
      </c>
      <c r="AB408" s="58">
        <f t="shared" si="55"/>
        <v>99.252918870240407</v>
      </c>
      <c r="AC408" s="58">
        <f t="shared" si="55"/>
        <v>108.09343565629769</v>
      </c>
      <c r="AD408" s="58">
        <f t="shared" si="55"/>
        <v>86.117535326778267</v>
      </c>
      <c r="AE408" s="58">
        <f t="shared" si="55"/>
        <v>82.23132626436248</v>
      </c>
      <c r="AF408" s="58">
        <f t="shared" si="55"/>
        <v>87.221873157441991</v>
      </c>
      <c r="AG408" s="58">
        <f t="shared" si="55"/>
        <v>87.497222463582503</v>
      </c>
      <c r="AH408" s="58">
        <f t="shared" si="55"/>
        <v>17.739734716438612</v>
      </c>
      <c r="AI408" s="58">
        <f t="shared" si="51"/>
        <v>147.79493037345114</v>
      </c>
      <c r="AJ408" s="58">
        <f t="shared" si="52"/>
        <v>151.23641539123753</v>
      </c>
      <c r="AK408" s="58">
        <f t="shared" si="53"/>
        <v>230.37650364252741</v>
      </c>
      <c r="AL408" s="58">
        <f t="shared" si="54"/>
        <v>389.53488015172951</v>
      </c>
      <c r="AM408" s="58">
        <f t="shared" si="57"/>
        <v>482.68085140906561</v>
      </c>
      <c r="AN408" s="160">
        <v>4</v>
      </c>
      <c r="AO408" s="118">
        <v>1</v>
      </c>
      <c r="AP408" s="118">
        <v>1</v>
      </c>
      <c r="AQ408" s="118">
        <v>1</v>
      </c>
      <c r="AR408" s="118">
        <v>4</v>
      </c>
      <c r="AS408" s="118">
        <v>1</v>
      </c>
      <c r="AT408" s="118">
        <v>1</v>
      </c>
      <c r="AU408" s="118">
        <v>1</v>
      </c>
      <c r="AV408" s="118">
        <v>1</v>
      </c>
      <c r="AW408" s="118">
        <v>1</v>
      </c>
      <c r="AX408" s="118">
        <v>1</v>
      </c>
      <c r="AY408" s="118">
        <v>1</v>
      </c>
      <c r="AZ408" s="118">
        <v>1</v>
      </c>
      <c r="BA408" s="118">
        <v>2</v>
      </c>
      <c r="BB408" s="118">
        <v>1</v>
      </c>
      <c r="BC408" s="118">
        <v>4</v>
      </c>
      <c r="BD408" s="118">
        <v>6</v>
      </c>
      <c r="BE408" s="118">
        <v>7</v>
      </c>
    </row>
    <row r="409" spans="2:57" ht="15">
      <c r="B409" s="499"/>
      <c r="C409" s="1" t="s">
        <v>206</v>
      </c>
      <c r="D409" s="196">
        <v>180.68426284918999</v>
      </c>
      <c r="E409" s="11">
        <v>216.45008745995801</v>
      </c>
      <c r="F409" s="11">
        <v>186.96970860367799</v>
      </c>
      <c r="G409" s="11">
        <v>145.06365934132199</v>
      </c>
      <c r="H409" s="11">
        <v>130.671505140481</v>
      </c>
      <c r="I409" s="11">
        <v>111.772602579817</v>
      </c>
      <c r="J409" s="11">
        <v>130.230805090209</v>
      </c>
      <c r="K409" s="11">
        <v>74.923199792391799</v>
      </c>
      <c r="L409" s="11">
        <v>-175.80145346714099</v>
      </c>
      <c r="M409" s="11">
        <v>-174.27956474949201</v>
      </c>
      <c r="N409" s="11">
        <v>154.81422293248099</v>
      </c>
      <c r="O409" s="11">
        <v>170.57739251731201</v>
      </c>
      <c r="P409" s="11">
        <v>41</v>
      </c>
      <c r="Q409" s="11">
        <v>140.601422188909</v>
      </c>
      <c r="R409" s="11">
        <v>229.086211207735</v>
      </c>
      <c r="S409" s="11">
        <v>241.46955610270501</v>
      </c>
      <c r="T409" s="11">
        <v>259.45556387433101</v>
      </c>
      <c r="U409" s="11">
        <v>255.11430459194901</v>
      </c>
      <c r="V409" s="159">
        <f>100</f>
        <v>100</v>
      </c>
      <c r="W409" s="58">
        <f t="shared" si="56"/>
        <v>119.79465397084435</v>
      </c>
      <c r="X409" s="58">
        <f t="shared" si="56"/>
        <v>103.4786902054299</v>
      </c>
      <c r="Y409" s="58">
        <f t="shared" si="56"/>
        <v>80.285718885435472</v>
      </c>
      <c r="Z409" s="58">
        <f t="shared" si="55"/>
        <v>72.3203576669803</v>
      </c>
      <c r="AA409" s="58">
        <f t="shared" si="55"/>
        <v>61.860729217524153</v>
      </c>
      <c r="AB409" s="58">
        <f t="shared" si="55"/>
        <v>72.076451505302103</v>
      </c>
      <c r="AC409" s="58">
        <f t="shared" si="55"/>
        <v>41.466367137312467</v>
      </c>
      <c r="AD409" s="58">
        <f t="shared" si="55"/>
        <v>-97.297601182829922</v>
      </c>
      <c r="AE409" s="58">
        <f t="shared" si="55"/>
        <v>-96.455309389593211</v>
      </c>
      <c r="AF409" s="58">
        <f t="shared" si="55"/>
        <v>85.68218420975505</v>
      </c>
      <c r="AG409" s="58">
        <f t="shared" si="55"/>
        <v>94.406336128833871</v>
      </c>
      <c r="AH409" s="58">
        <f t="shared" si="55"/>
        <v>22.691516877826309</v>
      </c>
      <c r="AI409" s="58">
        <f t="shared" si="51"/>
        <v>77.816086454780759</v>
      </c>
      <c r="AJ409" s="58">
        <f t="shared" si="52"/>
        <v>126.7881372706732</v>
      </c>
      <c r="AK409" s="58">
        <f t="shared" si="53"/>
        <v>133.64171970209165</v>
      </c>
      <c r="AL409" s="58">
        <f t="shared" si="54"/>
        <v>143.59610504147133</v>
      </c>
      <c r="AM409" s="58">
        <f t="shared" si="57"/>
        <v>141.1934280103203</v>
      </c>
      <c r="AN409" s="160">
        <v>4</v>
      </c>
      <c r="AO409" s="118">
        <v>4</v>
      </c>
      <c r="AP409" s="118">
        <v>1</v>
      </c>
      <c r="AQ409" s="118">
        <v>4</v>
      </c>
      <c r="AR409" s="118">
        <v>4</v>
      </c>
      <c r="AS409" s="118">
        <v>1</v>
      </c>
      <c r="AT409" s="118">
        <v>1</v>
      </c>
      <c r="AU409" s="118">
        <v>4</v>
      </c>
      <c r="AV409" s="118">
        <v>4</v>
      </c>
      <c r="AW409" s="118">
        <v>1</v>
      </c>
      <c r="AX409" s="118">
        <v>1</v>
      </c>
      <c r="AY409" s="118">
        <v>1</v>
      </c>
      <c r="AZ409" s="118">
        <v>1</v>
      </c>
      <c r="BA409" s="118">
        <v>1</v>
      </c>
      <c r="BB409" s="118">
        <v>2</v>
      </c>
      <c r="BC409" s="118">
        <v>4</v>
      </c>
      <c r="BD409" s="118">
        <v>6</v>
      </c>
      <c r="BE409" s="118">
        <v>7</v>
      </c>
    </row>
    <row r="410" spans="2:57" ht="15">
      <c r="B410" s="499"/>
      <c r="C410" s="1" t="s">
        <v>207</v>
      </c>
      <c r="D410" s="196">
        <v>82.828203598767303</v>
      </c>
      <c r="E410" s="11">
        <v>80.718070594005098</v>
      </c>
      <c r="F410" s="11">
        <v>18.4282258993358</v>
      </c>
      <c r="G410" s="11">
        <v>21.656869414092402</v>
      </c>
      <c r="H410" s="11">
        <v>27.65750472085</v>
      </c>
      <c r="I410" s="11">
        <v>55.156726985963999</v>
      </c>
      <c r="J410" s="11">
        <v>106.327066987067</v>
      </c>
      <c r="K410" s="11">
        <v>176.356039386915</v>
      </c>
      <c r="L410" s="11">
        <v>394.76860616851701</v>
      </c>
      <c r="M410" s="11">
        <v>115.58850492247601</v>
      </c>
      <c r="N410" s="11">
        <v>77.5069916100679</v>
      </c>
      <c r="O410" s="11">
        <v>86.783241169730502</v>
      </c>
      <c r="P410" s="11">
        <v>9.6203739258060104</v>
      </c>
      <c r="Q410" s="11">
        <v>75.024903099819497</v>
      </c>
      <c r="R410" s="11">
        <v>133.572268681873</v>
      </c>
      <c r="S410" s="11">
        <v>126.676739134958</v>
      </c>
      <c r="T410" s="11">
        <v>118.305026643223</v>
      </c>
      <c r="U410" s="11">
        <v>115.325856045067</v>
      </c>
      <c r="V410" s="159">
        <f>100</f>
        <v>100</v>
      </c>
      <c r="W410" s="58">
        <f t="shared" si="56"/>
        <v>97.452397959777059</v>
      </c>
      <c r="X410" s="58">
        <f t="shared" si="56"/>
        <v>22.24873303857342</v>
      </c>
      <c r="Y410" s="58">
        <f t="shared" si="56"/>
        <v>26.146733205758807</v>
      </c>
      <c r="Z410" s="58">
        <f t="shared" si="55"/>
        <v>33.391409591384182</v>
      </c>
      <c r="AA410" s="58">
        <f t="shared" si="55"/>
        <v>66.591721888780498</v>
      </c>
      <c r="AB410" s="58">
        <f t="shared" si="55"/>
        <v>128.37060610674575</v>
      </c>
      <c r="AC410" s="58">
        <f t="shared" si="55"/>
        <v>212.91786097548496</v>
      </c>
      <c r="AD410" s="58">
        <f t="shared" si="55"/>
        <v>476.61133408233445</v>
      </c>
      <c r="AE410" s="58">
        <f t="shared" si="55"/>
        <v>139.5521089439591</v>
      </c>
      <c r="AF410" s="58">
        <f t="shared" si="55"/>
        <v>93.575603770816784</v>
      </c>
      <c r="AG410" s="58">
        <f t="shared" si="55"/>
        <v>104.77498895197826</v>
      </c>
      <c r="AH410" s="58">
        <f t="shared" si="55"/>
        <v>11.614852801116632</v>
      </c>
      <c r="AI410" s="58">
        <f t="shared" si="51"/>
        <v>90.578933068803224</v>
      </c>
      <c r="AJ410" s="58">
        <f t="shared" si="52"/>
        <v>161.26423473931396</v>
      </c>
      <c r="AK410" s="58">
        <f t="shared" si="53"/>
        <v>152.93913622538506</v>
      </c>
      <c r="AL410" s="58">
        <f t="shared" si="54"/>
        <v>142.83181513426388</v>
      </c>
      <c r="AM410" s="58">
        <f t="shared" si="57"/>
        <v>139.23500816669087</v>
      </c>
      <c r="AN410" s="160">
        <v>4</v>
      </c>
      <c r="AO410" s="118">
        <v>4</v>
      </c>
      <c r="AP410" s="118">
        <v>1</v>
      </c>
      <c r="AQ410" s="118">
        <v>4</v>
      </c>
      <c r="AR410" s="118">
        <v>1</v>
      </c>
      <c r="AS410" s="118">
        <v>4</v>
      </c>
      <c r="AT410" s="118">
        <v>4</v>
      </c>
      <c r="AU410" s="118">
        <v>4</v>
      </c>
      <c r="AV410" s="118">
        <v>4</v>
      </c>
      <c r="AW410" s="118">
        <v>1</v>
      </c>
      <c r="AX410" s="118">
        <v>1</v>
      </c>
      <c r="AY410" s="118">
        <v>1</v>
      </c>
      <c r="AZ410" s="118">
        <v>4</v>
      </c>
      <c r="BA410" s="118">
        <v>1</v>
      </c>
      <c r="BB410" s="118">
        <v>1</v>
      </c>
      <c r="BC410" s="118">
        <v>4</v>
      </c>
      <c r="BD410" s="118">
        <v>6</v>
      </c>
      <c r="BE410" s="118">
        <v>7</v>
      </c>
    </row>
    <row r="411" spans="2:57" ht="15">
      <c r="B411" s="499"/>
      <c r="C411" s="1" t="s">
        <v>208</v>
      </c>
      <c r="D411" s="196">
        <v>0</v>
      </c>
      <c r="E411" s="11">
        <v>0</v>
      </c>
      <c r="F411" s="11">
        <v>0</v>
      </c>
      <c r="G411" s="11">
        <v>0</v>
      </c>
      <c r="H411" s="11">
        <v>0</v>
      </c>
      <c r="I411" s="11">
        <v>0</v>
      </c>
      <c r="J411" s="11">
        <v>0</v>
      </c>
      <c r="K411" s="11">
        <v>0</v>
      </c>
      <c r="L411" s="11">
        <v>0</v>
      </c>
      <c r="M411" s="11">
        <v>28.697835704890601</v>
      </c>
      <c r="N411" s="11">
        <v>61.226528166200602</v>
      </c>
      <c r="O411" s="11">
        <v>79.210880286952602</v>
      </c>
      <c r="P411" s="11">
        <v>14.9796244291056</v>
      </c>
      <c r="Q411" s="11">
        <v>35.962031084724202</v>
      </c>
      <c r="R411" s="11">
        <v>42.892658272962798</v>
      </c>
      <c r="S411" s="11">
        <v>42.524598205847298</v>
      </c>
      <c r="T411" s="11">
        <v>42.161708059470001</v>
      </c>
      <c r="U411" s="11">
        <v>40.811266038729798</v>
      </c>
      <c r="V411" s="159">
        <f>100</f>
        <v>100</v>
      </c>
      <c r="W411" s="58" t="e">
        <f t="shared" si="56"/>
        <v>#DIV/0!</v>
      </c>
      <c r="X411" s="58" t="e">
        <f t="shared" si="56"/>
        <v>#DIV/0!</v>
      </c>
      <c r="Y411" s="58" t="e">
        <f t="shared" si="56"/>
        <v>#DIV/0!</v>
      </c>
      <c r="Z411" s="58" t="e">
        <f t="shared" si="55"/>
        <v>#DIV/0!</v>
      </c>
      <c r="AA411" s="58" t="e">
        <f t="shared" si="55"/>
        <v>#DIV/0!</v>
      </c>
      <c r="AB411" s="58" t="e">
        <f t="shared" si="55"/>
        <v>#DIV/0!</v>
      </c>
      <c r="AC411" s="58" t="e">
        <f t="shared" si="55"/>
        <v>#DIV/0!</v>
      </c>
      <c r="AD411" s="58" t="e">
        <f t="shared" si="55"/>
        <v>#DIV/0!</v>
      </c>
      <c r="AE411" s="58" t="e">
        <f t="shared" si="55"/>
        <v>#DIV/0!</v>
      </c>
      <c r="AF411" s="58" t="e">
        <f t="shared" si="55"/>
        <v>#DIV/0!</v>
      </c>
      <c r="AG411" s="58" t="e">
        <f t="shared" si="55"/>
        <v>#DIV/0!</v>
      </c>
      <c r="AH411" s="58" t="e">
        <f t="shared" si="55"/>
        <v>#DIV/0!</v>
      </c>
      <c r="AI411" s="58" t="e">
        <f t="shared" si="51"/>
        <v>#DIV/0!</v>
      </c>
      <c r="AJ411" s="58" t="e">
        <f t="shared" si="52"/>
        <v>#DIV/0!</v>
      </c>
      <c r="AK411" s="58" t="e">
        <f t="shared" si="53"/>
        <v>#DIV/0!</v>
      </c>
      <c r="AL411" s="58" t="e">
        <f t="shared" si="54"/>
        <v>#DIV/0!</v>
      </c>
      <c r="AM411" s="58" t="e">
        <f t="shared" si="57"/>
        <v>#DIV/0!</v>
      </c>
      <c r="AN411" s="160">
        <v>4</v>
      </c>
      <c r="AO411" s="118">
        <v>4</v>
      </c>
      <c r="AP411" s="118">
        <v>1</v>
      </c>
      <c r="AQ411" s="118">
        <v>4</v>
      </c>
      <c r="AR411" s="118">
        <v>4</v>
      </c>
      <c r="AS411" s="118">
        <v>4</v>
      </c>
      <c r="AT411" s="118">
        <v>4</v>
      </c>
      <c r="AU411" s="118">
        <v>4</v>
      </c>
      <c r="AV411" s="118">
        <v>4</v>
      </c>
      <c r="AW411" s="118">
        <v>1</v>
      </c>
      <c r="AX411" s="118">
        <v>1</v>
      </c>
      <c r="AY411" s="118">
        <v>1</v>
      </c>
      <c r="AZ411" s="118">
        <v>4</v>
      </c>
      <c r="BA411" s="118">
        <v>4</v>
      </c>
      <c r="BB411" s="118">
        <v>4</v>
      </c>
      <c r="BC411" s="118">
        <v>4</v>
      </c>
      <c r="BD411" s="118">
        <v>6</v>
      </c>
      <c r="BE411" s="118">
        <v>7</v>
      </c>
    </row>
    <row r="412" spans="2:57" ht="15">
      <c r="B412" s="499"/>
      <c r="C412" s="1" t="s">
        <v>209</v>
      </c>
      <c r="D412" s="196">
        <v>365.54330450343002</v>
      </c>
      <c r="E412" s="11">
        <v>453.52134144362299</v>
      </c>
      <c r="F412" s="11">
        <v>344.47345183706398</v>
      </c>
      <c r="G412" s="11">
        <v>312.33959991105201</v>
      </c>
      <c r="H412" s="11">
        <v>267.22871802697102</v>
      </c>
      <c r="I412" s="11">
        <v>270.62784510110203</v>
      </c>
      <c r="J412" s="11">
        <v>337.82645699510101</v>
      </c>
      <c r="K412" s="11">
        <v>361.56787746238098</v>
      </c>
      <c r="L412" s="11">
        <v>306.83359570800599</v>
      </c>
      <c r="M412" s="11">
        <v>53.908087209534102</v>
      </c>
      <c r="N412" s="11">
        <v>382.54095085896898</v>
      </c>
      <c r="O412" s="11">
        <v>425.84566332884998</v>
      </c>
      <c r="P412" s="11">
        <v>83.6999983549116</v>
      </c>
      <c r="Q412" s="11">
        <v>402.38476243698699</v>
      </c>
      <c r="R412" s="11">
        <v>559.85892023130702</v>
      </c>
      <c r="S412" s="11">
        <v>645.725970792878</v>
      </c>
      <c r="T412" s="11">
        <v>817.36800131421603</v>
      </c>
      <c r="U412" s="11">
        <v>903.73474450170795</v>
      </c>
      <c r="V412" s="159">
        <f>100</f>
        <v>100</v>
      </c>
      <c r="W412" s="58">
        <f t="shared" si="56"/>
        <v>124.06774679123343</v>
      </c>
      <c r="X412" s="58">
        <f t="shared" si="56"/>
        <v>94.236017345472035</v>
      </c>
      <c r="Y412" s="58">
        <f t="shared" si="56"/>
        <v>85.445307317377271</v>
      </c>
      <c r="Z412" s="58">
        <f t="shared" si="55"/>
        <v>73.104530909131597</v>
      </c>
      <c r="AA412" s="58">
        <f t="shared" si="55"/>
        <v>74.034414463899068</v>
      </c>
      <c r="AB412" s="58">
        <f t="shared" si="55"/>
        <v>92.417629548438654</v>
      </c>
      <c r="AC412" s="58">
        <f t="shared" si="55"/>
        <v>98.91246071475733</v>
      </c>
      <c r="AD412" s="58">
        <f t="shared" si="55"/>
        <v>83.939055079895979</v>
      </c>
      <c r="AE412" s="58">
        <f t="shared" si="55"/>
        <v>14.747387394433391</v>
      </c>
      <c r="AF412" s="58">
        <f t="shared" si="55"/>
        <v>104.64996790971985</v>
      </c>
      <c r="AG412" s="58">
        <f t="shared" si="55"/>
        <v>116.49663886125265</v>
      </c>
      <c r="AH412" s="58">
        <f t="shared" si="55"/>
        <v>22.897423458108015</v>
      </c>
      <c r="AI412" s="58">
        <f t="shared" si="51"/>
        <v>110.07854814454994</v>
      </c>
      <c r="AJ412" s="58">
        <f t="shared" si="52"/>
        <v>153.15802897603169</v>
      </c>
      <c r="AK412" s="58">
        <f t="shared" si="53"/>
        <v>176.64828293601502</v>
      </c>
      <c r="AL412" s="58">
        <f t="shared" si="54"/>
        <v>223.60360352505006</v>
      </c>
      <c r="AM412" s="58">
        <f t="shared" si="57"/>
        <v>247.23055609769153</v>
      </c>
      <c r="AN412" s="160"/>
      <c r="AO412" s="118"/>
      <c r="AP412" s="118"/>
      <c r="AQ412" s="118"/>
      <c r="AR412" s="118"/>
      <c r="AS412" s="118"/>
      <c r="AT412" s="118"/>
      <c r="AU412" s="118"/>
      <c r="AV412" s="118"/>
      <c r="AW412" s="118"/>
      <c r="AX412" s="118"/>
      <c r="AY412" s="118"/>
      <c r="AZ412" s="118"/>
      <c r="BA412" s="118"/>
      <c r="BB412" s="118"/>
      <c r="BC412" s="118"/>
      <c r="BD412" s="118"/>
      <c r="BE412" s="118"/>
    </row>
    <row r="413" spans="2:57" ht="15">
      <c r="B413" s="501"/>
      <c r="C413" s="8" t="s">
        <v>210</v>
      </c>
      <c r="D413" s="245">
        <v>365.54330450343002</v>
      </c>
      <c r="E413" s="173">
        <v>453.52134144362299</v>
      </c>
      <c r="F413" s="173">
        <v>344.47345183706398</v>
      </c>
      <c r="G413" s="173">
        <v>312.33959991105201</v>
      </c>
      <c r="H413" s="173">
        <v>267.22871802697102</v>
      </c>
      <c r="I413" s="173">
        <v>270.62784510110203</v>
      </c>
      <c r="J413" s="173">
        <v>337.82645699510101</v>
      </c>
      <c r="K413" s="173">
        <v>361.56787746238098</v>
      </c>
      <c r="L413" s="173">
        <v>306.83359570800599</v>
      </c>
      <c r="M413" s="173">
        <v>25.210251504643502</v>
      </c>
      <c r="N413" s="173">
        <v>321.31442269276903</v>
      </c>
      <c r="O413" s="173">
        <v>346.63478304189698</v>
      </c>
      <c r="P413" s="173">
        <v>68.720373925806001</v>
      </c>
      <c r="Q413" s="173">
        <v>366.42273135226299</v>
      </c>
      <c r="R413" s="173">
        <v>516.96626195834403</v>
      </c>
      <c r="S413" s="173">
        <v>603.20137258703005</v>
      </c>
      <c r="T413" s="173">
        <v>775.20629325474602</v>
      </c>
      <c r="U413" s="173">
        <v>862.923478462974</v>
      </c>
      <c r="V413" s="159">
        <f>100</f>
        <v>100</v>
      </c>
      <c r="W413" s="58">
        <f t="shared" si="56"/>
        <v>124.06774679123343</v>
      </c>
      <c r="X413" s="58">
        <f t="shared" si="56"/>
        <v>94.236017345472035</v>
      </c>
      <c r="Y413" s="58">
        <f t="shared" si="56"/>
        <v>85.445307317377271</v>
      </c>
      <c r="Z413" s="58">
        <f t="shared" si="55"/>
        <v>73.104530909131597</v>
      </c>
      <c r="AA413" s="58">
        <f t="shared" si="55"/>
        <v>74.034414463899068</v>
      </c>
      <c r="AB413" s="58">
        <f t="shared" si="55"/>
        <v>92.417629548438654</v>
      </c>
      <c r="AC413" s="58">
        <f t="shared" si="55"/>
        <v>98.91246071475733</v>
      </c>
      <c r="AD413" s="58">
        <f t="shared" si="55"/>
        <v>83.939055079895979</v>
      </c>
      <c r="AE413" s="58">
        <f t="shared" si="55"/>
        <v>6.8966525153265241</v>
      </c>
      <c r="AF413" s="58">
        <f t="shared" si="55"/>
        <v>87.900508293882325</v>
      </c>
      <c r="AG413" s="58">
        <f t="shared" si="55"/>
        <v>94.827282779199251</v>
      </c>
      <c r="AH413" s="58">
        <f t="shared" si="55"/>
        <v>18.799516522169309</v>
      </c>
      <c r="AI413" s="58">
        <f t="shared" si="51"/>
        <v>100.24058075691678</v>
      </c>
      <c r="AJ413" s="58">
        <f t="shared" si="52"/>
        <v>141.42408179534667</v>
      </c>
      <c r="AK413" s="58">
        <f t="shared" si="53"/>
        <v>165.01502425449843</v>
      </c>
      <c r="AL413" s="58">
        <f t="shared" si="54"/>
        <v>212.06961903127183</v>
      </c>
      <c r="AM413" s="58">
        <f t="shared" si="57"/>
        <v>236.06600581433352</v>
      </c>
      <c r="AN413" s="120"/>
      <c r="AO413" s="121"/>
      <c r="AP413" s="121"/>
      <c r="AQ413" s="121"/>
      <c r="AR413" s="121"/>
      <c r="AS413" s="121"/>
      <c r="AT413" s="121"/>
      <c r="AU413" s="121"/>
      <c r="AV413" s="121"/>
      <c r="AW413" s="121"/>
      <c r="AX413" s="121"/>
      <c r="AY413" s="121"/>
      <c r="AZ413" s="121"/>
      <c r="BA413" s="121"/>
      <c r="BB413" s="121"/>
      <c r="BC413" s="121"/>
      <c r="BD413" s="121"/>
      <c r="BE413" s="121"/>
    </row>
    <row r="414" spans="2:57" ht="15" customHeight="1">
      <c r="B414" s="499" t="s">
        <v>149</v>
      </c>
      <c r="C414" s="1" t="s">
        <v>205</v>
      </c>
      <c r="D414" s="246">
        <v>11.3331345064122</v>
      </c>
      <c r="E414" s="11">
        <v>24.764013518237999</v>
      </c>
      <c r="F414" s="11">
        <v>29.369985027066502</v>
      </c>
      <c r="G414" s="11">
        <v>42.868277474668801</v>
      </c>
      <c r="H414" s="11">
        <v>44.824231788963701</v>
      </c>
      <c r="I414" s="11">
        <v>33.3664079067686</v>
      </c>
      <c r="J414" s="11">
        <v>24.201307267335199</v>
      </c>
      <c r="K414" s="11">
        <v>19.375031049729301</v>
      </c>
      <c r="L414" s="11">
        <v>13.679207604441199</v>
      </c>
      <c r="M414" s="11">
        <v>13.153174698074899</v>
      </c>
      <c r="N414" s="11">
        <v>13.6835797043548</v>
      </c>
      <c r="O414" s="11">
        <v>14.845812783340801</v>
      </c>
      <c r="P414" s="11">
        <v>15.2</v>
      </c>
      <c r="Q414" s="11">
        <v>15.740731608690901</v>
      </c>
      <c r="R414" s="11">
        <v>17.410792839348399</v>
      </c>
      <c r="S414" s="11">
        <v>26.521639194009001</v>
      </c>
      <c r="T414" s="11">
        <v>44.8444345454512</v>
      </c>
      <c r="U414" s="11">
        <v>55.564846593805001</v>
      </c>
      <c r="V414" s="159">
        <f>100</f>
        <v>100</v>
      </c>
      <c r="W414" s="58">
        <f t="shared" si="56"/>
        <v>218.50983507013623</v>
      </c>
      <c r="X414" s="58">
        <f t="shared" si="56"/>
        <v>259.15147314672026</v>
      </c>
      <c r="Y414" s="58">
        <f t="shared" si="56"/>
        <v>378.25614308569499</v>
      </c>
      <c r="Z414" s="58">
        <f t="shared" si="55"/>
        <v>395.51486628524958</v>
      </c>
      <c r="AA414" s="58">
        <f t="shared" si="55"/>
        <v>294.41464660893365</v>
      </c>
      <c r="AB414" s="58">
        <f t="shared" si="55"/>
        <v>213.5446928088808</v>
      </c>
      <c r="AC414" s="58">
        <f t="shared" si="55"/>
        <v>170.95915555195305</v>
      </c>
      <c r="AD414" s="58">
        <f t="shared" si="55"/>
        <v>120.70100815181897</v>
      </c>
      <c r="AE414" s="58">
        <f t="shared" si="55"/>
        <v>116.05945990169739</v>
      </c>
      <c r="AF414" s="58">
        <f t="shared" si="55"/>
        <v>120.73958618079345</v>
      </c>
      <c r="AG414" s="58">
        <f t="shared" si="55"/>
        <v>130.99476384879358</v>
      </c>
      <c r="AH414" s="58">
        <f t="shared" si="55"/>
        <v>134.11999999999961</v>
      </c>
      <c r="AI414" s="58">
        <f t="shared" si="51"/>
        <v>138.891244957738</v>
      </c>
      <c r="AJ414" s="58">
        <f t="shared" si="52"/>
        <v>153.62733786930266</v>
      </c>
      <c r="AK414" s="58">
        <f t="shared" si="53"/>
        <v>234.01856899345248</v>
      </c>
      <c r="AL414" s="58">
        <f t="shared" si="54"/>
        <v>395.6931290286775</v>
      </c>
      <c r="AM414" s="58">
        <f t="shared" si="57"/>
        <v>490.28665955007278</v>
      </c>
      <c r="AN414" s="160">
        <v>1</v>
      </c>
      <c r="AO414" s="118">
        <v>1</v>
      </c>
      <c r="AP414" s="118">
        <v>1</v>
      </c>
      <c r="AQ414" s="118">
        <v>1</v>
      </c>
      <c r="AR414" s="118">
        <v>1</v>
      </c>
      <c r="AS414" s="118">
        <v>1</v>
      </c>
      <c r="AT414" s="118">
        <v>1</v>
      </c>
      <c r="AU414" s="118">
        <v>1</v>
      </c>
      <c r="AV414" s="118">
        <v>1</v>
      </c>
      <c r="AW414" s="118">
        <v>1</v>
      </c>
      <c r="AX414" s="118">
        <v>1</v>
      </c>
      <c r="AY414" s="118">
        <v>1</v>
      </c>
      <c r="AZ414" s="118">
        <v>1</v>
      </c>
      <c r="BA414" s="118">
        <v>1</v>
      </c>
      <c r="BB414" s="118">
        <v>1</v>
      </c>
      <c r="BC414" s="118">
        <v>4</v>
      </c>
      <c r="BD414" s="118">
        <v>6</v>
      </c>
      <c r="BE414" s="118">
        <v>7</v>
      </c>
    </row>
    <row r="415" spans="2:57" ht="15">
      <c r="B415" s="499"/>
      <c r="C415" s="1" t="s">
        <v>206</v>
      </c>
      <c r="D415" s="196">
        <v>26.642807436126901</v>
      </c>
      <c r="E415" s="11">
        <v>84.488987297517795</v>
      </c>
      <c r="F415" s="11">
        <v>30.137804340171101</v>
      </c>
      <c r="G415" s="11">
        <v>79.558200102655803</v>
      </c>
      <c r="H415" s="11">
        <v>46.636275201709097</v>
      </c>
      <c r="I415" s="11">
        <v>66.927372127862398</v>
      </c>
      <c r="J415" s="11">
        <v>42.749030459924001</v>
      </c>
      <c r="K415" s="11">
        <v>45.804560584231702</v>
      </c>
      <c r="L415" s="11">
        <v>37.143541816438997</v>
      </c>
      <c r="M415" s="11">
        <v>40.854557774323403</v>
      </c>
      <c r="N415" s="11">
        <v>40.051937674790302</v>
      </c>
      <c r="O415" s="11">
        <v>47.028346535146703</v>
      </c>
      <c r="P415" s="11">
        <v>49.2</v>
      </c>
      <c r="Q415" s="11">
        <v>54.845995285670597</v>
      </c>
      <c r="R415" s="11">
        <v>54.242028542587001</v>
      </c>
      <c r="S415" s="11">
        <v>57.174104149422803</v>
      </c>
      <c r="T415" s="11">
        <v>61.432750719239799</v>
      </c>
      <c r="U415" s="11">
        <v>60.407583846503996</v>
      </c>
      <c r="V415" s="159">
        <f>100</f>
        <v>100</v>
      </c>
      <c r="W415" s="58">
        <f t="shared" si="56"/>
        <v>317.1174340394515</v>
      </c>
      <c r="X415" s="58">
        <f t="shared" si="56"/>
        <v>113.11797532006737</v>
      </c>
      <c r="Y415" s="58">
        <f t="shared" si="56"/>
        <v>298.61042344500493</v>
      </c>
      <c r="Z415" s="58">
        <f t="shared" si="55"/>
        <v>175.04264636342944</v>
      </c>
      <c r="AA415" s="58">
        <f t="shared" si="55"/>
        <v>251.20240157991293</v>
      </c>
      <c r="AB415" s="58">
        <f t="shared" si="55"/>
        <v>160.45242440163236</v>
      </c>
      <c r="AC415" s="58">
        <f t="shared" si="55"/>
        <v>171.92092347641264</v>
      </c>
      <c r="AD415" s="58">
        <f t="shared" si="55"/>
        <v>139.41301758640267</v>
      </c>
      <c r="AE415" s="58">
        <f t="shared" si="55"/>
        <v>153.34178979549191</v>
      </c>
      <c r="AF415" s="58">
        <f t="shared" si="55"/>
        <v>150.32926905623691</v>
      </c>
      <c r="AG415" s="58">
        <f t="shared" si="55"/>
        <v>176.51423052128351</v>
      </c>
      <c r="AH415" s="58">
        <f t="shared" si="55"/>
        <v>184.66522388059667</v>
      </c>
      <c r="AI415" s="58">
        <f t="shared" si="51"/>
        <v>205.85666663379087</v>
      </c>
      <c r="AJ415" s="58">
        <f t="shared" si="52"/>
        <v>203.5897631007021</v>
      </c>
      <c r="AK415" s="58">
        <f t="shared" si="53"/>
        <v>214.5948931488966</v>
      </c>
      <c r="AL415" s="58">
        <f t="shared" si="54"/>
        <v>230.57911921075822</v>
      </c>
      <c r="AM415" s="58">
        <f t="shared" si="57"/>
        <v>226.73130071342632</v>
      </c>
      <c r="AN415" s="160">
        <v>1</v>
      </c>
      <c r="AO415" s="118">
        <v>1</v>
      </c>
      <c r="AP415" s="118">
        <v>4</v>
      </c>
      <c r="AQ415" s="118">
        <v>1</v>
      </c>
      <c r="AR415" s="118">
        <v>1</v>
      </c>
      <c r="AS415" s="118">
        <v>1</v>
      </c>
      <c r="AT415" s="118">
        <v>1</v>
      </c>
      <c r="AU415" s="118">
        <v>1</v>
      </c>
      <c r="AV415" s="118">
        <v>1</v>
      </c>
      <c r="AW415" s="118">
        <v>1</v>
      </c>
      <c r="AX415" s="118">
        <v>1</v>
      </c>
      <c r="AY415" s="118">
        <v>1</v>
      </c>
      <c r="AZ415" s="118">
        <v>1</v>
      </c>
      <c r="BA415" s="118">
        <v>1</v>
      </c>
      <c r="BB415" s="118">
        <v>1</v>
      </c>
      <c r="BC415" s="118">
        <v>4</v>
      </c>
      <c r="BD415" s="118">
        <v>6</v>
      </c>
      <c r="BE415" s="118">
        <v>7</v>
      </c>
    </row>
    <row r="416" spans="2:57" ht="15">
      <c r="B416" s="499"/>
      <c r="C416" s="1" t="s">
        <v>207</v>
      </c>
      <c r="D416" s="196">
        <v>109.155979719654</v>
      </c>
      <c r="E416" s="11">
        <v>76.914112574292105</v>
      </c>
      <c r="F416" s="11">
        <v>95.500441509578806</v>
      </c>
      <c r="G416" s="11">
        <v>668.21283957188803</v>
      </c>
      <c r="H416" s="11">
        <v>87.931790871115993</v>
      </c>
      <c r="I416" s="11">
        <v>30.156228720403099</v>
      </c>
      <c r="J416" s="11">
        <v>54.353755665982298</v>
      </c>
      <c r="K416" s="11">
        <v>42.326990908639303</v>
      </c>
      <c r="L416" s="11">
        <v>70.592699097372005</v>
      </c>
      <c r="M416" s="11">
        <v>83.602375543066699</v>
      </c>
      <c r="N416" s="11">
        <v>78.405912904514594</v>
      </c>
      <c r="O416" s="11">
        <v>82.797788073531606</v>
      </c>
      <c r="P416" s="11">
        <v>82.7</v>
      </c>
      <c r="Q416" s="11">
        <v>90.923436529149001</v>
      </c>
      <c r="R416" s="11">
        <v>92.267940988525496</v>
      </c>
      <c r="S416" s="11">
        <v>87.504701311898799</v>
      </c>
      <c r="T416" s="11">
        <v>81.721762605450493</v>
      </c>
      <c r="U416" s="11">
        <v>79.668168829900793</v>
      </c>
      <c r="V416" s="159">
        <f>100</f>
        <v>100</v>
      </c>
      <c r="W416" s="58">
        <f t="shared" si="56"/>
        <v>70.462573623388394</v>
      </c>
      <c r="X416" s="58">
        <f t="shared" si="56"/>
        <v>87.489885350168819</v>
      </c>
      <c r="Y416" s="58">
        <f t="shared" si="56"/>
        <v>612.16329264604963</v>
      </c>
      <c r="Z416" s="58">
        <f t="shared" si="55"/>
        <v>80.556091472910396</v>
      </c>
      <c r="AA416" s="58">
        <f t="shared" si="55"/>
        <v>27.626730846861104</v>
      </c>
      <c r="AB416" s="58">
        <f t="shared" si="55"/>
        <v>49.794574521322055</v>
      </c>
      <c r="AC416" s="58">
        <f t="shared" si="55"/>
        <v>38.776612163023941</v>
      </c>
      <c r="AD416" s="58">
        <f t="shared" si="55"/>
        <v>64.671398927182636</v>
      </c>
      <c r="AE416" s="58">
        <f t="shared" si="55"/>
        <v>76.589826556257577</v>
      </c>
      <c r="AF416" s="58">
        <f t="shared" si="55"/>
        <v>71.829242067988389</v>
      </c>
      <c r="AG416" s="58">
        <f t="shared" si="55"/>
        <v>75.85272770780098</v>
      </c>
      <c r="AH416" s="58">
        <f t="shared" si="55"/>
        <v>75.76314207650276</v>
      </c>
      <c r="AI416" s="58">
        <f t="shared" si="51"/>
        <v>83.296798547059211</v>
      </c>
      <c r="AJ416" s="58">
        <f t="shared" si="52"/>
        <v>84.528526266263967</v>
      </c>
      <c r="AK416" s="58">
        <f t="shared" si="53"/>
        <v>80.164826092567438</v>
      </c>
      <c r="AL416" s="58">
        <f t="shared" si="54"/>
        <v>74.866959020785686</v>
      </c>
      <c r="AM416" s="58">
        <f t="shared" si="57"/>
        <v>72.985620242256147</v>
      </c>
      <c r="AN416" s="160">
        <v>1</v>
      </c>
      <c r="AO416" s="118">
        <v>1</v>
      </c>
      <c r="AP416" s="118">
        <v>1</v>
      </c>
      <c r="AQ416" s="118">
        <v>1</v>
      </c>
      <c r="AR416" s="118">
        <v>1</v>
      </c>
      <c r="AS416" s="118">
        <v>1</v>
      </c>
      <c r="AT416" s="118">
        <v>1</v>
      </c>
      <c r="AU416" s="118">
        <v>1</v>
      </c>
      <c r="AV416" s="118">
        <v>1</v>
      </c>
      <c r="AW416" s="118">
        <v>1</v>
      </c>
      <c r="AX416" s="118">
        <v>1</v>
      </c>
      <c r="AY416" s="118">
        <v>1</v>
      </c>
      <c r="AZ416" s="118">
        <v>1</v>
      </c>
      <c r="BA416" s="118">
        <v>1</v>
      </c>
      <c r="BB416" s="118">
        <v>1</v>
      </c>
      <c r="BC416" s="118">
        <v>4</v>
      </c>
      <c r="BD416" s="118">
        <v>6</v>
      </c>
      <c r="BE416" s="118">
        <v>7</v>
      </c>
    </row>
    <row r="417" spans="2:57" ht="15">
      <c r="B417" s="499"/>
      <c r="C417" s="1" t="s">
        <v>208</v>
      </c>
      <c r="D417" s="196">
        <v>845.61089571527998</v>
      </c>
      <c r="E417" s="11">
        <v>844.50141786116603</v>
      </c>
      <c r="F417" s="11">
        <v>864.49495143394597</v>
      </c>
      <c r="G417" s="11">
        <v>81.744387202250806</v>
      </c>
      <c r="H417" s="11">
        <v>682.85425448719195</v>
      </c>
      <c r="I417" s="11">
        <v>508.37564933169898</v>
      </c>
      <c r="J417" s="11">
        <v>111.58389621209901</v>
      </c>
      <c r="K417" s="11">
        <v>156.093198867306</v>
      </c>
      <c r="L417" s="11">
        <v>141.884335809569</v>
      </c>
      <c r="M417" s="11">
        <v>157.140579536849</v>
      </c>
      <c r="N417" s="11">
        <v>165.001997602877</v>
      </c>
      <c r="O417" s="11">
        <v>176.45593583420501</v>
      </c>
      <c r="P417" s="11">
        <v>183.6</v>
      </c>
      <c r="Q417" s="11">
        <v>198.17936149438299</v>
      </c>
      <c r="R417" s="11">
        <v>240.69494994397101</v>
      </c>
      <c r="S417" s="11">
        <v>238.62956500812999</v>
      </c>
      <c r="T417" s="11">
        <v>236.59315972555001</v>
      </c>
      <c r="U417" s="11">
        <v>229.00497274823701</v>
      </c>
      <c r="V417" s="159">
        <f>100</f>
        <v>100</v>
      </c>
      <c r="W417" s="58">
        <f t="shared" si="56"/>
        <v>99.868795700275896</v>
      </c>
      <c r="X417" s="58">
        <f t="shared" si="56"/>
        <v>102.23318500439761</v>
      </c>
      <c r="Y417" s="58">
        <f t="shared" si="56"/>
        <v>9.6669032549663854</v>
      </c>
      <c r="Z417" s="58">
        <f t="shared" si="55"/>
        <v>80.752773875930671</v>
      </c>
      <c r="AA417" s="58">
        <f t="shared" si="55"/>
        <v>60.119335253086753</v>
      </c>
      <c r="AB417" s="58">
        <f t="shared" si="55"/>
        <v>13.195654972930916</v>
      </c>
      <c r="AC417" s="58">
        <f t="shared" si="55"/>
        <v>18.459222753423827</v>
      </c>
      <c r="AD417" s="58">
        <f t="shared" si="55"/>
        <v>16.778915282253166</v>
      </c>
      <c r="AE417" s="58">
        <f t="shared" si="55"/>
        <v>18.583083582896354</v>
      </c>
      <c r="AF417" s="58">
        <f t="shared" si="55"/>
        <v>19.512756805635309</v>
      </c>
      <c r="AG417" s="58">
        <f t="shared" si="55"/>
        <v>20.867273201931201</v>
      </c>
      <c r="AH417" s="58">
        <f t="shared" si="55"/>
        <v>21.712113802022099</v>
      </c>
      <c r="AI417" s="58">
        <f t="shared" si="51"/>
        <v>23.436235566329625</v>
      </c>
      <c r="AJ417" s="58">
        <f t="shared" si="52"/>
        <v>28.464031289518033</v>
      </c>
      <c r="AK417" s="58">
        <f t="shared" si="53"/>
        <v>28.219783616468128</v>
      </c>
      <c r="AL417" s="58">
        <f t="shared" si="54"/>
        <v>27.97896301057262</v>
      </c>
      <c r="AM417" s="58">
        <f t="shared" si="57"/>
        <v>27.081601468075661</v>
      </c>
      <c r="AN417" s="160">
        <v>1</v>
      </c>
      <c r="AO417" s="118">
        <v>1</v>
      </c>
      <c r="AP417" s="118">
        <v>1</v>
      </c>
      <c r="AQ417" s="118">
        <v>1</v>
      </c>
      <c r="AR417" s="118">
        <v>1</v>
      </c>
      <c r="AS417" s="118">
        <v>1</v>
      </c>
      <c r="AT417" s="118">
        <v>1</v>
      </c>
      <c r="AU417" s="118">
        <v>1</v>
      </c>
      <c r="AV417" s="118">
        <v>1</v>
      </c>
      <c r="AW417" s="118">
        <v>1</v>
      </c>
      <c r="AX417" s="118">
        <v>1</v>
      </c>
      <c r="AY417" s="118">
        <v>1</v>
      </c>
      <c r="AZ417" s="118">
        <v>1</v>
      </c>
      <c r="BA417" s="118">
        <v>1</v>
      </c>
      <c r="BB417" s="118">
        <v>1</v>
      </c>
      <c r="BC417" s="118">
        <v>4</v>
      </c>
      <c r="BD417" s="118">
        <v>6</v>
      </c>
      <c r="BE417" s="118">
        <v>7</v>
      </c>
    </row>
    <row r="418" spans="2:57" ht="15">
      <c r="B418" s="499"/>
      <c r="C418" s="1" t="s">
        <v>209</v>
      </c>
      <c r="D418" s="196">
        <v>992.74281737747299</v>
      </c>
      <c r="E418" s="11">
        <v>1030.66853125121</v>
      </c>
      <c r="F418" s="11">
        <v>1019.5031823107699</v>
      </c>
      <c r="G418" s="11">
        <v>872.38370435146305</v>
      </c>
      <c r="H418" s="11">
        <v>862.24655234898</v>
      </c>
      <c r="I418" s="11">
        <v>638.82565808673303</v>
      </c>
      <c r="J418" s="11">
        <v>232.88798960534001</v>
      </c>
      <c r="K418" s="11">
        <v>263.59978140990597</v>
      </c>
      <c r="L418" s="11">
        <v>263.29978432782201</v>
      </c>
      <c r="M418" s="11">
        <v>294.75068755231399</v>
      </c>
      <c r="N418" s="11">
        <v>297.14342788653602</v>
      </c>
      <c r="O418" s="11">
        <v>321.12788322622401</v>
      </c>
      <c r="P418" s="11">
        <v>330.7</v>
      </c>
      <c r="Q418" s="11">
        <v>359.689524917894</v>
      </c>
      <c r="R418" s="11">
        <v>404.61571231443202</v>
      </c>
      <c r="S418" s="11">
        <v>409.83000966345998</v>
      </c>
      <c r="T418" s="11">
        <v>424.59210759569203</v>
      </c>
      <c r="U418" s="11">
        <v>424.64557201844701</v>
      </c>
      <c r="V418" s="159">
        <f>100</f>
        <v>100</v>
      </c>
      <c r="W418" s="58">
        <f t="shared" si="56"/>
        <v>103.82029597292129</v>
      </c>
      <c r="X418" s="58">
        <f t="shared" si="56"/>
        <v>102.69559894716637</v>
      </c>
      <c r="Y418" s="58">
        <f t="shared" si="56"/>
        <v>87.876103365425266</v>
      </c>
      <c r="Z418" s="58">
        <f t="shared" si="55"/>
        <v>86.854977669521219</v>
      </c>
      <c r="AA418" s="58">
        <f t="shared" si="55"/>
        <v>64.349562334212365</v>
      </c>
      <c r="AB418" s="58">
        <f t="shared" si="55"/>
        <v>23.459045538154566</v>
      </c>
      <c r="AC418" s="58">
        <f t="shared" si="55"/>
        <v>26.552675758083758</v>
      </c>
      <c r="AD418" s="58">
        <f t="shared" si="55"/>
        <v>26.522456744978584</v>
      </c>
      <c r="AE418" s="58">
        <f t="shared" si="55"/>
        <v>29.690538414667795</v>
      </c>
      <c r="AF418" s="58">
        <f t="shared" si="55"/>
        <v>29.931561597342935</v>
      </c>
      <c r="AG418" s="58">
        <f t="shared" si="55"/>
        <v>32.347540330188131</v>
      </c>
      <c r="AH418" s="58">
        <f t="shared" si="55"/>
        <v>33.31174944922892</v>
      </c>
      <c r="AI418" s="58">
        <f t="shared" si="51"/>
        <v>36.231893963039212</v>
      </c>
      <c r="AJ418" s="58">
        <f t="shared" si="52"/>
        <v>40.757354798426512</v>
      </c>
      <c r="AK418" s="58">
        <f t="shared" si="53"/>
        <v>41.282596306877068</v>
      </c>
      <c r="AL418" s="58">
        <f t="shared" si="54"/>
        <v>42.769597539606103</v>
      </c>
      <c r="AM418" s="58">
        <f t="shared" si="57"/>
        <v>42.77498306562746</v>
      </c>
      <c r="AN418" s="160"/>
      <c r="AO418" s="118"/>
      <c r="AP418" s="118"/>
      <c r="AQ418" s="118"/>
      <c r="AR418" s="118"/>
      <c r="AS418" s="118"/>
      <c r="AT418" s="118"/>
      <c r="AU418" s="118"/>
      <c r="AV418" s="118"/>
      <c r="AW418" s="118"/>
      <c r="AX418" s="118"/>
      <c r="AY418" s="118"/>
      <c r="AZ418" s="118"/>
      <c r="BA418" s="118"/>
      <c r="BB418" s="118"/>
      <c r="BC418" s="118"/>
      <c r="BD418" s="118"/>
      <c r="BE418" s="118"/>
    </row>
    <row r="419" spans="2:57" ht="15">
      <c r="B419" s="501"/>
      <c r="C419" s="8" t="s">
        <v>210</v>
      </c>
      <c r="D419" s="245">
        <v>147.13192166219301</v>
      </c>
      <c r="E419" s="173">
        <v>186.167113390048</v>
      </c>
      <c r="F419" s="173">
        <v>155.00823087681701</v>
      </c>
      <c r="G419" s="173">
        <v>790.63931714921205</v>
      </c>
      <c r="H419" s="173">
        <v>179.39229786178899</v>
      </c>
      <c r="I419" s="173">
        <v>130.45000875503399</v>
      </c>
      <c r="J419" s="173">
        <v>121.304093393241</v>
      </c>
      <c r="K419" s="173">
        <v>107.5065825426</v>
      </c>
      <c r="L419" s="173">
        <v>121.41544851825201</v>
      </c>
      <c r="M419" s="173">
        <v>137.61010801546499</v>
      </c>
      <c r="N419" s="173">
        <v>132.14143028365999</v>
      </c>
      <c r="O419" s="173">
        <v>144.67194739201901</v>
      </c>
      <c r="P419" s="173">
        <v>147.1</v>
      </c>
      <c r="Q419" s="173">
        <v>161.51016342350999</v>
      </c>
      <c r="R419" s="173">
        <v>163.92076237046101</v>
      </c>
      <c r="S419" s="173">
        <v>171.20044465533101</v>
      </c>
      <c r="T419" s="173">
        <v>187.99894787014199</v>
      </c>
      <c r="U419" s="173">
        <v>195.64059927021</v>
      </c>
      <c r="V419" s="159">
        <f>100</f>
        <v>100</v>
      </c>
      <c r="W419" s="58">
        <f t="shared" si="56"/>
        <v>126.53074281016848</v>
      </c>
      <c r="X419" s="58">
        <f t="shared" si="56"/>
        <v>105.35322935066911</v>
      </c>
      <c r="Y419" s="58">
        <f t="shared" si="56"/>
        <v>537.36762778404909</v>
      </c>
      <c r="Z419" s="58">
        <f t="shared" si="55"/>
        <v>121.92615703998216</v>
      </c>
      <c r="AA419" s="58">
        <f t="shared" si="55"/>
        <v>88.661935004519421</v>
      </c>
      <c r="AB419" s="58">
        <f t="shared" si="55"/>
        <v>82.445802394771064</v>
      </c>
      <c r="AC419" s="58">
        <f t="shared" ref="AC419:AC434" si="58">K419*100/$D419</f>
        <v>73.06815633756851</v>
      </c>
      <c r="AD419" s="58">
        <f t="shared" ref="AD419:AD434" si="59">L419*100/$D419</f>
        <v>82.521486259803879</v>
      </c>
      <c r="AE419" s="58">
        <f t="shared" ref="AE419:AE434" si="60">M419*100/$D419</f>
        <v>93.528383549159656</v>
      </c>
      <c r="AF419" s="58">
        <f t="shared" ref="AF419:AF434" si="61">N419*100/$D419</f>
        <v>89.811530217792992</v>
      </c>
      <c r="AG419" s="58">
        <f t="shared" ref="AG419:AG434" si="62">O419*100/$D419</f>
        <v>98.328048568670255</v>
      </c>
      <c r="AH419" s="58">
        <f t="shared" ref="AH419:AH434" si="63">P419*100/$D419</f>
        <v>99.978304054054092</v>
      </c>
      <c r="AI419" s="58">
        <f t="shared" si="51"/>
        <v>109.77234688358699</v>
      </c>
      <c r="AJ419" s="58">
        <f t="shared" si="52"/>
        <v>111.41073977597756</v>
      </c>
      <c r="AK419" s="58">
        <f t="shared" si="53"/>
        <v>116.35846437756589</v>
      </c>
      <c r="AL419" s="58">
        <f t="shared" si="54"/>
        <v>127.77577139363237</v>
      </c>
      <c r="AM419" s="58">
        <f t="shared" si="57"/>
        <v>132.96951270669211</v>
      </c>
      <c r="AN419" s="120"/>
      <c r="AO419" s="121"/>
      <c r="AP419" s="121"/>
      <c r="AQ419" s="121"/>
      <c r="AR419" s="121"/>
      <c r="AS419" s="121"/>
      <c r="AT419" s="121"/>
      <c r="AU419" s="121"/>
      <c r="AV419" s="121"/>
      <c r="AW419" s="121"/>
      <c r="AX419" s="121"/>
      <c r="AY419" s="121"/>
      <c r="AZ419" s="121"/>
      <c r="BA419" s="121"/>
      <c r="BB419" s="121"/>
      <c r="BC419" s="121"/>
      <c r="BD419" s="121"/>
      <c r="BE419" s="121"/>
    </row>
    <row r="420" spans="2:57" ht="15" customHeight="1">
      <c r="B420" s="499" t="s">
        <v>169</v>
      </c>
      <c r="C420" s="1" t="s">
        <v>205</v>
      </c>
      <c r="D420" s="246">
        <v>181.230738642012</v>
      </c>
      <c r="E420" s="11">
        <v>155.187818047625</v>
      </c>
      <c r="F420" s="11">
        <v>133.70061811341</v>
      </c>
      <c r="G420" s="11">
        <v>180.312909910081</v>
      </c>
      <c r="H420" s="11">
        <v>101.951284643409</v>
      </c>
      <c r="I420" s="11">
        <v>79.087141773186303</v>
      </c>
      <c r="J420" s="11">
        <v>72.405550430961796</v>
      </c>
      <c r="K420" s="11">
        <v>60.410353221719902</v>
      </c>
      <c r="L420" s="11">
        <v>52.4203211119099</v>
      </c>
      <c r="M420" s="11">
        <v>47.6304356490893</v>
      </c>
      <c r="N420" s="11">
        <v>47.742708749500601</v>
      </c>
      <c r="O420" s="11">
        <v>50.914163303940597</v>
      </c>
      <c r="P420" s="11">
        <v>60.3</v>
      </c>
      <c r="Q420" s="11">
        <v>64.166165317132396</v>
      </c>
      <c r="R420" s="11">
        <v>71.912131062521397</v>
      </c>
      <c r="S420" s="11">
        <v>109.542834934149</v>
      </c>
      <c r="T420" s="11">
        <v>185.22182700067199</v>
      </c>
      <c r="U420" s="11">
        <v>229.51269638931899</v>
      </c>
      <c r="V420" s="159">
        <f>100</f>
        <v>100</v>
      </c>
      <c r="W420" s="58">
        <f t="shared" si="56"/>
        <v>85.629964988538731</v>
      </c>
      <c r="X420" s="58">
        <f t="shared" si="56"/>
        <v>73.773698168008352</v>
      </c>
      <c r="Y420" s="58">
        <f t="shared" si="56"/>
        <v>99.493557914728797</v>
      </c>
      <c r="Z420" s="58">
        <f t="shared" si="56"/>
        <v>56.254962821067025</v>
      </c>
      <c r="AA420" s="58">
        <f t="shared" si="56"/>
        <v>43.638922605402172</v>
      </c>
      <c r="AB420" s="58">
        <f t="shared" si="56"/>
        <v>39.952135588866987</v>
      </c>
      <c r="AC420" s="58">
        <f t="shared" si="58"/>
        <v>33.333392378347831</v>
      </c>
      <c r="AD420" s="58">
        <f t="shared" si="59"/>
        <v>28.924630283307845</v>
      </c>
      <c r="AE420" s="58">
        <f t="shared" si="60"/>
        <v>26.281653987613257</v>
      </c>
      <c r="AF420" s="58">
        <f t="shared" si="61"/>
        <v>26.343604350588418</v>
      </c>
      <c r="AG420" s="58">
        <f t="shared" si="62"/>
        <v>28.093558347467845</v>
      </c>
      <c r="AH420" s="58">
        <f t="shared" si="63"/>
        <v>33.272501371365905</v>
      </c>
      <c r="AI420" s="58">
        <f t="shared" si="51"/>
        <v>35.405784801153885</v>
      </c>
      <c r="AJ420" s="58">
        <f t="shared" si="52"/>
        <v>39.679875280192171</v>
      </c>
      <c r="AK420" s="58">
        <f t="shared" si="53"/>
        <v>60.443849511936669</v>
      </c>
      <c r="AL420" s="58">
        <f t="shared" si="54"/>
        <v>102.20221381238403</v>
      </c>
      <c r="AM420" s="58">
        <f t="shared" si="57"/>
        <v>126.64115265936157</v>
      </c>
      <c r="AN420" s="160">
        <v>1</v>
      </c>
      <c r="AO420" s="118">
        <v>1</v>
      </c>
      <c r="AP420" s="118">
        <v>1</v>
      </c>
      <c r="AQ420" s="118">
        <v>1</v>
      </c>
      <c r="AR420" s="118">
        <v>1</v>
      </c>
      <c r="AS420" s="118">
        <v>1</v>
      </c>
      <c r="AT420" s="118">
        <v>1</v>
      </c>
      <c r="AU420" s="118">
        <v>1</v>
      </c>
      <c r="AV420" s="118">
        <v>1</v>
      </c>
      <c r="AW420" s="118">
        <v>1</v>
      </c>
      <c r="AX420" s="118">
        <v>1</v>
      </c>
      <c r="AY420" s="118">
        <v>1</v>
      </c>
      <c r="AZ420" s="118">
        <v>1</v>
      </c>
      <c r="BA420" s="118">
        <v>1</v>
      </c>
      <c r="BB420" s="118">
        <v>1</v>
      </c>
      <c r="BC420" s="118">
        <v>4</v>
      </c>
      <c r="BD420" s="118">
        <v>6</v>
      </c>
      <c r="BE420" s="118">
        <v>7</v>
      </c>
    </row>
    <row r="421" spans="2:57" ht="15">
      <c r="B421" s="499"/>
      <c r="C421" s="1" t="s">
        <v>206</v>
      </c>
      <c r="D421" s="196">
        <v>120.787354607814</v>
      </c>
      <c r="E421" s="11">
        <v>219.28291185953501</v>
      </c>
      <c r="F421" s="11">
        <v>147.23384650823499</v>
      </c>
      <c r="G421" s="11">
        <v>42.393019409539399</v>
      </c>
      <c r="H421" s="11">
        <v>160.318156674996</v>
      </c>
      <c r="I421" s="11">
        <v>68.970213428276793</v>
      </c>
      <c r="J421" s="11">
        <v>60.602453853859799</v>
      </c>
      <c r="K421" s="11">
        <v>58.820607084306197</v>
      </c>
      <c r="L421" s="11">
        <v>59.210000798785899</v>
      </c>
      <c r="M421" s="11">
        <v>55.502411415361301</v>
      </c>
      <c r="N421" s="11">
        <v>60.926887734718299</v>
      </c>
      <c r="O421" s="11">
        <v>67.653066307975905</v>
      </c>
      <c r="P421" s="11">
        <v>74.7</v>
      </c>
      <c r="Q421" s="11">
        <v>77.668083595514503</v>
      </c>
      <c r="R421" s="11">
        <v>86.924309356448902</v>
      </c>
      <c r="S421" s="11">
        <v>91.623034091583406</v>
      </c>
      <c r="T421" s="11">
        <v>98.4476323420634</v>
      </c>
      <c r="U421" s="11">
        <v>96.802021940987103</v>
      </c>
      <c r="V421" s="159">
        <f>100</f>
        <v>100</v>
      </c>
      <c r="W421" s="58">
        <f t="shared" si="56"/>
        <v>181.54459344815317</v>
      </c>
      <c r="X421" s="58">
        <f t="shared" si="56"/>
        <v>121.89508329434852</v>
      </c>
      <c r="Y421" s="58">
        <f t="shared" si="56"/>
        <v>35.097233106218638</v>
      </c>
      <c r="Z421" s="58">
        <f t="shared" si="56"/>
        <v>132.7275998348793</v>
      </c>
      <c r="AA421" s="58">
        <f t="shared" si="56"/>
        <v>57.100524845681953</v>
      </c>
      <c r="AB421" s="58">
        <f t="shared" si="56"/>
        <v>50.172846363454752</v>
      </c>
      <c r="AC421" s="58">
        <f t="shared" si="58"/>
        <v>48.697653223130494</v>
      </c>
      <c r="AD421" s="58">
        <f t="shared" si="59"/>
        <v>49.020032760081222</v>
      </c>
      <c r="AE421" s="58">
        <f t="shared" si="60"/>
        <v>45.950514932273158</v>
      </c>
      <c r="AF421" s="58">
        <f t="shared" si="61"/>
        <v>50.44144557395316</v>
      </c>
      <c r="AG421" s="58">
        <f t="shared" si="62"/>
        <v>56.010057118677288</v>
      </c>
      <c r="AH421" s="58">
        <f t="shared" si="63"/>
        <v>61.844222222222172</v>
      </c>
      <c r="AI421" s="58">
        <f t="shared" si="51"/>
        <v>64.301502295249364</v>
      </c>
      <c r="AJ421" s="58">
        <f t="shared" si="52"/>
        <v>71.964743030166161</v>
      </c>
      <c r="AK421" s="58">
        <f t="shared" si="53"/>
        <v>75.854823039278756</v>
      </c>
      <c r="AL421" s="58">
        <f t="shared" si="54"/>
        <v>81.504916356281072</v>
      </c>
      <c r="AM421" s="58">
        <f t="shared" si="57"/>
        <v>80.142513473612226</v>
      </c>
      <c r="AN421" s="160">
        <v>1</v>
      </c>
      <c r="AO421" s="118">
        <v>1</v>
      </c>
      <c r="AP421" s="118">
        <v>1</v>
      </c>
      <c r="AQ421" s="118">
        <v>1</v>
      </c>
      <c r="AR421" s="118">
        <v>1</v>
      </c>
      <c r="AS421" s="118">
        <v>1</v>
      </c>
      <c r="AT421" s="118">
        <v>1</v>
      </c>
      <c r="AU421" s="118">
        <v>1</v>
      </c>
      <c r="AV421" s="118">
        <v>1</v>
      </c>
      <c r="AW421" s="118">
        <v>1</v>
      </c>
      <c r="AX421" s="118">
        <v>1</v>
      </c>
      <c r="AY421" s="118">
        <v>1</v>
      </c>
      <c r="AZ421" s="118">
        <v>1</v>
      </c>
      <c r="BA421" s="118">
        <v>1</v>
      </c>
      <c r="BB421" s="118">
        <v>1</v>
      </c>
      <c r="BC421" s="118">
        <v>4</v>
      </c>
      <c r="BD421" s="118">
        <v>6</v>
      </c>
      <c r="BE421" s="118">
        <v>7</v>
      </c>
    </row>
    <row r="422" spans="2:57" ht="15">
      <c r="B422" s="499"/>
      <c r="C422" s="1" t="s">
        <v>207</v>
      </c>
      <c r="D422" s="196">
        <v>102.694104781787</v>
      </c>
      <c r="E422" s="11">
        <v>50.5962786000078</v>
      </c>
      <c r="F422" s="11">
        <v>117.287979421814</v>
      </c>
      <c r="G422" s="11">
        <v>181.16837442731401</v>
      </c>
      <c r="H422" s="11">
        <v>49.688137791595899</v>
      </c>
      <c r="I422" s="11">
        <v>162.746356933014</v>
      </c>
      <c r="J422" s="11">
        <v>78.356691562273696</v>
      </c>
      <c r="K422" s="11">
        <v>93.596303840230505</v>
      </c>
      <c r="L422" s="11">
        <v>91.460979311446593</v>
      </c>
      <c r="M422" s="11">
        <v>97.253776555462593</v>
      </c>
      <c r="N422" s="11">
        <v>112.265281662006</v>
      </c>
      <c r="O422" s="11">
        <v>114.980321825338</v>
      </c>
      <c r="P422" s="11">
        <v>125.9</v>
      </c>
      <c r="Q422" s="11">
        <v>123.785665677118</v>
      </c>
      <c r="R422" s="11">
        <v>134.294631363506</v>
      </c>
      <c r="S422" s="11">
        <v>127.361811007573</v>
      </c>
      <c r="T422" s="11">
        <v>118.944828350663</v>
      </c>
      <c r="U422" s="11">
        <v>115.955737621422</v>
      </c>
      <c r="V422" s="159">
        <f>100</f>
        <v>100</v>
      </c>
      <c r="W422" s="58">
        <f t="shared" si="56"/>
        <v>49.268922210791935</v>
      </c>
      <c r="X422" s="58">
        <f t="shared" si="56"/>
        <v>114.21101500523061</v>
      </c>
      <c r="Y422" s="58">
        <f t="shared" si="56"/>
        <v>176.41555453672407</v>
      </c>
      <c r="Z422" s="58">
        <f t="shared" si="56"/>
        <v>48.384605812745917</v>
      </c>
      <c r="AA422" s="58">
        <f t="shared" si="56"/>
        <v>158.47682520708565</v>
      </c>
      <c r="AB422" s="58">
        <f t="shared" si="56"/>
        <v>76.301061028549327</v>
      </c>
      <c r="AC422" s="58">
        <f t="shared" si="58"/>
        <v>91.140873216735983</v>
      </c>
      <c r="AD422" s="58">
        <f t="shared" si="59"/>
        <v>89.061567366296742</v>
      </c>
      <c r="AE422" s="58">
        <f t="shared" si="60"/>
        <v>94.702394808461037</v>
      </c>
      <c r="AF422" s="58">
        <f t="shared" si="61"/>
        <v>109.32008405015715</v>
      </c>
      <c r="AG422" s="58">
        <f t="shared" si="62"/>
        <v>111.96389711917521</v>
      </c>
      <c r="AH422" s="58">
        <f t="shared" si="63"/>
        <v>122.59710551790954</v>
      </c>
      <c r="AI422" s="58">
        <f t="shared" si="51"/>
        <v>120.53823921066171</v>
      </c>
      <c r="AJ422" s="58">
        <f t="shared" si="52"/>
        <v>130.77150986306995</v>
      </c>
      <c r="AK422" s="58">
        <f t="shared" si="53"/>
        <v>124.02056698210865</v>
      </c>
      <c r="AL422" s="58">
        <f t="shared" si="54"/>
        <v>115.82439771339055</v>
      </c>
      <c r="AM422" s="58">
        <f t="shared" si="57"/>
        <v>112.91372359476176</v>
      </c>
      <c r="AN422" s="160">
        <v>1</v>
      </c>
      <c r="AO422" s="118">
        <v>1</v>
      </c>
      <c r="AP422" s="118">
        <v>1</v>
      </c>
      <c r="AQ422" s="118">
        <v>1</v>
      </c>
      <c r="AR422" s="118">
        <v>1</v>
      </c>
      <c r="AS422" s="118">
        <v>1</v>
      </c>
      <c r="AT422" s="118">
        <v>1</v>
      </c>
      <c r="AU422" s="118">
        <v>1</v>
      </c>
      <c r="AV422" s="118">
        <v>1</v>
      </c>
      <c r="AW422" s="118">
        <v>1</v>
      </c>
      <c r="AX422" s="118">
        <v>1</v>
      </c>
      <c r="AY422" s="118">
        <v>1</v>
      </c>
      <c r="AZ422" s="118">
        <v>1</v>
      </c>
      <c r="BA422" s="118">
        <v>1</v>
      </c>
      <c r="BB422" s="118">
        <v>1</v>
      </c>
      <c r="BC422" s="118">
        <v>4</v>
      </c>
      <c r="BD422" s="118">
        <v>6</v>
      </c>
      <c r="BE422" s="118">
        <v>7</v>
      </c>
    </row>
    <row r="423" spans="2:57" ht="15">
      <c r="B423" s="499"/>
      <c r="C423" s="1" t="s">
        <v>208</v>
      </c>
      <c r="D423" s="196">
        <v>160.254498459091</v>
      </c>
      <c r="E423" s="11">
        <v>222.779007885639</v>
      </c>
      <c r="F423" s="11">
        <v>173.628440895305</v>
      </c>
      <c r="G423" s="11">
        <v>40.206832309944303</v>
      </c>
      <c r="H423" s="11">
        <v>129.131935834589</v>
      </c>
      <c r="I423" s="11">
        <v>61.382517169594699</v>
      </c>
      <c r="J423" s="11">
        <v>115.05539520536399</v>
      </c>
      <c r="K423" s="11">
        <v>138.60599135575501</v>
      </c>
      <c r="L423" s="11">
        <v>121.115903826184</v>
      </c>
      <c r="M423" s="11">
        <v>139.204432221292</v>
      </c>
      <c r="N423" s="11">
        <v>117.85856971634</v>
      </c>
      <c r="O423" s="11">
        <v>145.86758332087899</v>
      </c>
      <c r="P423" s="11">
        <v>136.69999999999999</v>
      </c>
      <c r="Q423" s="11">
        <v>166.323118952985</v>
      </c>
      <c r="R423" s="11">
        <v>195.22314524120401</v>
      </c>
      <c r="S423" s="11">
        <v>193.547946415197</v>
      </c>
      <c r="T423" s="11">
        <v>191.896266577208</v>
      </c>
      <c r="U423" s="11">
        <v>185.738395178514</v>
      </c>
      <c r="V423" s="159">
        <f>100</f>
        <v>100</v>
      </c>
      <c r="W423" s="58">
        <f t="shared" si="56"/>
        <v>139.01575932516425</v>
      </c>
      <c r="X423" s="58">
        <f t="shared" si="56"/>
        <v>108.3454396380817</v>
      </c>
      <c r="Y423" s="58">
        <f t="shared" si="56"/>
        <v>25.089362667849297</v>
      </c>
      <c r="Z423" s="58">
        <f t="shared" si="56"/>
        <v>80.579289240703091</v>
      </c>
      <c r="AA423" s="58">
        <f t="shared" si="56"/>
        <v>38.303147655642341</v>
      </c>
      <c r="AB423" s="58">
        <f t="shared" si="56"/>
        <v>71.795423099923028</v>
      </c>
      <c r="AC423" s="58">
        <f t="shared" si="58"/>
        <v>86.491170412378594</v>
      </c>
      <c r="AD423" s="58">
        <f t="shared" si="59"/>
        <v>75.577225594763505</v>
      </c>
      <c r="AE423" s="58">
        <f t="shared" si="60"/>
        <v>86.864601967368444</v>
      </c>
      <c r="AF423" s="58">
        <f t="shared" si="61"/>
        <v>73.544624862076105</v>
      </c>
      <c r="AG423" s="58">
        <f t="shared" si="62"/>
        <v>91.022457855131833</v>
      </c>
      <c r="AH423" s="58">
        <f t="shared" si="63"/>
        <v>85.301817617866192</v>
      </c>
      <c r="AI423" s="58">
        <f t="shared" si="51"/>
        <v>103.78686436402481</v>
      </c>
      <c r="AJ423" s="58">
        <f t="shared" si="52"/>
        <v>121.82069590454563</v>
      </c>
      <c r="AK423" s="58">
        <f t="shared" si="53"/>
        <v>120.77535936665453</v>
      </c>
      <c r="AL423" s="58">
        <f t="shared" si="54"/>
        <v>119.74469885236599</v>
      </c>
      <c r="AM423" s="58">
        <f t="shared" si="57"/>
        <v>115.90214125934719</v>
      </c>
      <c r="AN423" s="160">
        <v>1</v>
      </c>
      <c r="AO423" s="118">
        <v>1</v>
      </c>
      <c r="AP423" s="118">
        <v>1</v>
      </c>
      <c r="AQ423" s="118">
        <v>1</v>
      </c>
      <c r="AR423" s="118">
        <v>1</v>
      </c>
      <c r="AS423" s="118">
        <v>1</v>
      </c>
      <c r="AT423" s="118">
        <v>1</v>
      </c>
      <c r="AU423" s="118">
        <v>1</v>
      </c>
      <c r="AV423" s="118">
        <v>1</v>
      </c>
      <c r="AW423" s="118">
        <v>1</v>
      </c>
      <c r="AX423" s="118">
        <v>1</v>
      </c>
      <c r="AY423" s="118">
        <v>1</v>
      </c>
      <c r="AZ423" s="118">
        <v>1</v>
      </c>
      <c r="BA423" s="118">
        <v>1</v>
      </c>
      <c r="BB423" s="118">
        <v>1</v>
      </c>
      <c r="BC423" s="118">
        <v>4</v>
      </c>
      <c r="BD423" s="118">
        <v>6</v>
      </c>
      <c r="BE423" s="118">
        <v>7</v>
      </c>
    </row>
    <row r="424" spans="2:57" ht="15">
      <c r="B424" s="499"/>
      <c r="C424" s="1" t="s">
        <v>209</v>
      </c>
      <c r="D424" s="196">
        <v>564.96669649070498</v>
      </c>
      <c r="E424" s="11">
        <v>647.84601639280595</v>
      </c>
      <c r="F424" s="11">
        <v>571.85088493876503</v>
      </c>
      <c r="G424" s="11">
        <v>444.08113605687902</v>
      </c>
      <c r="H424" s="11">
        <v>441.08951494459001</v>
      </c>
      <c r="I424" s="11">
        <v>372.18622930407201</v>
      </c>
      <c r="J424" s="11">
        <v>326.42009105245899</v>
      </c>
      <c r="K424" s="11">
        <v>351.433255502012</v>
      </c>
      <c r="L424" s="11">
        <v>324.20720504832701</v>
      </c>
      <c r="M424" s="11">
        <v>339.59105584120499</v>
      </c>
      <c r="N424" s="11">
        <v>338.79344786256502</v>
      </c>
      <c r="O424" s="11">
        <v>379.41513475813298</v>
      </c>
      <c r="P424" s="11">
        <v>397.6</v>
      </c>
      <c r="Q424" s="11">
        <v>431.94303354274899</v>
      </c>
      <c r="R424" s="11">
        <v>488.35421702368097</v>
      </c>
      <c r="S424" s="11">
        <v>522.07562644850304</v>
      </c>
      <c r="T424" s="11">
        <v>594.51055427060601</v>
      </c>
      <c r="U424" s="11">
        <v>628.00885113024196</v>
      </c>
      <c r="V424" s="159">
        <f>100</f>
        <v>100</v>
      </c>
      <c r="W424" s="58">
        <f t="shared" si="56"/>
        <v>114.66977087621386</v>
      </c>
      <c r="X424" s="58">
        <f t="shared" si="56"/>
        <v>101.21851225759345</v>
      </c>
      <c r="Y424" s="58">
        <f t="shared" si="56"/>
        <v>78.603064360305211</v>
      </c>
      <c r="Z424" s="58">
        <f t="shared" si="56"/>
        <v>78.073542685687656</v>
      </c>
      <c r="AA424" s="58">
        <f t="shared" si="56"/>
        <v>65.877552007208507</v>
      </c>
      <c r="AB424" s="58">
        <f t="shared" si="56"/>
        <v>57.776873058185537</v>
      </c>
      <c r="AC424" s="58">
        <f t="shared" si="58"/>
        <v>62.20424277836949</v>
      </c>
      <c r="AD424" s="58">
        <f t="shared" si="59"/>
        <v>57.385188730971684</v>
      </c>
      <c r="AE424" s="58">
        <f t="shared" si="60"/>
        <v>60.108154684263248</v>
      </c>
      <c r="AF424" s="58">
        <f t="shared" si="61"/>
        <v>59.966976808895666</v>
      </c>
      <c r="AG424" s="58">
        <f t="shared" si="62"/>
        <v>67.157079720782306</v>
      </c>
      <c r="AH424" s="58">
        <f t="shared" si="63"/>
        <v>70.375829667429159</v>
      </c>
      <c r="AI424" s="58">
        <f t="shared" si="51"/>
        <v>76.454600992548137</v>
      </c>
      <c r="AJ424" s="58">
        <f t="shared" si="52"/>
        <v>86.439469805405693</v>
      </c>
      <c r="AK424" s="58">
        <f t="shared" si="53"/>
        <v>92.408212677203778</v>
      </c>
      <c r="AL424" s="58">
        <f t="shared" si="54"/>
        <v>105.22930961478136</v>
      </c>
      <c r="AM424" s="58">
        <f t="shared" si="57"/>
        <v>111.15856120920469</v>
      </c>
      <c r="AN424" s="160"/>
      <c r="AO424" s="118"/>
      <c r="AP424" s="118"/>
      <c r="AQ424" s="118"/>
      <c r="AR424" s="118"/>
      <c r="AS424" s="118"/>
      <c r="AT424" s="118"/>
      <c r="AU424" s="118"/>
      <c r="AV424" s="118"/>
      <c r="AW424" s="118"/>
      <c r="AX424" s="118"/>
      <c r="AY424" s="118"/>
      <c r="AZ424" s="118"/>
      <c r="BA424" s="118"/>
      <c r="BB424" s="118"/>
      <c r="BC424" s="118"/>
      <c r="BD424" s="118"/>
      <c r="BE424" s="118"/>
    </row>
    <row r="425" spans="2:57" ht="15">
      <c r="B425" s="501"/>
      <c r="C425" s="8" t="s">
        <v>210</v>
      </c>
      <c r="D425" s="245">
        <v>404.71219803161301</v>
      </c>
      <c r="E425" s="173">
        <v>425.06700850716697</v>
      </c>
      <c r="F425" s="173">
        <v>398.22244404345997</v>
      </c>
      <c r="G425" s="173">
        <v>403.87430374693503</v>
      </c>
      <c r="H425" s="173">
        <v>311.95757911000101</v>
      </c>
      <c r="I425" s="173">
        <v>310.803712134477</v>
      </c>
      <c r="J425" s="173">
        <v>211.36469584709499</v>
      </c>
      <c r="K425" s="173">
        <v>212.82726414625699</v>
      </c>
      <c r="L425" s="173">
        <v>203.09130122214199</v>
      </c>
      <c r="M425" s="173">
        <v>200.386623619913</v>
      </c>
      <c r="N425" s="173">
        <v>220.934878146225</v>
      </c>
      <c r="O425" s="173">
        <v>233.54755143725399</v>
      </c>
      <c r="P425" s="173">
        <v>260.89999999999998</v>
      </c>
      <c r="Q425" s="173">
        <v>265.61991458976502</v>
      </c>
      <c r="R425" s="173">
        <v>293.131071782476</v>
      </c>
      <c r="S425" s="173">
        <v>328.52768003330601</v>
      </c>
      <c r="T425" s="173">
        <v>402.61428769339699</v>
      </c>
      <c r="U425" s="173">
        <v>442.27045595172802</v>
      </c>
      <c r="V425" s="159">
        <f>100</f>
        <v>100</v>
      </c>
      <c r="W425" s="58">
        <f t="shared" si="56"/>
        <v>105.02945317056245</v>
      </c>
      <c r="X425" s="58">
        <f t="shared" si="56"/>
        <v>98.396452091210236</v>
      </c>
      <c r="Y425" s="58">
        <f t="shared" si="56"/>
        <v>99.79296539892961</v>
      </c>
      <c r="Z425" s="58">
        <f t="shared" si="56"/>
        <v>77.081338449214044</v>
      </c>
      <c r="AA425" s="58">
        <f t="shared" si="56"/>
        <v>76.796230419079038</v>
      </c>
      <c r="AB425" s="58">
        <f t="shared" si="56"/>
        <v>52.225926689411224</v>
      </c>
      <c r="AC425" s="58">
        <f t="shared" si="58"/>
        <v>52.58731147254241</v>
      </c>
      <c r="AD425" s="58">
        <f t="shared" si="59"/>
        <v>50.181660500946414</v>
      </c>
      <c r="AE425" s="58">
        <f t="shared" si="60"/>
        <v>49.513363964448715</v>
      </c>
      <c r="AF425" s="58">
        <f t="shared" si="61"/>
        <v>54.590615064428398</v>
      </c>
      <c r="AG425" s="58">
        <f t="shared" si="62"/>
        <v>57.707070005093108</v>
      </c>
      <c r="AH425" s="58">
        <f t="shared" si="63"/>
        <v>64.465563743552025</v>
      </c>
      <c r="AI425" s="58">
        <f t="shared" si="51"/>
        <v>65.631803509173409</v>
      </c>
      <c r="AJ425" s="58">
        <f t="shared" si="52"/>
        <v>72.429512430850636</v>
      </c>
      <c r="AK425" s="58">
        <f t="shared" si="53"/>
        <v>81.175630888111741</v>
      </c>
      <c r="AL425" s="58">
        <f t="shared" si="54"/>
        <v>99.481629081500486</v>
      </c>
      <c r="AM425" s="58">
        <f t="shared" ref="AM425:AM456" si="64">U425*100/$D425</f>
        <v>109.28023867399747</v>
      </c>
      <c r="AN425" s="120"/>
      <c r="AO425" s="121"/>
      <c r="AP425" s="121"/>
      <c r="AQ425" s="121"/>
      <c r="AR425" s="121"/>
      <c r="AS425" s="121"/>
      <c r="AT425" s="121"/>
      <c r="AU425" s="121"/>
      <c r="AV425" s="121"/>
      <c r="AW425" s="121"/>
      <c r="AX425" s="121"/>
      <c r="AY425" s="121"/>
      <c r="AZ425" s="121"/>
      <c r="BA425" s="121"/>
      <c r="BB425" s="121"/>
      <c r="BC425" s="121"/>
      <c r="BD425" s="121"/>
      <c r="BE425" s="121"/>
    </row>
    <row r="426" spans="2:57" ht="15" customHeight="1">
      <c r="B426" s="499" t="s">
        <v>170</v>
      </c>
      <c r="C426" s="1" t="s">
        <v>205</v>
      </c>
      <c r="D426" s="246">
        <v>75.653643503330301</v>
      </c>
      <c r="E426" s="11">
        <v>118.86726488754201</v>
      </c>
      <c r="F426" s="11">
        <v>101.259262103121</v>
      </c>
      <c r="G426" s="11">
        <v>65.509010846349298</v>
      </c>
      <c r="H426" s="11">
        <v>74.293779922558997</v>
      </c>
      <c r="I426" s="11">
        <v>87.744897760656798</v>
      </c>
      <c r="J426" s="11">
        <v>59.015482885510004</v>
      </c>
      <c r="K426" s="11">
        <v>59.913557553778098</v>
      </c>
      <c r="L426" s="11">
        <v>47.0285166546849</v>
      </c>
      <c r="M426" s="11">
        <v>55.1038303639045</v>
      </c>
      <c r="N426" s="11">
        <v>47.043547742708697</v>
      </c>
      <c r="O426" s="11">
        <v>60.877796044437801</v>
      </c>
      <c r="P426" s="11">
        <v>55</v>
      </c>
      <c r="Q426" s="11">
        <v>71.346148156184398</v>
      </c>
      <c r="R426" s="11">
        <v>88.211596699358196</v>
      </c>
      <c r="S426" s="11">
        <v>134.37160169541599</v>
      </c>
      <c r="T426" s="11">
        <v>227.20384753789901</v>
      </c>
      <c r="U426" s="11">
        <v>281.54069294890297</v>
      </c>
      <c r="V426" s="159">
        <f>100</f>
        <v>100</v>
      </c>
      <c r="W426" s="58">
        <f t="shared" si="56"/>
        <v>157.12034395581944</v>
      </c>
      <c r="X426" s="58">
        <f t="shared" si="56"/>
        <v>133.84584986797566</v>
      </c>
      <c r="Y426" s="58">
        <f t="shared" si="56"/>
        <v>86.590688581265184</v>
      </c>
      <c r="Z426" s="58">
        <f t="shared" si="56"/>
        <v>98.202514092118449</v>
      </c>
      <c r="AA426" s="58">
        <f t="shared" si="56"/>
        <v>115.98238194145169</v>
      </c>
      <c r="AB426" s="58">
        <f t="shared" si="56"/>
        <v>78.007456287167614</v>
      </c>
      <c r="AC426" s="58">
        <f t="shared" si="58"/>
        <v>79.194543420953266</v>
      </c>
      <c r="AD426" s="58">
        <f t="shared" si="59"/>
        <v>62.162923656961333</v>
      </c>
      <c r="AE426" s="58">
        <f t="shared" si="60"/>
        <v>72.83698155460128</v>
      </c>
      <c r="AF426" s="58">
        <f t="shared" si="61"/>
        <v>62.182791950579116</v>
      </c>
      <c r="AG426" s="58">
        <f t="shared" si="62"/>
        <v>80.469086781997405</v>
      </c>
      <c r="AH426" s="58">
        <f t="shared" si="63"/>
        <v>72.699737187910685</v>
      </c>
      <c r="AI426" s="58">
        <f t="shared" si="51"/>
        <v>94.306294914988086</v>
      </c>
      <c r="AJ426" s="58">
        <f t="shared" si="52"/>
        <v>116.59927085398748</v>
      </c>
      <c r="AK426" s="58">
        <f t="shared" si="53"/>
        <v>177.61418415955197</v>
      </c>
      <c r="AL426" s="58">
        <f t="shared" si="54"/>
        <v>300.32109098340709</v>
      </c>
      <c r="AM426" s="58">
        <f t="shared" si="64"/>
        <v>372.14426154704557</v>
      </c>
      <c r="AN426" s="160">
        <v>1</v>
      </c>
      <c r="AO426" s="118">
        <v>1</v>
      </c>
      <c r="AP426" s="118">
        <v>4</v>
      </c>
      <c r="AQ426" s="118">
        <v>4</v>
      </c>
      <c r="AR426" s="118">
        <v>1</v>
      </c>
      <c r="AS426" s="118">
        <v>1</v>
      </c>
      <c r="AT426" s="118">
        <v>1</v>
      </c>
      <c r="AU426" s="118">
        <v>1</v>
      </c>
      <c r="AV426" s="118">
        <v>1</v>
      </c>
      <c r="AW426" s="118">
        <v>1</v>
      </c>
      <c r="AX426" s="118">
        <v>1</v>
      </c>
      <c r="AY426" s="118">
        <v>1</v>
      </c>
      <c r="AZ426" s="118">
        <v>1</v>
      </c>
      <c r="BA426" s="118">
        <v>1</v>
      </c>
      <c r="BB426" s="118">
        <v>1</v>
      </c>
      <c r="BC426" s="118">
        <v>4</v>
      </c>
      <c r="BD426" s="118">
        <v>6</v>
      </c>
      <c r="BE426" s="118">
        <v>7</v>
      </c>
    </row>
    <row r="427" spans="2:57" ht="15">
      <c r="B427" s="499"/>
      <c r="C427" s="1" t="s">
        <v>206</v>
      </c>
      <c r="D427" s="196">
        <v>172.482354110747</v>
      </c>
      <c r="E427" s="11">
        <v>71.378627199627104</v>
      </c>
      <c r="F427" s="11">
        <v>59.411832456712901</v>
      </c>
      <c r="G427" s="11">
        <v>110.16481949698699</v>
      </c>
      <c r="H427" s="11">
        <v>73.435443569153307</v>
      </c>
      <c r="I427" s="11">
        <v>69.748438685577597</v>
      </c>
      <c r="J427" s="11">
        <v>68.338937324565293</v>
      </c>
      <c r="K427" s="11">
        <v>95.583486511997606</v>
      </c>
      <c r="L427" s="11">
        <v>89.164470005591497</v>
      </c>
      <c r="M427" s="11">
        <v>93.865837618079595</v>
      </c>
      <c r="N427" s="11">
        <v>82.5009988014383</v>
      </c>
      <c r="O427" s="11">
        <v>80.406516215812303</v>
      </c>
      <c r="P427" s="11">
        <v>60.4</v>
      </c>
      <c r="Q427" s="11">
        <v>75.508171175524893</v>
      </c>
      <c r="R427" s="11">
        <v>106.65036720102999</v>
      </c>
      <c r="S427" s="11">
        <v>112.415399876897</v>
      </c>
      <c r="T427" s="11">
        <v>120.788728282867</v>
      </c>
      <c r="U427" s="11">
        <v>118.754791507394</v>
      </c>
      <c r="V427" s="159">
        <f>100</f>
        <v>100</v>
      </c>
      <c r="W427" s="58">
        <f t="shared" si="56"/>
        <v>41.383147608129534</v>
      </c>
      <c r="X427" s="58">
        <f t="shared" si="56"/>
        <v>34.445165572453817</v>
      </c>
      <c r="Y427" s="58">
        <f t="shared" si="56"/>
        <v>63.870197078973469</v>
      </c>
      <c r="Z427" s="58">
        <f t="shared" si="56"/>
        <v>42.575626908479038</v>
      </c>
      <c r="AA427" s="58">
        <f t="shared" si="56"/>
        <v>40.438014105949478</v>
      </c>
      <c r="AB427" s="58">
        <f t="shared" si="56"/>
        <v>39.620828273648456</v>
      </c>
      <c r="AC427" s="58">
        <f t="shared" si="58"/>
        <v>55.416385638281362</v>
      </c>
      <c r="AD427" s="58">
        <f t="shared" si="59"/>
        <v>51.694835953097567</v>
      </c>
      <c r="AE427" s="58">
        <f t="shared" si="60"/>
        <v>54.42054527955392</v>
      </c>
      <c r="AF427" s="58">
        <f t="shared" si="61"/>
        <v>47.831558901652208</v>
      </c>
      <c r="AG427" s="58">
        <f t="shared" si="62"/>
        <v>46.617241879818678</v>
      </c>
      <c r="AH427" s="58">
        <f t="shared" si="63"/>
        <v>35.018074927953812</v>
      </c>
      <c r="AI427" s="58">
        <f t="shared" si="51"/>
        <v>43.777331057902195</v>
      </c>
      <c r="AJ427" s="58">
        <f t="shared" si="52"/>
        <v>61.832624995686345</v>
      </c>
      <c r="AK427" s="58">
        <f t="shared" si="53"/>
        <v>65.175014833527612</v>
      </c>
      <c r="AL427" s="58">
        <f t="shared" si="54"/>
        <v>70.029614858637245</v>
      </c>
      <c r="AM427" s="58">
        <f t="shared" si="64"/>
        <v>68.850400448004237</v>
      </c>
      <c r="AN427" s="160">
        <v>1</v>
      </c>
      <c r="AO427" s="118">
        <v>1</v>
      </c>
      <c r="AP427" s="118">
        <v>1</v>
      </c>
      <c r="AQ427" s="118">
        <v>1</v>
      </c>
      <c r="AR427" s="118">
        <v>1</v>
      </c>
      <c r="AS427" s="118">
        <v>1</v>
      </c>
      <c r="AT427" s="118">
        <v>1</v>
      </c>
      <c r="AU427" s="118">
        <v>1</v>
      </c>
      <c r="AV427" s="118">
        <v>1</v>
      </c>
      <c r="AW427" s="118">
        <v>1</v>
      </c>
      <c r="AX427" s="118">
        <v>1</v>
      </c>
      <c r="AY427" s="118">
        <v>1</v>
      </c>
      <c r="AZ427" s="118">
        <v>1</v>
      </c>
      <c r="BA427" s="118">
        <v>1</v>
      </c>
      <c r="BB427" s="118">
        <v>1</v>
      </c>
      <c r="BC427" s="118">
        <v>4</v>
      </c>
      <c r="BD427" s="118">
        <v>6</v>
      </c>
      <c r="BE427" s="118">
        <v>7</v>
      </c>
    </row>
    <row r="428" spans="2:57" ht="15">
      <c r="B428" s="499"/>
      <c r="C428" s="1" t="s">
        <v>207</v>
      </c>
      <c r="D428" s="196">
        <v>72.273585843523193</v>
      </c>
      <c r="E428" s="11">
        <v>92.0638620207435</v>
      </c>
      <c r="F428" s="11">
        <v>48.8539947018851</v>
      </c>
      <c r="G428" s="11">
        <v>29.982040378683301</v>
      </c>
      <c r="H428" s="11">
        <v>52.167776145879003</v>
      </c>
      <c r="I428" s="11">
        <v>37.841203136247799</v>
      </c>
      <c r="J428" s="11">
        <v>85.498060919848101</v>
      </c>
      <c r="K428" s="11">
        <v>46.5994336529386</v>
      </c>
      <c r="L428" s="11">
        <v>53.6184998801821</v>
      </c>
      <c r="M428" s="11">
        <v>73.139622942325303</v>
      </c>
      <c r="N428" s="11">
        <v>92.089492608869406</v>
      </c>
      <c r="O428" s="11">
        <v>91.565784885169094</v>
      </c>
      <c r="P428" s="11">
        <v>98.902440724797998</v>
      </c>
      <c r="Q428" s="11">
        <v>74.502184568954505</v>
      </c>
      <c r="R428" s="11">
        <v>138.508413673029</v>
      </c>
      <c r="S428" s="11">
        <v>131.358070271429</v>
      </c>
      <c r="T428" s="11">
        <v>122.676989932235</v>
      </c>
      <c r="U428" s="11">
        <v>119.58438241752</v>
      </c>
      <c r="V428" s="159">
        <f>100</f>
        <v>100</v>
      </c>
      <c r="W428" s="58">
        <f t="shared" si="56"/>
        <v>127.3824467767069</v>
      </c>
      <c r="X428" s="58">
        <f t="shared" si="56"/>
        <v>67.595919216817379</v>
      </c>
      <c r="Y428" s="58">
        <f t="shared" si="56"/>
        <v>41.48409135752069</v>
      </c>
      <c r="Z428" s="58">
        <f t="shared" si="56"/>
        <v>72.180971148747872</v>
      </c>
      <c r="AA428" s="58">
        <f t="shared" si="56"/>
        <v>52.358275426068325</v>
      </c>
      <c r="AB428" s="58">
        <f t="shared" si="56"/>
        <v>118.29779845842535</v>
      </c>
      <c r="AC428" s="58">
        <f t="shared" si="58"/>
        <v>64.476437842490981</v>
      </c>
      <c r="AD428" s="58">
        <f t="shared" si="59"/>
        <v>74.188238004780175</v>
      </c>
      <c r="AE428" s="58">
        <f t="shared" si="60"/>
        <v>101.19827609035082</v>
      </c>
      <c r="AF428" s="58">
        <f t="shared" si="61"/>
        <v>127.41791006225827</v>
      </c>
      <c r="AG428" s="58">
        <f t="shared" si="62"/>
        <v>126.69329163135022</v>
      </c>
      <c r="AH428" s="58">
        <f t="shared" si="63"/>
        <v>136.84451874150528</v>
      </c>
      <c r="AI428" s="58">
        <f t="shared" si="51"/>
        <v>103.08355908928661</v>
      </c>
      <c r="AJ428" s="58">
        <f t="shared" si="52"/>
        <v>191.64458502572199</v>
      </c>
      <c r="AK428" s="58">
        <f t="shared" si="53"/>
        <v>181.75114564790988</v>
      </c>
      <c r="AL428" s="58">
        <f t="shared" si="54"/>
        <v>169.73973063663718</v>
      </c>
      <c r="AM428" s="58">
        <f t="shared" si="64"/>
        <v>165.46070188966081</v>
      </c>
      <c r="AN428" s="160">
        <v>1</v>
      </c>
      <c r="AO428" s="118">
        <v>1</v>
      </c>
      <c r="AP428" s="118">
        <v>4</v>
      </c>
      <c r="AQ428" s="118">
        <v>4</v>
      </c>
      <c r="AR428" s="118">
        <v>1</v>
      </c>
      <c r="AS428" s="118">
        <v>1</v>
      </c>
      <c r="AT428" s="118">
        <v>1</v>
      </c>
      <c r="AU428" s="118">
        <v>1</v>
      </c>
      <c r="AV428" s="118">
        <v>1</v>
      </c>
      <c r="AW428" s="118">
        <v>1</v>
      </c>
      <c r="AX428" s="118">
        <v>1</v>
      </c>
      <c r="AY428" s="118">
        <v>1</v>
      </c>
      <c r="AZ428" s="118">
        <v>4</v>
      </c>
      <c r="BA428" s="118">
        <v>1</v>
      </c>
      <c r="BB428" s="118">
        <v>1</v>
      </c>
      <c r="BC428" s="118">
        <v>4</v>
      </c>
      <c r="BD428" s="118">
        <v>6</v>
      </c>
      <c r="BE428" s="118">
        <v>7</v>
      </c>
    </row>
    <row r="429" spans="2:57" ht="15">
      <c r="B429" s="499"/>
      <c r="C429" s="1" t="s">
        <v>208</v>
      </c>
      <c r="D429" s="196">
        <v>65.016403220996096</v>
      </c>
      <c r="E429" s="11">
        <v>79.827525929378893</v>
      </c>
      <c r="F429" s="11">
        <v>49.237916074787897</v>
      </c>
      <c r="G429" s="11">
        <v>103.45197434615299</v>
      </c>
      <c r="H429" s="11">
        <v>142.102351841608</v>
      </c>
      <c r="I429" s="11">
        <v>65.760034241911299</v>
      </c>
      <c r="J429" s="11">
        <v>100.47509943365</v>
      </c>
      <c r="K429" s="11">
        <v>110.189279149486</v>
      </c>
      <c r="L429" s="11">
        <v>125.90861889927299</v>
      </c>
      <c r="M429" s="11">
        <v>174.87743632667701</v>
      </c>
      <c r="N429" s="11">
        <v>204.95405513383901</v>
      </c>
      <c r="O429" s="11">
        <v>244.20863846958599</v>
      </c>
      <c r="P429" s="11">
        <v>289.69756595427498</v>
      </c>
      <c r="Q429" s="11">
        <v>352.88432140285801</v>
      </c>
      <c r="R429" s="11">
        <v>469.72096426156901</v>
      </c>
      <c r="S429" s="11">
        <v>465.69030861021901</v>
      </c>
      <c r="T429" s="11">
        <v>461.716236394953</v>
      </c>
      <c r="U429" s="11">
        <v>446.89654547653902</v>
      </c>
      <c r="V429" s="159">
        <f>100</f>
        <v>100</v>
      </c>
      <c r="W429" s="58">
        <f t="shared" si="56"/>
        <v>122.78059378037042</v>
      </c>
      <c r="X429" s="58">
        <f t="shared" si="56"/>
        <v>75.731528715029313</v>
      </c>
      <c r="Y429" s="58">
        <f t="shared" si="56"/>
        <v>159.11672934983997</v>
      </c>
      <c r="Z429" s="58">
        <f t="shared" si="56"/>
        <v>218.56384666280357</v>
      </c>
      <c r="AA429" s="58">
        <f t="shared" si="56"/>
        <v>101.14375908859114</v>
      </c>
      <c r="AB429" s="58">
        <f t="shared" si="56"/>
        <v>154.53807724817824</v>
      </c>
      <c r="AC429" s="58">
        <f t="shared" si="58"/>
        <v>169.47919861845261</v>
      </c>
      <c r="AD429" s="58">
        <f t="shared" si="59"/>
        <v>193.65669686663418</v>
      </c>
      <c r="AE429" s="58">
        <f t="shared" si="60"/>
        <v>268.97433211162763</v>
      </c>
      <c r="AF429" s="58">
        <f t="shared" si="61"/>
        <v>315.23437929530388</v>
      </c>
      <c r="AG429" s="58">
        <f t="shared" si="62"/>
        <v>375.61080953601936</v>
      </c>
      <c r="AH429" s="58">
        <f t="shared" si="63"/>
        <v>445.57611864435063</v>
      </c>
      <c r="AI429" s="58">
        <f t="shared" si="51"/>
        <v>542.76198608430434</v>
      </c>
      <c r="AJ429" s="58">
        <f t="shared" si="52"/>
        <v>722.46531796745023</v>
      </c>
      <c r="AK429" s="58">
        <f t="shared" si="53"/>
        <v>716.26587374773624</v>
      </c>
      <c r="AL429" s="58">
        <f t="shared" si="54"/>
        <v>710.15345900563216</v>
      </c>
      <c r="AM429" s="58">
        <f t="shared" si="64"/>
        <v>687.35968668937426</v>
      </c>
      <c r="AN429" s="160">
        <v>1</v>
      </c>
      <c r="AO429" s="118">
        <v>1</v>
      </c>
      <c r="AP429" s="118">
        <v>4</v>
      </c>
      <c r="AQ429" s="118">
        <v>4</v>
      </c>
      <c r="AR429" s="118">
        <v>1</v>
      </c>
      <c r="AS429" s="118">
        <v>1</v>
      </c>
      <c r="AT429" s="118">
        <v>1</v>
      </c>
      <c r="AU429" s="118">
        <v>1</v>
      </c>
      <c r="AV429" s="118">
        <v>1</v>
      </c>
      <c r="AW429" s="118">
        <v>1</v>
      </c>
      <c r="AX429" s="118">
        <v>1</v>
      </c>
      <c r="AY429" s="118">
        <v>1</v>
      </c>
      <c r="AZ429" s="118">
        <v>4</v>
      </c>
      <c r="BA429" s="118">
        <v>1</v>
      </c>
      <c r="BB429" s="118">
        <v>1</v>
      </c>
      <c r="BC429" s="118">
        <v>4</v>
      </c>
      <c r="BD429" s="118">
        <v>6</v>
      </c>
      <c r="BE429" s="118">
        <v>7</v>
      </c>
    </row>
    <row r="430" spans="2:57" ht="15">
      <c r="B430" s="499"/>
      <c r="C430" s="1" t="s">
        <v>209</v>
      </c>
      <c r="D430" s="196">
        <v>385.42598667859602</v>
      </c>
      <c r="E430" s="11">
        <v>362.13728003729199</v>
      </c>
      <c r="F430" s="11">
        <v>258.76300533650698</v>
      </c>
      <c r="G430" s="11">
        <v>309.10784506817299</v>
      </c>
      <c r="H430" s="11">
        <v>341.99935147920002</v>
      </c>
      <c r="I430" s="11">
        <v>261.09457382439399</v>
      </c>
      <c r="J430" s="11">
        <v>313.32758056357301</v>
      </c>
      <c r="K430" s="11">
        <v>312.2857568682</v>
      </c>
      <c r="L430" s="11">
        <v>315.72010543973198</v>
      </c>
      <c r="M430" s="11">
        <v>396.98672725098601</v>
      </c>
      <c r="N430" s="11">
        <v>426.58809428685601</v>
      </c>
      <c r="O430" s="11">
        <v>477.05873561500499</v>
      </c>
      <c r="P430" s="11">
        <v>504.00000667907301</v>
      </c>
      <c r="Q430" s="11">
        <v>574.240825303522</v>
      </c>
      <c r="R430" s="11">
        <v>803.091341834986</v>
      </c>
      <c r="S430" s="11">
        <v>843.83538045396199</v>
      </c>
      <c r="T430" s="11">
        <v>932.385802147954</v>
      </c>
      <c r="U430" s="11">
        <v>966.77641235035298</v>
      </c>
      <c r="V430" s="159">
        <f>100</f>
        <v>100</v>
      </c>
      <c r="W430" s="58">
        <f t="shared" si="56"/>
        <v>93.957670876840922</v>
      </c>
      <c r="X430" s="58">
        <f t="shared" si="56"/>
        <v>67.136886011862927</v>
      </c>
      <c r="Y430" s="58">
        <f t="shared" si="56"/>
        <v>80.1990150513478</v>
      </c>
      <c r="Z430" s="58">
        <f t="shared" si="56"/>
        <v>88.73282116402568</v>
      </c>
      <c r="AA430" s="58">
        <f t="shared" si="56"/>
        <v>67.741818883146266</v>
      </c>
      <c r="AB430" s="58">
        <f t="shared" si="56"/>
        <v>81.293838867397028</v>
      </c>
      <c r="AC430" s="58">
        <f t="shared" si="58"/>
        <v>81.023534390952435</v>
      </c>
      <c r="AD430" s="58">
        <f t="shared" si="59"/>
        <v>81.914587067791246</v>
      </c>
      <c r="AE430" s="58">
        <f t="shared" si="60"/>
        <v>102.9994709676985</v>
      </c>
      <c r="AF430" s="58">
        <f t="shared" si="61"/>
        <v>110.67963993890862</v>
      </c>
      <c r="AG430" s="58">
        <f t="shared" si="62"/>
        <v>123.77440860333604</v>
      </c>
      <c r="AH430" s="58">
        <f t="shared" si="63"/>
        <v>130.76440720105234</v>
      </c>
      <c r="AI430" s="58">
        <f t="shared" si="51"/>
        <v>148.98861134196883</v>
      </c>
      <c r="AJ430" s="58">
        <f t="shared" si="52"/>
        <v>208.36460684854603</v>
      </c>
      <c r="AK430" s="58">
        <f t="shared" si="53"/>
        <v>218.93577745644595</v>
      </c>
      <c r="AL430" s="58">
        <f t="shared" si="54"/>
        <v>241.91046643812936</v>
      </c>
      <c r="AM430" s="58">
        <f t="shared" si="64"/>
        <v>250.83321980480287</v>
      </c>
      <c r="AN430" s="160"/>
      <c r="AO430" s="118"/>
      <c r="AP430" s="118"/>
      <c r="AQ430" s="118"/>
      <c r="AR430" s="118"/>
      <c r="AS430" s="118"/>
      <c r="AT430" s="118"/>
      <c r="AU430" s="118"/>
      <c r="AV430" s="118"/>
      <c r="AW430" s="118"/>
      <c r="AX430" s="118"/>
      <c r="AY430" s="118"/>
      <c r="AZ430" s="118"/>
      <c r="BA430" s="118"/>
      <c r="BB430" s="118"/>
      <c r="BC430" s="118"/>
      <c r="BD430" s="118"/>
      <c r="BE430" s="118"/>
    </row>
    <row r="431" spans="2:57" ht="15">
      <c r="B431" s="501"/>
      <c r="C431" s="8" t="s">
        <v>210</v>
      </c>
      <c r="D431" s="245">
        <v>320.40958345759998</v>
      </c>
      <c r="E431" s="173">
        <v>282.30975410791302</v>
      </c>
      <c r="F431" s="173">
        <v>209.52508926171899</v>
      </c>
      <c r="G431" s="173">
        <v>205.65587072202001</v>
      </c>
      <c r="H431" s="173">
        <v>199.89699963759099</v>
      </c>
      <c r="I431" s="173">
        <v>195.33453958248199</v>
      </c>
      <c r="J431" s="173">
        <v>212.85248112992301</v>
      </c>
      <c r="K431" s="173">
        <v>202.096477718714</v>
      </c>
      <c r="L431" s="173">
        <v>189.81148654045899</v>
      </c>
      <c r="M431" s="173">
        <v>222.10929092430899</v>
      </c>
      <c r="N431" s="173">
        <v>221.634039153016</v>
      </c>
      <c r="O431" s="173">
        <v>232.850097145419</v>
      </c>
      <c r="P431" s="173">
        <v>214.302440724798</v>
      </c>
      <c r="Q431" s="173">
        <v>221.35650390066399</v>
      </c>
      <c r="R431" s="173">
        <v>333.37037757341699</v>
      </c>
      <c r="S431" s="173">
        <v>378.14507184374202</v>
      </c>
      <c r="T431" s="173">
        <v>470.66956575299997</v>
      </c>
      <c r="U431" s="173">
        <v>519.87986687381704</v>
      </c>
      <c r="V431" s="159">
        <f>100</f>
        <v>100</v>
      </c>
      <c r="W431" s="58">
        <f t="shared" si="56"/>
        <v>88.109023163869026</v>
      </c>
      <c r="X431" s="58">
        <f t="shared" si="56"/>
        <v>65.392890874453386</v>
      </c>
      <c r="Y431" s="58">
        <f t="shared" si="56"/>
        <v>64.185305727359619</v>
      </c>
      <c r="Z431" s="58">
        <f t="shared" si="56"/>
        <v>62.387959024341576</v>
      </c>
      <c r="AA431" s="58">
        <f t="shared" si="56"/>
        <v>60.964012834631944</v>
      </c>
      <c r="AB431" s="58">
        <f t="shared" si="56"/>
        <v>66.431371631582266</v>
      </c>
      <c r="AC431" s="58">
        <f t="shared" si="58"/>
        <v>63.074417293594337</v>
      </c>
      <c r="AD431" s="58">
        <f t="shared" si="59"/>
        <v>59.240265067033135</v>
      </c>
      <c r="AE431" s="58">
        <f t="shared" si="60"/>
        <v>69.320426850996753</v>
      </c>
      <c r="AF431" s="58">
        <f t="shared" si="61"/>
        <v>69.172100522500443</v>
      </c>
      <c r="AG431" s="58">
        <f t="shared" si="62"/>
        <v>72.672638137938904</v>
      </c>
      <c r="AH431" s="58">
        <f t="shared" si="63"/>
        <v>66.883904785936835</v>
      </c>
      <c r="AI431" s="58">
        <f t="shared" si="51"/>
        <v>69.085481623852942</v>
      </c>
      <c r="AJ431" s="58">
        <f t="shared" si="52"/>
        <v>104.04507067983256</v>
      </c>
      <c r="AK431" s="58">
        <f t="shared" si="53"/>
        <v>118.01927637841152</v>
      </c>
      <c r="AL431" s="58">
        <f t="shared" si="54"/>
        <v>146.89621973035773</v>
      </c>
      <c r="AM431" s="58">
        <f t="shared" si="64"/>
        <v>162.2547806665755</v>
      </c>
      <c r="AN431" s="120"/>
      <c r="AO431" s="121"/>
      <c r="AP431" s="121"/>
      <c r="AQ431" s="121"/>
      <c r="AR431" s="121"/>
      <c r="AS431" s="121"/>
      <c r="AT431" s="121"/>
      <c r="AU431" s="121"/>
      <c r="AV431" s="121"/>
      <c r="AW431" s="121"/>
      <c r="AX431" s="121"/>
      <c r="AY431" s="121"/>
      <c r="AZ431" s="121"/>
      <c r="BA431" s="121"/>
      <c r="BB431" s="121"/>
      <c r="BC431" s="121"/>
      <c r="BD431" s="121"/>
      <c r="BE431" s="121"/>
    </row>
    <row r="432" spans="2:57" ht="15">
      <c r="B432" s="499" t="s">
        <v>247</v>
      </c>
      <c r="C432" s="1" t="s">
        <v>205</v>
      </c>
      <c r="D432" s="246"/>
      <c r="Q432" s="11">
        <v>146.45981478011299</v>
      </c>
      <c r="R432" s="11">
        <v>165.976717695107</v>
      </c>
      <c r="V432" s="159">
        <f>100</f>
        <v>100</v>
      </c>
      <c r="W432" s="58" t="e">
        <f t="shared" si="56"/>
        <v>#DIV/0!</v>
      </c>
      <c r="X432" s="58" t="e">
        <f t="shared" si="56"/>
        <v>#DIV/0!</v>
      </c>
      <c r="Y432" s="58" t="e">
        <f t="shared" si="56"/>
        <v>#DIV/0!</v>
      </c>
      <c r="Z432" s="58" t="e">
        <f t="shared" si="56"/>
        <v>#DIV/0!</v>
      </c>
      <c r="AA432" s="58" t="e">
        <f t="shared" si="56"/>
        <v>#DIV/0!</v>
      </c>
      <c r="AB432" s="58" t="e">
        <f t="shared" si="56"/>
        <v>#DIV/0!</v>
      </c>
      <c r="AC432" s="58" t="e">
        <f t="shared" si="58"/>
        <v>#DIV/0!</v>
      </c>
      <c r="AD432" s="58" t="e">
        <f t="shared" si="59"/>
        <v>#DIV/0!</v>
      </c>
      <c r="AE432" s="58" t="e">
        <f t="shared" si="60"/>
        <v>#DIV/0!</v>
      </c>
      <c r="AF432" s="58" t="e">
        <f t="shared" si="61"/>
        <v>#DIV/0!</v>
      </c>
      <c r="AG432" s="58" t="e">
        <f t="shared" si="62"/>
        <v>#DIV/0!</v>
      </c>
      <c r="AH432" s="58" t="e">
        <f t="shared" si="63"/>
        <v>#DIV/0!</v>
      </c>
      <c r="AI432" s="58" t="e">
        <f t="shared" si="51"/>
        <v>#DIV/0!</v>
      </c>
      <c r="AJ432" s="58" t="e">
        <f t="shared" si="52"/>
        <v>#DIV/0!</v>
      </c>
      <c r="AK432" s="58" t="e">
        <f t="shared" si="53"/>
        <v>#DIV/0!</v>
      </c>
      <c r="AL432" s="58" t="e">
        <f t="shared" si="54"/>
        <v>#DIV/0!</v>
      </c>
      <c r="AM432" s="58" t="e">
        <f t="shared" si="64"/>
        <v>#DIV/0!</v>
      </c>
      <c r="AN432" s="160"/>
      <c r="AO432" s="118"/>
      <c r="AP432" s="118"/>
      <c r="AQ432" s="118"/>
      <c r="AR432" s="118"/>
      <c r="AS432" s="118"/>
      <c r="AT432" s="118"/>
      <c r="AU432" s="118"/>
      <c r="AV432" s="118"/>
      <c r="AW432" s="118"/>
      <c r="AX432" s="118"/>
      <c r="AY432" s="118"/>
      <c r="AZ432" s="118"/>
      <c r="BA432" s="118">
        <v>1</v>
      </c>
      <c r="BB432" s="118">
        <v>1</v>
      </c>
      <c r="BC432" s="118"/>
      <c r="BD432" s="118"/>
      <c r="BE432" s="118"/>
    </row>
    <row r="433" spans="2:57" ht="15">
      <c r="B433" s="499"/>
      <c r="C433" s="1" t="s">
        <v>206</v>
      </c>
      <c r="D433" s="196"/>
      <c r="Q433" s="11">
        <v>205.76371149882101</v>
      </c>
      <c r="R433" s="11">
        <v>236.20333583382001</v>
      </c>
      <c r="V433" s="159">
        <f>100</f>
        <v>100</v>
      </c>
      <c r="W433" s="58" t="e">
        <f t="shared" si="56"/>
        <v>#DIV/0!</v>
      </c>
      <c r="X433" s="58" t="e">
        <f t="shared" si="56"/>
        <v>#DIV/0!</v>
      </c>
      <c r="Y433" s="58" t="e">
        <f t="shared" si="56"/>
        <v>#DIV/0!</v>
      </c>
      <c r="Z433" s="58" t="e">
        <f t="shared" si="56"/>
        <v>#DIV/0!</v>
      </c>
      <c r="AA433" s="58" t="e">
        <f t="shared" si="56"/>
        <v>#DIV/0!</v>
      </c>
      <c r="AB433" s="58" t="e">
        <f t="shared" si="56"/>
        <v>#DIV/0!</v>
      </c>
      <c r="AC433" s="58" t="e">
        <f t="shared" si="58"/>
        <v>#DIV/0!</v>
      </c>
      <c r="AD433" s="58" t="e">
        <f t="shared" si="59"/>
        <v>#DIV/0!</v>
      </c>
      <c r="AE433" s="58" t="e">
        <f t="shared" si="60"/>
        <v>#DIV/0!</v>
      </c>
      <c r="AF433" s="58" t="e">
        <f t="shared" si="61"/>
        <v>#DIV/0!</v>
      </c>
      <c r="AG433" s="58" t="e">
        <f t="shared" si="62"/>
        <v>#DIV/0!</v>
      </c>
      <c r="AH433" s="58" t="e">
        <f t="shared" si="63"/>
        <v>#DIV/0!</v>
      </c>
      <c r="AI433" s="58" t="e">
        <f t="shared" si="51"/>
        <v>#DIV/0!</v>
      </c>
      <c r="AJ433" s="58" t="e">
        <f t="shared" si="52"/>
        <v>#DIV/0!</v>
      </c>
      <c r="AK433" s="58" t="e">
        <f t="shared" si="53"/>
        <v>#DIV/0!</v>
      </c>
      <c r="AL433" s="58" t="e">
        <f t="shared" si="54"/>
        <v>#DIV/0!</v>
      </c>
      <c r="AM433" s="58" t="e">
        <f t="shared" si="64"/>
        <v>#DIV/0!</v>
      </c>
      <c r="AN433" s="160"/>
      <c r="AO433" s="118"/>
      <c r="AP433" s="118"/>
      <c r="AQ433" s="118"/>
      <c r="AR433" s="118"/>
      <c r="AS433" s="118"/>
      <c r="AT433" s="118"/>
      <c r="AU433" s="118"/>
      <c r="AV433" s="118"/>
      <c r="AW433" s="118"/>
      <c r="AX433" s="118"/>
      <c r="AY433" s="118"/>
      <c r="AZ433" s="118"/>
      <c r="BA433" s="118">
        <v>1</v>
      </c>
      <c r="BB433" s="118">
        <v>1</v>
      </c>
      <c r="BC433" s="118"/>
      <c r="BD433" s="118"/>
      <c r="BE433" s="118"/>
    </row>
    <row r="434" spans="2:57" ht="15">
      <c r="B434" s="499"/>
      <c r="C434" s="1" t="s">
        <v>207</v>
      </c>
      <c r="D434" s="196"/>
      <c r="Q434" s="11">
        <v>153.49185841231599</v>
      </c>
      <c r="R434" s="11">
        <v>187.90690782466999</v>
      </c>
      <c r="V434" s="159">
        <f>100</f>
        <v>100</v>
      </c>
      <c r="W434" s="58" t="e">
        <f t="shared" si="56"/>
        <v>#DIV/0!</v>
      </c>
      <c r="X434" s="58" t="e">
        <f t="shared" si="56"/>
        <v>#DIV/0!</v>
      </c>
      <c r="Y434" s="58" t="e">
        <f t="shared" si="56"/>
        <v>#DIV/0!</v>
      </c>
      <c r="Z434" s="58" t="e">
        <f t="shared" si="56"/>
        <v>#DIV/0!</v>
      </c>
      <c r="AA434" s="58" t="e">
        <f t="shared" si="56"/>
        <v>#DIV/0!</v>
      </c>
      <c r="AB434" s="58" t="e">
        <f t="shared" si="56"/>
        <v>#DIV/0!</v>
      </c>
      <c r="AC434" s="58" t="e">
        <f t="shared" si="58"/>
        <v>#DIV/0!</v>
      </c>
      <c r="AD434" s="58" t="e">
        <f t="shared" si="59"/>
        <v>#DIV/0!</v>
      </c>
      <c r="AE434" s="58" t="e">
        <f t="shared" si="60"/>
        <v>#DIV/0!</v>
      </c>
      <c r="AF434" s="58" t="e">
        <f t="shared" si="61"/>
        <v>#DIV/0!</v>
      </c>
      <c r="AG434" s="58" t="e">
        <f t="shared" si="62"/>
        <v>#DIV/0!</v>
      </c>
      <c r="AH434" s="58" t="e">
        <f t="shared" si="63"/>
        <v>#DIV/0!</v>
      </c>
      <c r="AI434" s="58" t="e">
        <f t="shared" si="51"/>
        <v>#DIV/0!</v>
      </c>
      <c r="AJ434" s="58" t="e">
        <f t="shared" si="52"/>
        <v>#DIV/0!</v>
      </c>
      <c r="AK434" s="58" t="e">
        <f t="shared" si="53"/>
        <v>#DIV/0!</v>
      </c>
      <c r="AL434" s="58" t="e">
        <f t="shared" si="54"/>
        <v>#DIV/0!</v>
      </c>
      <c r="AM434" s="58" t="e">
        <f t="shared" si="64"/>
        <v>#DIV/0!</v>
      </c>
      <c r="AN434" s="160"/>
      <c r="AO434" s="118"/>
      <c r="AP434" s="118"/>
      <c r="AQ434" s="118"/>
      <c r="AR434" s="118"/>
      <c r="AS434" s="118"/>
      <c r="AT434" s="118"/>
      <c r="AU434" s="118"/>
      <c r="AV434" s="118"/>
      <c r="AW434" s="118"/>
      <c r="AX434" s="118"/>
      <c r="AY434" s="118"/>
      <c r="AZ434" s="118"/>
      <c r="BA434" s="118">
        <v>1</v>
      </c>
      <c r="BB434" s="118">
        <v>1</v>
      </c>
      <c r="BC434" s="118"/>
      <c r="BD434" s="118"/>
      <c r="BE434" s="118"/>
    </row>
    <row r="435" spans="2:57" ht="15">
      <c r="B435" s="499"/>
      <c r="C435" s="1" t="s">
        <v>208</v>
      </c>
      <c r="D435" s="196"/>
      <c r="Q435" s="11">
        <v>122.148471787993</v>
      </c>
      <c r="R435" s="11">
        <v>243.519573250354</v>
      </c>
      <c r="V435" s="159">
        <f>100</f>
        <v>100</v>
      </c>
      <c r="W435" s="58" t="e">
        <f t="shared" si="56"/>
        <v>#DIV/0!</v>
      </c>
      <c r="X435" s="58" t="e">
        <f t="shared" si="56"/>
        <v>#DIV/0!</v>
      </c>
      <c r="Y435" s="58" t="e">
        <f t="shared" si="56"/>
        <v>#DIV/0!</v>
      </c>
      <c r="Z435" s="58" t="e">
        <f t="shared" si="56"/>
        <v>#DIV/0!</v>
      </c>
      <c r="AA435" s="58" t="e">
        <f t="shared" si="56"/>
        <v>#DIV/0!</v>
      </c>
      <c r="AB435" s="58" t="e">
        <f t="shared" si="56"/>
        <v>#DIV/0!</v>
      </c>
      <c r="AC435" s="58" t="e">
        <f t="shared" si="56"/>
        <v>#DIV/0!</v>
      </c>
      <c r="AD435" s="58" t="e">
        <f t="shared" si="56"/>
        <v>#DIV/0!</v>
      </c>
      <c r="AE435" s="58" t="e">
        <f t="shared" si="56"/>
        <v>#DIV/0!</v>
      </c>
      <c r="AF435" s="58" t="e">
        <f t="shared" si="56"/>
        <v>#DIV/0!</v>
      </c>
      <c r="AG435" s="58" t="e">
        <f t="shared" si="56"/>
        <v>#DIV/0!</v>
      </c>
      <c r="AH435" s="58" t="e">
        <f t="shared" si="56"/>
        <v>#DIV/0!</v>
      </c>
      <c r="AI435" s="58" t="e">
        <f t="shared" si="56"/>
        <v>#DIV/0!</v>
      </c>
      <c r="AJ435" s="58" t="e">
        <f t="shared" si="56"/>
        <v>#DIV/0!</v>
      </c>
      <c r="AK435" s="58" t="e">
        <f t="shared" si="56"/>
        <v>#DIV/0!</v>
      </c>
      <c r="AL435" s="58" t="e">
        <f t="shared" si="56"/>
        <v>#DIV/0!</v>
      </c>
      <c r="AM435" s="58" t="e">
        <f t="shared" si="64"/>
        <v>#DIV/0!</v>
      </c>
      <c r="AN435" s="160"/>
      <c r="AO435" s="118"/>
      <c r="AP435" s="118"/>
      <c r="AQ435" s="118"/>
      <c r="AR435" s="118"/>
      <c r="AS435" s="118"/>
      <c r="AT435" s="118"/>
      <c r="AU435" s="118"/>
      <c r="AV435" s="118"/>
      <c r="AW435" s="118"/>
      <c r="AX435" s="118"/>
      <c r="AY435" s="118"/>
      <c r="AZ435" s="118"/>
      <c r="BA435" s="118">
        <v>1</v>
      </c>
      <c r="BB435" s="118">
        <v>1</v>
      </c>
      <c r="BC435" s="118"/>
      <c r="BD435" s="118"/>
      <c r="BE435" s="118"/>
    </row>
    <row r="436" spans="2:57" ht="15">
      <c r="B436" s="499"/>
      <c r="C436" s="1" t="s">
        <v>209</v>
      </c>
      <c r="D436" s="196"/>
      <c r="Q436" s="11">
        <v>627.86385647924396</v>
      </c>
      <c r="R436" s="11">
        <v>833.60653460395099</v>
      </c>
      <c r="V436" s="159">
        <f>100</f>
        <v>100</v>
      </c>
      <c r="W436" s="58" t="e">
        <f t="shared" si="56"/>
        <v>#DIV/0!</v>
      </c>
      <c r="X436" s="58" t="e">
        <f t="shared" si="56"/>
        <v>#DIV/0!</v>
      </c>
      <c r="Y436" s="58" t="e">
        <f t="shared" si="56"/>
        <v>#DIV/0!</v>
      </c>
      <c r="Z436" s="58" t="e">
        <f t="shared" si="56"/>
        <v>#DIV/0!</v>
      </c>
      <c r="AA436" s="58" t="e">
        <f t="shared" si="56"/>
        <v>#DIV/0!</v>
      </c>
      <c r="AB436" s="58" t="e">
        <f t="shared" si="56"/>
        <v>#DIV/0!</v>
      </c>
      <c r="AC436" s="58" t="e">
        <f t="shared" si="56"/>
        <v>#DIV/0!</v>
      </c>
      <c r="AD436" s="58" t="e">
        <f t="shared" si="56"/>
        <v>#DIV/0!</v>
      </c>
      <c r="AE436" s="58" t="e">
        <f t="shared" si="56"/>
        <v>#DIV/0!</v>
      </c>
      <c r="AF436" s="58" t="e">
        <f t="shared" si="56"/>
        <v>#DIV/0!</v>
      </c>
      <c r="AG436" s="58" t="e">
        <f t="shared" si="56"/>
        <v>#DIV/0!</v>
      </c>
      <c r="AH436" s="58" t="e">
        <f t="shared" si="56"/>
        <v>#DIV/0!</v>
      </c>
      <c r="AI436" s="58" t="e">
        <f t="shared" si="56"/>
        <v>#DIV/0!</v>
      </c>
      <c r="AJ436" s="58" t="e">
        <f t="shared" si="56"/>
        <v>#DIV/0!</v>
      </c>
      <c r="AK436" s="58" t="e">
        <f t="shared" ref="AK436:AK467" si="65">S436*100/$D436</f>
        <v>#DIV/0!</v>
      </c>
      <c r="AL436" s="58" t="e">
        <f t="shared" ref="AL436:AL467" si="66">T436*100/$D436</f>
        <v>#DIV/0!</v>
      </c>
      <c r="AM436" s="58" t="e">
        <f t="shared" si="64"/>
        <v>#DIV/0!</v>
      </c>
      <c r="AN436" s="160"/>
      <c r="AO436" s="118"/>
      <c r="AP436" s="118"/>
      <c r="AQ436" s="118"/>
      <c r="AR436" s="118"/>
      <c r="AS436" s="118"/>
      <c r="AT436" s="118"/>
      <c r="AU436" s="118"/>
      <c r="AV436" s="118"/>
      <c r="AW436" s="118"/>
      <c r="AX436" s="118"/>
      <c r="AY436" s="118"/>
      <c r="AZ436" s="118"/>
      <c r="BA436" s="118"/>
      <c r="BB436" s="118"/>
      <c r="BC436" s="118"/>
      <c r="BD436" s="118"/>
      <c r="BE436" s="118"/>
    </row>
    <row r="437" spans="2:57" ht="15">
      <c r="B437" s="501"/>
      <c r="C437" s="8" t="s">
        <v>210</v>
      </c>
      <c r="D437" s="245"/>
      <c r="E437" s="173"/>
      <c r="F437" s="173"/>
      <c r="G437" s="173"/>
      <c r="H437" s="173"/>
      <c r="I437" s="173"/>
      <c r="J437" s="173"/>
      <c r="K437" s="173"/>
      <c r="L437" s="173"/>
      <c r="M437" s="173"/>
      <c r="N437" s="173"/>
      <c r="O437" s="173"/>
      <c r="P437" s="173"/>
      <c r="Q437" s="173">
        <v>505.71538469125102</v>
      </c>
      <c r="R437" s="173">
        <v>590.08696135359696</v>
      </c>
      <c r="S437" s="173"/>
      <c r="T437" s="173"/>
      <c r="U437" s="173"/>
      <c r="V437" s="159">
        <f>100</f>
        <v>100</v>
      </c>
      <c r="W437" s="58" t="e">
        <f t="shared" si="56"/>
        <v>#DIV/0!</v>
      </c>
      <c r="X437" s="58" t="e">
        <f t="shared" si="56"/>
        <v>#DIV/0!</v>
      </c>
      <c r="Y437" s="58" t="e">
        <f t="shared" si="56"/>
        <v>#DIV/0!</v>
      </c>
      <c r="Z437" s="58" t="e">
        <f t="shared" si="56"/>
        <v>#DIV/0!</v>
      </c>
      <c r="AA437" s="58" t="e">
        <f t="shared" si="56"/>
        <v>#DIV/0!</v>
      </c>
      <c r="AB437" s="58" t="e">
        <f t="shared" si="56"/>
        <v>#DIV/0!</v>
      </c>
      <c r="AC437" s="58" t="e">
        <f t="shared" si="56"/>
        <v>#DIV/0!</v>
      </c>
      <c r="AD437" s="58" t="e">
        <f t="shared" si="56"/>
        <v>#DIV/0!</v>
      </c>
      <c r="AE437" s="58" t="e">
        <f t="shared" si="56"/>
        <v>#DIV/0!</v>
      </c>
      <c r="AF437" s="58" t="e">
        <f t="shared" si="56"/>
        <v>#DIV/0!</v>
      </c>
      <c r="AG437" s="58" t="e">
        <f t="shared" si="56"/>
        <v>#DIV/0!</v>
      </c>
      <c r="AH437" s="58" t="e">
        <f t="shared" si="56"/>
        <v>#DIV/0!</v>
      </c>
      <c r="AI437" s="58" t="e">
        <f t="shared" si="56"/>
        <v>#DIV/0!</v>
      </c>
      <c r="AJ437" s="58" t="e">
        <f t="shared" si="56"/>
        <v>#DIV/0!</v>
      </c>
      <c r="AK437" s="58" t="e">
        <f t="shared" si="65"/>
        <v>#DIV/0!</v>
      </c>
      <c r="AL437" s="58" t="e">
        <f t="shared" si="66"/>
        <v>#DIV/0!</v>
      </c>
      <c r="AM437" s="58" t="e">
        <f t="shared" si="64"/>
        <v>#DIV/0!</v>
      </c>
      <c r="AN437" s="120"/>
      <c r="AO437" s="121"/>
      <c r="AP437" s="121"/>
      <c r="AQ437" s="121"/>
      <c r="AR437" s="121"/>
      <c r="AS437" s="121"/>
      <c r="AT437" s="121"/>
      <c r="AU437" s="121"/>
      <c r="AV437" s="121"/>
      <c r="AW437" s="121"/>
      <c r="AX437" s="121"/>
      <c r="AY437" s="121"/>
      <c r="AZ437" s="121"/>
      <c r="BA437" s="121"/>
      <c r="BB437" s="121"/>
      <c r="BC437" s="121"/>
      <c r="BD437" s="121"/>
      <c r="BE437" s="121"/>
    </row>
    <row r="438" spans="2:57" ht="15">
      <c r="B438" s="499" t="s">
        <v>248</v>
      </c>
      <c r="C438" s="1" t="s">
        <v>205</v>
      </c>
      <c r="D438" s="246"/>
      <c r="Q438" s="11">
        <v>1101.5849220360401</v>
      </c>
      <c r="R438" s="11">
        <v>1125.5336685837101</v>
      </c>
      <c r="V438" s="159">
        <f>100</f>
        <v>100</v>
      </c>
      <c r="W438" s="58" t="e">
        <f t="shared" si="56"/>
        <v>#DIV/0!</v>
      </c>
      <c r="X438" s="58" t="e">
        <f t="shared" si="56"/>
        <v>#DIV/0!</v>
      </c>
      <c r="Y438" s="58" t="e">
        <f t="shared" si="56"/>
        <v>#DIV/0!</v>
      </c>
      <c r="Z438" s="58" t="e">
        <f t="shared" si="56"/>
        <v>#DIV/0!</v>
      </c>
      <c r="AA438" s="58" t="e">
        <f t="shared" si="56"/>
        <v>#DIV/0!</v>
      </c>
      <c r="AB438" s="58" t="e">
        <f t="shared" si="56"/>
        <v>#DIV/0!</v>
      </c>
      <c r="AC438" s="58" t="e">
        <f t="shared" si="56"/>
        <v>#DIV/0!</v>
      </c>
      <c r="AD438" s="58" t="e">
        <f t="shared" si="56"/>
        <v>#DIV/0!</v>
      </c>
      <c r="AE438" s="58" t="e">
        <f t="shared" si="56"/>
        <v>#DIV/0!</v>
      </c>
      <c r="AF438" s="58" t="e">
        <f t="shared" si="56"/>
        <v>#DIV/0!</v>
      </c>
      <c r="AG438" s="58" t="e">
        <f t="shared" si="56"/>
        <v>#DIV/0!</v>
      </c>
      <c r="AH438" s="58" t="e">
        <f t="shared" si="56"/>
        <v>#DIV/0!</v>
      </c>
      <c r="AI438" s="58" t="e">
        <f t="shared" si="56"/>
        <v>#DIV/0!</v>
      </c>
      <c r="AJ438" s="58" t="e">
        <f t="shared" si="56"/>
        <v>#DIV/0!</v>
      </c>
      <c r="AK438" s="58" t="e">
        <f t="shared" si="65"/>
        <v>#DIV/0!</v>
      </c>
      <c r="AL438" s="58" t="e">
        <f t="shared" si="66"/>
        <v>#DIV/0!</v>
      </c>
      <c r="AM438" s="58" t="e">
        <f t="shared" si="64"/>
        <v>#DIV/0!</v>
      </c>
      <c r="AN438" s="160"/>
      <c r="AO438" s="118"/>
      <c r="AP438" s="118"/>
      <c r="AQ438" s="118"/>
      <c r="AR438" s="118"/>
      <c r="AS438" s="118"/>
      <c r="AT438" s="118"/>
      <c r="AU438" s="118"/>
      <c r="AV438" s="118"/>
      <c r="AW438" s="118"/>
      <c r="AX438" s="118"/>
      <c r="AY438" s="118"/>
      <c r="AZ438" s="118"/>
      <c r="BA438" s="118">
        <v>1</v>
      </c>
      <c r="BB438" s="118">
        <v>1</v>
      </c>
      <c r="BC438" s="118"/>
      <c r="BD438" s="118"/>
      <c r="BE438" s="118"/>
    </row>
    <row r="439" spans="2:57" ht="15">
      <c r="B439" s="499"/>
      <c r="C439" s="1" t="s">
        <v>206</v>
      </c>
      <c r="D439" s="196"/>
      <c r="Q439" s="11">
        <v>355.69023502608701</v>
      </c>
      <c r="R439" s="11">
        <v>344.891136239454</v>
      </c>
      <c r="V439" s="159">
        <f>100</f>
        <v>100</v>
      </c>
      <c r="W439" s="58" t="e">
        <f t="shared" si="56"/>
        <v>#DIV/0!</v>
      </c>
      <c r="X439" s="58" t="e">
        <f t="shared" si="56"/>
        <v>#DIV/0!</v>
      </c>
      <c r="Y439" s="58" t="e">
        <f t="shared" si="56"/>
        <v>#DIV/0!</v>
      </c>
      <c r="Z439" s="58" t="e">
        <f t="shared" si="56"/>
        <v>#DIV/0!</v>
      </c>
      <c r="AA439" s="58" t="e">
        <f t="shared" si="56"/>
        <v>#DIV/0!</v>
      </c>
      <c r="AB439" s="58" t="e">
        <f t="shared" si="56"/>
        <v>#DIV/0!</v>
      </c>
      <c r="AC439" s="58" t="e">
        <f t="shared" si="56"/>
        <v>#DIV/0!</v>
      </c>
      <c r="AD439" s="58" t="e">
        <f t="shared" si="56"/>
        <v>#DIV/0!</v>
      </c>
      <c r="AE439" s="58" t="e">
        <f t="shared" si="56"/>
        <v>#DIV/0!</v>
      </c>
      <c r="AF439" s="58" t="e">
        <f t="shared" si="56"/>
        <v>#DIV/0!</v>
      </c>
      <c r="AG439" s="58" t="e">
        <f t="shared" si="56"/>
        <v>#DIV/0!</v>
      </c>
      <c r="AH439" s="58" t="e">
        <f t="shared" si="56"/>
        <v>#DIV/0!</v>
      </c>
      <c r="AI439" s="58" t="e">
        <f t="shared" si="56"/>
        <v>#DIV/0!</v>
      </c>
      <c r="AJ439" s="58" t="e">
        <f t="shared" si="56"/>
        <v>#DIV/0!</v>
      </c>
      <c r="AK439" s="58" t="e">
        <f t="shared" si="65"/>
        <v>#DIV/0!</v>
      </c>
      <c r="AL439" s="58" t="e">
        <f t="shared" si="66"/>
        <v>#DIV/0!</v>
      </c>
      <c r="AM439" s="58" t="e">
        <f t="shared" si="64"/>
        <v>#DIV/0!</v>
      </c>
      <c r="AN439" s="160"/>
      <c r="AO439" s="118"/>
      <c r="AP439" s="118"/>
      <c r="AQ439" s="118"/>
      <c r="AR439" s="118"/>
      <c r="AS439" s="118"/>
      <c r="AT439" s="118"/>
      <c r="AU439" s="118"/>
      <c r="AV439" s="118"/>
      <c r="AW439" s="118"/>
      <c r="AX439" s="118"/>
      <c r="AY439" s="118"/>
      <c r="AZ439" s="118"/>
      <c r="BA439" s="118">
        <v>2</v>
      </c>
      <c r="BB439" s="118">
        <v>1</v>
      </c>
      <c r="BC439" s="118"/>
      <c r="BD439" s="118"/>
      <c r="BE439" s="118"/>
    </row>
    <row r="440" spans="2:57" ht="15">
      <c r="B440" s="499"/>
      <c r="C440" s="1" t="s">
        <v>207</v>
      </c>
      <c r="D440" s="196"/>
      <c r="R440" s="11">
        <v>326.79502495855701</v>
      </c>
      <c r="V440" s="159">
        <f>100</f>
        <v>100</v>
      </c>
      <c r="W440" s="58" t="e">
        <f t="shared" si="56"/>
        <v>#DIV/0!</v>
      </c>
      <c r="X440" s="58" t="e">
        <f t="shared" si="56"/>
        <v>#DIV/0!</v>
      </c>
      <c r="Y440" s="58" t="e">
        <f t="shared" si="56"/>
        <v>#DIV/0!</v>
      </c>
      <c r="Z440" s="58" t="e">
        <f t="shared" si="56"/>
        <v>#DIV/0!</v>
      </c>
      <c r="AA440" s="58" t="e">
        <f t="shared" si="56"/>
        <v>#DIV/0!</v>
      </c>
      <c r="AB440" s="58" t="e">
        <f t="shared" si="56"/>
        <v>#DIV/0!</v>
      </c>
      <c r="AC440" s="58" t="e">
        <f t="shared" si="56"/>
        <v>#DIV/0!</v>
      </c>
      <c r="AD440" s="58" t="e">
        <f t="shared" si="56"/>
        <v>#DIV/0!</v>
      </c>
      <c r="AE440" s="58" t="e">
        <f t="shared" si="56"/>
        <v>#DIV/0!</v>
      </c>
      <c r="AF440" s="58" t="e">
        <f t="shared" ref="AF440:AJ490" si="67">N440*100/$D440</f>
        <v>#DIV/0!</v>
      </c>
      <c r="AG440" s="58" t="e">
        <f t="shared" si="67"/>
        <v>#DIV/0!</v>
      </c>
      <c r="AH440" s="58" t="e">
        <f t="shared" si="67"/>
        <v>#DIV/0!</v>
      </c>
      <c r="AI440" s="58" t="e">
        <f t="shared" si="67"/>
        <v>#DIV/0!</v>
      </c>
      <c r="AJ440" s="58" t="e">
        <f t="shared" si="67"/>
        <v>#DIV/0!</v>
      </c>
      <c r="AK440" s="58" t="e">
        <f t="shared" si="65"/>
        <v>#DIV/0!</v>
      </c>
      <c r="AL440" s="58" t="e">
        <f t="shared" si="66"/>
        <v>#DIV/0!</v>
      </c>
      <c r="AM440" s="58" t="e">
        <f t="shared" si="64"/>
        <v>#DIV/0!</v>
      </c>
      <c r="AN440" s="160"/>
      <c r="AO440" s="118"/>
      <c r="AP440" s="118"/>
      <c r="AQ440" s="118"/>
      <c r="AR440" s="118"/>
      <c r="AS440" s="118"/>
      <c r="AT440" s="118"/>
      <c r="AU440" s="118"/>
      <c r="AV440" s="118"/>
      <c r="AW440" s="118"/>
      <c r="AX440" s="118"/>
      <c r="AY440" s="118"/>
      <c r="AZ440" s="118"/>
      <c r="BA440" s="118"/>
      <c r="BB440" s="118">
        <v>1</v>
      </c>
      <c r="BC440" s="118"/>
      <c r="BD440" s="118"/>
      <c r="BE440" s="118"/>
    </row>
    <row r="441" spans="2:57" ht="15">
      <c r="B441" s="499"/>
      <c r="C441" s="1" t="s">
        <v>208</v>
      </c>
      <c r="D441" s="196"/>
      <c r="R441" s="11">
        <v>577.53822502523599</v>
      </c>
      <c r="V441" s="159">
        <f>100</f>
        <v>100</v>
      </c>
      <c r="W441" s="58" t="e">
        <f t="shared" ref="W441:AE469" si="68">E441*100/$D441</f>
        <v>#DIV/0!</v>
      </c>
      <c r="X441" s="58" t="e">
        <f t="shared" si="68"/>
        <v>#DIV/0!</v>
      </c>
      <c r="Y441" s="58" t="e">
        <f t="shared" si="68"/>
        <v>#DIV/0!</v>
      </c>
      <c r="Z441" s="58" t="e">
        <f t="shared" si="68"/>
        <v>#DIV/0!</v>
      </c>
      <c r="AA441" s="58" t="e">
        <f t="shared" si="68"/>
        <v>#DIV/0!</v>
      </c>
      <c r="AB441" s="58" t="e">
        <f t="shared" si="68"/>
        <v>#DIV/0!</v>
      </c>
      <c r="AC441" s="58" t="e">
        <f t="shared" si="68"/>
        <v>#DIV/0!</v>
      </c>
      <c r="AD441" s="58" t="e">
        <f t="shared" si="68"/>
        <v>#DIV/0!</v>
      </c>
      <c r="AE441" s="58" t="e">
        <f t="shared" si="68"/>
        <v>#DIV/0!</v>
      </c>
      <c r="AF441" s="58" t="e">
        <f t="shared" si="67"/>
        <v>#DIV/0!</v>
      </c>
      <c r="AG441" s="58" t="e">
        <f t="shared" si="67"/>
        <v>#DIV/0!</v>
      </c>
      <c r="AH441" s="58" t="e">
        <f t="shared" si="67"/>
        <v>#DIV/0!</v>
      </c>
      <c r="AI441" s="58" t="e">
        <f t="shared" si="67"/>
        <v>#DIV/0!</v>
      </c>
      <c r="AJ441" s="58" t="e">
        <f t="shared" si="67"/>
        <v>#DIV/0!</v>
      </c>
      <c r="AK441" s="58" t="e">
        <f t="shared" si="65"/>
        <v>#DIV/0!</v>
      </c>
      <c r="AL441" s="58" t="e">
        <f t="shared" si="66"/>
        <v>#DIV/0!</v>
      </c>
      <c r="AM441" s="58" t="e">
        <f t="shared" si="64"/>
        <v>#DIV/0!</v>
      </c>
      <c r="AN441" s="160"/>
      <c r="AO441" s="118"/>
      <c r="AP441" s="118"/>
      <c r="AQ441" s="118"/>
      <c r="AR441" s="118"/>
      <c r="AS441" s="118"/>
      <c r="AT441" s="118"/>
      <c r="AU441" s="118"/>
      <c r="AV441" s="118"/>
      <c r="AW441" s="118"/>
      <c r="AX441" s="118"/>
      <c r="AY441" s="118"/>
      <c r="AZ441" s="118"/>
      <c r="BA441" s="118"/>
      <c r="BB441" s="118">
        <v>1</v>
      </c>
      <c r="BC441" s="118"/>
      <c r="BD441" s="118"/>
      <c r="BE441" s="118"/>
    </row>
    <row r="442" spans="2:57" ht="15">
      <c r="B442" s="499"/>
      <c r="C442" s="1" t="s">
        <v>209</v>
      </c>
      <c r="D442" s="196"/>
      <c r="R442" s="11">
        <v>2374.75805480695</v>
      </c>
      <c r="V442" s="159">
        <f>100</f>
        <v>100</v>
      </c>
      <c r="W442" s="58" t="e">
        <f t="shared" si="68"/>
        <v>#DIV/0!</v>
      </c>
      <c r="X442" s="58" t="e">
        <f t="shared" si="68"/>
        <v>#DIV/0!</v>
      </c>
      <c r="Y442" s="58" t="e">
        <f t="shared" si="68"/>
        <v>#DIV/0!</v>
      </c>
      <c r="Z442" s="58" t="e">
        <f t="shared" si="68"/>
        <v>#DIV/0!</v>
      </c>
      <c r="AA442" s="58" t="e">
        <f t="shared" si="68"/>
        <v>#DIV/0!</v>
      </c>
      <c r="AB442" s="58" t="e">
        <f t="shared" si="68"/>
        <v>#DIV/0!</v>
      </c>
      <c r="AC442" s="58" t="e">
        <f t="shared" si="68"/>
        <v>#DIV/0!</v>
      </c>
      <c r="AD442" s="58" t="e">
        <f t="shared" si="68"/>
        <v>#DIV/0!</v>
      </c>
      <c r="AE442" s="58" t="e">
        <f t="shared" si="68"/>
        <v>#DIV/0!</v>
      </c>
      <c r="AF442" s="58" t="e">
        <f t="shared" si="67"/>
        <v>#DIV/0!</v>
      </c>
      <c r="AG442" s="58" t="e">
        <f t="shared" si="67"/>
        <v>#DIV/0!</v>
      </c>
      <c r="AH442" s="58" t="e">
        <f t="shared" si="67"/>
        <v>#DIV/0!</v>
      </c>
      <c r="AI442" s="58" t="e">
        <f t="shared" si="67"/>
        <v>#DIV/0!</v>
      </c>
      <c r="AJ442" s="58" t="e">
        <f t="shared" si="67"/>
        <v>#DIV/0!</v>
      </c>
      <c r="AK442" s="58" t="e">
        <f t="shared" si="65"/>
        <v>#DIV/0!</v>
      </c>
      <c r="AL442" s="58" t="e">
        <f t="shared" si="66"/>
        <v>#DIV/0!</v>
      </c>
      <c r="AM442" s="58" t="e">
        <f t="shared" si="64"/>
        <v>#DIV/0!</v>
      </c>
      <c r="AN442" s="160"/>
      <c r="AO442" s="118"/>
      <c r="AP442" s="118"/>
      <c r="AQ442" s="118"/>
      <c r="AR442" s="118"/>
      <c r="AS442" s="118"/>
      <c r="AT442" s="118"/>
      <c r="AU442" s="118"/>
      <c r="AV442" s="118"/>
      <c r="AW442" s="118"/>
      <c r="AX442" s="118"/>
      <c r="AY442" s="118"/>
      <c r="AZ442" s="118"/>
      <c r="BA442" s="118"/>
      <c r="BB442" s="118"/>
      <c r="BC442" s="118"/>
      <c r="BD442" s="118"/>
      <c r="BE442" s="118"/>
    </row>
    <row r="443" spans="2:57" ht="15">
      <c r="B443" s="501"/>
      <c r="C443" s="8" t="s">
        <v>210</v>
      </c>
      <c r="D443" s="245"/>
      <c r="E443" s="173"/>
      <c r="F443" s="173"/>
      <c r="G443" s="173"/>
      <c r="H443" s="173"/>
      <c r="I443" s="173"/>
      <c r="J443" s="173"/>
      <c r="K443" s="173"/>
      <c r="L443" s="173"/>
      <c r="M443" s="173"/>
      <c r="N443" s="173"/>
      <c r="O443" s="173"/>
      <c r="P443" s="173"/>
      <c r="Q443" s="173"/>
      <c r="R443" s="173">
        <v>1797.2198297817199</v>
      </c>
      <c r="S443" s="173"/>
      <c r="T443" s="173"/>
      <c r="U443" s="173"/>
      <c r="V443" s="159">
        <f>100</f>
        <v>100</v>
      </c>
      <c r="W443" s="58" t="e">
        <f t="shared" si="68"/>
        <v>#DIV/0!</v>
      </c>
      <c r="X443" s="58" t="e">
        <f t="shared" si="68"/>
        <v>#DIV/0!</v>
      </c>
      <c r="Y443" s="58" t="e">
        <f t="shared" si="68"/>
        <v>#DIV/0!</v>
      </c>
      <c r="Z443" s="58" t="e">
        <f t="shared" si="68"/>
        <v>#DIV/0!</v>
      </c>
      <c r="AA443" s="58" t="e">
        <f t="shared" si="68"/>
        <v>#DIV/0!</v>
      </c>
      <c r="AB443" s="58" t="e">
        <f t="shared" si="68"/>
        <v>#DIV/0!</v>
      </c>
      <c r="AC443" s="58" t="e">
        <f t="shared" si="68"/>
        <v>#DIV/0!</v>
      </c>
      <c r="AD443" s="58" t="e">
        <f t="shared" si="68"/>
        <v>#DIV/0!</v>
      </c>
      <c r="AE443" s="58" t="e">
        <f t="shared" si="68"/>
        <v>#DIV/0!</v>
      </c>
      <c r="AF443" s="58" t="e">
        <f t="shared" si="67"/>
        <v>#DIV/0!</v>
      </c>
      <c r="AG443" s="58" t="e">
        <f t="shared" si="67"/>
        <v>#DIV/0!</v>
      </c>
      <c r="AH443" s="58" t="e">
        <f t="shared" si="67"/>
        <v>#DIV/0!</v>
      </c>
      <c r="AI443" s="58" t="e">
        <f t="shared" si="67"/>
        <v>#DIV/0!</v>
      </c>
      <c r="AJ443" s="58" t="e">
        <f t="shared" si="67"/>
        <v>#DIV/0!</v>
      </c>
      <c r="AK443" s="58" t="e">
        <f t="shared" si="65"/>
        <v>#DIV/0!</v>
      </c>
      <c r="AL443" s="58" t="e">
        <f t="shared" si="66"/>
        <v>#DIV/0!</v>
      </c>
      <c r="AM443" s="58" t="e">
        <f t="shared" si="64"/>
        <v>#DIV/0!</v>
      </c>
      <c r="AN443" s="120"/>
      <c r="AO443" s="121"/>
      <c r="AP443" s="121"/>
      <c r="AQ443" s="121"/>
      <c r="AR443" s="121"/>
      <c r="AS443" s="121"/>
      <c r="AT443" s="121"/>
      <c r="AU443" s="121"/>
      <c r="AV443" s="121"/>
      <c r="AW443" s="121"/>
      <c r="AX443" s="121"/>
      <c r="AY443" s="121"/>
      <c r="AZ443" s="121"/>
      <c r="BA443" s="121"/>
      <c r="BB443" s="121"/>
      <c r="BC443" s="121"/>
      <c r="BD443" s="121"/>
      <c r="BE443" s="121"/>
    </row>
    <row r="444" spans="2:57" ht="15">
      <c r="B444" s="499" t="s">
        <v>249</v>
      </c>
      <c r="C444" s="1" t="s">
        <v>205</v>
      </c>
      <c r="D444" s="246"/>
      <c r="Q444" s="11">
        <v>2.7516692473839401</v>
      </c>
      <c r="R444" s="11">
        <v>3.0839329869696899</v>
      </c>
      <c r="V444" s="159">
        <f>100</f>
        <v>100</v>
      </c>
      <c r="W444" s="58" t="e">
        <f t="shared" si="68"/>
        <v>#DIV/0!</v>
      </c>
      <c r="X444" s="58" t="e">
        <f t="shared" si="68"/>
        <v>#DIV/0!</v>
      </c>
      <c r="Y444" s="58" t="e">
        <f t="shared" si="68"/>
        <v>#DIV/0!</v>
      </c>
      <c r="Z444" s="58" t="e">
        <f t="shared" si="68"/>
        <v>#DIV/0!</v>
      </c>
      <c r="AA444" s="58" t="e">
        <f t="shared" si="68"/>
        <v>#DIV/0!</v>
      </c>
      <c r="AB444" s="58" t="e">
        <f t="shared" si="68"/>
        <v>#DIV/0!</v>
      </c>
      <c r="AC444" s="58" t="e">
        <f t="shared" si="68"/>
        <v>#DIV/0!</v>
      </c>
      <c r="AD444" s="58" t="e">
        <f t="shared" si="68"/>
        <v>#DIV/0!</v>
      </c>
      <c r="AE444" s="58" t="e">
        <f t="shared" si="68"/>
        <v>#DIV/0!</v>
      </c>
      <c r="AF444" s="58" t="e">
        <f t="shared" si="67"/>
        <v>#DIV/0!</v>
      </c>
      <c r="AG444" s="58" t="e">
        <f t="shared" si="67"/>
        <v>#DIV/0!</v>
      </c>
      <c r="AH444" s="58" t="e">
        <f t="shared" si="67"/>
        <v>#DIV/0!</v>
      </c>
      <c r="AI444" s="58" t="e">
        <f t="shared" si="67"/>
        <v>#DIV/0!</v>
      </c>
      <c r="AJ444" s="58" t="e">
        <f t="shared" si="67"/>
        <v>#DIV/0!</v>
      </c>
      <c r="AK444" s="58" t="e">
        <f t="shared" si="65"/>
        <v>#DIV/0!</v>
      </c>
      <c r="AL444" s="58" t="e">
        <f t="shared" si="66"/>
        <v>#DIV/0!</v>
      </c>
      <c r="AM444" s="58" t="e">
        <f t="shared" si="64"/>
        <v>#DIV/0!</v>
      </c>
      <c r="AN444" s="160"/>
      <c r="AO444" s="118"/>
      <c r="AP444" s="118"/>
      <c r="AQ444" s="118"/>
      <c r="AR444" s="118"/>
      <c r="AS444" s="118"/>
      <c r="AT444" s="118"/>
      <c r="AU444" s="118"/>
      <c r="AV444" s="118"/>
      <c r="AW444" s="118"/>
      <c r="AX444" s="118"/>
      <c r="AY444" s="118"/>
      <c r="AZ444" s="118"/>
      <c r="BA444" s="118">
        <v>1</v>
      </c>
      <c r="BB444" s="118">
        <v>1</v>
      </c>
      <c r="BC444" s="118"/>
      <c r="BD444" s="118"/>
      <c r="BE444" s="118"/>
    </row>
    <row r="445" spans="2:57" ht="15">
      <c r="B445" s="499"/>
      <c r="C445" s="1" t="s">
        <v>206</v>
      </c>
      <c r="D445" s="196"/>
      <c r="Q445" s="11">
        <v>33.325771996094403</v>
      </c>
      <c r="R445" s="11">
        <v>29.894701747561999</v>
      </c>
      <c r="V445" s="159">
        <f>100</f>
        <v>100</v>
      </c>
      <c r="W445" s="58" t="e">
        <f t="shared" si="68"/>
        <v>#DIV/0!</v>
      </c>
      <c r="X445" s="58" t="e">
        <f t="shared" si="68"/>
        <v>#DIV/0!</v>
      </c>
      <c r="Y445" s="58" t="e">
        <f t="shared" si="68"/>
        <v>#DIV/0!</v>
      </c>
      <c r="Z445" s="58" t="e">
        <f t="shared" si="68"/>
        <v>#DIV/0!</v>
      </c>
      <c r="AA445" s="58" t="e">
        <f t="shared" si="68"/>
        <v>#DIV/0!</v>
      </c>
      <c r="AB445" s="58" t="e">
        <f t="shared" si="68"/>
        <v>#DIV/0!</v>
      </c>
      <c r="AC445" s="58" t="e">
        <f t="shared" si="68"/>
        <v>#DIV/0!</v>
      </c>
      <c r="AD445" s="58" t="e">
        <f t="shared" si="68"/>
        <v>#DIV/0!</v>
      </c>
      <c r="AE445" s="58" t="e">
        <f t="shared" si="68"/>
        <v>#DIV/0!</v>
      </c>
      <c r="AF445" s="58" t="e">
        <f t="shared" si="67"/>
        <v>#DIV/0!</v>
      </c>
      <c r="AG445" s="58" t="e">
        <f t="shared" si="67"/>
        <v>#DIV/0!</v>
      </c>
      <c r="AH445" s="58" t="e">
        <f t="shared" si="67"/>
        <v>#DIV/0!</v>
      </c>
      <c r="AI445" s="58" t="e">
        <f t="shared" si="67"/>
        <v>#DIV/0!</v>
      </c>
      <c r="AJ445" s="58" t="e">
        <f t="shared" si="67"/>
        <v>#DIV/0!</v>
      </c>
      <c r="AK445" s="58" t="e">
        <f t="shared" si="65"/>
        <v>#DIV/0!</v>
      </c>
      <c r="AL445" s="58" t="e">
        <f t="shared" si="66"/>
        <v>#DIV/0!</v>
      </c>
      <c r="AM445" s="58" t="e">
        <f t="shared" si="64"/>
        <v>#DIV/0!</v>
      </c>
      <c r="AN445" s="160"/>
      <c r="AO445" s="118"/>
      <c r="AP445" s="118"/>
      <c r="AQ445" s="118"/>
      <c r="AR445" s="118"/>
      <c r="AS445" s="118"/>
      <c r="AT445" s="118"/>
      <c r="AU445" s="118"/>
      <c r="AV445" s="118"/>
      <c r="AW445" s="118"/>
      <c r="AX445" s="118"/>
      <c r="AY445" s="118"/>
      <c r="AZ445" s="118"/>
      <c r="BA445" s="118">
        <v>1</v>
      </c>
      <c r="BB445" s="118">
        <v>1</v>
      </c>
      <c r="BC445" s="118"/>
      <c r="BD445" s="118"/>
      <c r="BE445" s="118"/>
    </row>
    <row r="446" spans="2:57" ht="15">
      <c r="B446" s="499"/>
      <c r="C446" s="1" t="s">
        <v>207</v>
      </c>
      <c r="D446" s="196"/>
      <c r="Q446" s="11">
        <v>18.6699279042932</v>
      </c>
      <c r="R446" s="11">
        <v>9.7518962020392905</v>
      </c>
      <c r="V446" s="159">
        <f>100</f>
        <v>100</v>
      </c>
      <c r="W446" s="58" t="e">
        <f t="shared" si="68"/>
        <v>#DIV/0!</v>
      </c>
      <c r="X446" s="58" t="e">
        <f t="shared" si="68"/>
        <v>#DIV/0!</v>
      </c>
      <c r="Y446" s="58" t="e">
        <f t="shared" si="68"/>
        <v>#DIV/0!</v>
      </c>
      <c r="Z446" s="58" t="e">
        <f t="shared" si="68"/>
        <v>#DIV/0!</v>
      </c>
      <c r="AA446" s="58" t="e">
        <f t="shared" si="68"/>
        <v>#DIV/0!</v>
      </c>
      <c r="AB446" s="58" t="e">
        <f t="shared" si="68"/>
        <v>#DIV/0!</v>
      </c>
      <c r="AC446" s="58" t="e">
        <f t="shared" si="68"/>
        <v>#DIV/0!</v>
      </c>
      <c r="AD446" s="58" t="e">
        <f t="shared" si="68"/>
        <v>#DIV/0!</v>
      </c>
      <c r="AE446" s="58" t="e">
        <f t="shared" si="68"/>
        <v>#DIV/0!</v>
      </c>
      <c r="AF446" s="58" t="e">
        <f t="shared" si="67"/>
        <v>#DIV/0!</v>
      </c>
      <c r="AG446" s="58" t="e">
        <f t="shared" si="67"/>
        <v>#DIV/0!</v>
      </c>
      <c r="AH446" s="58" t="e">
        <f t="shared" si="67"/>
        <v>#DIV/0!</v>
      </c>
      <c r="AI446" s="58" t="e">
        <f t="shared" si="67"/>
        <v>#DIV/0!</v>
      </c>
      <c r="AJ446" s="58" t="e">
        <f t="shared" si="67"/>
        <v>#DIV/0!</v>
      </c>
      <c r="AK446" s="58" t="e">
        <f t="shared" si="65"/>
        <v>#DIV/0!</v>
      </c>
      <c r="AL446" s="58" t="e">
        <f t="shared" si="66"/>
        <v>#DIV/0!</v>
      </c>
      <c r="AM446" s="58" t="e">
        <f t="shared" si="64"/>
        <v>#DIV/0!</v>
      </c>
      <c r="AN446" s="160"/>
      <c r="AO446" s="118"/>
      <c r="AP446" s="118"/>
      <c r="AQ446" s="118"/>
      <c r="AR446" s="118"/>
      <c r="AS446" s="118"/>
      <c r="AT446" s="118"/>
      <c r="AU446" s="118"/>
      <c r="AV446" s="118"/>
      <c r="AW446" s="118"/>
      <c r="AX446" s="118"/>
      <c r="AY446" s="118"/>
      <c r="AZ446" s="118"/>
      <c r="BA446" s="118">
        <v>1</v>
      </c>
      <c r="BB446" s="118">
        <v>1</v>
      </c>
      <c r="BC446" s="118"/>
      <c r="BD446" s="118"/>
      <c r="BE446" s="118"/>
    </row>
    <row r="447" spans="2:57" ht="15">
      <c r="B447" s="499"/>
      <c r="C447" s="1" t="s">
        <v>208</v>
      </c>
      <c r="D447" s="196"/>
      <c r="G447" s="11">
        <v>0</v>
      </c>
      <c r="H447" s="11">
        <v>0</v>
      </c>
      <c r="I447" s="11">
        <v>0</v>
      </c>
      <c r="J447" s="11">
        <v>0</v>
      </c>
      <c r="K447" s="11">
        <v>0</v>
      </c>
      <c r="L447" s="11">
        <v>0</v>
      </c>
      <c r="M447" s="11">
        <v>0</v>
      </c>
      <c r="N447" s="11">
        <v>0</v>
      </c>
      <c r="O447" s="11">
        <v>0</v>
      </c>
      <c r="P447" s="11">
        <v>0</v>
      </c>
      <c r="Q447" s="11">
        <v>0</v>
      </c>
      <c r="R447" s="11">
        <v>0</v>
      </c>
      <c r="S447" s="11">
        <v>0</v>
      </c>
      <c r="V447" s="159">
        <f>100</f>
        <v>100</v>
      </c>
      <c r="W447" s="58" t="e">
        <f t="shared" si="68"/>
        <v>#DIV/0!</v>
      </c>
      <c r="X447" s="58" t="e">
        <f t="shared" si="68"/>
        <v>#DIV/0!</v>
      </c>
      <c r="Y447" s="58" t="e">
        <f t="shared" si="68"/>
        <v>#DIV/0!</v>
      </c>
      <c r="Z447" s="58" t="e">
        <f t="shared" si="68"/>
        <v>#DIV/0!</v>
      </c>
      <c r="AA447" s="58" t="e">
        <f t="shared" si="68"/>
        <v>#DIV/0!</v>
      </c>
      <c r="AB447" s="58" t="e">
        <f t="shared" si="68"/>
        <v>#DIV/0!</v>
      </c>
      <c r="AC447" s="58" t="e">
        <f t="shared" si="68"/>
        <v>#DIV/0!</v>
      </c>
      <c r="AD447" s="58" t="e">
        <f t="shared" si="68"/>
        <v>#DIV/0!</v>
      </c>
      <c r="AE447" s="58" t="e">
        <f t="shared" si="68"/>
        <v>#DIV/0!</v>
      </c>
      <c r="AF447" s="58" t="e">
        <f t="shared" si="67"/>
        <v>#DIV/0!</v>
      </c>
      <c r="AG447" s="58" t="e">
        <f t="shared" si="67"/>
        <v>#DIV/0!</v>
      </c>
      <c r="AH447" s="58" t="e">
        <f t="shared" si="67"/>
        <v>#DIV/0!</v>
      </c>
      <c r="AI447" s="58" t="e">
        <f t="shared" si="67"/>
        <v>#DIV/0!</v>
      </c>
      <c r="AJ447" s="58" t="e">
        <f t="shared" si="67"/>
        <v>#DIV/0!</v>
      </c>
      <c r="AK447" s="58" t="e">
        <f t="shared" si="65"/>
        <v>#DIV/0!</v>
      </c>
      <c r="AL447" s="58" t="e">
        <f t="shared" si="66"/>
        <v>#DIV/0!</v>
      </c>
      <c r="AM447" s="58" t="e">
        <f t="shared" si="64"/>
        <v>#DIV/0!</v>
      </c>
      <c r="AN447" s="160"/>
      <c r="AO447" s="118"/>
      <c r="AP447" s="118"/>
      <c r="AQ447" s="118"/>
      <c r="AR447" s="118"/>
      <c r="AS447" s="118">
        <v>4</v>
      </c>
      <c r="AT447" s="118">
        <v>4</v>
      </c>
      <c r="AU447" s="118">
        <v>4</v>
      </c>
      <c r="AV447" s="118">
        <v>4</v>
      </c>
      <c r="AW447" s="118">
        <v>4</v>
      </c>
      <c r="AX447" s="118">
        <v>4</v>
      </c>
      <c r="AY447" s="118">
        <v>4</v>
      </c>
      <c r="AZ447" s="118">
        <v>4</v>
      </c>
      <c r="BA447" s="118">
        <v>1</v>
      </c>
      <c r="BB447" s="118">
        <v>1</v>
      </c>
      <c r="BC447" s="118"/>
      <c r="BD447" s="118"/>
      <c r="BE447" s="118"/>
    </row>
    <row r="448" spans="2:57" ht="15">
      <c r="B448" s="499"/>
      <c r="C448" s="1" t="s">
        <v>209</v>
      </c>
      <c r="D448" s="196"/>
      <c r="Q448" s="11">
        <v>54.7473691477716</v>
      </c>
      <c r="R448" s="11">
        <v>42.730530936571</v>
      </c>
      <c r="V448" s="159">
        <f>100</f>
        <v>100</v>
      </c>
      <c r="W448" s="58" t="e">
        <f t="shared" si="68"/>
        <v>#DIV/0!</v>
      </c>
      <c r="X448" s="58" t="e">
        <f t="shared" si="68"/>
        <v>#DIV/0!</v>
      </c>
      <c r="Y448" s="58" t="e">
        <f t="shared" si="68"/>
        <v>#DIV/0!</v>
      </c>
      <c r="Z448" s="58" t="e">
        <f t="shared" si="68"/>
        <v>#DIV/0!</v>
      </c>
      <c r="AA448" s="58" t="e">
        <f t="shared" si="68"/>
        <v>#DIV/0!</v>
      </c>
      <c r="AB448" s="58" t="e">
        <f t="shared" si="68"/>
        <v>#DIV/0!</v>
      </c>
      <c r="AC448" s="58" t="e">
        <f t="shared" si="68"/>
        <v>#DIV/0!</v>
      </c>
      <c r="AD448" s="58" t="e">
        <f t="shared" si="68"/>
        <v>#DIV/0!</v>
      </c>
      <c r="AE448" s="58" t="e">
        <f t="shared" si="68"/>
        <v>#DIV/0!</v>
      </c>
      <c r="AF448" s="58" t="e">
        <f t="shared" si="67"/>
        <v>#DIV/0!</v>
      </c>
      <c r="AG448" s="58" t="e">
        <f t="shared" si="67"/>
        <v>#DIV/0!</v>
      </c>
      <c r="AH448" s="58" t="e">
        <f t="shared" si="67"/>
        <v>#DIV/0!</v>
      </c>
      <c r="AI448" s="58" t="e">
        <f t="shared" si="67"/>
        <v>#DIV/0!</v>
      </c>
      <c r="AJ448" s="58" t="e">
        <f t="shared" si="67"/>
        <v>#DIV/0!</v>
      </c>
      <c r="AK448" s="58" t="e">
        <f t="shared" si="65"/>
        <v>#DIV/0!</v>
      </c>
      <c r="AL448" s="58" t="e">
        <f t="shared" si="66"/>
        <v>#DIV/0!</v>
      </c>
      <c r="AM448" s="58" t="e">
        <f t="shared" si="64"/>
        <v>#DIV/0!</v>
      </c>
      <c r="AN448" s="160"/>
      <c r="AO448" s="118"/>
      <c r="AP448" s="118"/>
      <c r="AQ448" s="118"/>
      <c r="AR448" s="118"/>
      <c r="AS448" s="118"/>
      <c r="AT448" s="118"/>
      <c r="AU448" s="118"/>
      <c r="AV448" s="118"/>
      <c r="AW448" s="118"/>
      <c r="AX448" s="118"/>
      <c r="AY448" s="118"/>
      <c r="AZ448" s="118"/>
      <c r="BA448" s="118"/>
      <c r="BB448" s="118"/>
      <c r="BC448" s="118"/>
      <c r="BD448" s="118"/>
      <c r="BE448" s="118"/>
    </row>
    <row r="449" spans="2:57" ht="15">
      <c r="B449" s="501"/>
      <c r="C449" s="8" t="s">
        <v>210</v>
      </c>
      <c r="D449" s="245"/>
      <c r="E449" s="173"/>
      <c r="F449" s="173"/>
      <c r="G449" s="173"/>
      <c r="H449" s="173"/>
      <c r="I449" s="173"/>
      <c r="J449" s="173"/>
      <c r="K449" s="173"/>
      <c r="L449" s="173"/>
      <c r="M449" s="173"/>
      <c r="N449" s="173"/>
      <c r="O449" s="173"/>
      <c r="P449" s="173"/>
      <c r="Q449" s="173">
        <v>54.7473691477716</v>
      </c>
      <c r="R449" s="173">
        <v>42.730530936571</v>
      </c>
      <c r="S449" s="173"/>
      <c r="T449" s="173"/>
      <c r="U449" s="173"/>
      <c r="V449" s="159">
        <f>100</f>
        <v>100</v>
      </c>
      <c r="W449" s="58" t="e">
        <f t="shared" si="68"/>
        <v>#DIV/0!</v>
      </c>
      <c r="X449" s="58" t="e">
        <f t="shared" si="68"/>
        <v>#DIV/0!</v>
      </c>
      <c r="Y449" s="58" t="e">
        <f t="shared" si="68"/>
        <v>#DIV/0!</v>
      </c>
      <c r="Z449" s="58" t="e">
        <f t="shared" si="68"/>
        <v>#DIV/0!</v>
      </c>
      <c r="AA449" s="58" t="e">
        <f t="shared" si="68"/>
        <v>#DIV/0!</v>
      </c>
      <c r="AB449" s="58" t="e">
        <f t="shared" si="68"/>
        <v>#DIV/0!</v>
      </c>
      <c r="AC449" s="58" t="e">
        <f t="shared" si="68"/>
        <v>#DIV/0!</v>
      </c>
      <c r="AD449" s="58" t="e">
        <f t="shared" si="68"/>
        <v>#DIV/0!</v>
      </c>
      <c r="AE449" s="58" t="e">
        <f t="shared" si="68"/>
        <v>#DIV/0!</v>
      </c>
      <c r="AF449" s="58" t="e">
        <f t="shared" si="67"/>
        <v>#DIV/0!</v>
      </c>
      <c r="AG449" s="58" t="e">
        <f t="shared" si="67"/>
        <v>#DIV/0!</v>
      </c>
      <c r="AH449" s="58" t="e">
        <f t="shared" si="67"/>
        <v>#DIV/0!</v>
      </c>
      <c r="AI449" s="58" t="e">
        <f t="shared" si="67"/>
        <v>#DIV/0!</v>
      </c>
      <c r="AJ449" s="58" t="e">
        <f t="shared" si="67"/>
        <v>#DIV/0!</v>
      </c>
      <c r="AK449" s="58" t="e">
        <f t="shared" si="65"/>
        <v>#DIV/0!</v>
      </c>
      <c r="AL449" s="58" t="e">
        <f t="shared" si="66"/>
        <v>#DIV/0!</v>
      </c>
      <c r="AM449" s="58" t="e">
        <f t="shared" si="64"/>
        <v>#DIV/0!</v>
      </c>
      <c r="AN449" s="120"/>
      <c r="AO449" s="121"/>
      <c r="AP449" s="121"/>
      <c r="AQ449" s="121"/>
      <c r="AR449" s="121"/>
      <c r="AS449" s="121"/>
      <c r="AT449" s="121"/>
      <c r="AU449" s="121"/>
      <c r="AV449" s="121"/>
      <c r="AW449" s="121"/>
      <c r="AX449" s="121"/>
      <c r="AY449" s="121"/>
      <c r="AZ449" s="121"/>
      <c r="BA449" s="121"/>
      <c r="BB449" s="121"/>
      <c r="BC449" s="121"/>
      <c r="BD449" s="121"/>
      <c r="BE449" s="121"/>
    </row>
    <row r="450" spans="2:57" ht="15">
      <c r="B450" s="499" t="s">
        <v>250</v>
      </c>
      <c r="C450" s="1" t="s">
        <v>205</v>
      </c>
      <c r="D450" s="246"/>
      <c r="Q450" s="11">
        <v>44.500113420058597</v>
      </c>
      <c r="R450" s="11">
        <v>41.656247974143099</v>
      </c>
      <c r="V450" s="159">
        <f>100</f>
        <v>100</v>
      </c>
      <c r="W450" s="58" t="e">
        <f t="shared" si="68"/>
        <v>#DIV/0!</v>
      </c>
      <c r="X450" s="58" t="e">
        <f t="shared" si="68"/>
        <v>#DIV/0!</v>
      </c>
      <c r="Y450" s="58" t="e">
        <f t="shared" si="68"/>
        <v>#DIV/0!</v>
      </c>
      <c r="Z450" s="58" t="e">
        <f t="shared" si="68"/>
        <v>#DIV/0!</v>
      </c>
      <c r="AA450" s="58" t="e">
        <f t="shared" si="68"/>
        <v>#DIV/0!</v>
      </c>
      <c r="AB450" s="58" t="e">
        <f t="shared" si="68"/>
        <v>#DIV/0!</v>
      </c>
      <c r="AC450" s="58" t="e">
        <f t="shared" si="68"/>
        <v>#DIV/0!</v>
      </c>
      <c r="AD450" s="58" t="e">
        <f t="shared" si="68"/>
        <v>#DIV/0!</v>
      </c>
      <c r="AE450" s="58" t="e">
        <f t="shared" si="68"/>
        <v>#DIV/0!</v>
      </c>
      <c r="AF450" s="58" t="e">
        <f t="shared" si="67"/>
        <v>#DIV/0!</v>
      </c>
      <c r="AG450" s="58" t="e">
        <f t="shared" si="67"/>
        <v>#DIV/0!</v>
      </c>
      <c r="AH450" s="58" t="e">
        <f t="shared" si="67"/>
        <v>#DIV/0!</v>
      </c>
      <c r="AI450" s="58" t="e">
        <f t="shared" si="67"/>
        <v>#DIV/0!</v>
      </c>
      <c r="AJ450" s="58" t="e">
        <f t="shared" si="67"/>
        <v>#DIV/0!</v>
      </c>
      <c r="AK450" s="58" t="e">
        <f t="shared" si="65"/>
        <v>#DIV/0!</v>
      </c>
      <c r="AL450" s="58" t="e">
        <f t="shared" si="66"/>
        <v>#DIV/0!</v>
      </c>
      <c r="AM450" s="58" t="e">
        <f t="shared" si="64"/>
        <v>#DIV/0!</v>
      </c>
      <c r="AN450" s="160"/>
      <c r="AO450" s="118"/>
      <c r="AP450" s="118"/>
      <c r="AQ450" s="118"/>
      <c r="AR450" s="118"/>
      <c r="AS450" s="118"/>
      <c r="AT450" s="118"/>
      <c r="AU450" s="118"/>
      <c r="AV450" s="118"/>
      <c r="AW450" s="118"/>
      <c r="AX450" s="118"/>
      <c r="AY450" s="118"/>
      <c r="AZ450" s="118"/>
      <c r="BA450" s="118">
        <v>1</v>
      </c>
      <c r="BB450" s="118">
        <v>1</v>
      </c>
      <c r="BC450" s="118"/>
      <c r="BD450" s="118"/>
      <c r="BE450" s="118"/>
    </row>
    <row r="451" spans="2:57" ht="15">
      <c r="B451" s="499"/>
      <c r="C451" s="1" t="s">
        <v>206</v>
      </c>
      <c r="D451" s="196"/>
      <c r="Q451" s="11">
        <v>77.362342568027401</v>
      </c>
      <c r="R451" s="11">
        <v>97.074431139388196</v>
      </c>
      <c r="V451" s="159">
        <f>100</f>
        <v>100</v>
      </c>
      <c r="W451" s="58" t="e">
        <f t="shared" si="68"/>
        <v>#DIV/0!</v>
      </c>
      <c r="X451" s="58" t="e">
        <f t="shared" si="68"/>
        <v>#DIV/0!</v>
      </c>
      <c r="Y451" s="58" t="e">
        <f t="shared" si="68"/>
        <v>#DIV/0!</v>
      </c>
      <c r="Z451" s="58" t="e">
        <f t="shared" si="68"/>
        <v>#DIV/0!</v>
      </c>
      <c r="AA451" s="58" t="e">
        <f t="shared" si="68"/>
        <v>#DIV/0!</v>
      </c>
      <c r="AB451" s="58" t="e">
        <f t="shared" si="68"/>
        <v>#DIV/0!</v>
      </c>
      <c r="AC451" s="58" t="e">
        <f t="shared" si="68"/>
        <v>#DIV/0!</v>
      </c>
      <c r="AD451" s="58" t="e">
        <f t="shared" si="68"/>
        <v>#DIV/0!</v>
      </c>
      <c r="AE451" s="58" t="e">
        <f t="shared" si="68"/>
        <v>#DIV/0!</v>
      </c>
      <c r="AF451" s="58" t="e">
        <f t="shared" si="67"/>
        <v>#DIV/0!</v>
      </c>
      <c r="AG451" s="58" t="e">
        <f t="shared" si="67"/>
        <v>#DIV/0!</v>
      </c>
      <c r="AH451" s="58" t="e">
        <f t="shared" si="67"/>
        <v>#DIV/0!</v>
      </c>
      <c r="AI451" s="58" t="e">
        <f t="shared" si="67"/>
        <v>#DIV/0!</v>
      </c>
      <c r="AJ451" s="58" t="e">
        <f t="shared" si="67"/>
        <v>#DIV/0!</v>
      </c>
      <c r="AK451" s="58" t="e">
        <f t="shared" si="65"/>
        <v>#DIV/0!</v>
      </c>
      <c r="AL451" s="58" t="e">
        <f t="shared" si="66"/>
        <v>#DIV/0!</v>
      </c>
      <c r="AM451" s="58" t="e">
        <f t="shared" si="64"/>
        <v>#DIV/0!</v>
      </c>
      <c r="AN451" s="160"/>
      <c r="AO451" s="118"/>
      <c r="AP451" s="118"/>
      <c r="AQ451" s="118"/>
      <c r="AR451" s="118"/>
      <c r="AS451" s="118"/>
      <c r="AT451" s="118"/>
      <c r="AU451" s="118"/>
      <c r="AV451" s="118"/>
      <c r="AW451" s="118"/>
      <c r="AX451" s="118"/>
      <c r="AY451" s="118"/>
      <c r="AZ451" s="118"/>
      <c r="BA451" s="118">
        <v>2</v>
      </c>
      <c r="BB451" s="118">
        <v>1</v>
      </c>
      <c r="BC451" s="118"/>
      <c r="BD451" s="118"/>
      <c r="BE451" s="118"/>
    </row>
    <row r="452" spans="2:57" ht="15">
      <c r="B452" s="499"/>
      <c r="C452" s="1" t="s">
        <v>207</v>
      </c>
      <c r="D452" s="196"/>
      <c r="Q452" s="11">
        <v>23.0883824939684</v>
      </c>
      <c r="R452" s="11">
        <v>14.3546430324415</v>
      </c>
      <c r="V452" s="159">
        <f>100</f>
        <v>100</v>
      </c>
      <c r="W452" s="58" t="e">
        <f t="shared" si="68"/>
        <v>#DIV/0!</v>
      </c>
      <c r="X452" s="58" t="e">
        <f t="shared" si="68"/>
        <v>#DIV/0!</v>
      </c>
      <c r="Y452" s="58" t="e">
        <f t="shared" si="68"/>
        <v>#DIV/0!</v>
      </c>
      <c r="Z452" s="58" t="e">
        <f t="shared" si="68"/>
        <v>#DIV/0!</v>
      </c>
      <c r="AA452" s="58" t="e">
        <f t="shared" si="68"/>
        <v>#DIV/0!</v>
      </c>
      <c r="AB452" s="58" t="e">
        <f t="shared" si="68"/>
        <v>#DIV/0!</v>
      </c>
      <c r="AC452" s="58" t="e">
        <f t="shared" si="68"/>
        <v>#DIV/0!</v>
      </c>
      <c r="AD452" s="58" t="e">
        <f t="shared" si="68"/>
        <v>#DIV/0!</v>
      </c>
      <c r="AE452" s="58" t="e">
        <f t="shared" si="68"/>
        <v>#DIV/0!</v>
      </c>
      <c r="AF452" s="58" t="e">
        <f t="shared" si="67"/>
        <v>#DIV/0!</v>
      </c>
      <c r="AG452" s="58" t="e">
        <f t="shared" si="67"/>
        <v>#DIV/0!</v>
      </c>
      <c r="AH452" s="58" t="e">
        <f t="shared" si="67"/>
        <v>#DIV/0!</v>
      </c>
      <c r="AI452" s="58" t="e">
        <f t="shared" si="67"/>
        <v>#DIV/0!</v>
      </c>
      <c r="AJ452" s="58" t="e">
        <f t="shared" si="67"/>
        <v>#DIV/0!</v>
      </c>
      <c r="AK452" s="58" t="e">
        <f t="shared" si="65"/>
        <v>#DIV/0!</v>
      </c>
      <c r="AL452" s="58" t="e">
        <f t="shared" si="66"/>
        <v>#DIV/0!</v>
      </c>
      <c r="AM452" s="58" t="e">
        <f t="shared" si="64"/>
        <v>#DIV/0!</v>
      </c>
      <c r="AN452" s="160"/>
      <c r="AO452" s="118"/>
      <c r="AP452" s="118"/>
      <c r="AQ452" s="118"/>
      <c r="AR452" s="118"/>
      <c r="AS452" s="118"/>
      <c r="AT452" s="118"/>
      <c r="AU452" s="118"/>
      <c r="AV452" s="118"/>
      <c r="AW452" s="118"/>
      <c r="AX452" s="118"/>
      <c r="AY452" s="118"/>
      <c r="AZ452" s="118"/>
      <c r="BA452" s="118">
        <v>4</v>
      </c>
      <c r="BB452" s="118">
        <v>1</v>
      </c>
      <c r="BC452" s="118"/>
      <c r="BD452" s="118"/>
      <c r="BE452" s="118"/>
    </row>
    <row r="453" spans="2:57" ht="15">
      <c r="B453" s="499"/>
      <c r="C453" s="1" t="s">
        <v>208</v>
      </c>
      <c r="D453" s="196"/>
      <c r="H453" s="11">
        <v>0</v>
      </c>
      <c r="I453" s="11">
        <v>0</v>
      </c>
      <c r="J453" s="11">
        <v>0</v>
      </c>
      <c r="K453" s="11">
        <v>0</v>
      </c>
      <c r="L453" s="11">
        <v>0</v>
      </c>
      <c r="M453" s="11">
        <v>0</v>
      </c>
      <c r="N453" s="11">
        <v>0</v>
      </c>
      <c r="O453" s="11">
        <v>0</v>
      </c>
      <c r="P453" s="11">
        <v>0</v>
      </c>
      <c r="Q453" s="11">
        <v>0</v>
      </c>
      <c r="R453" s="11">
        <v>0</v>
      </c>
      <c r="S453" s="11">
        <v>0</v>
      </c>
      <c r="V453" s="159">
        <f>100</f>
        <v>100</v>
      </c>
      <c r="W453" s="58" t="e">
        <f t="shared" si="68"/>
        <v>#DIV/0!</v>
      </c>
      <c r="X453" s="58" t="e">
        <f t="shared" si="68"/>
        <v>#DIV/0!</v>
      </c>
      <c r="Y453" s="58" t="e">
        <f t="shared" si="68"/>
        <v>#DIV/0!</v>
      </c>
      <c r="Z453" s="58" t="e">
        <f t="shared" si="68"/>
        <v>#DIV/0!</v>
      </c>
      <c r="AA453" s="58" t="e">
        <f t="shared" si="68"/>
        <v>#DIV/0!</v>
      </c>
      <c r="AB453" s="58" t="e">
        <f t="shared" si="68"/>
        <v>#DIV/0!</v>
      </c>
      <c r="AC453" s="58" t="e">
        <f t="shared" si="68"/>
        <v>#DIV/0!</v>
      </c>
      <c r="AD453" s="58" t="e">
        <f t="shared" si="68"/>
        <v>#DIV/0!</v>
      </c>
      <c r="AE453" s="58" t="e">
        <f t="shared" si="68"/>
        <v>#DIV/0!</v>
      </c>
      <c r="AF453" s="58" t="e">
        <f t="shared" si="67"/>
        <v>#DIV/0!</v>
      </c>
      <c r="AG453" s="58" t="e">
        <f t="shared" si="67"/>
        <v>#DIV/0!</v>
      </c>
      <c r="AH453" s="58" t="e">
        <f t="shared" si="67"/>
        <v>#DIV/0!</v>
      </c>
      <c r="AI453" s="58" t="e">
        <f t="shared" si="67"/>
        <v>#DIV/0!</v>
      </c>
      <c r="AJ453" s="58" t="e">
        <f t="shared" si="67"/>
        <v>#DIV/0!</v>
      </c>
      <c r="AK453" s="58" t="e">
        <f t="shared" si="65"/>
        <v>#DIV/0!</v>
      </c>
      <c r="AL453" s="58" t="e">
        <f t="shared" si="66"/>
        <v>#DIV/0!</v>
      </c>
      <c r="AM453" s="58" t="e">
        <f t="shared" si="64"/>
        <v>#DIV/0!</v>
      </c>
      <c r="AN453" s="160"/>
      <c r="AO453" s="118"/>
      <c r="AP453" s="118"/>
      <c r="AQ453" s="118"/>
      <c r="AR453" s="118"/>
      <c r="AS453" s="118">
        <v>4</v>
      </c>
      <c r="AT453" s="118">
        <v>4</v>
      </c>
      <c r="AU453" s="118">
        <v>4</v>
      </c>
      <c r="AV453" s="118">
        <v>4</v>
      </c>
      <c r="AW453" s="118">
        <v>4</v>
      </c>
      <c r="AX453" s="118">
        <v>4</v>
      </c>
      <c r="AY453" s="118">
        <v>4</v>
      </c>
      <c r="AZ453" s="118">
        <v>4</v>
      </c>
      <c r="BA453" s="118">
        <v>4</v>
      </c>
      <c r="BB453" s="118">
        <v>1</v>
      </c>
      <c r="BC453" s="118"/>
      <c r="BD453" s="118"/>
      <c r="BE453" s="118"/>
    </row>
    <row r="454" spans="2:57" ht="15">
      <c r="B454" s="499"/>
      <c r="C454" s="1" t="s">
        <v>209</v>
      </c>
      <c r="D454" s="196"/>
      <c r="Q454" s="11">
        <v>144.950838482054</v>
      </c>
      <c r="R454" s="11">
        <v>153.08532214597301</v>
      </c>
      <c r="V454" s="159">
        <f>100</f>
        <v>100</v>
      </c>
      <c r="W454" s="58" t="e">
        <f t="shared" si="68"/>
        <v>#DIV/0!</v>
      </c>
      <c r="X454" s="58" t="e">
        <f t="shared" si="68"/>
        <v>#DIV/0!</v>
      </c>
      <c r="Y454" s="58" t="e">
        <f t="shared" si="68"/>
        <v>#DIV/0!</v>
      </c>
      <c r="Z454" s="58" t="e">
        <f t="shared" si="68"/>
        <v>#DIV/0!</v>
      </c>
      <c r="AA454" s="58" t="e">
        <f t="shared" si="68"/>
        <v>#DIV/0!</v>
      </c>
      <c r="AB454" s="58" t="e">
        <f t="shared" si="68"/>
        <v>#DIV/0!</v>
      </c>
      <c r="AC454" s="58" t="e">
        <f t="shared" si="68"/>
        <v>#DIV/0!</v>
      </c>
      <c r="AD454" s="58" t="e">
        <f t="shared" si="68"/>
        <v>#DIV/0!</v>
      </c>
      <c r="AE454" s="58" t="e">
        <f t="shared" si="68"/>
        <v>#DIV/0!</v>
      </c>
      <c r="AF454" s="58" t="e">
        <f t="shared" si="67"/>
        <v>#DIV/0!</v>
      </c>
      <c r="AG454" s="58" t="e">
        <f t="shared" si="67"/>
        <v>#DIV/0!</v>
      </c>
      <c r="AH454" s="58" t="e">
        <f t="shared" si="67"/>
        <v>#DIV/0!</v>
      </c>
      <c r="AI454" s="58" t="e">
        <f t="shared" si="67"/>
        <v>#DIV/0!</v>
      </c>
      <c r="AJ454" s="58" t="e">
        <f t="shared" si="67"/>
        <v>#DIV/0!</v>
      </c>
      <c r="AK454" s="58" t="e">
        <f t="shared" si="65"/>
        <v>#DIV/0!</v>
      </c>
      <c r="AL454" s="58" t="e">
        <f t="shared" si="66"/>
        <v>#DIV/0!</v>
      </c>
      <c r="AM454" s="58" t="e">
        <f t="shared" si="64"/>
        <v>#DIV/0!</v>
      </c>
      <c r="AN454" s="160"/>
      <c r="AO454" s="118"/>
      <c r="AP454" s="118"/>
      <c r="AQ454" s="118"/>
      <c r="AR454" s="118"/>
      <c r="AS454" s="118"/>
      <c r="AT454" s="118"/>
      <c r="AU454" s="118"/>
      <c r="AV454" s="118"/>
      <c r="AW454" s="118"/>
      <c r="AX454" s="118"/>
      <c r="AY454" s="118"/>
      <c r="AZ454" s="118"/>
      <c r="BA454" s="118"/>
      <c r="BB454" s="118"/>
      <c r="BC454" s="118"/>
      <c r="BD454" s="118"/>
      <c r="BE454" s="118"/>
    </row>
    <row r="455" spans="2:57" ht="15">
      <c r="B455" s="501"/>
      <c r="C455" s="8" t="s">
        <v>210</v>
      </c>
      <c r="D455" s="245"/>
      <c r="E455" s="173"/>
      <c r="F455" s="173"/>
      <c r="G455" s="173"/>
      <c r="H455" s="173"/>
      <c r="I455" s="173"/>
      <c r="J455" s="173"/>
      <c r="K455" s="173"/>
      <c r="L455" s="173"/>
      <c r="M455" s="173"/>
      <c r="N455" s="173"/>
      <c r="O455" s="173"/>
      <c r="P455" s="173"/>
      <c r="Q455" s="173">
        <v>144.950838482054</v>
      </c>
      <c r="R455" s="173">
        <v>153.08532214597301</v>
      </c>
      <c r="S455" s="173"/>
      <c r="T455" s="173"/>
      <c r="U455" s="173"/>
      <c r="V455" s="159">
        <f>100</f>
        <v>100</v>
      </c>
      <c r="W455" s="58" t="e">
        <f t="shared" si="68"/>
        <v>#DIV/0!</v>
      </c>
      <c r="X455" s="58" t="e">
        <f t="shared" si="68"/>
        <v>#DIV/0!</v>
      </c>
      <c r="Y455" s="58" t="e">
        <f t="shared" si="68"/>
        <v>#DIV/0!</v>
      </c>
      <c r="Z455" s="58" t="e">
        <f t="shared" si="68"/>
        <v>#DIV/0!</v>
      </c>
      <c r="AA455" s="58" t="e">
        <f t="shared" si="68"/>
        <v>#DIV/0!</v>
      </c>
      <c r="AB455" s="58" t="e">
        <f t="shared" si="68"/>
        <v>#DIV/0!</v>
      </c>
      <c r="AC455" s="58" t="e">
        <f t="shared" si="68"/>
        <v>#DIV/0!</v>
      </c>
      <c r="AD455" s="58" t="e">
        <f t="shared" si="68"/>
        <v>#DIV/0!</v>
      </c>
      <c r="AE455" s="58" t="e">
        <f t="shared" si="68"/>
        <v>#DIV/0!</v>
      </c>
      <c r="AF455" s="58" t="e">
        <f t="shared" si="67"/>
        <v>#DIV/0!</v>
      </c>
      <c r="AG455" s="58" t="e">
        <f t="shared" si="67"/>
        <v>#DIV/0!</v>
      </c>
      <c r="AH455" s="58" t="e">
        <f t="shared" si="67"/>
        <v>#DIV/0!</v>
      </c>
      <c r="AI455" s="58" t="e">
        <f t="shared" si="67"/>
        <v>#DIV/0!</v>
      </c>
      <c r="AJ455" s="58" t="e">
        <f t="shared" si="67"/>
        <v>#DIV/0!</v>
      </c>
      <c r="AK455" s="58" t="e">
        <f t="shared" si="65"/>
        <v>#DIV/0!</v>
      </c>
      <c r="AL455" s="58" t="e">
        <f t="shared" si="66"/>
        <v>#DIV/0!</v>
      </c>
      <c r="AM455" s="58" t="e">
        <f t="shared" si="64"/>
        <v>#DIV/0!</v>
      </c>
      <c r="AN455" s="120"/>
      <c r="AO455" s="121"/>
      <c r="AP455" s="121"/>
      <c r="AQ455" s="121"/>
      <c r="AR455" s="121"/>
      <c r="AS455" s="121"/>
      <c r="AT455" s="121"/>
      <c r="AU455" s="121"/>
      <c r="AV455" s="121"/>
      <c r="AW455" s="121"/>
      <c r="AX455" s="121"/>
      <c r="AY455" s="121"/>
      <c r="AZ455" s="121"/>
      <c r="BA455" s="121"/>
      <c r="BB455" s="121"/>
      <c r="BC455" s="121"/>
      <c r="BD455" s="121"/>
      <c r="BE455" s="121"/>
    </row>
    <row r="456" spans="2:57" ht="15">
      <c r="B456" s="499" t="s">
        <v>251</v>
      </c>
      <c r="C456" s="1" t="s">
        <v>205</v>
      </c>
      <c r="D456" s="246"/>
      <c r="Q456" s="11">
        <v>66.819208426617195</v>
      </c>
      <c r="R456" s="11">
        <v>95.564878355976603</v>
      </c>
      <c r="V456" s="159">
        <f>100</f>
        <v>100</v>
      </c>
      <c r="W456" s="58" t="e">
        <f t="shared" si="68"/>
        <v>#DIV/0!</v>
      </c>
      <c r="X456" s="58" t="e">
        <f t="shared" si="68"/>
        <v>#DIV/0!</v>
      </c>
      <c r="Y456" s="58" t="e">
        <f t="shared" si="68"/>
        <v>#DIV/0!</v>
      </c>
      <c r="Z456" s="58" t="e">
        <f t="shared" si="68"/>
        <v>#DIV/0!</v>
      </c>
      <c r="AA456" s="58" t="e">
        <f t="shared" si="68"/>
        <v>#DIV/0!</v>
      </c>
      <c r="AB456" s="58" t="e">
        <f t="shared" si="68"/>
        <v>#DIV/0!</v>
      </c>
      <c r="AC456" s="58" t="e">
        <f t="shared" si="68"/>
        <v>#DIV/0!</v>
      </c>
      <c r="AD456" s="58" t="e">
        <f t="shared" si="68"/>
        <v>#DIV/0!</v>
      </c>
      <c r="AE456" s="58" t="e">
        <f t="shared" si="68"/>
        <v>#DIV/0!</v>
      </c>
      <c r="AF456" s="58" t="e">
        <f t="shared" si="67"/>
        <v>#DIV/0!</v>
      </c>
      <c r="AG456" s="58" t="e">
        <f t="shared" si="67"/>
        <v>#DIV/0!</v>
      </c>
      <c r="AH456" s="58" t="e">
        <f t="shared" si="67"/>
        <v>#DIV/0!</v>
      </c>
      <c r="AI456" s="58" t="e">
        <f t="shared" si="67"/>
        <v>#DIV/0!</v>
      </c>
      <c r="AJ456" s="58" t="e">
        <f t="shared" si="67"/>
        <v>#DIV/0!</v>
      </c>
      <c r="AK456" s="58" t="e">
        <f t="shared" si="65"/>
        <v>#DIV/0!</v>
      </c>
      <c r="AL456" s="58" t="e">
        <f t="shared" si="66"/>
        <v>#DIV/0!</v>
      </c>
      <c r="AM456" s="58" t="e">
        <f t="shared" si="64"/>
        <v>#DIV/0!</v>
      </c>
      <c r="AN456" s="160"/>
      <c r="AO456" s="118"/>
      <c r="AP456" s="118"/>
      <c r="AQ456" s="118"/>
      <c r="AR456" s="118"/>
      <c r="AS456" s="118"/>
      <c r="AT456" s="118"/>
      <c r="AU456" s="118"/>
      <c r="AV456" s="118"/>
      <c r="AW456" s="118"/>
      <c r="AX456" s="118"/>
      <c r="AY456" s="118"/>
      <c r="AZ456" s="118"/>
      <c r="BA456" s="118">
        <v>1</v>
      </c>
      <c r="BB456" s="118">
        <v>1</v>
      </c>
      <c r="BC456" s="118"/>
      <c r="BD456" s="118"/>
      <c r="BE456" s="118"/>
    </row>
    <row r="457" spans="2:57" ht="15">
      <c r="B457" s="499"/>
      <c r="C457" s="1" t="s">
        <v>206</v>
      </c>
      <c r="D457" s="196"/>
      <c r="Q457" s="11">
        <v>23.019340585641999</v>
      </c>
      <c r="R457" s="11">
        <v>42.008168254938496</v>
      </c>
      <c r="V457" s="159">
        <f>100</f>
        <v>100</v>
      </c>
      <c r="W457" s="58" t="e">
        <f t="shared" si="68"/>
        <v>#DIV/0!</v>
      </c>
      <c r="X457" s="58" t="e">
        <f t="shared" si="68"/>
        <v>#DIV/0!</v>
      </c>
      <c r="Y457" s="58" t="e">
        <f t="shared" si="68"/>
        <v>#DIV/0!</v>
      </c>
      <c r="Z457" s="58" t="e">
        <f t="shared" si="68"/>
        <v>#DIV/0!</v>
      </c>
      <c r="AA457" s="58" t="e">
        <f t="shared" si="68"/>
        <v>#DIV/0!</v>
      </c>
      <c r="AB457" s="58" t="e">
        <f t="shared" si="68"/>
        <v>#DIV/0!</v>
      </c>
      <c r="AC457" s="58" t="e">
        <f t="shared" si="68"/>
        <v>#DIV/0!</v>
      </c>
      <c r="AD457" s="58" t="e">
        <f t="shared" si="68"/>
        <v>#DIV/0!</v>
      </c>
      <c r="AE457" s="58" t="e">
        <f t="shared" si="68"/>
        <v>#DIV/0!</v>
      </c>
      <c r="AF457" s="58" t="e">
        <f t="shared" si="67"/>
        <v>#DIV/0!</v>
      </c>
      <c r="AG457" s="58" t="e">
        <f t="shared" si="67"/>
        <v>#DIV/0!</v>
      </c>
      <c r="AH457" s="58" t="e">
        <f t="shared" si="67"/>
        <v>#DIV/0!</v>
      </c>
      <c r="AI457" s="58" t="e">
        <f t="shared" si="67"/>
        <v>#DIV/0!</v>
      </c>
      <c r="AJ457" s="58" t="e">
        <f t="shared" si="67"/>
        <v>#DIV/0!</v>
      </c>
      <c r="AK457" s="58" t="e">
        <f t="shared" si="65"/>
        <v>#DIV/0!</v>
      </c>
      <c r="AL457" s="58" t="e">
        <f t="shared" si="66"/>
        <v>#DIV/0!</v>
      </c>
      <c r="AM457" s="58" t="e">
        <f t="shared" ref="AM457:AM491" si="69">U457*100/$D457</f>
        <v>#DIV/0!</v>
      </c>
      <c r="AN457" s="160"/>
      <c r="AO457" s="118"/>
      <c r="AP457" s="118"/>
      <c r="AQ457" s="118"/>
      <c r="AR457" s="118"/>
      <c r="AS457" s="118"/>
      <c r="AT457" s="118"/>
      <c r="AU457" s="118"/>
      <c r="AV457" s="118"/>
      <c r="AW457" s="118"/>
      <c r="AX457" s="118"/>
      <c r="AY457" s="118"/>
      <c r="AZ457" s="118"/>
      <c r="BA457" s="118">
        <v>1</v>
      </c>
      <c r="BB457" s="118">
        <v>1</v>
      </c>
      <c r="BC457" s="118"/>
      <c r="BD457" s="118"/>
      <c r="BE457" s="118"/>
    </row>
    <row r="458" spans="2:57" ht="15">
      <c r="B458" s="499"/>
      <c r="C458" s="1" t="s">
        <v>207</v>
      </c>
      <c r="D458" s="196"/>
      <c r="Q458" s="11">
        <v>-4.5565275709368498</v>
      </c>
      <c r="R458" s="11">
        <v>-2.3245260652534299</v>
      </c>
      <c r="V458" s="159">
        <f>100</f>
        <v>100</v>
      </c>
      <c r="W458" s="58" t="e">
        <f t="shared" si="68"/>
        <v>#DIV/0!</v>
      </c>
      <c r="X458" s="58" t="e">
        <f t="shared" si="68"/>
        <v>#DIV/0!</v>
      </c>
      <c r="Y458" s="58" t="e">
        <f t="shared" si="68"/>
        <v>#DIV/0!</v>
      </c>
      <c r="Z458" s="58" t="e">
        <f t="shared" si="68"/>
        <v>#DIV/0!</v>
      </c>
      <c r="AA458" s="58" t="e">
        <f t="shared" si="68"/>
        <v>#DIV/0!</v>
      </c>
      <c r="AB458" s="58" t="e">
        <f t="shared" si="68"/>
        <v>#DIV/0!</v>
      </c>
      <c r="AC458" s="58" t="e">
        <f t="shared" si="68"/>
        <v>#DIV/0!</v>
      </c>
      <c r="AD458" s="58" t="e">
        <f t="shared" si="68"/>
        <v>#DIV/0!</v>
      </c>
      <c r="AE458" s="58" t="e">
        <f t="shared" si="68"/>
        <v>#DIV/0!</v>
      </c>
      <c r="AF458" s="58" t="e">
        <f t="shared" si="67"/>
        <v>#DIV/0!</v>
      </c>
      <c r="AG458" s="58" t="e">
        <f t="shared" si="67"/>
        <v>#DIV/0!</v>
      </c>
      <c r="AH458" s="58" t="e">
        <f t="shared" si="67"/>
        <v>#DIV/0!</v>
      </c>
      <c r="AI458" s="58" t="e">
        <f t="shared" si="67"/>
        <v>#DIV/0!</v>
      </c>
      <c r="AJ458" s="58" t="e">
        <f t="shared" si="67"/>
        <v>#DIV/0!</v>
      </c>
      <c r="AK458" s="58" t="e">
        <f t="shared" si="65"/>
        <v>#DIV/0!</v>
      </c>
      <c r="AL458" s="58" t="e">
        <f t="shared" si="66"/>
        <v>#DIV/0!</v>
      </c>
      <c r="AM458" s="58" t="e">
        <f t="shared" si="69"/>
        <v>#DIV/0!</v>
      </c>
      <c r="AN458" s="160"/>
      <c r="AO458" s="118"/>
      <c r="AP458" s="118"/>
      <c r="AQ458" s="118"/>
      <c r="AR458" s="118"/>
      <c r="AS458" s="118"/>
      <c r="AT458" s="118"/>
      <c r="AU458" s="118"/>
      <c r="AV458" s="118"/>
      <c r="AW458" s="118"/>
      <c r="AX458" s="118"/>
      <c r="AY458" s="118"/>
      <c r="AZ458" s="118"/>
      <c r="BA458" s="118">
        <v>1</v>
      </c>
      <c r="BB458" s="118">
        <v>1</v>
      </c>
      <c r="BC458" s="118"/>
      <c r="BD458" s="118"/>
      <c r="BE458" s="118"/>
    </row>
    <row r="459" spans="2:57" ht="15">
      <c r="B459" s="499"/>
      <c r="C459" s="1" t="s">
        <v>208</v>
      </c>
      <c r="D459" s="196"/>
      <c r="G459" s="11">
        <v>0</v>
      </c>
      <c r="H459" s="11">
        <v>0</v>
      </c>
      <c r="I459" s="11">
        <v>0</v>
      </c>
      <c r="J459" s="11">
        <v>0</v>
      </c>
      <c r="K459" s="11">
        <v>0</v>
      </c>
      <c r="L459" s="11">
        <v>0</v>
      </c>
      <c r="M459" s="11">
        <v>0</v>
      </c>
      <c r="N459" s="11">
        <v>0</v>
      </c>
      <c r="O459" s="11">
        <v>0</v>
      </c>
      <c r="P459" s="11">
        <v>0</v>
      </c>
      <c r="Q459" s="11">
        <v>0</v>
      </c>
      <c r="R459" s="11">
        <v>0</v>
      </c>
      <c r="S459" s="11">
        <v>0</v>
      </c>
      <c r="V459" s="159">
        <f>100</f>
        <v>100</v>
      </c>
      <c r="W459" s="58" t="e">
        <f t="shared" si="68"/>
        <v>#DIV/0!</v>
      </c>
      <c r="X459" s="58" t="e">
        <f t="shared" si="68"/>
        <v>#DIV/0!</v>
      </c>
      <c r="Y459" s="58" t="e">
        <f t="shared" si="68"/>
        <v>#DIV/0!</v>
      </c>
      <c r="Z459" s="58" t="e">
        <f t="shared" si="68"/>
        <v>#DIV/0!</v>
      </c>
      <c r="AA459" s="58" t="e">
        <f t="shared" si="68"/>
        <v>#DIV/0!</v>
      </c>
      <c r="AB459" s="58" t="e">
        <f t="shared" si="68"/>
        <v>#DIV/0!</v>
      </c>
      <c r="AC459" s="58" t="e">
        <f t="shared" si="68"/>
        <v>#DIV/0!</v>
      </c>
      <c r="AD459" s="58" t="e">
        <f t="shared" si="68"/>
        <v>#DIV/0!</v>
      </c>
      <c r="AE459" s="58" t="e">
        <f t="shared" si="68"/>
        <v>#DIV/0!</v>
      </c>
      <c r="AF459" s="58" t="e">
        <f t="shared" si="67"/>
        <v>#DIV/0!</v>
      </c>
      <c r="AG459" s="58" t="e">
        <f t="shared" si="67"/>
        <v>#DIV/0!</v>
      </c>
      <c r="AH459" s="58" t="e">
        <f t="shared" si="67"/>
        <v>#DIV/0!</v>
      </c>
      <c r="AI459" s="58" t="e">
        <f t="shared" si="67"/>
        <v>#DIV/0!</v>
      </c>
      <c r="AJ459" s="58" t="e">
        <f t="shared" si="67"/>
        <v>#DIV/0!</v>
      </c>
      <c r="AK459" s="58" t="e">
        <f t="shared" si="65"/>
        <v>#DIV/0!</v>
      </c>
      <c r="AL459" s="58" t="e">
        <f t="shared" si="66"/>
        <v>#DIV/0!</v>
      </c>
      <c r="AM459" s="58" t="e">
        <f t="shared" si="69"/>
        <v>#DIV/0!</v>
      </c>
      <c r="AN459" s="160"/>
      <c r="AO459" s="118"/>
      <c r="AP459" s="118"/>
      <c r="AQ459" s="118"/>
      <c r="AR459" s="118"/>
      <c r="AS459" s="118">
        <v>4</v>
      </c>
      <c r="AT459" s="118">
        <v>4</v>
      </c>
      <c r="AU459" s="118">
        <v>4</v>
      </c>
      <c r="AV459" s="118">
        <v>4</v>
      </c>
      <c r="AW459" s="118">
        <v>4</v>
      </c>
      <c r="AX459" s="118">
        <v>4</v>
      </c>
      <c r="AY459" s="118">
        <v>4</v>
      </c>
      <c r="AZ459" s="118">
        <v>4</v>
      </c>
      <c r="BA459" s="118">
        <v>1</v>
      </c>
      <c r="BB459" s="118">
        <v>1</v>
      </c>
      <c r="BC459" s="118"/>
      <c r="BD459" s="118"/>
      <c r="BE459" s="118"/>
    </row>
    <row r="460" spans="2:57" ht="15">
      <c r="B460" s="499"/>
      <c r="C460" s="1" t="s">
        <v>209</v>
      </c>
      <c r="D460" s="196"/>
      <c r="Q460" s="11">
        <v>85.282021441322399</v>
      </c>
      <c r="R460" s="11">
        <v>135.24852054566199</v>
      </c>
      <c r="V460" s="159">
        <f>100</f>
        <v>100</v>
      </c>
      <c r="W460" s="58" t="e">
        <f t="shared" si="68"/>
        <v>#DIV/0!</v>
      </c>
      <c r="X460" s="58" t="e">
        <f t="shared" si="68"/>
        <v>#DIV/0!</v>
      </c>
      <c r="Y460" s="58" t="e">
        <f t="shared" si="68"/>
        <v>#DIV/0!</v>
      </c>
      <c r="Z460" s="58" t="e">
        <f t="shared" si="68"/>
        <v>#DIV/0!</v>
      </c>
      <c r="AA460" s="58" t="e">
        <f t="shared" si="68"/>
        <v>#DIV/0!</v>
      </c>
      <c r="AB460" s="58" t="e">
        <f t="shared" si="68"/>
        <v>#DIV/0!</v>
      </c>
      <c r="AC460" s="58" t="e">
        <f t="shared" si="68"/>
        <v>#DIV/0!</v>
      </c>
      <c r="AD460" s="58" t="e">
        <f t="shared" si="68"/>
        <v>#DIV/0!</v>
      </c>
      <c r="AE460" s="58" t="e">
        <f t="shared" si="68"/>
        <v>#DIV/0!</v>
      </c>
      <c r="AF460" s="58" t="e">
        <f t="shared" si="67"/>
        <v>#DIV/0!</v>
      </c>
      <c r="AG460" s="58" t="e">
        <f t="shared" si="67"/>
        <v>#DIV/0!</v>
      </c>
      <c r="AH460" s="58" t="e">
        <f t="shared" si="67"/>
        <v>#DIV/0!</v>
      </c>
      <c r="AI460" s="58" t="e">
        <f t="shared" si="67"/>
        <v>#DIV/0!</v>
      </c>
      <c r="AJ460" s="58" t="e">
        <f t="shared" si="67"/>
        <v>#DIV/0!</v>
      </c>
      <c r="AK460" s="58" t="e">
        <f t="shared" si="65"/>
        <v>#DIV/0!</v>
      </c>
      <c r="AL460" s="58" t="e">
        <f t="shared" si="66"/>
        <v>#DIV/0!</v>
      </c>
      <c r="AM460" s="58" t="e">
        <f t="shared" si="69"/>
        <v>#DIV/0!</v>
      </c>
      <c r="AN460" s="160"/>
      <c r="AO460" s="118"/>
      <c r="AP460" s="118"/>
      <c r="AQ460" s="118"/>
      <c r="AR460" s="118"/>
      <c r="AS460" s="118"/>
      <c r="AT460" s="118"/>
      <c r="AU460" s="118"/>
      <c r="AV460" s="118"/>
      <c r="AW460" s="118"/>
      <c r="AX460" s="118"/>
      <c r="AY460" s="118"/>
      <c r="AZ460" s="118"/>
      <c r="BA460" s="118"/>
      <c r="BB460" s="118"/>
      <c r="BC460" s="118"/>
      <c r="BD460" s="118"/>
      <c r="BE460" s="118"/>
    </row>
    <row r="461" spans="2:57" ht="15">
      <c r="B461" s="501"/>
      <c r="C461" s="8" t="s">
        <v>210</v>
      </c>
      <c r="D461" s="245"/>
      <c r="E461" s="173"/>
      <c r="F461" s="173"/>
      <c r="G461" s="173"/>
      <c r="H461" s="173"/>
      <c r="I461" s="173"/>
      <c r="J461" s="173"/>
      <c r="K461" s="173"/>
      <c r="L461" s="173"/>
      <c r="M461" s="173"/>
      <c r="N461" s="173"/>
      <c r="O461" s="173"/>
      <c r="P461" s="173"/>
      <c r="Q461" s="173">
        <v>85.282021441322399</v>
      </c>
      <c r="R461" s="173">
        <v>135.24852054566199</v>
      </c>
      <c r="S461" s="173"/>
      <c r="T461" s="173"/>
      <c r="U461" s="173"/>
      <c r="V461" s="159">
        <f>100</f>
        <v>100</v>
      </c>
      <c r="W461" s="58" t="e">
        <f t="shared" si="68"/>
        <v>#DIV/0!</v>
      </c>
      <c r="X461" s="58" t="e">
        <f t="shared" si="68"/>
        <v>#DIV/0!</v>
      </c>
      <c r="Y461" s="58" t="e">
        <f t="shared" si="68"/>
        <v>#DIV/0!</v>
      </c>
      <c r="Z461" s="58" t="e">
        <f t="shared" si="68"/>
        <v>#DIV/0!</v>
      </c>
      <c r="AA461" s="58" t="e">
        <f t="shared" si="68"/>
        <v>#DIV/0!</v>
      </c>
      <c r="AB461" s="58" t="e">
        <f t="shared" si="68"/>
        <v>#DIV/0!</v>
      </c>
      <c r="AC461" s="58" t="e">
        <f t="shared" si="68"/>
        <v>#DIV/0!</v>
      </c>
      <c r="AD461" s="58" t="e">
        <f t="shared" si="68"/>
        <v>#DIV/0!</v>
      </c>
      <c r="AE461" s="58" t="e">
        <f t="shared" si="68"/>
        <v>#DIV/0!</v>
      </c>
      <c r="AF461" s="58" t="e">
        <f t="shared" si="67"/>
        <v>#DIV/0!</v>
      </c>
      <c r="AG461" s="58" t="e">
        <f t="shared" si="67"/>
        <v>#DIV/0!</v>
      </c>
      <c r="AH461" s="58" t="e">
        <f t="shared" si="67"/>
        <v>#DIV/0!</v>
      </c>
      <c r="AI461" s="58" t="e">
        <f t="shared" si="67"/>
        <v>#DIV/0!</v>
      </c>
      <c r="AJ461" s="58" t="e">
        <f t="shared" si="67"/>
        <v>#DIV/0!</v>
      </c>
      <c r="AK461" s="58" t="e">
        <f t="shared" si="65"/>
        <v>#DIV/0!</v>
      </c>
      <c r="AL461" s="58" t="e">
        <f t="shared" si="66"/>
        <v>#DIV/0!</v>
      </c>
      <c r="AM461" s="58" t="e">
        <f t="shared" si="69"/>
        <v>#DIV/0!</v>
      </c>
      <c r="AN461" s="120"/>
      <c r="AO461" s="121"/>
      <c r="AP461" s="121"/>
      <c r="AQ461" s="121"/>
      <c r="AR461" s="121"/>
      <c r="AS461" s="121"/>
      <c r="AT461" s="121"/>
      <c r="AU461" s="121"/>
      <c r="AV461" s="121"/>
      <c r="AW461" s="121"/>
      <c r="AX461" s="121"/>
      <c r="AY461" s="121"/>
      <c r="AZ461" s="121"/>
      <c r="BA461" s="121"/>
      <c r="BB461" s="121"/>
      <c r="BC461" s="121"/>
      <c r="BD461" s="121"/>
      <c r="BE461" s="121"/>
    </row>
    <row r="462" spans="2:57" ht="15">
      <c r="B462" s="499" t="s">
        <v>252</v>
      </c>
      <c r="C462" s="1" t="s">
        <v>205</v>
      </c>
      <c r="D462" s="246"/>
      <c r="Q462" s="11">
        <v>6.5191877151282602</v>
      </c>
      <c r="R462" s="11">
        <v>11.354059585660201</v>
      </c>
      <c r="V462" s="159">
        <f>100</f>
        <v>100</v>
      </c>
      <c r="W462" s="58" t="e">
        <f t="shared" si="68"/>
        <v>#DIV/0!</v>
      </c>
      <c r="X462" s="58" t="e">
        <f t="shared" si="68"/>
        <v>#DIV/0!</v>
      </c>
      <c r="Y462" s="58" t="e">
        <f t="shared" si="68"/>
        <v>#DIV/0!</v>
      </c>
      <c r="Z462" s="58" t="e">
        <f t="shared" si="68"/>
        <v>#DIV/0!</v>
      </c>
      <c r="AA462" s="58" t="e">
        <f t="shared" si="68"/>
        <v>#DIV/0!</v>
      </c>
      <c r="AB462" s="58" t="e">
        <f t="shared" si="68"/>
        <v>#DIV/0!</v>
      </c>
      <c r="AC462" s="58" t="e">
        <f t="shared" si="68"/>
        <v>#DIV/0!</v>
      </c>
      <c r="AD462" s="58" t="e">
        <f t="shared" si="68"/>
        <v>#DIV/0!</v>
      </c>
      <c r="AE462" s="58" t="e">
        <f t="shared" si="68"/>
        <v>#DIV/0!</v>
      </c>
      <c r="AF462" s="58" t="e">
        <f t="shared" si="67"/>
        <v>#DIV/0!</v>
      </c>
      <c r="AG462" s="58" t="e">
        <f t="shared" si="67"/>
        <v>#DIV/0!</v>
      </c>
      <c r="AH462" s="58" t="e">
        <f t="shared" si="67"/>
        <v>#DIV/0!</v>
      </c>
      <c r="AI462" s="58" t="e">
        <f t="shared" si="67"/>
        <v>#DIV/0!</v>
      </c>
      <c r="AJ462" s="58" t="e">
        <f t="shared" si="67"/>
        <v>#DIV/0!</v>
      </c>
      <c r="AK462" s="58" t="e">
        <f t="shared" si="65"/>
        <v>#DIV/0!</v>
      </c>
      <c r="AL462" s="58" t="e">
        <f t="shared" si="66"/>
        <v>#DIV/0!</v>
      </c>
      <c r="AM462" s="58" t="e">
        <f t="shared" si="69"/>
        <v>#DIV/0!</v>
      </c>
      <c r="AN462" s="160"/>
      <c r="AO462" s="118"/>
      <c r="AP462" s="118"/>
      <c r="AQ462" s="118"/>
      <c r="AR462" s="118"/>
      <c r="AS462" s="118"/>
      <c r="AT462" s="118"/>
      <c r="AU462" s="118"/>
      <c r="AV462" s="118"/>
      <c r="AW462" s="118"/>
      <c r="AX462" s="118"/>
      <c r="AY462" s="118"/>
      <c r="AZ462" s="118"/>
      <c r="BA462" s="118">
        <v>1</v>
      </c>
      <c r="BB462" s="118">
        <v>1</v>
      </c>
      <c r="BC462" s="118"/>
      <c r="BD462" s="118"/>
      <c r="BE462" s="118"/>
    </row>
    <row r="463" spans="2:57" ht="15">
      <c r="B463" s="499"/>
      <c r="C463" s="1" t="s">
        <v>206</v>
      </c>
      <c r="D463" s="196"/>
      <c r="Q463" s="11">
        <v>1.37977966920793</v>
      </c>
      <c r="V463" s="159">
        <f>100</f>
        <v>100</v>
      </c>
      <c r="W463" s="58" t="e">
        <f t="shared" si="68"/>
        <v>#DIV/0!</v>
      </c>
      <c r="X463" s="58" t="e">
        <f t="shared" si="68"/>
        <v>#DIV/0!</v>
      </c>
      <c r="Y463" s="58" t="e">
        <f t="shared" si="68"/>
        <v>#DIV/0!</v>
      </c>
      <c r="Z463" s="58" t="e">
        <f t="shared" si="68"/>
        <v>#DIV/0!</v>
      </c>
      <c r="AA463" s="58" t="e">
        <f t="shared" si="68"/>
        <v>#DIV/0!</v>
      </c>
      <c r="AB463" s="58" t="e">
        <f t="shared" si="68"/>
        <v>#DIV/0!</v>
      </c>
      <c r="AC463" s="58" t="e">
        <f t="shared" si="68"/>
        <v>#DIV/0!</v>
      </c>
      <c r="AD463" s="58" t="e">
        <f t="shared" si="68"/>
        <v>#DIV/0!</v>
      </c>
      <c r="AE463" s="58" t="e">
        <f t="shared" si="68"/>
        <v>#DIV/0!</v>
      </c>
      <c r="AF463" s="58" t="e">
        <f t="shared" si="67"/>
        <v>#DIV/0!</v>
      </c>
      <c r="AG463" s="58" t="e">
        <f t="shared" si="67"/>
        <v>#DIV/0!</v>
      </c>
      <c r="AH463" s="58" t="e">
        <f t="shared" si="67"/>
        <v>#DIV/0!</v>
      </c>
      <c r="AI463" s="58" t="e">
        <f t="shared" si="67"/>
        <v>#DIV/0!</v>
      </c>
      <c r="AJ463" s="58" t="e">
        <f t="shared" si="67"/>
        <v>#DIV/0!</v>
      </c>
      <c r="AK463" s="58" t="e">
        <f t="shared" si="65"/>
        <v>#DIV/0!</v>
      </c>
      <c r="AL463" s="58" t="e">
        <f t="shared" si="66"/>
        <v>#DIV/0!</v>
      </c>
      <c r="AM463" s="58" t="e">
        <f t="shared" si="69"/>
        <v>#DIV/0!</v>
      </c>
      <c r="AN463" s="160"/>
      <c r="AO463" s="118"/>
      <c r="AP463" s="118"/>
      <c r="AQ463" s="118"/>
      <c r="AR463" s="118"/>
      <c r="AS463" s="118"/>
      <c r="AT463" s="118"/>
      <c r="AU463" s="118"/>
      <c r="AV463" s="118"/>
      <c r="AW463" s="118"/>
      <c r="AX463" s="118"/>
      <c r="AY463" s="118"/>
      <c r="AZ463" s="118"/>
      <c r="BA463" s="118">
        <v>2</v>
      </c>
      <c r="BB463" s="118"/>
      <c r="BC463" s="118"/>
      <c r="BD463" s="118"/>
      <c r="BE463" s="118"/>
    </row>
    <row r="464" spans="2:57" ht="15">
      <c r="B464" s="499"/>
      <c r="C464" s="1" t="s">
        <v>207</v>
      </c>
      <c r="D464" s="196"/>
      <c r="Q464" s="11">
        <v>8.9562399061709996</v>
      </c>
      <c r="V464" s="159">
        <f>100</f>
        <v>100</v>
      </c>
      <c r="W464" s="58" t="e">
        <f t="shared" si="68"/>
        <v>#DIV/0!</v>
      </c>
      <c r="X464" s="58" t="e">
        <f t="shared" si="68"/>
        <v>#DIV/0!</v>
      </c>
      <c r="Y464" s="58" t="e">
        <f t="shared" si="68"/>
        <v>#DIV/0!</v>
      </c>
      <c r="Z464" s="58" t="e">
        <f t="shared" si="68"/>
        <v>#DIV/0!</v>
      </c>
      <c r="AA464" s="58" t="e">
        <f t="shared" si="68"/>
        <v>#DIV/0!</v>
      </c>
      <c r="AB464" s="58" t="e">
        <f t="shared" si="68"/>
        <v>#DIV/0!</v>
      </c>
      <c r="AC464" s="58" t="e">
        <f t="shared" si="68"/>
        <v>#DIV/0!</v>
      </c>
      <c r="AD464" s="58" t="e">
        <f t="shared" si="68"/>
        <v>#DIV/0!</v>
      </c>
      <c r="AE464" s="58" t="e">
        <f t="shared" si="68"/>
        <v>#DIV/0!</v>
      </c>
      <c r="AF464" s="58" t="e">
        <f t="shared" si="67"/>
        <v>#DIV/0!</v>
      </c>
      <c r="AG464" s="58" t="e">
        <f t="shared" si="67"/>
        <v>#DIV/0!</v>
      </c>
      <c r="AH464" s="58" t="e">
        <f t="shared" si="67"/>
        <v>#DIV/0!</v>
      </c>
      <c r="AI464" s="58" t="e">
        <f t="shared" si="67"/>
        <v>#DIV/0!</v>
      </c>
      <c r="AJ464" s="58" t="e">
        <f t="shared" si="67"/>
        <v>#DIV/0!</v>
      </c>
      <c r="AK464" s="58" t="e">
        <f t="shared" si="65"/>
        <v>#DIV/0!</v>
      </c>
      <c r="AL464" s="58" t="e">
        <f t="shared" si="66"/>
        <v>#DIV/0!</v>
      </c>
      <c r="AM464" s="58" t="e">
        <f t="shared" si="69"/>
        <v>#DIV/0!</v>
      </c>
      <c r="AN464" s="160"/>
      <c r="AO464" s="118"/>
      <c r="AP464" s="118"/>
      <c r="AQ464" s="118"/>
      <c r="AR464" s="118"/>
      <c r="AS464" s="118"/>
      <c r="AT464" s="118"/>
      <c r="AU464" s="118"/>
      <c r="AV464" s="118"/>
      <c r="AW464" s="118"/>
      <c r="AX464" s="118"/>
      <c r="AY464" s="118"/>
      <c r="AZ464" s="118"/>
      <c r="BA464" s="118">
        <v>4</v>
      </c>
      <c r="BB464" s="118"/>
      <c r="BC464" s="118"/>
      <c r="BD464" s="118"/>
      <c r="BE464" s="118"/>
    </row>
    <row r="465" spans="2:57" ht="15">
      <c r="B465" s="499"/>
      <c r="C465" s="1" t="s">
        <v>208</v>
      </c>
      <c r="D465" s="196"/>
      <c r="G465" s="11">
        <v>0</v>
      </c>
      <c r="H465" s="11">
        <v>0</v>
      </c>
      <c r="I465" s="11">
        <v>0</v>
      </c>
      <c r="J465" s="11">
        <v>0</v>
      </c>
      <c r="K465" s="11">
        <v>0</v>
      </c>
      <c r="L465" s="11">
        <v>0</v>
      </c>
      <c r="M465" s="11">
        <v>0</v>
      </c>
      <c r="N465" s="11">
        <v>0</v>
      </c>
      <c r="O465" s="11">
        <v>0</v>
      </c>
      <c r="P465" s="11">
        <v>0</v>
      </c>
      <c r="Q465" s="11">
        <v>0</v>
      </c>
      <c r="V465" s="159">
        <f>100</f>
        <v>100</v>
      </c>
      <c r="W465" s="58" t="e">
        <f t="shared" si="68"/>
        <v>#DIV/0!</v>
      </c>
      <c r="X465" s="58" t="e">
        <f t="shared" si="68"/>
        <v>#DIV/0!</v>
      </c>
      <c r="Y465" s="58" t="e">
        <f t="shared" si="68"/>
        <v>#DIV/0!</v>
      </c>
      <c r="Z465" s="58" t="e">
        <f t="shared" si="68"/>
        <v>#DIV/0!</v>
      </c>
      <c r="AA465" s="58" t="e">
        <f t="shared" si="68"/>
        <v>#DIV/0!</v>
      </c>
      <c r="AB465" s="58" t="e">
        <f t="shared" si="68"/>
        <v>#DIV/0!</v>
      </c>
      <c r="AC465" s="58" t="e">
        <f t="shared" si="68"/>
        <v>#DIV/0!</v>
      </c>
      <c r="AD465" s="58" t="e">
        <f t="shared" si="68"/>
        <v>#DIV/0!</v>
      </c>
      <c r="AE465" s="58" t="e">
        <f t="shared" si="68"/>
        <v>#DIV/0!</v>
      </c>
      <c r="AF465" s="58" t="e">
        <f t="shared" si="67"/>
        <v>#DIV/0!</v>
      </c>
      <c r="AG465" s="58" t="e">
        <f t="shared" si="67"/>
        <v>#DIV/0!</v>
      </c>
      <c r="AH465" s="58" t="e">
        <f t="shared" si="67"/>
        <v>#DIV/0!</v>
      </c>
      <c r="AI465" s="58" t="e">
        <f t="shared" si="67"/>
        <v>#DIV/0!</v>
      </c>
      <c r="AJ465" s="58" t="e">
        <f t="shared" si="67"/>
        <v>#DIV/0!</v>
      </c>
      <c r="AK465" s="58" t="e">
        <f t="shared" si="65"/>
        <v>#DIV/0!</v>
      </c>
      <c r="AL465" s="58" t="e">
        <f t="shared" si="66"/>
        <v>#DIV/0!</v>
      </c>
      <c r="AM465" s="58" t="e">
        <f t="shared" si="69"/>
        <v>#DIV/0!</v>
      </c>
      <c r="AN465" s="160"/>
      <c r="AO465" s="118"/>
      <c r="AP465" s="118"/>
      <c r="AQ465" s="118"/>
      <c r="AR465" s="118"/>
      <c r="AS465" s="118">
        <v>4</v>
      </c>
      <c r="AT465" s="118">
        <v>4</v>
      </c>
      <c r="AU465" s="118">
        <v>4</v>
      </c>
      <c r="AV465" s="118">
        <v>4</v>
      </c>
      <c r="AW465" s="118">
        <v>4</v>
      </c>
      <c r="AX465" s="118">
        <v>4</v>
      </c>
      <c r="AY465" s="118">
        <v>4</v>
      </c>
      <c r="AZ465" s="118">
        <v>4</v>
      </c>
      <c r="BA465" s="118">
        <v>1</v>
      </c>
      <c r="BB465" s="118"/>
      <c r="BC465" s="118"/>
      <c r="BD465" s="118"/>
      <c r="BE465" s="118"/>
    </row>
    <row r="466" spans="2:57" ht="15">
      <c r="B466" s="499"/>
      <c r="C466" s="1" t="s">
        <v>209</v>
      </c>
      <c r="D466" s="196"/>
      <c r="Q466" s="11">
        <v>16.855207290507199</v>
      </c>
      <c r="V466" s="159">
        <f>100</f>
        <v>100</v>
      </c>
      <c r="W466" s="58" t="e">
        <f t="shared" si="68"/>
        <v>#DIV/0!</v>
      </c>
      <c r="X466" s="58" t="e">
        <f t="shared" si="68"/>
        <v>#DIV/0!</v>
      </c>
      <c r="Y466" s="58" t="e">
        <f t="shared" si="68"/>
        <v>#DIV/0!</v>
      </c>
      <c r="Z466" s="58" t="e">
        <f t="shared" si="68"/>
        <v>#DIV/0!</v>
      </c>
      <c r="AA466" s="58" t="e">
        <f t="shared" si="68"/>
        <v>#DIV/0!</v>
      </c>
      <c r="AB466" s="58" t="e">
        <f t="shared" si="68"/>
        <v>#DIV/0!</v>
      </c>
      <c r="AC466" s="58" t="e">
        <f t="shared" si="68"/>
        <v>#DIV/0!</v>
      </c>
      <c r="AD466" s="58" t="e">
        <f t="shared" si="68"/>
        <v>#DIV/0!</v>
      </c>
      <c r="AE466" s="58" t="e">
        <f t="shared" si="68"/>
        <v>#DIV/0!</v>
      </c>
      <c r="AF466" s="58" t="e">
        <f t="shared" si="67"/>
        <v>#DIV/0!</v>
      </c>
      <c r="AG466" s="58" t="e">
        <f t="shared" si="67"/>
        <v>#DIV/0!</v>
      </c>
      <c r="AH466" s="58" t="e">
        <f t="shared" si="67"/>
        <v>#DIV/0!</v>
      </c>
      <c r="AI466" s="58" t="e">
        <f t="shared" si="67"/>
        <v>#DIV/0!</v>
      </c>
      <c r="AJ466" s="58" t="e">
        <f t="shared" si="67"/>
        <v>#DIV/0!</v>
      </c>
      <c r="AK466" s="58" t="e">
        <f t="shared" si="65"/>
        <v>#DIV/0!</v>
      </c>
      <c r="AL466" s="58" t="e">
        <f t="shared" si="66"/>
        <v>#DIV/0!</v>
      </c>
      <c r="AM466" s="58" t="e">
        <f t="shared" si="69"/>
        <v>#DIV/0!</v>
      </c>
      <c r="AN466" s="160"/>
      <c r="AO466" s="118"/>
      <c r="AP466" s="118"/>
      <c r="AQ466" s="118"/>
      <c r="AR466" s="118"/>
      <c r="AS466" s="118"/>
      <c r="AT466" s="118"/>
      <c r="AU466" s="118"/>
      <c r="AV466" s="118"/>
      <c r="AW466" s="118"/>
      <c r="AX466" s="118"/>
      <c r="AY466" s="118"/>
      <c r="AZ466" s="118"/>
      <c r="BA466" s="118"/>
      <c r="BB466" s="118"/>
      <c r="BC466" s="118"/>
      <c r="BD466" s="118"/>
      <c r="BE466" s="118"/>
    </row>
    <row r="467" spans="2:57" ht="15">
      <c r="B467" s="501"/>
      <c r="C467" s="8" t="s">
        <v>210</v>
      </c>
      <c r="D467" s="245"/>
      <c r="E467" s="173"/>
      <c r="F467" s="173"/>
      <c r="G467" s="173"/>
      <c r="H467" s="173"/>
      <c r="I467" s="173"/>
      <c r="J467" s="173"/>
      <c r="K467" s="173"/>
      <c r="L467" s="173"/>
      <c r="M467" s="173"/>
      <c r="N467" s="173"/>
      <c r="O467" s="173"/>
      <c r="P467" s="173"/>
      <c r="Q467" s="173">
        <v>16.855207290507199</v>
      </c>
      <c r="R467" s="173"/>
      <c r="S467" s="173"/>
      <c r="T467" s="173"/>
      <c r="U467" s="173"/>
      <c r="V467" s="159">
        <f>100</f>
        <v>100</v>
      </c>
      <c r="W467" s="58" t="e">
        <f t="shared" si="68"/>
        <v>#DIV/0!</v>
      </c>
      <c r="X467" s="58" t="e">
        <f t="shared" si="68"/>
        <v>#DIV/0!</v>
      </c>
      <c r="Y467" s="58" t="e">
        <f t="shared" si="68"/>
        <v>#DIV/0!</v>
      </c>
      <c r="Z467" s="58" t="e">
        <f t="shared" si="68"/>
        <v>#DIV/0!</v>
      </c>
      <c r="AA467" s="58" t="e">
        <f t="shared" si="68"/>
        <v>#DIV/0!</v>
      </c>
      <c r="AB467" s="58" t="e">
        <f t="shared" si="68"/>
        <v>#DIV/0!</v>
      </c>
      <c r="AC467" s="58" t="e">
        <f t="shared" si="68"/>
        <v>#DIV/0!</v>
      </c>
      <c r="AD467" s="58" t="e">
        <f t="shared" si="68"/>
        <v>#DIV/0!</v>
      </c>
      <c r="AE467" s="58" t="e">
        <f t="shared" si="68"/>
        <v>#DIV/0!</v>
      </c>
      <c r="AF467" s="58" t="e">
        <f t="shared" si="67"/>
        <v>#DIV/0!</v>
      </c>
      <c r="AG467" s="58" t="e">
        <f t="shared" si="67"/>
        <v>#DIV/0!</v>
      </c>
      <c r="AH467" s="58" t="e">
        <f t="shared" si="67"/>
        <v>#DIV/0!</v>
      </c>
      <c r="AI467" s="58" t="e">
        <f t="shared" si="67"/>
        <v>#DIV/0!</v>
      </c>
      <c r="AJ467" s="58" t="e">
        <f t="shared" si="67"/>
        <v>#DIV/0!</v>
      </c>
      <c r="AK467" s="58" t="e">
        <f t="shared" si="65"/>
        <v>#DIV/0!</v>
      </c>
      <c r="AL467" s="58" t="e">
        <f t="shared" si="66"/>
        <v>#DIV/0!</v>
      </c>
      <c r="AM467" s="58" t="e">
        <f t="shared" si="69"/>
        <v>#DIV/0!</v>
      </c>
      <c r="AN467" s="120"/>
      <c r="AO467" s="121"/>
      <c r="AP467" s="121"/>
      <c r="AQ467" s="121"/>
      <c r="AR467" s="121"/>
      <c r="AS467" s="121"/>
      <c r="AT467" s="121"/>
      <c r="AU467" s="121"/>
      <c r="AV467" s="121"/>
      <c r="AW467" s="121"/>
      <c r="AX467" s="121"/>
      <c r="AY467" s="121"/>
      <c r="AZ467" s="121"/>
      <c r="BA467" s="121"/>
      <c r="BB467" s="121"/>
      <c r="BC467" s="121"/>
      <c r="BD467" s="121"/>
      <c r="BE467" s="121"/>
    </row>
    <row r="468" spans="2:57" ht="14.25" customHeight="1">
      <c r="B468" s="499" t="s">
        <v>253</v>
      </c>
      <c r="C468" s="1" t="s">
        <v>205</v>
      </c>
      <c r="D468" s="246"/>
      <c r="Q468" s="11">
        <v>88.694485812630106</v>
      </c>
      <c r="R468" s="11">
        <v>108.46553496513199</v>
      </c>
      <c r="V468" s="159">
        <f>100</f>
        <v>100</v>
      </c>
      <c r="W468" s="58" t="e">
        <f t="shared" si="68"/>
        <v>#DIV/0!</v>
      </c>
      <c r="X468" s="58" t="e">
        <f t="shared" si="68"/>
        <v>#DIV/0!</v>
      </c>
      <c r="Y468" s="58" t="e">
        <f t="shared" si="68"/>
        <v>#DIV/0!</v>
      </c>
      <c r="Z468" s="58" t="e">
        <f t="shared" si="68"/>
        <v>#DIV/0!</v>
      </c>
      <c r="AA468" s="58" t="e">
        <f t="shared" si="68"/>
        <v>#DIV/0!</v>
      </c>
      <c r="AB468" s="58" t="e">
        <f t="shared" si="68"/>
        <v>#DIV/0!</v>
      </c>
      <c r="AC468" s="58" t="e">
        <f t="shared" si="68"/>
        <v>#DIV/0!</v>
      </c>
      <c r="AD468" s="58" t="e">
        <f t="shared" si="68"/>
        <v>#DIV/0!</v>
      </c>
      <c r="AE468" s="58" t="e">
        <f t="shared" si="68"/>
        <v>#DIV/0!</v>
      </c>
      <c r="AF468" s="58" t="e">
        <f t="shared" si="67"/>
        <v>#DIV/0!</v>
      </c>
      <c r="AG468" s="58" t="e">
        <f t="shared" si="67"/>
        <v>#DIV/0!</v>
      </c>
      <c r="AH468" s="58" t="e">
        <f t="shared" si="67"/>
        <v>#DIV/0!</v>
      </c>
      <c r="AI468" s="58" t="e">
        <f t="shared" si="67"/>
        <v>#DIV/0!</v>
      </c>
      <c r="AJ468" s="58" t="e">
        <f t="shared" si="67"/>
        <v>#DIV/0!</v>
      </c>
      <c r="AK468" s="58" t="e">
        <f t="shared" ref="AK468:AK491" si="70">S468*100/$D468</f>
        <v>#DIV/0!</v>
      </c>
      <c r="AL468" s="58" t="e">
        <f t="shared" ref="AL468:AL491" si="71">T468*100/$D468</f>
        <v>#DIV/0!</v>
      </c>
      <c r="AM468" s="58" t="e">
        <f t="shared" si="69"/>
        <v>#DIV/0!</v>
      </c>
      <c r="AN468" s="160"/>
      <c r="AO468" s="118"/>
      <c r="AP468" s="118"/>
      <c r="AQ468" s="118"/>
      <c r="AR468" s="118"/>
      <c r="AS468" s="118"/>
      <c r="AT468" s="118"/>
      <c r="AU468" s="118"/>
      <c r="AV468" s="118"/>
      <c r="AW468" s="118"/>
      <c r="AX468" s="118"/>
      <c r="AY468" s="118"/>
      <c r="AZ468" s="118"/>
      <c r="BA468" s="118">
        <v>1</v>
      </c>
      <c r="BB468" s="118">
        <v>1</v>
      </c>
      <c r="BC468" s="118"/>
      <c r="BD468" s="118"/>
      <c r="BE468" s="118"/>
    </row>
    <row r="469" spans="2:57" ht="15">
      <c r="B469" s="499"/>
      <c r="C469" s="1" t="s">
        <v>206</v>
      </c>
      <c r="D469" s="196"/>
      <c r="Q469" s="11">
        <v>15.2446421350586</v>
      </c>
      <c r="R469" s="11">
        <v>-8.3432889728558308</v>
      </c>
      <c r="V469" s="159">
        <f>100</f>
        <v>100</v>
      </c>
      <c r="W469" s="58" t="e">
        <f t="shared" si="68"/>
        <v>#DIV/0!</v>
      </c>
      <c r="X469" s="58" t="e">
        <f t="shared" si="68"/>
        <v>#DIV/0!</v>
      </c>
      <c r="Y469" s="58" t="e">
        <f t="shared" si="68"/>
        <v>#DIV/0!</v>
      </c>
      <c r="Z469" s="58" t="e">
        <f t="shared" ref="Z469:AJ491" si="72">H469*100/$D469</f>
        <v>#DIV/0!</v>
      </c>
      <c r="AA469" s="58" t="e">
        <f t="shared" si="72"/>
        <v>#DIV/0!</v>
      </c>
      <c r="AB469" s="58" t="e">
        <f t="shared" si="72"/>
        <v>#DIV/0!</v>
      </c>
      <c r="AC469" s="58" t="e">
        <f t="shared" si="72"/>
        <v>#DIV/0!</v>
      </c>
      <c r="AD469" s="58" t="e">
        <f t="shared" si="72"/>
        <v>#DIV/0!</v>
      </c>
      <c r="AE469" s="58" t="e">
        <f t="shared" si="72"/>
        <v>#DIV/0!</v>
      </c>
      <c r="AF469" s="58" t="e">
        <f t="shared" si="67"/>
        <v>#DIV/0!</v>
      </c>
      <c r="AG469" s="58" t="e">
        <f t="shared" si="67"/>
        <v>#DIV/0!</v>
      </c>
      <c r="AH469" s="58" t="e">
        <f t="shared" si="67"/>
        <v>#DIV/0!</v>
      </c>
      <c r="AI469" s="58" t="e">
        <f t="shared" si="67"/>
        <v>#DIV/0!</v>
      </c>
      <c r="AJ469" s="58" t="e">
        <f t="shared" si="67"/>
        <v>#DIV/0!</v>
      </c>
      <c r="AK469" s="58" t="e">
        <f t="shared" si="70"/>
        <v>#DIV/0!</v>
      </c>
      <c r="AL469" s="58" t="e">
        <f t="shared" si="71"/>
        <v>#DIV/0!</v>
      </c>
      <c r="AM469" s="58" t="e">
        <f t="shared" si="69"/>
        <v>#DIV/0!</v>
      </c>
      <c r="AN469" s="160"/>
      <c r="AO469" s="118"/>
      <c r="AP469" s="118"/>
      <c r="AQ469" s="118"/>
      <c r="AR469" s="118"/>
      <c r="AS469" s="118"/>
      <c r="AT469" s="118"/>
      <c r="AU469" s="118"/>
      <c r="AV469" s="118"/>
      <c r="AW469" s="118"/>
      <c r="AX469" s="118"/>
      <c r="AY469" s="118"/>
      <c r="AZ469" s="118"/>
      <c r="BA469" s="118">
        <v>2</v>
      </c>
      <c r="BB469" s="118">
        <v>2</v>
      </c>
      <c r="BC469" s="118"/>
      <c r="BD469" s="118"/>
      <c r="BE469" s="118"/>
    </row>
    <row r="470" spans="2:57" ht="15">
      <c r="B470" s="499"/>
      <c r="C470" s="1" t="s">
        <v>207</v>
      </c>
      <c r="D470" s="196"/>
      <c r="Q470" s="11">
        <v>19.626601441914101</v>
      </c>
      <c r="R470" s="11">
        <v>86.692782855925699</v>
      </c>
      <c r="V470" s="159">
        <f>100</f>
        <v>100</v>
      </c>
      <c r="W470" s="58" t="e">
        <f t="shared" ref="W470:Y491" si="73">E470*100/$D470</f>
        <v>#DIV/0!</v>
      </c>
      <c r="X470" s="58" t="e">
        <f t="shared" si="73"/>
        <v>#DIV/0!</v>
      </c>
      <c r="Y470" s="58" t="e">
        <f t="shared" si="73"/>
        <v>#DIV/0!</v>
      </c>
      <c r="Z470" s="58" t="e">
        <f t="shared" si="72"/>
        <v>#DIV/0!</v>
      </c>
      <c r="AA470" s="58" t="e">
        <f t="shared" si="72"/>
        <v>#DIV/0!</v>
      </c>
      <c r="AB470" s="58" t="e">
        <f t="shared" si="72"/>
        <v>#DIV/0!</v>
      </c>
      <c r="AC470" s="58" t="e">
        <f t="shared" si="72"/>
        <v>#DIV/0!</v>
      </c>
      <c r="AD470" s="58" t="e">
        <f t="shared" si="72"/>
        <v>#DIV/0!</v>
      </c>
      <c r="AE470" s="58" t="e">
        <f t="shared" si="72"/>
        <v>#DIV/0!</v>
      </c>
      <c r="AF470" s="58" t="e">
        <f t="shared" si="67"/>
        <v>#DIV/0!</v>
      </c>
      <c r="AG470" s="58" t="e">
        <f t="shared" si="67"/>
        <v>#DIV/0!</v>
      </c>
      <c r="AH470" s="58" t="e">
        <f t="shared" si="67"/>
        <v>#DIV/0!</v>
      </c>
      <c r="AI470" s="58" t="e">
        <f t="shared" si="67"/>
        <v>#DIV/0!</v>
      </c>
      <c r="AJ470" s="58" t="e">
        <f t="shared" si="67"/>
        <v>#DIV/0!</v>
      </c>
      <c r="AK470" s="58" t="e">
        <f t="shared" si="70"/>
        <v>#DIV/0!</v>
      </c>
      <c r="AL470" s="58" t="e">
        <f t="shared" si="71"/>
        <v>#DIV/0!</v>
      </c>
      <c r="AM470" s="58" t="e">
        <f t="shared" si="69"/>
        <v>#DIV/0!</v>
      </c>
      <c r="AN470" s="160"/>
      <c r="AO470" s="118"/>
      <c r="AP470" s="118"/>
      <c r="AQ470" s="118"/>
      <c r="AR470" s="118"/>
      <c r="AS470" s="118"/>
      <c r="AT470" s="118"/>
      <c r="AU470" s="118"/>
      <c r="AV470" s="118"/>
      <c r="AW470" s="118"/>
      <c r="AX470" s="118"/>
      <c r="AY470" s="118"/>
      <c r="AZ470" s="118"/>
      <c r="BA470" s="118">
        <v>1</v>
      </c>
      <c r="BB470" s="118">
        <v>1</v>
      </c>
      <c r="BC470" s="118"/>
      <c r="BD470" s="118"/>
      <c r="BE470" s="118"/>
    </row>
    <row r="471" spans="2:57" ht="15">
      <c r="B471" s="499"/>
      <c r="C471" s="1" t="s">
        <v>208</v>
      </c>
      <c r="D471" s="196"/>
      <c r="Q471" s="11">
        <v>586.108503540794</v>
      </c>
      <c r="R471" s="11">
        <v>647.07858414599104</v>
      </c>
      <c r="V471" s="159">
        <f>100</f>
        <v>100</v>
      </c>
      <c r="W471" s="58" t="e">
        <f t="shared" si="73"/>
        <v>#DIV/0!</v>
      </c>
      <c r="X471" s="58" t="e">
        <f t="shared" si="73"/>
        <v>#DIV/0!</v>
      </c>
      <c r="Y471" s="58" t="e">
        <f t="shared" si="73"/>
        <v>#DIV/0!</v>
      </c>
      <c r="Z471" s="58" t="e">
        <f t="shared" si="72"/>
        <v>#DIV/0!</v>
      </c>
      <c r="AA471" s="58" t="e">
        <f t="shared" si="72"/>
        <v>#DIV/0!</v>
      </c>
      <c r="AB471" s="58" t="e">
        <f t="shared" si="72"/>
        <v>#DIV/0!</v>
      </c>
      <c r="AC471" s="58" t="e">
        <f t="shared" si="72"/>
        <v>#DIV/0!</v>
      </c>
      <c r="AD471" s="58" t="e">
        <f t="shared" si="72"/>
        <v>#DIV/0!</v>
      </c>
      <c r="AE471" s="58" t="e">
        <f t="shared" si="72"/>
        <v>#DIV/0!</v>
      </c>
      <c r="AF471" s="58" t="e">
        <f t="shared" si="67"/>
        <v>#DIV/0!</v>
      </c>
      <c r="AG471" s="58" t="e">
        <f t="shared" si="67"/>
        <v>#DIV/0!</v>
      </c>
      <c r="AH471" s="58" t="e">
        <f t="shared" si="67"/>
        <v>#DIV/0!</v>
      </c>
      <c r="AI471" s="58" t="e">
        <f t="shared" si="67"/>
        <v>#DIV/0!</v>
      </c>
      <c r="AJ471" s="58" t="e">
        <f t="shared" si="67"/>
        <v>#DIV/0!</v>
      </c>
      <c r="AK471" s="58" t="e">
        <f t="shared" si="70"/>
        <v>#DIV/0!</v>
      </c>
      <c r="AL471" s="58" t="e">
        <f t="shared" si="71"/>
        <v>#DIV/0!</v>
      </c>
      <c r="AM471" s="58" t="e">
        <f t="shared" si="69"/>
        <v>#DIV/0!</v>
      </c>
      <c r="AN471" s="160"/>
      <c r="AO471" s="118"/>
      <c r="AP471" s="118"/>
      <c r="AQ471" s="118"/>
      <c r="AR471" s="118"/>
      <c r="AS471" s="118"/>
      <c r="AT471" s="118"/>
      <c r="AU471" s="118"/>
      <c r="AV471" s="118"/>
      <c r="AW471" s="118"/>
      <c r="AX471" s="118"/>
      <c r="AY471" s="118"/>
      <c r="AZ471" s="118"/>
      <c r="BA471" s="118">
        <v>4</v>
      </c>
      <c r="BB471" s="118">
        <v>4</v>
      </c>
      <c r="BC471" s="118"/>
      <c r="BD471" s="118"/>
      <c r="BE471" s="118"/>
    </row>
    <row r="472" spans="2:57" ht="15">
      <c r="B472" s="499"/>
      <c r="C472" s="1" t="s">
        <v>209</v>
      </c>
      <c r="D472" s="196"/>
      <c r="Q472" s="11">
        <v>709.67423293039701</v>
      </c>
      <c r="R472" s="11">
        <v>833.89361299419295</v>
      </c>
      <c r="V472" s="159">
        <f>100</f>
        <v>100</v>
      </c>
      <c r="W472" s="58" t="e">
        <f t="shared" si="73"/>
        <v>#DIV/0!</v>
      </c>
      <c r="X472" s="58" t="e">
        <f t="shared" si="73"/>
        <v>#DIV/0!</v>
      </c>
      <c r="Y472" s="58" t="e">
        <f t="shared" si="73"/>
        <v>#DIV/0!</v>
      </c>
      <c r="Z472" s="58" t="e">
        <f t="shared" si="72"/>
        <v>#DIV/0!</v>
      </c>
      <c r="AA472" s="58" t="e">
        <f t="shared" si="72"/>
        <v>#DIV/0!</v>
      </c>
      <c r="AB472" s="58" t="e">
        <f t="shared" si="72"/>
        <v>#DIV/0!</v>
      </c>
      <c r="AC472" s="58" t="e">
        <f t="shared" si="72"/>
        <v>#DIV/0!</v>
      </c>
      <c r="AD472" s="58" t="e">
        <f t="shared" si="72"/>
        <v>#DIV/0!</v>
      </c>
      <c r="AE472" s="58" t="e">
        <f t="shared" si="72"/>
        <v>#DIV/0!</v>
      </c>
      <c r="AF472" s="58" t="e">
        <f t="shared" si="67"/>
        <v>#DIV/0!</v>
      </c>
      <c r="AG472" s="58" t="e">
        <f t="shared" si="67"/>
        <v>#DIV/0!</v>
      </c>
      <c r="AH472" s="58" t="e">
        <f t="shared" si="67"/>
        <v>#DIV/0!</v>
      </c>
      <c r="AI472" s="58" t="e">
        <f t="shared" si="67"/>
        <v>#DIV/0!</v>
      </c>
      <c r="AJ472" s="58" t="e">
        <f t="shared" si="67"/>
        <v>#DIV/0!</v>
      </c>
      <c r="AK472" s="58" t="e">
        <f t="shared" si="70"/>
        <v>#DIV/0!</v>
      </c>
      <c r="AL472" s="58" t="e">
        <f t="shared" si="71"/>
        <v>#DIV/0!</v>
      </c>
      <c r="AM472" s="58" t="e">
        <f t="shared" si="69"/>
        <v>#DIV/0!</v>
      </c>
      <c r="AN472" s="160"/>
      <c r="AO472" s="118"/>
      <c r="AP472" s="118"/>
      <c r="AQ472" s="118"/>
      <c r="AR472" s="118"/>
      <c r="AS472" s="118"/>
      <c r="AT472" s="118"/>
      <c r="AU472" s="118"/>
      <c r="AV472" s="118"/>
      <c r="AW472" s="118"/>
      <c r="AX472" s="118"/>
      <c r="AY472" s="118"/>
      <c r="AZ472" s="118"/>
      <c r="BA472" s="118"/>
      <c r="BB472" s="118"/>
      <c r="BC472" s="118"/>
      <c r="BD472" s="118"/>
      <c r="BE472" s="118"/>
    </row>
    <row r="473" spans="2:57" ht="15">
      <c r="B473" s="501"/>
      <c r="C473" s="8" t="s">
        <v>210</v>
      </c>
      <c r="D473" s="245"/>
      <c r="E473" s="173"/>
      <c r="F473" s="173"/>
      <c r="G473" s="173"/>
      <c r="H473" s="173"/>
      <c r="I473" s="173"/>
      <c r="J473" s="173"/>
      <c r="K473" s="173"/>
      <c r="L473" s="173"/>
      <c r="M473" s="173"/>
      <c r="N473" s="173"/>
      <c r="O473" s="173"/>
      <c r="P473" s="173"/>
      <c r="Q473" s="173">
        <v>123.56572938960301</v>
      </c>
      <c r="R473" s="173">
        <v>186.81502884820199</v>
      </c>
      <c r="S473" s="173"/>
      <c r="T473" s="173"/>
      <c r="U473" s="173"/>
      <c r="V473" s="159">
        <f>100</f>
        <v>100</v>
      </c>
      <c r="W473" s="58" t="e">
        <f t="shared" si="73"/>
        <v>#DIV/0!</v>
      </c>
      <c r="X473" s="58" t="e">
        <f t="shared" si="73"/>
        <v>#DIV/0!</v>
      </c>
      <c r="Y473" s="58" t="e">
        <f t="shared" si="73"/>
        <v>#DIV/0!</v>
      </c>
      <c r="Z473" s="58" t="e">
        <f t="shared" si="72"/>
        <v>#DIV/0!</v>
      </c>
      <c r="AA473" s="58" t="e">
        <f t="shared" si="72"/>
        <v>#DIV/0!</v>
      </c>
      <c r="AB473" s="58" t="e">
        <f t="shared" si="72"/>
        <v>#DIV/0!</v>
      </c>
      <c r="AC473" s="58" t="e">
        <f t="shared" si="72"/>
        <v>#DIV/0!</v>
      </c>
      <c r="AD473" s="58" t="e">
        <f t="shared" si="72"/>
        <v>#DIV/0!</v>
      </c>
      <c r="AE473" s="58" t="e">
        <f t="shared" si="72"/>
        <v>#DIV/0!</v>
      </c>
      <c r="AF473" s="58" t="e">
        <f t="shared" si="67"/>
        <v>#DIV/0!</v>
      </c>
      <c r="AG473" s="58" t="e">
        <f t="shared" si="67"/>
        <v>#DIV/0!</v>
      </c>
      <c r="AH473" s="58" t="e">
        <f t="shared" si="67"/>
        <v>#DIV/0!</v>
      </c>
      <c r="AI473" s="58" t="e">
        <f t="shared" si="67"/>
        <v>#DIV/0!</v>
      </c>
      <c r="AJ473" s="58" t="e">
        <f t="shared" si="67"/>
        <v>#DIV/0!</v>
      </c>
      <c r="AK473" s="58" t="e">
        <f t="shared" si="70"/>
        <v>#DIV/0!</v>
      </c>
      <c r="AL473" s="58" t="e">
        <f t="shared" si="71"/>
        <v>#DIV/0!</v>
      </c>
      <c r="AM473" s="58" t="e">
        <f t="shared" si="69"/>
        <v>#DIV/0!</v>
      </c>
      <c r="AN473" s="120"/>
      <c r="AO473" s="121"/>
      <c r="AP473" s="121"/>
      <c r="AQ473" s="121"/>
      <c r="AR473" s="121"/>
      <c r="AS473" s="121"/>
      <c r="AT473" s="121"/>
      <c r="AU473" s="121"/>
      <c r="AV473" s="121"/>
      <c r="AW473" s="121"/>
      <c r="AX473" s="121"/>
      <c r="AY473" s="121"/>
      <c r="AZ473" s="121"/>
      <c r="BA473" s="121"/>
      <c r="BB473" s="121"/>
      <c r="BC473" s="121"/>
      <c r="BD473" s="121"/>
      <c r="BE473" s="121"/>
    </row>
    <row r="474" spans="2:57" ht="15">
      <c r="B474" s="499" t="s">
        <v>254</v>
      </c>
      <c r="C474" s="1" t="s">
        <v>205</v>
      </c>
      <c r="D474" s="246"/>
      <c r="Q474" s="11">
        <v>22.447308985827402</v>
      </c>
      <c r="R474" s="11">
        <v>52.649126218987</v>
      </c>
      <c r="V474" s="159">
        <f>100</f>
        <v>100</v>
      </c>
      <c r="W474" s="58" t="e">
        <f t="shared" si="73"/>
        <v>#DIV/0!</v>
      </c>
      <c r="X474" s="58" t="e">
        <f t="shared" si="73"/>
        <v>#DIV/0!</v>
      </c>
      <c r="Y474" s="58" t="e">
        <f t="shared" si="73"/>
        <v>#DIV/0!</v>
      </c>
      <c r="Z474" s="58" t="e">
        <f t="shared" si="72"/>
        <v>#DIV/0!</v>
      </c>
      <c r="AA474" s="58" t="e">
        <f t="shared" si="72"/>
        <v>#DIV/0!</v>
      </c>
      <c r="AB474" s="58" t="e">
        <f t="shared" si="72"/>
        <v>#DIV/0!</v>
      </c>
      <c r="AC474" s="58" t="e">
        <f t="shared" si="72"/>
        <v>#DIV/0!</v>
      </c>
      <c r="AD474" s="58" t="e">
        <f t="shared" si="72"/>
        <v>#DIV/0!</v>
      </c>
      <c r="AE474" s="58" t="e">
        <f t="shared" si="72"/>
        <v>#DIV/0!</v>
      </c>
      <c r="AF474" s="58" t="e">
        <f t="shared" si="67"/>
        <v>#DIV/0!</v>
      </c>
      <c r="AG474" s="58" t="e">
        <f t="shared" si="67"/>
        <v>#DIV/0!</v>
      </c>
      <c r="AH474" s="58" t="e">
        <f t="shared" si="67"/>
        <v>#DIV/0!</v>
      </c>
      <c r="AI474" s="58" t="e">
        <f t="shared" si="67"/>
        <v>#DIV/0!</v>
      </c>
      <c r="AJ474" s="58" t="e">
        <f t="shared" si="67"/>
        <v>#DIV/0!</v>
      </c>
      <c r="AK474" s="58" t="e">
        <f t="shared" si="70"/>
        <v>#DIV/0!</v>
      </c>
      <c r="AL474" s="58" t="e">
        <f t="shared" si="71"/>
        <v>#DIV/0!</v>
      </c>
      <c r="AM474" s="58" t="e">
        <f t="shared" si="69"/>
        <v>#DIV/0!</v>
      </c>
      <c r="AN474" s="160"/>
      <c r="AO474" s="118"/>
      <c r="AP474" s="118"/>
      <c r="AQ474" s="118"/>
      <c r="AR474" s="118"/>
      <c r="AS474" s="118"/>
      <c r="AT474" s="118"/>
      <c r="AU474" s="118"/>
      <c r="AV474" s="118"/>
      <c r="AW474" s="118"/>
      <c r="AX474" s="118"/>
      <c r="AY474" s="118"/>
      <c r="AZ474" s="118"/>
      <c r="BA474" s="118">
        <v>1</v>
      </c>
      <c r="BB474" s="118">
        <v>1</v>
      </c>
      <c r="BC474" s="118"/>
      <c r="BD474" s="118"/>
      <c r="BE474" s="118"/>
    </row>
    <row r="475" spans="2:57" ht="15">
      <c r="B475" s="499"/>
      <c r="C475" s="1" t="s">
        <v>206</v>
      </c>
      <c r="D475" s="196"/>
      <c r="Q475" s="11">
        <v>47.034805164064601</v>
      </c>
      <c r="R475" s="11">
        <v>105.834467813186</v>
      </c>
      <c r="V475" s="159">
        <f>100</f>
        <v>100</v>
      </c>
      <c r="W475" s="58" t="e">
        <f t="shared" si="73"/>
        <v>#DIV/0!</v>
      </c>
      <c r="X475" s="58" t="e">
        <f t="shared" si="73"/>
        <v>#DIV/0!</v>
      </c>
      <c r="Y475" s="58" t="e">
        <f t="shared" si="73"/>
        <v>#DIV/0!</v>
      </c>
      <c r="Z475" s="58" t="e">
        <f t="shared" si="72"/>
        <v>#DIV/0!</v>
      </c>
      <c r="AA475" s="58" t="e">
        <f t="shared" si="72"/>
        <v>#DIV/0!</v>
      </c>
      <c r="AB475" s="58" t="e">
        <f t="shared" si="72"/>
        <v>#DIV/0!</v>
      </c>
      <c r="AC475" s="58" t="e">
        <f t="shared" si="72"/>
        <v>#DIV/0!</v>
      </c>
      <c r="AD475" s="58" t="e">
        <f t="shared" si="72"/>
        <v>#DIV/0!</v>
      </c>
      <c r="AE475" s="58" t="e">
        <f t="shared" si="72"/>
        <v>#DIV/0!</v>
      </c>
      <c r="AF475" s="58" t="e">
        <f t="shared" si="67"/>
        <v>#DIV/0!</v>
      </c>
      <c r="AG475" s="58" t="e">
        <f t="shared" si="67"/>
        <v>#DIV/0!</v>
      </c>
      <c r="AH475" s="58" t="e">
        <f t="shared" si="67"/>
        <v>#DIV/0!</v>
      </c>
      <c r="AI475" s="58" t="e">
        <f t="shared" si="67"/>
        <v>#DIV/0!</v>
      </c>
      <c r="AJ475" s="58" t="e">
        <f t="shared" si="67"/>
        <v>#DIV/0!</v>
      </c>
      <c r="AK475" s="58" t="e">
        <f t="shared" si="70"/>
        <v>#DIV/0!</v>
      </c>
      <c r="AL475" s="58" t="e">
        <f t="shared" si="71"/>
        <v>#DIV/0!</v>
      </c>
      <c r="AM475" s="58" t="e">
        <f t="shared" si="69"/>
        <v>#DIV/0!</v>
      </c>
      <c r="AN475" s="160"/>
      <c r="AO475" s="118"/>
      <c r="AP475" s="118"/>
      <c r="AQ475" s="118"/>
      <c r="AR475" s="118"/>
      <c r="AS475" s="118"/>
      <c r="AT475" s="118"/>
      <c r="AU475" s="118"/>
      <c r="AV475" s="118"/>
      <c r="AW475" s="118"/>
      <c r="AX475" s="118"/>
      <c r="AY475" s="118"/>
      <c r="AZ475" s="118"/>
      <c r="BA475" s="118">
        <v>1</v>
      </c>
      <c r="BB475" s="118">
        <v>2</v>
      </c>
      <c r="BC475" s="118"/>
      <c r="BD475" s="118"/>
      <c r="BE475" s="118"/>
    </row>
    <row r="476" spans="2:57" ht="15">
      <c r="B476" s="499"/>
      <c r="C476" s="1" t="s">
        <v>207</v>
      </c>
      <c r="D476" s="196"/>
      <c r="Q476" s="11">
        <v>72.864990679830001</v>
      </c>
      <c r="R476" s="11">
        <v>121.19023143389001</v>
      </c>
      <c r="V476" s="159">
        <f>100</f>
        <v>100</v>
      </c>
      <c r="W476" s="58" t="e">
        <f t="shared" si="73"/>
        <v>#DIV/0!</v>
      </c>
      <c r="X476" s="58" t="e">
        <f t="shared" si="73"/>
        <v>#DIV/0!</v>
      </c>
      <c r="Y476" s="58" t="e">
        <f t="shared" si="73"/>
        <v>#DIV/0!</v>
      </c>
      <c r="Z476" s="58" t="e">
        <f t="shared" si="72"/>
        <v>#DIV/0!</v>
      </c>
      <c r="AA476" s="58" t="e">
        <f t="shared" si="72"/>
        <v>#DIV/0!</v>
      </c>
      <c r="AB476" s="58" t="e">
        <f t="shared" si="72"/>
        <v>#DIV/0!</v>
      </c>
      <c r="AC476" s="58" t="e">
        <f t="shared" si="72"/>
        <v>#DIV/0!</v>
      </c>
      <c r="AD476" s="58" t="e">
        <f t="shared" si="72"/>
        <v>#DIV/0!</v>
      </c>
      <c r="AE476" s="58" t="e">
        <f t="shared" si="72"/>
        <v>#DIV/0!</v>
      </c>
      <c r="AF476" s="58" t="e">
        <f t="shared" si="67"/>
        <v>#DIV/0!</v>
      </c>
      <c r="AG476" s="58" t="e">
        <f t="shared" si="67"/>
        <v>#DIV/0!</v>
      </c>
      <c r="AH476" s="58" t="e">
        <f t="shared" si="67"/>
        <v>#DIV/0!</v>
      </c>
      <c r="AI476" s="58" t="e">
        <f t="shared" si="67"/>
        <v>#DIV/0!</v>
      </c>
      <c r="AJ476" s="58" t="e">
        <f t="shared" si="67"/>
        <v>#DIV/0!</v>
      </c>
      <c r="AK476" s="58" t="e">
        <f t="shared" si="70"/>
        <v>#DIV/0!</v>
      </c>
      <c r="AL476" s="58" t="e">
        <f t="shared" si="71"/>
        <v>#DIV/0!</v>
      </c>
      <c r="AM476" s="58" t="e">
        <f t="shared" si="69"/>
        <v>#DIV/0!</v>
      </c>
      <c r="AN476" s="160"/>
      <c r="AO476" s="118"/>
      <c r="AP476" s="118"/>
      <c r="AQ476" s="118"/>
      <c r="AR476" s="118"/>
      <c r="AS476" s="118"/>
      <c r="AT476" s="118"/>
      <c r="AU476" s="118"/>
      <c r="AV476" s="118"/>
      <c r="AW476" s="118"/>
      <c r="AX476" s="118"/>
      <c r="AY476" s="118"/>
      <c r="AZ476" s="118"/>
      <c r="BA476" s="118">
        <v>1</v>
      </c>
      <c r="BB476" s="118">
        <v>1</v>
      </c>
      <c r="BC476" s="118"/>
      <c r="BD476" s="118"/>
      <c r="BE476" s="118"/>
    </row>
    <row r="477" spans="2:57" ht="15">
      <c r="B477" s="499"/>
      <c r="C477" s="1" t="s">
        <v>208</v>
      </c>
      <c r="D477" s="196"/>
      <c r="G477" s="11">
        <v>0</v>
      </c>
      <c r="H477" s="11">
        <v>0</v>
      </c>
      <c r="I477" s="11">
        <v>0</v>
      </c>
      <c r="J477" s="11">
        <v>0</v>
      </c>
      <c r="K477" s="11">
        <v>0</v>
      </c>
      <c r="L477" s="11">
        <v>0</v>
      </c>
      <c r="M477" s="11">
        <v>0</v>
      </c>
      <c r="N477" s="11">
        <v>0</v>
      </c>
      <c r="O477" s="11">
        <v>0</v>
      </c>
      <c r="P477" s="11">
        <v>0</v>
      </c>
      <c r="Q477" s="11">
        <v>0</v>
      </c>
      <c r="R477" s="11">
        <v>-6.0280264547244196</v>
      </c>
      <c r="V477" s="159">
        <f>100</f>
        <v>100</v>
      </c>
      <c r="W477" s="58" t="e">
        <f t="shared" si="73"/>
        <v>#DIV/0!</v>
      </c>
      <c r="X477" s="58" t="e">
        <f t="shared" si="73"/>
        <v>#DIV/0!</v>
      </c>
      <c r="Y477" s="58" t="e">
        <f t="shared" si="73"/>
        <v>#DIV/0!</v>
      </c>
      <c r="Z477" s="58" t="e">
        <f t="shared" si="72"/>
        <v>#DIV/0!</v>
      </c>
      <c r="AA477" s="58" t="e">
        <f t="shared" si="72"/>
        <v>#DIV/0!</v>
      </c>
      <c r="AB477" s="58" t="e">
        <f t="shared" si="72"/>
        <v>#DIV/0!</v>
      </c>
      <c r="AC477" s="58" t="e">
        <f t="shared" si="72"/>
        <v>#DIV/0!</v>
      </c>
      <c r="AD477" s="58" t="e">
        <f t="shared" si="72"/>
        <v>#DIV/0!</v>
      </c>
      <c r="AE477" s="58" t="e">
        <f t="shared" si="72"/>
        <v>#DIV/0!</v>
      </c>
      <c r="AF477" s="58" t="e">
        <f t="shared" si="67"/>
        <v>#DIV/0!</v>
      </c>
      <c r="AG477" s="58" t="e">
        <f t="shared" si="67"/>
        <v>#DIV/0!</v>
      </c>
      <c r="AH477" s="58" t="e">
        <f t="shared" si="67"/>
        <v>#DIV/0!</v>
      </c>
      <c r="AI477" s="58" t="e">
        <f t="shared" si="67"/>
        <v>#DIV/0!</v>
      </c>
      <c r="AJ477" s="58" t="e">
        <f t="shared" si="67"/>
        <v>#DIV/0!</v>
      </c>
      <c r="AK477" s="58" t="e">
        <f t="shared" si="70"/>
        <v>#DIV/0!</v>
      </c>
      <c r="AL477" s="58" t="e">
        <f t="shared" si="71"/>
        <v>#DIV/0!</v>
      </c>
      <c r="AM477" s="58" t="e">
        <f t="shared" si="69"/>
        <v>#DIV/0!</v>
      </c>
      <c r="AN477" s="160"/>
      <c r="AO477" s="118"/>
      <c r="AP477" s="118"/>
      <c r="AQ477" s="118"/>
      <c r="AR477" s="118"/>
      <c r="AS477" s="118">
        <v>4</v>
      </c>
      <c r="AT477" s="118">
        <v>4</v>
      </c>
      <c r="AU477" s="118">
        <v>4</v>
      </c>
      <c r="AV477" s="118">
        <v>4</v>
      </c>
      <c r="AW477" s="118">
        <v>4</v>
      </c>
      <c r="AX477" s="118">
        <v>4</v>
      </c>
      <c r="AY477" s="118">
        <v>4</v>
      </c>
      <c r="AZ477" s="118">
        <v>4</v>
      </c>
      <c r="BA477" s="118">
        <v>1</v>
      </c>
      <c r="BB477" s="118">
        <v>4</v>
      </c>
      <c r="BC477" s="118"/>
      <c r="BD477" s="118"/>
      <c r="BE477" s="118"/>
    </row>
    <row r="478" spans="2:57" ht="15">
      <c r="B478" s="499"/>
      <c r="C478" s="1" t="s">
        <v>209</v>
      </c>
      <c r="D478" s="196"/>
      <c r="Q478" s="11">
        <v>142.34710482972201</v>
      </c>
      <c r="R478" s="11">
        <v>273.645799011338</v>
      </c>
      <c r="V478" s="159">
        <f>100</f>
        <v>100</v>
      </c>
      <c r="W478" s="58" t="e">
        <f t="shared" si="73"/>
        <v>#DIV/0!</v>
      </c>
      <c r="X478" s="58" t="e">
        <f t="shared" si="73"/>
        <v>#DIV/0!</v>
      </c>
      <c r="Y478" s="58" t="e">
        <f t="shared" si="73"/>
        <v>#DIV/0!</v>
      </c>
      <c r="Z478" s="58" t="e">
        <f t="shared" si="72"/>
        <v>#DIV/0!</v>
      </c>
      <c r="AA478" s="58" t="e">
        <f t="shared" si="72"/>
        <v>#DIV/0!</v>
      </c>
      <c r="AB478" s="58" t="e">
        <f t="shared" si="72"/>
        <v>#DIV/0!</v>
      </c>
      <c r="AC478" s="58" t="e">
        <f t="shared" si="72"/>
        <v>#DIV/0!</v>
      </c>
      <c r="AD478" s="58" t="e">
        <f t="shared" si="72"/>
        <v>#DIV/0!</v>
      </c>
      <c r="AE478" s="58" t="e">
        <f t="shared" si="72"/>
        <v>#DIV/0!</v>
      </c>
      <c r="AF478" s="58" t="e">
        <f t="shared" si="67"/>
        <v>#DIV/0!</v>
      </c>
      <c r="AG478" s="58" t="e">
        <f t="shared" si="67"/>
        <v>#DIV/0!</v>
      </c>
      <c r="AH478" s="58" t="e">
        <f t="shared" si="67"/>
        <v>#DIV/0!</v>
      </c>
      <c r="AI478" s="58" t="e">
        <f t="shared" si="67"/>
        <v>#DIV/0!</v>
      </c>
      <c r="AJ478" s="58" t="e">
        <f t="shared" si="67"/>
        <v>#DIV/0!</v>
      </c>
      <c r="AK478" s="58" t="e">
        <f t="shared" si="70"/>
        <v>#DIV/0!</v>
      </c>
      <c r="AL478" s="58" t="e">
        <f t="shared" si="71"/>
        <v>#DIV/0!</v>
      </c>
      <c r="AM478" s="58" t="e">
        <f t="shared" si="69"/>
        <v>#DIV/0!</v>
      </c>
      <c r="AN478" s="160"/>
      <c r="AO478" s="118"/>
      <c r="AP478" s="118"/>
      <c r="AQ478" s="118"/>
      <c r="AR478" s="118"/>
      <c r="AS478" s="118"/>
      <c r="AT478" s="118"/>
      <c r="AU478" s="118"/>
      <c r="AV478" s="118"/>
      <c r="AW478" s="118"/>
      <c r="AX478" s="118"/>
      <c r="AY478" s="118"/>
      <c r="AZ478" s="118"/>
      <c r="BA478" s="118"/>
      <c r="BB478" s="118"/>
      <c r="BC478" s="118"/>
      <c r="BD478" s="118"/>
      <c r="BE478" s="118"/>
    </row>
    <row r="479" spans="2:57" ht="15">
      <c r="B479" s="501"/>
      <c r="C479" s="8" t="s">
        <v>210</v>
      </c>
      <c r="D479" s="245"/>
      <c r="E479" s="173"/>
      <c r="F479" s="173"/>
      <c r="G479" s="173"/>
      <c r="H479" s="173"/>
      <c r="I479" s="173"/>
      <c r="J479" s="173"/>
      <c r="K479" s="173"/>
      <c r="L479" s="173"/>
      <c r="M479" s="173"/>
      <c r="N479" s="173"/>
      <c r="O479" s="173"/>
      <c r="P479" s="173"/>
      <c r="Q479" s="173">
        <v>142.34710482972201</v>
      </c>
      <c r="R479" s="173">
        <v>279.67382546606302</v>
      </c>
      <c r="S479" s="173"/>
      <c r="T479" s="173"/>
      <c r="U479" s="173"/>
      <c r="V479" s="159">
        <f>100</f>
        <v>100</v>
      </c>
      <c r="W479" s="58" t="e">
        <f t="shared" si="73"/>
        <v>#DIV/0!</v>
      </c>
      <c r="X479" s="58" t="e">
        <f t="shared" si="73"/>
        <v>#DIV/0!</v>
      </c>
      <c r="Y479" s="58" t="e">
        <f t="shared" si="73"/>
        <v>#DIV/0!</v>
      </c>
      <c r="Z479" s="58" t="e">
        <f t="shared" si="72"/>
        <v>#DIV/0!</v>
      </c>
      <c r="AA479" s="58" t="e">
        <f t="shared" si="72"/>
        <v>#DIV/0!</v>
      </c>
      <c r="AB479" s="58" t="e">
        <f t="shared" si="72"/>
        <v>#DIV/0!</v>
      </c>
      <c r="AC479" s="58" t="e">
        <f t="shared" si="72"/>
        <v>#DIV/0!</v>
      </c>
      <c r="AD479" s="58" t="e">
        <f t="shared" si="72"/>
        <v>#DIV/0!</v>
      </c>
      <c r="AE479" s="58" t="e">
        <f t="shared" si="72"/>
        <v>#DIV/0!</v>
      </c>
      <c r="AF479" s="58" t="e">
        <f t="shared" si="67"/>
        <v>#DIV/0!</v>
      </c>
      <c r="AG479" s="58" t="e">
        <f t="shared" si="67"/>
        <v>#DIV/0!</v>
      </c>
      <c r="AH479" s="58" t="e">
        <f t="shared" si="67"/>
        <v>#DIV/0!</v>
      </c>
      <c r="AI479" s="58" t="e">
        <f t="shared" si="67"/>
        <v>#DIV/0!</v>
      </c>
      <c r="AJ479" s="58" t="e">
        <f t="shared" si="67"/>
        <v>#DIV/0!</v>
      </c>
      <c r="AK479" s="58" t="e">
        <f t="shared" si="70"/>
        <v>#DIV/0!</v>
      </c>
      <c r="AL479" s="58" t="e">
        <f t="shared" si="71"/>
        <v>#DIV/0!</v>
      </c>
      <c r="AM479" s="58" t="e">
        <f t="shared" si="69"/>
        <v>#DIV/0!</v>
      </c>
      <c r="AN479" s="120"/>
      <c r="AO479" s="121"/>
      <c r="AP479" s="121"/>
      <c r="AQ479" s="121"/>
      <c r="AR479" s="121"/>
      <c r="AS479" s="121"/>
      <c r="AT479" s="121"/>
      <c r="AU479" s="121"/>
      <c r="AV479" s="121"/>
      <c r="AW479" s="121"/>
      <c r="AX479" s="121"/>
      <c r="AY479" s="121"/>
      <c r="AZ479" s="121"/>
      <c r="BA479" s="121"/>
      <c r="BB479" s="121"/>
      <c r="BC479" s="121"/>
      <c r="BD479" s="121"/>
      <c r="BE479" s="121"/>
    </row>
    <row r="480" spans="2:57" ht="15">
      <c r="B480" s="499" t="s">
        <v>255</v>
      </c>
      <c r="C480" s="1" t="s">
        <v>205</v>
      </c>
      <c r="D480" s="246">
        <v>120.986181528979</v>
      </c>
      <c r="E480" s="11">
        <v>88.859107330148007</v>
      </c>
      <c r="G480" s="11">
        <v>73.094690416896398</v>
      </c>
      <c r="H480" s="11">
        <v>57.127052854445203</v>
      </c>
      <c r="I480" s="11">
        <v>55.545827739839297</v>
      </c>
      <c r="J480" s="11">
        <v>23.2094504121165</v>
      </c>
      <c r="K480" s="11">
        <v>23.448755526851802</v>
      </c>
      <c r="L480" s="11">
        <v>16.674654525121799</v>
      </c>
      <c r="M480" s="11">
        <v>19.331180995655501</v>
      </c>
      <c r="N480" s="11">
        <v>20.775069916100701</v>
      </c>
      <c r="O480" s="11">
        <v>23.215264285358401</v>
      </c>
      <c r="P480" s="11">
        <v>18.899999999999999</v>
      </c>
      <c r="Q480" s="11">
        <v>27.122187922243199</v>
      </c>
      <c r="R480" s="11">
        <v>39.581770529454801</v>
      </c>
      <c r="S480" s="11">
        <v>44.347724082763001</v>
      </c>
      <c r="T480" s="11">
        <v>46.201814350008497</v>
      </c>
      <c r="U480" s="11">
        <v>49.031833918566903</v>
      </c>
      <c r="V480" s="159">
        <f>100</f>
        <v>100</v>
      </c>
      <c r="W480" s="58">
        <f t="shared" si="73"/>
        <v>73.445666444861047</v>
      </c>
      <c r="X480" s="58">
        <f t="shared" si="73"/>
        <v>0</v>
      </c>
      <c r="Y480" s="58">
        <f t="shared" si="73"/>
        <v>60.415734667507067</v>
      </c>
      <c r="Z480" s="58">
        <f t="shared" si="72"/>
        <v>47.217832757836021</v>
      </c>
      <c r="AA480" s="58">
        <f t="shared" si="72"/>
        <v>45.910885886199146</v>
      </c>
      <c r="AB480" s="58">
        <f t="shared" si="72"/>
        <v>19.183554781880023</v>
      </c>
      <c r="AC480" s="58">
        <f t="shared" si="72"/>
        <v>19.381350192654256</v>
      </c>
      <c r="AD480" s="58">
        <f t="shared" si="72"/>
        <v>13.782280186376351</v>
      </c>
      <c r="AE480" s="58">
        <f t="shared" si="72"/>
        <v>15.978007365266944</v>
      </c>
      <c r="AF480" s="58">
        <f t="shared" si="67"/>
        <v>17.171440286446753</v>
      </c>
      <c r="AG480" s="58">
        <f t="shared" si="67"/>
        <v>19.188360184586706</v>
      </c>
      <c r="AH480" s="58">
        <f t="shared" si="67"/>
        <v>15.621618734593262</v>
      </c>
      <c r="AI480" s="58">
        <f t="shared" si="67"/>
        <v>22.417591479855744</v>
      </c>
      <c r="AJ480" s="58">
        <f t="shared" si="67"/>
        <v>32.715943283137712</v>
      </c>
      <c r="AK480" s="58">
        <f t="shared" si="70"/>
        <v>36.655197744331396</v>
      </c>
      <c r="AL480" s="58">
        <f t="shared" si="71"/>
        <v>38.187678763084271</v>
      </c>
      <c r="AM480" s="58">
        <f t="shared" si="69"/>
        <v>40.526805044113765</v>
      </c>
      <c r="AN480" s="160">
        <v>1</v>
      </c>
      <c r="AO480" s="118">
        <v>1</v>
      </c>
      <c r="AP480" s="118"/>
      <c r="AQ480" s="118">
        <v>1</v>
      </c>
      <c r="AR480" s="118">
        <v>1</v>
      </c>
      <c r="AS480" s="118">
        <v>1</v>
      </c>
      <c r="AT480" s="118">
        <v>1</v>
      </c>
      <c r="AU480" s="118">
        <v>1</v>
      </c>
      <c r="AV480" s="118">
        <v>1</v>
      </c>
      <c r="AW480" s="118">
        <v>1</v>
      </c>
      <c r="AX480" s="118">
        <v>1</v>
      </c>
      <c r="AY480" s="118">
        <v>1</v>
      </c>
      <c r="AZ480" s="118">
        <v>1</v>
      </c>
      <c r="BA480" s="118">
        <v>1</v>
      </c>
      <c r="BB480" s="118">
        <v>1</v>
      </c>
      <c r="BC480" s="118">
        <v>4</v>
      </c>
      <c r="BD480" s="118">
        <v>6</v>
      </c>
      <c r="BE480" s="118">
        <v>7</v>
      </c>
    </row>
    <row r="481" spans="2:57" ht="15">
      <c r="B481" s="499"/>
      <c r="C481" s="1" t="s">
        <v>206</v>
      </c>
      <c r="D481" s="196">
        <v>11.830201809325001</v>
      </c>
      <c r="E481" s="11">
        <v>19.8112108145904</v>
      </c>
      <c r="I481" s="11">
        <v>1.7264711135494399</v>
      </c>
      <c r="J481" s="11">
        <v>6.1495125023556598</v>
      </c>
      <c r="K481" s="11">
        <v>8.6746912464688499</v>
      </c>
      <c r="L481" s="11">
        <v>7.0233165466080596</v>
      </c>
      <c r="M481" s="11">
        <v>5.7682999248993303</v>
      </c>
      <c r="N481" s="11">
        <v>8.5896923691570102</v>
      </c>
      <c r="O481" s="11">
        <v>9.8144279935897298</v>
      </c>
      <c r="P481" s="11">
        <v>10.5</v>
      </c>
      <c r="Q481" s="11">
        <v>13.6234594952302</v>
      </c>
      <c r="R481" s="11">
        <v>14.7454597653247</v>
      </c>
      <c r="S481" s="11">
        <v>13.401038436809401</v>
      </c>
      <c r="T481" s="11">
        <v>12.6108453888457</v>
      </c>
      <c r="U481" s="11">
        <v>12.211922569085701</v>
      </c>
      <c r="V481" s="159">
        <f>100</f>
        <v>100</v>
      </c>
      <c r="W481" s="58">
        <f t="shared" si="73"/>
        <v>167.46299965039034</v>
      </c>
      <c r="X481" s="58">
        <f t="shared" si="73"/>
        <v>0</v>
      </c>
      <c r="Y481" s="58">
        <f t="shared" si="73"/>
        <v>0</v>
      </c>
      <c r="Z481" s="58">
        <f t="shared" si="72"/>
        <v>0</v>
      </c>
      <c r="AA481" s="58">
        <f t="shared" si="72"/>
        <v>14.593758765709067</v>
      </c>
      <c r="AB481" s="58">
        <f t="shared" si="72"/>
        <v>51.981467446382766</v>
      </c>
      <c r="AC481" s="58">
        <f t="shared" si="72"/>
        <v>73.326654830445406</v>
      </c>
      <c r="AD481" s="58">
        <f t="shared" si="72"/>
        <v>59.367681632210392</v>
      </c>
      <c r="AE481" s="58">
        <f t="shared" si="72"/>
        <v>48.759099953413674</v>
      </c>
      <c r="AF481" s="58">
        <f t="shared" si="67"/>
        <v>72.608164320462379</v>
      </c>
      <c r="AG481" s="58">
        <f t="shared" si="67"/>
        <v>82.960782510520119</v>
      </c>
      <c r="AH481" s="58">
        <f t="shared" si="67"/>
        <v>88.755882352941043</v>
      </c>
      <c r="AI481" s="58">
        <f t="shared" si="67"/>
        <v>115.15830173321039</v>
      </c>
      <c r="AJ481" s="58">
        <f t="shared" si="67"/>
        <v>124.64250401630329</v>
      </c>
      <c r="AK481" s="58">
        <f t="shared" si="70"/>
        <v>113.27818960997107</v>
      </c>
      <c r="AL481" s="58">
        <f t="shared" si="71"/>
        <v>106.59873425747791</v>
      </c>
      <c r="AM481" s="58">
        <f t="shared" si="69"/>
        <v>103.22666312809486</v>
      </c>
      <c r="AN481" s="160">
        <v>1</v>
      </c>
      <c r="AO481" s="118">
        <v>1</v>
      </c>
      <c r="AP481" s="118"/>
      <c r="AQ481" s="118"/>
      <c r="AR481" s="118"/>
      <c r="AS481" s="118">
        <v>4</v>
      </c>
      <c r="AT481" s="118">
        <v>1</v>
      </c>
      <c r="AU481" s="118">
        <v>4</v>
      </c>
      <c r="AV481" s="118">
        <v>4</v>
      </c>
      <c r="AW481" s="118">
        <v>4</v>
      </c>
      <c r="AX481" s="118">
        <v>1</v>
      </c>
      <c r="AY481" s="118">
        <v>4</v>
      </c>
      <c r="AZ481" s="118">
        <v>1</v>
      </c>
      <c r="BA481" s="118">
        <v>4</v>
      </c>
      <c r="BB481" s="118">
        <v>2</v>
      </c>
      <c r="BC481" s="118">
        <v>4</v>
      </c>
      <c r="BD481" s="118">
        <v>6</v>
      </c>
      <c r="BE481" s="118">
        <v>7</v>
      </c>
    </row>
    <row r="482" spans="2:57" ht="15">
      <c r="B482" s="499"/>
      <c r="C482" s="1" t="s">
        <v>207</v>
      </c>
      <c r="D482" s="196">
        <v>8.9472114524306594</v>
      </c>
      <c r="E482" s="11">
        <v>10.002719185798099</v>
      </c>
      <c r="I482" s="11">
        <v>7.8067930271556802</v>
      </c>
      <c r="J482" s="11">
        <v>42.153916346792798</v>
      </c>
      <c r="K482" s="11">
        <v>44.1843706404578</v>
      </c>
      <c r="L482" s="11">
        <v>27.823713622004298</v>
      </c>
      <c r="M482" s="11">
        <v>17.947274056574798</v>
      </c>
      <c r="N482" s="11">
        <v>17.0795045944866</v>
      </c>
      <c r="O482" s="11">
        <v>15.1942924673649</v>
      </c>
      <c r="P482" s="11">
        <v>15.2</v>
      </c>
      <c r="Q482" s="11">
        <v>20.195443394259399</v>
      </c>
      <c r="R482" s="11">
        <v>17.191305716852401</v>
      </c>
      <c r="S482" s="11">
        <v>14.8047025020339</v>
      </c>
      <c r="T482" s="11">
        <v>13.591492177803399</v>
      </c>
      <c r="U482" s="11">
        <v>13.1531439506689</v>
      </c>
      <c r="V482" s="159">
        <f>100</f>
        <v>100</v>
      </c>
      <c r="W482" s="58">
        <f t="shared" si="73"/>
        <v>111.79705809993675</v>
      </c>
      <c r="X482" s="58">
        <f t="shared" si="73"/>
        <v>0</v>
      </c>
      <c r="Y482" s="58">
        <f t="shared" si="73"/>
        <v>0</v>
      </c>
      <c r="Z482" s="58">
        <f t="shared" si="72"/>
        <v>0</v>
      </c>
      <c r="AA482" s="58">
        <f t="shared" si="72"/>
        <v>87.253923400176646</v>
      </c>
      <c r="AB482" s="58">
        <f t="shared" si="72"/>
        <v>471.1402717026541</v>
      </c>
      <c r="AC482" s="58">
        <f t="shared" si="72"/>
        <v>493.83398252485</v>
      </c>
      <c r="AD482" s="58">
        <f t="shared" si="72"/>
        <v>310.9763725819347</v>
      </c>
      <c r="AE482" s="58">
        <f t="shared" si="72"/>
        <v>200.59069970565099</v>
      </c>
      <c r="AF482" s="58">
        <f t="shared" si="67"/>
        <v>190.89192968437857</v>
      </c>
      <c r="AG482" s="58">
        <f t="shared" si="67"/>
        <v>169.82154214358167</v>
      </c>
      <c r="AH482" s="58">
        <f t="shared" si="67"/>
        <v>169.88533333333334</v>
      </c>
      <c r="AI482" s="58">
        <f t="shared" si="67"/>
        <v>225.71773900317257</v>
      </c>
      <c r="AJ482" s="58">
        <f t="shared" si="67"/>
        <v>192.14149356202032</v>
      </c>
      <c r="AK482" s="58">
        <f t="shared" si="70"/>
        <v>165.46722496439887</v>
      </c>
      <c r="AL482" s="58">
        <f t="shared" si="71"/>
        <v>151.907577573916</v>
      </c>
      <c r="AM482" s="58">
        <f t="shared" si="69"/>
        <v>147.00830555530939</v>
      </c>
      <c r="AN482" s="160">
        <v>1</v>
      </c>
      <c r="AO482" s="118">
        <v>1</v>
      </c>
      <c r="AP482" s="118"/>
      <c r="AQ482" s="118"/>
      <c r="AR482" s="118"/>
      <c r="AS482" s="118">
        <v>4</v>
      </c>
      <c r="AT482" s="118">
        <v>4</v>
      </c>
      <c r="AU482" s="118">
        <v>4</v>
      </c>
      <c r="AV482" s="118">
        <v>4</v>
      </c>
      <c r="AW482" s="118">
        <v>4</v>
      </c>
      <c r="AX482" s="118">
        <v>1</v>
      </c>
      <c r="AY482" s="118">
        <v>4</v>
      </c>
      <c r="AZ482" s="118">
        <v>1</v>
      </c>
      <c r="BA482" s="118">
        <v>4</v>
      </c>
      <c r="BB482" s="118">
        <v>2</v>
      </c>
      <c r="BC482" s="118">
        <v>4</v>
      </c>
      <c r="BD482" s="118">
        <v>6</v>
      </c>
      <c r="BE482" s="118">
        <v>7</v>
      </c>
    </row>
    <row r="483" spans="2:57" ht="15">
      <c r="B483" s="499"/>
      <c r="C483" s="1" t="s">
        <v>208</v>
      </c>
      <c r="D483" s="196">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59">
        <f>100</f>
        <v>100</v>
      </c>
      <c r="W483" s="58" t="e">
        <f t="shared" si="73"/>
        <v>#DIV/0!</v>
      </c>
      <c r="X483" s="58" t="e">
        <f t="shared" si="73"/>
        <v>#DIV/0!</v>
      </c>
      <c r="Y483" s="58" t="e">
        <f t="shared" si="73"/>
        <v>#DIV/0!</v>
      </c>
      <c r="Z483" s="58" t="e">
        <f t="shared" si="72"/>
        <v>#DIV/0!</v>
      </c>
      <c r="AA483" s="58" t="e">
        <f t="shared" si="72"/>
        <v>#DIV/0!</v>
      </c>
      <c r="AB483" s="58" t="e">
        <f t="shared" si="72"/>
        <v>#DIV/0!</v>
      </c>
      <c r="AC483" s="58" t="e">
        <f t="shared" si="72"/>
        <v>#DIV/0!</v>
      </c>
      <c r="AD483" s="58" t="e">
        <f t="shared" si="72"/>
        <v>#DIV/0!</v>
      </c>
      <c r="AE483" s="58" t="e">
        <f t="shared" si="72"/>
        <v>#DIV/0!</v>
      </c>
      <c r="AF483" s="58" t="e">
        <f t="shared" si="67"/>
        <v>#DIV/0!</v>
      </c>
      <c r="AG483" s="58" t="e">
        <f t="shared" si="67"/>
        <v>#DIV/0!</v>
      </c>
      <c r="AH483" s="58" t="e">
        <f t="shared" si="67"/>
        <v>#DIV/0!</v>
      </c>
      <c r="AI483" s="58" t="e">
        <f t="shared" si="67"/>
        <v>#DIV/0!</v>
      </c>
      <c r="AJ483" s="58" t="e">
        <f t="shared" si="67"/>
        <v>#DIV/0!</v>
      </c>
      <c r="AK483" s="58" t="e">
        <f t="shared" si="70"/>
        <v>#DIV/0!</v>
      </c>
      <c r="AL483" s="58" t="e">
        <f t="shared" si="71"/>
        <v>#DIV/0!</v>
      </c>
      <c r="AM483" s="58" t="e">
        <f t="shared" si="69"/>
        <v>#DIV/0!</v>
      </c>
      <c r="AN483" s="160">
        <v>1</v>
      </c>
      <c r="AO483" s="118">
        <v>1</v>
      </c>
      <c r="AP483" s="118">
        <v>1</v>
      </c>
      <c r="AQ483" s="118">
        <v>1</v>
      </c>
      <c r="AR483" s="118">
        <v>1</v>
      </c>
      <c r="AS483" s="118">
        <v>1</v>
      </c>
      <c r="AT483" s="118">
        <v>4</v>
      </c>
      <c r="AU483" s="118">
        <v>4</v>
      </c>
      <c r="AV483" s="118">
        <v>4</v>
      </c>
      <c r="AW483" s="118">
        <v>1</v>
      </c>
      <c r="AX483" s="118">
        <v>1</v>
      </c>
      <c r="AY483" s="118">
        <v>1</v>
      </c>
      <c r="AZ483" s="118">
        <v>1</v>
      </c>
      <c r="BA483" s="118">
        <v>1</v>
      </c>
      <c r="BB483" s="118">
        <v>1</v>
      </c>
      <c r="BC483" s="118">
        <v>4</v>
      </c>
      <c r="BD483" s="118">
        <v>6</v>
      </c>
      <c r="BE483" s="118">
        <v>7</v>
      </c>
    </row>
    <row r="484" spans="2:57" ht="15">
      <c r="B484" s="499"/>
      <c r="C484" s="1" t="s">
        <v>209</v>
      </c>
      <c r="D484" s="196">
        <v>141.763594790735</v>
      </c>
      <c r="E484" s="11">
        <v>118.673037330536</v>
      </c>
      <c r="I484" s="11">
        <v>65.079091880544496</v>
      </c>
      <c r="J484" s="11">
        <v>71.512879261264999</v>
      </c>
      <c r="K484" s="11">
        <v>76.307817413778395</v>
      </c>
      <c r="L484" s="11">
        <v>51.521684693734102</v>
      </c>
      <c r="M484" s="11">
        <v>43.046754977129503</v>
      </c>
      <c r="N484" s="11">
        <v>46.444266879744298</v>
      </c>
      <c r="O484" s="11">
        <v>48.2239847463131</v>
      </c>
      <c r="P484" s="11">
        <v>44.6</v>
      </c>
      <c r="Q484" s="11">
        <v>60.941090811732799</v>
      </c>
      <c r="R484" s="11">
        <v>71.518536011631895</v>
      </c>
      <c r="S484" s="11">
        <v>72.5534650216063</v>
      </c>
      <c r="T484" s="11">
        <v>72.404151916657696</v>
      </c>
      <c r="U484" s="11">
        <v>74.396900438321595</v>
      </c>
      <c r="V484" s="159">
        <f>100</f>
        <v>100</v>
      </c>
      <c r="W484" s="58">
        <f t="shared" si="73"/>
        <v>83.711927244590385</v>
      </c>
      <c r="X484" s="58">
        <f t="shared" si="73"/>
        <v>0</v>
      </c>
      <c r="Y484" s="58">
        <f t="shared" si="73"/>
        <v>0</v>
      </c>
      <c r="Z484" s="58">
        <f t="shared" si="72"/>
        <v>0</v>
      </c>
      <c r="AA484" s="58">
        <f t="shared" si="72"/>
        <v>45.906773157531241</v>
      </c>
      <c r="AB484" s="58">
        <f t="shared" si="72"/>
        <v>50.445164971182535</v>
      </c>
      <c r="AC484" s="58">
        <f t="shared" si="72"/>
        <v>53.827512998961787</v>
      </c>
      <c r="AD484" s="58">
        <f t="shared" si="72"/>
        <v>36.343381930874486</v>
      </c>
      <c r="AE484" s="58">
        <f t="shared" si="72"/>
        <v>30.365168886041001</v>
      </c>
      <c r="AF484" s="58">
        <f t="shared" si="67"/>
        <v>32.761772829126706</v>
      </c>
      <c r="AG484" s="58">
        <f t="shared" si="67"/>
        <v>34.017185312984736</v>
      </c>
      <c r="AH484" s="58">
        <f t="shared" si="67"/>
        <v>31.460827489480991</v>
      </c>
      <c r="AI484" s="58">
        <f t="shared" si="67"/>
        <v>42.987828364321096</v>
      </c>
      <c r="AJ484" s="58">
        <f t="shared" si="67"/>
        <v>50.449155241304595</v>
      </c>
      <c r="AK484" s="58">
        <f t="shared" si="70"/>
        <v>51.179193874637868</v>
      </c>
      <c r="AL484" s="58">
        <f t="shared" si="71"/>
        <v>51.073868452290185</v>
      </c>
      <c r="AM484" s="58">
        <f t="shared" si="69"/>
        <v>52.47955270049615</v>
      </c>
      <c r="AN484" s="160"/>
      <c r="AO484" s="118"/>
      <c r="AP484" s="118"/>
      <c r="AQ484" s="118"/>
      <c r="AR484" s="118"/>
      <c r="AS484" s="118"/>
      <c r="AT484" s="118"/>
      <c r="AU484" s="118"/>
      <c r="AV484" s="118"/>
      <c r="AW484" s="118"/>
      <c r="AX484" s="118"/>
      <c r="AY484" s="118"/>
      <c r="AZ484" s="118"/>
      <c r="BA484" s="118"/>
      <c r="BB484" s="118"/>
      <c r="BC484" s="118"/>
      <c r="BD484" s="118"/>
      <c r="BE484" s="118"/>
    </row>
    <row r="485" spans="2:57" ht="15">
      <c r="B485" s="501"/>
      <c r="C485" s="8" t="s">
        <v>210</v>
      </c>
      <c r="D485" s="245">
        <v>141.763594790735</v>
      </c>
      <c r="E485" s="173">
        <v>118.673037330536</v>
      </c>
      <c r="F485" s="173"/>
      <c r="G485" s="173"/>
      <c r="H485" s="173"/>
      <c r="I485" s="173">
        <v>65.079091880544496</v>
      </c>
      <c r="J485" s="173">
        <v>71.512879261264999</v>
      </c>
      <c r="K485" s="173">
        <v>76.307817413778395</v>
      </c>
      <c r="L485" s="173">
        <v>51.521684693734102</v>
      </c>
      <c r="M485" s="173">
        <v>43.046754977129503</v>
      </c>
      <c r="N485" s="173">
        <v>46.444266879744298</v>
      </c>
      <c r="O485" s="173">
        <v>48.2239847463131</v>
      </c>
      <c r="P485" s="173">
        <v>44.6</v>
      </c>
      <c r="Q485" s="173">
        <v>60.941090811732799</v>
      </c>
      <c r="R485" s="173">
        <v>71.518536011631895</v>
      </c>
      <c r="S485" s="173">
        <v>72.5534650216063</v>
      </c>
      <c r="T485" s="173">
        <v>72.404151916657696</v>
      </c>
      <c r="U485" s="173">
        <v>74.396900438321595</v>
      </c>
      <c r="V485" s="159">
        <f>100</f>
        <v>100</v>
      </c>
      <c r="W485" s="58">
        <f t="shared" si="73"/>
        <v>83.711927244590385</v>
      </c>
      <c r="X485" s="58">
        <f t="shared" si="73"/>
        <v>0</v>
      </c>
      <c r="Y485" s="58">
        <f t="shared" si="73"/>
        <v>0</v>
      </c>
      <c r="Z485" s="58">
        <f t="shared" si="72"/>
        <v>0</v>
      </c>
      <c r="AA485" s="58">
        <f t="shared" si="72"/>
        <v>45.906773157531241</v>
      </c>
      <c r="AB485" s="58">
        <f t="shared" si="72"/>
        <v>50.445164971182535</v>
      </c>
      <c r="AC485" s="58">
        <f t="shared" si="72"/>
        <v>53.827512998961787</v>
      </c>
      <c r="AD485" s="58">
        <f t="shared" si="72"/>
        <v>36.343381930874486</v>
      </c>
      <c r="AE485" s="58">
        <f t="shared" si="72"/>
        <v>30.365168886041001</v>
      </c>
      <c r="AF485" s="58">
        <f t="shared" si="67"/>
        <v>32.761772829126706</v>
      </c>
      <c r="AG485" s="58">
        <f t="shared" si="67"/>
        <v>34.017185312984736</v>
      </c>
      <c r="AH485" s="58">
        <f t="shared" si="67"/>
        <v>31.460827489480991</v>
      </c>
      <c r="AI485" s="58">
        <f t="shared" si="67"/>
        <v>42.987828364321096</v>
      </c>
      <c r="AJ485" s="58">
        <f t="shared" si="67"/>
        <v>50.449155241304595</v>
      </c>
      <c r="AK485" s="58">
        <f t="shared" si="70"/>
        <v>51.179193874637868</v>
      </c>
      <c r="AL485" s="58">
        <f t="shared" si="71"/>
        <v>51.073868452290185</v>
      </c>
      <c r="AM485" s="58">
        <f t="shared" si="69"/>
        <v>52.47955270049615</v>
      </c>
      <c r="AN485" s="120"/>
      <c r="AO485" s="121"/>
      <c r="AP485" s="121"/>
      <c r="AQ485" s="121"/>
      <c r="AR485" s="121"/>
      <c r="AS485" s="121"/>
      <c r="AT485" s="121"/>
      <c r="AU485" s="121"/>
      <c r="AV485" s="121"/>
      <c r="AW485" s="121"/>
      <c r="AX485" s="121"/>
      <c r="AY485" s="121"/>
      <c r="AZ485" s="121"/>
      <c r="BA485" s="121"/>
      <c r="BB485" s="121"/>
      <c r="BC485" s="121"/>
      <c r="BD485" s="121"/>
      <c r="BE485" s="121"/>
    </row>
    <row r="486" spans="2:57" ht="15">
      <c r="B486" s="499" t="s">
        <v>256</v>
      </c>
      <c r="C486" s="1" t="s">
        <v>205</v>
      </c>
      <c r="D486" s="246"/>
      <c r="Q486" s="11">
        <v>124.525361711361</v>
      </c>
      <c r="R486" s="11">
        <v>152.65005232498899</v>
      </c>
      <c r="V486" s="159">
        <f>100</f>
        <v>100</v>
      </c>
      <c r="W486" s="58" t="e">
        <f t="shared" si="73"/>
        <v>#DIV/0!</v>
      </c>
      <c r="X486" s="58" t="e">
        <f t="shared" si="73"/>
        <v>#DIV/0!</v>
      </c>
      <c r="Y486" s="58" t="e">
        <f t="shared" si="73"/>
        <v>#DIV/0!</v>
      </c>
      <c r="Z486" s="58" t="e">
        <f t="shared" si="72"/>
        <v>#DIV/0!</v>
      </c>
      <c r="AA486" s="58" t="e">
        <f t="shared" si="72"/>
        <v>#DIV/0!</v>
      </c>
      <c r="AB486" s="58" t="e">
        <f t="shared" si="72"/>
        <v>#DIV/0!</v>
      </c>
      <c r="AC486" s="58" t="e">
        <f t="shared" si="72"/>
        <v>#DIV/0!</v>
      </c>
      <c r="AD486" s="58" t="e">
        <f t="shared" si="72"/>
        <v>#DIV/0!</v>
      </c>
      <c r="AE486" s="58" t="e">
        <f t="shared" si="72"/>
        <v>#DIV/0!</v>
      </c>
      <c r="AF486" s="58" t="e">
        <f t="shared" si="67"/>
        <v>#DIV/0!</v>
      </c>
      <c r="AG486" s="58" t="e">
        <f t="shared" si="67"/>
        <v>#DIV/0!</v>
      </c>
      <c r="AH486" s="58" t="e">
        <f t="shared" si="67"/>
        <v>#DIV/0!</v>
      </c>
      <c r="AI486" s="58" t="e">
        <f t="shared" si="67"/>
        <v>#DIV/0!</v>
      </c>
      <c r="AJ486" s="58" t="e">
        <f t="shared" si="67"/>
        <v>#DIV/0!</v>
      </c>
      <c r="AK486" s="58" t="e">
        <f t="shared" si="70"/>
        <v>#DIV/0!</v>
      </c>
      <c r="AL486" s="58" t="e">
        <f t="shared" si="71"/>
        <v>#DIV/0!</v>
      </c>
      <c r="AM486" s="58" t="e">
        <f t="shared" si="69"/>
        <v>#DIV/0!</v>
      </c>
      <c r="AN486" s="160"/>
      <c r="AO486" s="118"/>
      <c r="AP486" s="118"/>
      <c r="AQ486" s="118"/>
      <c r="AR486" s="118"/>
      <c r="AS486" s="118"/>
      <c r="AT486" s="118"/>
      <c r="AU486" s="118"/>
      <c r="AV486" s="118"/>
      <c r="AW486" s="118"/>
      <c r="AX486" s="118"/>
      <c r="AY486" s="118"/>
      <c r="AZ486" s="118"/>
      <c r="BA486" s="118">
        <v>1</v>
      </c>
      <c r="BB486" s="118">
        <v>1</v>
      </c>
      <c r="BC486" s="118"/>
      <c r="BD486" s="118"/>
      <c r="BE486" s="118"/>
    </row>
    <row r="487" spans="2:57" ht="15">
      <c r="B487" s="499"/>
      <c r="C487" s="1" t="s">
        <v>206</v>
      </c>
      <c r="D487" s="196"/>
      <c r="Q487" s="11">
        <v>76.938250175061398</v>
      </c>
      <c r="R487" s="11">
        <v>113.72581705702</v>
      </c>
      <c r="V487" s="159">
        <f>100</f>
        <v>100</v>
      </c>
      <c r="W487" s="58" t="e">
        <f t="shared" si="73"/>
        <v>#DIV/0!</v>
      </c>
      <c r="X487" s="58" t="e">
        <f t="shared" si="73"/>
        <v>#DIV/0!</v>
      </c>
      <c r="Y487" s="58" t="e">
        <f t="shared" si="73"/>
        <v>#DIV/0!</v>
      </c>
      <c r="Z487" s="58" t="e">
        <f t="shared" si="72"/>
        <v>#DIV/0!</v>
      </c>
      <c r="AA487" s="58" t="e">
        <f t="shared" si="72"/>
        <v>#DIV/0!</v>
      </c>
      <c r="AB487" s="58" t="e">
        <f t="shared" si="72"/>
        <v>#DIV/0!</v>
      </c>
      <c r="AC487" s="58" t="e">
        <f t="shared" si="72"/>
        <v>#DIV/0!</v>
      </c>
      <c r="AD487" s="58" t="e">
        <f t="shared" si="72"/>
        <v>#DIV/0!</v>
      </c>
      <c r="AE487" s="58" t="e">
        <f t="shared" si="72"/>
        <v>#DIV/0!</v>
      </c>
      <c r="AF487" s="58" t="e">
        <f t="shared" si="67"/>
        <v>#DIV/0!</v>
      </c>
      <c r="AG487" s="58" t="e">
        <f t="shared" si="67"/>
        <v>#DIV/0!</v>
      </c>
      <c r="AH487" s="58" t="e">
        <f t="shared" si="67"/>
        <v>#DIV/0!</v>
      </c>
      <c r="AI487" s="58" t="e">
        <f t="shared" si="67"/>
        <v>#DIV/0!</v>
      </c>
      <c r="AJ487" s="58" t="e">
        <f t="shared" si="67"/>
        <v>#DIV/0!</v>
      </c>
      <c r="AK487" s="58" t="e">
        <f t="shared" si="70"/>
        <v>#DIV/0!</v>
      </c>
      <c r="AL487" s="58" t="e">
        <f t="shared" si="71"/>
        <v>#DIV/0!</v>
      </c>
      <c r="AM487" s="58" t="e">
        <f t="shared" si="69"/>
        <v>#DIV/0!</v>
      </c>
      <c r="AN487" s="160"/>
      <c r="AO487" s="118"/>
      <c r="AP487" s="118"/>
      <c r="AQ487" s="118"/>
      <c r="AR487" s="118"/>
      <c r="AS487" s="118"/>
      <c r="AT487" s="118"/>
      <c r="AU487" s="118"/>
      <c r="AV487" s="118"/>
      <c r="AW487" s="118"/>
      <c r="AX487" s="118"/>
      <c r="AY487" s="118"/>
      <c r="AZ487" s="118"/>
      <c r="BA487" s="118">
        <v>1</v>
      </c>
      <c r="BB487" s="118">
        <v>1</v>
      </c>
      <c r="BC487" s="118"/>
      <c r="BD487" s="118"/>
      <c r="BE487" s="118"/>
    </row>
    <row r="488" spans="2:57" ht="15">
      <c r="B488" s="499"/>
      <c r="C488" s="1" t="s">
        <v>207</v>
      </c>
      <c r="D488" s="196"/>
      <c r="Q488" s="11">
        <v>25.603345398597501</v>
      </c>
      <c r="R488" s="11">
        <v>19.050000463052999</v>
      </c>
      <c r="V488" s="159">
        <f>100</f>
        <v>100</v>
      </c>
      <c r="W488" s="58" t="e">
        <f t="shared" si="73"/>
        <v>#DIV/0!</v>
      </c>
      <c r="X488" s="58" t="e">
        <f t="shared" si="73"/>
        <v>#DIV/0!</v>
      </c>
      <c r="Y488" s="58" t="e">
        <f t="shared" si="73"/>
        <v>#DIV/0!</v>
      </c>
      <c r="Z488" s="58" t="e">
        <f t="shared" si="72"/>
        <v>#DIV/0!</v>
      </c>
      <c r="AA488" s="58" t="e">
        <f t="shared" si="72"/>
        <v>#DIV/0!</v>
      </c>
      <c r="AB488" s="58" t="e">
        <f t="shared" si="72"/>
        <v>#DIV/0!</v>
      </c>
      <c r="AC488" s="58" t="e">
        <f t="shared" si="72"/>
        <v>#DIV/0!</v>
      </c>
      <c r="AD488" s="58" t="e">
        <f t="shared" si="72"/>
        <v>#DIV/0!</v>
      </c>
      <c r="AE488" s="58" t="e">
        <f t="shared" si="72"/>
        <v>#DIV/0!</v>
      </c>
      <c r="AF488" s="58" t="e">
        <f t="shared" si="67"/>
        <v>#DIV/0!</v>
      </c>
      <c r="AG488" s="58" t="e">
        <f t="shared" si="67"/>
        <v>#DIV/0!</v>
      </c>
      <c r="AH488" s="58" t="e">
        <f t="shared" si="67"/>
        <v>#DIV/0!</v>
      </c>
      <c r="AI488" s="58" t="e">
        <f t="shared" si="67"/>
        <v>#DIV/0!</v>
      </c>
      <c r="AJ488" s="58" t="e">
        <f t="shared" si="67"/>
        <v>#DIV/0!</v>
      </c>
      <c r="AK488" s="58" t="e">
        <f t="shared" si="70"/>
        <v>#DIV/0!</v>
      </c>
      <c r="AL488" s="58" t="e">
        <f t="shared" si="71"/>
        <v>#DIV/0!</v>
      </c>
      <c r="AM488" s="58" t="e">
        <f t="shared" si="69"/>
        <v>#DIV/0!</v>
      </c>
      <c r="AN488" s="160"/>
      <c r="AO488" s="118"/>
      <c r="AP488" s="118"/>
      <c r="AQ488" s="118"/>
      <c r="AR488" s="118"/>
      <c r="AS488" s="118"/>
      <c r="AT488" s="118"/>
      <c r="AU488" s="118"/>
      <c r="AV488" s="118"/>
      <c r="AW488" s="118"/>
      <c r="AX488" s="118"/>
      <c r="AY488" s="118"/>
      <c r="AZ488" s="118"/>
      <c r="BA488" s="118">
        <v>1</v>
      </c>
      <c r="BB488" s="118">
        <v>1</v>
      </c>
      <c r="BC488" s="118"/>
      <c r="BD488" s="118"/>
      <c r="BE488" s="118"/>
    </row>
    <row r="489" spans="2:57" ht="15">
      <c r="B489" s="499"/>
      <c r="C489" s="1" t="s">
        <v>208</v>
      </c>
      <c r="D489" s="196"/>
      <c r="G489" s="11">
        <v>0</v>
      </c>
      <c r="H489" s="11">
        <v>0</v>
      </c>
      <c r="I489" s="11">
        <v>0</v>
      </c>
      <c r="J489" s="11">
        <v>0</v>
      </c>
      <c r="K489" s="11">
        <v>0</v>
      </c>
      <c r="L489" s="11">
        <v>0</v>
      </c>
      <c r="M489" s="11">
        <v>0</v>
      </c>
      <c r="N489" s="11">
        <v>0</v>
      </c>
      <c r="O489" s="11">
        <v>0</v>
      </c>
      <c r="P489" s="11">
        <v>0</v>
      </c>
      <c r="Q489" s="11">
        <v>0</v>
      </c>
      <c r="R489" s="11">
        <v>0</v>
      </c>
      <c r="S489" s="11">
        <v>0</v>
      </c>
      <c r="V489" s="159">
        <f>100</f>
        <v>100</v>
      </c>
      <c r="W489" s="58" t="e">
        <f t="shared" si="73"/>
        <v>#DIV/0!</v>
      </c>
      <c r="X489" s="58" t="e">
        <f t="shared" si="73"/>
        <v>#DIV/0!</v>
      </c>
      <c r="Y489" s="58" t="e">
        <f t="shared" si="73"/>
        <v>#DIV/0!</v>
      </c>
      <c r="Z489" s="58" t="e">
        <f t="shared" si="72"/>
        <v>#DIV/0!</v>
      </c>
      <c r="AA489" s="58" t="e">
        <f t="shared" si="72"/>
        <v>#DIV/0!</v>
      </c>
      <c r="AB489" s="58" t="e">
        <f t="shared" si="72"/>
        <v>#DIV/0!</v>
      </c>
      <c r="AC489" s="58" t="e">
        <f t="shared" si="72"/>
        <v>#DIV/0!</v>
      </c>
      <c r="AD489" s="58" t="e">
        <f t="shared" si="72"/>
        <v>#DIV/0!</v>
      </c>
      <c r="AE489" s="58" t="e">
        <f t="shared" si="72"/>
        <v>#DIV/0!</v>
      </c>
      <c r="AF489" s="58" t="e">
        <f t="shared" si="67"/>
        <v>#DIV/0!</v>
      </c>
      <c r="AG489" s="58" t="e">
        <f t="shared" si="67"/>
        <v>#DIV/0!</v>
      </c>
      <c r="AH489" s="58" t="e">
        <f t="shared" si="67"/>
        <v>#DIV/0!</v>
      </c>
      <c r="AI489" s="58" t="e">
        <f t="shared" si="67"/>
        <v>#DIV/0!</v>
      </c>
      <c r="AJ489" s="58" t="e">
        <f t="shared" si="67"/>
        <v>#DIV/0!</v>
      </c>
      <c r="AK489" s="58" t="e">
        <f t="shared" si="70"/>
        <v>#DIV/0!</v>
      </c>
      <c r="AL489" s="58" t="e">
        <f t="shared" si="71"/>
        <v>#DIV/0!</v>
      </c>
      <c r="AM489" s="58" t="e">
        <f t="shared" si="69"/>
        <v>#DIV/0!</v>
      </c>
      <c r="AN489" s="160"/>
      <c r="AO489" s="118"/>
      <c r="AP489" s="118"/>
      <c r="AQ489" s="118"/>
      <c r="AR489" s="118"/>
      <c r="AS489" s="118">
        <v>4</v>
      </c>
      <c r="AT489" s="118">
        <v>4</v>
      </c>
      <c r="AU489" s="118">
        <v>4</v>
      </c>
      <c r="AV489" s="118">
        <v>4</v>
      </c>
      <c r="AW489" s="118">
        <v>4</v>
      </c>
      <c r="AX489" s="118">
        <v>4</v>
      </c>
      <c r="AY489" s="118">
        <v>4</v>
      </c>
      <c r="AZ489" s="118">
        <v>4</v>
      </c>
      <c r="BA489" s="118">
        <v>1</v>
      </c>
      <c r="BB489" s="118">
        <v>1</v>
      </c>
      <c r="BC489" s="118"/>
      <c r="BD489" s="118"/>
      <c r="BE489" s="118"/>
    </row>
    <row r="490" spans="2:57" ht="15">
      <c r="B490" s="499"/>
      <c r="C490" s="1" t="s">
        <v>209</v>
      </c>
      <c r="D490" s="196"/>
      <c r="Q490" s="11">
        <v>227.06695728502001</v>
      </c>
      <c r="R490" s="11">
        <v>285.42586984506198</v>
      </c>
      <c r="V490" s="159">
        <f>100</f>
        <v>100</v>
      </c>
      <c r="W490" s="58" t="e">
        <f t="shared" si="73"/>
        <v>#DIV/0!</v>
      </c>
      <c r="X490" s="58" t="e">
        <f t="shared" si="73"/>
        <v>#DIV/0!</v>
      </c>
      <c r="Y490" s="58" t="e">
        <f t="shared" si="73"/>
        <v>#DIV/0!</v>
      </c>
      <c r="Z490" s="58" t="e">
        <f t="shared" si="72"/>
        <v>#DIV/0!</v>
      </c>
      <c r="AA490" s="58" t="e">
        <f t="shared" si="72"/>
        <v>#DIV/0!</v>
      </c>
      <c r="AB490" s="58" t="e">
        <f t="shared" si="72"/>
        <v>#DIV/0!</v>
      </c>
      <c r="AC490" s="58" t="e">
        <f t="shared" si="72"/>
        <v>#DIV/0!</v>
      </c>
      <c r="AD490" s="58" t="e">
        <f t="shared" si="72"/>
        <v>#DIV/0!</v>
      </c>
      <c r="AE490" s="58" t="e">
        <f t="shared" si="72"/>
        <v>#DIV/0!</v>
      </c>
      <c r="AF490" s="58" t="e">
        <f t="shared" si="67"/>
        <v>#DIV/0!</v>
      </c>
      <c r="AG490" s="58" t="e">
        <f t="shared" si="67"/>
        <v>#DIV/0!</v>
      </c>
      <c r="AH490" s="58" t="e">
        <f t="shared" si="67"/>
        <v>#DIV/0!</v>
      </c>
      <c r="AI490" s="58" t="e">
        <f t="shared" si="67"/>
        <v>#DIV/0!</v>
      </c>
      <c r="AJ490" s="58" t="e">
        <f t="shared" si="67"/>
        <v>#DIV/0!</v>
      </c>
      <c r="AK490" s="58" t="e">
        <f t="shared" si="70"/>
        <v>#DIV/0!</v>
      </c>
      <c r="AL490" s="58" t="e">
        <f t="shared" si="71"/>
        <v>#DIV/0!</v>
      </c>
      <c r="AM490" s="58" t="e">
        <f t="shared" si="69"/>
        <v>#DIV/0!</v>
      </c>
      <c r="AN490" s="160"/>
      <c r="AO490" s="118"/>
      <c r="AP490" s="118"/>
      <c r="AQ490" s="118"/>
      <c r="AR490" s="118"/>
      <c r="AS490" s="118"/>
      <c r="AT490" s="118"/>
      <c r="AU490" s="118"/>
      <c r="AV490" s="118"/>
      <c r="AW490" s="118"/>
      <c r="AX490" s="118"/>
      <c r="AY490" s="118"/>
      <c r="AZ490" s="118"/>
      <c r="BA490" s="118"/>
      <c r="BB490" s="118"/>
      <c r="BC490" s="118"/>
      <c r="BD490" s="118"/>
      <c r="BE490" s="118"/>
    </row>
    <row r="491" spans="2:57" ht="15.75" thickBot="1">
      <c r="B491" s="508"/>
      <c r="C491" s="9" t="s">
        <v>210</v>
      </c>
      <c r="D491" s="214"/>
      <c r="E491" s="215"/>
      <c r="F491" s="215"/>
      <c r="G491" s="215"/>
      <c r="H491" s="215"/>
      <c r="I491" s="215"/>
      <c r="J491" s="215"/>
      <c r="K491" s="215"/>
      <c r="L491" s="215"/>
      <c r="M491" s="215"/>
      <c r="N491" s="215"/>
      <c r="O491" s="215"/>
      <c r="P491" s="215"/>
      <c r="Q491" s="215">
        <v>227.06695728502001</v>
      </c>
      <c r="R491" s="215">
        <v>285.42586984506198</v>
      </c>
      <c r="S491" s="215"/>
      <c r="T491" s="215"/>
      <c r="U491" s="215"/>
      <c r="V491" s="47">
        <f>100</f>
        <v>100</v>
      </c>
      <c r="W491" s="59" t="e">
        <f t="shared" si="73"/>
        <v>#DIV/0!</v>
      </c>
      <c r="X491" s="59" t="e">
        <f t="shared" si="73"/>
        <v>#DIV/0!</v>
      </c>
      <c r="Y491" s="59" t="e">
        <f t="shared" si="73"/>
        <v>#DIV/0!</v>
      </c>
      <c r="Z491" s="59" t="e">
        <f t="shared" si="72"/>
        <v>#DIV/0!</v>
      </c>
      <c r="AA491" s="59" t="e">
        <f t="shared" si="72"/>
        <v>#DIV/0!</v>
      </c>
      <c r="AB491" s="59" t="e">
        <f t="shared" si="72"/>
        <v>#DIV/0!</v>
      </c>
      <c r="AC491" s="59" t="e">
        <f t="shared" si="72"/>
        <v>#DIV/0!</v>
      </c>
      <c r="AD491" s="59" t="e">
        <f t="shared" si="72"/>
        <v>#DIV/0!</v>
      </c>
      <c r="AE491" s="59" t="e">
        <f t="shared" si="72"/>
        <v>#DIV/0!</v>
      </c>
      <c r="AF491" s="59" t="e">
        <f t="shared" si="72"/>
        <v>#DIV/0!</v>
      </c>
      <c r="AG491" s="59" t="e">
        <f t="shared" si="72"/>
        <v>#DIV/0!</v>
      </c>
      <c r="AH491" s="59" t="e">
        <f t="shared" si="72"/>
        <v>#DIV/0!</v>
      </c>
      <c r="AI491" s="59" t="e">
        <f t="shared" si="72"/>
        <v>#DIV/0!</v>
      </c>
      <c r="AJ491" s="59" t="e">
        <f t="shared" si="72"/>
        <v>#DIV/0!</v>
      </c>
      <c r="AK491" s="59" t="e">
        <f t="shared" si="70"/>
        <v>#DIV/0!</v>
      </c>
      <c r="AL491" s="59" t="e">
        <f t="shared" si="71"/>
        <v>#DIV/0!</v>
      </c>
      <c r="AM491" s="59" t="e">
        <f t="shared" si="69"/>
        <v>#DIV/0!</v>
      </c>
      <c r="AN491" s="122"/>
      <c r="AO491" s="123"/>
      <c r="AP491" s="123"/>
      <c r="AQ491" s="123"/>
      <c r="AR491" s="123"/>
      <c r="AS491" s="123"/>
      <c r="AT491" s="123"/>
      <c r="AU491" s="123"/>
      <c r="AV491" s="123"/>
      <c r="AW491" s="123"/>
      <c r="AX491" s="123"/>
      <c r="AY491" s="123"/>
      <c r="AZ491" s="123"/>
      <c r="BA491" s="123"/>
      <c r="BB491" s="123"/>
      <c r="BC491" s="123"/>
      <c r="BD491" s="123"/>
      <c r="BE491" s="123"/>
    </row>
  </sheetData>
  <mergeCells count="85">
    <mergeCell ref="B486:B491"/>
    <mergeCell ref="B450:B455"/>
    <mergeCell ref="B456:B461"/>
    <mergeCell ref="B462:B467"/>
    <mergeCell ref="B468:B473"/>
    <mergeCell ref="B474:B479"/>
    <mergeCell ref="B480:B485"/>
    <mergeCell ref="B444:B449"/>
    <mergeCell ref="B378:B383"/>
    <mergeCell ref="B384:B389"/>
    <mergeCell ref="B390:B395"/>
    <mergeCell ref="B396:B401"/>
    <mergeCell ref="B402:B407"/>
    <mergeCell ref="B408:B413"/>
    <mergeCell ref="B414:B419"/>
    <mergeCell ref="B420:B425"/>
    <mergeCell ref="B426:B431"/>
    <mergeCell ref="B432:B437"/>
    <mergeCell ref="B438:B443"/>
    <mergeCell ref="B372:B377"/>
    <mergeCell ref="B306:B311"/>
    <mergeCell ref="B312:B317"/>
    <mergeCell ref="B318:B323"/>
    <mergeCell ref="B324:B329"/>
    <mergeCell ref="B330:B335"/>
    <mergeCell ref="B336:B341"/>
    <mergeCell ref="B342:B347"/>
    <mergeCell ref="B348:B353"/>
    <mergeCell ref="B354:B359"/>
    <mergeCell ref="B360:B365"/>
    <mergeCell ref="B366:B371"/>
    <mergeCell ref="B300:B305"/>
    <mergeCell ref="B234:B239"/>
    <mergeCell ref="B240:B245"/>
    <mergeCell ref="B246:B251"/>
    <mergeCell ref="B252:B257"/>
    <mergeCell ref="B258:B263"/>
    <mergeCell ref="B264:B269"/>
    <mergeCell ref="B270:B275"/>
    <mergeCell ref="B276:B281"/>
    <mergeCell ref="B282:B287"/>
    <mergeCell ref="B288:B293"/>
    <mergeCell ref="B294:B299"/>
    <mergeCell ref="B84:B89"/>
    <mergeCell ref="B18:B23"/>
    <mergeCell ref="B24:B29"/>
    <mergeCell ref="B228:B233"/>
    <mergeCell ref="B162:B167"/>
    <mergeCell ref="B168:B173"/>
    <mergeCell ref="B174:B179"/>
    <mergeCell ref="B180:B185"/>
    <mergeCell ref="B186:B191"/>
    <mergeCell ref="B192:B197"/>
    <mergeCell ref="B198:B203"/>
    <mergeCell ref="B204:B209"/>
    <mergeCell ref="B210:B215"/>
    <mergeCell ref="B216:B221"/>
    <mergeCell ref="B222:B227"/>
    <mergeCell ref="B156:B161"/>
    <mergeCell ref="B90:B95"/>
    <mergeCell ref="B96:B101"/>
    <mergeCell ref="B102:B107"/>
    <mergeCell ref="B108:B113"/>
    <mergeCell ref="B114:B119"/>
    <mergeCell ref="B150:B155"/>
    <mergeCell ref="B66:B71"/>
    <mergeCell ref="B72:B77"/>
    <mergeCell ref="B78:B83"/>
    <mergeCell ref="X5:Z5"/>
    <mergeCell ref="B30:B35"/>
    <mergeCell ref="B36:B41"/>
    <mergeCell ref="B42:B47"/>
    <mergeCell ref="B48:B53"/>
    <mergeCell ref="B54:B59"/>
    <mergeCell ref="B12:B17"/>
    <mergeCell ref="B120:B125"/>
    <mergeCell ref="B126:B131"/>
    <mergeCell ref="B132:B137"/>
    <mergeCell ref="B138:B143"/>
    <mergeCell ref="B144:B149"/>
    <mergeCell ref="AC5:AE5"/>
    <mergeCell ref="AN5:AQ5"/>
    <mergeCell ref="AN6:AR6"/>
    <mergeCell ref="AS6:AV6"/>
    <mergeCell ref="B60:B65"/>
  </mergeCells>
  <conditionalFormatting sqref="V12:AC491">
    <cfRule type="cellIs" dxfId="1167" priority="1645" stopIfTrue="1" operator="greaterThan">
      <formula>110</formula>
    </cfRule>
    <cfRule type="cellIs" dxfId="1166" priority="1647" stopIfTrue="1" operator="between">
      <formula>80</formula>
      <formula>100</formula>
    </cfRule>
    <cfRule type="cellIs" dxfId="1165" priority="1648" stopIfTrue="1" operator="lessThan">
      <formula>80</formula>
    </cfRule>
  </conditionalFormatting>
  <conditionalFormatting sqref="AD12:AF491 AH12:AH491">
    <cfRule type="cellIs" dxfId="1164" priority="1641" stopIfTrue="1" operator="greaterThan">
      <formula>110</formula>
    </cfRule>
    <cfRule type="cellIs" dxfId="1163" priority="1642" stopIfTrue="1" operator="between">
      <formula>100</formula>
      <formula>110</formula>
    </cfRule>
    <cfRule type="cellIs" dxfId="1162" priority="1643" stopIfTrue="1" operator="between">
      <formula>80</formula>
      <formula>100</formula>
    </cfRule>
    <cfRule type="cellIs" dxfId="1161" priority="1644" stopIfTrue="1" operator="lessThan">
      <formula>80</formula>
    </cfRule>
  </conditionalFormatting>
  <conditionalFormatting sqref="AH12:AH491 V12:AF491">
    <cfRule type="cellIs" dxfId="1160" priority="1646" stopIfTrue="1" operator="between">
      <formula>100</formula>
      <formula>110</formula>
    </cfRule>
  </conditionalFormatting>
  <conditionalFormatting sqref="AG12:AG491">
    <cfRule type="cellIs" dxfId="1159" priority="1636" stopIfTrue="1" operator="greaterThan">
      <formula>110</formula>
    </cfRule>
    <cfRule type="cellIs" dxfId="1158" priority="1637" stopIfTrue="1" operator="between">
      <formula>100</formula>
      <formula>110</formula>
    </cfRule>
    <cfRule type="cellIs" dxfId="1157" priority="1638" stopIfTrue="1" operator="between">
      <formula>80</formula>
      <formula>100</formula>
    </cfRule>
    <cfRule type="cellIs" dxfId="1156" priority="1639" stopIfTrue="1" operator="lessThan">
      <formula>80</formula>
    </cfRule>
  </conditionalFormatting>
  <conditionalFormatting sqref="AG12:AG491">
    <cfRule type="cellIs" dxfId="1155" priority="1640" stopIfTrue="1" operator="between">
      <formula>100</formula>
      <formula>110</formula>
    </cfRule>
  </conditionalFormatting>
  <conditionalFormatting sqref="AH12:AH491">
    <cfRule type="cellIs" dxfId="1154" priority="1631" stopIfTrue="1" operator="greaterThan">
      <formula>110</formula>
    </cfRule>
    <cfRule type="cellIs" dxfId="1153" priority="1632" stopIfTrue="1" operator="between">
      <formula>100</formula>
      <formula>110</formula>
    </cfRule>
    <cfRule type="cellIs" dxfId="1152" priority="1633" stopIfTrue="1" operator="between">
      <formula>80</formula>
      <formula>100</formula>
    </cfRule>
    <cfRule type="cellIs" dxfId="1151" priority="1634" stopIfTrue="1" operator="lessThan">
      <formula>80</formula>
    </cfRule>
  </conditionalFormatting>
  <conditionalFormatting sqref="AH12:AH491">
    <cfRule type="cellIs" dxfId="1150" priority="1635" stopIfTrue="1" operator="between">
      <formula>100</formula>
      <formula>110</formula>
    </cfRule>
  </conditionalFormatting>
  <conditionalFormatting sqref="AI12:AI491">
    <cfRule type="cellIs" dxfId="1149" priority="1626" stopIfTrue="1" operator="greaterThan">
      <formula>110</formula>
    </cfRule>
    <cfRule type="cellIs" dxfId="1148" priority="1627" stopIfTrue="1" operator="between">
      <formula>100</formula>
      <formula>110</formula>
    </cfRule>
    <cfRule type="cellIs" dxfId="1147" priority="1628" stopIfTrue="1" operator="between">
      <formula>80</formula>
      <formula>100</formula>
    </cfRule>
    <cfRule type="cellIs" dxfId="1146" priority="1629" stopIfTrue="1" operator="lessThan">
      <formula>80</formula>
    </cfRule>
  </conditionalFormatting>
  <conditionalFormatting sqref="AI12:AI491">
    <cfRule type="cellIs" dxfId="1145" priority="1630" stopIfTrue="1" operator="between">
      <formula>100</formula>
      <formula>110</formula>
    </cfRule>
  </conditionalFormatting>
  <conditionalFormatting sqref="AI12:AI491">
    <cfRule type="cellIs" dxfId="1144" priority="1621" stopIfTrue="1" operator="greaterThan">
      <formula>110</formula>
    </cfRule>
    <cfRule type="cellIs" dxfId="1143" priority="1622" stopIfTrue="1" operator="between">
      <formula>100</formula>
      <formula>110</formula>
    </cfRule>
    <cfRule type="cellIs" dxfId="1142" priority="1623" stopIfTrue="1" operator="between">
      <formula>80</formula>
      <formula>100</formula>
    </cfRule>
    <cfRule type="cellIs" dxfId="1141" priority="1624" stopIfTrue="1" operator="lessThan">
      <formula>80</formula>
    </cfRule>
  </conditionalFormatting>
  <conditionalFormatting sqref="AI12:AI491">
    <cfRule type="cellIs" dxfId="1140" priority="1625" stopIfTrue="1" operator="between">
      <formula>100</formula>
      <formula>110</formula>
    </cfRule>
  </conditionalFormatting>
  <conditionalFormatting sqref="AJ12:AJ491">
    <cfRule type="cellIs" dxfId="1139" priority="1616" stopIfTrue="1" operator="greaterThan">
      <formula>110</formula>
    </cfRule>
    <cfRule type="cellIs" dxfId="1138" priority="1617" stopIfTrue="1" operator="between">
      <formula>100</formula>
      <formula>110</formula>
    </cfRule>
    <cfRule type="cellIs" dxfId="1137" priority="1618" stopIfTrue="1" operator="between">
      <formula>80</formula>
      <formula>100</formula>
    </cfRule>
    <cfRule type="cellIs" dxfId="1136" priority="1619" stopIfTrue="1" operator="lessThan">
      <formula>80</formula>
    </cfRule>
  </conditionalFormatting>
  <conditionalFormatting sqref="AJ12:AJ491">
    <cfRule type="cellIs" dxfId="1135" priority="1620" stopIfTrue="1" operator="between">
      <formula>100</formula>
      <formula>110</formula>
    </cfRule>
  </conditionalFormatting>
  <conditionalFormatting sqref="AJ12:AJ491">
    <cfRule type="cellIs" dxfId="1134" priority="1611" stopIfTrue="1" operator="greaterThan">
      <formula>110</formula>
    </cfRule>
    <cfRule type="cellIs" dxfId="1133" priority="1612" stopIfTrue="1" operator="between">
      <formula>100</formula>
      <formula>110</formula>
    </cfRule>
    <cfRule type="cellIs" dxfId="1132" priority="1613" stopIfTrue="1" operator="between">
      <formula>80</formula>
      <formula>100</formula>
    </cfRule>
    <cfRule type="cellIs" dxfId="1131" priority="1614" stopIfTrue="1" operator="lessThan">
      <formula>80</formula>
    </cfRule>
  </conditionalFormatting>
  <conditionalFormatting sqref="AJ12:AJ491">
    <cfRule type="cellIs" dxfId="1130" priority="1615" stopIfTrue="1" operator="between">
      <formula>100</formula>
      <formula>110</formula>
    </cfRule>
  </conditionalFormatting>
  <conditionalFormatting sqref="AK12:AM491">
    <cfRule type="cellIs" dxfId="1129" priority="1606" stopIfTrue="1" operator="greaterThan">
      <formula>110</formula>
    </cfRule>
    <cfRule type="cellIs" dxfId="1128" priority="1607" stopIfTrue="1" operator="between">
      <formula>100</formula>
      <formula>110</formula>
    </cfRule>
    <cfRule type="cellIs" dxfId="1127" priority="1608" stopIfTrue="1" operator="between">
      <formula>80</formula>
      <formula>100</formula>
    </cfRule>
    <cfRule type="cellIs" dxfId="1126" priority="1609" stopIfTrue="1" operator="lessThan">
      <formula>80</formula>
    </cfRule>
  </conditionalFormatting>
  <conditionalFormatting sqref="AK12:AM491">
    <cfRule type="cellIs" dxfId="1125" priority="1610" stopIfTrue="1" operator="between">
      <formula>100</formula>
      <formula>110</formula>
    </cfRule>
  </conditionalFormatting>
  <conditionalFormatting sqref="AK12:AM491">
    <cfRule type="cellIs" dxfId="1124" priority="1601" stopIfTrue="1" operator="greaterThan">
      <formula>110</formula>
    </cfRule>
    <cfRule type="cellIs" dxfId="1123" priority="1602" stopIfTrue="1" operator="between">
      <formula>100</formula>
      <formula>110</formula>
    </cfRule>
    <cfRule type="cellIs" dxfId="1122" priority="1603" stopIfTrue="1" operator="between">
      <formula>80</formula>
      <formula>100</formula>
    </cfRule>
    <cfRule type="cellIs" dxfId="1121" priority="1604" stopIfTrue="1" operator="lessThan">
      <formula>80</formula>
    </cfRule>
  </conditionalFormatting>
  <conditionalFormatting sqref="AK12:AM491">
    <cfRule type="cellIs" dxfId="1120" priority="1605" stopIfTrue="1" operator="between">
      <formula>100</formula>
      <formula>110</formula>
    </cfRule>
  </conditionalFormatting>
  <conditionalFormatting sqref="D12:T17">
    <cfRule type="expression" dxfId="1119" priority="1596">
      <formula>AN12=1</formula>
    </cfRule>
    <cfRule type="expression" dxfId="1118" priority="1597">
      <formula>AN12=2</formula>
    </cfRule>
    <cfRule type="expression" dxfId="1117" priority="1599">
      <formula>AN12=6</formula>
    </cfRule>
  </conditionalFormatting>
  <conditionalFormatting sqref="D12:T17">
    <cfRule type="expression" dxfId="1116" priority="1598">
      <formula>AN12=4</formula>
    </cfRule>
  </conditionalFormatting>
  <conditionalFormatting sqref="D12">
    <cfRule type="expression" dxfId="1115" priority="1600">
      <formula>AN12=7</formula>
    </cfRule>
  </conditionalFormatting>
  <conditionalFormatting sqref="D13:D17">
    <cfRule type="expression" dxfId="1114" priority="1595">
      <formula>AN13=7</formula>
    </cfRule>
  </conditionalFormatting>
  <conditionalFormatting sqref="E12:T12">
    <cfRule type="expression" dxfId="1113" priority="1594">
      <formula>AO12=7</formula>
    </cfRule>
  </conditionalFormatting>
  <conditionalFormatting sqref="E13:T17">
    <cfRule type="expression" dxfId="1112" priority="1593">
      <formula>AO13=7</formula>
    </cfRule>
  </conditionalFormatting>
  <conditionalFormatting sqref="D18:T23">
    <cfRule type="expression" dxfId="1111" priority="1588">
      <formula>AN18=1</formula>
    </cfRule>
    <cfRule type="expression" dxfId="1110" priority="1589">
      <formula>AN18=2</formula>
    </cfRule>
    <cfRule type="expression" dxfId="1109" priority="1591">
      <formula>AN18=6</formula>
    </cfRule>
  </conditionalFormatting>
  <conditionalFormatting sqref="D18:T23">
    <cfRule type="expression" dxfId="1108" priority="1590">
      <formula>AN18=4</formula>
    </cfRule>
  </conditionalFormatting>
  <conditionalFormatting sqref="D18">
    <cfRule type="expression" dxfId="1107" priority="1592">
      <formula>AN18=7</formula>
    </cfRule>
  </conditionalFormatting>
  <conditionalFormatting sqref="D19:D23">
    <cfRule type="expression" dxfId="1106" priority="1587">
      <formula>AN19=7</formula>
    </cfRule>
  </conditionalFormatting>
  <conditionalFormatting sqref="E18:T18">
    <cfRule type="expression" dxfId="1105" priority="1586">
      <formula>AO18=7</formula>
    </cfRule>
  </conditionalFormatting>
  <conditionalFormatting sqref="E19:T23">
    <cfRule type="expression" dxfId="1104" priority="1585">
      <formula>AO19=7</formula>
    </cfRule>
  </conditionalFormatting>
  <conditionalFormatting sqref="D24:T29">
    <cfRule type="expression" dxfId="1103" priority="1580">
      <formula>AN24=1</formula>
    </cfRule>
    <cfRule type="expression" dxfId="1102" priority="1581">
      <formula>AN24=2</formula>
    </cfRule>
    <cfRule type="expression" dxfId="1101" priority="1583">
      <formula>AN24=6</formula>
    </cfRule>
  </conditionalFormatting>
  <conditionalFormatting sqref="D24:T29">
    <cfRule type="expression" dxfId="1100" priority="1582">
      <formula>AN24=4</formula>
    </cfRule>
  </conditionalFormatting>
  <conditionalFormatting sqref="D24">
    <cfRule type="expression" dxfId="1099" priority="1584">
      <formula>AN24=7</formula>
    </cfRule>
  </conditionalFormatting>
  <conditionalFormatting sqref="D25:D29">
    <cfRule type="expression" dxfId="1098" priority="1579">
      <formula>AN25=7</formula>
    </cfRule>
  </conditionalFormatting>
  <conditionalFormatting sqref="E24:T24">
    <cfRule type="expression" dxfId="1097" priority="1578">
      <formula>AO24=7</formula>
    </cfRule>
  </conditionalFormatting>
  <conditionalFormatting sqref="E25:T29">
    <cfRule type="expression" dxfId="1096" priority="1577">
      <formula>AO25=7</formula>
    </cfRule>
  </conditionalFormatting>
  <conditionalFormatting sqref="D30:T35">
    <cfRule type="expression" dxfId="1095" priority="1572">
      <formula>AN30=1</formula>
    </cfRule>
    <cfRule type="expression" dxfId="1094" priority="1573">
      <formula>AN30=2</formula>
    </cfRule>
    <cfRule type="expression" dxfId="1093" priority="1575">
      <formula>AN30=6</formula>
    </cfRule>
  </conditionalFormatting>
  <conditionalFormatting sqref="D30:T35">
    <cfRule type="expression" dxfId="1092" priority="1574">
      <formula>AN30=4</formula>
    </cfRule>
  </conditionalFormatting>
  <conditionalFormatting sqref="D30">
    <cfRule type="expression" dxfId="1091" priority="1576">
      <formula>AN30=7</formula>
    </cfRule>
  </conditionalFormatting>
  <conditionalFormatting sqref="D31:D35">
    <cfRule type="expression" dxfId="1090" priority="1571">
      <formula>AN31=7</formula>
    </cfRule>
  </conditionalFormatting>
  <conditionalFormatting sqref="E30:T30">
    <cfRule type="expression" dxfId="1089" priority="1570">
      <formula>AO30=7</formula>
    </cfRule>
  </conditionalFormatting>
  <conditionalFormatting sqref="E31:T35">
    <cfRule type="expression" dxfId="1088" priority="1569">
      <formula>AO31=7</formula>
    </cfRule>
  </conditionalFormatting>
  <conditionalFormatting sqref="D36:T41">
    <cfRule type="expression" dxfId="1087" priority="1564">
      <formula>AN36=1</formula>
    </cfRule>
    <cfRule type="expression" dxfId="1086" priority="1565">
      <formula>AN36=2</formula>
    </cfRule>
    <cfRule type="expression" dxfId="1085" priority="1567">
      <formula>AN36=6</formula>
    </cfRule>
  </conditionalFormatting>
  <conditionalFormatting sqref="D36:T41">
    <cfRule type="expression" dxfId="1084" priority="1566">
      <formula>AN36=4</formula>
    </cfRule>
  </conditionalFormatting>
  <conditionalFormatting sqref="D36">
    <cfRule type="expression" dxfId="1083" priority="1568">
      <formula>AN36=7</formula>
    </cfRule>
  </conditionalFormatting>
  <conditionalFormatting sqref="D37:D41">
    <cfRule type="expression" dxfId="1082" priority="1563">
      <formula>AN37=7</formula>
    </cfRule>
  </conditionalFormatting>
  <conditionalFormatting sqref="E36:T36">
    <cfRule type="expression" dxfId="1081" priority="1562">
      <formula>AO36=7</formula>
    </cfRule>
  </conditionalFormatting>
  <conditionalFormatting sqref="E37:T41">
    <cfRule type="expression" dxfId="1080" priority="1561">
      <formula>AO37=7</formula>
    </cfRule>
  </conditionalFormatting>
  <conditionalFormatting sqref="D42:T47">
    <cfRule type="expression" dxfId="1079" priority="1556">
      <formula>AN42=1</formula>
    </cfRule>
    <cfRule type="expression" dxfId="1078" priority="1557">
      <formula>AN42=2</formula>
    </cfRule>
    <cfRule type="expression" dxfId="1077" priority="1559">
      <formula>AN42=6</formula>
    </cfRule>
  </conditionalFormatting>
  <conditionalFormatting sqref="D42:T47">
    <cfRule type="expression" dxfId="1076" priority="1558">
      <formula>AN42=4</formula>
    </cfRule>
  </conditionalFormatting>
  <conditionalFormatting sqref="D42">
    <cfRule type="expression" dxfId="1075" priority="1560">
      <formula>AN42=7</formula>
    </cfRule>
  </conditionalFormatting>
  <conditionalFormatting sqref="D43:D47">
    <cfRule type="expression" dxfId="1074" priority="1555">
      <formula>AN43=7</formula>
    </cfRule>
  </conditionalFormatting>
  <conditionalFormatting sqref="E42:T42">
    <cfRule type="expression" dxfId="1073" priority="1554">
      <formula>AO42=7</formula>
    </cfRule>
  </conditionalFormatting>
  <conditionalFormatting sqref="E43:T47">
    <cfRule type="expression" dxfId="1072" priority="1553">
      <formula>AO43=7</formula>
    </cfRule>
  </conditionalFormatting>
  <conditionalFormatting sqref="D48:T53">
    <cfRule type="expression" dxfId="1071" priority="1548">
      <formula>AN48=1</formula>
    </cfRule>
    <cfRule type="expression" dxfId="1070" priority="1549">
      <formula>AN48=2</formula>
    </cfRule>
    <cfRule type="expression" dxfId="1069" priority="1551">
      <formula>AN48=6</formula>
    </cfRule>
  </conditionalFormatting>
  <conditionalFormatting sqref="D48:T53">
    <cfRule type="expression" dxfId="1068" priority="1550">
      <formula>AN48=4</formula>
    </cfRule>
  </conditionalFormatting>
  <conditionalFormatting sqref="D48">
    <cfRule type="expression" dxfId="1067" priority="1552">
      <formula>AN48=7</formula>
    </cfRule>
  </conditionalFormatting>
  <conditionalFormatting sqref="D49:D53">
    <cfRule type="expression" dxfId="1066" priority="1547">
      <formula>AN49=7</formula>
    </cfRule>
  </conditionalFormatting>
  <conditionalFormatting sqref="E48:T48">
    <cfRule type="expression" dxfId="1065" priority="1546">
      <formula>AO48=7</formula>
    </cfRule>
  </conditionalFormatting>
  <conditionalFormatting sqref="E49:T53">
    <cfRule type="expression" dxfId="1064" priority="1545">
      <formula>AO49=7</formula>
    </cfRule>
  </conditionalFormatting>
  <conditionalFormatting sqref="D54:T59">
    <cfRule type="expression" dxfId="1063" priority="1540">
      <formula>AN54=1</formula>
    </cfRule>
    <cfRule type="expression" dxfId="1062" priority="1541">
      <formula>AN54=2</formula>
    </cfRule>
    <cfRule type="expression" dxfId="1061" priority="1543">
      <formula>AN54=6</formula>
    </cfRule>
  </conditionalFormatting>
  <conditionalFormatting sqref="D54:T59">
    <cfRule type="expression" dxfId="1060" priority="1542">
      <formula>AN54=4</formula>
    </cfRule>
  </conditionalFormatting>
  <conditionalFormatting sqref="D54">
    <cfRule type="expression" dxfId="1059" priority="1544">
      <formula>AN54=7</formula>
    </cfRule>
  </conditionalFormatting>
  <conditionalFormatting sqref="D55:D59">
    <cfRule type="expression" dxfId="1058" priority="1539">
      <formula>AN55=7</formula>
    </cfRule>
  </conditionalFormatting>
  <conditionalFormatting sqref="E54:T54">
    <cfRule type="expression" dxfId="1057" priority="1538">
      <formula>AO54=7</formula>
    </cfRule>
  </conditionalFormatting>
  <conditionalFormatting sqref="E55:T59">
    <cfRule type="expression" dxfId="1056" priority="1537">
      <formula>AO55=7</formula>
    </cfRule>
  </conditionalFormatting>
  <conditionalFormatting sqref="D60:T65">
    <cfRule type="expression" dxfId="1055" priority="1532">
      <formula>AN60=1</formula>
    </cfRule>
    <cfRule type="expression" dxfId="1054" priority="1533">
      <formula>AN60=2</formula>
    </cfRule>
    <cfRule type="expression" dxfId="1053" priority="1535">
      <formula>AN60=6</formula>
    </cfRule>
  </conditionalFormatting>
  <conditionalFormatting sqref="D60:T65">
    <cfRule type="expression" dxfId="1052" priority="1534">
      <formula>AN60=4</formula>
    </cfRule>
  </conditionalFormatting>
  <conditionalFormatting sqref="D60">
    <cfRule type="expression" dxfId="1051" priority="1536">
      <formula>AN60=7</formula>
    </cfRule>
  </conditionalFormatting>
  <conditionalFormatting sqref="D61:D65">
    <cfRule type="expression" dxfId="1050" priority="1531">
      <formula>AN61=7</formula>
    </cfRule>
  </conditionalFormatting>
  <conditionalFormatting sqref="E60:T60">
    <cfRule type="expression" dxfId="1049" priority="1530">
      <formula>AO60=7</formula>
    </cfRule>
  </conditionalFormatting>
  <conditionalFormatting sqref="E61:T65">
    <cfRule type="expression" dxfId="1048" priority="1529">
      <formula>AO61=7</formula>
    </cfRule>
  </conditionalFormatting>
  <conditionalFormatting sqref="D66:T71">
    <cfRule type="expression" dxfId="1047" priority="1524">
      <formula>AN66=1</formula>
    </cfRule>
    <cfRule type="expression" dxfId="1046" priority="1525">
      <formula>AN66=2</formula>
    </cfRule>
    <cfRule type="expression" dxfId="1045" priority="1527">
      <formula>AN66=6</formula>
    </cfRule>
  </conditionalFormatting>
  <conditionalFormatting sqref="D66:T71">
    <cfRule type="expression" dxfId="1044" priority="1526">
      <formula>AN66=4</formula>
    </cfRule>
  </conditionalFormatting>
  <conditionalFormatting sqref="D66">
    <cfRule type="expression" dxfId="1043" priority="1528">
      <formula>AN66=7</formula>
    </cfRule>
  </conditionalFormatting>
  <conditionalFormatting sqref="D67:D71">
    <cfRule type="expression" dxfId="1042" priority="1523">
      <formula>AN67=7</formula>
    </cfRule>
  </conditionalFormatting>
  <conditionalFormatting sqref="E66:T66">
    <cfRule type="expression" dxfId="1041" priority="1522">
      <formula>AO66=7</formula>
    </cfRule>
  </conditionalFormatting>
  <conditionalFormatting sqref="E67:T71">
    <cfRule type="expression" dxfId="1040" priority="1521">
      <formula>AO67=7</formula>
    </cfRule>
  </conditionalFormatting>
  <conditionalFormatting sqref="D72:T77">
    <cfRule type="expression" dxfId="1039" priority="1516">
      <formula>AN72=1</formula>
    </cfRule>
    <cfRule type="expression" dxfId="1038" priority="1517">
      <formula>AN72=2</formula>
    </cfRule>
    <cfRule type="expression" dxfId="1037" priority="1519">
      <formula>AN72=6</formula>
    </cfRule>
  </conditionalFormatting>
  <conditionalFormatting sqref="D72:T77">
    <cfRule type="expression" dxfId="1036" priority="1518">
      <formula>AN72=4</formula>
    </cfRule>
  </conditionalFormatting>
  <conditionalFormatting sqref="D72">
    <cfRule type="expression" dxfId="1035" priority="1520">
      <formula>AN72=7</formula>
    </cfRule>
  </conditionalFormatting>
  <conditionalFormatting sqref="D73:D77">
    <cfRule type="expression" dxfId="1034" priority="1515">
      <formula>AN73=7</formula>
    </cfRule>
  </conditionalFormatting>
  <conditionalFormatting sqref="E72:T72">
    <cfRule type="expression" dxfId="1033" priority="1514">
      <formula>AO72=7</formula>
    </cfRule>
  </conditionalFormatting>
  <conditionalFormatting sqref="E73:T77">
    <cfRule type="expression" dxfId="1032" priority="1513">
      <formula>AO73=7</formula>
    </cfRule>
  </conditionalFormatting>
  <conditionalFormatting sqref="D78:T83">
    <cfRule type="expression" dxfId="1031" priority="1508">
      <formula>AN78=1</formula>
    </cfRule>
    <cfRule type="expression" dxfId="1030" priority="1509">
      <formula>AN78=2</formula>
    </cfRule>
    <cfRule type="expression" dxfId="1029" priority="1511">
      <formula>AN78=6</formula>
    </cfRule>
  </conditionalFormatting>
  <conditionalFormatting sqref="D78:T83">
    <cfRule type="expression" dxfId="1028" priority="1510">
      <formula>AN78=4</formula>
    </cfRule>
  </conditionalFormatting>
  <conditionalFormatting sqref="D78">
    <cfRule type="expression" dxfId="1027" priority="1512">
      <formula>AN78=7</formula>
    </cfRule>
  </conditionalFormatting>
  <conditionalFormatting sqref="D79:D83">
    <cfRule type="expression" dxfId="1026" priority="1507">
      <formula>AN79=7</formula>
    </cfRule>
  </conditionalFormatting>
  <conditionalFormatting sqref="E78:T78">
    <cfRule type="expression" dxfId="1025" priority="1506">
      <formula>AO78=7</formula>
    </cfRule>
  </conditionalFormatting>
  <conditionalFormatting sqref="E79:T83">
    <cfRule type="expression" dxfId="1024" priority="1505">
      <formula>AO79=7</formula>
    </cfRule>
  </conditionalFormatting>
  <conditionalFormatting sqref="D84:T89">
    <cfRule type="expression" dxfId="1023" priority="1500">
      <formula>AN84=1</formula>
    </cfRule>
    <cfRule type="expression" dxfId="1022" priority="1501">
      <formula>AN84=2</formula>
    </cfRule>
    <cfRule type="expression" dxfId="1021" priority="1503">
      <formula>AN84=6</formula>
    </cfRule>
  </conditionalFormatting>
  <conditionalFormatting sqref="D84:T89">
    <cfRule type="expression" dxfId="1020" priority="1502">
      <formula>AN84=4</formula>
    </cfRule>
  </conditionalFormatting>
  <conditionalFormatting sqref="D84">
    <cfRule type="expression" dxfId="1019" priority="1504">
      <formula>AN84=7</formula>
    </cfRule>
  </conditionalFormatting>
  <conditionalFormatting sqref="D85:D89">
    <cfRule type="expression" dxfId="1018" priority="1499">
      <formula>AN85=7</formula>
    </cfRule>
  </conditionalFormatting>
  <conditionalFormatting sqref="E84:T84">
    <cfRule type="expression" dxfId="1017" priority="1498">
      <formula>AO84=7</formula>
    </cfRule>
  </conditionalFormatting>
  <conditionalFormatting sqref="E85:T89">
    <cfRule type="expression" dxfId="1016" priority="1497">
      <formula>AO85=7</formula>
    </cfRule>
  </conditionalFormatting>
  <conditionalFormatting sqref="D90:T95">
    <cfRule type="expression" dxfId="1015" priority="1492">
      <formula>AN90=1</formula>
    </cfRule>
    <cfRule type="expression" dxfId="1014" priority="1493">
      <formula>AN90=2</formula>
    </cfRule>
    <cfRule type="expression" dxfId="1013" priority="1495">
      <formula>AN90=6</formula>
    </cfRule>
  </conditionalFormatting>
  <conditionalFormatting sqref="D90:T95">
    <cfRule type="expression" dxfId="1012" priority="1494">
      <formula>AN90=4</formula>
    </cfRule>
  </conditionalFormatting>
  <conditionalFormatting sqref="D90">
    <cfRule type="expression" dxfId="1011" priority="1496">
      <formula>AN90=7</formula>
    </cfRule>
  </conditionalFormatting>
  <conditionalFormatting sqref="D91:D95">
    <cfRule type="expression" dxfId="1010" priority="1491">
      <formula>AN91=7</formula>
    </cfRule>
  </conditionalFormatting>
  <conditionalFormatting sqref="E90:T90">
    <cfRule type="expression" dxfId="1009" priority="1490">
      <formula>AO90=7</formula>
    </cfRule>
  </conditionalFormatting>
  <conditionalFormatting sqref="E91:T95">
    <cfRule type="expression" dxfId="1008" priority="1489">
      <formula>AO91=7</formula>
    </cfRule>
  </conditionalFormatting>
  <conditionalFormatting sqref="D96:T101">
    <cfRule type="expression" dxfId="1007" priority="1484">
      <formula>AN96=1</formula>
    </cfRule>
    <cfRule type="expression" dxfId="1006" priority="1485">
      <formula>AN96=2</formula>
    </cfRule>
    <cfRule type="expression" dxfId="1005" priority="1487">
      <formula>AN96=6</formula>
    </cfRule>
  </conditionalFormatting>
  <conditionalFormatting sqref="D96:T101">
    <cfRule type="expression" dxfId="1004" priority="1486">
      <formula>AN96=4</formula>
    </cfRule>
  </conditionalFormatting>
  <conditionalFormatting sqref="D96">
    <cfRule type="expression" dxfId="1003" priority="1488">
      <formula>AN96=7</formula>
    </cfRule>
  </conditionalFormatting>
  <conditionalFormatting sqref="D97:D101">
    <cfRule type="expression" dxfId="1002" priority="1483">
      <formula>AN97=7</formula>
    </cfRule>
  </conditionalFormatting>
  <conditionalFormatting sqref="E96:T96">
    <cfRule type="expression" dxfId="1001" priority="1482">
      <formula>AO96=7</formula>
    </cfRule>
  </conditionalFormatting>
  <conditionalFormatting sqref="E97:T101">
    <cfRule type="expression" dxfId="1000" priority="1481">
      <formula>AO97=7</formula>
    </cfRule>
  </conditionalFormatting>
  <conditionalFormatting sqref="D102:T107">
    <cfRule type="expression" dxfId="999" priority="1476">
      <formula>AN102=1</formula>
    </cfRule>
    <cfRule type="expression" dxfId="998" priority="1477">
      <formula>AN102=2</formula>
    </cfRule>
    <cfRule type="expression" dxfId="997" priority="1479">
      <formula>AN102=6</formula>
    </cfRule>
  </conditionalFormatting>
  <conditionalFormatting sqref="D102:T107">
    <cfRule type="expression" dxfId="996" priority="1478">
      <formula>AN102=4</formula>
    </cfRule>
  </conditionalFormatting>
  <conditionalFormatting sqref="D102">
    <cfRule type="expression" dxfId="995" priority="1480">
      <formula>AN102=7</formula>
    </cfRule>
  </conditionalFormatting>
  <conditionalFormatting sqref="D103:D107">
    <cfRule type="expression" dxfId="994" priority="1475">
      <formula>AN103=7</formula>
    </cfRule>
  </conditionalFormatting>
  <conditionalFormatting sqref="E102:T102">
    <cfRule type="expression" dxfId="993" priority="1474">
      <formula>AO102=7</formula>
    </cfRule>
  </conditionalFormatting>
  <conditionalFormatting sqref="E103:T107">
    <cfRule type="expression" dxfId="992" priority="1473">
      <formula>AO103=7</formula>
    </cfRule>
  </conditionalFormatting>
  <conditionalFormatting sqref="D108:T113">
    <cfRule type="expression" dxfId="991" priority="1468">
      <formula>AN108=1</formula>
    </cfRule>
    <cfRule type="expression" dxfId="990" priority="1469">
      <formula>AN108=2</formula>
    </cfRule>
    <cfRule type="expression" dxfId="989" priority="1471">
      <formula>AN108=6</formula>
    </cfRule>
  </conditionalFormatting>
  <conditionalFormatting sqref="D108:T113">
    <cfRule type="expression" dxfId="988" priority="1470">
      <formula>AN108=4</formula>
    </cfRule>
  </conditionalFormatting>
  <conditionalFormatting sqref="D108">
    <cfRule type="expression" dxfId="987" priority="1472">
      <formula>AN108=7</formula>
    </cfRule>
  </conditionalFormatting>
  <conditionalFormatting sqref="D109:D113">
    <cfRule type="expression" dxfId="986" priority="1467">
      <formula>AN109=7</formula>
    </cfRule>
  </conditionalFormatting>
  <conditionalFormatting sqref="E108:T108">
    <cfRule type="expression" dxfId="985" priority="1466">
      <formula>AO108=7</formula>
    </cfRule>
  </conditionalFormatting>
  <conditionalFormatting sqref="E109:T113">
    <cfRule type="expression" dxfId="984" priority="1465">
      <formula>AO109=7</formula>
    </cfRule>
  </conditionalFormatting>
  <conditionalFormatting sqref="D114:T119">
    <cfRule type="expression" dxfId="983" priority="1460">
      <formula>AN114=1</formula>
    </cfRule>
    <cfRule type="expression" dxfId="982" priority="1461">
      <formula>AN114=2</formula>
    </cfRule>
    <cfRule type="expression" dxfId="981" priority="1463">
      <formula>AN114=6</formula>
    </cfRule>
  </conditionalFormatting>
  <conditionalFormatting sqref="D114:T119">
    <cfRule type="expression" dxfId="980" priority="1462">
      <formula>AN114=4</formula>
    </cfRule>
  </conditionalFormatting>
  <conditionalFormatting sqref="D114">
    <cfRule type="expression" dxfId="979" priority="1464">
      <formula>AN114=7</formula>
    </cfRule>
  </conditionalFormatting>
  <conditionalFormatting sqref="D115:D119">
    <cfRule type="expression" dxfId="978" priority="1459">
      <formula>AN115=7</formula>
    </cfRule>
  </conditionalFormatting>
  <conditionalFormatting sqref="E114:T114">
    <cfRule type="expression" dxfId="977" priority="1458">
      <formula>AO114=7</formula>
    </cfRule>
  </conditionalFormatting>
  <conditionalFormatting sqref="E115:T119">
    <cfRule type="expression" dxfId="976" priority="1457">
      <formula>AO115=7</formula>
    </cfRule>
  </conditionalFormatting>
  <conditionalFormatting sqref="D120:T125">
    <cfRule type="expression" dxfId="975" priority="1452">
      <formula>AN120=1</formula>
    </cfRule>
    <cfRule type="expression" dxfId="974" priority="1453">
      <formula>AN120=2</formula>
    </cfRule>
    <cfRule type="expression" dxfId="973" priority="1455">
      <formula>AN120=6</formula>
    </cfRule>
  </conditionalFormatting>
  <conditionalFormatting sqref="D120:T125">
    <cfRule type="expression" dxfId="972" priority="1454">
      <formula>AN120=4</formula>
    </cfRule>
  </conditionalFormatting>
  <conditionalFormatting sqref="D120">
    <cfRule type="expression" dxfId="971" priority="1456">
      <formula>AN120=7</formula>
    </cfRule>
  </conditionalFormatting>
  <conditionalFormatting sqref="D121:D125">
    <cfRule type="expression" dxfId="970" priority="1451">
      <formula>AN121=7</formula>
    </cfRule>
  </conditionalFormatting>
  <conditionalFormatting sqref="E120:T120">
    <cfRule type="expression" dxfId="969" priority="1450">
      <formula>AO120=7</formula>
    </cfRule>
  </conditionalFormatting>
  <conditionalFormatting sqref="E121:T125">
    <cfRule type="expression" dxfId="968" priority="1449">
      <formula>AO121=7</formula>
    </cfRule>
  </conditionalFormatting>
  <conditionalFormatting sqref="D126:T131">
    <cfRule type="expression" dxfId="967" priority="1444">
      <formula>AN126=1</formula>
    </cfRule>
    <cfRule type="expression" dxfId="966" priority="1445">
      <formula>AN126=2</formula>
    </cfRule>
    <cfRule type="expression" dxfId="965" priority="1447">
      <formula>AN126=6</formula>
    </cfRule>
  </conditionalFormatting>
  <conditionalFormatting sqref="D126:T131">
    <cfRule type="expression" dxfId="964" priority="1446">
      <formula>AN126=4</formula>
    </cfRule>
  </conditionalFormatting>
  <conditionalFormatting sqref="D126">
    <cfRule type="expression" dxfId="963" priority="1448">
      <formula>AN126=7</formula>
    </cfRule>
  </conditionalFormatting>
  <conditionalFormatting sqref="D127:D131">
    <cfRule type="expression" dxfId="962" priority="1443">
      <formula>AN127=7</formula>
    </cfRule>
  </conditionalFormatting>
  <conditionalFormatting sqref="E126:T126">
    <cfRule type="expression" dxfId="961" priority="1442">
      <formula>AO126=7</formula>
    </cfRule>
  </conditionalFormatting>
  <conditionalFormatting sqref="E127:T131">
    <cfRule type="expression" dxfId="960" priority="1441">
      <formula>AO127=7</formula>
    </cfRule>
  </conditionalFormatting>
  <conditionalFormatting sqref="D132:T137">
    <cfRule type="expression" dxfId="959" priority="1436">
      <formula>AN132=1</formula>
    </cfRule>
    <cfRule type="expression" dxfId="958" priority="1437">
      <formula>AN132=2</formula>
    </cfRule>
    <cfRule type="expression" dxfId="957" priority="1439">
      <formula>AN132=6</formula>
    </cfRule>
  </conditionalFormatting>
  <conditionalFormatting sqref="D132:T137">
    <cfRule type="expression" dxfId="956" priority="1438">
      <formula>AN132=4</formula>
    </cfRule>
  </conditionalFormatting>
  <conditionalFormatting sqref="D132">
    <cfRule type="expression" dxfId="955" priority="1440">
      <formula>AN132=7</formula>
    </cfRule>
  </conditionalFormatting>
  <conditionalFormatting sqref="D133:D137">
    <cfRule type="expression" dxfId="954" priority="1435">
      <formula>AN133=7</formula>
    </cfRule>
  </conditionalFormatting>
  <conditionalFormatting sqref="E132:T132">
    <cfRule type="expression" dxfId="953" priority="1434">
      <formula>AO132=7</formula>
    </cfRule>
  </conditionalFormatting>
  <conditionalFormatting sqref="E133:T137">
    <cfRule type="expression" dxfId="952" priority="1433">
      <formula>AO133=7</formula>
    </cfRule>
  </conditionalFormatting>
  <conditionalFormatting sqref="D138:T143">
    <cfRule type="expression" dxfId="951" priority="1428">
      <formula>AN138=1</formula>
    </cfRule>
    <cfRule type="expression" dxfId="950" priority="1429">
      <formula>AN138=2</formula>
    </cfRule>
    <cfRule type="expression" dxfId="949" priority="1431">
      <formula>AN138=6</formula>
    </cfRule>
  </conditionalFormatting>
  <conditionalFormatting sqref="D138:T143">
    <cfRule type="expression" dxfId="948" priority="1430">
      <formula>AN138=4</formula>
    </cfRule>
  </conditionalFormatting>
  <conditionalFormatting sqref="D138">
    <cfRule type="expression" dxfId="947" priority="1432">
      <formula>AN138=7</formula>
    </cfRule>
  </conditionalFormatting>
  <conditionalFormatting sqref="D139:D143">
    <cfRule type="expression" dxfId="946" priority="1427">
      <formula>AN139=7</formula>
    </cfRule>
  </conditionalFormatting>
  <conditionalFormatting sqref="E138:T138">
    <cfRule type="expression" dxfId="945" priority="1426">
      <formula>AO138=7</formula>
    </cfRule>
  </conditionalFormatting>
  <conditionalFormatting sqref="E139:T143">
    <cfRule type="expression" dxfId="944" priority="1425">
      <formula>AO139=7</formula>
    </cfRule>
  </conditionalFormatting>
  <conditionalFormatting sqref="D144:T149">
    <cfRule type="expression" dxfId="943" priority="1420">
      <formula>AN144=1</formula>
    </cfRule>
    <cfRule type="expression" dxfId="942" priority="1421">
      <formula>AN144=2</formula>
    </cfRule>
    <cfRule type="expression" dxfId="941" priority="1423">
      <formula>AN144=6</formula>
    </cfRule>
  </conditionalFormatting>
  <conditionalFormatting sqref="D144:T149">
    <cfRule type="expression" dxfId="940" priority="1422">
      <formula>AN144=4</formula>
    </cfRule>
  </conditionalFormatting>
  <conditionalFormatting sqref="D144">
    <cfRule type="expression" dxfId="939" priority="1424">
      <formula>AN144=7</formula>
    </cfRule>
  </conditionalFormatting>
  <conditionalFormatting sqref="D145:D149">
    <cfRule type="expression" dxfId="938" priority="1419">
      <formula>AN145=7</formula>
    </cfRule>
  </conditionalFormatting>
  <conditionalFormatting sqref="E144:T144">
    <cfRule type="expression" dxfId="937" priority="1418">
      <formula>AO144=7</formula>
    </cfRule>
  </conditionalFormatting>
  <conditionalFormatting sqref="E145:T149">
    <cfRule type="expression" dxfId="936" priority="1417">
      <formula>AO145=7</formula>
    </cfRule>
  </conditionalFormatting>
  <conditionalFormatting sqref="D150:T155">
    <cfRule type="expression" dxfId="935" priority="1412">
      <formula>AN150=1</formula>
    </cfRule>
    <cfRule type="expression" dxfId="934" priority="1413">
      <formula>AN150=2</formula>
    </cfRule>
    <cfRule type="expression" dxfId="933" priority="1415">
      <formula>AN150=6</formula>
    </cfRule>
  </conditionalFormatting>
  <conditionalFormatting sqref="D150:T155">
    <cfRule type="expression" dxfId="932" priority="1414">
      <formula>AN150=4</formula>
    </cfRule>
  </conditionalFormatting>
  <conditionalFormatting sqref="D150">
    <cfRule type="expression" dxfId="931" priority="1416">
      <formula>AN150=7</formula>
    </cfRule>
  </conditionalFormatting>
  <conditionalFormatting sqref="D151:D155">
    <cfRule type="expression" dxfId="930" priority="1411">
      <formula>AN151=7</formula>
    </cfRule>
  </conditionalFormatting>
  <conditionalFormatting sqref="E150:T150">
    <cfRule type="expression" dxfId="929" priority="1410">
      <formula>AO150=7</formula>
    </cfRule>
  </conditionalFormatting>
  <conditionalFormatting sqref="E151:T155">
    <cfRule type="expression" dxfId="928" priority="1409">
      <formula>AO151=7</formula>
    </cfRule>
  </conditionalFormatting>
  <conditionalFormatting sqref="D156:T161">
    <cfRule type="expression" dxfId="927" priority="1404">
      <formula>AN156=1</formula>
    </cfRule>
    <cfRule type="expression" dxfId="926" priority="1405">
      <formula>AN156=2</formula>
    </cfRule>
    <cfRule type="expression" dxfId="925" priority="1407">
      <formula>AN156=6</formula>
    </cfRule>
  </conditionalFormatting>
  <conditionalFormatting sqref="D156:T161">
    <cfRule type="expression" dxfId="924" priority="1406">
      <formula>AN156=4</formula>
    </cfRule>
  </conditionalFormatting>
  <conditionalFormatting sqref="D156">
    <cfRule type="expression" dxfId="923" priority="1408">
      <formula>AN156=7</formula>
    </cfRule>
  </conditionalFormatting>
  <conditionalFormatting sqref="D157:D161">
    <cfRule type="expression" dxfId="922" priority="1403">
      <formula>AN157=7</formula>
    </cfRule>
  </conditionalFormatting>
  <conditionalFormatting sqref="E156:T156">
    <cfRule type="expression" dxfId="921" priority="1402">
      <formula>AO156=7</formula>
    </cfRule>
  </conditionalFormatting>
  <conditionalFormatting sqref="E157:T161">
    <cfRule type="expression" dxfId="920" priority="1401">
      <formula>AO157=7</formula>
    </cfRule>
  </conditionalFormatting>
  <conditionalFormatting sqref="D162:T167">
    <cfRule type="expression" dxfId="919" priority="1396">
      <formula>AN162=1</formula>
    </cfRule>
    <cfRule type="expression" dxfId="918" priority="1397">
      <formula>AN162=2</formula>
    </cfRule>
    <cfRule type="expression" dxfId="917" priority="1399">
      <formula>AN162=6</formula>
    </cfRule>
  </conditionalFormatting>
  <conditionalFormatting sqref="D162:T167">
    <cfRule type="expression" dxfId="916" priority="1398">
      <formula>AN162=4</formula>
    </cfRule>
  </conditionalFormatting>
  <conditionalFormatting sqref="D162">
    <cfRule type="expression" dxfId="915" priority="1400">
      <formula>AN162=7</formula>
    </cfRule>
  </conditionalFormatting>
  <conditionalFormatting sqref="D163:D167">
    <cfRule type="expression" dxfId="914" priority="1395">
      <formula>AN163=7</formula>
    </cfRule>
  </conditionalFormatting>
  <conditionalFormatting sqref="E162:T162">
    <cfRule type="expression" dxfId="913" priority="1394">
      <formula>AO162=7</formula>
    </cfRule>
  </conditionalFormatting>
  <conditionalFormatting sqref="E163:T167">
    <cfRule type="expression" dxfId="912" priority="1393">
      <formula>AO163=7</formula>
    </cfRule>
  </conditionalFormatting>
  <conditionalFormatting sqref="D168:T173">
    <cfRule type="expression" dxfId="911" priority="1388">
      <formula>AN168=1</formula>
    </cfRule>
    <cfRule type="expression" dxfId="910" priority="1389">
      <formula>AN168=2</formula>
    </cfRule>
    <cfRule type="expression" dxfId="909" priority="1391">
      <formula>AN168=6</formula>
    </cfRule>
  </conditionalFormatting>
  <conditionalFormatting sqref="D168:T173">
    <cfRule type="expression" dxfId="908" priority="1390">
      <formula>AN168=4</formula>
    </cfRule>
  </conditionalFormatting>
  <conditionalFormatting sqref="D168">
    <cfRule type="expression" dxfId="907" priority="1392">
      <formula>AN168=7</formula>
    </cfRule>
  </conditionalFormatting>
  <conditionalFormatting sqref="D169:D173">
    <cfRule type="expression" dxfId="906" priority="1387">
      <formula>AN169=7</formula>
    </cfRule>
  </conditionalFormatting>
  <conditionalFormatting sqref="E168:T168">
    <cfRule type="expression" dxfId="905" priority="1386">
      <formula>AO168=7</formula>
    </cfRule>
  </conditionalFormatting>
  <conditionalFormatting sqref="E169:T173">
    <cfRule type="expression" dxfId="904" priority="1385">
      <formula>AO169=7</formula>
    </cfRule>
  </conditionalFormatting>
  <conditionalFormatting sqref="D174:T179">
    <cfRule type="expression" dxfId="903" priority="1380">
      <formula>AN174=1</formula>
    </cfRule>
    <cfRule type="expression" dxfId="902" priority="1381">
      <formula>AN174=2</formula>
    </cfRule>
    <cfRule type="expression" dxfId="901" priority="1383">
      <formula>AN174=6</formula>
    </cfRule>
  </conditionalFormatting>
  <conditionalFormatting sqref="D174:T179">
    <cfRule type="expression" dxfId="900" priority="1382">
      <formula>AN174=4</formula>
    </cfRule>
  </conditionalFormatting>
  <conditionalFormatting sqref="D174">
    <cfRule type="expression" dxfId="899" priority="1384">
      <formula>AN174=7</formula>
    </cfRule>
  </conditionalFormatting>
  <conditionalFormatting sqref="D175:D179">
    <cfRule type="expression" dxfId="898" priority="1379">
      <formula>AN175=7</formula>
    </cfRule>
  </conditionalFormatting>
  <conditionalFormatting sqref="E174:T174">
    <cfRule type="expression" dxfId="897" priority="1378">
      <formula>AO174=7</formula>
    </cfRule>
  </conditionalFormatting>
  <conditionalFormatting sqref="E175:T179">
    <cfRule type="expression" dxfId="896" priority="1377">
      <formula>AO175=7</formula>
    </cfRule>
  </conditionalFormatting>
  <conditionalFormatting sqref="D180:T185">
    <cfRule type="expression" dxfId="895" priority="1372">
      <formula>AN180=1</formula>
    </cfRule>
    <cfRule type="expression" dxfId="894" priority="1373">
      <formula>AN180=2</formula>
    </cfRule>
    <cfRule type="expression" dxfId="893" priority="1375">
      <formula>AN180=6</formula>
    </cfRule>
  </conditionalFormatting>
  <conditionalFormatting sqref="D180:T185">
    <cfRule type="expression" dxfId="892" priority="1374">
      <formula>AN180=4</formula>
    </cfRule>
  </conditionalFormatting>
  <conditionalFormatting sqref="D180">
    <cfRule type="expression" dxfId="891" priority="1376">
      <formula>AN180=7</formula>
    </cfRule>
  </conditionalFormatting>
  <conditionalFormatting sqref="D181:D185">
    <cfRule type="expression" dxfId="890" priority="1371">
      <formula>AN181=7</formula>
    </cfRule>
  </conditionalFormatting>
  <conditionalFormatting sqref="E180:T180">
    <cfRule type="expression" dxfId="889" priority="1370">
      <formula>AO180=7</formula>
    </cfRule>
  </conditionalFormatting>
  <conditionalFormatting sqref="E181:T185">
    <cfRule type="expression" dxfId="888" priority="1369">
      <formula>AO181=7</formula>
    </cfRule>
  </conditionalFormatting>
  <conditionalFormatting sqref="D186:T191">
    <cfRule type="expression" dxfId="887" priority="1364">
      <formula>AN186=1</formula>
    </cfRule>
    <cfRule type="expression" dxfId="886" priority="1365">
      <formula>AN186=2</formula>
    </cfRule>
    <cfRule type="expression" dxfId="885" priority="1367">
      <formula>AN186=6</formula>
    </cfRule>
  </conditionalFormatting>
  <conditionalFormatting sqref="D186:T191">
    <cfRule type="expression" dxfId="884" priority="1366">
      <formula>AN186=4</formula>
    </cfRule>
  </conditionalFormatting>
  <conditionalFormatting sqref="D186">
    <cfRule type="expression" dxfId="883" priority="1368">
      <formula>AN186=7</formula>
    </cfRule>
  </conditionalFormatting>
  <conditionalFormatting sqref="D187:D191">
    <cfRule type="expression" dxfId="882" priority="1363">
      <formula>AN187=7</formula>
    </cfRule>
  </conditionalFormatting>
  <conditionalFormatting sqref="E186:T186">
    <cfRule type="expression" dxfId="881" priority="1362">
      <formula>AO186=7</formula>
    </cfRule>
  </conditionalFormatting>
  <conditionalFormatting sqref="E187:T191">
    <cfRule type="expression" dxfId="880" priority="1361">
      <formula>AO187=7</formula>
    </cfRule>
  </conditionalFormatting>
  <conditionalFormatting sqref="D192:T197">
    <cfRule type="expression" dxfId="879" priority="1356">
      <formula>AN192=1</formula>
    </cfRule>
    <cfRule type="expression" dxfId="878" priority="1357">
      <formula>AN192=2</formula>
    </cfRule>
    <cfRule type="expression" dxfId="877" priority="1359">
      <formula>AN192=6</formula>
    </cfRule>
  </conditionalFormatting>
  <conditionalFormatting sqref="D192:T197">
    <cfRule type="expression" dxfId="876" priority="1358">
      <formula>AN192=4</formula>
    </cfRule>
  </conditionalFormatting>
  <conditionalFormatting sqref="D192">
    <cfRule type="expression" dxfId="875" priority="1360">
      <formula>AN192=7</formula>
    </cfRule>
  </conditionalFormatting>
  <conditionalFormatting sqref="D193:D197">
    <cfRule type="expression" dxfId="874" priority="1355">
      <formula>AN193=7</formula>
    </cfRule>
  </conditionalFormatting>
  <conditionalFormatting sqref="E192:T192">
    <cfRule type="expression" dxfId="873" priority="1354">
      <formula>AO192=7</formula>
    </cfRule>
  </conditionalFormatting>
  <conditionalFormatting sqref="E193:T197">
    <cfRule type="expression" dxfId="872" priority="1353">
      <formula>AO193=7</formula>
    </cfRule>
  </conditionalFormatting>
  <conditionalFormatting sqref="D198:T203">
    <cfRule type="expression" dxfId="871" priority="1348">
      <formula>AN198=1</formula>
    </cfRule>
    <cfRule type="expression" dxfId="870" priority="1349">
      <formula>AN198=2</formula>
    </cfRule>
    <cfRule type="expression" dxfId="869" priority="1351">
      <formula>AN198=6</formula>
    </cfRule>
  </conditionalFormatting>
  <conditionalFormatting sqref="D198:T203">
    <cfRule type="expression" dxfId="868" priority="1350">
      <formula>AN198=4</formula>
    </cfRule>
  </conditionalFormatting>
  <conditionalFormatting sqref="D198">
    <cfRule type="expression" dxfId="867" priority="1352">
      <formula>AN198=7</formula>
    </cfRule>
  </conditionalFormatting>
  <conditionalFormatting sqref="D199:D203">
    <cfRule type="expression" dxfId="866" priority="1347">
      <formula>AN199=7</formula>
    </cfRule>
  </conditionalFormatting>
  <conditionalFormatting sqref="E198:T198">
    <cfRule type="expression" dxfId="865" priority="1346">
      <formula>AO198=7</formula>
    </cfRule>
  </conditionalFormatting>
  <conditionalFormatting sqref="E199:T203">
    <cfRule type="expression" dxfId="864" priority="1345">
      <formula>AO199=7</formula>
    </cfRule>
  </conditionalFormatting>
  <conditionalFormatting sqref="D204:T209">
    <cfRule type="expression" dxfId="863" priority="1340">
      <formula>AN204=1</formula>
    </cfRule>
    <cfRule type="expression" dxfId="862" priority="1341">
      <formula>AN204=2</formula>
    </cfRule>
    <cfRule type="expression" dxfId="861" priority="1343">
      <formula>AN204=6</formula>
    </cfRule>
  </conditionalFormatting>
  <conditionalFormatting sqref="D204:T209">
    <cfRule type="expression" dxfId="860" priority="1342">
      <formula>AN204=4</formula>
    </cfRule>
  </conditionalFormatting>
  <conditionalFormatting sqref="D204">
    <cfRule type="expression" dxfId="859" priority="1344">
      <formula>AN204=7</formula>
    </cfRule>
  </conditionalFormatting>
  <conditionalFormatting sqref="D205:D209">
    <cfRule type="expression" dxfId="858" priority="1339">
      <formula>AN205=7</formula>
    </cfRule>
  </conditionalFormatting>
  <conditionalFormatting sqref="E204:T204">
    <cfRule type="expression" dxfId="857" priority="1338">
      <formula>AO204=7</formula>
    </cfRule>
  </conditionalFormatting>
  <conditionalFormatting sqref="E205:T209">
    <cfRule type="expression" dxfId="856" priority="1337">
      <formula>AO205=7</formula>
    </cfRule>
  </conditionalFormatting>
  <conditionalFormatting sqref="D210:T215">
    <cfRule type="expression" dxfId="855" priority="1332">
      <formula>AN210=1</formula>
    </cfRule>
    <cfRule type="expression" dxfId="854" priority="1333">
      <formula>AN210=2</formula>
    </cfRule>
    <cfRule type="expression" dxfId="853" priority="1335">
      <formula>AN210=6</formula>
    </cfRule>
  </conditionalFormatting>
  <conditionalFormatting sqref="D210:T215">
    <cfRule type="expression" dxfId="852" priority="1334">
      <formula>AN210=4</formula>
    </cfRule>
  </conditionalFormatting>
  <conditionalFormatting sqref="D210">
    <cfRule type="expression" dxfId="851" priority="1336">
      <formula>AN210=7</formula>
    </cfRule>
  </conditionalFormatting>
  <conditionalFormatting sqref="D211:D215">
    <cfRule type="expression" dxfId="850" priority="1331">
      <formula>AN211=7</formula>
    </cfRule>
  </conditionalFormatting>
  <conditionalFormatting sqref="E210:T210">
    <cfRule type="expression" dxfId="849" priority="1330">
      <formula>AO210=7</formula>
    </cfRule>
  </conditionalFormatting>
  <conditionalFormatting sqref="E211:T215">
    <cfRule type="expression" dxfId="848" priority="1329">
      <formula>AO211=7</formula>
    </cfRule>
  </conditionalFormatting>
  <conditionalFormatting sqref="D216:T221">
    <cfRule type="expression" dxfId="847" priority="1324">
      <formula>AN216=1</formula>
    </cfRule>
    <cfRule type="expression" dxfId="846" priority="1325">
      <formula>AN216=2</formula>
    </cfRule>
    <cfRule type="expression" dxfId="845" priority="1327">
      <formula>AN216=6</formula>
    </cfRule>
  </conditionalFormatting>
  <conditionalFormatting sqref="D216:T221">
    <cfRule type="expression" dxfId="844" priority="1326">
      <formula>AN216=4</formula>
    </cfRule>
  </conditionalFormatting>
  <conditionalFormatting sqref="D216">
    <cfRule type="expression" dxfId="843" priority="1328">
      <formula>AN216=7</formula>
    </cfRule>
  </conditionalFormatting>
  <conditionalFormatting sqref="D217:D221">
    <cfRule type="expression" dxfId="842" priority="1323">
      <formula>AN217=7</formula>
    </cfRule>
  </conditionalFormatting>
  <conditionalFormatting sqref="E216:T216">
    <cfRule type="expression" dxfId="841" priority="1322">
      <formula>AO216=7</formula>
    </cfRule>
  </conditionalFormatting>
  <conditionalFormatting sqref="E217:T221">
    <cfRule type="expression" dxfId="840" priority="1321">
      <formula>AO217=7</formula>
    </cfRule>
  </conditionalFormatting>
  <conditionalFormatting sqref="D222:T227">
    <cfRule type="expression" dxfId="839" priority="1316">
      <formula>AN222=1</formula>
    </cfRule>
    <cfRule type="expression" dxfId="838" priority="1317">
      <formula>AN222=2</formula>
    </cfRule>
    <cfRule type="expression" dxfId="837" priority="1319">
      <formula>AN222=6</formula>
    </cfRule>
  </conditionalFormatting>
  <conditionalFormatting sqref="D222:T227">
    <cfRule type="expression" dxfId="836" priority="1318">
      <formula>AN222=4</formula>
    </cfRule>
  </conditionalFormatting>
  <conditionalFormatting sqref="D222">
    <cfRule type="expression" dxfId="835" priority="1320">
      <formula>AN222=7</formula>
    </cfRule>
  </conditionalFormatting>
  <conditionalFormatting sqref="D223:D227">
    <cfRule type="expression" dxfId="834" priority="1315">
      <formula>AN223=7</formula>
    </cfRule>
  </conditionalFormatting>
  <conditionalFormatting sqref="E222:T222">
    <cfRule type="expression" dxfId="833" priority="1314">
      <formula>AO222=7</formula>
    </cfRule>
  </conditionalFormatting>
  <conditionalFormatting sqref="E223:T227">
    <cfRule type="expression" dxfId="832" priority="1313">
      <formula>AO223=7</formula>
    </cfRule>
  </conditionalFormatting>
  <conditionalFormatting sqref="D228:T233">
    <cfRule type="expression" dxfId="831" priority="1308">
      <formula>AN228=1</formula>
    </cfRule>
    <cfRule type="expression" dxfId="830" priority="1309">
      <formula>AN228=2</formula>
    </cfRule>
    <cfRule type="expression" dxfId="829" priority="1311">
      <formula>AN228=6</formula>
    </cfRule>
  </conditionalFormatting>
  <conditionalFormatting sqref="D228:T233">
    <cfRule type="expression" dxfId="828" priority="1310">
      <formula>AN228=4</formula>
    </cfRule>
  </conditionalFormatting>
  <conditionalFormatting sqref="D228">
    <cfRule type="expression" dxfId="827" priority="1312">
      <formula>AN228=7</formula>
    </cfRule>
  </conditionalFormatting>
  <conditionalFormatting sqref="D229:D233">
    <cfRule type="expression" dxfId="826" priority="1307">
      <formula>AN229=7</formula>
    </cfRule>
  </conditionalFormatting>
  <conditionalFormatting sqref="E228:T228">
    <cfRule type="expression" dxfId="825" priority="1306">
      <formula>AO228=7</formula>
    </cfRule>
  </conditionalFormatting>
  <conditionalFormatting sqref="E229:T233">
    <cfRule type="expression" dxfId="824" priority="1305">
      <formula>AO229=7</formula>
    </cfRule>
  </conditionalFormatting>
  <conditionalFormatting sqref="D234:T239">
    <cfRule type="expression" dxfId="823" priority="1300">
      <formula>AN234=1</formula>
    </cfRule>
    <cfRule type="expression" dxfId="822" priority="1301">
      <formula>AN234=2</formula>
    </cfRule>
    <cfRule type="expression" dxfId="821" priority="1303">
      <formula>AN234=6</formula>
    </cfRule>
  </conditionalFormatting>
  <conditionalFormatting sqref="D234:T239">
    <cfRule type="expression" dxfId="820" priority="1302">
      <formula>AN234=4</formula>
    </cfRule>
  </conditionalFormatting>
  <conditionalFormatting sqref="D234">
    <cfRule type="expression" dxfId="819" priority="1304">
      <formula>AN234=7</formula>
    </cfRule>
  </conditionalFormatting>
  <conditionalFormatting sqref="D235:D239">
    <cfRule type="expression" dxfId="818" priority="1299">
      <formula>AN235=7</formula>
    </cfRule>
  </conditionalFormatting>
  <conditionalFormatting sqref="E234:T234">
    <cfRule type="expression" dxfId="817" priority="1298">
      <formula>AO234=7</formula>
    </cfRule>
  </conditionalFormatting>
  <conditionalFormatting sqref="E235:T239">
    <cfRule type="expression" dxfId="816" priority="1297">
      <formula>AO235=7</formula>
    </cfRule>
  </conditionalFormatting>
  <conditionalFormatting sqref="D240:T245">
    <cfRule type="expression" dxfId="815" priority="1292">
      <formula>AN240=1</formula>
    </cfRule>
    <cfRule type="expression" dxfId="814" priority="1293">
      <formula>AN240=2</formula>
    </cfRule>
    <cfRule type="expression" dxfId="813" priority="1295">
      <formula>AN240=6</formula>
    </cfRule>
  </conditionalFormatting>
  <conditionalFormatting sqref="D240:T245">
    <cfRule type="expression" dxfId="812" priority="1294">
      <formula>AN240=4</formula>
    </cfRule>
  </conditionalFormatting>
  <conditionalFormatting sqref="D240">
    <cfRule type="expression" dxfId="811" priority="1296">
      <formula>AN240=7</formula>
    </cfRule>
  </conditionalFormatting>
  <conditionalFormatting sqref="D241:D245">
    <cfRule type="expression" dxfId="810" priority="1291">
      <formula>AN241=7</formula>
    </cfRule>
  </conditionalFormatting>
  <conditionalFormatting sqref="E240:T240">
    <cfRule type="expression" dxfId="809" priority="1290">
      <formula>AO240=7</formula>
    </cfRule>
  </conditionalFormatting>
  <conditionalFormatting sqref="E241:T245">
    <cfRule type="expression" dxfId="808" priority="1289">
      <formula>AO241=7</formula>
    </cfRule>
  </conditionalFormatting>
  <conditionalFormatting sqref="D246:T251">
    <cfRule type="expression" dxfId="807" priority="1284">
      <formula>AN246=1</formula>
    </cfRule>
    <cfRule type="expression" dxfId="806" priority="1285">
      <formula>AN246=2</formula>
    </cfRule>
    <cfRule type="expression" dxfId="805" priority="1287">
      <formula>AN246=6</formula>
    </cfRule>
  </conditionalFormatting>
  <conditionalFormatting sqref="D246:T251">
    <cfRule type="expression" dxfId="804" priority="1286">
      <formula>AN246=4</formula>
    </cfRule>
  </conditionalFormatting>
  <conditionalFormatting sqref="D246">
    <cfRule type="expression" dxfId="803" priority="1288">
      <formula>AN246=7</formula>
    </cfRule>
  </conditionalFormatting>
  <conditionalFormatting sqref="D247:D251">
    <cfRule type="expression" dxfId="802" priority="1283">
      <formula>AN247=7</formula>
    </cfRule>
  </conditionalFormatting>
  <conditionalFormatting sqref="E246:T246">
    <cfRule type="expression" dxfId="801" priority="1282">
      <formula>AO246=7</formula>
    </cfRule>
  </conditionalFormatting>
  <conditionalFormatting sqref="E247:T251">
    <cfRule type="expression" dxfId="800" priority="1281">
      <formula>AO247=7</formula>
    </cfRule>
  </conditionalFormatting>
  <conditionalFormatting sqref="D252:T257">
    <cfRule type="expression" dxfId="799" priority="1276">
      <formula>AN252=1</formula>
    </cfRule>
    <cfRule type="expression" dxfId="798" priority="1277">
      <formula>AN252=2</formula>
    </cfRule>
    <cfRule type="expression" dxfId="797" priority="1279">
      <formula>AN252=6</formula>
    </cfRule>
  </conditionalFormatting>
  <conditionalFormatting sqref="D252:T257">
    <cfRule type="expression" dxfId="796" priority="1278">
      <formula>AN252=4</formula>
    </cfRule>
  </conditionalFormatting>
  <conditionalFormatting sqref="D252">
    <cfRule type="expression" dxfId="795" priority="1280">
      <formula>AN252=7</formula>
    </cfRule>
  </conditionalFormatting>
  <conditionalFormatting sqref="D253:D257">
    <cfRule type="expression" dxfId="794" priority="1275">
      <formula>AN253=7</formula>
    </cfRule>
  </conditionalFormatting>
  <conditionalFormatting sqref="E252:T252">
    <cfRule type="expression" dxfId="793" priority="1274">
      <formula>AO252=7</formula>
    </cfRule>
  </conditionalFormatting>
  <conditionalFormatting sqref="E253:T257">
    <cfRule type="expression" dxfId="792" priority="1273">
      <formula>AO253=7</formula>
    </cfRule>
  </conditionalFormatting>
  <conditionalFormatting sqref="D258:T263">
    <cfRule type="expression" dxfId="791" priority="1268">
      <formula>AN258=1</formula>
    </cfRule>
    <cfRule type="expression" dxfId="790" priority="1269">
      <formula>AN258=2</formula>
    </cfRule>
    <cfRule type="expression" dxfId="789" priority="1271">
      <formula>AN258=6</formula>
    </cfRule>
  </conditionalFormatting>
  <conditionalFormatting sqref="D258:T263">
    <cfRule type="expression" dxfId="788" priority="1270">
      <formula>AN258=4</formula>
    </cfRule>
  </conditionalFormatting>
  <conditionalFormatting sqref="D258">
    <cfRule type="expression" dxfId="787" priority="1272">
      <formula>AN258=7</formula>
    </cfRule>
  </conditionalFormatting>
  <conditionalFormatting sqref="D259:D263">
    <cfRule type="expression" dxfId="786" priority="1267">
      <formula>AN259=7</formula>
    </cfRule>
  </conditionalFormatting>
  <conditionalFormatting sqref="E258:T258">
    <cfRule type="expression" dxfId="785" priority="1266">
      <formula>AO258=7</formula>
    </cfRule>
  </conditionalFormatting>
  <conditionalFormatting sqref="E259:T263">
    <cfRule type="expression" dxfId="784" priority="1265">
      <formula>AO259=7</formula>
    </cfRule>
  </conditionalFormatting>
  <conditionalFormatting sqref="D264:T269">
    <cfRule type="expression" dxfId="783" priority="1260">
      <formula>AN264=1</formula>
    </cfRule>
    <cfRule type="expression" dxfId="782" priority="1261">
      <formula>AN264=2</formula>
    </cfRule>
    <cfRule type="expression" dxfId="781" priority="1263">
      <formula>AN264=6</formula>
    </cfRule>
  </conditionalFormatting>
  <conditionalFormatting sqref="D264:T269">
    <cfRule type="expression" dxfId="780" priority="1262">
      <formula>AN264=4</formula>
    </cfRule>
  </conditionalFormatting>
  <conditionalFormatting sqref="D264">
    <cfRule type="expression" dxfId="779" priority="1264">
      <formula>AN264=7</formula>
    </cfRule>
  </conditionalFormatting>
  <conditionalFormatting sqref="D265:D269">
    <cfRule type="expression" dxfId="778" priority="1259">
      <formula>AN265=7</formula>
    </cfRule>
  </conditionalFormatting>
  <conditionalFormatting sqref="E264:T264">
    <cfRule type="expression" dxfId="777" priority="1258">
      <formula>AO264=7</formula>
    </cfRule>
  </conditionalFormatting>
  <conditionalFormatting sqref="E265:T269">
    <cfRule type="expression" dxfId="776" priority="1257">
      <formula>AO265=7</formula>
    </cfRule>
  </conditionalFormatting>
  <conditionalFormatting sqref="D270:T275">
    <cfRule type="expression" dxfId="775" priority="1252">
      <formula>AN270=1</formula>
    </cfRule>
    <cfRule type="expression" dxfId="774" priority="1253">
      <formula>AN270=2</formula>
    </cfRule>
    <cfRule type="expression" dxfId="773" priority="1255">
      <formula>AN270=6</formula>
    </cfRule>
  </conditionalFormatting>
  <conditionalFormatting sqref="D270:T275">
    <cfRule type="expression" dxfId="772" priority="1254">
      <formula>AN270=4</formula>
    </cfRule>
  </conditionalFormatting>
  <conditionalFormatting sqref="D270">
    <cfRule type="expression" dxfId="771" priority="1256">
      <formula>AN270=7</formula>
    </cfRule>
  </conditionalFormatting>
  <conditionalFormatting sqref="D271:D275">
    <cfRule type="expression" dxfId="770" priority="1251">
      <formula>AN271=7</formula>
    </cfRule>
  </conditionalFormatting>
  <conditionalFormatting sqref="E270:T270">
    <cfRule type="expression" dxfId="769" priority="1250">
      <formula>AO270=7</formula>
    </cfRule>
  </conditionalFormatting>
  <conditionalFormatting sqref="E271:T275">
    <cfRule type="expression" dxfId="768" priority="1249">
      <formula>AO271=7</formula>
    </cfRule>
  </conditionalFormatting>
  <conditionalFormatting sqref="D276:T281">
    <cfRule type="expression" dxfId="767" priority="1244">
      <formula>AN276=1</formula>
    </cfRule>
    <cfRule type="expression" dxfId="766" priority="1245">
      <formula>AN276=2</formula>
    </cfRule>
    <cfRule type="expression" dxfId="765" priority="1247">
      <formula>AN276=6</formula>
    </cfRule>
  </conditionalFormatting>
  <conditionalFormatting sqref="D276:T281">
    <cfRule type="expression" dxfId="764" priority="1246">
      <formula>AN276=4</formula>
    </cfRule>
  </conditionalFormatting>
  <conditionalFormatting sqref="D276">
    <cfRule type="expression" dxfId="763" priority="1248">
      <formula>AN276=7</formula>
    </cfRule>
  </conditionalFormatting>
  <conditionalFormatting sqref="D277:D281">
    <cfRule type="expression" dxfId="762" priority="1243">
      <formula>AN277=7</formula>
    </cfRule>
  </conditionalFormatting>
  <conditionalFormatting sqref="E276:T276">
    <cfRule type="expression" dxfId="761" priority="1242">
      <formula>AO276=7</formula>
    </cfRule>
  </conditionalFormatting>
  <conditionalFormatting sqref="E277:T281">
    <cfRule type="expression" dxfId="760" priority="1241">
      <formula>AO277=7</formula>
    </cfRule>
  </conditionalFormatting>
  <conditionalFormatting sqref="D282:T287">
    <cfRule type="expression" dxfId="759" priority="1236">
      <formula>AN282=1</formula>
    </cfRule>
    <cfRule type="expression" dxfId="758" priority="1237">
      <formula>AN282=2</formula>
    </cfRule>
    <cfRule type="expression" dxfId="757" priority="1239">
      <formula>AN282=6</formula>
    </cfRule>
  </conditionalFormatting>
  <conditionalFormatting sqref="D282:T287">
    <cfRule type="expression" dxfId="756" priority="1238">
      <formula>AN282=4</formula>
    </cfRule>
  </conditionalFormatting>
  <conditionalFormatting sqref="D282">
    <cfRule type="expression" dxfId="755" priority="1240">
      <formula>AN282=7</formula>
    </cfRule>
  </conditionalFormatting>
  <conditionalFormatting sqref="D283:D287">
    <cfRule type="expression" dxfId="754" priority="1235">
      <formula>AN283=7</formula>
    </cfRule>
  </conditionalFormatting>
  <conditionalFormatting sqref="E282:T282">
    <cfRule type="expression" dxfId="753" priority="1234">
      <formula>AO282=7</formula>
    </cfRule>
  </conditionalFormatting>
  <conditionalFormatting sqref="E283:T287">
    <cfRule type="expression" dxfId="752" priority="1233">
      <formula>AO283=7</formula>
    </cfRule>
  </conditionalFormatting>
  <conditionalFormatting sqref="D288:T293">
    <cfRule type="expression" dxfId="751" priority="1228">
      <formula>AN288=1</formula>
    </cfRule>
    <cfRule type="expression" dxfId="750" priority="1229">
      <formula>AN288=2</formula>
    </cfRule>
    <cfRule type="expression" dxfId="749" priority="1231">
      <formula>AN288=6</formula>
    </cfRule>
  </conditionalFormatting>
  <conditionalFormatting sqref="D288:T293">
    <cfRule type="expression" dxfId="748" priority="1230">
      <formula>AN288=4</formula>
    </cfRule>
  </conditionalFormatting>
  <conditionalFormatting sqref="D288">
    <cfRule type="expression" dxfId="747" priority="1232">
      <formula>AN288=7</formula>
    </cfRule>
  </conditionalFormatting>
  <conditionalFormatting sqref="D289:D293">
    <cfRule type="expression" dxfId="746" priority="1227">
      <formula>AN289=7</formula>
    </cfRule>
  </conditionalFormatting>
  <conditionalFormatting sqref="E288:T288">
    <cfRule type="expression" dxfId="745" priority="1226">
      <formula>AO288=7</formula>
    </cfRule>
  </conditionalFormatting>
  <conditionalFormatting sqref="E289:T293">
    <cfRule type="expression" dxfId="744" priority="1225">
      <formula>AO289=7</formula>
    </cfRule>
  </conditionalFormatting>
  <conditionalFormatting sqref="D294:T299">
    <cfRule type="expression" dxfId="743" priority="1220">
      <formula>AN294=1</formula>
    </cfRule>
    <cfRule type="expression" dxfId="742" priority="1221">
      <formula>AN294=2</formula>
    </cfRule>
    <cfRule type="expression" dxfId="741" priority="1223">
      <formula>AN294=6</formula>
    </cfRule>
  </conditionalFormatting>
  <conditionalFormatting sqref="D294:T299">
    <cfRule type="expression" dxfId="740" priority="1222">
      <formula>AN294=4</formula>
    </cfRule>
  </conditionalFormatting>
  <conditionalFormatting sqref="D294">
    <cfRule type="expression" dxfId="739" priority="1224">
      <formula>AN294=7</formula>
    </cfRule>
  </conditionalFormatting>
  <conditionalFormatting sqref="D295:D299">
    <cfRule type="expression" dxfId="738" priority="1219">
      <formula>AN295=7</formula>
    </cfRule>
  </conditionalFormatting>
  <conditionalFormatting sqref="E294:T294">
    <cfRule type="expression" dxfId="737" priority="1218">
      <formula>AO294=7</formula>
    </cfRule>
  </conditionalFormatting>
  <conditionalFormatting sqref="E295:T299">
    <cfRule type="expression" dxfId="736" priority="1217">
      <formula>AO295=7</formula>
    </cfRule>
  </conditionalFormatting>
  <conditionalFormatting sqref="D300:T305">
    <cfRule type="expression" dxfId="735" priority="1212">
      <formula>AN300=1</formula>
    </cfRule>
    <cfRule type="expression" dxfId="734" priority="1213">
      <formula>AN300=2</formula>
    </cfRule>
    <cfRule type="expression" dxfId="733" priority="1215">
      <formula>AN300=6</formula>
    </cfRule>
  </conditionalFormatting>
  <conditionalFormatting sqref="D300:T305">
    <cfRule type="expression" dxfId="732" priority="1214">
      <formula>AN300=4</formula>
    </cfRule>
  </conditionalFormatting>
  <conditionalFormatting sqref="D300">
    <cfRule type="expression" dxfId="731" priority="1216">
      <formula>AN300=7</formula>
    </cfRule>
  </conditionalFormatting>
  <conditionalFormatting sqref="D301:D305">
    <cfRule type="expression" dxfId="730" priority="1211">
      <formula>AN301=7</formula>
    </cfRule>
  </conditionalFormatting>
  <conditionalFormatting sqref="E300:T300">
    <cfRule type="expression" dxfId="729" priority="1210">
      <formula>AO300=7</formula>
    </cfRule>
  </conditionalFormatting>
  <conditionalFormatting sqref="E301:T305">
    <cfRule type="expression" dxfId="728" priority="1209">
      <formula>AO301=7</formula>
    </cfRule>
  </conditionalFormatting>
  <conditionalFormatting sqref="D306:T311">
    <cfRule type="expression" dxfId="727" priority="1204">
      <formula>AN306=1</formula>
    </cfRule>
    <cfRule type="expression" dxfId="726" priority="1205">
      <formula>AN306=2</formula>
    </cfRule>
    <cfRule type="expression" dxfId="725" priority="1207">
      <formula>AN306=6</formula>
    </cfRule>
  </conditionalFormatting>
  <conditionalFormatting sqref="D306:T311">
    <cfRule type="expression" dxfId="724" priority="1206">
      <formula>AN306=4</formula>
    </cfRule>
  </conditionalFormatting>
  <conditionalFormatting sqref="D306">
    <cfRule type="expression" dxfId="723" priority="1208">
      <formula>AN306=7</formula>
    </cfRule>
  </conditionalFormatting>
  <conditionalFormatting sqref="D307:D311">
    <cfRule type="expression" dxfId="722" priority="1203">
      <formula>AN307=7</formula>
    </cfRule>
  </conditionalFormatting>
  <conditionalFormatting sqref="E306:T306">
    <cfRule type="expression" dxfId="721" priority="1202">
      <formula>AO306=7</formula>
    </cfRule>
  </conditionalFormatting>
  <conditionalFormatting sqref="E307:T311">
    <cfRule type="expression" dxfId="720" priority="1201">
      <formula>AO307=7</formula>
    </cfRule>
  </conditionalFormatting>
  <conditionalFormatting sqref="D312:T317">
    <cfRule type="expression" dxfId="719" priority="1196">
      <formula>AN312=1</formula>
    </cfRule>
    <cfRule type="expression" dxfId="718" priority="1197">
      <formula>AN312=2</formula>
    </cfRule>
    <cfRule type="expression" dxfId="717" priority="1199">
      <formula>AN312=6</formula>
    </cfRule>
  </conditionalFormatting>
  <conditionalFormatting sqref="D312:T317">
    <cfRule type="expression" dxfId="716" priority="1198">
      <formula>AN312=4</formula>
    </cfRule>
  </conditionalFormatting>
  <conditionalFormatting sqref="D312">
    <cfRule type="expression" dxfId="715" priority="1200">
      <formula>AN312=7</formula>
    </cfRule>
  </conditionalFormatting>
  <conditionalFormatting sqref="D313:D317">
    <cfRule type="expression" dxfId="714" priority="1195">
      <formula>AN313=7</formula>
    </cfRule>
  </conditionalFormatting>
  <conditionalFormatting sqref="E312:T312">
    <cfRule type="expression" dxfId="713" priority="1194">
      <formula>AO312=7</formula>
    </cfRule>
  </conditionalFormatting>
  <conditionalFormatting sqref="E313:T317">
    <cfRule type="expression" dxfId="712" priority="1193">
      <formula>AO313=7</formula>
    </cfRule>
  </conditionalFormatting>
  <conditionalFormatting sqref="D318:T323">
    <cfRule type="expression" dxfId="711" priority="1188">
      <formula>AN318=1</formula>
    </cfRule>
    <cfRule type="expression" dxfId="710" priority="1189">
      <formula>AN318=2</formula>
    </cfRule>
    <cfRule type="expression" dxfId="709" priority="1191">
      <formula>AN318=6</formula>
    </cfRule>
  </conditionalFormatting>
  <conditionalFormatting sqref="D318:T323">
    <cfRule type="expression" dxfId="708" priority="1190">
      <formula>AN318=4</formula>
    </cfRule>
  </conditionalFormatting>
  <conditionalFormatting sqref="D318">
    <cfRule type="expression" dxfId="707" priority="1192">
      <formula>AN318=7</formula>
    </cfRule>
  </conditionalFormatting>
  <conditionalFormatting sqref="D319:D323">
    <cfRule type="expression" dxfId="706" priority="1187">
      <formula>AN319=7</formula>
    </cfRule>
  </conditionalFormatting>
  <conditionalFormatting sqref="E318:T318">
    <cfRule type="expression" dxfId="705" priority="1186">
      <formula>AO318=7</formula>
    </cfRule>
  </conditionalFormatting>
  <conditionalFormatting sqref="E319:T323">
    <cfRule type="expression" dxfId="704" priority="1185">
      <formula>AO319=7</formula>
    </cfRule>
  </conditionalFormatting>
  <conditionalFormatting sqref="D324:T329">
    <cfRule type="expression" dxfId="703" priority="1180">
      <formula>AN324=1</formula>
    </cfRule>
    <cfRule type="expression" dxfId="702" priority="1181">
      <formula>AN324=2</formula>
    </cfRule>
    <cfRule type="expression" dxfId="701" priority="1183">
      <formula>AN324=6</formula>
    </cfRule>
  </conditionalFormatting>
  <conditionalFormatting sqref="D324:T329">
    <cfRule type="expression" dxfId="700" priority="1182">
      <formula>AN324=4</formula>
    </cfRule>
  </conditionalFormatting>
  <conditionalFormatting sqref="D324">
    <cfRule type="expression" dxfId="699" priority="1184">
      <formula>AN324=7</formula>
    </cfRule>
  </conditionalFormatting>
  <conditionalFormatting sqref="D325:D329">
    <cfRule type="expression" dxfId="698" priority="1179">
      <formula>AN325=7</formula>
    </cfRule>
  </conditionalFormatting>
  <conditionalFormatting sqref="E324:T324">
    <cfRule type="expression" dxfId="697" priority="1178">
      <formula>AO324=7</formula>
    </cfRule>
  </conditionalFormatting>
  <conditionalFormatting sqref="E325:T329">
    <cfRule type="expression" dxfId="696" priority="1177">
      <formula>AO325=7</formula>
    </cfRule>
  </conditionalFormatting>
  <conditionalFormatting sqref="D330:T335">
    <cfRule type="expression" dxfId="695" priority="1172">
      <formula>AN330=1</formula>
    </cfRule>
    <cfRule type="expression" dxfId="694" priority="1173">
      <formula>AN330=2</formula>
    </cfRule>
    <cfRule type="expression" dxfId="693" priority="1175">
      <formula>AN330=6</formula>
    </cfRule>
  </conditionalFormatting>
  <conditionalFormatting sqref="D330:T335">
    <cfRule type="expression" dxfId="692" priority="1174">
      <formula>AN330=4</formula>
    </cfRule>
  </conditionalFormatting>
  <conditionalFormatting sqref="D330">
    <cfRule type="expression" dxfId="691" priority="1176">
      <formula>AN330=7</formula>
    </cfRule>
  </conditionalFormatting>
  <conditionalFormatting sqref="D331:D335">
    <cfRule type="expression" dxfId="690" priority="1171">
      <formula>AN331=7</formula>
    </cfRule>
  </conditionalFormatting>
  <conditionalFormatting sqref="E330:T330">
    <cfRule type="expression" dxfId="689" priority="1170">
      <formula>AO330=7</formula>
    </cfRule>
  </conditionalFormatting>
  <conditionalFormatting sqref="E331:T335">
    <cfRule type="expression" dxfId="688" priority="1169">
      <formula>AO331=7</formula>
    </cfRule>
  </conditionalFormatting>
  <conditionalFormatting sqref="D336:T341">
    <cfRule type="expression" dxfId="687" priority="1164">
      <formula>AN336=1</formula>
    </cfRule>
    <cfRule type="expression" dxfId="686" priority="1165">
      <formula>AN336=2</formula>
    </cfRule>
    <cfRule type="expression" dxfId="685" priority="1167">
      <formula>AN336=6</formula>
    </cfRule>
  </conditionalFormatting>
  <conditionalFormatting sqref="D336:T341">
    <cfRule type="expression" dxfId="684" priority="1166">
      <formula>AN336=4</formula>
    </cfRule>
  </conditionalFormatting>
  <conditionalFormatting sqref="D336">
    <cfRule type="expression" dxfId="683" priority="1168">
      <formula>AN336=7</formula>
    </cfRule>
  </conditionalFormatting>
  <conditionalFormatting sqref="D337:D341">
    <cfRule type="expression" dxfId="682" priority="1163">
      <formula>AN337=7</formula>
    </cfRule>
  </conditionalFormatting>
  <conditionalFormatting sqref="E336:T336">
    <cfRule type="expression" dxfId="681" priority="1162">
      <formula>AO336=7</formula>
    </cfRule>
  </conditionalFormatting>
  <conditionalFormatting sqref="E337:T341">
    <cfRule type="expression" dxfId="680" priority="1161">
      <formula>AO337=7</formula>
    </cfRule>
  </conditionalFormatting>
  <conditionalFormatting sqref="D342:T347">
    <cfRule type="expression" dxfId="679" priority="1156">
      <formula>AN342=1</formula>
    </cfRule>
    <cfRule type="expression" dxfId="678" priority="1157">
      <formula>AN342=2</formula>
    </cfRule>
    <cfRule type="expression" dxfId="677" priority="1159">
      <formula>AN342=6</formula>
    </cfRule>
  </conditionalFormatting>
  <conditionalFormatting sqref="D342:T347">
    <cfRule type="expression" dxfId="676" priority="1158">
      <formula>AN342=4</formula>
    </cfRule>
  </conditionalFormatting>
  <conditionalFormatting sqref="D342">
    <cfRule type="expression" dxfId="675" priority="1160">
      <formula>AN342=7</formula>
    </cfRule>
  </conditionalFormatting>
  <conditionalFormatting sqref="D343:D347">
    <cfRule type="expression" dxfId="674" priority="1155">
      <formula>AN343=7</formula>
    </cfRule>
  </conditionalFormatting>
  <conditionalFormatting sqref="E342:T342">
    <cfRule type="expression" dxfId="673" priority="1154">
      <formula>AO342=7</formula>
    </cfRule>
  </conditionalFormatting>
  <conditionalFormatting sqref="E343:T347">
    <cfRule type="expression" dxfId="672" priority="1153">
      <formula>AO343=7</formula>
    </cfRule>
  </conditionalFormatting>
  <conditionalFormatting sqref="D348:T353">
    <cfRule type="expression" dxfId="671" priority="1148">
      <formula>AN348=1</formula>
    </cfRule>
    <cfRule type="expression" dxfId="670" priority="1149">
      <formula>AN348=2</formula>
    </cfRule>
    <cfRule type="expression" dxfId="669" priority="1151">
      <formula>AN348=6</formula>
    </cfRule>
  </conditionalFormatting>
  <conditionalFormatting sqref="D348:T353">
    <cfRule type="expression" dxfId="668" priority="1150">
      <formula>AN348=4</formula>
    </cfRule>
  </conditionalFormatting>
  <conditionalFormatting sqref="D348">
    <cfRule type="expression" dxfId="667" priority="1152">
      <formula>AN348=7</formula>
    </cfRule>
  </conditionalFormatting>
  <conditionalFormatting sqref="D349:D353">
    <cfRule type="expression" dxfId="666" priority="1147">
      <formula>AN349=7</formula>
    </cfRule>
  </conditionalFormatting>
  <conditionalFormatting sqref="E348:T348">
    <cfRule type="expression" dxfId="665" priority="1146">
      <formula>AO348=7</formula>
    </cfRule>
  </conditionalFormatting>
  <conditionalFormatting sqref="E349:T353">
    <cfRule type="expression" dxfId="664" priority="1145">
      <formula>AO349=7</formula>
    </cfRule>
  </conditionalFormatting>
  <conditionalFormatting sqref="D354:T359">
    <cfRule type="expression" dxfId="663" priority="1140">
      <formula>AN354=1</formula>
    </cfRule>
    <cfRule type="expression" dxfId="662" priority="1141">
      <formula>AN354=2</formula>
    </cfRule>
    <cfRule type="expression" dxfId="661" priority="1143">
      <formula>AN354=6</formula>
    </cfRule>
  </conditionalFormatting>
  <conditionalFormatting sqref="D354:T359">
    <cfRule type="expression" dxfId="660" priority="1142">
      <formula>AN354=4</formula>
    </cfRule>
  </conditionalFormatting>
  <conditionalFormatting sqref="D354">
    <cfRule type="expression" dxfId="659" priority="1144">
      <formula>AN354=7</formula>
    </cfRule>
  </conditionalFormatting>
  <conditionalFormatting sqref="D355:D359">
    <cfRule type="expression" dxfId="658" priority="1139">
      <formula>AN355=7</formula>
    </cfRule>
  </conditionalFormatting>
  <conditionalFormatting sqref="E354:T354">
    <cfRule type="expression" dxfId="657" priority="1138">
      <formula>AO354=7</formula>
    </cfRule>
  </conditionalFormatting>
  <conditionalFormatting sqref="E355:T359">
    <cfRule type="expression" dxfId="656" priority="1137">
      <formula>AO355=7</formula>
    </cfRule>
  </conditionalFormatting>
  <conditionalFormatting sqref="D360:T365">
    <cfRule type="expression" dxfId="655" priority="1132">
      <formula>AN360=1</formula>
    </cfRule>
    <cfRule type="expression" dxfId="654" priority="1133">
      <formula>AN360=2</formula>
    </cfRule>
    <cfRule type="expression" dxfId="653" priority="1135">
      <formula>AN360=6</formula>
    </cfRule>
  </conditionalFormatting>
  <conditionalFormatting sqref="D360:T365">
    <cfRule type="expression" dxfId="652" priority="1134">
      <formula>AN360=4</formula>
    </cfRule>
  </conditionalFormatting>
  <conditionalFormatting sqref="D360">
    <cfRule type="expression" dxfId="651" priority="1136">
      <formula>AN360=7</formula>
    </cfRule>
  </conditionalFormatting>
  <conditionalFormatting sqref="D361:D365">
    <cfRule type="expression" dxfId="650" priority="1131">
      <formula>AN361=7</formula>
    </cfRule>
  </conditionalFormatting>
  <conditionalFormatting sqref="E360:T360">
    <cfRule type="expression" dxfId="649" priority="1130">
      <formula>AO360=7</formula>
    </cfRule>
  </conditionalFormatting>
  <conditionalFormatting sqref="E361:T365">
    <cfRule type="expression" dxfId="648" priority="1129">
      <formula>AO361=7</formula>
    </cfRule>
  </conditionalFormatting>
  <conditionalFormatting sqref="D366:T371">
    <cfRule type="expression" dxfId="647" priority="1124">
      <formula>AN366=1</formula>
    </cfRule>
    <cfRule type="expression" dxfId="646" priority="1125">
      <formula>AN366=2</formula>
    </cfRule>
    <cfRule type="expression" dxfId="645" priority="1127">
      <formula>AN366=6</formula>
    </cfRule>
  </conditionalFormatting>
  <conditionalFormatting sqref="D366:T371">
    <cfRule type="expression" dxfId="644" priority="1126">
      <formula>AN366=4</formula>
    </cfRule>
  </conditionalFormatting>
  <conditionalFormatting sqref="D366">
    <cfRule type="expression" dxfId="643" priority="1128">
      <formula>AN366=7</formula>
    </cfRule>
  </conditionalFormatting>
  <conditionalFormatting sqref="D367:D371">
    <cfRule type="expression" dxfId="642" priority="1123">
      <formula>AN367=7</formula>
    </cfRule>
  </conditionalFormatting>
  <conditionalFormatting sqref="E366:T366">
    <cfRule type="expression" dxfId="641" priority="1122">
      <formula>AO366=7</formula>
    </cfRule>
  </conditionalFormatting>
  <conditionalFormatting sqref="E367:T371">
    <cfRule type="expression" dxfId="640" priority="1121">
      <formula>AO367=7</formula>
    </cfRule>
  </conditionalFormatting>
  <conditionalFormatting sqref="D372:T377">
    <cfRule type="expression" dxfId="639" priority="1116">
      <formula>AN372=1</formula>
    </cfRule>
    <cfRule type="expression" dxfId="638" priority="1117">
      <formula>AN372=2</formula>
    </cfRule>
    <cfRule type="expression" dxfId="637" priority="1119">
      <formula>AN372=6</formula>
    </cfRule>
  </conditionalFormatting>
  <conditionalFormatting sqref="D372:T377">
    <cfRule type="expression" dxfId="636" priority="1118">
      <formula>AN372=4</formula>
    </cfRule>
  </conditionalFormatting>
  <conditionalFormatting sqref="D372">
    <cfRule type="expression" dxfId="635" priority="1120">
      <formula>AN372=7</formula>
    </cfRule>
  </conditionalFormatting>
  <conditionalFormatting sqref="D373:D377">
    <cfRule type="expression" dxfId="634" priority="1115">
      <formula>AN373=7</formula>
    </cfRule>
  </conditionalFormatting>
  <conditionalFormatting sqref="E372:T372">
    <cfRule type="expression" dxfId="633" priority="1114">
      <formula>AO372=7</formula>
    </cfRule>
  </conditionalFormatting>
  <conditionalFormatting sqref="E373:T377">
    <cfRule type="expression" dxfId="632" priority="1113">
      <formula>AO373=7</formula>
    </cfRule>
  </conditionalFormatting>
  <conditionalFormatting sqref="D378:T383">
    <cfRule type="expression" dxfId="631" priority="1108">
      <formula>AN378=1</formula>
    </cfRule>
    <cfRule type="expression" dxfId="630" priority="1109">
      <formula>AN378=2</formula>
    </cfRule>
    <cfRule type="expression" dxfId="629" priority="1111">
      <formula>AN378=6</formula>
    </cfRule>
  </conditionalFormatting>
  <conditionalFormatting sqref="D378:T383">
    <cfRule type="expression" dxfId="628" priority="1110">
      <formula>AN378=4</formula>
    </cfRule>
  </conditionalFormatting>
  <conditionalFormatting sqref="D378">
    <cfRule type="expression" dxfId="627" priority="1112">
      <formula>AN378=7</formula>
    </cfRule>
  </conditionalFormatting>
  <conditionalFormatting sqref="D379:D383">
    <cfRule type="expression" dxfId="626" priority="1107">
      <formula>AN379=7</formula>
    </cfRule>
  </conditionalFormatting>
  <conditionalFormatting sqref="E378:T378">
    <cfRule type="expression" dxfId="625" priority="1106">
      <formula>AO378=7</formula>
    </cfRule>
  </conditionalFormatting>
  <conditionalFormatting sqref="E379:T383">
    <cfRule type="expression" dxfId="624" priority="1105">
      <formula>AO379=7</formula>
    </cfRule>
  </conditionalFormatting>
  <conditionalFormatting sqref="D384:T389">
    <cfRule type="expression" dxfId="623" priority="1100">
      <formula>AN384=1</formula>
    </cfRule>
    <cfRule type="expression" dxfId="622" priority="1101">
      <formula>AN384=2</formula>
    </cfRule>
    <cfRule type="expression" dxfId="621" priority="1103">
      <formula>AN384=6</formula>
    </cfRule>
  </conditionalFormatting>
  <conditionalFormatting sqref="D384:T389">
    <cfRule type="expression" dxfId="620" priority="1102">
      <formula>AN384=4</formula>
    </cfRule>
  </conditionalFormatting>
  <conditionalFormatting sqref="D384">
    <cfRule type="expression" dxfId="619" priority="1104">
      <formula>AN384=7</formula>
    </cfRule>
  </conditionalFormatting>
  <conditionalFormatting sqref="D385:D389">
    <cfRule type="expression" dxfId="618" priority="1099">
      <formula>AN385=7</formula>
    </cfRule>
  </conditionalFormatting>
  <conditionalFormatting sqref="E384:T384">
    <cfRule type="expression" dxfId="617" priority="1098">
      <formula>AO384=7</formula>
    </cfRule>
  </conditionalFormatting>
  <conditionalFormatting sqref="E385:T389">
    <cfRule type="expression" dxfId="616" priority="1097">
      <formula>AO385=7</formula>
    </cfRule>
  </conditionalFormatting>
  <conditionalFormatting sqref="D390:T395">
    <cfRule type="expression" dxfId="615" priority="1092">
      <formula>AN390=1</formula>
    </cfRule>
    <cfRule type="expression" dxfId="614" priority="1093">
      <formula>AN390=2</formula>
    </cfRule>
    <cfRule type="expression" dxfId="613" priority="1095">
      <formula>AN390=6</formula>
    </cfRule>
  </conditionalFormatting>
  <conditionalFormatting sqref="D390:T395">
    <cfRule type="expression" dxfId="612" priority="1094">
      <formula>AN390=4</formula>
    </cfRule>
  </conditionalFormatting>
  <conditionalFormatting sqref="D390">
    <cfRule type="expression" dxfId="611" priority="1096">
      <formula>AN390=7</formula>
    </cfRule>
  </conditionalFormatting>
  <conditionalFormatting sqref="D391:D395">
    <cfRule type="expression" dxfId="610" priority="1091">
      <formula>AN391=7</formula>
    </cfRule>
  </conditionalFormatting>
  <conditionalFormatting sqref="E390:T390">
    <cfRule type="expression" dxfId="609" priority="1090">
      <formula>AO390=7</formula>
    </cfRule>
  </conditionalFormatting>
  <conditionalFormatting sqref="E391:T395">
    <cfRule type="expression" dxfId="608" priority="1089">
      <formula>AO391=7</formula>
    </cfRule>
  </conditionalFormatting>
  <conditionalFormatting sqref="D396:T401">
    <cfRule type="expression" dxfId="607" priority="1084">
      <formula>AN396=1</formula>
    </cfRule>
    <cfRule type="expression" dxfId="606" priority="1085">
      <formula>AN396=2</formula>
    </cfRule>
    <cfRule type="expression" dxfId="605" priority="1087">
      <formula>AN396=6</formula>
    </cfRule>
  </conditionalFormatting>
  <conditionalFormatting sqref="D396:T401">
    <cfRule type="expression" dxfId="604" priority="1086">
      <formula>AN396=4</formula>
    </cfRule>
  </conditionalFormatting>
  <conditionalFormatting sqref="D396">
    <cfRule type="expression" dxfId="603" priority="1088">
      <formula>AN396=7</formula>
    </cfRule>
  </conditionalFormatting>
  <conditionalFormatting sqref="D397:D401">
    <cfRule type="expression" dxfId="602" priority="1083">
      <formula>AN397=7</formula>
    </cfRule>
  </conditionalFormatting>
  <conditionalFormatting sqref="E396:T396">
    <cfRule type="expression" dxfId="601" priority="1082">
      <formula>AO396=7</formula>
    </cfRule>
  </conditionalFormatting>
  <conditionalFormatting sqref="E397:T401">
    <cfRule type="expression" dxfId="600" priority="1081">
      <formula>AO397=7</formula>
    </cfRule>
  </conditionalFormatting>
  <conditionalFormatting sqref="D402:T407">
    <cfRule type="expression" dxfId="599" priority="1076">
      <formula>AN402=1</formula>
    </cfRule>
    <cfRule type="expression" dxfId="598" priority="1077">
      <formula>AN402=2</formula>
    </cfRule>
    <cfRule type="expression" dxfId="597" priority="1079">
      <formula>AN402=6</formula>
    </cfRule>
  </conditionalFormatting>
  <conditionalFormatting sqref="D402:T407">
    <cfRule type="expression" dxfId="596" priority="1078">
      <formula>AN402=4</formula>
    </cfRule>
  </conditionalFormatting>
  <conditionalFormatting sqref="D402">
    <cfRule type="expression" dxfId="595" priority="1080">
      <formula>AN402=7</formula>
    </cfRule>
  </conditionalFormatting>
  <conditionalFormatting sqref="D403:D407">
    <cfRule type="expression" dxfId="594" priority="1075">
      <formula>AN403=7</formula>
    </cfRule>
  </conditionalFormatting>
  <conditionalFormatting sqref="E402:T402">
    <cfRule type="expression" dxfId="593" priority="1074">
      <formula>AO402=7</formula>
    </cfRule>
  </conditionalFormatting>
  <conditionalFormatting sqref="E403:T407">
    <cfRule type="expression" dxfId="592" priority="1073">
      <formula>AO403=7</formula>
    </cfRule>
  </conditionalFormatting>
  <conditionalFormatting sqref="D408:T413">
    <cfRule type="expression" dxfId="591" priority="1068">
      <formula>AN408=1</formula>
    </cfRule>
    <cfRule type="expression" dxfId="590" priority="1069">
      <formula>AN408=2</formula>
    </cfRule>
    <cfRule type="expression" dxfId="589" priority="1071">
      <formula>AN408=6</formula>
    </cfRule>
  </conditionalFormatting>
  <conditionalFormatting sqref="D408:T413">
    <cfRule type="expression" dxfId="588" priority="1070">
      <formula>AN408=4</formula>
    </cfRule>
  </conditionalFormatting>
  <conditionalFormatting sqref="D408">
    <cfRule type="expression" dxfId="587" priority="1072">
      <formula>AN408=7</formula>
    </cfRule>
  </conditionalFormatting>
  <conditionalFormatting sqref="D409:D413">
    <cfRule type="expression" dxfId="586" priority="1067">
      <formula>AN409=7</formula>
    </cfRule>
  </conditionalFormatting>
  <conditionalFormatting sqref="E408:T408">
    <cfRule type="expression" dxfId="585" priority="1066">
      <formula>AO408=7</formula>
    </cfRule>
  </conditionalFormatting>
  <conditionalFormatting sqref="E409:T413">
    <cfRule type="expression" dxfId="584" priority="1065">
      <formula>AO409=7</formula>
    </cfRule>
  </conditionalFormatting>
  <conditionalFormatting sqref="D414:T419">
    <cfRule type="expression" dxfId="583" priority="1060">
      <formula>AN414=1</formula>
    </cfRule>
    <cfRule type="expression" dxfId="582" priority="1061">
      <formula>AN414=2</formula>
    </cfRule>
    <cfRule type="expression" dxfId="581" priority="1063">
      <formula>AN414=6</formula>
    </cfRule>
  </conditionalFormatting>
  <conditionalFormatting sqref="D414:T419">
    <cfRule type="expression" dxfId="580" priority="1062">
      <formula>AN414=4</formula>
    </cfRule>
  </conditionalFormatting>
  <conditionalFormatting sqref="D414">
    <cfRule type="expression" dxfId="579" priority="1064">
      <formula>AN414=7</formula>
    </cfRule>
  </conditionalFormatting>
  <conditionalFormatting sqref="D415:D419">
    <cfRule type="expression" dxfId="578" priority="1059">
      <formula>AN415=7</formula>
    </cfRule>
  </conditionalFormatting>
  <conditionalFormatting sqref="E414:T414">
    <cfRule type="expression" dxfId="577" priority="1058">
      <formula>AO414=7</formula>
    </cfRule>
  </conditionalFormatting>
  <conditionalFormatting sqref="E415:T419">
    <cfRule type="expression" dxfId="576" priority="1057">
      <formula>AO415=7</formula>
    </cfRule>
  </conditionalFormatting>
  <conditionalFormatting sqref="D420:T425">
    <cfRule type="expression" dxfId="575" priority="1052">
      <formula>AN420=1</formula>
    </cfRule>
    <cfRule type="expression" dxfId="574" priority="1053">
      <formula>AN420=2</formula>
    </cfRule>
    <cfRule type="expression" dxfId="573" priority="1055">
      <formula>AN420=6</formula>
    </cfRule>
  </conditionalFormatting>
  <conditionalFormatting sqref="D420:T425">
    <cfRule type="expression" dxfId="572" priority="1054">
      <formula>AN420=4</formula>
    </cfRule>
  </conditionalFormatting>
  <conditionalFormatting sqref="D420">
    <cfRule type="expression" dxfId="571" priority="1056">
      <formula>AN420=7</formula>
    </cfRule>
  </conditionalFormatting>
  <conditionalFormatting sqref="D421:D425">
    <cfRule type="expression" dxfId="570" priority="1051">
      <formula>AN421=7</formula>
    </cfRule>
  </conditionalFormatting>
  <conditionalFormatting sqref="E420:T420">
    <cfRule type="expression" dxfId="569" priority="1050">
      <formula>AO420=7</formula>
    </cfRule>
  </conditionalFormatting>
  <conditionalFormatting sqref="E421:T425">
    <cfRule type="expression" dxfId="568" priority="1049">
      <formula>AO421=7</formula>
    </cfRule>
  </conditionalFormatting>
  <conditionalFormatting sqref="D426:T431">
    <cfRule type="expression" dxfId="567" priority="1044">
      <formula>AN426=1</formula>
    </cfRule>
    <cfRule type="expression" dxfId="566" priority="1045">
      <formula>AN426=2</formula>
    </cfRule>
    <cfRule type="expression" dxfId="565" priority="1047">
      <formula>AN426=6</formula>
    </cfRule>
  </conditionalFormatting>
  <conditionalFormatting sqref="D426:T431">
    <cfRule type="expression" dxfId="564" priority="1046">
      <formula>AN426=4</formula>
    </cfRule>
  </conditionalFormatting>
  <conditionalFormatting sqref="D426">
    <cfRule type="expression" dxfId="563" priority="1048">
      <formula>AN426=7</formula>
    </cfRule>
  </conditionalFormatting>
  <conditionalFormatting sqref="D427:D431">
    <cfRule type="expression" dxfId="562" priority="1043">
      <formula>AN427=7</formula>
    </cfRule>
  </conditionalFormatting>
  <conditionalFormatting sqref="E426:T426">
    <cfRule type="expression" dxfId="561" priority="1042">
      <formula>AO426=7</formula>
    </cfRule>
  </conditionalFormatting>
  <conditionalFormatting sqref="E427:T431">
    <cfRule type="expression" dxfId="560" priority="1041">
      <formula>AO427=7</formula>
    </cfRule>
  </conditionalFormatting>
  <conditionalFormatting sqref="D432:T437">
    <cfRule type="expression" dxfId="559" priority="1036">
      <formula>AN432=1</formula>
    </cfRule>
    <cfRule type="expression" dxfId="558" priority="1037">
      <formula>AN432=2</formula>
    </cfRule>
    <cfRule type="expression" dxfId="557" priority="1039">
      <formula>AN432=6</formula>
    </cfRule>
  </conditionalFormatting>
  <conditionalFormatting sqref="D432:T437">
    <cfRule type="expression" dxfId="556" priority="1038">
      <formula>AN432=4</formula>
    </cfRule>
  </conditionalFormatting>
  <conditionalFormatting sqref="D432">
    <cfRule type="expression" dxfId="555" priority="1040">
      <formula>AN432=7</formula>
    </cfRule>
  </conditionalFormatting>
  <conditionalFormatting sqref="D433:D437">
    <cfRule type="expression" dxfId="554" priority="1035">
      <formula>AN433=7</formula>
    </cfRule>
  </conditionalFormatting>
  <conditionalFormatting sqref="E432:T432">
    <cfRule type="expression" dxfId="553" priority="1034">
      <formula>AO432=7</formula>
    </cfRule>
  </conditionalFormatting>
  <conditionalFormatting sqref="E433:T437">
    <cfRule type="expression" dxfId="552" priority="1033">
      <formula>AO433=7</formula>
    </cfRule>
  </conditionalFormatting>
  <conditionalFormatting sqref="D438:T443">
    <cfRule type="expression" dxfId="551" priority="1028">
      <formula>AN438=1</formula>
    </cfRule>
    <cfRule type="expression" dxfId="550" priority="1029">
      <formula>AN438=2</formula>
    </cfRule>
    <cfRule type="expression" dxfId="549" priority="1031">
      <formula>AN438=6</formula>
    </cfRule>
  </conditionalFormatting>
  <conditionalFormatting sqref="D438:T443">
    <cfRule type="expression" dxfId="548" priority="1030">
      <formula>AN438=4</formula>
    </cfRule>
  </conditionalFormatting>
  <conditionalFormatting sqref="D438">
    <cfRule type="expression" dxfId="547" priority="1032">
      <formula>AN438=7</formula>
    </cfRule>
  </conditionalFormatting>
  <conditionalFormatting sqref="D439:D443">
    <cfRule type="expression" dxfId="546" priority="1027">
      <formula>AN439=7</formula>
    </cfRule>
  </conditionalFormatting>
  <conditionalFormatting sqref="E438:T438">
    <cfRule type="expression" dxfId="545" priority="1026">
      <formula>AO438=7</formula>
    </cfRule>
  </conditionalFormatting>
  <conditionalFormatting sqref="E439:T443">
    <cfRule type="expression" dxfId="544" priority="1025">
      <formula>AO439=7</formula>
    </cfRule>
  </conditionalFormatting>
  <conditionalFormatting sqref="D444:T449">
    <cfRule type="expression" dxfId="543" priority="1020">
      <formula>AN444=1</formula>
    </cfRule>
    <cfRule type="expression" dxfId="542" priority="1021">
      <formula>AN444=2</formula>
    </cfRule>
    <cfRule type="expression" dxfId="541" priority="1023">
      <formula>AN444=6</formula>
    </cfRule>
  </conditionalFormatting>
  <conditionalFormatting sqref="D444:T449">
    <cfRule type="expression" dxfId="540" priority="1022">
      <formula>AN444=4</formula>
    </cfRule>
  </conditionalFormatting>
  <conditionalFormatting sqref="D444">
    <cfRule type="expression" dxfId="539" priority="1024">
      <formula>AN444=7</formula>
    </cfRule>
  </conditionalFormatting>
  <conditionalFormatting sqref="D445:D449">
    <cfRule type="expression" dxfId="538" priority="1019">
      <formula>AN445=7</formula>
    </cfRule>
  </conditionalFormatting>
  <conditionalFormatting sqref="E444:T444">
    <cfRule type="expression" dxfId="537" priority="1018">
      <formula>AO444=7</formula>
    </cfRule>
  </conditionalFormatting>
  <conditionalFormatting sqref="E445:T449">
    <cfRule type="expression" dxfId="536" priority="1017">
      <formula>AO445=7</formula>
    </cfRule>
  </conditionalFormatting>
  <conditionalFormatting sqref="D450:T455">
    <cfRule type="expression" dxfId="535" priority="1012">
      <formula>AN450=1</formula>
    </cfRule>
    <cfRule type="expression" dxfId="534" priority="1013">
      <formula>AN450=2</formula>
    </cfRule>
    <cfRule type="expression" dxfId="533" priority="1015">
      <formula>AN450=6</formula>
    </cfRule>
  </conditionalFormatting>
  <conditionalFormatting sqref="D450:T455">
    <cfRule type="expression" dxfId="532" priority="1014">
      <formula>AN450=4</formula>
    </cfRule>
  </conditionalFormatting>
  <conditionalFormatting sqref="D450">
    <cfRule type="expression" dxfId="531" priority="1016">
      <formula>AN450=7</formula>
    </cfRule>
  </conditionalFormatting>
  <conditionalFormatting sqref="D451:D455">
    <cfRule type="expression" dxfId="530" priority="1011">
      <formula>AN451=7</formula>
    </cfRule>
  </conditionalFormatting>
  <conditionalFormatting sqref="E450:T450">
    <cfRule type="expression" dxfId="529" priority="1010">
      <formula>AO450=7</formula>
    </cfRule>
  </conditionalFormatting>
  <conditionalFormatting sqref="E451:T455">
    <cfRule type="expression" dxfId="528" priority="1009">
      <formula>AO451=7</formula>
    </cfRule>
  </conditionalFormatting>
  <conditionalFormatting sqref="D456:T461">
    <cfRule type="expression" dxfId="527" priority="1004">
      <formula>AN456=1</formula>
    </cfRule>
    <cfRule type="expression" dxfId="526" priority="1005">
      <formula>AN456=2</formula>
    </cfRule>
    <cfRule type="expression" dxfId="525" priority="1007">
      <formula>AN456=6</formula>
    </cfRule>
  </conditionalFormatting>
  <conditionalFormatting sqref="D456:T461">
    <cfRule type="expression" dxfId="524" priority="1006">
      <formula>AN456=4</formula>
    </cfRule>
  </conditionalFormatting>
  <conditionalFormatting sqref="D456">
    <cfRule type="expression" dxfId="523" priority="1008">
      <formula>AN456=7</formula>
    </cfRule>
  </conditionalFormatting>
  <conditionalFormatting sqref="D457:D461">
    <cfRule type="expression" dxfId="522" priority="1003">
      <formula>AN457=7</formula>
    </cfRule>
  </conditionalFormatting>
  <conditionalFormatting sqref="E456:T456">
    <cfRule type="expression" dxfId="521" priority="1002">
      <formula>AO456=7</formula>
    </cfRule>
  </conditionalFormatting>
  <conditionalFormatting sqref="E457:T461">
    <cfRule type="expression" dxfId="520" priority="1001">
      <formula>AO457=7</formula>
    </cfRule>
  </conditionalFormatting>
  <conditionalFormatting sqref="D462:T467">
    <cfRule type="expression" dxfId="519" priority="996">
      <formula>AN462=1</formula>
    </cfRule>
    <cfRule type="expression" dxfId="518" priority="997">
      <formula>AN462=2</formula>
    </cfRule>
    <cfRule type="expression" dxfId="517" priority="999">
      <formula>AN462=6</formula>
    </cfRule>
  </conditionalFormatting>
  <conditionalFormatting sqref="D462:T467">
    <cfRule type="expression" dxfId="516" priority="998">
      <formula>AN462=4</formula>
    </cfRule>
  </conditionalFormatting>
  <conditionalFormatting sqref="D462">
    <cfRule type="expression" dxfId="515" priority="1000">
      <formula>AN462=7</formula>
    </cfRule>
  </conditionalFormatting>
  <conditionalFormatting sqref="D463:D467">
    <cfRule type="expression" dxfId="514" priority="995">
      <formula>AN463=7</formula>
    </cfRule>
  </conditionalFormatting>
  <conditionalFormatting sqref="E462:T462">
    <cfRule type="expression" dxfId="513" priority="994">
      <formula>AO462=7</formula>
    </cfRule>
  </conditionalFormatting>
  <conditionalFormatting sqref="E463:T467">
    <cfRule type="expression" dxfId="512" priority="993">
      <formula>AO463=7</formula>
    </cfRule>
  </conditionalFormatting>
  <conditionalFormatting sqref="D468:T473">
    <cfRule type="expression" dxfId="511" priority="988">
      <formula>AN468=1</formula>
    </cfRule>
    <cfRule type="expression" dxfId="510" priority="989">
      <formula>AN468=2</formula>
    </cfRule>
    <cfRule type="expression" dxfId="509" priority="991">
      <formula>AN468=6</formula>
    </cfRule>
  </conditionalFormatting>
  <conditionalFormatting sqref="D468:T473">
    <cfRule type="expression" dxfId="508" priority="990">
      <formula>AN468=4</formula>
    </cfRule>
  </conditionalFormatting>
  <conditionalFormatting sqref="D468">
    <cfRule type="expression" dxfId="507" priority="992">
      <formula>AN468=7</formula>
    </cfRule>
  </conditionalFormatting>
  <conditionalFormatting sqref="D469:D473">
    <cfRule type="expression" dxfId="506" priority="987">
      <formula>AN469=7</formula>
    </cfRule>
  </conditionalFormatting>
  <conditionalFormatting sqref="E468:T468">
    <cfRule type="expression" dxfId="505" priority="986">
      <formula>AO468=7</formula>
    </cfRule>
  </conditionalFormatting>
  <conditionalFormatting sqref="E469:T473">
    <cfRule type="expression" dxfId="504" priority="985">
      <formula>AO469=7</formula>
    </cfRule>
  </conditionalFormatting>
  <conditionalFormatting sqref="D474:T479">
    <cfRule type="expression" dxfId="503" priority="980">
      <formula>AN474=1</formula>
    </cfRule>
    <cfRule type="expression" dxfId="502" priority="981">
      <formula>AN474=2</formula>
    </cfRule>
    <cfRule type="expression" dxfId="501" priority="983">
      <formula>AN474=6</formula>
    </cfRule>
  </conditionalFormatting>
  <conditionalFormatting sqref="D474:T479">
    <cfRule type="expression" dxfId="500" priority="982">
      <formula>AN474=4</formula>
    </cfRule>
  </conditionalFormatting>
  <conditionalFormatting sqref="D474">
    <cfRule type="expression" dxfId="499" priority="984">
      <formula>AN474=7</formula>
    </cfRule>
  </conditionalFormatting>
  <conditionalFormatting sqref="D475:D479">
    <cfRule type="expression" dxfId="498" priority="979">
      <formula>AN475=7</formula>
    </cfRule>
  </conditionalFormatting>
  <conditionalFormatting sqref="E474:T474">
    <cfRule type="expression" dxfId="497" priority="978">
      <formula>AO474=7</formula>
    </cfRule>
  </conditionalFormatting>
  <conditionalFormatting sqref="E475:T479">
    <cfRule type="expression" dxfId="496" priority="977">
      <formula>AO475=7</formula>
    </cfRule>
  </conditionalFormatting>
  <conditionalFormatting sqref="D480:T485">
    <cfRule type="expression" dxfId="495" priority="972">
      <formula>AN480=1</formula>
    </cfRule>
    <cfRule type="expression" dxfId="494" priority="973">
      <formula>AN480=2</formula>
    </cfRule>
    <cfRule type="expression" dxfId="493" priority="975">
      <formula>AN480=6</formula>
    </cfRule>
  </conditionalFormatting>
  <conditionalFormatting sqref="D480:T485">
    <cfRule type="expression" dxfId="492" priority="974">
      <formula>AN480=4</formula>
    </cfRule>
  </conditionalFormatting>
  <conditionalFormatting sqref="D480">
    <cfRule type="expression" dxfId="491" priority="976">
      <formula>AN480=7</formula>
    </cfRule>
  </conditionalFormatting>
  <conditionalFormatting sqref="D481:D485">
    <cfRule type="expression" dxfId="490" priority="971">
      <formula>AN481=7</formula>
    </cfRule>
  </conditionalFormatting>
  <conditionalFormatting sqref="E480:T480">
    <cfRule type="expression" dxfId="489" priority="970">
      <formula>AO480=7</formula>
    </cfRule>
  </conditionalFormatting>
  <conditionalFormatting sqref="E481:T485">
    <cfRule type="expression" dxfId="488" priority="969">
      <formula>AO481=7</formula>
    </cfRule>
  </conditionalFormatting>
  <conditionalFormatting sqref="D486:T491">
    <cfRule type="expression" dxfId="487" priority="964">
      <formula>AN486=1</formula>
    </cfRule>
    <cfRule type="expression" dxfId="486" priority="965">
      <formula>AN486=2</formula>
    </cfRule>
    <cfRule type="expression" dxfId="485" priority="967">
      <formula>AN486=6</formula>
    </cfRule>
  </conditionalFormatting>
  <conditionalFormatting sqref="D486:T491">
    <cfRule type="expression" dxfId="484" priority="966">
      <formula>AN486=4</formula>
    </cfRule>
  </conditionalFormatting>
  <conditionalFormatting sqref="D486">
    <cfRule type="expression" dxfId="483" priority="968">
      <formula>AN486=7</formula>
    </cfRule>
  </conditionalFormatting>
  <conditionalFormatting sqref="D487:D491">
    <cfRule type="expression" dxfId="482" priority="963">
      <formula>AN487=7</formula>
    </cfRule>
  </conditionalFormatting>
  <conditionalFormatting sqref="E486:T486">
    <cfRule type="expression" dxfId="481" priority="962">
      <formula>AO486=7</formula>
    </cfRule>
  </conditionalFormatting>
  <conditionalFormatting sqref="E487:T491">
    <cfRule type="expression" dxfId="480" priority="961">
      <formula>AO487=7</formula>
    </cfRule>
  </conditionalFormatting>
  <conditionalFormatting sqref="U12:U17">
    <cfRule type="expression" dxfId="479" priority="957">
      <formula>BE12=1</formula>
    </cfRule>
    <cfRule type="expression" dxfId="478" priority="958">
      <formula>BE12=2</formula>
    </cfRule>
    <cfRule type="expression" dxfId="477" priority="960">
      <formula>BE12=6</formula>
    </cfRule>
  </conditionalFormatting>
  <conditionalFormatting sqref="U12:U17">
    <cfRule type="expression" dxfId="476" priority="959">
      <formula>BE12=4</formula>
    </cfRule>
  </conditionalFormatting>
  <conditionalFormatting sqref="U12">
    <cfRule type="expression" dxfId="475" priority="956">
      <formula>BE12=7</formula>
    </cfRule>
  </conditionalFormatting>
  <conditionalFormatting sqref="U13:U17">
    <cfRule type="expression" dxfId="474" priority="955">
      <formula>BE13=7</formula>
    </cfRule>
  </conditionalFormatting>
  <conditionalFormatting sqref="U18:U23">
    <cfRule type="expression" dxfId="473" priority="951">
      <formula>BE18=1</formula>
    </cfRule>
    <cfRule type="expression" dxfId="472" priority="952">
      <formula>BE18=2</formula>
    </cfRule>
    <cfRule type="expression" dxfId="471" priority="954">
      <formula>BE18=6</formula>
    </cfRule>
  </conditionalFormatting>
  <conditionalFormatting sqref="U18:U23">
    <cfRule type="expression" dxfId="470" priority="953">
      <formula>BE18=4</formula>
    </cfRule>
  </conditionalFormatting>
  <conditionalFormatting sqref="U18">
    <cfRule type="expression" dxfId="469" priority="950">
      <formula>BE18=7</formula>
    </cfRule>
  </conditionalFormatting>
  <conditionalFormatting sqref="U19:U23">
    <cfRule type="expression" dxfId="468" priority="949">
      <formula>BE19=7</formula>
    </cfRule>
  </conditionalFormatting>
  <conditionalFormatting sqref="U24:U29">
    <cfRule type="expression" dxfId="467" priority="945">
      <formula>BE24=1</formula>
    </cfRule>
    <cfRule type="expression" dxfId="466" priority="946">
      <formula>BE24=2</formula>
    </cfRule>
    <cfRule type="expression" dxfId="465" priority="948">
      <formula>BE24=6</formula>
    </cfRule>
  </conditionalFormatting>
  <conditionalFormatting sqref="U24:U29">
    <cfRule type="expression" dxfId="464" priority="947">
      <formula>BE24=4</formula>
    </cfRule>
  </conditionalFormatting>
  <conditionalFormatting sqref="U24">
    <cfRule type="expression" dxfId="463" priority="944">
      <formula>BE24=7</formula>
    </cfRule>
  </conditionalFormatting>
  <conditionalFormatting sqref="U25:U29">
    <cfRule type="expression" dxfId="462" priority="943">
      <formula>BE25=7</formula>
    </cfRule>
  </conditionalFormatting>
  <conditionalFormatting sqref="U30:U35">
    <cfRule type="expression" dxfId="461" priority="939">
      <formula>BE30=1</formula>
    </cfRule>
    <cfRule type="expression" dxfId="460" priority="940">
      <formula>BE30=2</formula>
    </cfRule>
    <cfRule type="expression" dxfId="459" priority="942">
      <formula>BE30=6</formula>
    </cfRule>
  </conditionalFormatting>
  <conditionalFormatting sqref="U30:U35">
    <cfRule type="expression" dxfId="458" priority="941">
      <formula>BE30=4</formula>
    </cfRule>
  </conditionalFormatting>
  <conditionalFormatting sqref="U30">
    <cfRule type="expression" dxfId="457" priority="938">
      <formula>BE30=7</formula>
    </cfRule>
  </conditionalFormatting>
  <conditionalFormatting sqref="U31:U35">
    <cfRule type="expression" dxfId="456" priority="937">
      <formula>BE31=7</formula>
    </cfRule>
  </conditionalFormatting>
  <conditionalFormatting sqref="U36:U41">
    <cfRule type="expression" dxfId="455" priority="933">
      <formula>BE36=1</formula>
    </cfRule>
    <cfRule type="expression" dxfId="454" priority="934">
      <formula>BE36=2</formula>
    </cfRule>
    <cfRule type="expression" dxfId="453" priority="936">
      <formula>BE36=6</formula>
    </cfRule>
  </conditionalFormatting>
  <conditionalFormatting sqref="U36:U41">
    <cfRule type="expression" dxfId="452" priority="935">
      <formula>BE36=4</formula>
    </cfRule>
  </conditionalFormatting>
  <conditionalFormatting sqref="U36">
    <cfRule type="expression" dxfId="451" priority="932">
      <formula>BE36=7</formula>
    </cfRule>
  </conditionalFormatting>
  <conditionalFormatting sqref="U37:U41">
    <cfRule type="expression" dxfId="450" priority="931">
      <formula>BE37=7</formula>
    </cfRule>
  </conditionalFormatting>
  <conditionalFormatting sqref="U42:U47">
    <cfRule type="expression" dxfId="449" priority="927">
      <formula>BE42=1</formula>
    </cfRule>
    <cfRule type="expression" dxfId="448" priority="928">
      <formula>BE42=2</formula>
    </cfRule>
    <cfRule type="expression" dxfId="447" priority="930">
      <formula>BE42=6</formula>
    </cfRule>
  </conditionalFormatting>
  <conditionalFormatting sqref="U42:U47">
    <cfRule type="expression" dxfId="446" priority="929">
      <formula>BE42=4</formula>
    </cfRule>
  </conditionalFormatting>
  <conditionalFormatting sqref="U42">
    <cfRule type="expression" dxfId="445" priority="926">
      <formula>BE42=7</formula>
    </cfRule>
  </conditionalFormatting>
  <conditionalFormatting sqref="U43:U47">
    <cfRule type="expression" dxfId="444" priority="925">
      <formula>BE43=7</formula>
    </cfRule>
  </conditionalFormatting>
  <conditionalFormatting sqref="U48:U53">
    <cfRule type="expression" dxfId="443" priority="921">
      <formula>BE48=1</formula>
    </cfRule>
    <cfRule type="expression" dxfId="442" priority="922">
      <formula>BE48=2</formula>
    </cfRule>
    <cfRule type="expression" dxfId="441" priority="924">
      <formula>BE48=6</formula>
    </cfRule>
  </conditionalFormatting>
  <conditionalFormatting sqref="U48:U53">
    <cfRule type="expression" dxfId="440" priority="923">
      <formula>BE48=4</formula>
    </cfRule>
  </conditionalFormatting>
  <conditionalFormatting sqref="U48">
    <cfRule type="expression" dxfId="439" priority="920">
      <formula>BE48=7</formula>
    </cfRule>
  </conditionalFormatting>
  <conditionalFormatting sqref="U49:U53">
    <cfRule type="expression" dxfId="438" priority="919">
      <formula>BE49=7</formula>
    </cfRule>
  </conditionalFormatting>
  <conditionalFormatting sqref="U54:U59">
    <cfRule type="expression" dxfId="437" priority="915">
      <formula>BE54=1</formula>
    </cfRule>
    <cfRule type="expression" dxfId="436" priority="916">
      <formula>BE54=2</formula>
    </cfRule>
    <cfRule type="expression" dxfId="435" priority="918">
      <formula>BE54=6</formula>
    </cfRule>
  </conditionalFormatting>
  <conditionalFormatting sqref="U54:U59">
    <cfRule type="expression" dxfId="434" priority="917">
      <formula>BE54=4</formula>
    </cfRule>
  </conditionalFormatting>
  <conditionalFormatting sqref="U54">
    <cfRule type="expression" dxfId="433" priority="914">
      <formula>BE54=7</formula>
    </cfRule>
  </conditionalFormatting>
  <conditionalFormatting sqref="U55:U59">
    <cfRule type="expression" dxfId="432" priority="913">
      <formula>BE55=7</formula>
    </cfRule>
  </conditionalFormatting>
  <conditionalFormatting sqref="U60:U65">
    <cfRule type="expression" dxfId="431" priority="909">
      <formula>BE60=1</formula>
    </cfRule>
    <cfRule type="expression" dxfId="430" priority="910">
      <formula>BE60=2</formula>
    </cfRule>
    <cfRule type="expression" dxfId="429" priority="912">
      <formula>BE60=6</formula>
    </cfRule>
  </conditionalFormatting>
  <conditionalFormatting sqref="U60:U65">
    <cfRule type="expression" dxfId="428" priority="911">
      <formula>BE60=4</formula>
    </cfRule>
  </conditionalFormatting>
  <conditionalFormatting sqref="U60">
    <cfRule type="expression" dxfId="427" priority="908">
      <formula>BE60=7</formula>
    </cfRule>
  </conditionalFormatting>
  <conditionalFormatting sqref="U61:U65">
    <cfRule type="expression" dxfId="426" priority="907">
      <formula>BE61=7</formula>
    </cfRule>
  </conditionalFormatting>
  <conditionalFormatting sqref="U66:U71">
    <cfRule type="expression" dxfId="425" priority="903">
      <formula>BE66=1</formula>
    </cfRule>
    <cfRule type="expression" dxfId="424" priority="904">
      <formula>BE66=2</formula>
    </cfRule>
    <cfRule type="expression" dxfId="423" priority="906">
      <formula>BE66=6</formula>
    </cfRule>
  </conditionalFormatting>
  <conditionalFormatting sqref="U66:U71">
    <cfRule type="expression" dxfId="422" priority="905">
      <formula>BE66=4</formula>
    </cfRule>
  </conditionalFormatting>
  <conditionalFormatting sqref="U66">
    <cfRule type="expression" dxfId="421" priority="902">
      <formula>BE66=7</formula>
    </cfRule>
  </conditionalFormatting>
  <conditionalFormatting sqref="U67:U71">
    <cfRule type="expression" dxfId="420" priority="901">
      <formula>BE67=7</formula>
    </cfRule>
  </conditionalFormatting>
  <conditionalFormatting sqref="U72:U77">
    <cfRule type="expression" dxfId="419" priority="897">
      <formula>BE72=1</formula>
    </cfRule>
    <cfRule type="expression" dxfId="418" priority="898">
      <formula>BE72=2</formula>
    </cfRule>
    <cfRule type="expression" dxfId="417" priority="900">
      <formula>BE72=6</formula>
    </cfRule>
  </conditionalFormatting>
  <conditionalFormatting sqref="U72:U77">
    <cfRule type="expression" dxfId="416" priority="899">
      <formula>BE72=4</formula>
    </cfRule>
  </conditionalFormatting>
  <conditionalFormatting sqref="U72">
    <cfRule type="expression" dxfId="415" priority="896">
      <formula>BE72=7</formula>
    </cfRule>
  </conditionalFormatting>
  <conditionalFormatting sqref="U73:U77">
    <cfRule type="expression" dxfId="414" priority="895">
      <formula>BE73=7</formula>
    </cfRule>
  </conditionalFormatting>
  <conditionalFormatting sqref="U78:U83">
    <cfRule type="expression" dxfId="413" priority="891">
      <formula>BE78=1</formula>
    </cfRule>
    <cfRule type="expression" dxfId="412" priority="892">
      <formula>BE78=2</formula>
    </cfRule>
    <cfRule type="expression" dxfId="411" priority="894">
      <formula>BE78=6</formula>
    </cfRule>
  </conditionalFormatting>
  <conditionalFormatting sqref="U78:U83">
    <cfRule type="expression" dxfId="410" priority="893">
      <formula>BE78=4</formula>
    </cfRule>
  </conditionalFormatting>
  <conditionalFormatting sqref="U78">
    <cfRule type="expression" dxfId="409" priority="890">
      <formula>BE78=7</formula>
    </cfRule>
  </conditionalFormatting>
  <conditionalFormatting sqref="U79:U83">
    <cfRule type="expression" dxfId="408" priority="889">
      <formula>BE79=7</formula>
    </cfRule>
  </conditionalFormatting>
  <conditionalFormatting sqref="U84:U89">
    <cfRule type="expression" dxfId="407" priority="885">
      <formula>BE84=1</formula>
    </cfRule>
    <cfRule type="expression" dxfId="406" priority="886">
      <formula>BE84=2</formula>
    </cfRule>
    <cfRule type="expression" dxfId="405" priority="888">
      <formula>BE84=6</formula>
    </cfRule>
  </conditionalFormatting>
  <conditionalFormatting sqref="U84:U89">
    <cfRule type="expression" dxfId="404" priority="887">
      <formula>BE84=4</formula>
    </cfRule>
  </conditionalFormatting>
  <conditionalFormatting sqref="U84">
    <cfRule type="expression" dxfId="403" priority="884">
      <formula>BE84=7</formula>
    </cfRule>
  </conditionalFormatting>
  <conditionalFormatting sqref="U85:U89">
    <cfRule type="expression" dxfId="402" priority="883">
      <formula>BE85=7</formula>
    </cfRule>
  </conditionalFormatting>
  <conditionalFormatting sqref="U90:U95">
    <cfRule type="expression" dxfId="401" priority="879">
      <formula>BE90=1</formula>
    </cfRule>
    <cfRule type="expression" dxfId="400" priority="880">
      <formula>BE90=2</formula>
    </cfRule>
    <cfRule type="expression" dxfId="399" priority="882">
      <formula>BE90=6</formula>
    </cfRule>
  </conditionalFormatting>
  <conditionalFormatting sqref="U90:U95">
    <cfRule type="expression" dxfId="398" priority="881">
      <formula>BE90=4</formula>
    </cfRule>
  </conditionalFormatting>
  <conditionalFormatting sqref="U90">
    <cfRule type="expression" dxfId="397" priority="878">
      <formula>BE90=7</formula>
    </cfRule>
  </conditionalFormatting>
  <conditionalFormatting sqref="U91:U95">
    <cfRule type="expression" dxfId="396" priority="877">
      <formula>BE91=7</formula>
    </cfRule>
  </conditionalFormatting>
  <conditionalFormatting sqref="U96:U101">
    <cfRule type="expression" dxfId="395" priority="873">
      <formula>BE96=1</formula>
    </cfRule>
    <cfRule type="expression" dxfId="394" priority="874">
      <formula>BE96=2</formula>
    </cfRule>
    <cfRule type="expression" dxfId="393" priority="876">
      <formula>BE96=6</formula>
    </cfRule>
  </conditionalFormatting>
  <conditionalFormatting sqref="U96:U101">
    <cfRule type="expression" dxfId="392" priority="875">
      <formula>BE96=4</formula>
    </cfRule>
  </conditionalFormatting>
  <conditionalFormatting sqref="U96">
    <cfRule type="expression" dxfId="391" priority="872">
      <formula>BE96=7</formula>
    </cfRule>
  </conditionalFormatting>
  <conditionalFormatting sqref="U97:U101">
    <cfRule type="expression" dxfId="390" priority="871">
      <formula>BE97=7</formula>
    </cfRule>
  </conditionalFormatting>
  <conditionalFormatting sqref="U102:U107">
    <cfRule type="expression" dxfId="389" priority="867">
      <formula>BE102=1</formula>
    </cfRule>
    <cfRule type="expression" dxfId="388" priority="868">
      <formula>BE102=2</formula>
    </cfRule>
    <cfRule type="expression" dxfId="387" priority="870">
      <formula>BE102=6</formula>
    </cfRule>
  </conditionalFormatting>
  <conditionalFormatting sqref="U102:U107">
    <cfRule type="expression" dxfId="386" priority="869">
      <formula>BE102=4</formula>
    </cfRule>
  </conditionalFormatting>
  <conditionalFormatting sqref="U102">
    <cfRule type="expression" dxfId="385" priority="866">
      <formula>BE102=7</formula>
    </cfRule>
  </conditionalFormatting>
  <conditionalFormatting sqref="U103:U107">
    <cfRule type="expression" dxfId="384" priority="865">
      <formula>BE103=7</formula>
    </cfRule>
  </conditionalFormatting>
  <conditionalFormatting sqref="U108:U113">
    <cfRule type="expression" dxfId="383" priority="861">
      <formula>BE108=1</formula>
    </cfRule>
    <cfRule type="expression" dxfId="382" priority="862">
      <formula>BE108=2</formula>
    </cfRule>
    <cfRule type="expression" dxfId="381" priority="864">
      <formula>BE108=6</formula>
    </cfRule>
  </conditionalFormatting>
  <conditionalFormatting sqref="U108:U113">
    <cfRule type="expression" dxfId="380" priority="863">
      <formula>BE108=4</formula>
    </cfRule>
  </conditionalFormatting>
  <conditionalFormatting sqref="U108">
    <cfRule type="expression" dxfId="379" priority="860">
      <formula>BE108=7</formula>
    </cfRule>
  </conditionalFormatting>
  <conditionalFormatting sqref="U109:U113">
    <cfRule type="expression" dxfId="378" priority="859">
      <formula>BE109=7</formula>
    </cfRule>
  </conditionalFormatting>
  <conditionalFormatting sqref="U114:U119">
    <cfRule type="expression" dxfId="377" priority="855">
      <formula>BE114=1</formula>
    </cfRule>
    <cfRule type="expression" dxfId="376" priority="856">
      <formula>BE114=2</formula>
    </cfRule>
    <cfRule type="expression" dxfId="375" priority="858">
      <formula>BE114=6</formula>
    </cfRule>
  </conditionalFormatting>
  <conditionalFormatting sqref="U114:U119">
    <cfRule type="expression" dxfId="374" priority="857">
      <formula>BE114=4</formula>
    </cfRule>
  </conditionalFormatting>
  <conditionalFormatting sqref="U114">
    <cfRule type="expression" dxfId="373" priority="854">
      <formula>BE114=7</formula>
    </cfRule>
  </conditionalFormatting>
  <conditionalFormatting sqref="U115:U119">
    <cfRule type="expression" dxfId="372" priority="853">
      <formula>BE115=7</formula>
    </cfRule>
  </conditionalFormatting>
  <conditionalFormatting sqref="U120:U125">
    <cfRule type="expression" dxfId="371" priority="849">
      <formula>BE120=1</formula>
    </cfRule>
    <cfRule type="expression" dxfId="370" priority="850">
      <formula>BE120=2</formula>
    </cfRule>
    <cfRule type="expression" dxfId="369" priority="852">
      <formula>BE120=6</formula>
    </cfRule>
  </conditionalFormatting>
  <conditionalFormatting sqref="U120:U125">
    <cfRule type="expression" dxfId="368" priority="851">
      <formula>BE120=4</formula>
    </cfRule>
  </conditionalFormatting>
  <conditionalFormatting sqref="U120">
    <cfRule type="expression" dxfId="367" priority="848">
      <formula>BE120=7</formula>
    </cfRule>
  </conditionalFormatting>
  <conditionalFormatting sqref="U121:U125">
    <cfRule type="expression" dxfId="366" priority="847">
      <formula>BE121=7</formula>
    </cfRule>
  </conditionalFormatting>
  <conditionalFormatting sqref="U126:U131">
    <cfRule type="expression" dxfId="365" priority="843">
      <formula>BE126=1</formula>
    </cfRule>
    <cfRule type="expression" dxfId="364" priority="844">
      <formula>BE126=2</formula>
    </cfRule>
    <cfRule type="expression" dxfId="363" priority="846">
      <formula>BE126=6</formula>
    </cfRule>
  </conditionalFormatting>
  <conditionalFormatting sqref="U126:U131">
    <cfRule type="expression" dxfId="362" priority="845">
      <formula>BE126=4</formula>
    </cfRule>
  </conditionalFormatting>
  <conditionalFormatting sqref="U126">
    <cfRule type="expression" dxfId="361" priority="842">
      <formula>BE126=7</formula>
    </cfRule>
  </conditionalFormatting>
  <conditionalFormatting sqref="U127:U131">
    <cfRule type="expression" dxfId="360" priority="841">
      <formula>BE127=7</formula>
    </cfRule>
  </conditionalFormatting>
  <conditionalFormatting sqref="U132:U137">
    <cfRule type="expression" dxfId="359" priority="837">
      <formula>BE132=1</formula>
    </cfRule>
    <cfRule type="expression" dxfId="358" priority="838">
      <formula>BE132=2</formula>
    </cfRule>
    <cfRule type="expression" dxfId="357" priority="840">
      <formula>BE132=6</formula>
    </cfRule>
  </conditionalFormatting>
  <conditionalFormatting sqref="U132:U137">
    <cfRule type="expression" dxfId="356" priority="839">
      <formula>BE132=4</formula>
    </cfRule>
  </conditionalFormatting>
  <conditionalFormatting sqref="U132">
    <cfRule type="expression" dxfId="355" priority="836">
      <formula>BE132=7</formula>
    </cfRule>
  </conditionalFormatting>
  <conditionalFormatting sqref="U133:U137">
    <cfRule type="expression" dxfId="354" priority="835">
      <formula>BE133=7</formula>
    </cfRule>
  </conditionalFormatting>
  <conditionalFormatting sqref="U138:U143">
    <cfRule type="expression" dxfId="353" priority="831">
      <formula>BE138=1</formula>
    </cfRule>
    <cfRule type="expression" dxfId="352" priority="832">
      <formula>BE138=2</formula>
    </cfRule>
    <cfRule type="expression" dxfId="351" priority="834">
      <formula>BE138=6</formula>
    </cfRule>
  </conditionalFormatting>
  <conditionalFormatting sqref="U138:U143">
    <cfRule type="expression" dxfId="350" priority="833">
      <formula>BE138=4</formula>
    </cfRule>
  </conditionalFormatting>
  <conditionalFormatting sqref="U138">
    <cfRule type="expression" dxfId="349" priority="830">
      <formula>BE138=7</formula>
    </cfRule>
  </conditionalFormatting>
  <conditionalFormatting sqref="U139:U143">
    <cfRule type="expression" dxfId="348" priority="829">
      <formula>BE139=7</formula>
    </cfRule>
  </conditionalFormatting>
  <conditionalFormatting sqref="U144:U149">
    <cfRule type="expression" dxfId="347" priority="825">
      <formula>BE144=1</formula>
    </cfRule>
    <cfRule type="expression" dxfId="346" priority="826">
      <formula>BE144=2</formula>
    </cfRule>
    <cfRule type="expression" dxfId="345" priority="828">
      <formula>BE144=6</formula>
    </cfRule>
  </conditionalFormatting>
  <conditionalFormatting sqref="U144:U149">
    <cfRule type="expression" dxfId="344" priority="827">
      <formula>BE144=4</formula>
    </cfRule>
  </conditionalFormatting>
  <conditionalFormatting sqref="U144">
    <cfRule type="expression" dxfId="343" priority="824">
      <formula>BE144=7</formula>
    </cfRule>
  </conditionalFormatting>
  <conditionalFormatting sqref="U145:U149">
    <cfRule type="expression" dxfId="342" priority="823">
      <formula>BE145=7</formula>
    </cfRule>
  </conditionalFormatting>
  <conditionalFormatting sqref="U150:U155">
    <cfRule type="expression" dxfId="341" priority="819">
      <formula>BE150=1</formula>
    </cfRule>
    <cfRule type="expression" dxfId="340" priority="820">
      <formula>BE150=2</formula>
    </cfRule>
    <cfRule type="expression" dxfId="339" priority="822">
      <formula>BE150=6</formula>
    </cfRule>
  </conditionalFormatting>
  <conditionalFormatting sqref="U150:U155">
    <cfRule type="expression" dxfId="338" priority="821">
      <formula>BE150=4</formula>
    </cfRule>
  </conditionalFormatting>
  <conditionalFormatting sqref="U150">
    <cfRule type="expression" dxfId="337" priority="818">
      <formula>BE150=7</formula>
    </cfRule>
  </conditionalFormatting>
  <conditionalFormatting sqref="U151:U155">
    <cfRule type="expression" dxfId="336" priority="817">
      <formula>BE151=7</formula>
    </cfRule>
  </conditionalFormatting>
  <conditionalFormatting sqref="U156:U161">
    <cfRule type="expression" dxfId="335" priority="813">
      <formula>BE156=1</formula>
    </cfRule>
    <cfRule type="expression" dxfId="334" priority="814">
      <formula>BE156=2</formula>
    </cfRule>
    <cfRule type="expression" dxfId="333" priority="816">
      <formula>BE156=6</formula>
    </cfRule>
  </conditionalFormatting>
  <conditionalFormatting sqref="U156:U161">
    <cfRule type="expression" dxfId="332" priority="815">
      <formula>BE156=4</formula>
    </cfRule>
  </conditionalFormatting>
  <conditionalFormatting sqref="U156">
    <cfRule type="expression" dxfId="331" priority="812">
      <formula>BE156=7</formula>
    </cfRule>
  </conditionalFormatting>
  <conditionalFormatting sqref="U157:U161">
    <cfRule type="expression" dxfId="330" priority="811">
      <formula>BE157=7</formula>
    </cfRule>
  </conditionalFormatting>
  <conditionalFormatting sqref="U162:U167">
    <cfRule type="expression" dxfId="329" priority="807">
      <formula>BE162=1</formula>
    </cfRule>
    <cfRule type="expression" dxfId="328" priority="808">
      <formula>BE162=2</formula>
    </cfRule>
    <cfRule type="expression" dxfId="327" priority="810">
      <formula>BE162=6</formula>
    </cfRule>
  </conditionalFormatting>
  <conditionalFormatting sqref="U162:U167">
    <cfRule type="expression" dxfId="326" priority="809">
      <formula>BE162=4</formula>
    </cfRule>
  </conditionalFormatting>
  <conditionalFormatting sqref="U162">
    <cfRule type="expression" dxfId="325" priority="806">
      <formula>BE162=7</formula>
    </cfRule>
  </conditionalFormatting>
  <conditionalFormatting sqref="U163:U167">
    <cfRule type="expression" dxfId="324" priority="805">
      <formula>BE163=7</formula>
    </cfRule>
  </conditionalFormatting>
  <conditionalFormatting sqref="U168:U173">
    <cfRule type="expression" dxfId="323" priority="801">
      <formula>BE168=1</formula>
    </cfRule>
    <cfRule type="expression" dxfId="322" priority="802">
      <formula>BE168=2</formula>
    </cfRule>
    <cfRule type="expression" dxfId="321" priority="804">
      <formula>BE168=6</formula>
    </cfRule>
  </conditionalFormatting>
  <conditionalFormatting sqref="U168:U173">
    <cfRule type="expression" dxfId="320" priority="803">
      <formula>BE168=4</formula>
    </cfRule>
  </conditionalFormatting>
  <conditionalFormatting sqref="U168">
    <cfRule type="expression" dxfId="319" priority="800">
      <formula>BE168=7</formula>
    </cfRule>
  </conditionalFormatting>
  <conditionalFormatting sqref="U169:U173">
    <cfRule type="expression" dxfId="318" priority="799">
      <formula>BE169=7</formula>
    </cfRule>
  </conditionalFormatting>
  <conditionalFormatting sqref="U174:U179">
    <cfRule type="expression" dxfId="317" priority="795">
      <formula>BE174=1</formula>
    </cfRule>
    <cfRule type="expression" dxfId="316" priority="796">
      <formula>BE174=2</formula>
    </cfRule>
    <cfRule type="expression" dxfId="315" priority="798">
      <formula>BE174=6</formula>
    </cfRule>
  </conditionalFormatting>
  <conditionalFormatting sqref="U174:U179">
    <cfRule type="expression" dxfId="314" priority="797">
      <formula>BE174=4</formula>
    </cfRule>
  </conditionalFormatting>
  <conditionalFormatting sqref="U174">
    <cfRule type="expression" dxfId="313" priority="794">
      <formula>BE174=7</formula>
    </cfRule>
  </conditionalFormatting>
  <conditionalFormatting sqref="U175:U179">
    <cfRule type="expression" dxfId="312" priority="793">
      <formula>BE175=7</formula>
    </cfRule>
  </conditionalFormatting>
  <conditionalFormatting sqref="U180:U185">
    <cfRule type="expression" dxfId="311" priority="789">
      <formula>BE180=1</formula>
    </cfRule>
    <cfRule type="expression" dxfId="310" priority="790">
      <formula>BE180=2</formula>
    </cfRule>
    <cfRule type="expression" dxfId="309" priority="792">
      <formula>BE180=6</formula>
    </cfRule>
  </conditionalFormatting>
  <conditionalFormatting sqref="U180:U185">
    <cfRule type="expression" dxfId="308" priority="791">
      <formula>BE180=4</formula>
    </cfRule>
  </conditionalFormatting>
  <conditionalFormatting sqref="U180">
    <cfRule type="expression" dxfId="307" priority="788">
      <formula>BE180=7</formula>
    </cfRule>
  </conditionalFormatting>
  <conditionalFormatting sqref="U181:U185">
    <cfRule type="expression" dxfId="306" priority="787">
      <formula>BE181=7</formula>
    </cfRule>
  </conditionalFormatting>
  <conditionalFormatting sqref="U186:U191">
    <cfRule type="expression" dxfId="305" priority="783">
      <formula>BE186=1</formula>
    </cfRule>
    <cfRule type="expression" dxfId="304" priority="784">
      <formula>BE186=2</formula>
    </cfRule>
    <cfRule type="expression" dxfId="303" priority="786">
      <formula>BE186=6</formula>
    </cfRule>
  </conditionalFormatting>
  <conditionalFormatting sqref="U186:U191">
    <cfRule type="expression" dxfId="302" priority="785">
      <formula>BE186=4</formula>
    </cfRule>
  </conditionalFormatting>
  <conditionalFormatting sqref="U186">
    <cfRule type="expression" dxfId="301" priority="782">
      <formula>BE186=7</formula>
    </cfRule>
  </conditionalFormatting>
  <conditionalFormatting sqref="U187:U191">
    <cfRule type="expression" dxfId="300" priority="781">
      <formula>BE187=7</formula>
    </cfRule>
  </conditionalFormatting>
  <conditionalFormatting sqref="U192:U197">
    <cfRule type="expression" dxfId="299" priority="777">
      <formula>BE192=1</formula>
    </cfRule>
    <cfRule type="expression" dxfId="298" priority="778">
      <formula>BE192=2</formula>
    </cfRule>
    <cfRule type="expression" dxfId="297" priority="780">
      <formula>BE192=6</formula>
    </cfRule>
  </conditionalFormatting>
  <conditionalFormatting sqref="U192:U197">
    <cfRule type="expression" dxfId="296" priority="779">
      <formula>BE192=4</formula>
    </cfRule>
  </conditionalFormatting>
  <conditionalFormatting sqref="U192">
    <cfRule type="expression" dxfId="295" priority="776">
      <formula>BE192=7</formula>
    </cfRule>
  </conditionalFormatting>
  <conditionalFormatting sqref="U193:U197">
    <cfRule type="expression" dxfId="294" priority="775">
      <formula>BE193=7</formula>
    </cfRule>
  </conditionalFormatting>
  <conditionalFormatting sqref="U198:U203">
    <cfRule type="expression" dxfId="293" priority="771">
      <formula>BE198=1</formula>
    </cfRule>
    <cfRule type="expression" dxfId="292" priority="772">
      <formula>BE198=2</formula>
    </cfRule>
    <cfRule type="expression" dxfId="291" priority="774">
      <formula>BE198=6</formula>
    </cfRule>
  </conditionalFormatting>
  <conditionalFormatting sqref="U198:U203">
    <cfRule type="expression" dxfId="290" priority="773">
      <formula>BE198=4</formula>
    </cfRule>
  </conditionalFormatting>
  <conditionalFormatting sqref="U198">
    <cfRule type="expression" dxfId="289" priority="770">
      <formula>BE198=7</formula>
    </cfRule>
  </conditionalFormatting>
  <conditionalFormatting sqref="U199:U203">
    <cfRule type="expression" dxfId="288" priority="769">
      <formula>BE199=7</formula>
    </cfRule>
  </conditionalFormatting>
  <conditionalFormatting sqref="U204:U209">
    <cfRule type="expression" dxfId="287" priority="765">
      <formula>BE204=1</formula>
    </cfRule>
    <cfRule type="expression" dxfId="286" priority="766">
      <formula>BE204=2</formula>
    </cfRule>
    <cfRule type="expression" dxfId="285" priority="768">
      <formula>BE204=6</formula>
    </cfRule>
  </conditionalFormatting>
  <conditionalFormatting sqref="U204:U209">
    <cfRule type="expression" dxfId="284" priority="767">
      <formula>BE204=4</formula>
    </cfRule>
  </conditionalFormatting>
  <conditionalFormatting sqref="U204">
    <cfRule type="expression" dxfId="283" priority="764">
      <formula>BE204=7</formula>
    </cfRule>
  </conditionalFormatting>
  <conditionalFormatting sqref="U205:U209">
    <cfRule type="expression" dxfId="282" priority="763">
      <formula>BE205=7</formula>
    </cfRule>
  </conditionalFormatting>
  <conditionalFormatting sqref="U210:U215">
    <cfRule type="expression" dxfId="281" priority="759">
      <formula>BE210=1</formula>
    </cfRule>
    <cfRule type="expression" dxfId="280" priority="760">
      <formula>BE210=2</formula>
    </cfRule>
    <cfRule type="expression" dxfId="279" priority="762">
      <formula>BE210=6</formula>
    </cfRule>
  </conditionalFormatting>
  <conditionalFormatting sqref="U210:U215">
    <cfRule type="expression" dxfId="278" priority="761">
      <formula>BE210=4</formula>
    </cfRule>
  </conditionalFormatting>
  <conditionalFormatting sqref="U210">
    <cfRule type="expression" dxfId="277" priority="758">
      <formula>BE210=7</formula>
    </cfRule>
  </conditionalFormatting>
  <conditionalFormatting sqref="U211:U215">
    <cfRule type="expression" dxfId="276" priority="757">
      <formula>BE211=7</formula>
    </cfRule>
  </conditionalFormatting>
  <conditionalFormatting sqref="U216:U221">
    <cfRule type="expression" dxfId="275" priority="753">
      <formula>BE216=1</formula>
    </cfRule>
    <cfRule type="expression" dxfId="274" priority="754">
      <formula>BE216=2</formula>
    </cfRule>
    <cfRule type="expression" dxfId="273" priority="756">
      <formula>BE216=6</formula>
    </cfRule>
  </conditionalFormatting>
  <conditionalFormatting sqref="U216:U221">
    <cfRule type="expression" dxfId="272" priority="755">
      <formula>BE216=4</formula>
    </cfRule>
  </conditionalFormatting>
  <conditionalFormatting sqref="U216">
    <cfRule type="expression" dxfId="271" priority="752">
      <formula>BE216=7</formula>
    </cfRule>
  </conditionalFormatting>
  <conditionalFormatting sqref="U217:U221">
    <cfRule type="expression" dxfId="270" priority="751">
      <formula>BE217=7</formula>
    </cfRule>
  </conditionalFormatting>
  <conditionalFormatting sqref="U222:U227">
    <cfRule type="expression" dxfId="269" priority="747">
      <formula>BE222=1</formula>
    </cfRule>
    <cfRule type="expression" dxfId="268" priority="748">
      <formula>BE222=2</formula>
    </cfRule>
    <cfRule type="expression" dxfId="267" priority="750">
      <formula>BE222=6</formula>
    </cfRule>
  </conditionalFormatting>
  <conditionalFormatting sqref="U222:U227">
    <cfRule type="expression" dxfId="266" priority="749">
      <formula>BE222=4</formula>
    </cfRule>
  </conditionalFormatting>
  <conditionalFormatting sqref="U222">
    <cfRule type="expression" dxfId="265" priority="746">
      <formula>BE222=7</formula>
    </cfRule>
  </conditionalFormatting>
  <conditionalFormatting sqref="U223:U227">
    <cfRule type="expression" dxfId="264" priority="745">
      <formula>BE223=7</formula>
    </cfRule>
  </conditionalFormatting>
  <conditionalFormatting sqref="U228:U233">
    <cfRule type="expression" dxfId="263" priority="741">
      <formula>BE228=1</formula>
    </cfRule>
    <cfRule type="expression" dxfId="262" priority="742">
      <formula>BE228=2</formula>
    </cfRule>
    <cfRule type="expression" dxfId="261" priority="744">
      <formula>BE228=6</formula>
    </cfRule>
  </conditionalFormatting>
  <conditionalFormatting sqref="U228:U233">
    <cfRule type="expression" dxfId="260" priority="743">
      <formula>BE228=4</formula>
    </cfRule>
  </conditionalFormatting>
  <conditionalFormatting sqref="U228">
    <cfRule type="expression" dxfId="259" priority="740">
      <formula>BE228=7</formula>
    </cfRule>
  </conditionalFormatting>
  <conditionalFormatting sqref="U229:U233">
    <cfRule type="expression" dxfId="258" priority="739">
      <formula>BE229=7</formula>
    </cfRule>
  </conditionalFormatting>
  <conditionalFormatting sqref="U234:U239">
    <cfRule type="expression" dxfId="257" priority="735">
      <formula>BE234=1</formula>
    </cfRule>
    <cfRule type="expression" dxfId="256" priority="736">
      <formula>BE234=2</formula>
    </cfRule>
    <cfRule type="expression" dxfId="255" priority="738">
      <formula>BE234=6</formula>
    </cfRule>
  </conditionalFormatting>
  <conditionalFormatting sqref="U234:U239">
    <cfRule type="expression" dxfId="254" priority="737">
      <formula>BE234=4</formula>
    </cfRule>
  </conditionalFormatting>
  <conditionalFormatting sqref="U234">
    <cfRule type="expression" dxfId="253" priority="734">
      <formula>BE234=7</formula>
    </cfRule>
  </conditionalFormatting>
  <conditionalFormatting sqref="U235:U239">
    <cfRule type="expression" dxfId="252" priority="733">
      <formula>BE235=7</formula>
    </cfRule>
  </conditionalFormatting>
  <conditionalFormatting sqref="U240:U245">
    <cfRule type="expression" dxfId="251" priority="729">
      <formula>BE240=1</formula>
    </cfRule>
    <cfRule type="expression" dxfId="250" priority="730">
      <formula>BE240=2</formula>
    </cfRule>
    <cfRule type="expression" dxfId="249" priority="732">
      <formula>BE240=6</formula>
    </cfRule>
  </conditionalFormatting>
  <conditionalFormatting sqref="U240:U245">
    <cfRule type="expression" dxfId="248" priority="731">
      <formula>BE240=4</formula>
    </cfRule>
  </conditionalFormatting>
  <conditionalFormatting sqref="U240">
    <cfRule type="expression" dxfId="247" priority="728">
      <formula>BE240=7</formula>
    </cfRule>
  </conditionalFormatting>
  <conditionalFormatting sqref="U241:U245">
    <cfRule type="expression" dxfId="246" priority="727">
      <formula>BE241=7</formula>
    </cfRule>
  </conditionalFormatting>
  <conditionalFormatting sqref="U246:U251">
    <cfRule type="expression" dxfId="245" priority="723">
      <formula>BE246=1</formula>
    </cfRule>
    <cfRule type="expression" dxfId="244" priority="724">
      <formula>BE246=2</formula>
    </cfRule>
    <cfRule type="expression" dxfId="243" priority="726">
      <formula>BE246=6</formula>
    </cfRule>
  </conditionalFormatting>
  <conditionalFormatting sqref="U246:U251">
    <cfRule type="expression" dxfId="242" priority="725">
      <formula>BE246=4</formula>
    </cfRule>
  </conditionalFormatting>
  <conditionalFormatting sqref="U246">
    <cfRule type="expression" dxfId="241" priority="722">
      <formula>BE246=7</formula>
    </cfRule>
  </conditionalFormatting>
  <conditionalFormatting sqref="U247:U251">
    <cfRule type="expression" dxfId="240" priority="721">
      <formula>BE247=7</formula>
    </cfRule>
  </conditionalFormatting>
  <conditionalFormatting sqref="U252:U257">
    <cfRule type="expression" dxfId="239" priority="717">
      <formula>BE252=1</formula>
    </cfRule>
    <cfRule type="expression" dxfId="238" priority="718">
      <formula>BE252=2</formula>
    </cfRule>
    <cfRule type="expression" dxfId="237" priority="720">
      <formula>BE252=6</formula>
    </cfRule>
  </conditionalFormatting>
  <conditionalFormatting sqref="U252:U257">
    <cfRule type="expression" dxfId="236" priority="719">
      <formula>BE252=4</formula>
    </cfRule>
  </conditionalFormatting>
  <conditionalFormatting sqref="U252">
    <cfRule type="expression" dxfId="235" priority="716">
      <formula>BE252=7</formula>
    </cfRule>
  </conditionalFormatting>
  <conditionalFormatting sqref="U253:U257">
    <cfRule type="expression" dxfId="234" priority="715">
      <formula>BE253=7</formula>
    </cfRule>
  </conditionalFormatting>
  <conditionalFormatting sqref="U258:U263">
    <cfRule type="expression" dxfId="233" priority="711">
      <formula>BE258=1</formula>
    </cfRule>
    <cfRule type="expression" dxfId="232" priority="712">
      <formula>BE258=2</formula>
    </cfRule>
    <cfRule type="expression" dxfId="231" priority="714">
      <formula>BE258=6</formula>
    </cfRule>
  </conditionalFormatting>
  <conditionalFormatting sqref="U258:U263">
    <cfRule type="expression" dxfId="230" priority="713">
      <formula>BE258=4</formula>
    </cfRule>
  </conditionalFormatting>
  <conditionalFormatting sqref="U258">
    <cfRule type="expression" dxfId="229" priority="710">
      <formula>BE258=7</formula>
    </cfRule>
  </conditionalFormatting>
  <conditionalFormatting sqref="U259:U263">
    <cfRule type="expression" dxfId="228" priority="709">
      <formula>BE259=7</formula>
    </cfRule>
  </conditionalFormatting>
  <conditionalFormatting sqref="U264:U269">
    <cfRule type="expression" dxfId="227" priority="705">
      <formula>BE264=1</formula>
    </cfRule>
    <cfRule type="expression" dxfId="226" priority="706">
      <formula>BE264=2</formula>
    </cfRule>
    <cfRule type="expression" dxfId="225" priority="708">
      <formula>BE264=6</formula>
    </cfRule>
  </conditionalFormatting>
  <conditionalFormatting sqref="U264:U269">
    <cfRule type="expression" dxfId="224" priority="707">
      <formula>BE264=4</formula>
    </cfRule>
  </conditionalFormatting>
  <conditionalFormatting sqref="U264">
    <cfRule type="expression" dxfId="223" priority="704">
      <formula>BE264=7</formula>
    </cfRule>
  </conditionalFormatting>
  <conditionalFormatting sqref="U265:U269">
    <cfRule type="expression" dxfId="222" priority="703">
      <formula>BE265=7</formula>
    </cfRule>
  </conditionalFormatting>
  <conditionalFormatting sqref="U270:U275">
    <cfRule type="expression" dxfId="221" priority="699">
      <formula>BE270=1</formula>
    </cfRule>
    <cfRule type="expression" dxfId="220" priority="700">
      <formula>BE270=2</formula>
    </cfRule>
    <cfRule type="expression" dxfId="219" priority="702">
      <formula>BE270=6</formula>
    </cfRule>
  </conditionalFormatting>
  <conditionalFormatting sqref="U270:U275">
    <cfRule type="expression" dxfId="218" priority="701">
      <formula>BE270=4</formula>
    </cfRule>
  </conditionalFormatting>
  <conditionalFormatting sqref="U270">
    <cfRule type="expression" dxfId="217" priority="698">
      <formula>BE270=7</formula>
    </cfRule>
  </conditionalFormatting>
  <conditionalFormatting sqref="U271:U275">
    <cfRule type="expression" dxfId="216" priority="697">
      <formula>BE271=7</formula>
    </cfRule>
  </conditionalFormatting>
  <conditionalFormatting sqref="U276:U281">
    <cfRule type="expression" dxfId="215" priority="693">
      <formula>BE276=1</formula>
    </cfRule>
    <cfRule type="expression" dxfId="214" priority="694">
      <formula>BE276=2</formula>
    </cfRule>
    <cfRule type="expression" dxfId="213" priority="696">
      <formula>BE276=6</formula>
    </cfRule>
  </conditionalFormatting>
  <conditionalFormatting sqref="U276:U281">
    <cfRule type="expression" dxfId="212" priority="695">
      <formula>BE276=4</formula>
    </cfRule>
  </conditionalFormatting>
  <conditionalFormatting sqref="U276">
    <cfRule type="expression" dxfId="211" priority="692">
      <formula>BE276=7</formula>
    </cfRule>
  </conditionalFormatting>
  <conditionalFormatting sqref="U277:U281">
    <cfRule type="expression" dxfId="210" priority="691">
      <formula>BE277=7</formula>
    </cfRule>
  </conditionalFormatting>
  <conditionalFormatting sqref="U282:U287">
    <cfRule type="expression" dxfId="209" priority="687">
      <formula>BE282=1</formula>
    </cfRule>
    <cfRule type="expression" dxfId="208" priority="688">
      <formula>BE282=2</formula>
    </cfRule>
    <cfRule type="expression" dxfId="207" priority="690">
      <formula>BE282=6</formula>
    </cfRule>
  </conditionalFormatting>
  <conditionalFormatting sqref="U282:U287">
    <cfRule type="expression" dxfId="206" priority="689">
      <formula>BE282=4</formula>
    </cfRule>
  </conditionalFormatting>
  <conditionalFormatting sqref="U282">
    <cfRule type="expression" dxfId="205" priority="686">
      <formula>BE282=7</formula>
    </cfRule>
  </conditionalFormatting>
  <conditionalFormatting sqref="U283:U287">
    <cfRule type="expression" dxfId="204" priority="685">
      <formula>BE283=7</formula>
    </cfRule>
  </conditionalFormatting>
  <conditionalFormatting sqref="U288:U293">
    <cfRule type="expression" dxfId="203" priority="681">
      <formula>BE288=1</formula>
    </cfRule>
    <cfRule type="expression" dxfId="202" priority="682">
      <formula>BE288=2</formula>
    </cfRule>
    <cfRule type="expression" dxfId="201" priority="684">
      <formula>BE288=6</formula>
    </cfRule>
  </conditionalFormatting>
  <conditionalFormatting sqref="U288:U293">
    <cfRule type="expression" dxfId="200" priority="683">
      <formula>BE288=4</formula>
    </cfRule>
  </conditionalFormatting>
  <conditionalFormatting sqref="U288">
    <cfRule type="expression" dxfId="199" priority="680">
      <formula>BE288=7</formula>
    </cfRule>
  </conditionalFormatting>
  <conditionalFormatting sqref="U289:U293">
    <cfRule type="expression" dxfId="198" priority="679">
      <formula>BE289=7</formula>
    </cfRule>
  </conditionalFormatting>
  <conditionalFormatting sqref="U294:U299">
    <cfRule type="expression" dxfId="197" priority="675">
      <formula>BE294=1</formula>
    </cfRule>
    <cfRule type="expression" dxfId="196" priority="676">
      <formula>BE294=2</formula>
    </cfRule>
    <cfRule type="expression" dxfId="195" priority="678">
      <formula>BE294=6</formula>
    </cfRule>
  </conditionalFormatting>
  <conditionalFormatting sqref="U294:U299">
    <cfRule type="expression" dxfId="194" priority="677">
      <formula>BE294=4</formula>
    </cfRule>
  </conditionalFormatting>
  <conditionalFormatting sqref="U294">
    <cfRule type="expression" dxfId="193" priority="674">
      <formula>BE294=7</formula>
    </cfRule>
  </conditionalFormatting>
  <conditionalFormatting sqref="U295:U299">
    <cfRule type="expression" dxfId="192" priority="673">
      <formula>BE295=7</formula>
    </cfRule>
  </conditionalFormatting>
  <conditionalFormatting sqref="U300:U305">
    <cfRule type="expression" dxfId="191" priority="669">
      <formula>BE300=1</formula>
    </cfRule>
    <cfRule type="expression" dxfId="190" priority="670">
      <formula>BE300=2</formula>
    </cfRule>
    <cfRule type="expression" dxfId="189" priority="672">
      <formula>BE300=6</formula>
    </cfRule>
  </conditionalFormatting>
  <conditionalFormatting sqref="U300:U305">
    <cfRule type="expression" dxfId="188" priority="671">
      <formula>BE300=4</formula>
    </cfRule>
  </conditionalFormatting>
  <conditionalFormatting sqref="U300">
    <cfRule type="expression" dxfId="187" priority="668">
      <formula>BE300=7</formula>
    </cfRule>
  </conditionalFormatting>
  <conditionalFormatting sqref="U301:U305">
    <cfRule type="expression" dxfId="186" priority="667">
      <formula>BE301=7</formula>
    </cfRule>
  </conditionalFormatting>
  <conditionalFormatting sqref="U306:U311">
    <cfRule type="expression" dxfId="185" priority="663">
      <formula>BE306=1</formula>
    </cfRule>
    <cfRule type="expression" dxfId="184" priority="664">
      <formula>BE306=2</formula>
    </cfRule>
    <cfRule type="expression" dxfId="183" priority="666">
      <formula>BE306=6</formula>
    </cfRule>
  </conditionalFormatting>
  <conditionalFormatting sqref="U306:U311">
    <cfRule type="expression" dxfId="182" priority="665">
      <formula>BE306=4</formula>
    </cfRule>
  </conditionalFormatting>
  <conditionalFormatting sqref="U306">
    <cfRule type="expression" dxfId="181" priority="662">
      <formula>BE306=7</formula>
    </cfRule>
  </conditionalFormatting>
  <conditionalFormatting sqref="U307:U311">
    <cfRule type="expression" dxfId="180" priority="661">
      <formula>BE307=7</formula>
    </cfRule>
  </conditionalFormatting>
  <conditionalFormatting sqref="U312:U317">
    <cfRule type="expression" dxfId="179" priority="657">
      <formula>BE312=1</formula>
    </cfRule>
    <cfRule type="expression" dxfId="178" priority="658">
      <formula>BE312=2</formula>
    </cfRule>
    <cfRule type="expression" dxfId="177" priority="660">
      <formula>BE312=6</formula>
    </cfRule>
  </conditionalFormatting>
  <conditionalFormatting sqref="U312:U317">
    <cfRule type="expression" dxfId="176" priority="659">
      <formula>BE312=4</formula>
    </cfRule>
  </conditionalFormatting>
  <conditionalFormatting sqref="U312">
    <cfRule type="expression" dxfId="175" priority="656">
      <formula>BE312=7</formula>
    </cfRule>
  </conditionalFormatting>
  <conditionalFormatting sqref="U313:U317">
    <cfRule type="expression" dxfId="174" priority="655">
      <formula>BE313=7</formula>
    </cfRule>
  </conditionalFormatting>
  <conditionalFormatting sqref="U318:U323">
    <cfRule type="expression" dxfId="173" priority="651">
      <formula>BE318=1</formula>
    </cfRule>
    <cfRule type="expression" dxfId="172" priority="652">
      <formula>BE318=2</formula>
    </cfRule>
    <cfRule type="expression" dxfId="171" priority="654">
      <formula>BE318=6</formula>
    </cfRule>
  </conditionalFormatting>
  <conditionalFormatting sqref="U318:U323">
    <cfRule type="expression" dxfId="170" priority="653">
      <formula>BE318=4</formula>
    </cfRule>
  </conditionalFormatting>
  <conditionalFormatting sqref="U318">
    <cfRule type="expression" dxfId="169" priority="650">
      <formula>BE318=7</formula>
    </cfRule>
  </conditionalFormatting>
  <conditionalFormatting sqref="U319:U323">
    <cfRule type="expression" dxfId="168" priority="649">
      <formula>BE319=7</formula>
    </cfRule>
  </conditionalFormatting>
  <conditionalFormatting sqref="U324:U329">
    <cfRule type="expression" dxfId="167" priority="645">
      <formula>BE324=1</formula>
    </cfRule>
    <cfRule type="expression" dxfId="166" priority="646">
      <formula>BE324=2</formula>
    </cfRule>
    <cfRule type="expression" dxfId="165" priority="648">
      <formula>BE324=6</formula>
    </cfRule>
  </conditionalFormatting>
  <conditionalFormatting sqref="U324:U329">
    <cfRule type="expression" dxfId="164" priority="647">
      <formula>BE324=4</formula>
    </cfRule>
  </conditionalFormatting>
  <conditionalFormatting sqref="U324">
    <cfRule type="expression" dxfId="163" priority="644">
      <formula>BE324=7</formula>
    </cfRule>
  </conditionalFormatting>
  <conditionalFormatting sqref="U325:U329">
    <cfRule type="expression" dxfId="162" priority="643">
      <formula>BE325=7</formula>
    </cfRule>
  </conditionalFormatting>
  <conditionalFormatting sqref="U330:U335">
    <cfRule type="expression" dxfId="161" priority="639">
      <formula>BE330=1</formula>
    </cfRule>
    <cfRule type="expression" dxfId="160" priority="640">
      <formula>BE330=2</formula>
    </cfRule>
    <cfRule type="expression" dxfId="159" priority="642">
      <formula>BE330=6</formula>
    </cfRule>
  </conditionalFormatting>
  <conditionalFormatting sqref="U330:U335">
    <cfRule type="expression" dxfId="158" priority="641">
      <formula>BE330=4</formula>
    </cfRule>
  </conditionalFormatting>
  <conditionalFormatting sqref="U330">
    <cfRule type="expression" dxfId="157" priority="638">
      <formula>BE330=7</formula>
    </cfRule>
  </conditionalFormatting>
  <conditionalFormatting sqref="U331:U335">
    <cfRule type="expression" dxfId="156" priority="637">
      <formula>BE331=7</formula>
    </cfRule>
  </conditionalFormatting>
  <conditionalFormatting sqref="U336:U341">
    <cfRule type="expression" dxfId="155" priority="633">
      <formula>BE336=1</formula>
    </cfRule>
    <cfRule type="expression" dxfId="154" priority="634">
      <formula>BE336=2</formula>
    </cfRule>
    <cfRule type="expression" dxfId="153" priority="636">
      <formula>BE336=6</formula>
    </cfRule>
  </conditionalFormatting>
  <conditionalFormatting sqref="U336:U341">
    <cfRule type="expression" dxfId="152" priority="635">
      <formula>BE336=4</formula>
    </cfRule>
  </conditionalFormatting>
  <conditionalFormatting sqref="U336">
    <cfRule type="expression" dxfId="151" priority="632">
      <formula>BE336=7</formula>
    </cfRule>
  </conditionalFormatting>
  <conditionalFormatting sqref="U337:U341">
    <cfRule type="expression" dxfId="150" priority="631">
      <formula>BE337=7</formula>
    </cfRule>
  </conditionalFormatting>
  <conditionalFormatting sqref="U342:U347">
    <cfRule type="expression" dxfId="149" priority="627">
      <formula>BE342=1</formula>
    </cfRule>
    <cfRule type="expression" dxfId="148" priority="628">
      <formula>BE342=2</formula>
    </cfRule>
    <cfRule type="expression" dxfId="147" priority="630">
      <formula>BE342=6</formula>
    </cfRule>
  </conditionalFormatting>
  <conditionalFormatting sqref="U342:U347">
    <cfRule type="expression" dxfId="146" priority="629">
      <formula>BE342=4</formula>
    </cfRule>
  </conditionalFormatting>
  <conditionalFormatting sqref="U342">
    <cfRule type="expression" dxfId="145" priority="626">
      <formula>BE342=7</formula>
    </cfRule>
  </conditionalFormatting>
  <conditionalFormatting sqref="U343:U347">
    <cfRule type="expression" dxfId="144" priority="625">
      <formula>BE343=7</formula>
    </cfRule>
  </conditionalFormatting>
  <conditionalFormatting sqref="U348:U353">
    <cfRule type="expression" dxfId="143" priority="621">
      <formula>BE348=1</formula>
    </cfRule>
    <cfRule type="expression" dxfId="142" priority="622">
      <formula>BE348=2</formula>
    </cfRule>
    <cfRule type="expression" dxfId="141" priority="624">
      <formula>BE348=6</formula>
    </cfRule>
  </conditionalFormatting>
  <conditionalFormatting sqref="U348:U353">
    <cfRule type="expression" dxfId="140" priority="623">
      <formula>BE348=4</formula>
    </cfRule>
  </conditionalFormatting>
  <conditionalFormatting sqref="U348">
    <cfRule type="expression" dxfId="139" priority="620">
      <formula>BE348=7</formula>
    </cfRule>
  </conditionalFormatting>
  <conditionalFormatting sqref="U349:U353">
    <cfRule type="expression" dxfId="138" priority="619">
      <formula>BE349=7</formula>
    </cfRule>
  </conditionalFormatting>
  <conditionalFormatting sqref="U354:U359">
    <cfRule type="expression" dxfId="137" priority="615">
      <formula>BE354=1</formula>
    </cfRule>
    <cfRule type="expression" dxfId="136" priority="616">
      <formula>BE354=2</formula>
    </cfRule>
    <cfRule type="expression" dxfId="135" priority="618">
      <formula>BE354=6</formula>
    </cfRule>
  </conditionalFormatting>
  <conditionalFormatting sqref="U354:U359">
    <cfRule type="expression" dxfId="134" priority="617">
      <formula>BE354=4</formula>
    </cfRule>
  </conditionalFormatting>
  <conditionalFormatting sqref="U354">
    <cfRule type="expression" dxfId="133" priority="614">
      <formula>BE354=7</formula>
    </cfRule>
  </conditionalFormatting>
  <conditionalFormatting sqref="U355:U359">
    <cfRule type="expression" dxfId="132" priority="613">
      <formula>BE355=7</formula>
    </cfRule>
  </conditionalFormatting>
  <conditionalFormatting sqref="U360:U365">
    <cfRule type="expression" dxfId="131" priority="609">
      <formula>BE360=1</formula>
    </cfRule>
    <cfRule type="expression" dxfId="130" priority="610">
      <formula>BE360=2</formula>
    </cfRule>
    <cfRule type="expression" dxfId="129" priority="612">
      <formula>BE360=6</formula>
    </cfRule>
  </conditionalFormatting>
  <conditionalFormatting sqref="U360:U365">
    <cfRule type="expression" dxfId="128" priority="611">
      <formula>BE360=4</formula>
    </cfRule>
  </conditionalFormatting>
  <conditionalFormatting sqref="U360">
    <cfRule type="expression" dxfId="127" priority="608">
      <formula>BE360=7</formula>
    </cfRule>
  </conditionalFormatting>
  <conditionalFormatting sqref="U361:U365">
    <cfRule type="expression" dxfId="126" priority="607">
      <formula>BE361=7</formula>
    </cfRule>
  </conditionalFormatting>
  <conditionalFormatting sqref="U366:U371">
    <cfRule type="expression" dxfId="125" priority="603">
      <formula>BE366=1</formula>
    </cfRule>
    <cfRule type="expression" dxfId="124" priority="604">
      <formula>BE366=2</formula>
    </cfRule>
    <cfRule type="expression" dxfId="123" priority="606">
      <formula>BE366=6</formula>
    </cfRule>
  </conditionalFormatting>
  <conditionalFormatting sqref="U366:U371">
    <cfRule type="expression" dxfId="122" priority="605">
      <formula>BE366=4</formula>
    </cfRule>
  </conditionalFormatting>
  <conditionalFormatting sqref="U366">
    <cfRule type="expression" dxfId="121" priority="602">
      <formula>BE366=7</formula>
    </cfRule>
  </conditionalFormatting>
  <conditionalFormatting sqref="U367:U371">
    <cfRule type="expression" dxfId="120" priority="601">
      <formula>BE367=7</formula>
    </cfRule>
  </conditionalFormatting>
  <conditionalFormatting sqref="U372:U377">
    <cfRule type="expression" dxfId="119" priority="597">
      <formula>BE372=1</formula>
    </cfRule>
    <cfRule type="expression" dxfId="118" priority="598">
      <formula>BE372=2</formula>
    </cfRule>
    <cfRule type="expression" dxfId="117" priority="600">
      <formula>BE372=6</formula>
    </cfRule>
  </conditionalFormatting>
  <conditionalFormatting sqref="U372:U377">
    <cfRule type="expression" dxfId="116" priority="599">
      <formula>BE372=4</formula>
    </cfRule>
  </conditionalFormatting>
  <conditionalFormatting sqref="U372">
    <cfRule type="expression" dxfId="115" priority="596">
      <formula>BE372=7</formula>
    </cfRule>
  </conditionalFormatting>
  <conditionalFormatting sqref="U373:U377">
    <cfRule type="expression" dxfId="114" priority="595">
      <formula>BE373=7</formula>
    </cfRule>
  </conditionalFormatting>
  <conditionalFormatting sqref="U378:U383">
    <cfRule type="expression" dxfId="113" priority="591">
      <formula>BE378=1</formula>
    </cfRule>
    <cfRule type="expression" dxfId="112" priority="592">
      <formula>BE378=2</formula>
    </cfRule>
    <cfRule type="expression" dxfId="111" priority="594">
      <formula>BE378=6</formula>
    </cfRule>
  </conditionalFormatting>
  <conditionalFormatting sqref="U378:U383">
    <cfRule type="expression" dxfId="110" priority="593">
      <formula>BE378=4</formula>
    </cfRule>
  </conditionalFormatting>
  <conditionalFormatting sqref="U378">
    <cfRule type="expression" dxfId="109" priority="590">
      <formula>BE378=7</formula>
    </cfRule>
  </conditionalFormatting>
  <conditionalFormatting sqref="U379:U383">
    <cfRule type="expression" dxfId="108" priority="589">
      <formula>BE379=7</formula>
    </cfRule>
  </conditionalFormatting>
  <conditionalFormatting sqref="U384:U389">
    <cfRule type="expression" dxfId="107" priority="585">
      <formula>BE384=1</formula>
    </cfRule>
    <cfRule type="expression" dxfId="106" priority="586">
      <formula>BE384=2</formula>
    </cfRule>
    <cfRule type="expression" dxfId="105" priority="588">
      <formula>BE384=6</formula>
    </cfRule>
  </conditionalFormatting>
  <conditionalFormatting sqref="U384:U389">
    <cfRule type="expression" dxfId="104" priority="587">
      <formula>BE384=4</formula>
    </cfRule>
  </conditionalFormatting>
  <conditionalFormatting sqref="U384">
    <cfRule type="expression" dxfId="103" priority="584">
      <formula>BE384=7</formula>
    </cfRule>
  </conditionalFormatting>
  <conditionalFormatting sqref="U385:U389">
    <cfRule type="expression" dxfId="102" priority="583">
      <formula>BE385=7</formula>
    </cfRule>
  </conditionalFormatting>
  <conditionalFormatting sqref="U390:U395">
    <cfRule type="expression" dxfId="101" priority="579">
      <formula>BE390=1</formula>
    </cfRule>
    <cfRule type="expression" dxfId="100" priority="580">
      <formula>BE390=2</formula>
    </cfRule>
    <cfRule type="expression" dxfId="99" priority="582">
      <formula>BE390=6</formula>
    </cfRule>
  </conditionalFormatting>
  <conditionalFormatting sqref="U390:U395">
    <cfRule type="expression" dxfId="98" priority="581">
      <formula>BE390=4</formula>
    </cfRule>
  </conditionalFormatting>
  <conditionalFormatting sqref="U390">
    <cfRule type="expression" dxfId="97" priority="578">
      <formula>BE390=7</formula>
    </cfRule>
  </conditionalFormatting>
  <conditionalFormatting sqref="U391:U395">
    <cfRule type="expression" dxfId="96" priority="577">
      <formula>BE391=7</formula>
    </cfRule>
  </conditionalFormatting>
  <conditionalFormatting sqref="U396:U401">
    <cfRule type="expression" dxfId="95" priority="573">
      <formula>BE396=1</formula>
    </cfRule>
    <cfRule type="expression" dxfId="94" priority="574">
      <formula>BE396=2</formula>
    </cfRule>
    <cfRule type="expression" dxfId="93" priority="576">
      <formula>BE396=6</formula>
    </cfRule>
  </conditionalFormatting>
  <conditionalFormatting sqref="U396:U401">
    <cfRule type="expression" dxfId="92" priority="575">
      <formula>BE396=4</formula>
    </cfRule>
  </conditionalFormatting>
  <conditionalFormatting sqref="U396">
    <cfRule type="expression" dxfId="91" priority="572">
      <formula>BE396=7</formula>
    </cfRule>
  </conditionalFormatting>
  <conditionalFormatting sqref="U397:U401">
    <cfRule type="expression" dxfId="90" priority="571">
      <formula>BE397=7</formula>
    </cfRule>
  </conditionalFormatting>
  <conditionalFormatting sqref="U402:U407">
    <cfRule type="expression" dxfId="89" priority="567">
      <formula>BE402=1</formula>
    </cfRule>
    <cfRule type="expression" dxfId="88" priority="568">
      <formula>BE402=2</formula>
    </cfRule>
    <cfRule type="expression" dxfId="87" priority="570">
      <formula>BE402=6</formula>
    </cfRule>
  </conditionalFormatting>
  <conditionalFormatting sqref="U402:U407">
    <cfRule type="expression" dxfId="86" priority="569">
      <formula>BE402=4</formula>
    </cfRule>
  </conditionalFormatting>
  <conditionalFormatting sqref="U402">
    <cfRule type="expression" dxfId="85" priority="566">
      <formula>BE402=7</formula>
    </cfRule>
  </conditionalFormatting>
  <conditionalFormatting sqref="U403:U407">
    <cfRule type="expression" dxfId="84" priority="565">
      <formula>BE403=7</formula>
    </cfRule>
  </conditionalFormatting>
  <conditionalFormatting sqref="U408:U413">
    <cfRule type="expression" dxfId="83" priority="561">
      <formula>BE408=1</formula>
    </cfRule>
    <cfRule type="expression" dxfId="82" priority="562">
      <formula>BE408=2</formula>
    </cfRule>
    <cfRule type="expression" dxfId="81" priority="564">
      <formula>BE408=6</formula>
    </cfRule>
  </conditionalFormatting>
  <conditionalFormatting sqref="U408:U413">
    <cfRule type="expression" dxfId="80" priority="563">
      <formula>BE408=4</formula>
    </cfRule>
  </conditionalFormatting>
  <conditionalFormatting sqref="U408">
    <cfRule type="expression" dxfId="79" priority="560">
      <formula>BE408=7</formula>
    </cfRule>
  </conditionalFormatting>
  <conditionalFormatting sqref="U409:U413">
    <cfRule type="expression" dxfId="78" priority="559">
      <formula>BE409=7</formula>
    </cfRule>
  </conditionalFormatting>
  <conditionalFormatting sqref="U414:U419">
    <cfRule type="expression" dxfId="77" priority="555">
      <formula>BE414=1</formula>
    </cfRule>
    <cfRule type="expression" dxfId="76" priority="556">
      <formula>BE414=2</formula>
    </cfRule>
    <cfRule type="expression" dxfId="75" priority="558">
      <formula>BE414=6</formula>
    </cfRule>
  </conditionalFormatting>
  <conditionalFormatting sqref="U414:U419">
    <cfRule type="expression" dxfId="74" priority="557">
      <formula>BE414=4</formula>
    </cfRule>
  </conditionalFormatting>
  <conditionalFormatting sqref="U414">
    <cfRule type="expression" dxfId="73" priority="554">
      <formula>BE414=7</formula>
    </cfRule>
  </conditionalFormatting>
  <conditionalFormatting sqref="U415:U419">
    <cfRule type="expression" dxfId="72" priority="553">
      <formula>BE415=7</formula>
    </cfRule>
  </conditionalFormatting>
  <conditionalFormatting sqref="U420:U425">
    <cfRule type="expression" dxfId="71" priority="549">
      <formula>BE420=1</formula>
    </cfRule>
    <cfRule type="expression" dxfId="70" priority="550">
      <formula>BE420=2</formula>
    </cfRule>
    <cfRule type="expression" dxfId="69" priority="552">
      <formula>BE420=6</formula>
    </cfRule>
  </conditionalFormatting>
  <conditionalFormatting sqref="U420:U425">
    <cfRule type="expression" dxfId="68" priority="551">
      <formula>BE420=4</formula>
    </cfRule>
  </conditionalFormatting>
  <conditionalFormatting sqref="U420">
    <cfRule type="expression" dxfId="67" priority="548">
      <formula>BE420=7</formula>
    </cfRule>
  </conditionalFormatting>
  <conditionalFormatting sqref="U421:U425">
    <cfRule type="expression" dxfId="66" priority="547">
      <formula>BE421=7</formula>
    </cfRule>
  </conditionalFormatting>
  <conditionalFormatting sqref="U426:U431">
    <cfRule type="expression" dxfId="65" priority="543">
      <formula>BE426=1</formula>
    </cfRule>
    <cfRule type="expression" dxfId="64" priority="544">
      <formula>BE426=2</formula>
    </cfRule>
    <cfRule type="expression" dxfId="63" priority="546">
      <formula>BE426=6</formula>
    </cfRule>
  </conditionalFormatting>
  <conditionalFormatting sqref="U426:U431">
    <cfRule type="expression" dxfId="62" priority="545">
      <formula>BE426=4</formula>
    </cfRule>
  </conditionalFormatting>
  <conditionalFormatting sqref="U426">
    <cfRule type="expression" dxfId="61" priority="542">
      <formula>BE426=7</formula>
    </cfRule>
  </conditionalFormatting>
  <conditionalFormatting sqref="U427:U431">
    <cfRule type="expression" dxfId="60" priority="541">
      <formula>BE427=7</formula>
    </cfRule>
  </conditionalFormatting>
  <conditionalFormatting sqref="U432:U437">
    <cfRule type="expression" dxfId="59" priority="537">
      <formula>BE432=1</formula>
    </cfRule>
    <cfRule type="expression" dxfId="58" priority="538">
      <formula>BE432=2</formula>
    </cfRule>
    <cfRule type="expression" dxfId="57" priority="540">
      <formula>BE432=6</formula>
    </cfRule>
  </conditionalFormatting>
  <conditionalFormatting sqref="U432:U437">
    <cfRule type="expression" dxfId="56" priority="539">
      <formula>BE432=4</formula>
    </cfRule>
  </conditionalFormatting>
  <conditionalFormatting sqref="U432">
    <cfRule type="expression" dxfId="55" priority="536">
      <formula>BE432=7</formula>
    </cfRule>
  </conditionalFormatting>
  <conditionalFormatting sqref="U433:U437">
    <cfRule type="expression" dxfId="54" priority="535">
      <formula>BE433=7</formula>
    </cfRule>
  </conditionalFormatting>
  <conditionalFormatting sqref="U438:U443">
    <cfRule type="expression" dxfId="53" priority="531">
      <formula>BE438=1</formula>
    </cfRule>
    <cfRule type="expression" dxfId="52" priority="532">
      <formula>BE438=2</formula>
    </cfRule>
    <cfRule type="expression" dxfId="51" priority="534">
      <formula>BE438=6</formula>
    </cfRule>
  </conditionalFormatting>
  <conditionalFormatting sqref="U438:U443">
    <cfRule type="expression" dxfId="50" priority="533">
      <formula>BE438=4</formula>
    </cfRule>
  </conditionalFormatting>
  <conditionalFormatting sqref="U438">
    <cfRule type="expression" dxfId="49" priority="530">
      <formula>BE438=7</formula>
    </cfRule>
  </conditionalFormatting>
  <conditionalFormatting sqref="U439:U443">
    <cfRule type="expression" dxfId="48" priority="529">
      <formula>BE439=7</formula>
    </cfRule>
  </conditionalFormatting>
  <conditionalFormatting sqref="U444:U449">
    <cfRule type="expression" dxfId="47" priority="525">
      <formula>BE444=1</formula>
    </cfRule>
    <cfRule type="expression" dxfId="46" priority="526">
      <formula>BE444=2</formula>
    </cfRule>
    <cfRule type="expression" dxfId="45" priority="528">
      <formula>BE444=6</formula>
    </cfRule>
  </conditionalFormatting>
  <conditionalFormatting sqref="U444:U449">
    <cfRule type="expression" dxfId="44" priority="527">
      <formula>BE444=4</formula>
    </cfRule>
  </conditionalFormatting>
  <conditionalFormatting sqref="U444">
    <cfRule type="expression" dxfId="43" priority="524">
      <formula>BE444=7</formula>
    </cfRule>
  </conditionalFormatting>
  <conditionalFormatting sqref="U445:U449">
    <cfRule type="expression" dxfId="42" priority="523">
      <formula>BE445=7</formula>
    </cfRule>
  </conditionalFormatting>
  <conditionalFormatting sqref="U450:U455">
    <cfRule type="expression" dxfId="41" priority="519">
      <formula>BE450=1</formula>
    </cfRule>
    <cfRule type="expression" dxfId="40" priority="520">
      <formula>BE450=2</formula>
    </cfRule>
    <cfRule type="expression" dxfId="39" priority="522">
      <formula>BE450=6</formula>
    </cfRule>
  </conditionalFormatting>
  <conditionalFormatting sqref="U450:U455">
    <cfRule type="expression" dxfId="38" priority="521">
      <formula>BE450=4</formula>
    </cfRule>
  </conditionalFormatting>
  <conditionalFormatting sqref="U450">
    <cfRule type="expression" dxfId="37" priority="518">
      <formula>BE450=7</formula>
    </cfRule>
  </conditionalFormatting>
  <conditionalFormatting sqref="U451:U455">
    <cfRule type="expression" dxfId="36" priority="517">
      <formula>BE451=7</formula>
    </cfRule>
  </conditionalFormatting>
  <conditionalFormatting sqref="U456:U461">
    <cfRule type="expression" dxfId="35" priority="513">
      <formula>BE456=1</formula>
    </cfRule>
    <cfRule type="expression" dxfId="34" priority="514">
      <formula>BE456=2</formula>
    </cfRule>
    <cfRule type="expression" dxfId="33" priority="516">
      <formula>BE456=6</formula>
    </cfRule>
  </conditionalFormatting>
  <conditionalFormatting sqref="U456:U461">
    <cfRule type="expression" dxfId="32" priority="515">
      <formula>BE456=4</formula>
    </cfRule>
  </conditionalFormatting>
  <conditionalFormatting sqref="U456">
    <cfRule type="expression" dxfId="31" priority="512">
      <formula>BE456=7</formula>
    </cfRule>
  </conditionalFormatting>
  <conditionalFormatting sqref="U457:U461">
    <cfRule type="expression" dxfId="30" priority="511">
      <formula>BE457=7</formula>
    </cfRule>
  </conditionalFormatting>
  <conditionalFormatting sqref="U462:U467">
    <cfRule type="expression" dxfId="29" priority="507">
      <formula>BE462=1</formula>
    </cfRule>
    <cfRule type="expression" dxfId="28" priority="508">
      <formula>BE462=2</formula>
    </cfRule>
    <cfRule type="expression" dxfId="27" priority="510">
      <formula>BE462=6</formula>
    </cfRule>
  </conditionalFormatting>
  <conditionalFormatting sqref="U462:U467">
    <cfRule type="expression" dxfId="26" priority="509">
      <formula>BE462=4</formula>
    </cfRule>
  </conditionalFormatting>
  <conditionalFormatting sqref="U462">
    <cfRule type="expression" dxfId="25" priority="506">
      <formula>BE462=7</formula>
    </cfRule>
  </conditionalFormatting>
  <conditionalFormatting sqref="U463:U467">
    <cfRule type="expression" dxfId="24" priority="505">
      <formula>BE463=7</formula>
    </cfRule>
  </conditionalFormatting>
  <conditionalFormatting sqref="U468:U473">
    <cfRule type="expression" dxfId="23" priority="501">
      <formula>BE468=1</formula>
    </cfRule>
    <cfRule type="expression" dxfId="22" priority="502">
      <formula>BE468=2</formula>
    </cfRule>
    <cfRule type="expression" dxfId="21" priority="504">
      <formula>BE468=6</formula>
    </cfRule>
  </conditionalFormatting>
  <conditionalFormatting sqref="U468:U473">
    <cfRule type="expression" dxfId="20" priority="503">
      <formula>BE468=4</formula>
    </cfRule>
  </conditionalFormatting>
  <conditionalFormatting sqref="U468">
    <cfRule type="expression" dxfId="19" priority="500">
      <formula>BE468=7</formula>
    </cfRule>
  </conditionalFormatting>
  <conditionalFormatting sqref="U469:U473">
    <cfRule type="expression" dxfId="18" priority="499">
      <formula>BE469=7</formula>
    </cfRule>
  </conditionalFormatting>
  <conditionalFormatting sqref="U474:U479">
    <cfRule type="expression" dxfId="17" priority="495">
      <formula>BE474=1</formula>
    </cfRule>
    <cfRule type="expression" dxfId="16" priority="496">
      <formula>BE474=2</formula>
    </cfRule>
    <cfRule type="expression" dxfId="15" priority="498">
      <formula>BE474=6</formula>
    </cfRule>
  </conditionalFormatting>
  <conditionalFormatting sqref="U474:U479">
    <cfRule type="expression" dxfId="14" priority="497">
      <formula>BE474=4</formula>
    </cfRule>
  </conditionalFormatting>
  <conditionalFormatting sqref="U474">
    <cfRule type="expression" dxfId="13" priority="494">
      <formula>BE474=7</formula>
    </cfRule>
  </conditionalFormatting>
  <conditionalFormatting sqref="U475:U479">
    <cfRule type="expression" dxfId="12" priority="493">
      <formula>BE475=7</formula>
    </cfRule>
  </conditionalFormatting>
  <conditionalFormatting sqref="U480:U485">
    <cfRule type="expression" dxfId="11" priority="489">
      <formula>BE480=1</formula>
    </cfRule>
    <cfRule type="expression" dxfId="10" priority="490">
      <formula>BE480=2</formula>
    </cfRule>
    <cfRule type="expression" dxfId="9" priority="492">
      <formula>BE480=6</formula>
    </cfRule>
  </conditionalFormatting>
  <conditionalFormatting sqref="U480:U485">
    <cfRule type="expression" dxfId="8" priority="491">
      <formula>BE480=4</formula>
    </cfRule>
  </conditionalFormatting>
  <conditionalFormatting sqref="U480">
    <cfRule type="expression" dxfId="7" priority="488">
      <formula>BE480=7</formula>
    </cfRule>
  </conditionalFormatting>
  <conditionalFormatting sqref="U481:U485">
    <cfRule type="expression" dxfId="6" priority="487">
      <formula>BE481=7</formula>
    </cfRule>
  </conditionalFormatting>
  <conditionalFormatting sqref="U486:U491">
    <cfRule type="expression" dxfId="5" priority="483">
      <formula>BE486=1</formula>
    </cfRule>
    <cfRule type="expression" dxfId="4" priority="484">
      <formula>BE486=2</formula>
    </cfRule>
    <cfRule type="expression" dxfId="3" priority="486">
      <formula>BE486=6</formula>
    </cfRule>
  </conditionalFormatting>
  <conditionalFormatting sqref="U486:U491">
    <cfRule type="expression" dxfId="2" priority="485">
      <formula>BE486=4</formula>
    </cfRule>
  </conditionalFormatting>
  <conditionalFormatting sqref="U486">
    <cfRule type="expression" dxfId="1" priority="482">
      <formula>BE486=7</formula>
    </cfRule>
  </conditionalFormatting>
  <conditionalFormatting sqref="U487:U491">
    <cfRule type="expression" dxfId="0" priority="481">
      <formula>BE487=7</formula>
    </cfRule>
  </conditionalFormatting>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V70"/>
  <sheetViews>
    <sheetView topLeftCell="A28" zoomScale="55" zoomScaleNormal="55" workbookViewId="0">
      <selection activeCell="A11" sqref="A11"/>
    </sheetView>
  </sheetViews>
  <sheetFormatPr defaultRowHeight="15"/>
  <cols>
    <col min="2" max="2" width="63.5703125" customWidth="1"/>
    <col min="3" max="3" width="1.42578125" customWidth="1"/>
    <col min="4" max="14" width="10.42578125" customWidth="1"/>
    <col min="15" max="15" width="1.42578125" customWidth="1"/>
    <col min="16" max="26" width="11.42578125" customWidth="1"/>
    <col min="27" max="27" width="1.42578125" customWidth="1"/>
    <col min="39" max="39" width="1.42578125" customWidth="1"/>
    <col min="51" max="51" width="1.42578125" customWidth="1"/>
    <col min="63" max="63" width="1.42578125" customWidth="1"/>
  </cols>
  <sheetData>
    <row r="1" spans="1:74">
      <c r="A1" s="174" t="s">
        <v>261</v>
      </c>
      <c r="B1" s="175"/>
      <c r="C1" s="176"/>
      <c r="D1" s="176"/>
      <c r="E1" s="176"/>
      <c r="F1" s="176"/>
      <c r="G1" s="176"/>
      <c r="H1" s="176"/>
      <c r="I1" s="176"/>
      <c r="J1" s="176"/>
      <c r="K1" s="176"/>
      <c r="L1" s="176"/>
      <c r="M1" s="176"/>
      <c r="N1" s="176"/>
    </row>
    <row r="2" spans="1:74">
      <c r="A2" s="174"/>
      <c r="B2" s="175"/>
      <c r="C2" s="176"/>
      <c r="D2" s="176"/>
      <c r="E2" s="93"/>
      <c r="F2" s="176"/>
      <c r="G2" s="176"/>
    </row>
    <row r="3" spans="1:74" ht="15.75" thickBot="1">
      <c r="A3" s="175"/>
      <c r="B3" s="175"/>
      <c r="C3" s="176"/>
      <c r="D3" s="176"/>
      <c r="E3" s="176"/>
      <c r="F3" s="176"/>
      <c r="G3" s="176"/>
    </row>
    <row r="4" spans="1:74">
      <c r="A4" s="175"/>
      <c r="B4" s="177" t="s">
        <v>262</v>
      </c>
      <c r="C4" s="178"/>
      <c r="D4" s="178"/>
      <c r="E4" s="178"/>
      <c r="F4" s="178"/>
      <c r="G4" s="178"/>
      <c r="H4" s="178"/>
      <c r="I4" s="179"/>
    </row>
    <row r="5" spans="1:74">
      <c r="A5" s="175"/>
      <c r="B5" s="180" t="s">
        <v>263</v>
      </c>
      <c r="C5" s="181"/>
      <c r="D5" s="181"/>
      <c r="E5" s="181"/>
      <c r="F5" s="181"/>
      <c r="G5" s="181"/>
      <c r="H5" s="181"/>
      <c r="I5" s="182"/>
    </row>
    <row r="6" spans="1:74">
      <c r="A6" s="175"/>
      <c r="B6" s="180" t="s">
        <v>264</v>
      </c>
      <c r="C6" s="181"/>
      <c r="D6" s="181"/>
      <c r="E6" s="181"/>
      <c r="F6" s="181"/>
      <c r="G6" s="181"/>
      <c r="H6" s="181"/>
      <c r="I6" s="182"/>
    </row>
    <row r="7" spans="1:74">
      <c r="A7" s="175"/>
      <c r="B7" s="180" t="s">
        <v>265</v>
      </c>
      <c r="C7" s="181"/>
      <c r="D7" s="181"/>
      <c r="E7" s="181"/>
      <c r="F7" s="181"/>
      <c r="G7" s="181"/>
      <c r="H7" s="181"/>
      <c r="I7" s="182"/>
    </row>
    <row r="8" spans="1:74" ht="15.75" thickBot="1">
      <c r="A8" s="175"/>
      <c r="B8" s="183" t="s">
        <v>266</v>
      </c>
      <c r="C8" s="184"/>
      <c r="D8" s="184"/>
      <c r="E8" s="184"/>
      <c r="F8" s="184"/>
      <c r="G8" s="184"/>
      <c r="H8" s="184"/>
      <c r="I8" s="185"/>
    </row>
    <row r="9" spans="1:74" ht="15.75" thickBot="1"/>
    <row r="10" spans="1:74">
      <c r="A10" t="s">
        <v>267</v>
      </c>
      <c r="B10" s="186" t="s">
        <v>268</v>
      </c>
      <c r="C10" s="187"/>
      <c r="D10" s="188" t="s">
        <v>269</v>
      </c>
      <c r="E10" s="189"/>
      <c r="F10" s="189"/>
      <c r="G10" s="189"/>
      <c r="H10" s="189"/>
      <c r="I10" s="189"/>
      <c r="J10" s="189"/>
      <c r="K10" s="189"/>
      <c r="L10" s="189"/>
      <c r="M10" s="189"/>
      <c r="N10" s="190"/>
      <c r="P10" s="188" t="s">
        <v>270</v>
      </c>
      <c r="Q10" s="189"/>
      <c r="R10" s="189"/>
      <c r="S10" s="189"/>
      <c r="T10" s="189"/>
      <c r="U10" s="189"/>
      <c r="V10" s="189"/>
      <c r="W10" s="189"/>
      <c r="X10" s="189"/>
      <c r="Y10" s="189"/>
      <c r="Z10" s="190"/>
      <c r="AB10" s="188" t="s">
        <v>271</v>
      </c>
      <c r="AC10" s="189"/>
      <c r="AD10" s="189"/>
      <c r="AE10" s="189"/>
      <c r="AF10" s="189"/>
      <c r="AG10" s="189"/>
      <c r="AH10" s="189"/>
      <c r="AI10" s="189"/>
      <c r="AJ10" s="189"/>
      <c r="AK10" s="189"/>
      <c r="AL10" s="190"/>
      <c r="AN10" s="188" t="s">
        <v>272</v>
      </c>
      <c r="AO10" s="189"/>
      <c r="AP10" s="189"/>
      <c r="AQ10" s="189"/>
      <c r="AR10" s="189"/>
      <c r="AS10" s="189"/>
      <c r="AT10" s="189"/>
      <c r="AU10" s="189"/>
      <c r="AV10" s="189"/>
      <c r="AW10" s="189"/>
      <c r="AX10" s="190"/>
      <c r="AZ10" s="188" t="s">
        <v>273</v>
      </c>
      <c r="BA10" s="189"/>
      <c r="BB10" s="189"/>
      <c r="BC10" s="189"/>
      <c r="BD10" s="189"/>
      <c r="BE10" s="189"/>
      <c r="BF10" s="189"/>
      <c r="BG10" s="189"/>
      <c r="BH10" s="189"/>
      <c r="BI10" s="189"/>
      <c r="BJ10" s="190"/>
      <c r="BL10" s="188" t="s">
        <v>274</v>
      </c>
      <c r="BM10" s="189"/>
      <c r="BN10" s="189"/>
      <c r="BO10" s="189"/>
      <c r="BP10" s="189"/>
      <c r="BQ10" s="189"/>
      <c r="BR10" s="189"/>
      <c r="BS10" s="189"/>
      <c r="BT10" s="189"/>
      <c r="BU10" s="189"/>
      <c r="BV10" s="190"/>
    </row>
    <row r="11" spans="1:74" ht="15.75" thickBot="1">
      <c r="B11" s="191" t="s">
        <v>201</v>
      </c>
      <c r="C11" s="192"/>
      <c r="D11" s="193">
        <v>2012</v>
      </c>
      <c r="E11" s="194">
        <v>2013</v>
      </c>
      <c r="F11" s="194">
        <v>2014</v>
      </c>
      <c r="G11" s="194">
        <v>2015</v>
      </c>
      <c r="H11" s="194">
        <v>2016</v>
      </c>
      <c r="I11" s="194">
        <v>2017</v>
      </c>
      <c r="J11" s="194">
        <v>2018</v>
      </c>
      <c r="K11" s="194">
        <v>2019</v>
      </c>
      <c r="L11" s="194">
        <v>2020</v>
      </c>
      <c r="M11" s="194">
        <v>2021</v>
      </c>
      <c r="N11" s="195">
        <v>2022</v>
      </c>
      <c r="P11" s="193">
        <v>2012</v>
      </c>
      <c r="Q11" s="194">
        <v>2013</v>
      </c>
      <c r="R11" s="194">
        <v>2014</v>
      </c>
      <c r="S11" s="194">
        <v>2015</v>
      </c>
      <c r="T11" s="194">
        <v>2016</v>
      </c>
      <c r="U11" s="194">
        <v>2017</v>
      </c>
      <c r="V11" s="194">
        <v>2018</v>
      </c>
      <c r="W11" s="194">
        <v>2019</v>
      </c>
      <c r="X11" s="194">
        <v>2020</v>
      </c>
      <c r="Y11" s="194">
        <v>2021</v>
      </c>
      <c r="Z11" s="195">
        <v>2022</v>
      </c>
      <c r="AB11" s="193">
        <v>2012</v>
      </c>
      <c r="AC11" s="194">
        <v>2013</v>
      </c>
      <c r="AD11" s="194">
        <v>2014</v>
      </c>
      <c r="AE11" s="194">
        <v>2015</v>
      </c>
      <c r="AF11" s="194">
        <v>2016</v>
      </c>
      <c r="AG11" s="194">
        <v>2017</v>
      </c>
      <c r="AH11" s="194">
        <v>2018</v>
      </c>
      <c r="AI11" s="194">
        <v>2019</v>
      </c>
      <c r="AJ11" s="194">
        <v>2020</v>
      </c>
      <c r="AK11" s="194">
        <v>2021</v>
      </c>
      <c r="AL11" s="195">
        <v>2022</v>
      </c>
      <c r="AN11" s="193">
        <v>2012</v>
      </c>
      <c r="AO11" s="194">
        <v>2013</v>
      </c>
      <c r="AP11" s="194">
        <v>2014</v>
      </c>
      <c r="AQ11" s="194">
        <v>2015</v>
      </c>
      <c r="AR11" s="194">
        <v>2016</v>
      </c>
      <c r="AS11" s="194">
        <v>2017</v>
      </c>
      <c r="AT11" s="194">
        <v>2018</v>
      </c>
      <c r="AU11" s="194">
        <v>2019</v>
      </c>
      <c r="AV11" s="194">
        <v>2020</v>
      </c>
      <c r="AW11" s="194">
        <v>2021</v>
      </c>
      <c r="AX11" s="195">
        <v>2022</v>
      </c>
      <c r="AZ11" s="193">
        <v>2012</v>
      </c>
      <c r="BA11" s="194">
        <v>2013</v>
      </c>
      <c r="BB11" s="194">
        <v>2014</v>
      </c>
      <c r="BC11" s="194">
        <v>2015</v>
      </c>
      <c r="BD11" s="194">
        <v>2016</v>
      </c>
      <c r="BE11" s="194">
        <v>2017</v>
      </c>
      <c r="BF11" s="194">
        <v>2018</v>
      </c>
      <c r="BG11" s="194">
        <v>2019</v>
      </c>
      <c r="BH11" s="194">
        <v>2020</v>
      </c>
      <c r="BI11" s="195">
        <v>2021</v>
      </c>
      <c r="BJ11" s="195">
        <v>2022</v>
      </c>
      <c r="BL11" s="193">
        <v>2012</v>
      </c>
      <c r="BM11" s="194">
        <v>2013</v>
      </c>
      <c r="BN11" s="194">
        <v>2014</v>
      </c>
      <c r="BO11" s="194">
        <v>2015</v>
      </c>
      <c r="BP11" s="194">
        <v>2016</v>
      </c>
      <c r="BQ11" s="194">
        <v>2017</v>
      </c>
      <c r="BR11" s="194">
        <v>2018</v>
      </c>
      <c r="BS11" s="194">
        <v>2019</v>
      </c>
      <c r="BT11" s="194">
        <v>2020</v>
      </c>
      <c r="BU11" s="194">
        <v>2021</v>
      </c>
      <c r="BV11" s="195">
        <v>2022</v>
      </c>
    </row>
    <row r="12" spans="1:74" ht="7.5" customHeight="1" thickTop="1">
      <c r="B12" s="191"/>
      <c r="C12" s="192"/>
      <c r="D12" s="196"/>
      <c r="N12" s="197"/>
      <c r="P12" s="196"/>
      <c r="Z12" s="197"/>
      <c r="AB12" s="196"/>
      <c r="AL12" s="197"/>
      <c r="AN12" s="196"/>
      <c r="AX12" s="197"/>
      <c r="AZ12" s="196"/>
      <c r="BI12" s="197"/>
      <c r="BJ12" s="197"/>
      <c r="BL12" s="196"/>
      <c r="BV12" s="197"/>
    </row>
    <row r="13" spans="1:74">
      <c r="B13" s="198" t="s">
        <v>275</v>
      </c>
      <c r="C13" s="175"/>
      <c r="D13" s="370">
        <v>-1E+18</v>
      </c>
      <c r="E13" s="371">
        <v>-1E+18</v>
      </c>
      <c r="F13" s="371">
        <v>-1E+18</v>
      </c>
      <c r="G13" s="371">
        <v>-1E+18</v>
      </c>
      <c r="H13" s="371">
        <v>-1E+18</v>
      </c>
      <c r="I13" s="371">
        <v>-1E+18</v>
      </c>
      <c r="J13" s="371">
        <v>6226</v>
      </c>
      <c r="K13" s="371">
        <v>-1E+18</v>
      </c>
      <c r="L13" s="371">
        <v>-1E+18</v>
      </c>
      <c r="M13" s="372">
        <v>5962</v>
      </c>
      <c r="N13" s="373">
        <v>5613</v>
      </c>
      <c r="O13" s="393"/>
      <c r="P13" s="370">
        <v>-1E+18</v>
      </c>
      <c r="Q13" s="371">
        <v>-1E+18</v>
      </c>
      <c r="R13" s="371">
        <v>-1E+18</v>
      </c>
      <c r="S13" s="371">
        <v>-1E+18</v>
      </c>
      <c r="T13" s="371">
        <v>-1E+18</v>
      </c>
      <c r="U13" s="371">
        <v>-1E+18</v>
      </c>
      <c r="V13" s="371">
        <v>387820</v>
      </c>
      <c r="W13" s="371">
        <v>-1E+18</v>
      </c>
      <c r="X13" s="371">
        <v>-1E+18</v>
      </c>
      <c r="Y13" s="372">
        <v>355342</v>
      </c>
      <c r="Z13" s="373">
        <v>333584</v>
      </c>
      <c r="AA13" s="393"/>
      <c r="AB13" s="370">
        <v>-1E+18</v>
      </c>
      <c r="AC13" s="371">
        <v>-1E+18</v>
      </c>
      <c r="AD13" s="371">
        <v>-1E+18</v>
      </c>
      <c r="AE13" s="371">
        <v>-1E+18</v>
      </c>
      <c r="AF13" s="371">
        <v>-1E+18</v>
      </c>
      <c r="AG13" s="371">
        <v>-1E+18</v>
      </c>
      <c r="AH13" s="371">
        <v>16.91</v>
      </c>
      <c r="AI13" s="371">
        <v>-1E+18</v>
      </c>
      <c r="AJ13" s="371">
        <v>-1E+18</v>
      </c>
      <c r="AK13" s="372">
        <v>13.96</v>
      </c>
      <c r="AL13" s="373">
        <v>12.11</v>
      </c>
      <c r="AM13" s="393"/>
      <c r="AN13" s="370">
        <v>-1E+18</v>
      </c>
      <c r="AO13" s="371">
        <v>-1E+18</v>
      </c>
      <c r="AP13" s="371">
        <v>-1E+18</v>
      </c>
      <c r="AQ13" s="371">
        <v>-1E+18</v>
      </c>
      <c r="AR13" s="371">
        <v>-1E+18</v>
      </c>
      <c r="AS13" s="371">
        <v>-1E+18</v>
      </c>
      <c r="AT13" s="371">
        <v>25.61</v>
      </c>
      <c r="AU13" s="371">
        <v>-1E+18</v>
      </c>
      <c r="AV13" s="371">
        <v>-1E+18</v>
      </c>
      <c r="AW13" s="372">
        <v>21.76</v>
      </c>
      <c r="AX13" s="373">
        <v>18.59</v>
      </c>
      <c r="AY13" s="393"/>
      <c r="AZ13" s="370">
        <v>-1E+18</v>
      </c>
      <c r="BA13" s="371">
        <v>-1E+18</v>
      </c>
      <c r="BB13" s="371">
        <v>-1E+18</v>
      </c>
      <c r="BC13" s="371">
        <v>-1E+18</v>
      </c>
      <c r="BD13" s="371">
        <v>-1E+18</v>
      </c>
      <c r="BE13" s="371">
        <v>-1E+18</v>
      </c>
      <c r="BF13" s="371">
        <v>-1E+18</v>
      </c>
      <c r="BG13" s="371">
        <v>-1E+18</v>
      </c>
      <c r="BH13" s="371">
        <v>-1E+18</v>
      </c>
      <c r="BI13" s="373">
        <v>787</v>
      </c>
      <c r="BJ13" s="373">
        <v>797</v>
      </c>
      <c r="BK13" s="393"/>
      <c r="BL13" s="370">
        <v>-1E+18</v>
      </c>
      <c r="BM13" s="371">
        <v>-1E+18</v>
      </c>
      <c r="BN13" s="371">
        <v>-1E+18</v>
      </c>
      <c r="BO13" s="371">
        <v>-1E+18</v>
      </c>
      <c r="BP13" s="371">
        <v>-1E+18</v>
      </c>
      <c r="BQ13" s="371">
        <v>-1E+18</v>
      </c>
      <c r="BR13" s="371">
        <v>-1E+18</v>
      </c>
      <c r="BS13" s="371">
        <v>-1E+18</v>
      </c>
      <c r="BT13" s="371">
        <v>-1E+18</v>
      </c>
      <c r="BU13" s="372">
        <v>1.84</v>
      </c>
      <c r="BV13" s="373">
        <v>1.72</v>
      </c>
    </row>
    <row r="14" spans="1:74">
      <c r="B14" s="198" t="s">
        <v>211</v>
      </c>
      <c r="C14" s="175"/>
      <c r="D14" s="370">
        <v>-1E+18</v>
      </c>
      <c r="E14" s="371">
        <v>-1E+18</v>
      </c>
      <c r="F14" s="371">
        <v>-1E+18</v>
      </c>
      <c r="G14" s="371">
        <v>-1E+18</v>
      </c>
      <c r="H14" s="371">
        <v>-1E+18</v>
      </c>
      <c r="I14" s="371">
        <v>7</v>
      </c>
      <c r="J14" s="371">
        <v>17</v>
      </c>
      <c r="K14" s="371">
        <v>19</v>
      </c>
      <c r="L14" s="371">
        <v>11</v>
      </c>
      <c r="M14" s="372">
        <v>6</v>
      </c>
      <c r="N14" s="373">
        <v>12</v>
      </c>
      <c r="O14" s="393"/>
      <c r="P14" s="370">
        <v>-1E+18</v>
      </c>
      <c r="Q14" s="371">
        <v>-1E+18</v>
      </c>
      <c r="R14" s="371">
        <v>-1E+18</v>
      </c>
      <c r="S14" s="371">
        <v>-1E+18</v>
      </c>
      <c r="T14" s="371">
        <v>-1E+18</v>
      </c>
      <c r="U14" s="371">
        <v>670</v>
      </c>
      <c r="V14" s="371">
        <v>1186</v>
      </c>
      <c r="W14" s="371">
        <v>1982</v>
      </c>
      <c r="X14" s="371">
        <v>1081</v>
      </c>
      <c r="Y14" s="372">
        <v>516</v>
      </c>
      <c r="Z14" s="373">
        <v>402</v>
      </c>
      <c r="AA14" s="393"/>
      <c r="AB14" s="370">
        <v>-1E+18</v>
      </c>
      <c r="AC14" s="371">
        <v>-1E+18</v>
      </c>
      <c r="AD14" s="371">
        <v>-1E+18</v>
      </c>
      <c r="AE14" s="371">
        <v>-1E+18</v>
      </c>
      <c r="AF14" s="371">
        <v>-1E+18</v>
      </c>
      <c r="AG14" s="371">
        <v>10.29</v>
      </c>
      <c r="AH14" s="371">
        <v>12.06</v>
      </c>
      <c r="AI14" s="371">
        <v>16.670000000000002</v>
      </c>
      <c r="AJ14" s="371">
        <v>11.22</v>
      </c>
      <c r="AK14" s="372">
        <v>8.6999999999999993</v>
      </c>
      <c r="AL14" s="373">
        <v>17.14</v>
      </c>
      <c r="AM14" s="393"/>
      <c r="AN14" s="370">
        <v>-1E+18</v>
      </c>
      <c r="AO14" s="371">
        <v>-1E+18</v>
      </c>
      <c r="AP14" s="371">
        <v>-1E+18</v>
      </c>
      <c r="AQ14" s="371">
        <v>-1E+18</v>
      </c>
      <c r="AR14" s="371">
        <v>-1E+18</v>
      </c>
      <c r="AS14" s="371">
        <v>-1E+18</v>
      </c>
      <c r="AT14" s="371">
        <v>15.38</v>
      </c>
      <c r="AU14" s="371">
        <v>28.98</v>
      </c>
      <c r="AV14" s="371">
        <v>17.739999999999998</v>
      </c>
      <c r="AW14" s="372">
        <v>11.87</v>
      </c>
      <c r="AX14" s="373">
        <v>8.5500000000000007</v>
      </c>
      <c r="AY14" s="393"/>
      <c r="AZ14" s="370">
        <v>-1E+18</v>
      </c>
      <c r="BA14" s="371">
        <v>-1E+18</v>
      </c>
      <c r="BB14" s="371">
        <v>-1E+18</v>
      </c>
      <c r="BC14" s="371">
        <v>-1E+18</v>
      </c>
      <c r="BD14" s="371">
        <v>-1E+18</v>
      </c>
      <c r="BE14" s="371">
        <v>-1E+18</v>
      </c>
      <c r="BF14" s="371">
        <v>-1E+18</v>
      </c>
      <c r="BG14" s="371">
        <v>-1E+18</v>
      </c>
      <c r="BH14" s="371">
        <v>-1E+18</v>
      </c>
      <c r="BI14" s="373">
        <v>0</v>
      </c>
      <c r="BJ14" s="373">
        <v>-1E+18</v>
      </c>
      <c r="BK14" s="393"/>
      <c r="BL14" s="370">
        <v>-1E+18</v>
      </c>
      <c r="BM14" s="371">
        <v>-1E+18</v>
      </c>
      <c r="BN14" s="371">
        <v>-1E+18</v>
      </c>
      <c r="BO14" s="371">
        <v>-1E+18</v>
      </c>
      <c r="BP14" s="371">
        <v>-1E+18</v>
      </c>
      <c r="BQ14" s="371">
        <v>-1E+18</v>
      </c>
      <c r="BR14" s="371">
        <v>-1E+18</v>
      </c>
      <c r="BS14" s="371">
        <v>-1E+18</v>
      </c>
      <c r="BT14" s="371">
        <v>-1E+18</v>
      </c>
      <c r="BU14" s="372">
        <v>0</v>
      </c>
      <c r="BV14" s="373">
        <v>-1E+18</v>
      </c>
    </row>
    <row r="15" spans="1:74">
      <c r="B15" s="198" t="s">
        <v>212</v>
      </c>
      <c r="C15" s="175"/>
      <c r="D15" s="370">
        <v>-1E+18</v>
      </c>
      <c r="E15" s="371">
        <v>-1E+18</v>
      </c>
      <c r="F15" s="371">
        <v>-1E+18</v>
      </c>
      <c r="G15" s="371">
        <v>-1E+18</v>
      </c>
      <c r="H15" s="371">
        <v>-1E+18</v>
      </c>
      <c r="I15" s="371">
        <v>797</v>
      </c>
      <c r="J15" s="371">
        <v>938</v>
      </c>
      <c r="K15" s="371">
        <v>1121</v>
      </c>
      <c r="L15" s="371">
        <v>901</v>
      </c>
      <c r="M15" s="372">
        <v>923</v>
      </c>
      <c r="N15" s="373">
        <v>725</v>
      </c>
      <c r="O15" s="393"/>
      <c r="P15" s="370">
        <v>-1E+18</v>
      </c>
      <c r="Q15" s="371">
        <v>-1E+18</v>
      </c>
      <c r="R15" s="371">
        <v>-1E+18</v>
      </c>
      <c r="S15" s="371">
        <v>-1E+18</v>
      </c>
      <c r="T15" s="371">
        <v>-1E+18</v>
      </c>
      <c r="U15" s="371">
        <v>51979</v>
      </c>
      <c r="V15" s="371">
        <v>61536</v>
      </c>
      <c r="W15" s="371">
        <v>65067</v>
      </c>
      <c r="X15" s="371">
        <v>48074</v>
      </c>
      <c r="Y15" s="372">
        <v>56538</v>
      </c>
      <c r="Z15" s="373">
        <v>48532</v>
      </c>
      <c r="AA15" s="393"/>
      <c r="AB15" s="370">
        <v>-1E+18</v>
      </c>
      <c r="AC15" s="371">
        <v>-1E+18</v>
      </c>
      <c r="AD15" s="371">
        <v>-1E+18</v>
      </c>
      <c r="AE15" s="371">
        <v>-1E+18</v>
      </c>
      <c r="AF15" s="371">
        <v>-1E+18</v>
      </c>
      <c r="AG15" s="371">
        <v>18.170000000000002</v>
      </c>
      <c r="AH15" s="371">
        <v>16.23</v>
      </c>
      <c r="AI15" s="371">
        <v>18.04</v>
      </c>
      <c r="AJ15" s="371">
        <v>15.1</v>
      </c>
      <c r="AK15" s="372">
        <v>18.22</v>
      </c>
      <c r="AL15" s="373">
        <v>13.7</v>
      </c>
      <c r="AM15" s="393"/>
      <c r="AN15" s="370">
        <v>-1E+18</v>
      </c>
      <c r="AO15" s="371">
        <v>-1E+18</v>
      </c>
      <c r="AP15" s="371">
        <v>-1E+18</v>
      </c>
      <c r="AQ15" s="371">
        <v>-1E+18</v>
      </c>
      <c r="AR15" s="371">
        <v>-1E+18</v>
      </c>
      <c r="AS15" s="371">
        <v>24</v>
      </c>
      <c r="AT15" s="371">
        <v>22.93</v>
      </c>
      <c r="AU15" s="371">
        <v>23.47</v>
      </c>
      <c r="AV15" s="371">
        <v>17.75</v>
      </c>
      <c r="AW15" s="372">
        <v>22.9</v>
      </c>
      <c r="AX15" s="373">
        <v>18.739999999999998</v>
      </c>
      <c r="AY15" s="393"/>
      <c r="AZ15" s="370">
        <v>-1E+18</v>
      </c>
      <c r="BA15" s="371">
        <v>-1E+18</v>
      </c>
      <c r="BB15" s="371">
        <v>-1E+18</v>
      </c>
      <c r="BC15" s="371">
        <v>-1E+18</v>
      </c>
      <c r="BD15" s="371">
        <v>-1E+18</v>
      </c>
      <c r="BE15" s="371">
        <v>-1E+18</v>
      </c>
      <c r="BF15" s="371">
        <v>-1E+18</v>
      </c>
      <c r="BG15" s="371">
        <v>-1E+18</v>
      </c>
      <c r="BH15" s="371">
        <v>-1E+18</v>
      </c>
      <c r="BI15" s="373">
        <v>50</v>
      </c>
      <c r="BJ15" s="373">
        <v>38</v>
      </c>
      <c r="BK15" s="393"/>
      <c r="BL15" s="370">
        <v>-1E+18</v>
      </c>
      <c r="BM15" s="371">
        <v>-1E+18</v>
      </c>
      <c r="BN15" s="371">
        <v>-1E+18</v>
      </c>
      <c r="BO15" s="371">
        <v>-1E+18</v>
      </c>
      <c r="BP15" s="371">
        <v>-1E+18</v>
      </c>
      <c r="BQ15" s="371">
        <v>-1E+18</v>
      </c>
      <c r="BR15" s="371">
        <v>-1E+18</v>
      </c>
      <c r="BS15" s="371">
        <v>-1E+18</v>
      </c>
      <c r="BT15" s="371">
        <v>-1E+18</v>
      </c>
      <c r="BU15" s="372">
        <v>0.99</v>
      </c>
      <c r="BV15" s="373">
        <v>0.72</v>
      </c>
    </row>
    <row r="16" spans="1:74">
      <c r="B16" s="198" t="s">
        <v>213</v>
      </c>
      <c r="C16" s="175"/>
      <c r="D16" s="370">
        <v>-1E+18</v>
      </c>
      <c r="E16" s="371">
        <v>-1E+18</v>
      </c>
      <c r="F16" s="371">
        <v>-1E+18</v>
      </c>
      <c r="G16" s="371">
        <v>-1E+18</v>
      </c>
      <c r="H16" s="371">
        <v>-1E+18</v>
      </c>
      <c r="I16" s="371">
        <v>11</v>
      </c>
      <c r="J16" s="371">
        <v>-1E+18</v>
      </c>
      <c r="K16" s="371">
        <v>-1E+18</v>
      </c>
      <c r="L16" s="371">
        <v>16</v>
      </c>
      <c r="M16" s="372">
        <v>16</v>
      </c>
      <c r="N16" s="373">
        <v>14</v>
      </c>
      <c r="O16" s="393"/>
      <c r="P16" s="370">
        <v>-1E+18</v>
      </c>
      <c r="Q16" s="371">
        <v>-1E+18</v>
      </c>
      <c r="R16" s="371">
        <v>-1E+18</v>
      </c>
      <c r="S16" s="371">
        <v>-1E+18</v>
      </c>
      <c r="T16" s="371">
        <v>-1E+18</v>
      </c>
      <c r="U16" s="371">
        <v>2282</v>
      </c>
      <c r="V16" s="371">
        <v>-1E+18</v>
      </c>
      <c r="W16" s="371">
        <v>-1E+18</v>
      </c>
      <c r="X16" s="371">
        <v>1515</v>
      </c>
      <c r="Y16" s="372">
        <v>1522</v>
      </c>
      <c r="Z16" s="373">
        <v>1893</v>
      </c>
      <c r="AA16" s="393"/>
      <c r="AB16" s="370">
        <v>-1E+18</v>
      </c>
      <c r="AC16" s="371">
        <v>-1E+18</v>
      </c>
      <c r="AD16" s="371">
        <v>-1E+18</v>
      </c>
      <c r="AE16" s="371">
        <v>-1E+18</v>
      </c>
      <c r="AF16" s="371">
        <v>-1E+18</v>
      </c>
      <c r="AG16" s="371">
        <v>18.64</v>
      </c>
      <c r="AH16" s="371">
        <v>-1E+18</v>
      </c>
      <c r="AI16" s="371">
        <v>-1E+18</v>
      </c>
      <c r="AJ16" s="371">
        <v>17.579999999999998</v>
      </c>
      <c r="AK16" s="372">
        <v>21.92</v>
      </c>
      <c r="AL16" s="373">
        <v>18.670000000000002</v>
      </c>
      <c r="AM16" s="393"/>
      <c r="AN16" s="370">
        <v>-1E+18</v>
      </c>
      <c r="AO16" s="371">
        <v>-1E+18</v>
      </c>
      <c r="AP16" s="371">
        <v>-1E+18</v>
      </c>
      <c r="AQ16" s="371">
        <v>-1E+18</v>
      </c>
      <c r="AR16" s="371">
        <v>-1E+18</v>
      </c>
      <c r="AS16" s="371">
        <v>-1E+18</v>
      </c>
      <c r="AT16" s="371">
        <v>-1E+18</v>
      </c>
      <c r="AU16" s="371">
        <v>-1E+18</v>
      </c>
      <c r="AV16" s="371">
        <v>7.57</v>
      </c>
      <c r="AW16" s="372">
        <v>8.0500000000000007</v>
      </c>
      <c r="AX16" s="373">
        <v>10.01</v>
      </c>
      <c r="AY16" s="393"/>
      <c r="AZ16" s="370">
        <v>-1E+18</v>
      </c>
      <c r="BA16" s="371">
        <v>-1E+18</v>
      </c>
      <c r="BB16" s="371">
        <v>-1E+18</v>
      </c>
      <c r="BC16" s="371">
        <v>-1E+18</v>
      </c>
      <c r="BD16" s="371">
        <v>-1E+18</v>
      </c>
      <c r="BE16" s="371">
        <v>-1E+18</v>
      </c>
      <c r="BF16" s="371">
        <v>-1E+18</v>
      </c>
      <c r="BG16" s="371">
        <v>-1E+18</v>
      </c>
      <c r="BH16" s="371">
        <v>-1E+18</v>
      </c>
      <c r="BI16" s="373">
        <v>-1E+18</v>
      </c>
      <c r="BJ16" s="373">
        <v>0</v>
      </c>
      <c r="BK16" s="393"/>
      <c r="BL16" s="370">
        <v>-1E+18</v>
      </c>
      <c r="BM16" s="371">
        <v>-1E+18</v>
      </c>
      <c r="BN16" s="371">
        <v>-1E+18</v>
      </c>
      <c r="BO16" s="371">
        <v>-1E+18</v>
      </c>
      <c r="BP16" s="371">
        <v>-1E+18</v>
      </c>
      <c r="BQ16" s="371">
        <v>-1E+18</v>
      </c>
      <c r="BR16" s="371">
        <v>-1E+18</v>
      </c>
      <c r="BS16" s="371">
        <v>-1E+18</v>
      </c>
      <c r="BT16" s="371">
        <v>-1E+18</v>
      </c>
      <c r="BU16" s="372">
        <v>-1E+18</v>
      </c>
      <c r="BV16" s="373">
        <v>0</v>
      </c>
    </row>
    <row r="17" spans="2:74">
      <c r="B17" s="198" t="s">
        <v>214</v>
      </c>
      <c r="C17" s="175"/>
      <c r="D17" s="370">
        <v>-1E+18</v>
      </c>
      <c r="E17" s="371">
        <v>-1E+18</v>
      </c>
      <c r="F17" s="371">
        <v>-1E+18</v>
      </c>
      <c r="G17" s="371">
        <v>-1E+18</v>
      </c>
      <c r="H17" s="371">
        <v>-1E+18</v>
      </c>
      <c r="I17" s="371">
        <v>32</v>
      </c>
      <c r="J17" s="371">
        <v>48</v>
      </c>
      <c r="K17" s="371">
        <v>75</v>
      </c>
      <c r="L17" s="371">
        <v>45</v>
      </c>
      <c r="M17" s="372">
        <v>45</v>
      </c>
      <c r="N17" s="373">
        <v>38</v>
      </c>
      <c r="O17" s="393"/>
      <c r="P17" s="370">
        <v>-1E+18</v>
      </c>
      <c r="Q17" s="371">
        <v>-1E+18</v>
      </c>
      <c r="R17" s="371">
        <v>-1E+18</v>
      </c>
      <c r="S17" s="371">
        <v>-1E+18</v>
      </c>
      <c r="T17" s="371">
        <v>-1E+18</v>
      </c>
      <c r="U17" s="371">
        <v>2547</v>
      </c>
      <c r="V17" s="371">
        <v>2982</v>
      </c>
      <c r="W17" s="371">
        <v>3993</v>
      </c>
      <c r="X17" s="371">
        <v>2653</v>
      </c>
      <c r="Y17" s="372">
        <v>2322</v>
      </c>
      <c r="Z17" s="373">
        <v>2639</v>
      </c>
      <c r="AA17" s="393"/>
      <c r="AB17" s="370">
        <v>-1E+18</v>
      </c>
      <c r="AC17" s="371">
        <v>-1E+18</v>
      </c>
      <c r="AD17" s="371">
        <v>-1E+18</v>
      </c>
      <c r="AE17" s="371">
        <v>-1E+18</v>
      </c>
      <c r="AF17" s="371">
        <v>-1E+18</v>
      </c>
      <c r="AG17" s="371">
        <v>12.4</v>
      </c>
      <c r="AH17" s="371">
        <v>17.329999999999998</v>
      </c>
      <c r="AI17" s="371">
        <v>23.73</v>
      </c>
      <c r="AJ17" s="371">
        <v>20.09</v>
      </c>
      <c r="AK17" s="372">
        <v>21.33</v>
      </c>
      <c r="AL17" s="373">
        <v>17.510000000000002</v>
      </c>
      <c r="AM17" s="393"/>
      <c r="AN17" s="370">
        <v>-1E+18</v>
      </c>
      <c r="AO17" s="371">
        <v>-1E+18</v>
      </c>
      <c r="AP17" s="371">
        <v>-1E+18</v>
      </c>
      <c r="AQ17" s="371">
        <v>-1E+18</v>
      </c>
      <c r="AR17" s="371">
        <v>-1E+18</v>
      </c>
      <c r="AS17" s="371">
        <v>18.16</v>
      </c>
      <c r="AT17" s="371">
        <v>20.420000000000002</v>
      </c>
      <c r="AU17" s="371">
        <v>24.3</v>
      </c>
      <c r="AV17" s="371">
        <v>20.420000000000002</v>
      </c>
      <c r="AW17" s="372">
        <v>19.350000000000001</v>
      </c>
      <c r="AX17" s="373">
        <v>20.39</v>
      </c>
      <c r="AY17" s="393"/>
      <c r="AZ17" s="370">
        <v>-1E+18</v>
      </c>
      <c r="BA17" s="371">
        <v>-1E+18</v>
      </c>
      <c r="BB17" s="371">
        <v>-1E+18</v>
      </c>
      <c r="BC17" s="371">
        <v>-1E+18</v>
      </c>
      <c r="BD17" s="371">
        <v>-1E+18</v>
      </c>
      <c r="BE17" s="371">
        <v>-1E+18</v>
      </c>
      <c r="BF17" s="371">
        <v>-1E+18</v>
      </c>
      <c r="BG17" s="371">
        <v>-1E+18</v>
      </c>
      <c r="BH17" s="371">
        <v>-1E+18</v>
      </c>
      <c r="BI17" s="373">
        <v>-1E+18</v>
      </c>
      <c r="BJ17" s="373">
        <v>4</v>
      </c>
      <c r="BK17" s="393"/>
      <c r="BL17" s="370">
        <v>-1E+18</v>
      </c>
      <c r="BM17" s="371">
        <v>-1E+18</v>
      </c>
      <c r="BN17" s="371">
        <v>-1E+18</v>
      </c>
      <c r="BO17" s="371">
        <v>-1E+18</v>
      </c>
      <c r="BP17" s="371">
        <v>-1E+18</v>
      </c>
      <c r="BQ17" s="371">
        <v>-1E+18</v>
      </c>
      <c r="BR17" s="371">
        <v>-1E+18</v>
      </c>
      <c r="BS17" s="371">
        <v>-1E+18</v>
      </c>
      <c r="BT17" s="371">
        <v>-1E+18</v>
      </c>
      <c r="BU17" s="372">
        <v>-1E+18</v>
      </c>
      <c r="BV17" s="373">
        <v>1.84</v>
      </c>
    </row>
    <row r="18" spans="2:74">
      <c r="B18" s="198" t="s">
        <v>215</v>
      </c>
      <c r="C18" s="175"/>
      <c r="D18" s="370">
        <v>-1E+18</v>
      </c>
      <c r="E18" s="371">
        <v>-1E+18</v>
      </c>
      <c r="F18" s="371">
        <v>-1E+18</v>
      </c>
      <c r="G18" s="371">
        <v>-1E+18</v>
      </c>
      <c r="H18" s="371">
        <v>-1E+18</v>
      </c>
      <c r="I18" s="371">
        <v>219</v>
      </c>
      <c r="J18" s="371">
        <v>269</v>
      </c>
      <c r="K18" s="371">
        <v>317</v>
      </c>
      <c r="L18" s="371">
        <v>309</v>
      </c>
      <c r="M18" s="372">
        <v>365</v>
      </c>
      <c r="N18" s="373">
        <v>344</v>
      </c>
      <c r="O18" s="393"/>
      <c r="P18" s="370">
        <v>-1E+18</v>
      </c>
      <c r="Q18" s="371">
        <v>-1E+18</v>
      </c>
      <c r="R18" s="371">
        <v>-1E+18</v>
      </c>
      <c r="S18" s="371">
        <v>-1E+18</v>
      </c>
      <c r="T18" s="371">
        <v>-1E+18</v>
      </c>
      <c r="U18" s="371">
        <v>14158</v>
      </c>
      <c r="V18" s="371">
        <v>13030</v>
      </c>
      <c r="W18" s="371">
        <v>16007</v>
      </c>
      <c r="X18" s="371">
        <v>14271</v>
      </c>
      <c r="Y18" s="372">
        <v>17809</v>
      </c>
      <c r="Z18" s="373">
        <v>16369</v>
      </c>
      <c r="AA18" s="393"/>
      <c r="AB18" s="370">
        <v>-1E+18</v>
      </c>
      <c r="AC18" s="371">
        <v>-1E+18</v>
      </c>
      <c r="AD18" s="371">
        <v>-1E+18</v>
      </c>
      <c r="AE18" s="371">
        <v>-1E+18</v>
      </c>
      <c r="AF18" s="371">
        <v>-1E+18</v>
      </c>
      <c r="AG18" s="371">
        <v>15.49</v>
      </c>
      <c r="AH18" s="371">
        <v>13.52</v>
      </c>
      <c r="AI18" s="371">
        <v>13.83</v>
      </c>
      <c r="AJ18" s="371">
        <v>14.57</v>
      </c>
      <c r="AK18" s="372">
        <v>17.920000000000002</v>
      </c>
      <c r="AL18" s="373">
        <v>15.15</v>
      </c>
      <c r="AM18" s="393"/>
      <c r="AN18" s="370">
        <v>-1E+18</v>
      </c>
      <c r="AO18" s="371">
        <v>-1E+18</v>
      </c>
      <c r="AP18" s="371">
        <v>-1E+18</v>
      </c>
      <c r="AQ18" s="371">
        <v>-1E+18</v>
      </c>
      <c r="AR18" s="371">
        <v>-1E+18</v>
      </c>
      <c r="AS18" s="371">
        <v>30.23</v>
      </c>
      <c r="AT18" s="371">
        <v>20.87</v>
      </c>
      <c r="AU18" s="371">
        <v>22.77</v>
      </c>
      <c r="AV18" s="371">
        <v>22.71</v>
      </c>
      <c r="AW18" s="372">
        <v>29.47</v>
      </c>
      <c r="AX18" s="373">
        <v>24.87</v>
      </c>
      <c r="AY18" s="393"/>
      <c r="AZ18" s="370">
        <v>-1E+18</v>
      </c>
      <c r="BA18" s="371">
        <v>-1E+18</v>
      </c>
      <c r="BB18" s="371">
        <v>-1E+18</v>
      </c>
      <c r="BC18" s="371">
        <v>-1E+18</v>
      </c>
      <c r="BD18" s="371">
        <v>-1E+18</v>
      </c>
      <c r="BE18" s="371">
        <v>-1E+18</v>
      </c>
      <c r="BF18" s="371">
        <v>-1E+18</v>
      </c>
      <c r="BG18" s="371">
        <v>-1E+18</v>
      </c>
      <c r="BH18" s="371">
        <v>-1E+18</v>
      </c>
      <c r="BI18" s="373">
        <v>39</v>
      </c>
      <c r="BJ18" s="373">
        <v>45</v>
      </c>
      <c r="BK18" s="393"/>
      <c r="BL18" s="370">
        <v>-1E+18</v>
      </c>
      <c r="BM18" s="371">
        <v>-1E+18</v>
      </c>
      <c r="BN18" s="371">
        <v>-1E+18</v>
      </c>
      <c r="BO18" s="371">
        <v>-1E+18</v>
      </c>
      <c r="BP18" s="371">
        <v>-1E+18</v>
      </c>
      <c r="BQ18" s="371">
        <v>-1E+18</v>
      </c>
      <c r="BR18" s="371">
        <v>-1E+18</v>
      </c>
      <c r="BS18" s="371">
        <v>-1E+18</v>
      </c>
      <c r="BT18" s="371">
        <v>-1E+18</v>
      </c>
      <c r="BU18" s="372">
        <v>1.91</v>
      </c>
      <c r="BV18" s="373">
        <v>1.98</v>
      </c>
    </row>
    <row r="19" spans="2:74">
      <c r="B19" s="198" t="s">
        <v>216</v>
      </c>
      <c r="C19" s="175"/>
      <c r="D19" s="370">
        <v>-1E+18</v>
      </c>
      <c r="E19" s="371">
        <v>-1E+18</v>
      </c>
      <c r="F19" s="371">
        <v>-1E+18</v>
      </c>
      <c r="G19" s="371">
        <v>-1E+18</v>
      </c>
      <c r="H19" s="371">
        <v>-1E+18</v>
      </c>
      <c r="I19" s="371">
        <v>959</v>
      </c>
      <c r="J19" s="371">
        <v>1145</v>
      </c>
      <c r="K19" s="371">
        <v>1476</v>
      </c>
      <c r="L19" s="371">
        <v>1127</v>
      </c>
      <c r="M19" s="372">
        <v>1245</v>
      </c>
      <c r="N19" s="373">
        <v>1114</v>
      </c>
      <c r="O19" s="393"/>
      <c r="P19" s="370">
        <v>-1E+18</v>
      </c>
      <c r="Q19" s="371">
        <v>-1E+18</v>
      </c>
      <c r="R19" s="371">
        <v>-1E+18</v>
      </c>
      <c r="S19" s="371">
        <v>-1E+18</v>
      </c>
      <c r="T19" s="371">
        <v>-1E+18</v>
      </c>
      <c r="U19" s="371">
        <v>63170</v>
      </c>
      <c r="V19" s="371">
        <v>71566</v>
      </c>
      <c r="W19" s="371">
        <v>92423</v>
      </c>
      <c r="X19" s="371">
        <v>89262</v>
      </c>
      <c r="Y19" s="372">
        <v>74362</v>
      </c>
      <c r="Z19" s="373">
        <v>57104</v>
      </c>
      <c r="AA19" s="393"/>
      <c r="AB19" s="370">
        <v>-1E+18</v>
      </c>
      <c r="AC19" s="371">
        <v>-1E+18</v>
      </c>
      <c r="AD19" s="371">
        <v>-1E+18</v>
      </c>
      <c r="AE19" s="371">
        <v>-1E+18</v>
      </c>
      <c r="AF19" s="371">
        <v>-1E+18</v>
      </c>
      <c r="AG19" s="371">
        <v>14.97</v>
      </c>
      <c r="AH19" s="371">
        <v>14.32</v>
      </c>
      <c r="AI19" s="371">
        <v>16.059999999999999</v>
      </c>
      <c r="AJ19" s="371">
        <v>13.23</v>
      </c>
      <c r="AK19" s="372">
        <v>15.01</v>
      </c>
      <c r="AL19" s="373">
        <v>12.52</v>
      </c>
      <c r="AM19" s="393"/>
      <c r="AN19" s="370">
        <v>-1E+18</v>
      </c>
      <c r="AO19" s="371">
        <v>-1E+18</v>
      </c>
      <c r="AP19" s="371">
        <v>-1E+18</v>
      </c>
      <c r="AQ19" s="371">
        <v>-1E+18</v>
      </c>
      <c r="AR19" s="371">
        <v>-1E+18</v>
      </c>
      <c r="AS19" s="371">
        <v>21.71</v>
      </c>
      <c r="AT19" s="371">
        <v>21.22</v>
      </c>
      <c r="AU19" s="371">
        <v>24.56</v>
      </c>
      <c r="AV19" s="371">
        <v>25.04</v>
      </c>
      <c r="AW19" s="372">
        <v>20.89</v>
      </c>
      <c r="AX19" s="373">
        <v>15.4</v>
      </c>
      <c r="AY19" s="393"/>
      <c r="AZ19" s="370">
        <v>-1E+18</v>
      </c>
      <c r="BA19" s="371">
        <v>-1E+18</v>
      </c>
      <c r="BB19" s="371">
        <v>-1E+18</v>
      </c>
      <c r="BC19" s="371">
        <v>-1E+18</v>
      </c>
      <c r="BD19" s="371">
        <v>-1E+18</v>
      </c>
      <c r="BE19" s="371">
        <v>-1E+18</v>
      </c>
      <c r="BF19" s="371">
        <v>-1E+18</v>
      </c>
      <c r="BG19" s="371">
        <v>-1E+18</v>
      </c>
      <c r="BH19" s="371">
        <v>-1E+18</v>
      </c>
      <c r="BI19" s="373">
        <v>120</v>
      </c>
      <c r="BJ19" s="373">
        <v>101</v>
      </c>
      <c r="BK19" s="393"/>
      <c r="BL19" s="370">
        <v>-1E+18</v>
      </c>
      <c r="BM19" s="371">
        <v>-1E+18</v>
      </c>
      <c r="BN19" s="371">
        <v>-1E+18</v>
      </c>
      <c r="BO19" s="371">
        <v>-1E+18</v>
      </c>
      <c r="BP19" s="371">
        <v>-1E+18</v>
      </c>
      <c r="BQ19" s="371">
        <v>-1E+18</v>
      </c>
      <c r="BR19" s="371">
        <v>-1E+18</v>
      </c>
      <c r="BS19" s="371">
        <v>-1E+18</v>
      </c>
      <c r="BT19" s="371">
        <v>-1E+18</v>
      </c>
      <c r="BU19" s="372">
        <v>1.45</v>
      </c>
      <c r="BV19" s="373">
        <v>1.1399999999999999</v>
      </c>
    </row>
    <row r="20" spans="2:74">
      <c r="B20" s="198" t="s">
        <v>217</v>
      </c>
      <c r="C20" s="175"/>
      <c r="D20" s="370">
        <v>-1E+18</v>
      </c>
      <c r="E20" s="371">
        <v>-1E+18</v>
      </c>
      <c r="F20" s="371">
        <v>-1E+18</v>
      </c>
      <c r="G20" s="371">
        <v>-1E+18</v>
      </c>
      <c r="H20" s="371">
        <v>-1E+18</v>
      </c>
      <c r="I20" s="371">
        <v>210</v>
      </c>
      <c r="J20" s="371">
        <v>291</v>
      </c>
      <c r="K20" s="371">
        <v>380</v>
      </c>
      <c r="L20" s="371">
        <v>312</v>
      </c>
      <c r="M20" s="372">
        <v>311</v>
      </c>
      <c r="N20" s="373">
        <v>272</v>
      </c>
      <c r="O20" s="393"/>
      <c r="P20" s="370">
        <v>-1E+18</v>
      </c>
      <c r="Q20" s="371">
        <v>-1E+18</v>
      </c>
      <c r="R20" s="371">
        <v>-1E+18</v>
      </c>
      <c r="S20" s="371">
        <v>-1E+18</v>
      </c>
      <c r="T20" s="371">
        <v>-1E+18</v>
      </c>
      <c r="U20" s="371">
        <v>16144</v>
      </c>
      <c r="V20" s="371">
        <v>21654</v>
      </c>
      <c r="W20" s="371">
        <v>22506</v>
      </c>
      <c r="X20" s="371">
        <v>20922</v>
      </c>
      <c r="Y20" s="372">
        <v>21841</v>
      </c>
      <c r="Z20" s="373">
        <v>25081</v>
      </c>
      <c r="AA20" s="393"/>
      <c r="AB20" s="370">
        <v>-1E+18</v>
      </c>
      <c r="AC20" s="371">
        <v>-1E+18</v>
      </c>
      <c r="AD20" s="371">
        <v>-1E+18</v>
      </c>
      <c r="AE20" s="371">
        <v>-1E+18</v>
      </c>
      <c r="AF20" s="371">
        <v>-1E+18</v>
      </c>
      <c r="AG20" s="371">
        <v>13.13</v>
      </c>
      <c r="AH20" s="371">
        <v>15.39</v>
      </c>
      <c r="AI20" s="371">
        <v>17.98</v>
      </c>
      <c r="AJ20" s="371">
        <v>15.14</v>
      </c>
      <c r="AK20" s="372">
        <v>18.440000000000001</v>
      </c>
      <c r="AL20" s="373">
        <v>14.99</v>
      </c>
      <c r="AM20" s="393"/>
      <c r="AN20" s="370">
        <v>-1E+18</v>
      </c>
      <c r="AO20" s="371">
        <v>-1E+18</v>
      </c>
      <c r="AP20" s="371">
        <v>-1E+18</v>
      </c>
      <c r="AQ20" s="371">
        <v>-1E+18</v>
      </c>
      <c r="AR20" s="371">
        <v>-1E+18</v>
      </c>
      <c r="AS20" s="371">
        <v>17.32</v>
      </c>
      <c r="AT20" s="371">
        <v>21.34</v>
      </c>
      <c r="AU20" s="371">
        <v>21.05</v>
      </c>
      <c r="AV20" s="371">
        <v>19.86</v>
      </c>
      <c r="AW20" s="372">
        <v>27.57</v>
      </c>
      <c r="AX20" s="373">
        <v>28.96</v>
      </c>
      <c r="AY20" s="393"/>
      <c r="AZ20" s="370">
        <v>-1E+18</v>
      </c>
      <c r="BA20" s="371">
        <v>-1E+18</v>
      </c>
      <c r="BB20" s="371">
        <v>-1E+18</v>
      </c>
      <c r="BC20" s="371">
        <v>-1E+18</v>
      </c>
      <c r="BD20" s="371">
        <v>-1E+18</v>
      </c>
      <c r="BE20" s="371">
        <v>-1E+18</v>
      </c>
      <c r="BF20" s="371">
        <v>-1E+18</v>
      </c>
      <c r="BG20" s="371">
        <v>-1E+18</v>
      </c>
      <c r="BH20" s="371">
        <v>-1E+18</v>
      </c>
      <c r="BI20" s="373">
        <v>26</v>
      </c>
      <c r="BJ20" s="373">
        <v>38</v>
      </c>
      <c r="BK20" s="393"/>
      <c r="BL20" s="370">
        <v>-1E+18</v>
      </c>
      <c r="BM20" s="371">
        <v>-1E+18</v>
      </c>
      <c r="BN20" s="371">
        <v>-1E+18</v>
      </c>
      <c r="BO20" s="371">
        <v>-1E+18</v>
      </c>
      <c r="BP20" s="371">
        <v>-1E+18</v>
      </c>
      <c r="BQ20" s="371">
        <v>-1E+18</v>
      </c>
      <c r="BR20" s="371">
        <v>-1E+18</v>
      </c>
      <c r="BS20" s="371">
        <v>-1E+18</v>
      </c>
      <c r="BT20" s="371">
        <v>-1E+18</v>
      </c>
      <c r="BU20" s="372">
        <v>1.54</v>
      </c>
      <c r="BV20" s="373">
        <v>2.09</v>
      </c>
    </row>
    <row r="21" spans="2:74">
      <c r="B21" s="198" t="s">
        <v>276</v>
      </c>
      <c r="C21" s="175"/>
      <c r="D21" s="370">
        <v>-1E+18</v>
      </c>
      <c r="E21" s="371">
        <v>-1E+18</v>
      </c>
      <c r="F21" s="371">
        <v>-1E+18</v>
      </c>
      <c r="G21" s="371">
        <v>-1E+18</v>
      </c>
      <c r="H21" s="371">
        <v>-1E+18</v>
      </c>
      <c r="I21" s="371">
        <v>2084</v>
      </c>
      <c r="J21" s="371">
        <v>2661</v>
      </c>
      <c r="K21" s="371">
        <v>2785</v>
      </c>
      <c r="L21" s="371">
        <v>1296</v>
      </c>
      <c r="M21" s="372">
        <v>1500</v>
      </c>
      <c r="N21" s="373">
        <v>1464</v>
      </c>
      <c r="O21" s="393"/>
      <c r="P21" s="370">
        <v>-1E+18</v>
      </c>
      <c r="Q21" s="371">
        <v>-1E+18</v>
      </c>
      <c r="R21" s="371">
        <v>-1E+18</v>
      </c>
      <c r="S21" s="371">
        <v>-1E+18</v>
      </c>
      <c r="T21" s="371">
        <v>-1E+18</v>
      </c>
      <c r="U21" s="371">
        <v>89575</v>
      </c>
      <c r="V21" s="371">
        <v>126662</v>
      </c>
      <c r="W21" s="371">
        <v>134664</v>
      </c>
      <c r="X21" s="371">
        <v>43852</v>
      </c>
      <c r="Y21" s="372">
        <v>56248</v>
      </c>
      <c r="Z21" s="373">
        <v>58366</v>
      </c>
      <c r="AA21" s="393"/>
      <c r="AB21" s="370">
        <v>-1E+18</v>
      </c>
      <c r="AC21" s="371">
        <v>-1E+18</v>
      </c>
      <c r="AD21" s="371">
        <v>-1E+18</v>
      </c>
      <c r="AE21" s="371">
        <v>-1E+18</v>
      </c>
      <c r="AF21" s="371">
        <v>-1E+18</v>
      </c>
      <c r="AG21" s="371">
        <v>18.54</v>
      </c>
      <c r="AH21" s="371">
        <v>19.73</v>
      </c>
      <c r="AI21" s="371">
        <v>17.850000000000001</v>
      </c>
      <c r="AJ21" s="371">
        <v>9.84</v>
      </c>
      <c r="AK21" s="372">
        <v>10.5</v>
      </c>
      <c r="AL21" s="373">
        <v>9.36</v>
      </c>
      <c r="AM21" s="393"/>
      <c r="AN21" s="370">
        <v>-1E+18</v>
      </c>
      <c r="AO21" s="371">
        <v>-1E+18</v>
      </c>
      <c r="AP21" s="371">
        <v>-1E+18</v>
      </c>
      <c r="AQ21" s="371">
        <v>-1E+18</v>
      </c>
      <c r="AR21" s="371">
        <v>-1E+18</v>
      </c>
      <c r="AS21" s="371">
        <v>30.9</v>
      </c>
      <c r="AT21" s="371">
        <v>35.450000000000003</v>
      </c>
      <c r="AU21" s="371">
        <v>32.03</v>
      </c>
      <c r="AV21" s="371">
        <v>14.08</v>
      </c>
      <c r="AW21" s="372">
        <v>15.46</v>
      </c>
      <c r="AX21" s="373">
        <v>13.55</v>
      </c>
      <c r="AY21" s="393"/>
      <c r="AZ21" s="370">
        <v>-1E+18</v>
      </c>
      <c r="BA21" s="371">
        <v>-1E+18</v>
      </c>
      <c r="BB21" s="371">
        <v>-1E+18</v>
      </c>
      <c r="BC21" s="371">
        <v>-1E+18</v>
      </c>
      <c r="BD21" s="371">
        <v>-1E+18</v>
      </c>
      <c r="BE21" s="371">
        <v>-1E+18</v>
      </c>
      <c r="BF21" s="371">
        <v>-1E+18</v>
      </c>
      <c r="BG21" s="371">
        <v>-1E+18</v>
      </c>
      <c r="BH21" s="371">
        <v>-1E+18</v>
      </c>
      <c r="BI21" s="373">
        <v>322</v>
      </c>
      <c r="BJ21" s="373">
        <v>324</v>
      </c>
      <c r="BK21" s="393"/>
      <c r="BL21" s="370">
        <v>-1E+18</v>
      </c>
      <c r="BM21" s="371">
        <v>-1E+18</v>
      </c>
      <c r="BN21" s="371">
        <v>-1E+18</v>
      </c>
      <c r="BO21" s="371">
        <v>-1E+18</v>
      </c>
      <c r="BP21" s="371">
        <v>-1E+18</v>
      </c>
      <c r="BQ21" s="371">
        <v>-1E+18</v>
      </c>
      <c r="BR21" s="371">
        <v>-1E+18</v>
      </c>
      <c r="BS21" s="371">
        <v>-1E+18</v>
      </c>
      <c r="BT21" s="371">
        <v>-1E+18</v>
      </c>
      <c r="BU21" s="372">
        <v>2.25</v>
      </c>
      <c r="BV21" s="373">
        <v>2.0699999999999998</v>
      </c>
    </row>
    <row r="22" spans="2:74">
      <c r="B22" s="198" t="s">
        <v>219</v>
      </c>
      <c r="C22" s="175"/>
      <c r="D22" s="370">
        <v>-1E+18</v>
      </c>
      <c r="E22" s="371">
        <v>-1E+18</v>
      </c>
      <c r="F22" s="371">
        <v>-1E+18</v>
      </c>
      <c r="G22" s="371">
        <v>-1E+18</v>
      </c>
      <c r="H22" s="371">
        <v>-1E+18</v>
      </c>
      <c r="I22" s="371">
        <v>115</v>
      </c>
      <c r="J22" s="371">
        <v>150</v>
      </c>
      <c r="K22" s="371">
        <v>212</v>
      </c>
      <c r="L22" s="371">
        <v>177</v>
      </c>
      <c r="M22" s="372">
        <v>208</v>
      </c>
      <c r="N22" s="373">
        <v>241</v>
      </c>
      <c r="O22" s="393"/>
      <c r="P22" s="370">
        <v>-1E+18</v>
      </c>
      <c r="Q22" s="371">
        <v>-1E+18</v>
      </c>
      <c r="R22" s="371">
        <v>-1E+18</v>
      </c>
      <c r="S22" s="371">
        <v>-1E+18</v>
      </c>
      <c r="T22" s="371">
        <v>-1E+18</v>
      </c>
      <c r="U22" s="371">
        <v>12337</v>
      </c>
      <c r="V22" s="371">
        <v>15145</v>
      </c>
      <c r="W22" s="371">
        <v>17375</v>
      </c>
      <c r="X22" s="371">
        <v>18712</v>
      </c>
      <c r="Y22" s="372">
        <v>28924</v>
      </c>
      <c r="Z22" s="373">
        <v>24335</v>
      </c>
      <c r="AA22" s="393"/>
      <c r="AB22" s="370">
        <v>-1E+18</v>
      </c>
      <c r="AC22" s="371">
        <v>-1E+18</v>
      </c>
      <c r="AD22" s="371">
        <v>-1E+18</v>
      </c>
      <c r="AE22" s="371">
        <v>-1E+18</v>
      </c>
      <c r="AF22" s="371">
        <v>-1E+18</v>
      </c>
      <c r="AG22" s="371">
        <v>13.76</v>
      </c>
      <c r="AH22" s="371">
        <v>14.14</v>
      </c>
      <c r="AI22" s="371">
        <v>18.559999999999999</v>
      </c>
      <c r="AJ22" s="371">
        <v>15.89</v>
      </c>
      <c r="AK22" s="372">
        <v>20.14</v>
      </c>
      <c r="AL22" s="373">
        <v>21.25</v>
      </c>
      <c r="AM22" s="393"/>
      <c r="AN22" s="370">
        <v>-1E+18</v>
      </c>
      <c r="AO22" s="371">
        <v>-1E+18</v>
      </c>
      <c r="AP22" s="371">
        <v>-1E+18</v>
      </c>
      <c r="AQ22" s="371">
        <v>-1E+18</v>
      </c>
      <c r="AR22" s="371">
        <v>-1E+18</v>
      </c>
      <c r="AS22" s="371">
        <v>21.22</v>
      </c>
      <c r="AT22" s="371">
        <v>21.08</v>
      </c>
      <c r="AU22" s="371">
        <v>23.11</v>
      </c>
      <c r="AV22" s="371">
        <v>25.13</v>
      </c>
      <c r="AW22" s="372">
        <v>43.11</v>
      </c>
      <c r="AX22" s="373">
        <v>33.299999999999997</v>
      </c>
      <c r="AY22" s="393"/>
      <c r="AZ22" s="370">
        <v>-1E+18</v>
      </c>
      <c r="BA22" s="371">
        <v>-1E+18</v>
      </c>
      <c r="BB22" s="371">
        <v>-1E+18</v>
      </c>
      <c r="BC22" s="371">
        <v>-1E+18</v>
      </c>
      <c r="BD22" s="371">
        <v>-1E+18</v>
      </c>
      <c r="BE22" s="371">
        <v>-1E+18</v>
      </c>
      <c r="BF22" s="371">
        <v>-1E+18</v>
      </c>
      <c r="BG22" s="371">
        <v>-1E+18</v>
      </c>
      <c r="BH22" s="371">
        <v>-1E+18</v>
      </c>
      <c r="BI22" s="373">
        <v>27</v>
      </c>
      <c r="BJ22" s="373">
        <v>41</v>
      </c>
      <c r="BK22" s="393"/>
      <c r="BL22" s="370">
        <v>-1E+18</v>
      </c>
      <c r="BM22" s="371">
        <v>-1E+18</v>
      </c>
      <c r="BN22" s="371">
        <v>-1E+18</v>
      </c>
      <c r="BO22" s="371">
        <v>-1E+18</v>
      </c>
      <c r="BP22" s="371">
        <v>-1E+18</v>
      </c>
      <c r="BQ22" s="371">
        <v>-1E+18</v>
      </c>
      <c r="BR22" s="371">
        <v>-1E+18</v>
      </c>
      <c r="BS22" s="371">
        <v>-1E+18</v>
      </c>
      <c r="BT22" s="371">
        <v>-1E+18</v>
      </c>
      <c r="BU22" s="372">
        <v>2.61</v>
      </c>
      <c r="BV22" s="373">
        <v>3.62</v>
      </c>
    </row>
    <row r="23" spans="2:74">
      <c r="B23" s="198" t="s">
        <v>220</v>
      </c>
      <c r="C23" s="175"/>
      <c r="D23" s="370">
        <v>-1E+18</v>
      </c>
      <c r="E23" s="371">
        <v>-1E+18</v>
      </c>
      <c r="F23" s="371">
        <v>-1E+18</v>
      </c>
      <c r="G23" s="371">
        <v>-1E+18</v>
      </c>
      <c r="H23" s="371">
        <v>-1E+18</v>
      </c>
      <c r="I23" s="371">
        <v>26</v>
      </c>
      <c r="J23" s="371">
        <v>23</v>
      </c>
      <c r="K23" s="371">
        <v>48</v>
      </c>
      <c r="L23" s="371">
        <v>51</v>
      </c>
      <c r="M23" s="372">
        <v>34</v>
      </c>
      <c r="N23" s="373">
        <v>28</v>
      </c>
      <c r="O23" s="393"/>
      <c r="P23" s="370">
        <v>-1E+18</v>
      </c>
      <c r="Q23" s="371">
        <v>-1E+18</v>
      </c>
      <c r="R23" s="371">
        <v>-1E+18</v>
      </c>
      <c r="S23" s="371">
        <v>-1E+18</v>
      </c>
      <c r="T23" s="371">
        <v>-1E+18</v>
      </c>
      <c r="U23" s="371">
        <v>1259</v>
      </c>
      <c r="V23" s="371">
        <v>3620</v>
      </c>
      <c r="W23" s="371">
        <v>3682</v>
      </c>
      <c r="X23" s="371">
        <v>4762</v>
      </c>
      <c r="Y23" s="372">
        <v>3253</v>
      </c>
      <c r="Z23" s="373">
        <v>3194</v>
      </c>
      <c r="AA23" s="393"/>
      <c r="AB23" s="370">
        <v>-1E+18</v>
      </c>
      <c r="AC23" s="371">
        <v>-1E+18</v>
      </c>
      <c r="AD23" s="371">
        <v>-1E+18</v>
      </c>
      <c r="AE23" s="371">
        <v>-1E+18</v>
      </c>
      <c r="AF23" s="371">
        <v>-1E+18</v>
      </c>
      <c r="AG23" s="371">
        <v>-1E+18</v>
      </c>
      <c r="AH23" s="371">
        <v>-1E+18</v>
      </c>
      <c r="AI23" s="371">
        <v>-1E+18</v>
      </c>
      <c r="AJ23" s="371">
        <v>-1E+18</v>
      </c>
      <c r="AK23" s="372">
        <v>10.93</v>
      </c>
      <c r="AL23" s="373">
        <v>8.51</v>
      </c>
      <c r="AM23" s="393"/>
      <c r="AN23" s="370">
        <v>-1E+18</v>
      </c>
      <c r="AO23" s="371">
        <v>-1E+18</v>
      </c>
      <c r="AP23" s="371">
        <v>-1E+18</v>
      </c>
      <c r="AQ23" s="371">
        <v>-1E+18</v>
      </c>
      <c r="AR23" s="371">
        <v>-1E+18</v>
      </c>
      <c r="AS23" s="371">
        <v>-1E+18</v>
      </c>
      <c r="AT23" s="371">
        <v>-1E+18</v>
      </c>
      <c r="AU23" s="371">
        <v>-1E+18</v>
      </c>
      <c r="AV23" s="371">
        <v>-1E+18</v>
      </c>
      <c r="AW23" s="372">
        <v>6.25</v>
      </c>
      <c r="AX23" s="373">
        <v>6.42</v>
      </c>
      <c r="AY23" s="393"/>
      <c r="AZ23" s="370">
        <v>-1E+18</v>
      </c>
      <c r="BA23" s="371">
        <v>-1E+18</v>
      </c>
      <c r="BB23" s="371">
        <v>-1E+18</v>
      </c>
      <c r="BC23" s="371">
        <v>-1E+18</v>
      </c>
      <c r="BD23" s="371">
        <v>-1E+18</v>
      </c>
      <c r="BE23" s="371">
        <v>-1E+18</v>
      </c>
      <c r="BF23" s="371">
        <v>-1E+18</v>
      </c>
      <c r="BG23" s="371">
        <v>-1E+18</v>
      </c>
      <c r="BH23" s="371">
        <v>-1E+18</v>
      </c>
      <c r="BI23" s="373">
        <v>5</v>
      </c>
      <c r="BJ23" s="373">
        <v>7</v>
      </c>
      <c r="BK23" s="393"/>
      <c r="BL23" s="370">
        <v>-1E+18</v>
      </c>
      <c r="BM23" s="371">
        <v>-1E+18</v>
      </c>
      <c r="BN23" s="371">
        <v>-1E+18</v>
      </c>
      <c r="BO23" s="371">
        <v>-1E+18</v>
      </c>
      <c r="BP23" s="371">
        <v>-1E+18</v>
      </c>
      <c r="BQ23" s="371">
        <v>-1E+18</v>
      </c>
      <c r="BR23" s="371">
        <v>-1E+18</v>
      </c>
      <c r="BS23" s="371">
        <v>-1E+18</v>
      </c>
      <c r="BT23" s="371">
        <v>-1E+18</v>
      </c>
      <c r="BU23" s="372">
        <v>1.61</v>
      </c>
      <c r="BV23" s="373">
        <v>2.13</v>
      </c>
    </row>
    <row r="24" spans="2:74">
      <c r="B24" s="198" t="s">
        <v>221</v>
      </c>
      <c r="C24" s="175"/>
      <c r="D24" s="370">
        <v>-1E+18</v>
      </c>
      <c r="E24" s="371">
        <v>-1E+18</v>
      </c>
      <c r="F24" s="371">
        <v>-1E+18</v>
      </c>
      <c r="G24" s="371">
        <v>-1E+18</v>
      </c>
      <c r="H24" s="371">
        <v>-1E+18</v>
      </c>
      <c r="I24" s="371">
        <v>27</v>
      </c>
      <c r="J24" s="371">
        <v>46</v>
      </c>
      <c r="K24" s="371">
        <v>65</v>
      </c>
      <c r="L24" s="371">
        <v>39</v>
      </c>
      <c r="M24" s="372">
        <v>53</v>
      </c>
      <c r="N24" s="373">
        <v>31</v>
      </c>
      <c r="O24" s="393"/>
      <c r="P24" s="370">
        <v>-1E+18</v>
      </c>
      <c r="Q24" s="371">
        <v>-1E+18</v>
      </c>
      <c r="R24" s="371">
        <v>-1E+18</v>
      </c>
      <c r="S24" s="371">
        <v>-1E+18</v>
      </c>
      <c r="T24" s="371">
        <v>-1E+18</v>
      </c>
      <c r="U24" s="371">
        <v>1794</v>
      </c>
      <c r="V24" s="371">
        <v>2944</v>
      </c>
      <c r="W24" s="371">
        <v>5173</v>
      </c>
      <c r="X24" s="371">
        <v>2471</v>
      </c>
      <c r="Y24" s="372">
        <v>3933</v>
      </c>
      <c r="Z24" s="373">
        <v>2644</v>
      </c>
      <c r="AA24" s="393"/>
      <c r="AB24" s="370">
        <v>-1E+18</v>
      </c>
      <c r="AC24" s="371">
        <v>-1E+18</v>
      </c>
      <c r="AD24" s="371">
        <v>-1E+18</v>
      </c>
      <c r="AE24" s="371">
        <v>-1E+18</v>
      </c>
      <c r="AF24" s="371">
        <v>-1E+18</v>
      </c>
      <c r="AG24" s="371">
        <v>12.56</v>
      </c>
      <c r="AH24" s="371">
        <v>15.03</v>
      </c>
      <c r="AI24" s="371">
        <v>18.059999999999999</v>
      </c>
      <c r="AJ24" s="371">
        <v>12.79</v>
      </c>
      <c r="AK24" s="372">
        <v>17.38</v>
      </c>
      <c r="AL24" s="373">
        <v>8.86</v>
      </c>
      <c r="AM24" s="393"/>
      <c r="AN24" s="370">
        <v>-1E+18</v>
      </c>
      <c r="AO24" s="371">
        <v>-1E+18</v>
      </c>
      <c r="AP24" s="371">
        <v>-1E+18</v>
      </c>
      <c r="AQ24" s="371">
        <v>-1E+18</v>
      </c>
      <c r="AR24" s="371">
        <v>-1E+18</v>
      </c>
      <c r="AS24" s="371">
        <v>26.19</v>
      </c>
      <c r="AT24" s="371">
        <v>30.58</v>
      </c>
      <c r="AU24" s="371">
        <v>40.409999999999997</v>
      </c>
      <c r="AV24" s="371">
        <v>27.81</v>
      </c>
      <c r="AW24" s="372">
        <v>40.51</v>
      </c>
      <c r="AX24" s="373">
        <v>24.22</v>
      </c>
      <c r="AY24" s="393"/>
      <c r="AZ24" s="370">
        <v>-1E+18</v>
      </c>
      <c r="BA24" s="371">
        <v>-1E+18</v>
      </c>
      <c r="BB24" s="371">
        <v>-1E+18</v>
      </c>
      <c r="BC24" s="371">
        <v>-1E+18</v>
      </c>
      <c r="BD24" s="371">
        <v>-1E+18</v>
      </c>
      <c r="BE24" s="371">
        <v>-1E+18</v>
      </c>
      <c r="BF24" s="371">
        <v>-1E+18</v>
      </c>
      <c r="BG24" s="371">
        <v>-1E+18</v>
      </c>
      <c r="BH24" s="371">
        <v>-1E+18</v>
      </c>
      <c r="BI24" s="373">
        <v>8</v>
      </c>
      <c r="BJ24" s="373">
        <v>-1E+18</v>
      </c>
      <c r="BK24" s="393"/>
      <c r="BL24" s="370">
        <v>-1E+18</v>
      </c>
      <c r="BM24" s="371">
        <v>-1E+18</v>
      </c>
      <c r="BN24" s="371">
        <v>-1E+18</v>
      </c>
      <c r="BO24" s="371">
        <v>-1E+18</v>
      </c>
      <c r="BP24" s="371">
        <v>-1E+18</v>
      </c>
      <c r="BQ24" s="371">
        <v>-1E+18</v>
      </c>
      <c r="BR24" s="371">
        <v>-1E+18</v>
      </c>
      <c r="BS24" s="371">
        <v>-1E+18</v>
      </c>
      <c r="BT24" s="371">
        <v>-1E+18</v>
      </c>
      <c r="BU24" s="372">
        <v>2.62</v>
      </c>
      <c r="BV24" s="373">
        <v>-1E+18</v>
      </c>
    </row>
    <row r="25" spans="2:74">
      <c r="B25" s="198" t="s">
        <v>222</v>
      </c>
      <c r="C25" s="175"/>
      <c r="D25" s="370">
        <v>-1E+18</v>
      </c>
      <c r="E25" s="371">
        <v>-1E+18</v>
      </c>
      <c r="F25" s="371">
        <v>-1E+18</v>
      </c>
      <c r="G25" s="371">
        <v>-1E+18</v>
      </c>
      <c r="H25" s="371">
        <v>-1E+18</v>
      </c>
      <c r="I25" s="371">
        <v>199</v>
      </c>
      <c r="J25" s="371">
        <v>256</v>
      </c>
      <c r="K25" s="371">
        <v>392</v>
      </c>
      <c r="L25" s="371">
        <v>280</v>
      </c>
      <c r="M25" s="372">
        <v>320</v>
      </c>
      <c r="N25" s="373">
        <v>338</v>
      </c>
      <c r="O25" s="393"/>
      <c r="P25" s="370">
        <v>-1E+18</v>
      </c>
      <c r="Q25" s="371">
        <v>-1E+18</v>
      </c>
      <c r="R25" s="371">
        <v>-1E+18</v>
      </c>
      <c r="S25" s="371">
        <v>-1E+18</v>
      </c>
      <c r="T25" s="371">
        <v>-1E+18</v>
      </c>
      <c r="U25" s="371">
        <v>15400</v>
      </c>
      <c r="V25" s="371">
        <v>18867</v>
      </c>
      <c r="W25" s="371">
        <v>48689</v>
      </c>
      <c r="X25" s="371">
        <v>20951</v>
      </c>
      <c r="Y25" s="372">
        <v>22358</v>
      </c>
      <c r="Z25" s="373">
        <v>20724</v>
      </c>
      <c r="AA25" s="393"/>
      <c r="AB25" s="370">
        <v>-1E+18</v>
      </c>
      <c r="AC25" s="371">
        <v>-1E+18</v>
      </c>
      <c r="AD25" s="371">
        <v>-1E+18</v>
      </c>
      <c r="AE25" s="371">
        <v>-1E+18</v>
      </c>
      <c r="AF25" s="371">
        <v>-1E+18</v>
      </c>
      <c r="AG25" s="371">
        <v>14.32</v>
      </c>
      <c r="AH25" s="371">
        <v>15.29</v>
      </c>
      <c r="AI25" s="371">
        <v>19.82</v>
      </c>
      <c r="AJ25" s="371">
        <v>15.86</v>
      </c>
      <c r="AK25" s="372">
        <v>17.72</v>
      </c>
      <c r="AL25" s="373">
        <v>16.579999999999998</v>
      </c>
      <c r="AM25" s="393"/>
      <c r="AN25" s="370">
        <v>-1E+18</v>
      </c>
      <c r="AO25" s="371">
        <v>-1E+18</v>
      </c>
      <c r="AP25" s="371">
        <v>-1E+18</v>
      </c>
      <c r="AQ25" s="371">
        <v>-1E+18</v>
      </c>
      <c r="AR25" s="371">
        <v>-1E+18</v>
      </c>
      <c r="AS25" s="371">
        <v>22.34</v>
      </c>
      <c r="AT25" s="371">
        <v>23.34</v>
      </c>
      <c r="AU25" s="371">
        <v>41.11</v>
      </c>
      <c r="AV25" s="371">
        <v>27.14</v>
      </c>
      <c r="AW25" s="372">
        <v>33.35</v>
      </c>
      <c r="AX25" s="373">
        <v>27.4</v>
      </c>
      <c r="AY25" s="393"/>
      <c r="AZ25" s="370">
        <v>-1E+18</v>
      </c>
      <c r="BA25" s="371">
        <v>-1E+18</v>
      </c>
      <c r="BB25" s="371">
        <v>-1E+18</v>
      </c>
      <c r="BC25" s="371">
        <v>-1E+18</v>
      </c>
      <c r="BD25" s="371">
        <v>-1E+18</v>
      </c>
      <c r="BE25" s="371">
        <v>-1E+18</v>
      </c>
      <c r="BF25" s="371">
        <v>-1E+18</v>
      </c>
      <c r="BG25" s="371">
        <v>-1E+18</v>
      </c>
      <c r="BH25" s="371">
        <v>-1E+18</v>
      </c>
      <c r="BI25" s="373">
        <v>23</v>
      </c>
      <c r="BJ25" s="373">
        <v>33</v>
      </c>
      <c r="BK25" s="393"/>
      <c r="BL25" s="370">
        <v>-1E+18</v>
      </c>
      <c r="BM25" s="371">
        <v>-1E+18</v>
      </c>
      <c r="BN25" s="371">
        <v>-1E+18</v>
      </c>
      <c r="BO25" s="371">
        <v>-1E+18</v>
      </c>
      <c r="BP25" s="371">
        <v>-1E+18</v>
      </c>
      <c r="BQ25" s="371">
        <v>-1E+18</v>
      </c>
      <c r="BR25" s="371">
        <v>-1E+18</v>
      </c>
      <c r="BS25" s="371">
        <v>-1E+18</v>
      </c>
      <c r="BT25" s="371">
        <v>-1E+18</v>
      </c>
      <c r="BU25" s="372">
        <v>1.27</v>
      </c>
      <c r="BV25" s="373">
        <v>1.62</v>
      </c>
    </row>
    <row r="26" spans="2:74">
      <c r="B26" s="198" t="s">
        <v>223</v>
      </c>
      <c r="C26" s="175"/>
      <c r="D26" s="370">
        <v>-1E+18</v>
      </c>
      <c r="E26" s="371">
        <v>-1E+18</v>
      </c>
      <c r="F26" s="371">
        <v>-1E+18</v>
      </c>
      <c r="G26" s="371">
        <v>-1E+18</v>
      </c>
      <c r="H26" s="371">
        <v>-1E+18</v>
      </c>
      <c r="I26" s="371">
        <v>318</v>
      </c>
      <c r="J26" s="371">
        <v>372</v>
      </c>
      <c r="K26" s="371">
        <v>390</v>
      </c>
      <c r="L26" s="371">
        <v>204</v>
      </c>
      <c r="M26" s="372">
        <v>226</v>
      </c>
      <c r="N26" s="373">
        <v>249</v>
      </c>
      <c r="O26" s="393"/>
      <c r="P26" s="370">
        <v>-1E+18</v>
      </c>
      <c r="Q26" s="371">
        <v>-1E+18</v>
      </c>
      <c r="R26" s="371">
        <v>-1E+18</v>
      </c>
      <c r="S26" s="371">
        <v>-1E+18</v>
      </c>
      <c r="T26" s="371">
        <v>-1E+18</v>
      </c>
      <c r="U26" s="371">
        <v>39765</v>
      </c>
      <c r="V26" s="371">
        <v>47824</v>
      </c>
      <c r="W26" s="371">
        <v>60878</v>
      </c>
      <c r="X26" s="371">
        <v>30373</v>
      </c>
      <c r="Y26" s="372">
        <v>31079</v>
      </c>
      <c r="Z26" s="373">
        <v>38215</v>
      </c>
      <c r="AA26" s="393"/>
      <c r="AB26" s="370">
        <v>-1E+18</v>
      </c>
      <c r="AC26" s="371">
        <v>-1E+18</v>
      </c>
      <c r="AD26" s="371">
        <v>-1E+18</v>
      </c>
      <c r="AE26" s="371">
        <v>-1E+18</v>
      </c>
      <c r="AF26" s="371">
        <v>-1E+18</v>
      </c>
      <c r="AG26" s="371">
        <v>21.6</v>
      </c>
      <c r="AH26" s="371">
        <v>21.54</v>
      </c>
      <c r="AI26" s="371">
        <v>20.95</v>
      </c>
      <c r="AJ26" s="371">
        <v>12.74</v>
      </c>
      <c r="AK26" s="372">
        <v>14.81</v>
      </c>
      <c r="AL26" s="373">
        <v>14.32</v>
      </c>
      <c r="AM26" s="393"/>
      <c r="AN26" s="370">
        <v>-1E+18</v>
      </c>
      <c r="AO26" s="371">
        <v>-1E+18</v>
      </c>
      <c r="AP26" s="371">
        <v>-1E+18</v>
      </c>
      <c r="AQ26" s="371">
        <v>-1E+18</v>
      </c>
      <c r="AR26" s="371">
        <v>-1E+18</v>
      </c>
      <c r="AS26" s="371">
        <v>38.1</v>
      </c>
      <c r="AT26" s="371">
        <v>41.01</v>
      </c>
      <c r="AU26" s="371">
        <v>46.8</v>
      </c>
      <c r="AV26" s="371">
        <v>26.42</v>
      </c>
      <c r="AW26" s="372">
        <v>28.88</v>
      </c>
      <c r="AX26" s="373">
        <v>30.42</v>
      </c>
      <c r="AY26" s="393"/>
      <c r="AZ26" s="370">
        <v>-1E+18</v>
      </c>
      <c r="BA26" s="371">
        <v>-1E+18</v>
      </c>
      <c r="BB26" s="371">
        <v>-1E+18</v>
      </c>
      <c r="BC26" s="371">
        <v>-1E+18</v>
      </c>
      <c r="BD26" s="371">
        <v>-1E+18</v>
      </c>
      <c r="BE26" s="371">
        <v>-1E+18</v>
      </c>
      <c r="BF26" s="371">
        <v>-1E+18</v>
      </c>
      <c r="BG26" s="371">
        <v>-1E+18</v>
      </c>
      <c r="BH26" s="371">
        <v>-1E+18</v>
      </c>
      <c r="BI26" s="373">
        <v>38</v>
      </c>
      <c r="BJ26" s="373">
        <v>40</v>
      </c>
      <c r="BK26" s="393"/>
      <c r="BL26" s="370">
        <v>-1E+18</v>
      </c>
      <c r="BM26" s="371">
        <v>-1E+18</v>
      </c>
      <c r="BN26" s="371">
        <v>-1E+18</v>
      </c>
      <c r="BO26" s="371">
        <v>-1E+18</v>
      </c>
      <c r="BP26" s="371">
        <v>-1E+18</v>
      </c>
      <c r="BQ26" s="371">
        <v>-1E+18</v>
      </c>
      <c r="BR26" s="371">
        <v>-1E+18</v>
      </c>
      <c r="BS26" s="371">
        <v>-1E+18</v>
      </c>
      <c r="BT26" s="371">
        <v>-1E+18</v>
      </c>
      <c r="BU26" s="372">
        <v>2.4900000000000002</v>
      </c>
      <c r="BV26" s="373">
        <v>2.2999999999999998</v>
      </c>
    </row>
    <row r="27" spans="2:74">
      <c r="B27" s="198" t="s">
        <v>224</v>
      </c>
      <c r="C27" s="175"/>
      <c r="D27" s="370">
        <v>-1E+18</v>
      </c>
      <c r="E27" s="371">
        <v>-1E+18</v>
      </c>
      <c r="F27" s="371">
        <v>-1E+18</v>
      </c>
      <c r="G27" s="371">
        <v>-1E+18</v>
      </c>
      <c r="H27" s="371">
        <v>-1E+18</v>
      </c>
      <c r="I27" s="371">
        <v>-1E+18</v>
      </c>
      <c r="J27" s="371">
        <v>-1E+18</v>
      </c>
      <c r="K27" s="371">
        <v>-1E+18</v>
      </c>
      <c r="L27" s="371">
        <v>-1E+18</v>
      </c>
      <c r="M27" s="372">
        <v>349</v>
      </c>
      <c r="N27" s="373">
        <v>360</v>
      </c>
      <c r="O27" s="393"/>
      <c r="P27" s="370">
        <v>-1E+18</v>
      </c>
      <c r="Q27" s="371">
        <v>-1E+18</v>
      </c>
      <c r="R27" s="371">
        <v>-1E+18</v>
      </c>
      <c r="S27" s="371">
        <v>-1E+18</v>
      </c>
      <c r="T27" s="371">
        <v>-1E+18</v>
      </c>
      <c r="U27" s="371">
        <v>-1E+18</v>
      </c>
      <c r="V27" s="371">
        <v>-1E+18</v>
      </c>
      <c r="W27" s="371">
        <v>-1E+18</v>
      </c>
      <c r="X27" s="371">
        <v>-1E+18</v>
      </c>
      <c r="Y27" s="372">
        <v>17789</v>
      </c>
      <c r="Z27" s="373">
        <v>16697</v>
      </c>
      <c r="AA27" s="393"/>
      <c r="AB27" s="370">
        <v>-1E+18</v>
      </c>
      <c r="AC27" s="371">
        <v>-1E+18</v>
      </c>
      <c r="AD27" s="371">
        <v>-1E+18</v>
      </c>
      <c r="AE27" s="371">
        <v>-1E+18</v>
      </c>
      <c r="AF27" s="371">
        <v>-1E+18</v>
      </c>
      <c r="AG27" s="371">
        <v>-1E+18</v>
      </c>
      <c r="AH27" s="371">
        <v>-1E+18</v>
      </c>
      <c r="AI27" s="371">
        <v>-1E+18</v>
      </c>
      <c r="AJ27" s="371">
        <v>-1E+18</v>
      </c>
      <c r="AK27" s="372">
        <v>12.15</v>
      </c>
      <c r="AL27" s="373">
        <v>11.96</v>
      </c>
      <c r="AM27" s="393"/>
      <c r="AN27" s="370">
        <v>-1E+18</v>
      </c>
      <c r="AO27" s="371">
        <v>-1E+18</v>
      </c>
      <c r="AP27" s="371">
        <v>-1E+18</v>
      </c>
      <c r="AQ27" s="371">
        <v>-1E+18</v>
      </c>
      <c r="AR27" s="371">
        <v>-1E+18</v>
      </c>
      <c r="AS27" s="371">
        <v>-1E+18</v>
      </c>
      <c r="AT27" s="371">
        <v>-1E+18</v>
      </c>
      <c r="AU27" s="371">
        <v>-1E+18</v>
      </c>
      <c r="AV27" s="371">
        <v>-1E+18</v>
      </c>
      <c r="AW27" s="372">
        <v>20.83</v>
      </c>
      <c r="AX27" s="373">
        <v>16.690000000000001</v>
      </c>
      <c r="AY27" s="393"/>
      <c r="AZ27" s="370">
        <v>-1E+18</v>
      </c>
      <c r="BA27" s="371">
        <v>-1E+18</v>
      </c>
      <c r="BB27" s="371">
        <v>-1E+18</v>
      </c>
      <c r="BC27" s="371">
        <v>-1E+18</v>
      </c>
      <c r="BD27" s="371">
        <v>-1E+18</v>
      </c>
      <c r="BE27" s="371">
        <v>-1E+18</v>
      </c>
      <c r="BF27" s="371">
        <v>-1E+18</v>
      </c>
      <c r="BG27" s="371">
        <v>-1E+18</v>
      </c>
      <c r="BH27" s="371">
        <v>-1E+18</v>
      </c>
      <c r="BI27" s="373">
        <v>61</v>
      </c>
      <c r="BJ27" s="373">
        <v>58</v>
      </c>
      <c r="BK27" s="393"/>
      <c r="BL27" s="370">
        <v>-1E+18</v>
      </c>
      <c r="BM27" s="371">
        <v>-1E+18</v>
      </c>
      <c r="BN27" s="371">
        <v>-1E+18</v>
      </c>
      <c r="BO27" s="371">
        <v>-1E+18</v>
      </c>
      <c r="BP27" s="371">
        <v>-1E+18</v>
      </c>
      <c r="BQ27" s="371">
        <v>-1E+18</v>
      </c>
      <c r="BR27" s="371">
        <v>-1E+18</v>
      </c>
      <c r="BS27" s="371">
        <v>-1E+18</v>
      </c>
      <c r="BT27" s="371">
        <v>-1E+18</v>
      </c>
      <c r="BU27" s="372">
        <v>2.12</v>
      </c>
      <c r="BV27" s="373">
        <v>1.93</v>
      </c>
    </row>
    <row r="28" spans="2:74">
      <c r="B28" s="198" t="s">
        <v>277</v>
      </c>
      <c r="C28" s="175"/>
      <c r="D28" s="370">
        <v>-1E+18</v>
      </c>
      <c r="E28" s="371">
        <v>-1E+18</v>
      </c>
      <c r="F28" s="371">
        <v>-1E+18</v>
      </c>
      <c r="G28" s="371">
        <v>-1E+18</v>
      </c>
      <c r="H28" s="371">
        <v>-1E+18</v>
      </c>
      <c r="I28" s="371">
        <v>-1E+18</v>
      </c>
      <c r="J28" s="371">
        <v>-1E+18</v>
      </c>
      <c r="K28" s="371">
        <v>-1E+18</v>
      </c>
      <c r="L28" s="371">
        <v>-1E+18</v>
      </c>
      <c r="M28" s="372">
        <v>271</v>
      </c>
      <c r="N28" s="373">
        <v>267</v>
      </c>
      <c r="O28" s="393"/>
      <c r="P28" s="370">
        <v>-1E+18</v>
      </c>
      <c r="Q28" s="371">
        <v>-1E+18</v>
      </c>
      <c r="R28" s="371">
        <v>-1E+18</v>
      </c>
      <c r="S28" s="371">
        <v>-1E+18</v>
      </c>
      <c r="T28" s="371">
        <v>-1E+18</v>
      </c>
      <c r="U28" s="371">
        <v>-1E+18</v>
      </c>
      <c r="V28" s="371">
        <v>-1E+18</v>
      </c>
      <c r="W28" s="371">
        <v>-1E+18</v>
      </c>
      <c r="X28" s="371">
        <v>-1E+18</v>
      </c>
      <c r="Y28" s="372">
        <v>14090</v>
      </c>
      <c r="Z28" s="373">
        <v>13516</v>
      </c>
      <c r="AA28" s="393"/>
      <c r="AB28" s="370">
        <v>-1E+18</v>
      </c>
      <c r="AC28" s="371">
        <v>-1E+18</v>
      </c>
      <c r="AD28" s="371">
        <v>-1E+18</v>
      </c>
      <c r="AE28" s="371">
        <v>-1E+18</v>
      </c>
      <c r="AF28" s="371">
        <v>-1E+18</v>
      </c>
      <c r="AG28" s="371">
        <v>-1E+18</v>
      </c>
      <c r="AH28" s="371">
        <v>-1E+18</v>
      </c>
      <c r="AI28" s="371">
        <v>-1E+18</v>
      </c>
      <c r="AJ28" s="371">
        <v>-1E+18</v>
      </c>
      <c r="AK28" s="372">
        <v>15.65</v>
      </c>
      <c r="AL28" s="373">
        <v>14.1</v>
      </c>
      <c r="AM28" s="393"/>
      <c r="AN28" s="370">
        <v>-1E+18</v>
      </c>
      <c r="AO28" s="371">
        <v>-1E+18</v>
      </c>
      <c r="AP28" s="371">
        <v>-1E+18</v>
      </c>
      <c r="AQ28" s="371">
        <v>-1E+18</v>
      </c>
      <c r="AR28" s="371">
        <v>-1E+18</v>
      </c>
      <c r="AS28" s="371">
        <v>-1E+18</v>
      </c>
      <c r="AT28" s="371">
        <v>-1E+18</v>
      </c>
      <c r="AU28" s="371">
        <v>-1E+18</v>
      </c>
      <c r="AV28" s="371">
        <v>-1E+18</v>
      </c>
      <c r="AW28" s="372">
        <v>20.5</v>
      </c>
      <c r="AX28" s="373">
        <v>19.34</v>
      </c>
      <c r="AY28" s="393"/>
      <c r="AZ28" s="370">
        <v>-1E+18</v>
      </c>
      <c r="BA28" s="371">
        <v>-1E+18</v>
      </c>
      <c r="BB28" s="371">
        <v>-1E+18</v>
      </c>
      <c r="BC28" s="371">
        <v>-1E+18</v>
      </c>
      <c r="BD28" s="371">
        <v>-1E+18</v>
      </c>
      <c r="BE28" s="371">
        <v>-1E+18</v>
      </c>
      <c r="BF28" s="371">
        <v>-1E+18</v>
      </c>
      <c r="BG28" s="371">
        <v>-1E+18</v>
      </c>
      <c r="BH28" s="371">
        <v>-1E+18</v>
      </c>
      <c r="BI28" s="373">
        <v>37</v>
      </c>
      <c r="BJ28" s="373">
        <v>39</v>
      </c>
      <c r="BK28" s="393"/>
      <c r="BL28" s="370">
        <v>-1E+18</v>
      </c>
      <c r="BM28" s="371">
        <v>-1E+18</v>
      </c>
      <c r="BN28" s="371">
        <v>-1E+18</v>
      </c>
      <c r="BO28" s="371">
        <v>-1E+18</v>
      </c>
      <c r="BP28" s="371">
        <v>-1E+18</v>
      </c>
      <c r="BQ28" s="371">
        <v>-1E+18</v>
      </c>
      <c r="BR28" s="371">
        <v>-1E+18</v>
      </c>
      <c r="BS28" s="371">
        <v>-1E+18</v>
      </c>
      <c r="BT28" s="371">
        <v>-1E+18</v>
      </c>
      <c r="BU28" s="372">
        <v>2.14</v>
      </c>
      <c r="BV28" s="373">
        <v>2.06</v>
      </c>
    </row>
    <row r="29" spans="2:74" ht="15.75" thickBot="1">
      <c r="B29" s="199" t="s">
        <v>226</v>
      </c>
      <c r="C29" s="175"/>
      <c r="D29" s="374">
        <v>-1E+18</v>
      </c>
      <c r="E29" s="375">
        <v>-1E+18</v>
      </c>
      <c r="F29" s="375">
        <v>-1E+18</v>
      </c>
      <c r="G29" s="375">
        <v>-1E+18</v>
      </c>
      <c r="H29" s="375">
        <v>-1E+18</v>
      </c>
      <c r="I29" s="375">
        <v>-1E+18</v>
      </c>
      <c r="J29" s="375">
        <v>-1E+18</v>
      </c>
      <c r="K29" s="375">
        <v>-1E+18</v>
      </c>
      <c r="L29" s="375">
        <v>-1E+18</v>
      </c>
      <c r="M29" s="376">
        <v>60</v>
      </c>
      <c r="N29" s="377">
        <v>80</v>
      </c>
      <c r="O29" s="393"/>
      <c r="P29" s="374">
        <v>-1E+18</v>
      </c>
      <c r="Q29" s="375">
        <v>-1E+18</v>
      </c>
      <c r="R29" s="375">
        <v>-1E+18</v>
      </c>
      <c r="S29" s="375">
        <v>-1E+18</v>
      </c>
      <c r="T29" s="375">
        <v>-1E+18</v>
      </c>
      <c r="U29" s="375">
        <v>-1E+18</v>
      </c>
      <c r="V29" s="375">
        <v>-1E+18</v>
      </c>
      <c r="W29" s="375">
        <v>-1E+18</v>
      </c>
      <c r="X29" s="375">
        <v>-1E+18</v>
      </c>
      <c r="Y29" s="376">
        <v>1735</v>
      </c>
      <c r="Z29" s="377">
        <v>2823</v>
      </c>
      <c r="AA29" s="393"/>
      <c r="AB29" s="374">
        <v>-1E+18</v>
      </c>
      <c r="AC29" s="375">
        <v>-1E+18</v>
      </c>
      <c r="AD29" s="375">
        <v>-1E+18</v>
      </c>
      <c r="AE29" s="375">
        <v>-1E+18</v>
      </c>
      <c r="AF29" s="375">
        <v>-1E+18</v>
      </c>
      <c r="AG29" s="375">
        <v>-1E+18</v>
      </c>
      <c r="AH29" s="375">
        <v>-1E+18</v>
      </c>
      <c r="AI29" s="375">
        <v>-1E+18</v>
      </c>
      <c r="AJ29" s="375">
        <v>-1E+18</v>
      </c>
      <c r="AK29" s="376">
        <v>7.35</v>
      </c>
      <c r="AL29" s="377">
        <v>8.4499999999999993</v>
      </c>
      <c r="AM29" s="393"/>
      <c r="AN29" s="374">
        <v>-1E+18</v>
      </c>
      <c r="AO29" s="375">
        <v>-1E+18</v>
      </c>
      <c r="AP29" s="375">
        <v>-1E+18</v>
      </c>
      <c r="AQ29" s="375">
        <v>-1E+18</v>
      </c>
      <c r="AR29" s="375">
        <v>-1E+18</v>
      </c>
      <c r="AS29" s="375">
        <v>-1E+18</v>
      </c>
      <c r="AT29" s="375">
        <v>-1E+18</v>
      </c>
      <c r="AU29" s="375">
        <v>-1E+18</v>
      </c>
      <c r="AV29" s="375">
        <v>-1E+18</v>
      </c>
      <c r="AW29" s="376">
        <v>7.48</v>
      </c>
      <c r="AX29" s="377">
        <v>9.86</v>
      </c>
      <c r="AY29" s="393"/>
      <c r="AZ29" s="374">
        <v>-1E+18</v>
      </c>
      <c r="BA29" s="375">
        <v>-1E+18</v>
      </c>
      <c r="BB29" s="375">
        <v>-1E+18</v>
      </c>
      <c r="BC29" s="375">
        <v>-1E+18</v>
      </c>
      <c r="BD29" s="375">
        <v>-1E+18</v>
      </c>
      <c r="BE29" s="375">
        <v>-1E+18</v>
      </c>
      <c r="BF29" s="375">
        <v>-1E+18</v>
      </c>
      <c r="BG29" s="375">
        <v>-1E+18</v>
      </c>
      <c r="BH29" s="375">
        <v>-1E+18</v>
      </c>
      <c r="BI29" s="377">
        <v>16</v>
      </c>
      <c r="BJ29" s="377">
        <v>14</v>
      </c>
      <c r="BK29" s="393"/>
      <c r="BL29" s="374">
        <v>-1E+18</v>
      </c>
      <c r="BM29" s="375">
        <v>-1E+18</v>
      </c>
      <c r="BN29" s="375">
        <v>-1E+18</v>
      </c>
      <c r="BO29" s="375">
        <v>-1E+18</v>
      </c>
      <c r="BP29" s="375">
        <v>-1E+18</v>
      </c>
      <c r="BQ29" s="375">
        <v>-1E+18</v>
      </c>
      <c r="BR29" s="375">
        <v>-1E+18</v>
      </c>
      <c r="BS29" s="375">
        <v>-1E+18</v>
      </c>
      <c r="BT29" s="375">
        <v>-1E+18</v>
      </c>
      <c r="BU29" s="376">
        <v>1.96</v>
      </c>
      <c r="BV29" s="377">
        <v>1.48</v>
      </c>
    </row>
    <row r="30" spans="2:74" ht="15.75" thickBot="1"/>
    <row r="31" spans="2:74">
      <c r="B31" s="162" t="s">
        <v>86</v>
      </c>
      <c r="D31" s="200">
        <f>D15</f>
        <v>-1E+18</v>
      </c>
      <c r="E31" s="201">
        <f t="shared" ref="E31:N31" si="0">E15</f>
        <v>-1E+18</v>
      </c>
      <c r="F31" s="201">
        <f t="shared" si="0"/>
        <v>-1E+18</v>
      </c>
      <c r="G31" s="201">
        <f t="shared" si="0"/>
        <v>-1E+18</v>
      </c>
      <c r="H31" s="201">
        <f t="shared" si="0"/>
        <v>-1E+18</v>
      </c>
      <c r="I31" s="201">
        <f t="shared" si="0"/>
        <v>797</v>
      </c>
      <c r="J31" s="201">
        <f t="shared" si="0"/>
        <v>938</v>
      </c>
      <c r="K31" s="201">
        <f t="shared" si="0"/>
        <v>1121</v>
      </c>
      <c r="L31" s="201">
        <f t="shared" si="0"/>
        <v>901</v>
      </c>
      <c r="M31" s="335">
        <f t="shared" ref="M31" si="1">M15</f>
        <v>923</v>
      </c>
      <c r="N31" s="202">
        <f t="shared" si="0"/>
        <v>725</v>
      </c>
      <c r="P31" s="200">
        <f>P15</f>
        <v>-1E+18</v>
      </c>
      <c r="Q31" s="201">
        <f t="shared" ref="Q31:Z31" si="2">Q15</f>
        <v>-1E+18</v>
      </c>
      <c r="R31" s="201">
        <f t="shared" si="2"/>
        <v>-1E+18</v>
      </c>
      <c r="S31" s="201">
        <f t="shared" si="2"/>
        <v>-1E+18</v>
      </c>
      <c r="T31" s="201">
        <f t="shared" si="2"/>
        <v>-1E+18</v>
      </c>
      <c r="U31" s="201">
        <f t="shared" si="2"/>
        <v>51979</v>
      </c>
      <c r="V31" s="201">
        <f t="shared" si="2"/>
        <v>61536</v>
      </c>
      <c r="W31" s="201">
        <f t="shared" si="2"/>
        <v>65067</v>
      </c>
      <c r="X31" s="201">
        <f t="shared" si="2"/>
        <v>48074</v>
      </c>
      <c r="Y31" s="335">
        <f t="shared" ref="Y31" si="3">Y15</f>
        <v>56538</v>
      </c>
      <c r="Z31" s="202">
        <f t="shared" si="2"/>
        <v>48532</v>
      </c>
    </row>
    <row r="32" spans="2:74">
      <c r="B32" s="163" t="s">
        <v>55</v>
      </c>
      <c r="D32" s="203">
        <f>D18</f>
        <v>-1E+18</v>
      </c>
      <c r="E32" s="204">
        <f t="shared" ref="E32:N33" si="4">E18</f>
        <v>-1E+18</v>
      </c>
      <c r="F32" s="204">
        <f t="shared" si="4"/>
        <v>-1E+18</v>
      </c>
      <c r="G32" s="204">
        <f t="shared" si="4"/>
        <v>-1E+18</v>
      </c>
      <c r="H32" s="204">
        <f t="shared" si="4"/>
        <v>-1E+18</v>
      </c>
      <c r="I32" s="204">
        <f t="shared" si="4"/>
        <v>219</v>
      </c>
      <c r="J32" s="204">
        <f t="shared" si="4"/>
        <v>269</v>
      </c>
      <c r="K32" s="204">
        <f t="shared" si="4"/>
        <v>317</v>
      </c>
      <c r="L32" s="204">
        <f t="shared" si="4"/>
        <v>309</v>
      </c>
      <c r="M32" s="336">
        <f t="shared" ref="M32" si="5">M18</f>
        <v>365</v>
      </c>
      <c r="N32" s="205">
        <f t="shared" si="4"/>
        <v>344</v>
      </c>
      <c r="P32" s="203">
        <f>P18</f>
        <v>-1E+18</v>
      </c>
      <c r="Q32" s="204">
        <f t="shared" ref="Q32:Z33" si="6">Q18</f>
        <v>-1E+18</v>
      </c>
      <c r="R32" s="204">
        <f t="shared" si="6"/>
        <v>-1E+18</v>
      </c>
      <c r="S32" s="204">
        <f t="shared" si="6"/>
        <v>-1E+18</v>
      </c>
      <c r="T32" s="204">
        <f t="shared" si="6"/>
        <v>-1E+18</v>
      </c>
      <c r="U32" s="204">
        <f t="shared" si="6"/>
        <v>14158</v>
      </c>
      <c r="V32" s="204">
        <f t="shared" si="6"/>
        <v>13030</v>
      </c>
      <c r="W32" s="204">
        <f t="shared" si="6"/>
        <v>16007</v>
      </c>
      <c r="X32" s="204">
        <f t="shared" si="6"/>
        <v>14271</v>
      </c>
      <c r="Y32" s="336">
        <f t="shared" ref="Y32" si="7">Y18</f>
        <v>17809</v>
      </c>
      <c r="Z32" s="205">
        <f t="shared" si="6"/>
        <v>16369</v>
      </c>
    </row>
    <row r="33" spans="2:74">
      <c r="B33" s="163" t="s">
        <v>87</v>
      </c>
      <c r="D33" s="203">
        <f>D19</f>
        <v>-1E+18</v>
      </c>
      <c r="E33" s="204">
        <f t="shared" si="4"/>
        <v>-1E+18</v>
      </c>
      <c r="F33" s="204">
        <f t="shared" si="4"/>
        <v>-1E+18</v>
      </c>
      <c r="G33" s="204">
        <f t="shared" si="4"/>
        <v>-1E+18</v>
      </c>
      <c r="H33" s="204">
        <f t="shared" si="4"/>
        <v>-1E+18</v>
      </c>
      <c r="I33" s="204">
        <f t="shared" si="4"/>
        <v>959</v>
      </c>
      <c r="J33" s="204">
        <f t="shared" si="4"/>
        <v>1145</v>
      </c>
      <c r="K33" s="204">
        <f t="shared" si="4"/>
        <v>1476</v>
      </c>
      <c r="L33" s="204">
        <f t="shared" si="4"/>
        <v>1127</v>
      </c>
      <c r="M33" s="336">
        <f t="shared" ref="M33" si="8">M19</f>
        <v>1245</v>
      </c>
      <c r="N33" s="205">
        <f t="shared" si="4"/>
        <v>1114</v>
      </c>
      <c r="P33" s="203">
        <f>P19</f>
        <v>-1E+18</v>
      </c>
      <c r="Q33" s="204">
        <f t="shared" si="6"/>
        <v>-1E+18</v>
      </c>
      <c r="R33" s="204">
        <f t="shared" si="6"/>
        <v>-1E+18</v>
      </c>
      <c r="S33" s="204">
        <f t="shared" si="6"/>
        <v>-1E+18</v>
      </c>
      <c r="T33" s="204">
        <f t="shared" si="6"/>
        <v>-1E+18</v>
      </c>
      <c r="U33" s="204">
        <f t="shared" si="6"/>
        <v>63170</v>
      </c>
      <c r="V33" s="204">
        <f t="shared" si="6"/>
        <v>71566</v>
      </c>
      <c r="W33" s="204">
        <f t="shared" si="6"/>
        <v>92423</v>
      </c>
      <c r="X33" s="204">
        <f t="shared" si="6"/>
        <v>89262</v>
      </c>
      <c r="Y33" s="336">
        <f t="shared" ref="Y33" si="9">Y19</f>
        <v>74362</v>
      </c>
      <c r="Z33" s="205">
        <f t="shared" si="6"/>
        <v>57104</v>
      </c>
    </row>
    <row r="34" spans="2:74">
      <c r="B34" s="164" t="s">
        <v>88</v>
      </c>
      <c r="D34" s="203">
        <f>SUM(D20:D26)</f>
        <v>-7E+18</v>
      </c>
      <c r="E34" s="204">
        <f t="shared" ref="E34:L34" si="10">SUM(E20:E26)</f>
        <v>-7E+18</v>
      </c>
      <c r="F34" s="204">
        <f t="shared" si="10"/>
        <v>-7E+18</v>
      </c>
      <c r="G34" s="204">
        <f t="shared" si="10"/>
        <v>-7E+18</v>
      </c>
      <c r="H34" s="204">
        <f t="shared" si="10"/>
        <v>-7E+18</v>
      </c>
      <c r="I34" s="204">
        <f t="shared" si="10"/>
        <v>2979</v>
      </c>
      <c r="J34" s="204">
        <f t="shared" si="10"/>
        <v>3799</v>
      </c>
      <c r="K34" s="204">
        <f t="shared" si="10"/>
        <v>4272</v>
      </c>
      <c r="L34" s="204">
        <f t="shared" si="10"/>
        <v>2359</v>
      </c>
      <c r="M34" s="336">
        <f>SUM(M20:M29)</f>
        <v>3332</v>
      </c>
      <c r="N34" s="205">
        <f>SUM(N20:N29)</f>
        <v>3330</v>
      </c>
      <c r="P34" s="203">
        <f>SUM(P20:P26)</f>
        <v>-7E+18</v>
      </c>
      <c r="Q34" s="204">
        <f t="shared" ref="Q34:X34" si="11">SUM(Q20:Q26)</f>
        <v>-7E+18</v>
      </c>
      <c r="R34" s="204">
        <f t="shared" si="11"/>
        <v>-7E+18</v>
      </c>
      <c r="S34" s="204">
        <f t="shared" si="11"/>
        <v>-7E+18</v>
      </c>
      <c r="T34" s="204">
        <f t="shared" si="11"/>
        <v>-7E+18</v>
      </c>
      <c r="U34" s="204">
        <f t="shared" si="11"/>
        <v>176274</v>
      </c>
      <c r="V34" s="204">
        <f t="shared" si="11"/>
        <v>236716</v>
      </c>
      <c r="W34" s="204">
        <f t="shared" si="11"/>
        <v>292967</v>
      </c>
      <c r="X34" s="204">
        <f t="shared" si="11"/>
        <v>142043</v>
      </c>
      <c r="Y34" s="336">
        <f>SUM(Y20:Y29)</f>
        <v>201250</v>
      </c>
      <c r="Z34" s="205">
        <f>SUM(Z20:Z29)</f>
        <v>205595</v>
      </c>
    </row>
    <row r="35" spans="2:74">
      <c r="B35" s="206" t="s">
        <v>209</v>
      </c>
      <c r="D35" s="203">
        <f>SUM(D31:D34)</f>
        <v>-1E+19</v>
      </c>
      <c r="E35" s="204">
        <f t="shared" ref="E35:N35" si="12">SUM(E31:E34)</f>
        <v>-1E+19</v>
      </c>
      <c r="F35" s="204">
        <f t="shared" si="12"/>
        <v>-1E+19</v>
      </c>
      <c r="G35" s="204">
        <f t="shared" si="12"/>
        <v>-1E+19</v>
      </c>
      <c r="H35" s="204">
        <f t="shared" si="12"/>
        <v>-1E+19</v>
      </c>
      <c r="I35" s="204">
        <f t="shared" si="12"/>
        <v>4954</v>
      </c>
      <c r="J35" s="204">
        <f t="shared" si="12"/>
        <v>6151</v>
      </c>
      <c r="K35" s="204">
        <f t="shared" si="12"/>
        <v>7186</v>
      </c>
      <c r="L35" s="204">
        <f t="shared" si="12"/>
        <v>4696</v>
      </c>
      <c r="M35" s="336">
        <f t="shared" ref="M35" si="13">SUM(M31:M34)</f>
        <v>5865</v>
      </c>
      <c r="N35" s="205">
        <f t="shared" si="12"/>
        <v>5513</v>
      </c>
      <c r="P35" s="203">
        <f>SUM(P31:P34)</f>
        <v>-1E+19</v>
      </c>
      <c r="Q35" s="204">
        <f t="shared" ref="Q35:Z35" si="14">SUM(Q31:Q34)</f>
        <v>-1E+19</v>
      </c>
      <c r="R35" s="204">
        <f t="shared" si="14"/>
        <v>-1E+19</v>
      </c>
      <c r="S35" s="204">
        <f t="shared" si="14"/>
        <v>-1E+19</v>
      </c>
      <c r="T35" s="204">
        <f t="shared" si="14"/>
        <v>-1E+19</v>
      </c>
      <c r="U35" s="204">
        <f t="shared" si="14"/>
        <v>305581</v>
      </c>
      <c r="V35" s="204">
        <f t="shared" si="14"/>
        <v>382848</v>
      </c>
      <c r="W35" s="204">
        <f t="shared" si="14"/>
        <v>466464</v>
      </c>
      <c r="X35" s="204">
        <f t="shared" si="14"/>
        <v>293650</v>
      </c>
      <c r="Y35" s="336">
        <f t="shared" ref="Y35" si="15">SUM(Y31:Y34)</f>
        <v>349959</v>
      </c>
      <c r="Z35" s="205">
        <f t="shared" si="14"/>
        <v>327600</v>
      </c>
    </row>
    <row r="36" spans="2:74" ht="7.5" customHeight="1">
      <c r="B36" s="207"/>
      <c r="D36" s="203"/>
      <c r="E36" s="204"/>
      <c r="F36" s="204"/>
      <c r="G36" s="204"/>
      <c r="H36" s="204"/>
      <c r="I36" s="204"/>
      <c r="J36" s="204"/>
      <c r="K36" s="204"/>
      <c r="L36" s="204"/>
      <c r="M36" s="336"/>
      <c r="N36" s="205"/>
      <c r="P36" s="203"/>
      <c r="Q36" s="204"/>
      <c r="R36" s="204"/>
      <c r="S36" s="204"/>
      <c r="T36" s="204"/>
      <c r="U36" s="204"/>
      <c r="V36" s="204"/>
      <c r="W36" s="204"/>
      <c r="X36" s="204"/>
      <c r="Y36" s="336"/>
      <c r="Z36" s="205"/>
    </row>
    <row r="37" spans="2:74">
      <c r="B37" s="165" t="s">
        <v>86</v>
      </c>
      <c r="D37" s="208">
        <f>D31/D$35</f>
        <v>0.1</v>
      </c>
      <c r="E37" s="209">
        <f t="shared" ref="E37:N37" si="16">E31/E$35</f>
        <v>0.1</v>
      </c>
      <c r="F37" s="209">
        <f t="shared" si="16"/>
        <v>0.1</v>
      </c>
      <c r="G37" s="209">
        <f t="shared" si="16"/>
        <v>0.1</v>
      </c>
      <c r="H37" s="209">
        <f t="shared" si="16"/>
        <v>0.1</v>
      </c>
      <c r="I37" s="209">
        <f t="shared" si="16"/>
        <v>0.1608800968914009</v>
      </c>
      <c r="J37" s="209">
        <f t="shared" si="16"/>
        <v>0.15249552918224679</v>
      </c>
      <c r="K37" s="209">
        <f t="shared" si="16"/>
        <v>0.15599777344837185</v>
      </c>
      <c r="L37" s="209">
        <f t="shared" si="16"/>
        <v>0.19186541737649063</v>
      </c>
      <c r="M37" s="337">
        <f t="shared" ref="M37" si="17">M31/M$35</f>
        <v>0.15737425404944586</v>
      </c>
      <c r="N37" s="210">
        <f t="shared" si="16"/>
        <v>0.13150734627244695</v>
      </c>
      <c r="P37" s="208">
        <f>P31/P$35</f>
        <v>0.1</v>
      </c>
      <c r="Q37" s="209">
        <f t="shared" ref="Q37:Z37" si="18">Q31/Q$35</f>
        <v>0.1</v>
      </c>
      <c r="R37" s="209">
        <f t="shared" si="18"/>
        <v>0.1</v>
      </c>
      <c r="S37" s="209">
        <f t="shared" si="18"/>
        <v>0.1</v>
      </c>
      <c r="T37" s="209">
        <f t="shared" si="18"/>
        <v>0.1</v>
      </c>
      <c r="U37" s="209">
        <f t="shared" si="18"/>
        <v>0.1700989263075911</v>
      </c>
      <c r="V37" s="209">
        <f t="shared" si="18"/>
        <v>0.16073219658976931</v>
      </c>
      <c r="W37" s="209">
        <f t="shared" si="18"/>
        <v>0.13948986416958223</v>
      </c>
      <c r="X37" s="209">
        <f t="shared" si="18"/>
        <v>0.16371190192405927</v>
      </c>
      <c r="Y37" s="337">
        <f t="shared" ref="Y37" si="19">Y31/Y$35</f>
        <v>0.16155606799653674</v>
      </c>
      <c r="Z37" s="210">
        <f t="shared" si="18"/>
        <v>0.14814407814407815</v>
      </c>
    </row>
    <row r="38" spans="2:74">
      <c r="B38" s="163" t="s">
        <v>55</v>
      </c>
      <c r="D38" s="208">
        <f t="shared" ref="D38:N40" si="20">D32/D$35</f>
        <v>0.1</v>
      </c>
      <c r="E38" s="209">
        <f t="shared" si="20"/>
        <v>0.1</v>
      </c>
      <c r="F38" s="209">
        <f t="shared" si="20"/>
        <v>0.1</v>
      </c>
      <c r="G38" s="209">
        <f t="shared" si="20"/>
        <v>0.1</v>
      </c>
      <c r="H38" s="209">
        <f t="shared" si="20"/>
        <v>0.1</v>
      </c>
      <c r="I38" s="209">
        <f t="shared" si="20"/>
        <v>4.4206701655228102E-2</v>
      </c>
      <c r="J38" s="209">
        <f t="shared" si="20"/>
        <v>4.3732726385953505E-2</v>
      </c>
      <c r="K38" s="209">
        <f t="shared" si="20"/>
        <v>4.4113554133036463E-2</v>
      </c>
      <c r="L38" s="209">
        <f t="shared" si="20"/>
        <v>6.5800681431005106E-2</v>
      </c>
      <c r="M38" s="337">
        <f t="shared" ref="M38" si="21">M32/M$35</f>
        <v>6.2233589087809037E-2</v>
      </c>
      <c r="N38" s="210">
        <f t="shared" si="20"/>
        <v>6.2397968438236896E-2</v>
      </c>
      <c r="P38" s="208">
        <f t="shared" ref="P38:Z40" si="22">P32/P$35</f>
        <v>0.1</v>
      </c>
      <c r="Q38" s="209">
        <f t="shared" si="22"/>
        <v>0.1</v>
      </c>
      <c r="R38" s="209">
        <f t="shared" si="22"/>
        <v>0.1</v>
      </c>
      <c r="S38" s="209">
        <f t="shared" si="22"/>
        <v>0.1</v>
      </c>
      <c r="T38" s="209">
        <f t="shared" si="22"/>
        <v>0.1</v>
      </c>
      <c r="U38" s="209">
        <f t="shared" si="22"/>
        <v>4.6331414584021915E-2</v>
      </c>
      <c r="V38" s="209">
        <f t="shared" si="22"/>
        <v>3.4034394851220326E-2</v>
      </c>
      <c r="W38" s="209">
        <f t="shared" si="22"/>
        <v>3.4315617067983813E-2</v>
      </c>
      <c r="X38" s="209">
        <f t="shared" si="22"/>
        <v>4.85986718883024E-2</v>
      </c>
      <c r="Y38" s="337">
        <f t="shared" ref="Y38" si="23">Y32/Y$35</f>
        <v>5.0888818404441663E-2</v>
      </c>
      <c r="Z38" s="210">
        <f t="shared" si="22"/>
        <v>4.9966422466422467E-2</v>
      </c>
    </row>
    <row r="39" spans="2:74">
      <c r="B39" s="163" t="s">
        <v>87</v>
      </c>
      <c r="D39" s="208">
        <f t="shared" si="20"/>
        <v>0.1</v>
      </c>
      <c r="E39" s="209">
        <f t="shared" si="20"/>
        <v>0.1</v>
      </c>
      <c r="F39" s="209">
        <f t="shared" si="20"/>
        <v>0.1</v>
      </c>
      <c r="G39" s="209">
        <f t="shared" si="20"/>
        <v>0.1</v>
      </c>
      <c r="H39" s="209">
        <f t="shared" si="20"/>
        <v>0.1</v>
      </c>
      <c r="I39" s="209">
        <f t="shared" si="20"/>
        <v>0.19358094469115866</v>
      </c>
      <c r="J39" s="209">
        <f t="shared" si="20"/>
        <v>0.18614859372459763</v>
      </c>
      <c r="K39" s="209">
        <f t="shared" si="20"/>
        <v>0.20539938769830227</v>
      </c>
      <c r="L39" s="209">
        <f t="shared" si="20"/>
        <v>0.23999148211243612</v>
      </c>
      <c r="M39" s="337">
        <f t="shared" ref="M39" si="24">M33/M$35</f>
        <v>0.21227621483375958</v>
      </c>
      <c r="N39" s="210">
        <f t="shared" si="20"/>
        <v>0.20206783965173228</v>
      </c>
      <c r="P39" s="208">
        <f t="shared" si="22"/>
        <v>0.1</v>
      </c>
      <c r="Q39" s="209">
        <f t="shared" si="22"/>
        <v>0.1</v>
      </c>
      <c r="R39" s="209">
        <f t="shared" si="22"/>
        <v>0.1</v>
      </c>
      <c r="S39" s="209">
        <f t="shared" si="22"/>
        <v>0.1</v>
      </c>
      <c r="T39" s="209">
        <f t="shared" si="22"/>
        <v>0.1</v>
      </c>
      <c r="U39" s="209">
        <f t="shared" si="22"/>
        <v>0.20672096759942535</v>
      </c>
      <c r="V39" s="209">
        <f t="shared" si="22"/>
        <v>0.18693058341691743</v>
      </c>
      <c r="W39" s="209">
        <f t="shared" si="22"/>
        <v>0.19813533305892844</v>
      </c>
      <c r="X39" s="209">
        <f t="shared" si="22"/>
        <v>0.30397411884896985</v>
      </c>
      <c r="Y39" s="337">
        <f t="shared" ref="Y39" si="25">Y33/Y$35</f>
        <v>0.21248774856483188</v>
      </c>
      <c r="Z39" s="210">
        <f t="shared" si="22"/>
        <v>0.17431013431013431</v>
      </c>
    </row>
    <row r="40" spans="2:74" ht="15.75" thickBot="1">
      <c r="B40" s="166" t="s">
        <v>88</v>
      </c>
      <c r="D40" s="211">
        <f t="shared" si="20"/>
        <v>0.7</v>
      </c>
      <c r="E40" s="212">
        <f t="shared" si="20"/>
        <v>0.7</v>
      </c>
      <c r="F40" s="212">
        <f t="shared" si="20"/>
        <v>0.7</v>
      </c>
      <c r="G40" s="212">
        <f t="shared" si="20"/>
        <v>0.7</v>
      </c>
      <c r="H40" s="212">
        <f t="shared" si="20"/>
        <v>0.7</v>
      </c>
      <c r="I40" s="212">
        <f t="shared" si="20"/>
        <v>0.60133225676221236</v>
      </c>
      <c r="J40" s="212">
        <f t="shared" si="20"/>
        <v>0.61762315070720208</v>
      </c>
      <c r="K40" s="212">
        <f t="shared" si="20"/>
        <v>0.5944892847202895</v>
      </c>
      <c r="L40" s="212">
        <f t="shared" si="20"/>
        <v>0.50234241908006816</v>
      </c>
      <c r="M40" s="338">
        <f t="shared" ref="M40" si="26">M34/M$35</f>
        <v>0.56811594202898552</v>
      </c>
      <c r="N40" s="213">
        <f t="shared" si="20"/>
        <v>0.60402684563758391</v>
      </c>
      <c r="P40" s="211">
        <f t="shared" si="22"/>
        <v>0.7</v>
      </c>
      <c r="Q40" s="212">
        <f t="shared" si="22"/>
        <v>0.7</v>
      </c>
      <c r="R40" s="212">
        <f t="shared" si="22"/>
        <v>0.7</v>
      </c>
      <c r="S40" s="212">
        <f t="shared" si="22"/>
        <v>0.7</v>
      </c>
      <c r="T40" s="212">
        <f t="shared" si="22"/>
        <v>0.7</v>
      </c>
      <c r="U40" s="212">
        <f t="shared" si="22"/>
        <v>0.57684869150896156</v>
      </c>
      <c r="V40" s="212">
        <f t="shared" si="22"/>
        <v>0.61830282514209289</v>
      </c>
      <c r="W40" s="212">
        <f t="shared" si="22"/>
        <v>0.6280591857035055</v>
      </c>
      <c r="X40" s="212">
        <f t="shared" si="22"/>
        <v>0.48371530733866847</v>
      </c>
      <c r="Y40" s="338">
        <f t="shared" ref="Y40" si="27">Y34/Y$35</f>
        <v>0.57506736503418976</v>
      </c>
      <c r="Z40" s="213">
        <f t="shared" si="22"/>
        <v>0.62757936507936507</v>
      </c>
    </row>
    <row r="41" spans="2:74" ht="15.75" thickBot="1"/>
    <row r="42" spans="2:74">
      <c r="B42" s="186" t="s">
        <v>278</v>
      </c>
      <c r="C42" s="187"/>
      <c r="D42" s="188" t="s">
        <v>269</v>
      </c>
      <c r="E42" s="189"/>
      <c r="F42" s="189"/>
      <c r="G42" s="189"/>
      <c r="H42" s="189"/>
      <c r="I42" s="189"/>
      <c r="J42" s="189"/>
      <c r="K42" s="189"/>
      <c r="L42" s="189"/>
      <c r="M42" s="189"/>
      <c r="N42" s="190"/>
      <c r="P42" s="188" t="s">
        <v>270</v>
      </c>
      <c r="Q42" s="189"/>
      <c r="R42" s="189"/>
      <c r="S42" s="189"/>
      <c r="T42" s="189"/>
      <c r="U42" s="189"/>
      <c r="V42" s="189"/>
      <c r="W42" s="189"/>
      <c r="X42" s="189"/>
      <c r="Y42" s="189"/>
      <c r="Z42" s="190"/>
      <c r="AB42" s="188" t="s">
        <v>271</v>
      </c>
      <c r="AC42" s="189"/>
      <c r="AD42" s="189"/>
      <c r="AE42" s="189"/>
      <c r="AF42" s="189"/>
      <c r="AG42" s="189"/>
      <c r="AH42" s="189"/>
      <c r="AI42" s="189"/>
      <c r="AJ42" s="189"/>
      <c r="AK42" s="189"/>
      <c r="AL42" s="190"/>
      <c r="AN42" s="188" t="s">
        <v>272</v>
      </c>
      <c r="AO42" s="189"/>
      <c r="AP42" s="189"/>
      <c r="AQ42" s="189"/>
      <c r="AR42" s="189"/>
      <c r="AS42" s="189"/>
      <c r="AT42" s="189"/>
      <c r="AU42" s="189"/>
      <c r="AV42" s="189"/>
      <c r="AW42" s="189"/>
      <c r="AX42" s="190"/>
      <c r="AZ42" s="188" t="s">
        <v>273</v>
      </c>
      <c r="BA42" s="189"/>
      <c r="BB42" s="189"/>
      <c r="BC42" s="189"/>
      <c r="BD42" s="189"/>
      <c r="BE42" s="189"/>
      <c r="BF42" s="189"/>
      <c r="BG42" s="189"/>
      <c r="BH42" s="189"/>
      <c r="BI42" s="189"/>
      <c r="BJ42" s="190"/>
      <c r="BL42" s="188" t="s">
        <v>274</v>
      </c>
      <c r="BM42" s="189"/>
      <c r="BN42" s="189"/>
      <c r="BO42" s="189"/>
      <c r="BP42" s="189"/>
      <c r="BQ42" s="189"/>
      <c r="BR42" s="189"/>
      <c r="BS42" s="189"/>
      <c r="BT42" s="189"/>
      <c r="BU42" s="189"/>
      <c r="BV42" s="190"/>
    </row>
    <row r="43" spans="2:74" ht="15.75" thickBot="1">
      <c r="B43" s="191" t="s">
        <v>201</v>
      </c>
      <c r="C43" s="192"/>
      <c r="D43" s="193">
        <v>2012</v>
      </c>
      <c r="E43" s="194">
        <v>2013</v>
      </c>
      <c r="F43" s="194">
        <v>2014</v>
      </c>
      <c r="G43" s="194">
        <v>2015</v>
      </c>
      <c r="H43" s="194">
        <v>2016</v>
      </c>
      <c r="I43" s="194">
        <v>2017</v>
      </c>
      <c r="J43" s="194">
        <v>2018</v>
      </c>
      <c r="K43" s="194">
        <v>2019</v>
      </c>
      <c r="L43" s="194">
        <v>2020</v>
      </c>
      <c r="M43" s="194">
        <v>2021</v>
      </c>
      <c r="N43" s="195">
        <v>2022</v>
      </c>
      <c r="P43" s="193">
        <v>2012</v>
      </c>
      <c r="Q43" s="194">
        <v>2013</v>
      </c>
      <c r="R43" s="194">
        <v>2014</v>
      </c>
      <c r="S43" s="194">
        <v>2015</v>
      </c>
      <c r="T43" s="194">
        <v>2016</v>
      </c>
      <c r="U43" s="194">
        <v>2017</v>
      </c>
      <c r="V43" s="194">
        <v>2018</v>
      </c>
      <c r="W43" s="194">
        <v>2019</v>
      </c>
      <c r="X43" s="194">
        <v>2020</v>
      </c>
      <c r="Y43" s="194">
        <v>2021</v>
      </c>
      <c r="Z43" s="195">
        <v>2022</v>
      </c>
      <c r="AB43" s="193">
        <v>2012</v>
      </c>
      <c r="AC43" s="194">
        <v>2013</v>
      </c>
      <c r="AD43" s="194">
        <v>2014</v>
      </c>
      <c r="AE43" s="194">
        <v>2015</v>
      </c>
      <c r="AF43" s="194">
        <v>2016</v>
      </c>
      <c r="AG43" s="194">
        <v>2017</v>
      </c>
      <c r="AH43" s="194">
        <v>2018</v>
      </c>
      <c r="AI43" s="194">
        <v>2019</v>
      </c>
      <c r="AJ43" s="194">
        <v>2020</v>
      </c>
      <c r="AK43" s="194">
        <v>2021</v>
      </c>
      <c r="AL43" s="195">
        <v>2022</v>
      </c>
      <c r="AN43" s="193">
        <v>2012</v>
      </c>
      <c r="AO43" s="194">
        <v>2013</v>
      </c>
      <c r="AP43" s="194">
        <v>2014</v>
      </c>
      <c r="AQ43" s="194">
        <v>2015</v>
      </c>
      <c r="AR43" s="194">
        <v>2016</v>
      </c>
      <c r="AS43" s="194">
        <v>2017</v>
      </c>
      <c r="AT43" s="194">
        <v>2018</v>
      </c>
      <c r="AU43" s="194">
        <v>2019</v>
      </c>
      <c r="AV43" s="194">
        <v>2020</v>
      </c>
      <c r="AW43" s="194">
        <v>2021</v>
      </c>
      <c r="AX43" s="195">
        <v>2022</v>
      </c>
      <c r="AZ43" s="193">
        <v>2012</v>
      </c>
      <c r="BA43" s="194">
        <v>2013</v>
      </c>
      <c r="BB43" s="194">
        <v>2014</v>
      </c>
      <c r="BC43" s="194">
        <v>2015</v>
      </c>
      <c r="BD43" s="194">
        <v>2016</v>
      </c>
      <c r="BE43" s="194">
        <v>2017</v>
      </c>
      <c r="BF43" s="194">
        <v>2018</v>
      </c>
      <c r="BG43" s="194">
        <v>2019</v>
      </c>
      <c r="BH43" s="194">
        <v>2020</v>
      </c>
      <c r="BI43" s="194">
        <v>2021</v>
      </c>
      <c r="BJ43" s="195">
        <v>2022</v>
      </c>
      <c r="BL43" s="193">
        <v>2012</v>
      </c>
      <c r="BM43" s="194">
        <v>2013</v>
      </c>
      <c r="BN43" s="194">
        <v>2014</v>
      </c>
      <c r="BO43" s="194">
        <v>2015</v>
      </c>
      <c r="BP43" s="194">
        <v>2016</v>
      </c>
      <c r="BQ43" s="194">
        <v>2017</v>
      </c>
      <c r="BR43" s="194">
        <v>2018</v>
      </c>
      <c r="BS43" s="194">
        <v>2019</v>
      </c>
      <c r="BT43" s="194">
        <v>2020</v>
      </c>
      <c r="BU43" s="194">
        <v>2021</v>
      </c>
      <c r="BV43" s="195">
        <v>2022</v>
      </c>
    </row>
    <row r="44" spans="2:74" ht="7.5" customHeight="1" thickTop="1">
      <c r="B44" s="191"/>
      <c r="C44" s="192"/>
      <c r="D44" s="196"/>
      <c r="N44" s="197"/>
      <c r="P44" s="196"/>
      <c r="Z44" s="197"/>
      <c r="AB44" s="196"/>
      <c r="AL44" s="197"/>
      <c r="AN44" s="196"/>
      <c r="AX44" s="197"/>
      <c r="AZ44" s="196"/>
      <c r="BJ44" s="197"/>
      <c r="BL44" s="196"/>
      <c r="BV44" s="197"/>
    </row>
    <row r="45" spans="2:74">
      <c r="B45" s="198" t="s">
        <v>275</v>
      </c>
      <c r="C45" s="175"/>
      <c r="D45" s="370">
        <v>-1E+18</v>
      </c>
      <c r="E45" s="371">
        <v>-1E+18</v>
      </c>
      <c r="F45" s="371">
        <v>117651</v>
      </c>
      <c r="G45" s="371">
        <v>134768</v>
      </c>
      <c r="H45" s="371">
        <v>150869</v>
      </c>
      <c r="I45" s="371">
        <v>167799</v>
      </c>
      <c r="J45" s="371">
        <v>172293</v>
      </c>
      <c r="K45" s="371">
        <v>168896</v>
      </c>
      <c r="L45" s="371">
        <v>134709</v>
      </c>
      <c r="M45" s="372">
        <v>150918</v>
      </c>
      <c r="N45" s="373">
        <v>155649</v>
      </c>
      <c r="O45" s="339"/>
      <c r="P45" s="370">
        <v>-1E+18</v>
      </c>
      <c r="Q45" s="371">
        <v>-1E+18</v>
      </c>
      <c r="R45" s="371">
        <v>9275588</v>
      </c>
      <c r="S45" s="371">
        <v>10587168</v>
      </c>
      <c r="T45" s="371">
        <v>11844738</v>
      </c>
      <c r="U45" s="371">
        <v>13358805</v>
      </c>
      <c r="V45" s="371">
        <v>13985097</v>
      </c>
      <c r="W45" s="371">
        <v>13574898</v>
      </c>
      <c r="X45" s="371">
        <v>10897897</v>
      </c>
      <c r="Y45" s="372">
        <v>12932481</v>
      </c>
      <c r="Z45" s="373">
        <v>13212573</v>
      </c>
      <c r="AA45" s="339"/>
      <c r="AB45" s="370">
        <v>-1E+18</v>
      </c>
      <c r="AC45" s="371">
        <v>-1E+18</v>
      </c>
      <c r="AD45" s="371">
        <v>8.58</v>
      </c>
      <c r="AE45" s="371">
        <v>9.6999999999999993</v>
      </c>
      <c r="AF45" s="371">
        <v>10.58</v>
      </c>
      <c r="AG45" s="371">
        <v>11.48</v>
      </c>
      <c r="AH45" s="371">
        <v>11.88</v>
      </c>
      <c r="AI45" s="371">
        <v>11.46</v>
      </c>
      <c r="AJ45" s="371">
        <v>9.43</v>
      </c>
      <c r="AK45" s="372">
        <v>9.14</v>
      </c>
      <c r="AL45" s="373">
        <v>9.17</v>
      </c>
      <c r="AM45" s="339"/>
      <c r="AN45" s="370">
        <v>-1E+18</v>
      </c>
      <c r="AO45" s="371">
        <v>-1E+18</v>
      </c>
      <c r="AP45" s="371">
        <v>11.54</v>
      </c>
      <c r="AQ45" s="371">
        <v>13</v>
      </c>
      <c r="AR45" s="371">
        <v>14.2</v>
      </c>
      <c r="AS45" s="371">
        <v>15.6</v>
      </c>
      <c r="AT45" s="371">
        <v>15.89</v>
      </c>
      <c r="AU45" s="371">
        <v>15.24</v>
      </c>
      <c r="AV45" s="371">
        <v>12.51</v>
      </c>
      <c r="AW45" s="372">
        <v>12.42</v>
      </c>
      <c r="AX45" s="373">
        <v>12.23</v>
      </c>
      <c r="AY45" s="339"/>
      <c r="AZ45" s="370">
        <v>-1E+18</v>
      </c>
      <c r="BA45" s="371">
        <v>-1E+18</v>
      </c>
      <c r="BB45" s="371">
        <v>-1E+18</v>
      </c>
      <c r="BC45" s="371">
        <v>-1E+18</v>
      </c>
      <c r="BD45" s="371">
        <v>-1E+18</v>
      </c>
      <c r="BE45" s="371">
        <v>-1E+18</v>
      </c>
      <c r="BF45" s="371">
        <v>-1E+18</v>
      </c>
      <c r="BG45" s="371">
        <v>-1E+18</v>
      </c>
      <c r="BH45" s="371">
        <v>-1E+18</v>
      </c>
      <c r="BI45" s="372">
        <v>13140</v>
      </c>
      <c r="BJ45" s="373">
        <v>13359</v>
      </c>
      <c r="BK45" s="339"/>
      <c r="BL45" s="370">
        <v>-1E+18</v>
      </c>
      <c r="BM45" s="371">
        <v>-1E+18</v>
      </c>
      <c r="BN45" s="371">
        <v>-1E+18</v>
      </c>
      <c r="BO45" s="371">
        <v>-1E+18</v>
      </c>
      <c r="BP45" s="371">
        <v>-1E+18</v>
      </c>
      <c r="BQ45" s="371">
        <v>-1E+18</v>
      </c>
      <c r="BR45" s="371">
        <v>-1E+18</v>
      </c>
      <c r="BS45" s="371">
        <v>-1E+18</v>
      </c>
      <c r="BT45" s="371">
        <v>-1E+18</v>
      </c>
      <c r="BU45" s="372">
        <v>0.8</v>
      </c>
      <c r="BV45" s="373">
        <v>0.79</v>
      </c>
    </row>
    <row r="46" spans="2:74">
      <c r="B46" s="198" t="s">
        <v>211</v>
      </c>
      <c r="C46" s="175"/>
      <c r="D46" s="370">
        <v>-1E+18</v>
      </c>
      <c r="E46" s="371">
        <v>-1E+18</v>
      </c>
      <c r="F46" s="371">
        <v>240</v>
      </c>
      <c r="G46" s="371">
        <v>-1E+18</v>
      </c>
      <c r="H46" s="371">
        <v>301</v>
      </c>
      <c r="I46" s="371">
        <v>333</v>
      </c>
      <c r="J46" s="371">
        <v>364</v>
      </c>
      <c r="K46" s="371">
        <v>-1E+18</v>
      </c>
      <c r="L46" s="371">
        <v>310</v>
      </c>
      <c r="M46" s="372">
        <v>-1E+18</v>
      </c>
      <c r="N46" s="373">
        <v>296</v>
      </c>
      <c r="O46" s="339"/>
      <c r="P46" s="370">
        <v>-1E+18</v>
      </c>
      <c r="Q46" s="371">
        <v>-1E+18</v>
      </c>
      <c r="R46" s="371">
        <v>25242</v>
      </c>
      <c r="S46" s="371">
        <v>23595</v>
      </c>
      <c r="T46" s="371">
        <v>26474</v>
      </c>
      <c r="U46" s="371">
        <v>27442</v>
      </c>
      <c r="V46" s="371">
        <v>22559</v>
      </c>
      <c r="W46" s="371">
        <v>23198</v>
      </c>
      <c r="X46" s="371">
        <v>19762</v>
      </c>
      <c r="Y46" s="372">
        <v>-1E+18</v>
      </c>
      <c r="Z46" s="373">
        <v>19900</v>
      </c>
      <c r="AA46" s="339"/>
      <c r="AB46" s="370">
        <v>-1E+18</v>
      </c>
      <c r="AC46" s="371">
        <v>-1E+18</v>
      </c>
      <c r="AD46" s="371">
        <v>-1E+18</v>
      </c>
      <c r="AE46" s="371">
        <v>7</v>
      </c>
      <c r="AF46" s="371">
        <v>7.3</v>
      </c>
      <c r="AG46" s="371">
        <v>8.2200000000000006</v>
      </c>
      <c r="AH46" s="371">
        <v>9.3000000000000007</v>
      </c>
      <c r="AI46" s="371">
        <v>-1E+18</v>
      </c>
      <c r="AJ46" s="371">
        <v>8.08</v>
      </c>
      <c r="AK46" s="372">
        <v>-1E+18</v>
      </c>
      <c r="AL46" s="373">
        <v>8.18</v>
      </c>
      <c r="AM46" s="339"/>
      <c r="AN46" s="370">
        <v>-1E+18</v>
      </c>
      <c r="AO46" s="371">
        <v>-1E+18</v>
      </c>
      <c r="AP46" s="371">
        <v>5.46</v>
      </c>
      <c r="AQ46" s="371">
        <v>5.4</v>
      </c>
      <c r="AR46" s="371">
        <v>6.4</v>
      </c>
      <c r="AS46" s="371">
        <v>-1E+18</v>
      </c>
      <c r="AT46" s="371">
        <v>5.83</v>
      </c>
      <c r="AU46" s="371">
        <v>6.1</v>
      </c>
      <c r="AV46" s="371">
        <v>5.24</v>
      </c>
      <c r="AW46" s="372">
        <v>-1E+18</v>
      </c>
      <c r="AX46" s="373">
        <v>5.87</v>
      </c>
      <c r="AY46" s="339"/>
      <c r="AZ46" s="370">
        <v>-1E+18</v>
      </c>
      <c r="BA46" s="371">
        <v>-1E+18</v>
      </c>
      <c r="BB46" s="371">
        <v>-1E+18</v>
      </c>
      <c r="BC46" s="371">
        <v>-1E+18</v>
      </c>
      <c r="BD46" s="371">
        <v>-1E+18</v>
      </c>
      <c r="BE46" s="371">
        <v>-1E+18</v>
      </c>
      <c r="BF46" s="371">
        <v>-1E+18</v>
      </c>
      <c r="BG46" s="371">
        <v>-1E+18</v>
      </c>
      <c r="BH46" s="371">
        <v>-1E+18</v>
      </c>
      <c r="BI46" s="372">
        <v>19</v>
      </c>
      <c r="BJ46" s="373">
        <v>20</v>
      </c>
      <c r="BK46" s="339"/>
      <c r="BL46" s="370">
        <v>-1E+18</v>
      </c>
      <c r="BM46" s="371">
        <v>-1E+18</v>
      </c>
      <c r="BN46" s="371">
        <v>-1E+18</v>
      </c>
      <c r="BO46" s="371">
        <v>-1E+18</v>
      </c>
      <c r="BP46" s="371">
        <v>-1E+18</v>
      </c>
      <c r="BQ46" s="371">
        <v>-1E+18</v>
      </c>
      <c r="BR46" s="371">
        <v>-1E+18</v>
      </c>
      <c r="BS46" s="371">
        <v>-1E+18</v>
      </c>
      <c r="BT46" s="371">
        <v>-1E+18</v>
      </c>
      <c r="BU46" s="372">
        <v>0.51</v>
      </c>
      <c r="BV46" s="373">
        <v>0.55000000000000004</v>
      </c>
    </row>
    <row r="47" spans="2:74">
      <c r="B47" s="198" t="s">
        <v>212</v>
      </c>
      <c r="C47" s="175"/>
      <c r="D47" s="370">
        <v>-1E+18</v>
      </c>
      <c r="E47" s="371">
        <v>-1E+18</v>
      </c>
      <c r="F47" s="371">
        <v>25568</v>
      </c>
      <c r="G47" s="371">
        <v>28983</v>
      </c>
      <c r="H47" s="371">
        <v>32801</v>
      </c>
      <c r="I47" s="371">
        <v>35205</v>
      </c>
      <c r="J47" s="371">
        <v>35291</v>
      </c>
      <c r="K47" s="371">
        <v>32941</v>
      </c>
      <c r="L47" s="371">
        <v>25234</v>
      </c>
      <c r="M47" s="372">
        <v>24094</v>
      </c>
      <c r="N47" s="373">
        <v>23377</v>
      </c>
      <c r="O47" s="339"/>
      <c r="P47" s="370">
        <v>-1E+18</v>
      </c>
      <c r="Q47" s="371">
        <v>-1E+18</v>
      </c>
      <c r="R47" s="371">
        <v>-1E+18</v>
      </c>
      <c r="S47" s="371">
        <v>2300000</v>
      </c>
      <c r="T47" s="371">
        <v>2600000</v>
      </c>
      <c r="U47" s="371">
        <v>2872651</v>
      </c>
      <c r="V47" s="371">
        <v>3057786</v>
      </c>
      <c r="W47" s="371">
        <v>2800000</v>
      </c>
      <c r="X47" s="371">
        <v>2044641</v>
      </c>
      <c r="Y47" s="372">
        <v>2261038</v>
      </c>
      <c r="Z47" s="373">
        <v>2183607</v>
      </c>
      <c r="AA47" s="339"/>
      <c r="AB47" s="370">
        <v>-1E+18</v>
      </c>
      <c r="AC47" s="371">
        <v>-1E+18</v>
      </c>
      <c r="AD47" s="371">
        <v>7.78</v>
      </c>
      <c r="AE47" s="371">
        <v>8.8000000000000007</v>
      </c>
      <c r="AF47" s="371">
        <v>9.9</v>
      </c>
      <c r="AG47" s="371">
        <v>11</v>
      </c>
      <c r="AH47" s="371">
        <v>10.79</v>
      </c>
      <c r="AI47" s="371">
        <v>9.98</v>
      </c>
      <c r="AJ47" s="371">
        <v>7.91</v>
      </c>
      <c r="AK47" s="372">
        <v>7.69</v>
      </c>
      <c r="AL47" s="373">
        <v>7.46</v>
      </c>
      <c r="AM47" s="339"/>
      <c r="AN47" s="370">
        <v>-1E+18</v>
      </c>
      <c r="AO47" s="371">
        <v>-1E+18</v>
      </c>
      <c r="AP47" s="371">
        <v>-1E+18</v>
      </c>
      <c r="AQ47" s="371">
        <v>10</v>
      </c>
      <c r="AR47" s="371">
        <v>-1E+18</v>
      </c>
      <c r="AS47" s="371">
        <v>12</v>
      </c>
      <c r="AT47" s="371">
        <v>12.23</v>
      </c>
      <c r="AU47" s="371">
        <v>11.2</v>
      </c>
      <c r="AV47" s="371">
        <v>8.31</v>
      </c>
      <c r="AW47" s="372">
        <v>9.01</v>
      </c>
      <c r="AX47" s="373">
        <v>8.5299999999999994</v>
      </c>
      <c r="AY47" s="339"/>
      <c r="AZ47" s="370">
        <v>-1E+18</v>
      </c>
      <c r="BA47" s="371">
        <v>-1E+18</v>
      </c>
      <c r="BB47" s="371">
        <v>-1E+18</v>
      </c>
      <c r="BC47" s="371">
        <v>-1E+18</v>
      </c>
      <c r="BD47" s="371">
        <v>-1E+18</v>
      </c>
      <c r="BE47" s="371">
        <v>-1E+18</v>
      </c>
      <c r="BF47" s="371">
        <v>-1E+18</v>
      </c>
      <c r="BG47" s="371">
        <v>-1E+18</v>
      </c>
      <c r="BH47" s="371">
        <v>-1E+18</v>
      </c>
      <c r="BI47" s="372">
        <v>1679</v>
      </c>
      <c r="BJ47" s="373">
        <v>-1E+18</v>
      </c>
      <c r="BK47" s="339"/>
      <c r="BL47" s="370">
        <v>-1E+18</v>
      </c>
      <c r="BM47" s="371">
        <v>-1E+18</v>
      </c>
      <c r="BN47" s="371">
        <v>-1E+18</v>
      </c>
      <c r="BO47" s="371">
        <v>-1E+18</v>
      </c>
      <c r="BP47" s="371">
        <v>-1E+18</v>
      </c>
      <c r="BQ47" s="371">
        <v>-1E+18</v>
      </c>
      <c r="BR47" s="371">
        <v>-1E+18</v>
      </c>
      <c r="BS47" s="371">
        <v>-1E+18</v>
      </c>
      <c r="BT47" s="371">
        <v>-1E+18</v>
      </c>
      <c r="BU47" s="372">
        <v>0.54</v>
      </c>
      <c r="BV47" s="373">
        <v>-1E+18</v>
      </c>
    </row>
    <row r="48" spans="2:74">
      <c r="B48" s="198" t="s">
        <v>213</v>
      </c>
      <c r="C48" s="175"/>
      <c r="D48" s="370">
        <v>-1E+18</v>
      </c>
      <c r="E48" s="371">
        <v>-1E+18</v>
      </c>
      <c r="F48" s="371">
        <v>370</v>
      </c>
      <c r="G48" s="371">
        <v>-1E+18</v>
      </c>
      <c r="H48" s="371">
        <v>378</v>
      </c>
      <c r="I48" s="371">
        <v>409</v>
      </c>
      <c r="J48" s="371">
        <v>400</v>
      </c>
      <c r="K48" s="371">
        <v>400</v>
      </c>
      <c r="L48" s="371">
        <v>-1E+18</v>
      </c>
      <c r="M48" s="372">
        <v>440</v>
      </c>
      <c r="N48" s="373">
        <v>493</v>
      </c>
      <c r="O48" s="339"/>
      <c r="P48" s="370">
        <v>-1E+18</v>
      </c>
      <c r="Q48" s="371">
        <v>-1E+18</v>
      </c>
      <c r="R48" s="371">
        <v>-1E+18</v>
      </c>
      <c r="S48" s="371">
        <v>67331</v>
      </c>
      <c r="T48" s="371">
        <v>64047</v>
      </c>
      <c r="U48" s="371">
        <v>57858</v>
      </c>
      <c r="V48" s="371">
        <v>67019</v>
      </c>
      <c r="W48" s="371">
        <v>80906</v>
      </c>
      <c r="X48" s="371">
        <v>-1E+18</v>
      </c>
      <c r="Y48" s="372">
        <v>-1E+18</v>
      </c>
      <c r="Z48" s="373">
        <v>104789</v>
      </c>
      <c r="AA48" s="339"/>
      <c r="AB48" s="370">
        <v>-1E+18</v>
      </c>
      <c r="AC48" s="371">
        <v>-1E+18</v>
      </c>
      <c r="AD48" s="371">
        <v>7.3</v>
      </c>
      <c r="AE48" s="371">
        <v>7</v>
      </c>
      <c r="AF48" s="371">
        <v>7</v>
      </c>
      <c r="AG48" s="371">
        <v>7.94</v>
      </c>
      <c r="AH48" s="371">
        <v>8.26</v>
      </c>
      <c r="AI48" s="371">
        <v>8.18</v>
      </c>
      <c r="AJ48" s="371">
        <v>-1E+18</v>
      </c>
      <c r="AK48" s="372">
        <v>9.09</v>
      </c>
      <c r="AL48" s="373">
        <v>10.029999999999999</v>
      </c>
      <c r="AM48" s="339"/>
      <c r="AN48" s="370">
        <v>-1E+18</v>
      </c>
      <c r="AO48" s="371">
        <v>-1E+18</v>
      </c>
      <c r="AP48" s="371">
        <v>6.7</v>
      </c>
      <c r="AQ48" s="371">
        <v>6.59</v>
      </c>
      <c r="AR48" s="371">
        <v>6.32</v>
      </c>
      <c r="AS48" s="371">
        <v>5.69</v>
      </c>
      <c r="AT48" s="371">
        <v>6.3</v>
      </c>
      <c r="AU48" s="371">
        <v>7.36</v>
      </c>
      <c r="AV48" s="371">
        <v>-1E+18</v>
      </c>
      <c r="AW48" s="372">
        <v>8.83</v>
      </c>
      <c r="AX48" s="373">
        <v>8.94</v>
      </c>
      <c r="AY48" s="339"/>
      <c r="AZ48" s="370">
        <v>-1E+18</v>
      </c>
      <c r="BA48" s="371">
        <v>-1E+18</v>
      </c>
      <c r="BB48" s="371">
        <v>-1E+18</v>
      </c>
      <c r="BC48" s="371">
        <v>-1E+18</v>
      </c>
      <c r="BD48" s="371">
        <v>-1E+18</v>
      </c>
      <c r="BE48" s="371">
        <v>-1E+18</v>
      </c>
      <c r="BF48" s="371">
        <v>-1E+18</v>
      </c>
      <c r="BG48" s="371">
        <v>-1E+18</v>
      </c>
      <c r="BH48" s="371">
        <v>-1E+18</v>
      </c>
      <c r="BI48" s="372">
        <v>24</v>
      </c>
      <c r="BJ48" s="373">
        <v>-1E+18</v>
      </c>
      <c r="BK48" s="339"/>
      <c r="BL48" s="370">
        <v>-1E+18</v>
      </c>
      <c r="BM48" s="371">
        <v>-1E+18</v>
      </c>
      <c r="BN48" s="371">
        <v>-1E+18</v>
      </c>
      <c r="BO48" s="371">
        <v>-1E+18</v>
      </c>
      <c r="BP48" s="371">
        <v>-1E+18</v>
      </c>
      <c r="BQ48" s="371">
        <v>-1E+18</v>
      </c>
      <c r="BR48" s="371">
        <v>-1E+18</v>
      </c>
      <c r="BS48" s="371">
        <v>-1E+18</v>
      </c>
      <c r="BT48" s="371">
        <v>-1E+18</v>
      </c>
      <c r="BU48" s="372">
        <v>0.5</v>
      </c>
      <c r="BV48" s="373">
        <v>-1E+18</v>
      </c>
    </row>
    <row r="49" spans="2:74">
      <c r="B49" s="198" t="s">
        <v>214</v>
      </c>
      <c r="C49" s="175"/>
      <c r="D49" s="370">
        <v>-1E+18</v>
      </c>
      <c r="E49" s="371">
        <v>-1E+18</v>
      </c>
      <c r="F49" s="371">
        <v>1300</v>
      </c>
      <c r="G49" s="371">
        <v>1408</v>
      </c>
      <c r="H49" s="371">
        <v>1533</v>
      </c>
      <c r="I49" s="371">
        <v>1649</v>
      </c>
      <c r="J49" s="371">
        <v>1716</v>
      </c>
      <c r="K49" s="371">
        <v>1759</v>
      </c>
      <c r="L49" s="371">
        <v>1504</v>
      </c>
      <c r="M49" s="372">
        <v>1429</v>
      </c>
      <c r="N49" s="373">
        <v>1403</v>
      </c>
      <c r="O49" s="339"/>
      <c r="P49" s="370">
        <v>-1E+18</v>
      </c>
      <c r="Q49" s="371">
        <v>-1E+18</v>
      </c>
      <c r="R49" s="371">
        <v>116000</v>
      </c>
      <c r="S49" s="371">
        <v>113567</v>
      </c>
      <c r="T49" s="371">
        <v>121292</v>
      </c>
      <c r="U49" s="371">
        <v>119000</v>
      </c>
      <c r="V49" s="371">
        <v>130000</v>
      </c>
      <c r="W49" s="371">
        <v>135245</v>
      </c>
      <c r="X49" s="371">
        <v>120000</v>
      </c>
      <c r="Y49" s="372">
        <v>119540</v>
      </c>
      <c r="Z49" s="373">
        <v>120000</v>
      </c>
      <c r="AA49" s="339"/>
      <c r="AB49" s="370">
        <v>-1E+18</v>
      </c>
      <c r="AC49" s="371">
        <v>-1E+18</v>
      </c>
      <c r="AD49" s="371">
        <v>-1E+18</v>
      </c>
      <c r="AE49" s="371">
        <v>9.07</v>
      </c>
      <c r="AF49" s="371">
        <v>9.81</v>
      </c>
      <c r="AG49" s="371">
        <v>10.33</v>
      </c>
      <c r="AH49" s="371">
        <v>11.21</v>
      </c>
      <c r="AI49" s="371">
        <v>11.49</v>
      </c>
      <c r="AJ49" s="371">
        <v>9.9</v>
      </c>
      <c r="AK49" s="372">
        <v>9.65</v>
      </c>
      <c r="AL49" s="373">
        <v>9.4</v>
      </c>
      <c r="AM49" s="339"/>
      <c r="AN49" s="370">
        <v>-1E+18</v>
      </c>
      <c r="AO49" s="371">
        <v>-1E+18</v>
      </c>
      <c r="AP49" s="371">
        <v>9.8000000000000007</v>
      </c>
      <c r="AQ49" s="371">
        <v>9.5399999999999991</v>
      </c>
      <c r="AR49" s="371">
        <v>10</v>
      </c>
      <c r="AS49" s="371">
        <v>9.5</v>
      </c>
      <c r="AT49" s="371">
        <v>10.16</v>
      </c>
      <c r="AU49" s="371">
        <v>10.4</v>
      </c>
      <c r="AV49" s="371">
        <v>9.0299999999999994</v>
      </c>
      <c r="AW49" s="372">
        <v>8.48</v>
      </c>
      <c r="AX49" s="373">
        <v>8.4499999999999993</v>
      </c>
      <c r="AY49" s="339"/>
      <c r="AZ49" s="370">
        <v>-1E+18</v>
      </c>
      <c r="BA49" s="371">
        <v>-1E+18</v>
      </c>
      <c r="BB49" s="371">
        <v>-1E+18</v>
      </c>
      <c r="BC49" s="371">
        <v>-1E+18</v>
      </c>
      <c r="BD49" s="371">
        <v>-1E+18</v>
      </c>
      <c r="BE49" s="371">
        <v>-1E+18</v>
      </c>
      <c r="BF49" s="371">
        <v>-1E+18</v>
      </c>
      <c r="BG49" s="371">
        <v>-1E+18</v>
      </c>
      <c r="BH49" s="371">
        <v>-1E+18</v>
      </c>
      <c r="BI49" s="372">
        <v>86</v>
      </c>
      <c r="BJ49" s="373">
        <v>79</v>
      </c>
      <c r="BK49" s="339"/>
      <c r="BL49" s="370">
        <v>-1E+18</v>
      </c>
      <c r="BM49" s="371">
        <v>-1E+18</v>
      </c>
      <c r="BN49" s="371">
        <v>-1E+18</v>
      </c>
      <c r="BO49" s="371">
        <v>-1E+18</v>
      </c>
      <c r="BP49" s="371">
        <v>-1E+18</v>
      </c>
      <c r="BQ49" s="371">
        <v>-1E+18</v>
      </c>
      <c r="BR49" s="371">
        <v>-1E+18</v>
      </c>
      <c r="BS49" s="371">
        <v>-1E+18</v>
      </c>
      <c r="BT49" s="371">
        <v>-1E+18</v>
      </c>
      <c r="BU49" s="372">
        <v>0.57999999999999996</v>
      </c>
      <c r="BV49" s="373">
        <v>0.53</v>
      </c>
    </row>
    <row r="50" spans="2:74">
      <c r="B50" s="198" t="s">
        <v>215</v>
      </c>
      <c r="C50" s="175"/>
      <c r="D50" s="370">
        <v>-1E+18</v>
      </c>
      <c r="E50" s="371">
        <v>-1E+18</v>
      </c>
      <c r="F50" s="371">
        <v>13000</v>
      </c>
      <c r="G50" s="371">
        <v>14888</v>
      </c>
      <c r="H50" s="371">
        <v>16540</v>
      </c>
      <c r="I50" s="371">
        <v>18828</v>
      </c>
      <c r="J50" s="371">
        <v>21132</v>
      </c>
      <c r="K50" s="371">
        <v>21755</v>
      </c>
      <c r="L50" s="371">
        <v>19391</v>
      </c>
      <c r="M50" s="372">
        <v>20237</v>
      </c>
      <c r="N50" s="373">
        <v>19524</v>
      </c>
      <c r="O50" s="339"/>
      <c r="P50" s="370">
        <v>-1E+18</v>
      </c>
      <c r="Q50" s="371">
        <v>-1E+18</v>
      </c>
      <c r="R50" s="371">
        <v>627000</v>
      </c>
      <c r="S50" s="371">
        <v>677000</v>
      </c>
      <c r="T50" s="371">
        <v>727414</v>
      </c>
      <c r="U50" s="371">
        <v>841928</v>
      </c>
      <c r="V50" s="371">
        <v>947039</v>
      </c>
      <c r="W50" s="371">
        <v>1016100</v>
      </c>
      <c r="X50" s="371">
        <v>889630</v>
      </c>
      <c r="Y50" s="372">
        <v>913824</v>
      </c>
      <c r="Z50" s="373">
        <v>902904</v>
      </c>
      <c r="AA50" s="339"/>
      <c r="AB50" s="370">
        <v>-1E+18</v>
      </c>
      <c r="AC50" s="371">
        <v>-1E+18</v>
      </c>
      <c r="AD50" s="371">
        <v>8</v>
      </c>
      <c r="AE50" s="371">
        <v>8.68</v>
      </c>
      <c r="AF50" s="371">
        <v>9.44</v>
      </c>
      <c r="AG50" s="371">
        <v>10</v>
      </c>
      <c r="AH50" s="371">
        <v>11.42</v>
      </c>
      <c r="AI50" s="371">
        <v>11.27</v>
      </c>
      <c r="AJ50" s="371">
        <v>9.8699999999999992</v>
      </c>
      <c r="AK50" s="372">
        <v>9.83</v>
      </c>
      <c r="AL50" s="373">
        <v>9.2899999999999991</v>
      </c>
      <c r="AM50" s="339"/>
      <c r="AN50" s="370">
        <v>-1E+18</v>
      </c>
      <c r="AO50" s="371">
        <v>-1E+18</v>
      </c>
      <c r="AP50" s="371">
        <v>11.4</v>
      </c>
      <c r="AQ50" s="371">
        <v>12.4</v>
      </c>
      <c r="AR50" s="371">
        <v>13.2</v>
      </c>
      <c r="AS50" s="371">
        <v>14.8</v>
      </c>
      <c r="AT50" s="371">
        <v>16.02</v>
      </c>
      <c r="AU50" s="371">
        <v>16.55</v>
      </c>
      <c r="AV50" s="371">
        <v>14.12</v>
      </c>
      <c r="AW50" s="372">
        <v>13.64</v>
      </c>
      <c r="AX50" s="373">
        <v>13.09</v>
      </c>
      <c r="AY50" s="339"/>
      <c r="AZ50" s="370">
        <v>-1E+18</v>
      </c>
      <c r="BA50" s="371">
        <v>-1E+18</v>
      </c>
      <c r="BB50" s="371">
        <v>-1E+18</v>
      </c>
      <c r="BC50" s="371">
        <v>-1E+18</v>
      </c>
      <c r="BD50" s="371">
        <v>-1E+18</v>
      </c>
      <c r="BE50" s="371">
        <v>-1E+18</v>
      </c>
      <c r="BF50" s="371">
        <v>-1E+18</v>
      </c>
      <c r="BG50" s="371">
        <v>-1E+18</v>
      </c>
      <c r="BH50" s="371">
        <v>-1E+18</v>
      </c>
      <c r="BI50" s="372">
        <v>1806</v>
      </c>
      <c r="BJ50" s="373">
        <v>1812</v>
      </c>
      <c r="BK50" s="339"/>
      <c r="BL50" s="370">
        <v>-1E+18</v>
      </c>
      <c r="BM50" s="371">
        <v>-1E+18</v>
      </c>
      <c r="BN50" s="371">
        <v>-1E+18</v>
      </c>
      <c r="BO50" s="371">
        <v>-1E+18</v>
      </c>
      <c r="BP50" s="371">
        <v>-1E+18</v>
      </c>
      <c r="BQ50" s="371">
        <v>-1E+18</v>
      </c>
      <c r="BR50" s="371">
        <v>-1E+18</v>
      </c>
      <c r="BS50" s="371">
        <v>-1E+18</v>
      </c>
      <c r="BT50" s="371">
        <v>-1E+18</v>
      </c>
      <c r="BU50" s="372">
        <v>0.88</v>
      </c>
      <c r="BV50" s="373">
        <v>0.86</v>
      </c>
    </row>
    <row r="51" spans="2:74">
      <c r="B51" s="198" t="s">
        <v>216</v>
      </c>
      <c r="C51" s="175"/>
      <c r="D51" s="370">
        <v>-1E+18</v>
      </c>
      <c r="E51" s="371">
        <v>-1E+18</v>
      </c>
      <c r="F51" s="371">
        <v>25202</v>
      </c>
      <c r="G51" s="371">
        <v>28291</v>
      </c>
      <c r="H51" s="371">
        <v>31313</v>
      </c>
      <c r="I51" s="371">
        <v>34461</v>
      </c>
      <c r="J51" s="371">
        <v>34644</v>
      </c>
      <c r="K51" s="371">
        <v>33362</v>
      </c>
      <c r="L51" s="371">
        <v>27559</v>
      </c>
      <c r="M51" s="372">
        <v>27533</v>
      </c>
      <c r="N51" s="373">
        <v>27425</v>
      </c>
      <c r="O51" s="339"/>
      <c r="P51" s="370">
        <v>-1E+18</v>
      </c>
      <c r="Q51" s="371">
        <v>-1E+18</v>
      </c>
      <c r="R51" s="371">
        <v>1856349</v>
      </c>
      <c r="S51" s="371">
        <v>1990000</v>
      </c>
      <c r="T51" s="371">
        <v>2100000</v>
      </c>
      <c r="U51" s="371">
        <v>-1E+18</v>
      </c>
      <c r="V51" s="371">
        <v>2400000</v>
      </c>
      <c r="W51" s="371">
        <v>2438432</v>
      </c>
      <c r="X51" s="371">
        <v>2300000</v>
      </c>
      <c r="Y51" s="372">
        <v>2059759</v>
      </c>
      <c r="Z51" s="373">
        <v>2089716</v>
      </c>
      <c r="AA51" s="339"/>
      <c r="AB51" s="370">
        <v>-1E+18</v>
      </c>
      <c r="AC51" s="371">
        <v>-1E+18</v>
      </c>
      <c r="AD51" s="371">
        <v>7.73</v>
      </c>
      <c r="AE51" s="371">
        <v>8.67</v>
      </c>
      <c r="AF51" s="371">
        <v>9.44</v>
      </c>
      <c r="AG51" s="371">
        <v>10.26</v>
      </c>
      <c r="AH51" s="371">
        <v>10.54</v>
      </c>
      <c r="AI51" s="371">
        <v>10.1</v>
      </c>
      <c r="AJ51" s="371">
        <v>8.56</v>
      </c>
      <c r="AK51" s="372">
        <v>8.26</v>
      </c>
      <c r="AL51" s="373">
        <v>8.17</v>
      </c>
      <c r="AM51" s="339"/>
      <c r="AN51" s="370">
        <v>-1E+18</v>
      </c>
      <c r="AO51" s="371">
        <v>-1E+18</v>
      </c>
      <c r="AP51" s="371">
        <v>11.57</v>
      </c>
      <c r="AQ51" s="371">
        <v>12.2</v>
      </c>
      <c r="AR51" s="371">
        <v>13</v>
      </c>
      <c r="AS51" s="371">
        <v>-1E+18</v>
      </c>
      <c r="AT51" s="371">
        <v>13.79</v>
      </c>
      <c r="AU51" s="371">
        <v>13.74</v>
      </c>
      <c r="AV51" s="371">
        <v>13.08</v>
      </c>
      <c r="AW51" s="372">
        <v>11.11</v>
      </c>
      <c r="AX51" s="373">
        <v>11</v>
      </c>
      <c r="AY51" s="339"/>
      <c r="AZ51" s="370">
        <v>-1E+18</v>
      </c>
      <c r="BA51" s="371">
        <v>-1E+18</v>
      </c>
      <c r="BB51" s="371">
        <v>-1E+18</v>
      </c>
      <c r="BC51" s="371">
        <v>-1E+18</v>
      </c>
      <c r="BD51" s="371">
        <v>-1E+18</v>
      </c>
      <c r="BE51" s="371">
        <v>-1E+18</v>
      </c>
      <c r="BF51" s="371">
        <v>-1E+18</v>
      </c>
      <c r="BG51" s="371">
        <v>-1E+18</v>
      </c>
      <c r="BH51" s="371">
        <v>-1E+18</v>
      </c>
      <c r="BI51" s="372">
        <v>1642</v>
      </c>
      <c r="BJ51" s="373">
        <v>1560</v>
      </c>
      <c r="BK51" s="339"/>
      <c r="BL51" s="370">
        <v>-1E+18</v>
      </c>
      <c r="BM51" s="371">
        <v>-1E+18</v>
      </c>
      <c r="BN51" s="371">
        <v>-1E+18</v>
      </c>
      <c r="BO51" s="371">
        <v>-1E+18</v>
      </c>
      <c r="BP51" s="371">
        <v>-1E+18</v>
      </c>
      <c r="BQ51" s="371">
        <v>-1E+18</v>
      </c>
      <c r="BR51" s="371">
        <v>-1E+18</v>
      </c>
      <c r="BS51" s="371">
        <v>-1E+18</v>
      </c>
      <c r="BT51" s="371">
        <v>-1E+18</v>
      </c>
      <c r="BU51" s="372">
        <v>0.49</v>
      </c>
      <c r="BV51" s="373">
        <v>0.46</v>
      </c>
    </row>
    <row r="52" spans="2:74">
      <c r="B52" s="198" t="s">
        <v>217</v>
      </c>
      <c r="C52" s="175"/>
      <c r="D52" s="370">
        <v>-1E+18</v>
      </c>
      <c r="E52" s="371">
        <v>-1E+18</v>
      </c>
      <c r="F52" s="371">
        <v>10182</v>
      </c>
      <c r="G52" s="371">
        <v>11896</v>
      </c>
      <c r="H52" s="371">
        <v>13374</v>
      </c>
      <c r="I52" s="371">
        <v>14577</v>
      </c>
      <c r="J52" s="371">
        <v>14825</v>
      </c>
      <c r="K52" s="371">
        <v>14390</v>
      </c>
      <c r="L52" s="371">
        <v>11588</v>
      </c>
      <c r="M52" s="372">
        <v>11156</v>
      </c>
      <c r="N52" s="373">
        <v>11046</v>
      </c>
      <c r="O52" s="339"/>
      <c r="P52" s="370">
        <v>-1E+18</v>
      </c>
      <c r="Q52" s="371">
        <v>-1E+18</v>
      </c>
      <c r="R52" s="371">
        <v>692000</v>
      </c>
      <c r="S52" s="371">
        <v>838025</v>
      </c>
      <c r="T52" s="371">
        <v>964881</v>
      </c>
      <c r="U52" s="371">
        <v>-1E+18</v>
      </c>
      <c r="V52" s="371">
        <v>1183987</v>
      </c>
      <c r="W52" s="371">
        <v>1105165</v>
      </c>
      <c r="X52" s="371">
        <v>917741</v>
      </c>
      <c r="Y52" s="372">
        <v>-1E+18</v>
      </c>
      <c r="Z52" s="373">
        <v>937116</v>
      </c>
      <c r="AA52" s="339"/>
      <c r="AB52" s="370">
        <v>-1E+18</v>
      </c>
      <c r="AC52" s="371">
        <v>-1E+18</v>
      </c>
      <c r="AD52" s="371">
        <v>10.5</v>
      </c>
      <c r="AE52" s="371">
        <v>12</v>
      </c>
      <c r="AF52" s="371">
        <v>13</v>
      </c>
      <c r="AG52" s="371">
        <v>13.7</v>
      </c>
      <c r="AH52" s="371">
        <v>14.12</v>
      </c>
      <c r="AI52" s="371">
        <v>13.45</v>
      </c>
      <c r="AJ52" s="371">
        <v>11.59</v>
      </c>
      <c r="AK52" s="372">
        <v>10.57</v>
      </c>
      <c r="AL52" s="373">
        <v>10.4</v>
      </c>
      <c r="AM52" s="339"/>
      <c r="AN52" s="370">
        <v>-1E+18</v>
      </c>
      <c r="AO52" s="371">
        <v>-1E+18</v>
      </c>
      <c r="AP52" s="371">
        <v>9.8000000000000007</v>
      </c>
      <c r="AQ52" s="371">
        <v>-1E+18</v>
      </c>
      <c r="AR52" s="371">
        <v>12.9</v>
      </c>
      <c r="AS52" s="371">
        <v>14</v>
      </c>
      <c r="AT52" s="371">
        <v>15.18</v>
      </c>
      <c r="AU52" s="371">
        <v>13.99</v>
      </c>
      <c r="AV52" s="371">
        <v>11.77</v>
      </c>
      <c r="AW52" s="372">
        <v>-1E+18</v>
      </c>
      <c r="AX52" s="373">
        <v>11.86</v>
      </c>
      <c r="AY52" s="339"/>
      <c r="AZ52" s="370">
        <v>-1E+18</v>
      </c>
      <c r="BA52" s="371">
        <v>-1E+18</v>
      </c>
      <c r="BB52" s="371">
        <v>-1E+18</v>
      </c>
      <c r="BC52" s="371">
        <v>-1E+18</v>
      </c>
      <c r="BD52" s="371">
        <v>-1E+18</v>
      </c>
      <c r="BE52" s="371">
        <v>-1E+18</v>
      </c>
      <c r="BF52" s="371">
        <v>-1E+18</v>
      </c>
      <c r="BG52" s="371">
        <v>-1E+18</v>
      </c>
      <c r="BH52" s="371">
        <v>-1E+18</v>
      </c>
      <c r="BI52" s="372">
        <v>1042</v>
      </c>
      <c r="BJ52" s="373">
        <v>1030</v>
      </c>
      <c r="BK52" s="339"/>
      <c r="BL52" s="370">
        <v>-1E+18</v>
      </c>
      <c r="BM52" s="371">
        <v>-1E+18</v>
      </c>
      <c r="BN52" s="371">
        <v>-1E+18</v>
      </c>
      <c r="BO52" s="371">
        <v>-1E+18</v>
      </c>
      <c r="BP52" s="371">
        <v>-1E+18</v>
      </c>
      <c r="BQ52" s="371">
        <v>-1E+18</v>
      </c>
      <c r="BR52" s="371">
        <v>-1E+18</v>
      </c>
      <c r="BS52" s="371">
        <v>-1E+18</v>
      </c>
      <c r="BT52" s="371">
        <v>-1E+18</v>
      </c>
      <c r="BU52" s="372">
        <v>0.99</v>
      </c>
      <c r="BV52" s="373">
        <v>0.97</v>
      </c>
    </row>
    <row r="53" spans="2:74">
      <c r="B53" s="198" t="s">
        <v>276</v>
      </c>
      <c r="C53" s="175"/>
      <c r="D53" s="370">
        <v>-1E+18</v>
      </c>
      <c r="E53" s="371">
        <v>-1E+18</v>
      </c>
      <c r="F53" s="371">
        <v>8000</v>
      </c>
      <c r="G53" s="371">
        <v>10806</v>
      </c>
      <c r="H53" s="371">
        <v>13189</v>
      </c>
      <c r="I53" s="371">
        <v>16753</v>
      </c>
      <c r="J53" s="371">
        <v>17938</v>
      </c>
      <c r="K53" s="371">
        <v>17986</v>
      </c>
      <c r="L53" s="371">
        <v>8518</v>
      </c>
      <c r="M53" s="372">
        <v>9325</v>
      </c>
      <c r="N53" s="373">
        <v>12553</v>
      </c>
      <c r="O53" s="339"/>
      <c r="P53" s="370">
        <v>-1E+18</v>
      </c>
      <c r="Q53" s="371">
        <v>-1E+18</v>
      </c>
      <c r="R53" s="371">
        <v>410172</v>
      </c>
      <c r="S53" s="371">
        <v>520000</v>
      </c>
      <c r="T53" s="371">
        <v>650000</v>
      </c>
      <c r="U53" s="371">
        <v>821665</v>
      </c>
      <c r="V53" s="371">
        <v>931017</v>
      </c>
      <c r="W53" s="371">
        <v>950000</v>
      </c>
      <c r="X53" s="371">
        <v>-1E+18</v>
      </c>
      <c r="Y53" s="372">
        <v>481000</v>
      </c>
      <c r="Z53" s="373">
        <v>655739</v>
      </c>
      <c r="AA53" s="339"/>
      <c r="AB53" s="370">
        <v>-1E+18</v>
      </c>
      <c r="AC53" s="371">
        <v>-1E+18</v>
      </c>
      <c r="AD53" s="371">
        <v>6.1</v>
      </c>
      <c r="AE53" s="371">
        <v>8.01</v>
      </c>
      <c r="AF53" s="371">
        <v>9</v>
      </c>
      <c r="AG53" s="371">
        <v>10.69</v>
      </c>
      <c r="AH53" s="371">
        <v>11.06</v>
      </c>
      <c r="AI53" s="371">
        <v>10.67</v>
      </c>
      <c r="AJ53" s="371">
        <v>6.09</v>
      </c>
      <c r="AK53" s="372">
        <v>5.93</v>
      </c>
      <c r="AL53" s="373">
        <v>7</v>
      </c>
      <c r="AM53" s="339"/>
      <c r="AN53" s="370">
        <v>-1E+18</v>
      </c>
      <c r="AO53" s="371">
        <v>-1E+18</v>
      </c>
      <c r="AP53" s="371">
        <v>10.06</v>
      </c>
      <c r="AQ53" s="371">
        <v>12</v>
      </c>
      <c r="AR53" s="371">
        <v>14</v>
      </c>
      <c r="AS53" s="371">
        <v>-1E+18</v>
      </c>
      <c r="AT53" s="371">
        <v>18.62</v>
      </c>
      <c r="AU53" s="371">
        <v>17.66</v>
      </c>
      <c r="AV53" s="371">
        <v>11.44</v>
      </c>
      <c r="AW53" s="372">
        <v>9.8800000000000008</v>
      </c>
      <c r="AX53" s="373">
        <v>11.31</v>
      </c>
      <c r="AY53" s="339"/>
      <c r="AZ53" s="370">
        <v>-1E+18</v>
      </c>
      <c r="BA53" s="371">
        <v>-1E+18</v>
      </c>
      <c r="BB53" s="371">
        <v>-1E+18</v>
      </c>
      <c r="BC53" s="371">
        <v>-1E+18</v>
      </c>
      <c r="BD53" s="371">
        <v>-1E+18</v>
      </c>
      <c r="BE53" s="371">
        <v>-1E+18</v>
      </c>
      <c r="BF53" s="371">
        <v>-1E+18</v>
      </c>
      <c r="BG53" s="371">
        <v>-1E+18</v>
      </c>
      <c r="BH53" s="371">
        <v>-1E+18</v>
      </c>
      <c r="BI53" s="372">
        <v>1361</v>
      </c>
      <c r="BJ53" s="373">
        <v>1713</v>
      </c>
      <c r="BK53" s="339"/>
      <c r="BL53" s="370">
        <v>-1E+18</v>
      </c>
      <c r="BM53" s="371">
        <v>-1E+18</v>
      </c>
      <c r="BN53" s="371">
        <v>-1E+18</v>
      </c>
      <c r="BO53" s="371">
        <v>-1E+18</v>
      </c>
      <c r="BP53" s="371">
        <v>-1E+18</v>
      </c>
      <c r="BQ53" s="371">
        <v>-1E+18</v>
      </c>
      <c r="BR53" s="371">
        <v>-1E+18</v>
      </c>
      <c r="BS53" s="371">
        <v>-1E+18</v>
      </c>
      <c r="BT53" s="371">
        <v>-1E+18</v>
      </c>
      <c r="BU53" s="372">
        <v>0.87</v>
      </c>
      <c r="BV53" s="373">
        <v>0.96</v>
      </c>
    </row>
    <row r="54" spans="2:74">
      <c r="B54" s="198" t="s">
        <v>219</v>
      </c>
      <c r="C54" s="175"/>
      <c r="D54" s="370">
        <v>-1E+18</v>
      </c>
      <c r="E54" s="371">
        <v>-1E+18</v>
      </c>
      <c r="F54" s="371">
        <v>8000</v>
      </c>
      <c r="G54" s="371">
        <v>8000</v>
      </c>
      <c r="H54" s="371">
        <v>9284</v>
      </c>
      <c r="I54" s="371">
        <v>10251</v>
      </c>
      <c r="J54" s="371">
        <v>10470</v>
      </c>
      <c r="K54" s="371">
        <v>10894</v>
      </c>
      <c r="L54" s="371">
        <v>10513</v>
      </c>
      <c r="M54" s="372">
        <v>10451</v>
      </c>
      <c r="N54" s="373">
        <v>11132</v>
      </c>
      <c r="O54" s="339"/>
      <c r="P54" s="370">
        <v>-1E+18</v>
      </c>
      <c r="Q54" s="371">
        <v>-1E+18</v>
      </c>
      <c r="R54" s="371">
        <v>653000</v>
      </c>
      <c r="S54" s="371">
        <v>735036</v>
      </c>
      <c r="T54" s="371">
        <v>-1E+18</v>
      </c>
      <c r="U54" s="371">
        <v>913170</v>
      </c>
      <c r="V54" s="371">
        <v>994447</v>
      </c>
      <c r="W54" s="371">
        <v>1017806</v>
      </c>
      <c r="X54" s="371">
        <v>1030000</v>
      </c>
      <c r="Y54" s="372">
        <v>1068828</v>
      </c>
      <c r="Z54" s="373">
        <v>1145998</v>
      </c>
      <c r="AA54" s="339"/>
      <c r="AB54" s="370">
        <v>-1E+18</v>
      </c>
      <c r="AC54" s="371">
        <v>-1E+18</v>
      </c>
      <c r="AD54" s="371">
        <v>-1E+18</v>
      </c>
      <c r="AE54" s="371">
        <v>-1E+18</v>
      </c>
      <c r="AF54" s="371">
        <v>16</v>
      </c>
      <c r="AG54" s="371">
        <v>17</v>
      </c>
      <c r="AH54" s="371">
        <v>17.75</v>
      </c>
      <c r="AI54" s="371">
        <v>17.93</v>
      </c>
      <c r="AJ54" s="371">
        <v>16.97</v>
      </c>
      <c r="AK54" s="372">
        <v>16.36</v>
      </c>
      <c r="AL54" s="373">
        <v>16.7</v>
      </c>
      <c r="AM54" s="339"/>
      <c r="AN54" s="370">
        <v>-1E+18</v>
      </c>
      <c r="AO54" s="371">
        <v>-1E+18</v>
      </c>
      <c r="AP54" s="371">
        <v>17.3</v>
      </c>
      <c r="AQ54" s="371">
        <v>18.96</v>
      </c>
      <c r="AR54" s="371">
        <v>20</v>
      </c>
      <c r="AS54" s="371">
        <v>21.8</v>
      </c>
      <c r="AT54" s="371">
        <v>22.6</v>
      </c>
      <c r="AU54" s="371">
        <v>22.65</v>
      </c>
      <c r="AV54" s="371">
        <v>21.91</v>
      </c>
      <c r="AW54" s="372">
        <v>21.38</v>
      </c>
      <c r="AX54" s="373">
        <v>21.62</v>
      </c>
      <c r="AY54" s="339"/>
      <c r="AZ54" s="370">
        <v>-1E+18</v>
      </c>
      <c r="BA54" s="371">
        <v>-1E+18</v>
      </c>
      <c r="BB54" s="371">
        <v>-1E+18</v>
      </c>
      <c r="BC54" s="371">
        <v>-1E+18</v>
      </c>
      <c r="BD54" s="371">
        <v>-1E+18</v>
      </c>
      <c r="BE54" s="371">
        <v>-1E+18</v>
      </c>
      <c r="BF54" s="371">
        <v>-1E+18</v>
      </c>
      <c r="BG54" s="371">
        <v>-1E+18</v>
      </c>
      <c r="BH54" s="371">
        <v>-1E+18</v>
      </c>
      <c r="BI54" s="372">
        <v>1021</v>
      </c>
      <c r="BJ54" s="373">
        <v>1049</v>
      </c>
      <c r="BK54" s="339"/>
      <c r="BL54" s="370">
        <v>-1E+18</v>
      </c>
      <c r="BM54" s="371">
        <v>-1E+18</v>
      </c>
      <c r="BN54" s="371">
        <v>-1E+18</v>
      </c>
      <c r="BO54" s="371">
        <v>-1E+18</v>
      </c>
      <c r="BP54" s="371">
        <v>-1E+18</v>
      </c>
      <c r="BQ54" s="371">
        <v>-1E+18</v>
      </c>
      <c r="BR54" s="371">
        <v>-1E+18</v>
      </c>
      <c r="BS54" s="371">
        <v>-1E+18</v>
      </c>
      <c r="BT54" s="371">
        <v>-1E+18</v>
      </c>
      <c r="BU54" s="372">
        <v>1.6</v>
      </c>
      <c r="BV54" s="373">
        <v>1.57</v>
      </c>
    </row>
    <row r="55" spans="2:74">
      <c r="B55" s="198" t="s">
        <v>220</v>
      </c>
      <c r="C55" s="175"/>
      <c r="D55" s="370">
        <v>-1E+18</v>
      </c>
      <c r="E55" s="371">
        <v>-1E+18</v>
      </c>
      <c r="F55" s="371">
        <v>2000</v>
      </c>
      <c r="G55" s="371">
        <v>2124</v>
      </c>
      <c r="H55" s="371">
        <v>2196</v>
      </c>
      <c r="I55" s="371">
        <v>2410</v>
      </c>
      <c r="J55" s="371">
        <v>2392</v>
      </c>
      <c r="K55" s="371">
        <v>2455</v>
      </c>
      <c r="L55" s="371">
        <v>2317</v>
      </c>
      <c r="M55" s="372">
        <v>2027</v>
      </c>
      <c r="N55" s="373">
        <v>2012</v>
      </c>
      <c r="O55" s="339"/>
      <c r="P55" s="370">
        <v>-1E+18</v>
      </c>
      <c r="Q55" s="371">
        <v>-1E+18</v>
      </c>
      <c r="R55" s="371">
        <v>317206</v>
      </c>
      <c r="S55" s="371">
        <v>260000</v>
      </c>
      <c r="T55" s="371">
        <v>268095</v>
      </c>
      <c r="U55" s="371">
        <v>265606</v>
      </c>
      <c r="V55" s="371">
        <v>304824</v>
      </c>
      <c r="W55" s="371">
        <v>345376</v>
      </c>
      <c r="X55" s="371">
        <v>372945</v>
      </c>
      <c r="Y55" s="372">
        <v>342000</v>
      </c>
      <c r="Z55" s="373">
        <v>292906</v>
      </c>
      <c r="AA55" s="339"/>
      <c r="AB55" s="370">
        <v>-1E+18</v>
      </c>
      <c r="AC55" s="371">
        <v>-1E+18</v>
      </c>
      <c r="AD55" s="371">
        <v>-1E+18</v>
      </c>
      <c r="AE55" s="371">
        <v>-1E+18</v>
      </c>
      <c r="AF55" s="371">
        <v>-1E+18</v>
      </c>
      <c r="AG55" s="371">
        <v>-1E+18</v>
      </c>
      <c r="AH55" s="371">
        <v>-1E+18</v>
      </c>
      <c r="AI55" s="371">
        <v>-1E+18</v>
      </c>
      <c r="AJ55" s="371">
        <v>-1E+18</v>
      </c>
      <c r="AK55" s="372">
        <v>9.16</v>
      </c>
      <c r="AL55" s="373">
        <v>8.8699999999999992</v>
      </c>
      <c r="AM55" s="339"/>
      <c r="AN55" s="370">
        <v>-1E+18</v>
      </c>
      <c r="AO55" s="371">
        <v>-1E+18</v>
      </c>
      <c r="AP55" s="371">
        <v>-1E+18</v>
      </c>
      <c r="AQ55" s="371">
        <v>-1E+18</v>
      </c>
      <c r="AR55" s="371">
        <v>-1E+18</v>
      </c>
      <c r="AS55" s="371">
        <v>-1E+18</v>
      </c>
      <c r="AT55" s="371">
        <v>-1E+18</v>
      </c>
      <c r="AU55" s="371">
        <v>-1E+18</v>
      </c>
      <c r="AV55" s="371">
        <v>-1E+18</v>
      </c>
      <c r="AW55" s="372">
        <v>8.77</v>
      </c>
      <c r="AX55" s="373">
        <v>7.51</v>
      </c>
      <c r="AY55" s="339"/>
      <c r="AZ55" s="370">
        <v>-1E+18</v>
      </c>
      <c r="BA55" s="371">
        <v>-1E+18</v>
      </c>
      <c r="BB55" s="371">
        <v>-1E+18</v>
      </c>
      <c r="BC55" s="371">
        <v>-1E+18</v>
      </c>
      <c r="BD55" s="371">
        <v>-1E+18</v>
      </c>
      <c r="BE55" s="371">
        <v>-1E+18</v>
      </c>
      <c r="BF55" s="371">
        <v>-1E+18</v>
      </c>
      <c r="BG55" s="371">
        <v>-1E+18</v>
      </c>
      <c r="BH55" s="371">
        <v>-1E+18</v>
      </c>
      <c r="BI55" s="372">
        <v>130</v>
      </c>
      <c r="BJ55" s="373">
        <v>140</v>
      </c>
      <c r="BK55" s="339"/>
      <c r="BL55" s="370">
        <v>-1E+18</v>
      </c>
      <c r="BM55" s="371">
        <v>-1E+18</v>
      </c>
      <c r="BN55" s="371">
        <v>-1E+18</v>
      </c>
      <c r="BO55" s="371">
        <v>-1E+18</v>
      </c>
      <c r="BP55" s="371">
        <v>-1E+18</v>
      </c>
      <c r="BQ55" s="371">
        <v>-1E+18</v>
      </c>
      <c r="BR55" s="371">
        <v>-1E+18</v>
      </c>
      <c r="BS55" s="371">
        <v>-1E+18</v>
      </c>
      <c r="BT55" s="371">
        <v>-1E+18</v>
      </c>
      <c r="BU55" s="372">
        <v>0.59</v>
      </c>
      <c r="BV55" s="373">
        <v>0.62</v>
      </c>
    </row>
    <row r="56" spans="2:74">
      <c r="B56" s="198" t="s">
        <v>221</v>
      </c>
      <c r="C56" s="175"/>
      <c r="D56" s="370">
        <v>-1E+18</v>
      </c>
      <c r="E56" s="371">
        <v>-1E+18</v>
      </c>
      <c r="F56" s="371">
        <v>1334</v>
      </c>
      <c r="G56" s="371">
        <v>1548</v>
      </c>
      <c r="H56" s="371">
        <v>1701</v>
      </c>
      <c r="I56" s="371">
        <v>1848</v>
      </c>
      <c r="J56" s="371">
        <v>1816</v>
      </c>
      <c r="K56" s="371">
        <v>1846</v>
      </c>
      <c r="L56" s="371">
        <v>1621</v>
      </c>
      <c r="M56" s="372">
        <v>1777</v>
      </c>
      <c r="N56" s="373">
        <v>1759</v>
      </c>
      <c r="O56" s="339"/>
      <c r="P56" s="370">
        <v>-1E+18</v>
      </c>
      <c r="Q56" s="371">
        <v>-1E+18</v>
      </c>
      <c r="R56" s="371">
        <v>70000</v>
      </c>
      <c r="S56" s="371">
        <v>82000</v>
      </c>
      <c r="T56" s="371">
        <v>87000</v>
      </c>
      <c r="U56" s="371">
        <v>93000</v>
      </c>
      <c r="V56" s="371">
        <v>120000</v>
      </c>
      <c r="W56" s="371">
        <v>107000</v>
      </c>
      <c r="X56" s="371">
        <v>-1E+18</v>
      </c>
      <c r="Y56" s="372">
        <v>120000</v>
      </c>
      <c r="Z56" s="373">
        <v>108195</v>
      </c>
      <c r="AA56" s="339"/>
      <c r="AB56" s="370">
        <v>-1E+18</v>
      </c>
      <c r="AC56" s="371">
        <v>-1E+18</v>
      </c>
      <c r="AD56" s="371">
        <v>6.5</v>
      </c>
      <c r="AE56" s="371">
        <v>7.5</v>
      </c>
      <c r="AF56" s="371">
        <v>7.9</v>
      </c>
      <c r="AG56" s="371">
        <v>8.5</v>
      </c>
      <c r="AH56" s="371">
        <v>8.41</v>
      </c>
      <c r="AI56" s="371">
        <v>8.39</v>
      </c>
      <c r="AJ56" s="371">
        <v>7.69</v>
      </c>
      <c r="AK56" s="372">
        <v>8.1</v>
      </c>
      <c r="AL56" s="373">
        <v>7.81</v>
      </c>
      <c r="AM56" s="339"/>
      <c r="AN56" s="370">
        <v>-1E+18</v>
      </c>
      <c r="AO56" s="371">
        <v>-1E+18</v>
      </c>
      <c r="AP56" s="371">
        <v>9</v>
      </c>
      <c r="AQ56" s="371">
        <v>10.6</v>
      </c>
      <c r="AR56" s="371">
        <v>11.1</v>
      </c>
      <c r="AS56" s="371">
        <v>11.3</v>
      </c>
      <c r="AT56" s="371">
        <v>15</v>
      </c>
      <c r="AU56" s="371">
        <v>13.05</v>
      </c>
      <c r="AV56" s="371">
        <v>12.22</v>
      </c>
      <c r="AW56" s="372">
        <v>12.76</v>
      </c>
      <c r="AX56" s="373">
        <v>11.39</v>
      </c>
      <c r="AY56" s="339"/>
      <c r="AZ56" s="370">
        <v>-1E+18</v>
      </c>
      <c r="BA56" s="371">
        <v>-1E+18</v>
      </c>
      <c r="BB56" s="371">
        <v>-1E+18</v>
      </c>
      <c r="BC56" s="371">
        <v>-1E+18</v>
      </c>
      <c r="BD56" s="371">
        <v>-1E+18</v>
      </c>
      <c r="BE56" s="371">
        <v>-1E+18</v>
      </c>
      <c r="BF56" s="371">
        <v>-1E+18</v>
      </c>
      <c r="BG56" s="371">
        <v>-1E+18</v>
      </c>
      <c r="BH56" s="371">
        <v>-1E+18</v>
      </c>
      <c r="BI56" s="372">
        <v>-1E+18</v>
      </c>
      <c r="BJ56" s="373">
        <v>97</v>
      </c>
      <c r="BK56" s="339"/>
      <c r="BL56" s="370">
        <v>-1E+18</v>
      </c>
      <c r="BM56" s="371">
        <v>-1E+18</v>
      </c>
      <c r="BN56" s="371">
        <v>-1E+18</v>
      </c>
      <c r="BO56" s="371">
        <v>-1E+18</v>
      </c>
      <c r="BP56" s="371">
        <v>-1E+18</v>
      </c>
      <c r="BQ56" s="371">
        <v>-1E+18</v>
      </c>
      <c r="BR56" s="371">
        <v>-1E+18</v>
      </c>
      <c r="BS56" s="371">
        <v>-1E+18</v>
      </c>
      <c r="BT56" s="371">
        <v>-1E+18</v>
      </c>
      <c r="BU56" s="372">
        <v>-1E+18</v>
      </c>
      <c r="BV56" s="373">
        <v>0.43</v>
      </c>
    </row>
    <row r="57" spans="2:74">
      <c r="B57" s="198" t="s">
        <v>222</v>
      </c>
      <c r="C57" s="175"/>
      <c r="D57" s="370">
        <v>-1E+18</v>
      </c>
      <c r="E57" s="371">
        <v>-1E+18</v>
      </c>
      <c r="F57" s="371">
        <v>11332</v>
      </c>
      <c r="G57" s="371">
        <v>12374</v>
      </c>
      <c r="H57" s="371">
        <v>13000</v>
      </c>
      <c r="I57" s="371">
        <v>15011</v>
      </c>
      <c r="J57" s="371">
        <v>15346</v>
      </c>
      <c r="K57" s="371">
        <v>15739</v>
      </c>
      <c r="L57" s="371">
        <v>13819</v>
      </c>
      <c r="M57" s="372">
        <v>13157</v>
      </c>
      <c r="N57" s="373">
        <v>14049</v>
      </c>
      <c r="O57" s="339"/>
      <c r="P57" s="370">
        <v>-1E+18</v>
      </c>
      <c r="Q57" s="371">
        <v>-1E+18</v>
      </c>
      <c r="R57" s="371">
        <v>781170</v>
      </c>
      <c r="S57" s="371">
        <v>840000</v>
      </c>
      <c r="T57" s="371">
        <v>-1E+18</v>
      </c>
      <c r="U57" s="371">
        <v>1020000</v>
      </c>
      <c r="V57" s="371">
        <v>1070797</v>
      </c>
      <c r="W57" s="371">
        <v>1160698</v>
      </c>
      <c r="X57" s="371">
        <v>942638</v>
      </c>
      <c r="Y57" s="372">
        <v>980488</v>
      </c>
      <c r="Z57" s="373">
        <v>1000460</v>
      </c>
      <c r="AA57" s="339"/>
      <c r="AB57" s="370">
        <v>-1E+18</v>
      </c>
      <c r="AC57" s="371">
        <v>-1E+18</v>
      </c>
      <c r="AD57" s="371">
        <v>10.5</v>
      </c>
      <c r="AE57" s="371">
        <v>11</v>
      </c>
      <c r="AF57" s="371">
        <v>12</v>
      </c>
      <c r="AG57" s="371">
        <v>12.68</v>
      </c>
      <c r="AH57" s="371">
        <v>13.34</v>
      </c>
      <c r="AI57" s="371">
        <v>13.45</v>
      </c>
      <c r="AJ57" s="371">
        <v>11.51</v>
      </c>
      <c r="AK57" s="372">
        <v>10.92</v>
      </c>
      <c r="AL57" s="373">
        <v>11.27</v>
      </c>
      <c r="AM57" s="339"/>
      <c r="AN57" s="370">
        <v>-1E+18</v>
      </c>
      <c r="AO57" s="371">
        <v>-1E+18</v>
      </c>
      <c r="AP57" s="371">
        <v>17</v>
      </c>
      <c r="AQ57" s="371">
        <v>18</v>
      </c>
      <c r="AR57" s="371">
        <v>19</v>
      </c>
      <c r="AS57" s="371">
        <v>20.5</v>
      </c>
      <c r="AT57" s="371">
        <v>22.31</v>
      </c>
      <c r="AU57" s="371">
        <v>23.21</v>
      </c>
      <c r="AV57" s="371">
        <v>18.48</v>
      </c>
      <c r="AW57" s="372">
        <v>18.16</v>
      </c>
      <c r="AX57" s="373">
        <v>17.55</v>
      </c>
      <c r="AY57" s="339"/>
      <c r="AZ57" s="370">
        <v>-1E+18</v>
      </c>
      <c r="BA57" s="371">
        <v>-1E+18</v>
      </c>
      <c r="BB57" s="371">
        <v>-1E+18</v>
      </c>
      <c r="BC57" s="371">
        <v>-1E+18</v>
      </c>
      <c r="BD57" s="371">
        <v>-1E+18</v>
      </c>
      <c r="BE57" s="371">
        <v>-1E+18</v>
      </c>
      <c r="BF57" s="371">
        <v>-1E+18</v>
      </c>
      <c r="BG57" s="371">
        <v>-1E+18</v>
      </c>
      <c r="BH57" s="371">
        <v>-1E+18</v>
      </c>
      <c r="BI57" s="372">
        <v>917</v>
      </c>
      <c r="BJ57" s="373">
        <v>909</v>
      </c>
      <c r="BK57" s="339"/>
      <c r="BL57" s="370">
        <v>-1E+18</v>
      </c>
      <c r="BM57" s="371">
        <v>-1E+18</v>
      </c>
      <c r="BN57" s="371">
        <v>-1E+18</v>
      </c>
      <c r="BO57" s="371">
        <v>-1E+18</v>
      </c>
      <c r="BP57" s="371">
        <v>-1E+18</v>
      </c>
      <c r="BQ57" s="371">
        <v>-1E+18</v>
      </c>
      <c r="BR57" s="371">
        <v>-1E+18</v>
      </c>
      <c r="BS57" s="371">
        <v>-1E+18</v>
      </c>
      <c r="BT57" s="371">
        <v>-1E+18</v>
      </c>
      <c r="BU57" s="372">
        <v>0.76</v>
      </c>
      <c r="BV57" s="373">
        <v>0.73</v>
      </c>
    </row>
    <row r="58" spans="2:74">
      <c r="B58" s="198" t="s">
        <v>223</v>
      </c>
      <c r="C58" s="175"/>
      <c r="D58" s="370">
        <v>-1E+18</v>
      </c>
      <c r="E58" s="371">
        <v>-1E+18</v>
      </c>
      <c r="F58" s="371">
        <v>11406</v>
      </c>
      <c r="G58" s="371">
        <v>13669</v>
      </c>
      <c r="H58" s="371">
        <v>14964</v>
      </c>
      <c r="I58" s="371">
        <v>16324</v>
      </c>
      <c r="J58" s="371">
        <v>16201</v>
      </c>
      <c r="K58" s="371">
        <v>15293</v>
      </c>
      <c r="L58" s="371">
        <v>12186</v>
      </c>
      <c r="M58" s="372">
        <v>11999</v>
      </c>
      <c r="N58" s="373">
        <v>12683</v>
      </c>
      <c r="O58" s="339"/>
      <c r="P58" s="370">
        <v>-1E+18</v>
      </c>
      <c r="Q58" s="371">
        <v>-1E+18</v>
      </c>
      <c r="R58" s="371">
        <v>1588687</v>
      </c>
      <c r="S58" s="371">
        <v>2100000</v>
      </c>
      <c r="T58" s="371">
        <v>2490966</v>
      </c>
      <c r="U58" s="371">
        <v>2967051</v>
      </c>
      <c r="V58" s="371">
        <v>2768140</v>
      </c>
      <c r="W58" s="371">
        <v>2393723</v>
      </c>
      <c r="X58" s="371">
        <v>1611154</v>
      </c>
      <c r="Y58" s="372">
        <v>1699723</v>
      </c>
      <c r="Z58" s="373">
        <v>1858757</v>
      </c>
      <c r="AA58" s="339"/>
      <c r="AB58" s="370">
        <v>-1E+18</v>
      </c>
      <c r="AC58" s="371">
        <v>-1E+18</v>
      </c>
      <c r="AD58" s="371">
        <v>12</v>
      </c>
      <c r="AE58" s="371">
        <v>14.1</v>
      </c>
      <c r="AF58" s="371">
        <v>15</v>
      </c>
      <c r="AG58" s="371">
        <v>15.9</v>
      </c>
      <c r="AH58" s="371">
        <v>15.88</v>
      </c>
      <c r="AI58" s="371">
        <v>14.61</v>
      </c>
      <c r="AJ58" s="371">
        <v>11.92</v>
      </c>
      <c r="AK58" s="372">
        <v>11.49</v>
      </c>
      <c r="AL58" s="373">
        <v>11.76</v>
      </c>
      <c r="AM58" s="339"/>
      <c r="AN58" s="370">
        <v>-1E+18</v>
      </c>
      <c r="AO58" s="371">
        <v>-1E+18</v>
      </c>
      <c r="AP58" s="371">
        <v>18.5</v>
      </c>
      <c r="AQ58" s="371">
        <v>24</v>
      </c>
      <c r="AR58" s="371">
        <v>27</v>
      </c>
      <c r="AS58" s="371">
        <v>30</v>
      </c>
      <c r="AT58" s="371">
        <v>27.68</v>
      </c>
      <c r="AU58" s="371">
        <v>24.04</v>
      </c>
      <c r="AV58" s="371">
        <v>17.190000000000001</v>
      </c>
      <c r="AW58" s="372">
        <v>15.89</v>
      </c>
      <c r="AX58" s="373">
        <v>16.75</v>
      </c>
      <c r="AY58" s="339"/>
      <c r="AZ58" s="370">
        <v>-1E+18</v>
      </c>
      <c r="BA58" s="371">
        <v>-1E+18</v>
      </c>
      <c r="BB58" s="371">
        <v>-1E+18</v>
      </c>
      <c r="BC58" s="371">
        <v>-1E+18</v>
      </c>
      <c r="BD58" s="371">
        <v>-1E+18</v>
      </c>
      <c r="BE58" s="371">
        <v>-1E+18</v>
      </c>
      <c r="BF58" s="371">
        <v>-1E+18</v>
      </c>
      <c r="BG58" s="371">
        <v>-1E+18</v>
      </c>
      <c r="BH58" s="371">
        <v>-1E+18</v>
      </c>
      <c r="BI58" s="372">
        <v>1618</v>
      </c>
      <c r="BJ58" s="373">
        <v>1640</v>
      </c>
      <c r="BK58" s="339"/>
      <c r="BL58" s="370">
        <v>-1E+18</v>
      </c>
      <c r="BM58" s="371">
        <v>-1E+18</v>
      </c>
      <c r="BN58" s="371">
        <v>-1E+18</v>
      </c>
      <c r="BO58" s="371">
        <v>-1E+18</v>
      </c>
      <c r="BP58" s="371">
        <v>-1E+18</v>
      </c>
      <c r="BQ58" s="371">
        <v>-1E+18</v>
      </c>
      <c r="BR58" s="371">
        <v>-1E+18</v>
      </c>
      <c r="BS58" s="371">
        <v>-1E+18</v>
      </c>
      <c r="BT58" s="371">
        <v>-1E+18</v>
      </c>
      <c r="BU58" s="372">
        <v>1.55</v>
      </c>
      <c r="BV58" s="373">
        <v>1.52</v>
      </c>
    </row>
    <row r="59" spans="2:74">
      <c r="B59" s="198" t="s">
        <v>224</v>
      </c>
      <c r="C59" s="175"/>
      <c r="D59" s="370">
        <v>-1E+18</v>
      </c>
      <c r="E59" s="371">
        <v>-1E+18</v>
      </c>
      <c r="F59" s="371">
        <v>-1E+18</v>
      </c>
      <c r="G59" s="371">
        <v>-1E+18</v>
      </c>
      <c r="H59" s="371">
        <v>-1E+18</v>
      </c>
      <c r="I59" s="371">
        <v>-1E+18</v>
      </c>
      <c r="J59" s="371">
        <v>-1E+18</v>
      </c>
      <c r="K59" s="371">
        <v>-1E+18</v>
      </c>
      <c r="L59" s="371">
        <v>-1E+18</v>
      </c>
      <c r="M59" s="372">
        <v>3239</v>
      </c>
      <c r="N59" s="373">
        <v>3402</v>
      </c>
      <c r="O59" s="339"/>
      <c r="P59" s="370">
        <v>-1E+18</v>
      </c>
      <c r="Q59" s="371">
        <v>-1E+18</v>
      </c>
      <c r="R59" s="371">
        <v>-1E+18</v>
      </c>
      <c r="S59" s="371">
        <v>-1E+18</v>
      </c>
      <c r="T59" s="371">
        <v>-1E+18</v>
      </c>
      <c r="U59" s="371">
        <v>-1E+18</v>
      </c>
      <c r="V59" s="371">
        <v>-1E+18</v>
      </c>
      <c r="W59" s="371">
        <v>-1E+18</v>
      </c>
      <c r="X59" s="371">
        <v>-1E+18</v>
      </c>
      <c r="Y59" s="372">
        <v>228000</v>
      </c>
      <c r="Z59" s="373">
        <v>229000</v>
      </c>
      <c r="AA59" s="339"/>
      <c r="AB59" s="370">
        <v>-1E+18</v>
      </c>
      <c r="AC59" s="371">
        <v>-1E+18</v>
      </c>
      <c r="AD59" s="371">
        <v>-1E+18</v>
      </c>
      <c r="AE59" s="371">
        <v>-1E+18</v>
      </c>
      <c r="AF59" s="371">
        <v>-1E+18</v>
      </c>
      <c r="AG59" s="371">
        <v>-1E+18</v>
      </c>
      <c r="AH59" s="371">
        <v>-1E+18</v>
      </c>
      <c r="AI59" s="371">
        <v>-1E+18</v>
      </c>
      <c r="AJ59" s="371">
        <v>-1E+18</v>
      </c>
      <c r="AK59" s="372">
        <v>11.27</v>
      </c>
      <c r="AL59" s="373">
        <v>11.46</v>
      </c>
      <c r="AM59" s="339"/>
      <c r="AN59" s="370">
        <v>-1E+18</v>
      </c>
      <c r="AO59" s="371">
        <v>-1E+18</v>
      </c>
      <c r="AP59" s="371">
        <v>-1E+18</v>
      </c>
      <c r="AQ59" s="371">
        <v>-1E+18</v>
      </c>
      <c r="AR59" s="371">
        <v>-1E+18</v>
      </c>
      <c r="AS59" s="371">
        <v>-1E+18</v>
      </c>
      <c r="AT59" s="371">
        <v>-1E+18</v>
      </c>
      <c r="AU59" s="371">
        <v>-1E+18</v>
      </c>
      <c r="AV59" s="371">
        <v>-1E+18</v>
      </c>
      <c r="AW59" s="372">
        <v>16.89</v>
      </c>
      <c r="AX59" s="373">
        <v>16.36</v>
      </c>
      <c r="AY59" s="339"/>
      <c r="AZ59" s="370">
        <v>-1E+18</v>
      </c>
      <c r="BA59" s="371">
        <v>-1E+18</v>
      </c>
      <c r="BB59" s="371">
        <v>-1E+18</v>
      </c>
      <c r="BC59" s="371">
        <v>-1E+18</v>
      </c>
      <c r="BD59" s="371">
        <v>-1E+18</v>
      </c>
      <c r="BE59" s="371">
        <v>-1E+18</v>
      </c>
      <c r="BF59" s="371">
        <v>-1E+18</v>
      </c>
      <c r="BG59" s="371">
        <v>-1E+18</v>
      </c>
      <c r="BH59" s="371">
        <v>-1E+18</v>
      </c>
      <c r="BI59" s="372">
        <v>300</v>
      </c>
      <c r="BJ59" s="373">
        <v>310</v>
      </c>
      <c r="BK59" s="339"/>
      <c r="BL59" s="370">
        <v>-1E+18</v>
      </c>
      <c r="BM59" s="371">
        <v>-1E+18</v>
      </c>
      <c r="BN59" s="371">
        <v>-1E+18</v>
      </c>
      <c r="BO59" s="371">
        <v>-1E+18</v>
      </c>
      <c r="BP59" s="371">
        <v>-1E+18</v>
      </c>
      <c r="BQ59" s="371">
        <v>-1E+18</v>
      </c>
      <c r="BR59" s="371">
        <v>-1E+18</v>
      </c>
      <c r="BS59" s="371">
        <v>-1E+18</v>
      </c>
      <c r="BT59" s="371">
        <v>-1E+18</v>
      </c>
      <c r="BU59" s="372">
        <v>1.04</v>
      </c>
      <c r="BV59" s="373">
        <v>1.04</v>
      </c>
    </row>
    <row r="60" spans="2:74">
      <c r="B60" s="198" t="s">
        <v>277</v>
      </c>
      <c r="C60" s="175"/>
      <c r="D60" s="370">
        <v>-1E+18</v>
      </c>
      <c r="E60" s="371">
        <v>-1E+18</v>
      </c>
      <c r="F60" s="371">
        <v>-1E+18</v>
      </c>
      <c r="G60" s="371">
        <v>-1E+18</v>
      </c>
      <c r="H60" s="371">
        <v>-1E+18</v>
      </c>
      <c r="I60" s="371">
        <v>-1E+18</v>
      </c>
      <c r="J60" s="371">
        <v>-1E+18</v>
      </c>
      <c r="K60" s="371">
        <v>-1E+18</v>
      </c>
      <c r="L60" s="371">
        <v>-1E+18</v>
      </c>
      <c r="M60" s="372">
        <v>11004</v>
      </c>
      <c r="N60" s="373">
        <v>11044</v>
      </c>
      <c r="O60" s="339"/>
      <c r="P60" s="370">
        <v>-1E+18</v>
      </c>
      <c r="Q60" s="371">
        <v>-1E+18</v>
      </c>
      <c r="R60" s="371">
        <v>-1E+18</v>
      </c>
      <c r="S60" s="371">
        <v>-1E+18</v>
      </c>
      <c r="T60" s="371">
        <v>-1E+18</v>
      </c>
      <c r="U60" s="371">
        <v>-1E+18</v>
      </c>
      <c r="V60" s="371">
        <v>-1E+18</v>
      </c>
      <c r="W60" s="371">
        <v>-1E+18</v>
      </c>
      <c r="X60" s="371">
        <v>-1E+18</v>
      </c>
      <c r="Y60" s="372">
        <v>1423349</v>
      </c>
      <c r="Z60" s="373">
        <v>1363319</v>
      </c>
      <c r="AA60" s="339"/>
      <c r="AB60" s="370">
        <v>-1E+18</v>
      </c>
      <c r="AC60" s="371">
        <v>-1E+18</v>
      </c>
      <c r="AD60" s="371">
        <v>-1E+18</v>
      </c>
      <c r="AE60" s="371">
        <v>-1E+18</v>
      </c>
      <c r="AF60" s="371">
        <v>-1E+18</v>
      </c>
      <c r="AG60" s="371">
        <v>-1E+18</v>
      </c>
      <c r="AH60" s="371">
        <v>-1E+18</v>
      </c>
      <c r="AI60" s="371">
        <v>-1E+18</v>
      </c>
      <c r="AJ60" s="371">
        <v>-1E+18</v>
      </c>
      <c r="AK60" s="372">
        <v>10.17</v>
      </c>
      <c r="AL60" s="373">
        <v>9.9499999999999993</v>
      </c>
      <c r="AM60" s="339"/>
      <c r="AN60" s="370">
        <v>-1E+18</v>
      </c>
      <c r="AO60" s="371">
        <v>-1E+18</v>
      </c>
      <c r="AP60" s="371">
        <v>-1E+18</v>
      </c>
      <c r="AQ60" s="371">
        <v>-1E+18</v>
      </c>
      <c r="AR60" s="371">
        <v>-1E+18</v>
      </c>
      <c r="AS60" s="371">
        <v>-1E+18</v>
      </c>
      <c r="AT60" s="371">
        <v>-1E+18</v>
      </c>
      <c r="AU60" s="371">
        <v>-1E+18</v>
      </c>
      <c r="AV60" s="371">
        <v>-1E+18</v>
      </c>
      <c r="AW60" s="372">
        <v>15.05</v>
      </c>
      <c r="AX60" s="373">
        <v>14.05</v>
      </c>
      <c r="AY60" s="339"/>
      <c r="AZ60" s="370">
        <v>-1E+18</v>
      </c>
      <c r="BA60" s="371">
        <v>-1E+18</v>
      </c>
      <c r="BB60" s="371">
        <v>-1E+18</v>
      </c>
      <c r="BC60" s="371">
        <v>-1E+18</v>
      </c>
      <c r="BD60" s="371">
        <v>-1E+18</v>
      </c>
      <c r="BE60" s="371">
        <v>-1E+18</v>
      </c>
      <c r="BF60" s="371">
        <v>-1E+18</v>
      </c>
      <c r="BG60" s="371">
        <v>-1E+18</v>
      </c>
      <c r="BH60" s="371">
        <v>-1E+18</v>
      </c>
      <c r="BI60" s="372">
        <v>1101</v>
      </c>
      <c r="BJ60" s="373">
        <v>1080</v>
      </c>
      <c r="BK60" s="339"/>
      <c r="BL60" s="370">
        <v>-1E+18</v>
      </c>
      <c r="BM60" s="371">
        <v>-1E+18</v>
      </c>
      <c r="BN60" s="371">
        <v>-1E+18</v>
      </c>
      <c r="BO60" s="371">
        <v>-1E+18</v>
      </c>
      <c r="BP60" s="371">
        <v>-1E+18</v>
      </c>
      <c r="BQ60" s="371">
        <v>-1E+18</v>
      </c>
      <c r="BR60" s="371">
        <v>-1E+18</v>
      </c>
      <c r="BS60" s="371">
        <v>-1E+18</v>
      </c>
      <c r="BT60" s="371">
        <v>-1E+18</v>
      </c>
      <c r="BU60" s="372">
        <v>1.02</v>
      </c>
      <c r="BV60" s="373">
        <v>0.97</v>
      </c>
    </row>
    <row r="61" spans="2:74" ht="15.75" thickBot="1">
      <c r="B61" s="199" t="s">
        <v>226</v>
      </c>
      <c r="C61" s="175"/>
      <c r="D61" s="374">
        <v>-1E+18</v>
      </c>
      <c r="E61" s="375">
        <v>-1E+18</v>
      </c>
      <c r="F61" s="375">
        <v>-1E+18</v>
      </c>
      <c r="G61" s="375">
        <v>-1E+18</v>
      </c>
      <c r="H61" s="375">
        <v>-1E+18</v>
      </c>
      <c r="I61" s="375">
        <v>-1E+18</v>
      </c>
      <c r="J61" s="375">
        <v>-1E+18</v>
      </c>
      <c r="K61" s="375">
        <v>-1E+18</v>
      </c>
      <c r="L61" s="375">
        <v>-1E+18</v>
      </c>
      <c r="M61" s="376">
        <v>1799</v>
      </c>
      <c r="N61" s="377">
        <v>2144</v>
      </c>
      <c r="O61" s="339"/>
      <c r="P61" s="374">
        <v>-1E+18</v>
      </c>
      <c r="Q61" s="375">
        <v>-1E+18</v>
      </c>
      <c r="R61" s="375">
        <v>-1E+18</v>
      </c>
      <c r="S61" s="375">
        <v>-1E+18</v>
      </c>
      <c r="T61" s="375">
        <v>-1E+18</v>
      </c>
      <c r="U61" s="375">
        <v>-1E+18</v>
      </c>
      <c r="V61" s="375">
        <v>-1E+18</v>
      </c>
      <c r="W61" s="375">
        <v>-1E+18</v>
      </c>
      <c r="X61" s="375">
        <v>-1E+18</v>
      </c>
      <c r="Y61" s="376">
        <v>112000</v>
      </c>
      <c r="Z61" s="377">
        <v>137207</v>
      </c>
      <c r="AA61" s="339"/>
      <c r="AB61" s="374">
        <v>-1E+18</v>
      </c>
      <c r="AC61" s="375">
        <v>-1E+18</v>
      </c>
      <c r="AD61" s="375">
        <v>-1E+18</v>
      </c>
      <c r="AE61" s="375">
        <v>-1E+18</v>
      </c>
      <c r="AF61" s="375">
        <v>-1E+18</v>
      </c>
      <c r="AG61" s="375">
        <v>-1E+18</v>
      </c>
      <c r="AH61" s="375">
        <v>-1E+18</v>
      </c>
      <c r="AI61" s="375">
        <v>-1E+18</v>
      </c>
      <c r="AJ61" s="375">
        <v>-1E+18</v>
      </c>
      <c r="AK61" s="376">
        <v>8.18</v>
      </c>
      <c r="AL61" s="377">
        <v>8.99</v>
      </c>
      <c r="AM61" s="339"/>
      <c r="AN61" s="374">
        <v>-1E+18</v>
      </c>
      <c r="AO61" s="375">
        <v>-1E+18</v>
      </c>
      <c r="AP61" s="375">
        <v>-1E+18</v>
      </c>
      <c r="AQ61" s="375">
        <v>-1E+18</v>
      </c>
      <c r="AR61" s="375">
        <v>-1E+18</v>
      </c>
      <c r="AS61" s="375">
        <v>-1E+18</v>
      </c>
      <c r="AT61" s="375">
        <v>-1E+18</v>
      </c>
      <c r="AU61" s="375">
        <v>-1E+18</v>
      </c>
      <c r="AV61" s="375">
        <v>-1E+18</v>
      </c>
      <c r="AW61" s="376">
        <v>12.44</v>
      </c>
      <c r="AX61" s="377">
        <v>12.47</v>
      </c>
      <c r="AY61" s="339"/>
      <c r="AZ61" s="374">
        <v>-1E+18</v>
      </c>
      <c r="BA61" s="375">
        <v>-1E+18</v>
      </c>
      <c r="BB61" s="375">
        <v>-1E+18</v>
      </c>
      <c r="BC61" s="375">
        <v>-1E+18</v>
      </c>
      <c r="BD61" s="375">
        <v>-1E+18</v>
      </c>
      <c r="BE61" s="375">
        <v>-1E+18</v>
      </c>
      <c r="BF61" s="375">
        <v>-1E+18</v>
      </c>
      <c r="BG61" s="375">
        <v>-1E+18</v>
      </c>
      <c r="BH61" s="375">
        <v>-1E+18</v>
      </c>
      <c r="BI61" s="376">
        <v>180</v>
      </c>
      <c r="BJ61" s="377">
        <v>205</v>
      </c>
      <c r="BK61" s="339"/>
      <c r="BL61" s="374">
        <v>-1E+18</v>
      </c>
      <c r="BM61" s="375">
        <v>-1E+18</v>
      </c>
      <c r="BN61" s="375">
        <v>-1E+18</v>
      </c>
      <c r="BO61" s="375">
        <v>-1E+18</v>
      </c>
      <c r="BP61" s="375">
        <v>-1E+18</v>
      </c>
      <c r="BQ61" s="375">
        <v>-1E+18</v>
      </c>
      <c r="BR61" s="375">
        <v>-1E+18</v>
      </c>
      <c r="BS61" s="375">
        <v>-1E+18</v>
      </c>
      <c r="BT61" s="375">
        <v>-1E+18</v>
      </c>
      <c r="BU61" s="376">
        <v>0.82</v>
      </c>
      <c r="BV61" s="377">
        <v>0.86</v>
      </c>
    </row>
    <row r="64" spans="2:74" ht="30.75" customHeight="1"/>
    <row r="65" ht="30" customHeight="1"/>
    <row r="66" ht="30.75" customHeight="1"/>
    <row r="67" ht="30.75" customHeight="1"/>
    <row r="68" ht="30.75" customHeight="1"/>
    <row r="69" ht="30.75" customHeight="1"/>
    <row r="70" ht="30.75" customHeight="1"/>
  </sheetData>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8"/>
  <sheetViews>
    <sheetView zoomScale="70" zoomScaleNormal="70" workbookViewId="0">
      <selection activeCell="B36" sqref="B36:D37"/>
    </sheetView>
  </sheetViews>
  <sheetFormatPr defaultColWidth="11.5703125" defaultRowHeight="15"/>
  <cols>
    <col min="4" max="4" width="12.42578125" bestFit="1" customWidth="1"/>
  </cols>
  <sheetData>
    <row r="1" spans="1:4">
      <c r="A1" s="101" t="s">
        <v>279</v>
      </c>
    </row>
    <row r="2" spans="1:4">
      <c r="A2" s="101"/>
    </row>
    <row r="3" spans="1:4">
      <c r="B3" s="509" t="s">
        <v>280</v>
      </c>
      <c r="C3" s="509"/>
      <c r="D3" s="509"/>
    </row>
    <row r="4" spans="1:4">
      <c r="D4" s="110"/>
    </row>
    <row r="5" spans="1:4">
      <c r="D5" s="110"/>
    </row>
    <row r="6" spans="1:4">
      <c r="D6" s="110"/>
    </row>
    <row r="7" spans="1:4">
      <c r="D7" s="111"/>
    </row>
    <row r="8" spans="1:4">
      <c r="D8" s="111"/>
    </row>
    <row r="10" spans="1:4">
      <c r="D10" s="110"/>
    </row>
    <row r="11" spans="1:4">
      <c r="D11" s="110"/>
    </row>
    <row r="12" spans="1:4" ht="20.25" customHeight="1">
      <c r="B12" s="509" t="s">
        <v>281</v>
      </c>
      <c r="C12" s="509"/>
      <c r="D12" s="509"/>
    </row>
    <row r="13" spans="1:4">
      <c r="D13" s="110"/>
    </row>
    <row r="14" spans="1:4">
      <c r="D14" s="110"/>
    </row>
    <row r="15" spans="1:4">
      <c r="D15" s="110"/>
    </row>
    <row r="16" spans="1:4">
      <c r="D16" s="110"/>
    </row>
    <row r="17" spans="2:4">
      <c r="D17" s="110"/>
    </row>
    <row r="18" spans="2:4">
      <c r="D18" s="110"/>
    </row>
    <row r="19" spans="2:4">
      <c r="D19" s="110"/>
    </row>
    <row r="20" spans="2:4">
      <c r="D20" s="110"/>
    </row>
    <row r="21" spans="2:4">
      <c r="D21" s="110"/>
    </row>
    <row r="22" spans="2:4">
      <c r="D22" s="110"/>
    </row>
    <row r="23" spans="2:4">
      <c r="D23" s="110"/>
    </row>
    <row r="27" spans="2:4">
      <c r="B27" s="509" t="s">
        <v>282</v>
      </c>
      <c r="C27" s="509"/>
      <c r="D27" s="509"/>
    </row>
    <row r="28" spans="2:4">
      <c r="D28" s="112"/>
    </row>
    <row r="29" spans="2:4">
      <c r="D29" s="110"/>
    </row>
    <row r="30" spans="2:4">
      <c r="D30" s="110"/>
    </row>
    <row r="31" spans="2:4">
      <c r="D31" s="110"/>
    </row>
    <row r="32" spans="2:4">
      <c r="D32" s="110"/>
    </row>
    <row r="35" spans="1:4">
      <c r="B35" s="509" t="s">
        <v>283</v>
      </c>
      <c r="C35" s="509"/>
      <c r="D35" s="509"/>
    </row>
    <row r="36" spans="1:4">
      <c r="A36" t="s">
        <v>284</v>
      </c>
      <c r="D36" s="110"/>
    </row>
    <row r="37" spans="1:4">
      <c r="A37" t="s">
        <v>285</v>
      </c>
      <c r="D37" s="110"/>
    </row>
    <row r="38" spans="1:4">
      <c r="A38" t="s">
        <v>286</v>
      </c>
      <c r="B38">
        <f>'NoE 1DGT'!$P$16</f>
        <v>710708</v>
      </c>
      <c r="C38">
        <f>'NoE 1DGT'!$R$16</f>
        <v>768604</v>
      </c>
      <c r="D38">
        <f>C38-B38</f>
        <v>57896</v>
      </c>
    </row>
  </sheetData>
  <mergeCells count="4">
    <mergeCell ref="B12:D12"/>
    <mergeCell ref="B3:D3"/>
    <mergeCell ref="B27:D27"/>
    <mergeCell ref="B35:D35"/>
  </mergeCells>
  <pageMargins left="0.70866141732282995" right="0.70866141732282995" top="0.78740157480314998" bottom="0.78740157480314998" header="0.31496062992126" footer="0.31496062992126"/>
  <pageSetup paperSize="9" scale="53" orientation="portrait" verticalDpi="0"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B235"/>
  <sheetViews>
    <sheetView zoomScale="55" zoomScaleNormal="55" workbookViewId="0">
      <selection activeCell="T15" sqref="T15"/>
    </sheetView>
  </sheetViews>
  <sheetFormatPr defaultColWidth="11.42578125" defaultRowHeight="14.25"/>
  <cols>
    <col min="1" max="1" width="22.7109375" style="33" customWidth="1"/>
    <col min="2" max="2" width="9" style="33" customWidth="1"/>
    <col min="3" max="3" width="10.7109375" style="33" customWidth="1"/>
    <col min="4" max="4" width="13.28515625" style="33" customWidth="1"/>
    <col min="5" max="5" width="20.7109375" style="40" customWidth="1"/>
    <col min="6" max="6" width="13.7109375" style="40" customWidth="1"/>
    <col min="7" max="7" width="10.7109375" style="33" customWidth="1"/>
    <col min="8" max="8" width="18.7109375" style="33" customWidth="1"/>
    <col min="9" max="9" width="16.42578125" style="40" customWidth="1"/>
    <col min="10" max="10" width="11.42578125" style="40"/>
    <col min="11" max="11" width="14.42578125" style="395" customWidth="1"/>
    <col min="12" max="12" width="25.42578125" style="33" customWidth="1"/>
    <col min="13" max="15" width="11.42578125" style="33"/>
    <col min="16" max="17" width="17.7109375" style="33" customWidth="1"/>
    <col min="18" max="19" width="11.42578125" style="33"/>
    <col min="20" max="20" width="17.7109375" style="33" customWidth="1"/>
    <col min="21" max="21" width="9.28515625" style="33" customWidth="1"/>
    <col min="22" max="22" width="8.28515625" style="33" customWidth="1"/>
    <col min="23" max="23" width="20.42578125" style="33" customWidth="1"/>
    <col min="24" max="26" width="11.42578125" style="33"/>
    <col min="27" max="27" width="21" style="33" customWidth="1"/>
    <col min="28" max="28" width="14.42578125" style="33" customWidth="1"/>
    <col min="29" max="30" width="11.42578125" style="33"/>
    <col min="31" max="31" width="21" style="33" customWidth="1"/>
    <col min="32" max="32" width="14.42578125" style="33" customWidth="1"/>
    <col min="33" max="50" width="11.42578125" style="217"/>
    <col min="51" max="16384" width="11.42578125" style="33"/>
  </cols>
  <sheetData>
    <row r="1" spans="1:50" s="217" customFormat="1">
      <c r="E1" s="395"/>
      <c r="F1" s="395"/>
      <c r="I1" s="395"/>
      <c r="J1" s="395"/>
      <c r="K1" s="395"/>
    </row>
    <row r="2" spans="1:50" s="217" customFormat="1" ht="15.75">
      <c r="A2" s="396" t="s">
        <v>287</v>
      </c>
      <c r="B2" s="397"/>
      <c r="E2" s="395"/>
      <c r="F2" s="395"/>
      <c r="I2" s="395"/>
      <c r="J2" s="395"/>
      <c r="K2" s="395"/>
    </row>
    <row r="3" spans="1:50" s="217" customFormat="1" ht="15.75" customHeight="1" thickBot="1">
      <c r="C3" s="398"/>
      <c r="F3" s="395"/>
      <c r="G3" s="398"/>
      <c r="J3" s="395"/>
      <c r="K3" s="395"/>
      <c r="AS3" s="217">
        <v>1</v>
      </c>
      <c r="AT3" s="217">
        <v>2</v>
      </c>
      <c r="AU3" s="217">
        <v>3</v>
      </c>
      <c r="AV3" s="217">
        <v>4</v>
      </c>
    </row>
    <row r="4" spans="1:50" ht="15" customHeight="1" thickBot="1">
      <c r="A4" s="534" t="s">
        <v>288</v>
      </c>
      <c r="B4" s="216"/>
      <c r="C4" s="515" t="str">
        <f>Translateupd!A9</f>
        <v>SMEs in EL</v>
      </c>
      <c r="D4" s="516"/>
      <c r="E4" s="517" t="s">
        <v>289</v>
      </c>
      <c r="F4" s="518"/>
      <c r="G4" s="528"/>
      <c r="H4" s="528"/>
      <c r="I4" s="529"/>
      <c r="J4" s="529"/>
      <c r="K4" s="399"/>
      <c r="L4" s="536" t="s">
        <v>290</v>
      </c>
      <c r="M4" s="400"/>
      <c r="N4" s="517" t="str">
        <f>Translateupd!A9</f>
        <v>SMEs in EL</v>
      </c>
      <c r="O4" s="518"/>
      <c r="P4" s="517" t="s">
        <v>289</v>
      </c>
      <c r="Q4" s="518"/>
      <c r="R4" s="528"/>
      <c r="S4" s="528"/>
      <c r="T4" s="529"/>
      <c r="U4" s="529"/>
      <c r="V4" s="399"/>
      <c r="W4" s="536" t="s">
        <v>291</v>
      </c>
      <c r="X4" s="216"/>
      <c r="Y4" s="515" t="str">
        <f>Translateupd!A9</f>
        <v>SMEs in EL</v>
      </c>
      <c r="Z4" s="516"/>
      <c r="AA4" s="517" t="s">
        <v>289</v>
      </c>
      <c r="AB4" s="518"/>
      <c r="AC4" s="528"/>
      <c r="AD4" s="528"/>
      <c r="AE4" s="529"/>
      <c r="AF4" s="529"/>
      <c r="AH4" s="536" t="s">
        <v>292</v>
      </c>
      <c r="AI4" s="216"/>
      <c r="AJ4" s="515" t="str">
        <f>Translateupd!A9</f>
        <v>SMEs in EL</v>
      </c>
      <c r="AK4" s="516"/>
      <c r="AL4" s="517" t="s">
        <v>289</v>
      </c>
      <c r="AM4" s="518"/>
      <c r="AS4" s="33"/>
      <c r="AT4" s="33"/>
      <c r="AU4" s="33"/>
      <c r="AV4" s="33"/>
      <c r="AW4" s="33"/>
      <c r="AX4" s="33"/>
    </row>
    <row r="5" spans="1:50" ht="14.45" customHeight="1">
      <c r="A5" s="535"/>
      <c r="B5" s="218">
        <v>2008</v>
      </c>
      <c r="C5" s="219">
        <f>'NoE 1DGT'!V16</f>
        <v>100</v>
      </c>
      <c r="D5" s="401"/>
      <c r="E5" s="145">
        <v>100</v>
      </c>
      <c r="F5" s="146"/>
      <c r="G5" s="395">
        <f>MIN(C5:F22)</f>
        <v>80.457840404582782</v>
      </c>
      <c r="H5" s="402"/>
      <c r="I5" s="395"/>
      <c r="J5" s="395"/>
      <c r="L5" s="537"/>
      <c r="M5" s="218">
        <v>2008</v>
      </c>
      <c r="N5" s="219">
        <f>'EMP 1DGT'!V16</f>
        <v>100</v>
      </c>
      <c r="O5" s="401"/>
      <c r="P5" s="145">
        <v>100</v>
      </c>
      <c r="Q5" s="146"/>
      <c r="R5" s="395">
        <f>MIN(N5:Q22)</f>
        <v>75.134285024991641</v>
      </c>
      <c r="S5" s="217"/>
      <c r="T5" s="395"/>
      <c r="U5" s="395"/>
      <c r="V5" s="395"/>
      <c r="W5" s="537"/>
      <c r="X5" s="218">
        <v>2008</v>
      </c>
      <c r="Y5" s="219">
        <f>'VA 1DGT'!V16</f>
        <v>100</v>
      </c>
      <c r="Z5" s="401"/>
      <c r="AA5" s="145">
        <v>100</v>
      </c>
      <c r="AB5" s="146"/>
      <c r="AC5" s="395">
        <f>MIN(Y5:AB22)</f>
        <v>49.631639806810611</v>
      </c>
      <c r="AD5" s="217"/>
      <c r="AE5" s="395"/>
      <c r="AF5" s="395"/>
      <c r="AH5" s="537"/>
      <c r="AI5" s="218">
        <v>2008</v>
      </c>
      <c r="AJ5" s="219">
        <f>'VAinfl 1DGT'!V16</f>
        <v>100</v>
      </c>
      <c r="AK5" s="401"/>
      <c r="AL5" s="383">
        <v>100</v>
      </c>
      <c r="AM5" s="384"/>
      <c r="AN5" s="395">
        <f>MIN(AJ5:AM22)</f>
        <v>49.848696463046949</v>
      </c>
      <c r="AS5" s="40">
        <f>G5</f>
        <v>80.457840404582782</v>
      </c>
      <c r="AT5" s="40">
        <f>R5</f>
        <v>75.134285024991641</v>
      </c>
      <c r="AU5" s="40">
        <f>AC5</f>
        <v>49.631639806810611</v>
      </c>
      <c r="AV5" s="40">
        <f>AN5</f>
        <v>49.848696463046949</v>
      </c>
      <c r="AW5" s="40"/>
      <c r="AX5" s="40"/>
    </row>
    <row r="6" spans="1:50" ht="14.45" customHeight="1">
      <c r="A6" s="535"/>
      <c r="B6" s="220">
        <v>2009</v>
      </c>
      <c r="C6" s="221">
        <f>'NoE 1DGT'!W16</f>
        <v>95.896213316249103</v>
      </c>
      <c r="D6" s="403"/>
      <c r="E6" s="147">
        <v>99.276425130038419</v>
      </c>
      <c r="F6" s="148"/>
      <c r="G6" s="395">
        <f>MAX(C5:F22)</f>
        <v>132.20276104320484</v>
      </c>
      <c r="H6" s="217"/>
      <c r="I6" s="395"/>
      <c r="J6" s="395"/>
      <c r="L6" s="537"/>
      <c r="M6" s="220">
        <v>2009</v>
      </c>
      <c r="N6" s="221">
        <f>'EMP 1DGT'!W16</f>
        <v>95.709428678257311</v>
      </c>
      <c r="O6" s="403"/>
      <c r="P6" s="147">
        <v>97.56384085332958</v>
      </c>
      <c r="Q6" s="148"/>
      <c r="R6" s="395">
        <f>MAX(N5:Q22)</f>
        <v>112.26965941885405</v>
      </c>
      <c r="S6" s="217"/>
      <c r="T6" s="395"/>
      <c r="U6" s="395"/>
      <c r="V6" s="395"/>
      <c r="W6" s="537"/>
      <c r="X6" s="220">
        <v>2009</v>
      </c>
      <c r="Y6" s="221">
        <f>'VA 1DGT'!W16</f>
        <v>100.14104653039971</v>
      </c>
      <c r="Z6" s="403"/>
      <c r="AA6" s="147">
        <v>91.531945356228974</v>
      </c>
      <c r="AB6" s="148"/>
      <c r="AC6" s="395">
        <f>MAX(Y5:AB22)</f>
        <v>161.39622024656711</v>
      </c>
      <c r="AD6" s="217"/>
      <c r="AE6" s="395"/>
      <c r="AF6" s="395"/>
      <c r="AH6" s="537"/>
      <c r="AI6" s="220">
        <v>2009</v>
      </c>
      <c r="AJ6" s="221">
        <f>'VAinfl 1DGT'!W16</f>
        <v>97.824533567308791</v>
      </c>
      <c r="AK6" s="403"/>
      <c r="AL6" s="224">
        <v>91.621592736331209</v>
      </c>
      <c r="AM6" s="385"/>
      <c r="AN6" s="395">
        <f>MAX(AJ5:AM22)</f>
        <v>115.70580883479164</v>
      </c>
      <c r="AS6" s="40">
        <f>G6</f>
        <v>132.20276104320484</v>
      </c>
      <c r="AT6" s="40">
        <f>R6</f>
        <v>112.26965941885405</v>
      </c>
      <c r="AU6" s="40">
        <f>AC6</f>
        <v>161.39622024656711</v>
      </c>
      <c r="AV6" s="40">
        <f>AN6</f>
        <v>115.70580883479164</v>
      </c>
      <c r="AW6" s="40"/>
      <c r="AX6" s="40"/>
    </row>
    <row r="7" spans="1:50" ht="14.45" customHeight="1">
      <c r="A7" s="535"/>
      <c r="B7" s="220">
        <v>2010</v>
      </c>
      <c r="C7" s="221">
        <f>'NoE 1DGT'!X16</f>
        <v>91.655422494719758</v>
      </c>
      <c r="D7" s="403"/>
      <c r="E7" s="147">
        <v>101.76023045061461</v>
      </c>
      <c r="F7" s="148"/>
      <c r="G7" s="395"/>
      <c r="H7" s="217"/>
      <c r="I7" s="395"/>
      <c r="J7" s="395"/>
      <c r="L7" s="537"/>
      <c r="M7" s="220">
        <v>2010</v>
      </c>
      <c r="N7" s="221">
        <f>'EMP 1DGT'!X16</f>
        <v>89.814442510920628</v>
      </c>
      <c r="O7" s="403"/>
      <c r="P7" s="147">
        <v>97.203201128285926</v>
      </c>
      <c r="Q7" s="148"/>
      <c r="R7" s="395"/>
      <c r="S7" s="217"/>
      <c r="T7" s="395"/>
      <c r="U7" s="395"/>
      <c r="V7" s="40"/>
      <c r="W7" s="537"/>
      <c r="X7" s="220">
        <v>2010</v>
      </c>
      <c r="Y7" s="221">
        <f>'VA 1DGT'!X16</f>
        <v>90.285656344813646</v>
      </c>
      <c r="Z7" s="403"/>
      <c r="AA7" s="147">
        <v>95.377822919273783</v>
      </c>
      <c r="AB7" s="148"/>
      <c r="AC7" s="395"/>
      <c r="AD7" s="217"/>
      <c r="AE7" s="395"/>
      <c r="AF7" s="395"/>
      <c r="AH7" s="537"/>
      <c r="AI7" s="220">
        <v>2010</v>
      </c>
      <c r="AJ7" s="221">
        <f>'VAinfl 1DGT'!X16</f>
        <v>87.167756092110579</v>
      </c>
      <c r="AK7" s="403"/>
      <c r="AL7" s="224">
        <v>94.008192570758027</v>
      </c>
      <c r="AM7" s="385"/>
      <c r="AS7" s="33"/>
      <c r="AT7" s="33"/>
      <c r="AU7" s="33"/>
      <c r="AV7" s="33"/>
      <c r="AW7" s="33"/>
      <c r="AX7" s="33"/>
    </row>
    <row r="8" spans="1:50" ht="14.45" customHeight="1">
      <c r="A8" s="535"/>
      <c r="B8" s="220">
        <v>2011</v>
      </c>
      <c r="C8" s="221">
        <f>'NoE 1DGT'!Y16</f>
        <v>86.369528620498542</v>
      </c>
      <c r="D8" s="403"/>
      <c r="E8" s="147">
        <v>102.08373134378382</v>
      </c>
      <c r="F8" s="148"/>
      <c r="G8" s="395"/>
      <c r="H8" s="217"/>
      <c r="I8" s="395"/>
      <c r="J8" s="395"/>
      <c r="L8" s="537"/>
      <c r="M8" s="220">
        <v>2011</v>
      </c>
      <c r="N8" s="221">
        <f>'EMP 1DGT'!Y16</f>
        <v>84.783697271520637</v>
      </c>
      <c r="O8" s="403"/>
      <c r="P8" s="147">
        <v>97.124184107654173</v>
      </c>
      <c r="Q8" s="148"/>
      <c r="R8" s="395"/>
      <c r="S8" s="217"/>
      <c r="T8" s="395"/>
      <c r="U8" s="395"/>
      <c r="V8" s="395"/>
      <c r="W8" s="537"/>
      <c r="X8" s="220">
        <v>2011</v>
      </c>
      <c r="Y8" s="221">
        <f>'VA 1DGT'!Y16</f>
        <v>79.082968650910317</v>
      </c>
      <c r="Z8" s="403"/>
      <c r="AA8" s="147">
        <v>99.244032826884535</v>
      </c>
      <c r="AB8" s="148"/>
      <c r="AC8" s="395"/>
      <c r="AD8" s="217"/>
      <c r="AE8" s="395"/>
      <c r="AF8" s="395"/>
      <c r="AH8" s="537"/>
      <c r="AI8" s="220">
        <v>2011</v>
      </c>
      <c r="AJ8" s="221">
        <f>'VAinfl 1DGT'!Y16</f>
        <v>75.61313819169122</v>
      </c>
      <c r="AK8" s="403"/>
      <c r="AL8" s="224">
        <v>96.546050113820485</v>
      </c>
      <c r="AM8" s="385"/>
      <c r="AS8" s="40">
        <f>K25</f>
        <v>67.244224422442244</v>
      </c>
      <c r="AT8" s="40">
        <f>V25</f>
        <v>67.56339963833635</v>
      </c>
      <c r="AU8" s="40">
        <f>AG25</f>
        <v>33.431362614942977</v>
      </c>
      <c r="AV8" s="40">
        <f>AR25</f>
        <v>33.577569748353596</v>
      </c>
      <c r="AW8" s="40"/>
      <c r="AX8" s="40"/>
    </row>
    <row r="9" spans="1:50" ht="14.45" customHeight="1">
      <c r="A9" s="535"/>
      <c r="B9" s="220">
        <v>2012</v>
      </c>
      <c r="C9" s="221">
        <f>'NoE 1DGT'!Z16</f>
        <v>83.672310069516058</v>
      </c>
      <c r="D9" s="403"/>
      <c r="E9" s="147">
        <v>103.51235687068964</v>
      </c>
      <c r="F9" s="148"/>
      <c r="G9" s="395"/>
      <c r="H9" s="217"/>
      <c r="I9" s="395"/>
      <c r="J9" s="395"/>
      <c r="L9" s="537"/>
      <c r="M9" s="220">
        <v>2012</v>
      </c>
      <c r="N9" s="221">
        <f>'EMP 1DGT'!Z16</f>
        <v>78.83643963744079</v>
      </c>
      <c r="O9" s="403"/>
      <c r="P9" s="147">
        <v>96.359126173098446</v>
      </c>
      <c r="Q9" s="148"/>
      <c r="R9" s="395"/>
      <c r="S9" s="217"/>
      <c r="T9" s="395"/>
      <c r="U9" s="395"/>
      <c r="V9" s="395"/>
      <c r="W9" s="537"/>
      <c r="X9" s="220">
        <v>2012</v>
      </c>
      <c r="Y9" s="221">
        <f>'VA 1DGT'!Z16</f>
        <v>71.504860574415957</v>
      </c>
      <c r="Z9" s="403"/>
      <c r="AA9" s="147">
        <v>97.111737158765564</v>
      </c>
      <c r="AB9" s="148"/>
      <c r="AC9" s="395"/>
      <c r="AD9" s="217"/>
      <c r="AE9" s="395"/>
      <c r="AF9" s="395"/>
      <c r="AH9" s="537"/>
      <c r="AI9" s="220">
        <v>2012</v>
      </c>
      <c r="AJ9" s="221">
        <f>'VAinfl 1DGT'!Z16</f>
        <v>68.597038979728922</v>
      </c>
      <c r="AK9" s="403"/>
      <c r="AL9" s="224">
        <v>93.241864910739068</v>
      </c>
      <c r="AM9" s="385"/>
      <c r="AS9" s="40">
        <f>K26</f>
        <v>160.44133265153602</v>
      </c>
      <c r="AT9" s="40">
        <f>V26</f>
        <v>152.54406160116281</v>
      </c>
      <c r="AU9" s="40">
        <f>AG26</f>
        <v>142.9229653601557</v>
      </c>
      <c r="AV9" s="40">
        <f>AR26</f>
        <v>118.65518108893366</v>
      </c>
      <c r="AW9" s="40"/>
      <c r="AX9" s="40"/>
    </row>
    <row r="10" spans="1:50" ht="14.45" customHeight="1">
      <c r="A10" s="535"/>
      <c r="B10" s="220">
        <v>2013</v>
      </c>
      <c r="C10" s="221">
        <f>'NoE 1DGT'!AA16</f>
        <v>80.457840404582782</v>
      </c>
      <c r="D10" s="167"/>
      <c r="E10" s="147">
        <v>104.28422075719359</v>
      </c>
      <c r="F10" s="149"/>
      <c r="G10" s="395"/>
      <c r="H10" s="217"/>
      <c r="I10" s="395"/>
      <c r="J10" s="395"/>
      <c r="L10" s="537"/>
      <c r="M10" s="220">
        <v>2013</v>
      </c>
      <c r="N10" s="221">
        <f>'EMP 1DGT'!AA16</f>
        <v>76.389007488789204</v>
      </c>
      <c r="O10" s="167"/>
      <c r="P10" s="147">
        <v>95.01448929363228</v>
      </c>
      <c r="Q10" s="149"/>
      <c r="R10" s="395"/>
      <c r="S10" s="217"/>
      <c r="T10" s="395"/>
      <c r="U10" s="395"/>
      <c r="V10" s="395"/>
      <c r="W10" s="537"/>
      <c r="X10" s="220">
        <v>2013</v>
      </c>
      <c r="Y10" s="221">
        <f>'VA 1DGT'!AA16</f>
        <v>65.669403429632368</v>
      </c>
      <c r="Z10" s="167"/>
      <c r="AA10" s="147">
        <v>97.959559350764181</v>
      </c>
      <c r="AB10" s="149"/>
      <c r="AC10" s="395"/>
      <c r="AD10" s="217"/>
      <c r="AE10" s="395"/>
      <c r="AF10" s="395"/>
      <c r="AH10" s="537"/>
      <c r="AI10" s="220">
        <v>2013</v>
      </c>
      <c r="AJ10" s="221">
        <f>'VAinfl 1DGT'!AA16</f>
        <v>64.258889190322066</v>
      </c>
      <c r="AK10" s="167"/>
      <c r="AL10" s="224">
        <v>92.979852608648983</v>
      </c>
      <c r="AM10" s="386"/>
      <c r="AS10" s="33"/>
      <c r="AT10" s="33"/>
      <c r="AU10" s="33"/>
      <c r="AV10" s="33"/>
      <c r="AW10" s="33"/>
      <c r="AX10" s="33"/>
    </row>
    <row r="11" spans="1:50" ht="14.45" customHeight="1">
      <c r="A11" s="535"/>
      <c r="B11" s="220">
        <v>2014</v>
      </c>
      <c r="C11" s="147">
        <f>'NoE 1DGT'!AB16</f>
        <v>96.720312217335348</v>
      </c>
      <c r="D11" s="222"/>
      <c r="E11" s="150">
        <v>108.38903728769503</v>
      </c>
      <c r="F11" s="151"/>
      <c r="G11" s="395"/>
      <c r="H11" s="395"/>
      <c r="I11" s="395"/>
      <c r="J11" s="395"/>
      <c r="L11" s="537"/>
      <c r="M11" s="220">
        <v>2014</v>
      </c>
      <c r="N11" s="147">
        <f>'EMP 1DGT'!AB16</f>
        <v>84.034445279940442</v>
      </c>
      <c r="O11" s="222"/>
      <c r="P11" s="150">
        <v>97.049192874090508</v>
      </c>
      <c r="Q11" s="151"/>
      <c r="R11" s="395"/>
      <c r="S11" s="395"/>
      <c r="T11" s="395"/>
      <c r="U11" s="395"/>
      <c r="V11" s="395"/>
      <c r="W11" s="537"/>
      <c r="X11" s="220">
        <v>2014</v>
      </c>
      <c r="Y11" s="147">
        <f>'VA 1DGT'!AB16</f>
        <v>54.133665813392746</v>
      </c>
      <c r="Z11" s="222"/>
      <c r="AA11" s="150">
        <v>100.3069266810917</v>
      </c>
      <c r="AB11" s="151"/>
      <c r="AC11" s="395"/>
      <c r="AD11" s="395"/>
      <c r="AE11" s="395"/>
      <c r="AF11" s="395"/>
      <c r="AH11" s="537"/>
      <c r="AI11" s="220">
        <v>2014</v>
      </c>
      <c r="AJ11" s="147">
        <f>'VAinfl 1DGT'!AB16</f>
        <v>54.009635335586637</v>
      </c>
      <c r="AK11" s="222"/>
      <c r="AL11" s="387">
        <v>94.525852237752417</v>
      </c>
      <c r="AM11" s="388"/>
      <c r="AS11" s="40">
        <f>AA45</f>
        <v>43.645113704412346</v>
      </c>
      <c r="AT11" s="40">
        <f>AA65</f>
        <v>33.494552953878831</v>
      </c>
      <c r="AU11" s="40">
        <f>AA85</f>
        <v>21.505006872177496</v>
      </c>
      <c r="AV11" s="40">
        <f>BB85</f>
        <v>21.631886412723357</v>
      </c>
      <c r="AW11" s="40"/>
      <c r="AX11" s="40"/>
    </row>
    <row r="12" spans="1:50" ht="14.45" customHeight="1">
      <c r="A12" s="535"/>
      <c r="B12" s="220">
        <v>2015</v>
      </c>
      <c r="C12" s="221">
        <f>'NoE 1DGT'!AC16</f>
        <v>90.976047897291835</v>
      </c>
      <c r="D12" s="222"/>
      <c r="E12" s="147">
        <v>107.6435265079087</v>
      </c>
      <c r="F12" s="151"/>
      <c r="G12" s="395"/>
      <c r="H12" s="395"/>
      <c r="I12" s="395"/>
      <c r="J12" s="395"/>
      <c r="L12" s="537"/>
      <c r="M12" s="220">
        <v>2015</v>
      </c>
      <c r="N12" s="221">
        <f>'EMP 1DGT'!AC16</f>
        <v>75.134285024991641</v>
      </c>
      <c r="O12" s="222"/>
      <c r="P12" s="147">
        <v>97.078044148088921</v>
      </c>
      <c r="Q12" s="151"/>
      <c r="R12" s="217"/>
      <c r="S12" s="395"/>
      <c r="T12" s="395"/>
      <c r="U12" s="395"/>
      <c r="V12" s="395"/>
      <c r="W12" s="537"/>
      <c r="X12" s="220">
        <v>2015</v>
      </c>
      <c r="Y12" s="221">
        <f>'VA 1DGT'!AC16</f>
        <v>54.90752995921823</v>
      </c>
      <c r="Z12" s="222"/>
      <c r="AA12" s="150">
        <v>104.17700957849135</v>
      </c>
      <c r="AB12" s="151"/>
      <c r="AC12" s="217"/>
      <c r="AD12" s="395"/>
      <c r="AE12" s="395"/>
      <c r="AF12" s="395"/>
      <c r="AH12" s="537"/>
      <c r="AI12" s="220">
        <v>2015</v>
      </c>
      <c r="AJ12" s="221">
        <f>'VAinfl 1DGT'!AC16</f>
        <v>54.877524353894998</v>
      </c>
      <c r="AK12" s="222"/>
      <c r="AL12" s="387">
        <v>96.888785988380207</v>
      </c>
      <c r="AM12" s="388"/>
      <c r="AS12" s="40">
        <f>AA46</f>
        <v>360925</v>
      </c>
      <c r="AT12" s="40">
        <f>AA66</f>
        <v>7200.7957559681699</v>
      </c>
      <c r="AU12" s="40">
        <f>AA86</f>
        <v>3655.284090909091</v>
      </c>
      <c r="AV12" s="40">
        <f>BB86</f>
        <v>3405.1531011080469</v>
      </c>
      <c r="AW12" s="40"/>
      <c r="AX12" s="40"/>
    </row>
    <row r="13" spans="1:50" ht="14.45" customHeight="1">
      <c r="A13" s="535"/>
      <c r="B13" s="220">
        <v>2016</v>
      </c>
      <c r="C13" s="221">
        <f>'NoE 1DGT'!AD16</f>
        <v>91.440064434578503</v>
      </c>
      <c r="D13" s="221"/>
      <c r="E13" s="147">
        <v>111.39310636144887</v>
      </c>
      <c r="F13" s="149"/>
      <c r="G13" s="395"/>
      <c r="H13" s="395"/>
      <c r="I13" s="395"/>
      <c r="J13" s="395"/>
      <c r="L13" s="537"/>
      <c r="M13" s="220">
        <v>2016</v>
      </c>
      <c r="N13" s="221">
        <f>'EMP 1DGT'!AD16</f>
        <v>84.037305495012035</v>
      </c>
      <c r="O13" s="221"/>
      <c r="P13" s="147">
        <v>100.96699885349665</v>
      </c>
      <c r="Q13" s="149"/>
      <c r="R13" s="217"/>
      <c r="S13" s="395"/>
      <c r="T13" s="395"/>
      <c r="U13" s="395"/>
      <c r="V13" s="395"/>
      <c r="W13" s="537"/>
      <c r="X13" s="220">
        <v>2016</v>
      </c>
      <c r="Y13" s="221">
        <f>'VA 1DGT'!AD16</f>
        <v>49.631639806810611</v>
      </c>
      <c r="Z13" s="221"/>
      <c r="AA13" s="150">
        <v>109.48157526485863</v>
      </c>
      <c r="AB13" s="151"/>
      <c r="AC13" s="217"/>
      <c r="AD13" s="395"/>
      <c r="AE13" s="395"/>
      <c r="AF13" s="395"/>
      <c r="AH13" s="537"/>
      <c r="AI13" s="220">
        <v>2016</v>
      </c>
      <c r="AJ13" s="221">
        <f>'VAinfl 1DGT'!AD16</f>
        <v>49.848696463046949</v>
      </c>
      <c r="AK13" s="221"/>
      <c r="AL13" s="387">
        <v>101.06626857042231</v>
      </c>
      <c r="AM13" s="388"/>
      <c r="AS13" s="33"/>
      <c r="AT13" s="33"/>
      <c r="AU13" s="33"/>
      <c r="AV13" s="33"/>
      <c r="AW13" s="33"/>
      <c r="AX13" s="33"/>
    </row>
    <row r="14" spans="1:50" ht="14.45" customHeight="1">
      <c r="A14" s="535"/>
      <c r="B14" s="223">
        <v>2017</v>
      </c>
      <c r="C14" s="221">
        <f>'NoE 1DGT'!AE16</f>
        <v>82.850054790132475</v>
      </c>
      <c r="D14" s="222"/>
      <c r="E14" s="147">
        <v>111.00734950527645</v>
      </c>
      <c r="F14" s="149"/>
      <c r="G14" s="395"/>
      <c r="H14" s="395"/>
      <c r="I14" s="395"/>
      <c r="J14" s="395"/>
      <c r="L14" s="537"/>
      <c r="M14" s="223">
        <v>2017</v>
      </c>
      <c r="N14" s="221">
        <f>'EMP 1DGT'!AE16</f>
        <v>81.12544074256158</v>
      </c>
      <c r="O14" s="222"/>
      <c r="P14" s="147">
        <v>100.69775709423178</v>
      </c>
      <c r="Q14" s="149"/>
      <c r="R14" s="217"/>
      <c r="S14" s="395"/>
      <c r="T14" s="395"/>
      <c r="U14" s="395"/>
      <c r="V14" s="395"/>
      <c r="W14" s="537"/>
      <c r="X14" s="223">
        <v>2017</v>
      </c>
      <c r="Y14" s="221">
        <f>'VA 1DGT'!AE16</f>
        <v>54.287966409097614</v>
      </c>
      <c r="Z14" s="222"/>
      <c r="AA14" s="147">
        <v>110.86531727854099</v>
      </c>
      <c r="AB14" s="151"/>
      <c r="AC14" s="217"/>
      <c r="AD14" s="395"/>
      <c r="AE14" s="395"/>
      <c r="AF14" s="395"/>
      <c r="AH14" s="537"/>
      <c r="AI14" s="223">
        <v>2017</v>
      </c>
      <c r="AJ14" s="221">
        <f>'VAinfl 1DGT'!AE16</f>
        <v>54.414549614284539</v>
      </c>
      <c r="AK14" s="222"/>
      <c r="AL14" s="224">
        <v>100.98248847446223</v>
      </c>
      <c r="AM14" s="388"/>
      <c r="AS14" s="33"/>
      <c r="AT14" s="33"/>
      <c r="AU14" s="33"/>
      <c r="AV14" s="33"/>
      <c r="AW14" s="33"/>
      <c r="AX14" s="33"/>
    </row>
    <row r="15" spans="1:50" ht="14.45" customHeight="1">
      <c r="A15" s="535"/>
      <c r="B15" s="223">
        <v>2018</v>
      </c>
      <c r="C15" s="224">
        <f>'NoE 1DGT'!AF16</f>
        <v>81.601692444723042</v>
      </c>
      <c r="D15" s="222"/>
      <c r="E15" s="172">
        <v>113.37624267429406</v>
      </c>
      <c r="F15" s="151"/>
      <c r="G15" s="217"/>
      <c r="H15" s="217"/>
      <c r="I15" s="395"/>
      <c r="J15" s="395"/>
      <c r="L15" s="537"/>
      <c r="M15" s="223">
        <v>2018</v>
      </c>
      <c r="N15" s="224">
        <f>'EMP 1DGT'!AF16</f>
        <v>89.321615018367552</v>
      </c>
      <c r="O15" s="222"/>
      <c r="P15" s="152">
        <v>100.79099576265212</v>
      </c>
      <c r="Q15" s="149"/>
      <c r="R15" s="217"/>
      <c r="S15" s="217"/>
      <c r="T15" s="395"/>
      <c r="U15" s="395"/>
      <c r="V15" s="395"/>
      <c r="W15" s="537"/>
      <c r="X15" s="223">
        <v>2018</v>
      </c>
      <c r="Y15" s="224">
        <f>'VA 1DGT'!AF16</f>
        <v>53.966376622495282</v>
      </c>
      <c r="Z15" s="222"/>
      <c r="AA15" s="156">
        <v>110.75799831162941</v>
      </c>
      <c r="AB15" s="151"/>
      <c r="AC15" s="217"/>
      <c r="AD15" s="217"/>
      <c r="AE15" s="395"/>
      <c r="AF15" s="395"/>
      <c r="AG15" s="33"/>
      <c r="AH15" s="537"/>
      <c r="AI15" s="223">
        <v>2018</v>
      </c>
      <c r="AJ15" s="224">
        <f>'VAinfl 1DGT'!AF16</f>
        <v>54.219714587063685</v>
      </c>
      <c r="AK15" s="222"/>
      <c r="AL15" s="389">
        <v>99.478863870967345</v>
      </c>
      <c r="AM15" s="388"/>
      <c r="AN15" s="33"/>
      <c r="AO15" s="33"/>
      <c r="AP15" s="33"/>
      <c r="AQ15" s="33"/>
      <c r="AR15" s="33"/>
      <c r="AS15" s="33"/>
      <c r="AT15" s="33"/>
      <c r="AU15" s="33"/>
      <c r="AV15" s="33"/>
      <c r="AW15" s="33"/>
      <c r="AX15" s="33"/>
    </row>
    <row r="16" spans="1:50" ht="14.45" customHeight="1">
      <c r="A16" s="535"/>
      <c r="B16" s="223">
        <v>2019</v>
      </c>
      <c r="C16" s="224">
        <f>'NoE 1DGT'!AG16</f>
        <v>82.635042409060475</v>
      </c>
      <c r="D16" s="404"/>
      <c r="E16" s="153">
        <v>115.67116905592997</v>
      </c>
      <c r="F16" s="151"/>
      <c r="G16" s="217"/>
      <c r="H16" s="217"/>
      <c r="I16" s="395"/>
      <c r="J16" s="395"/>
      <c r="L16" s="537"/>
      <c r="M16" s="223">
        <v>2019</v>
      </c>
      <c r="N16" s="224">
        <f>'EMP 1DGT'!AG16</f>
        <v>90.912557836450418</v>
      </c>
      <c r="O16" s="404"/>
      <c r="P16" s="147">
        <v>101.67616854409337</v>
      </c>
      <c r="Q16" s="151"/>
      <c r="R16" s="217"/>
      <c r="S16" s="217"/>
      <c r="T16" s="395"/>
      <c r="U16" s="395"/>
      <c r="V16" s="395"/>
      <c r="W16" s="537"/>
      <c r="X16" s="223">
        <v>2019</v>
      </c>
      <c r="Y16" s="224">
        <f>'VA 1DGT'!AG16</f>
        <v>59.575341186022619</v>
      </c>
      <c r="Z16" s="404"/>
      <c r="AA16" s="157">
        <v>114.83367132131148</v>
      </c>
      <c r="AB16" s="151"/>
      <c r="AC16" s="217"/>
      <c r="AD16" s="217"/>
      <c r="AE16" s="395"/>
      <c r="AF16" s="395"/>
      <c r="AG16" s="33"/>
      <c r="AH16" s="537"/>
      <c r="AI16" s="223">
        <v>2019</v>
      </c>
      <c r="AJ16" s="224">
        <f>'VAinfl 1DGT'!AG16</f>
        <v>59.70889822051528</v>
      </c>
      <c r="AK16" s="404"/>
      <c r="AL16" s="233">
        <v>101.3964887881521</v>
      </c>
      <c r="AM16" s="388"/>
      <c r="AN16" s="33"/>
      <c r="AO16" s="33"/>
      <c r="AP16" s="33"/>
      <c r="AQ16" s="33"/>
      <c r="AR16" s="33"/>
      <c r="AS16" s="33"/>
      <c r="AT16" s="33"/>
      <c r="AU16" s="33"/>
      <c r="AV16" s="33"/>
      <c r="AW16" s="33"/>
      <c r="AX16" s="33"/>
    </row>
    <row r="17" spans="1:50" ht="14.45" customHeight="1">
      <c r="A17" s="535"/>
      <c r="B17" s="220">
        <v>2020</v>
      </c>
      <c r="C17" s="224">
        <f>'NoE 1DGT'!AH16</f>
        <v>81.892293315603837</v>
      </c>
      <c r="D17" s="151"/>
      <c r="E17" s="167">
        <v>116.74779451560234</v>
      </c>
      <c r="F17" s="151"/>
      <c r="G17" s="217"/>
      <c r="H17" s="217"/>
      <c r="I17" s="395"/>
      <c r="J17" s="395"/>
      <c r="L17" s="537"/>
      <c r="M17" s="220">
        <v>2020</v>
      </c>
      <c r="N17" s="224">
        <f>'EMP 1DGT'!AH16</f>
        <v>86.728146091495375</v>
      </c>
      <c r="O17" s="151"/>
      <c r="P17" s="147">
        <v>98.424896110394926</v>
      </c>
      <c r="Q17" s="151"/>
      <c r="R17" s="217"/>
      <c r="S17" s="217"/>
      <c r="T17" s="395"/>
      <c r="U17" s="395"/>
      <c r="V17" s="395"/>
      <c r="W17" s="537"/>
      <c r="X17" s="220">
        <v>2020</v>
      </c>
      <c r="Y17" s="224">
        <f>'VA 1DGT'!AH16</f>
        <v>51.585906004354094</v>
      </c>
      <c r="Z17" s="151"/>
      <c r="AA17" s="147">
        <v>109.09719319209593</v>
      </c>
      <c r="AB17" s="151"/>
      <c r="AC17" s="217"/>
      <c r="AD17" s="217"/>
      <c r="AE17" s="395"/>
      <c r="AF17" s="395"/>
      <c r="AG17" s="33"/>
      <c r="AH17" s="537"/>
      <c r="AI17" s="220">
        <v>2020</v>
      </c>
      <c r="AJ17" s="224">
        <f>'VAinfl 1DGT'!AH16</f>
        <v>51.890262849779802</v>
      </c>
      <c r="AK17" s="151"/>
      <c r="AL17" s="224">
        <v>94.612888193410228</v>
      </c>
      <c r="AM17" s="388"/>
      <c r="AN17" s="33"/>
      <c r="AO17" s="33"/>
      <c r="AP17" s="33"/>
      <c r="AQ17" s="33"/>
      <c r="AR17" s="33"/>
      <c r="AS17" s="33"/>
      <c r="AT17" s="33"/>
      <c r="AU17" s="33"/>
      <c r="AV17" s="33"/>
      <c r="AW17" s="33"/>
      <c r="AX17" s="33"/>
    </row>
    <row r="18" spans="1:50" ht="14.45" customHeight="1">
      <c r="A18" s="535"/>
      <c r="B18" s="220">
        <v>2021</v>
      </c>
      <c r="C18" s="224">
        <f>'NoE 1DGT'!AI16</f>
        <v>84.986005759013295</v>
      </c>
      <c r="D18" s="151"/>
      <c r="E18" s="167">
        <v>123.4984319451279</v>
      </c>
      <c r="F18" s="151"/>
      <c r="G18" s="217"/>
      <c r="H18" s="217"/>
      <c r="I18" s="395"/>
      <c r="J18" s="395"/>
      <c r="L18" s="537"/>
      <c r="M18" s="220">
        <v>2021</v>
      </c>
      <c r="N18" s="224">
        <f>'EMP 1DGT'!AI16</f>
        <v>94.838057938837821</v>
      </c>
      <c r="O18" s="151"/>
      <c r="P18" s="147">
        <v>102.04641136121029</v>
      </c>
      <c r="Q18" s="151"/>
      <c r="R18" s="217"/>
      <c r="S18" s="217"/>
      <c r="T18" s="395"/>
      <c r="U18" s="395"/>
      <c r="V18" s="395"/>
      <c r="W18" s="537"/>
      <c r="X18" s="220">
        <v>2021</v>
      </c>
      <c r="Y18" s="224">
        <f>'VA 1DGT'!AI16</f>
        <v>70.285423888086555</v>
      </c>
      <c r="Z18" s="151"/>
      <c r="AA18" s="157">
        <v>127.44947362186355</v>
      </c>
      <c r="AB18" s="151"/>
      <c r="AC18" s="217"/>
      <c r="AD18" s="217"/>
      <c r="AE18" s="395"/>
      <c r="AF18" s="395"/>
      <c r="AG18" s="33"/>
      <c r="AH18" s="537"/>
      <c r="AI18" s="220">
        <v>2021</v>
      </c>
      <c r="AJ18" s="224">
        <f>'VAinfl 1DGT'!AI16</f>
        <v>69.728785901419499</v>
      </c>
      <c r="AK18" s="151"/>
      <c r="AL18" s="233">
        <v>107.87996218182309</v>
      </c>
      <c r="AM18" s="388"/>
      <c r="AN18" s="33"/>
      <c r="AO18" s="33"/>
      <c r="AP18" s="33"/>
      <c r="AQ18" s="33"/>
      <c r="AR18" s="33"/>
      <c r="AS18" s="33"/>
      <c r="AT18" s="33"/>
      <c r="AU18" s="33"/>
      <c r="AV18" s="33"/>
      <c r="AW18" s="33"/>
      <c r="AX18" s="33"/>
    </row>
    <row r="19" spans="1:50" ht="15" customHeight="1">
      <c r="A19" s="535"/>
      <c r="B19" s="220">
        <v>2022</v>
      </c>
      <c r="C19" s="147">
        <f>'NoE 1DGT'!AJ16</f>
        <v>88.563438446656534</v>
      </c>
      <c r="D19" s="151"/>
      <c r="E19" s="172">
        <v>127.76142714579096</v>
      </c>
      <c r="F19" s="151"/>
      <c r="G19" s="217"/>
      <c r="H19" s="217"/>
      <c r="I19" s="395"/>
      <c r="J19" s="395"/>
      <c r="L19" s="537"/>
      <c r="M19" s="220">
        <v>2022</v>
      </c>
      <c r="N19" s="147">
        <f>'EMP 1DGT'!AJ16</f>
        <v>99.687656223703641</v>
      </c>
      <c r="O19" s="151"/>
      <c r="P19" s="152">
        <v>104.79119058434762</v>
      </c>
      <c r="Q19" s="151"/>
      <c r="R19" s="217"/>
      <c r="S19" s="217"/>
      <c r="T19" s="395"/>
      <c r="U19" s="395"/>
      <c r="V19" s="395"/>
      <c r="W19" s="537"/>
      <c r="X19" s="220">
        <v>2022</v>
      </c>
      <c r="Y19" s="147">
        <f>'VA 1DGT'!AJ16</f>
        <v>83.982617788703891</v>
      </c>
      <c r="Z19" s="151">
        <f>'VA 1DGT'!AJ16</f>
        <v>83.982617788703891</v>
      </c>
      <c r="AA19" s="152">
        <v>141.03826529570347</v>
      </c>
      <c r="AB19" s="151">
        <v>141.03826529570347</v>
      </c>
      <c r="AC19" s="217"/>
      <c r="AD19" s="217"/>
      <c r="AE19" s="395"/>
      <c r="AF19" s="395"/>
      <c r="AG19" s="33"/>
      <c r="AH19" s="537"/>
      <c r="AI19" s="220">
        <v>2022</v>
      </c>
      <c r="AJ19" s="147">
        <f>'VAinfl 1DGT'!AJ16</f>
        <v>78.235689563394146</v>
      </c>
      <c r="AK19" s="151">
        <f>'VAinfl 1DGT'!AJ16</f>
        <v>78.235689563394146</v>
      </c>
      <c r="AL19" s="390">
        <v>113.2064903085522</v>
      </c>
      <c r="AM19" s="388">
        <v>113.2064903085522</v>
      </c>
      <c r="AN19" s="33"/>
      <c r="AO19" s="33"/>
      <c r="AP19" s="33"/>
      <c r="AQ19" s="33"/>
      <c r="AR19" s="33"/>
      <c r="AS19" s="33"/>
      <c r="AT19" s="33"/>
      <c r="AU19" s="33"/>
      <c r="AV19" s="33"/>
      <c r="AW19" s="33"/>
      <c r="AX19" s="33"/>
    </row>
    <row r="20" spans="1:50" ht="14.45" customHeight="1">
      <c r="A20" s="535"/>
      <c r="B20" s="220">
        <v>2023</v>
      </c>
      <c r="C20" s="147">
        <f>'NoE 1DGT'!AK16</f>
        <v>91.111208413367635</v>
      </c>
      <c r="D20" s="151">
        <f>'NoE 1DGT'!AK16</f>
        <v>91.111208413367635</v>
      </c>
      <c r="E20" s="149">
        <v>129.16131838169713</v>
      </c>
      <c r="F20" s="149">
        <v>129.16131838169713</v>
      </c>
      <c r="G20" s="217"/>
      <c r="H20" s="217"/>
      <c r="I20" s="395"/>
      <c r="J20" s="395"/>
      <c r="L20" s="537"/>
      <c r="M20" s="220">
        <v>2023</v>
      </c>
      <c r="N20" s="147">
        <f>'EMP 1DGT'!AK16</f>
        <v>103.92537574521039</v>
      </c>
      <c r="O20" s="151">
        <f>'EMP 1DGT'!AK16</f>
        <v>103.92537574521039</v>
      </c>
      <c r="P20" s="152">
        <v>106.566293895583</v>
      </c>
      <c r="Q20" s="151">
        <v>106.566293895583</v>
      </c>
      <c r="R20" s="217"/>
      <c r="S20" s="217"/>
      <c r="T20" s="395"/>
      <c r="U20" s="395"/>
      <c r="V20" s="395"/>
      <c r="W20" s="537"/>
      <c r="X20" s="220" t="s">
        <v>293</v>
      </c>
      <c r="Y20" s="152"/>
      <c r="Z20" s="151">
        <f>'VA 1DGT'!AK16</f>
        <v>90.339405837491611</v>
      </c>
      <c r="AA20" s="152"/>
      <c r="AB20" s="149">
        <v>150.70887762554779</v>
      </c>
      <c r="AC20" s="217"/>
      <c r="AD20" s="217"/>
      <c r="AE20" s="395"/>
      <c r="AF20" s="395"/>
      <c r="AG20" s="33"/>
      <c r="AH20" s="537"/>
      <c r="AI20" s="220" t="s">
        <v>293</v>
      </c>
      <c r="AJ20" s="152"/>
      <c r="AK20" s="151">
        <f>'VAinfl 1DGT'!AK16</f>
        <v>79.488119812400896</v>
      </c>
      <c r="AL20" s="390"/>
      <c r="AM20" s="386">
        <v>114.066800575248</v>
      </c>
      <c r="AN20" s="33"/>
      <c r="AO20" s="33"/>
      <c r="AP20" s="33"/>
      <c r="AQ20" s="33"/>
      <c r="AR20" s="33"/>
      <c r="AS20" s="33"/>
      <c r="AT20" s="33"/>
      <c r="AU20" s="33"/>
      <c r="AV20" s="33"/>
      <c r="AW20" s="33"/>
      <c r="AX20" s="33"/>
    </row>
    <row r="21" spans="1:50" ht="14.45" customHeight="1">
      <c r="A21" s="535"/>
      <c r="B21" s="223" t="s">
        <v>294</v>
      </c>
      <c r="C21" s="156"/>
      <c r="D21" s="230">
        <f>'NoE 1DGT'!AL16</f>
        <v>94.341233636417059</v>
      </c>
      <c r="E21" s="156"/>
      <c r="F21" s="247">
        <v>130.69116925302799</v>
      </c>
      <c r="G21" s="217"/>
      <c r="H21" s="217"/>
      <c r="I21" s="395"/>
      <c r="J21" s="395"/>
      <c r="L21" s="537"/>
      <c r="M21" s="223" t="s">
        <v>294</v>
      </c>
      <c r="N21" s="156"/>
      <c r="O21" s="230">
        <f>'EMP 1DGT'!AL16</f>
        <v>106.9174923292348</v>
      </c>
      <c r="P21" s="152"/>
      <c r="Q21" s="230">
        <v>107.72587776287337</v>
      </c>
      <c r="R21" s="217"/>
      <c r="S21" s="217"/>
      <c r="T21" s="395"/>
      <c r="U21" s="395"/>
      <c r="V21" s="395"/>
      <c r="W21" s="537"/>
      <c r="X21" s="223" t="s">
        <v>294</v>
      </c>
      <c r="Y21" s="156"/>
      <c r="Z21" s="230">
        <f>'VA 1DGT'!AL16</f>
        <v>94.051778406208612</v>
      </c>
      <c r="AA21" s="156"/>
      <c r="AB21" s="247">
        <v>155.10256556369364</v>
      </c>
      <c r="AC21" s="217"/>
      <c r="AD21" s="217"/>
      <c r="AE21" s="395"/>
      <c r="AF21" s="395"/>
      <c r="AG21" s="33"/>
      <c r="AH21" s="537"/>
      <c r="AI21" s="223" t="s">
        <v>294</v>
      </c>
      <c r="AJ21" s="156"/>
      <c r="AK21" s="230">
        <f>'VAinfl 1DGT'!AL16</f>
        <v>79.956109984794423</v>
      </c>
      <c r="AL21" s="389"/>
      <c r="AM21" s="386">
        <v>113.86250681735497</v>
      </c>
      <c r="AN21" s="33"/>
      <c r="AO21" s="33"/>
      <c r="AP21" s="33"/>
      <c r="AQ21" s="33"/>
      <c r="AR21" s="33"/>
      <c r="AS21" s="33"/>
      <c r="AT21" s="33"/>
      <c r="AU21" s="33"/>
      <c r="AV21" s="33"/>
      <c r="AW21" s="33"/>
      <c r="AX21" s="33"/>
    </row>
    <row r="22" spans="1:50" ht="14.25" customHeight="1" thickBot="1">
      <c r="A22" s="535"/>
      <c r="B22" s="220" t="s">
        <v>295</v>
      </c>
      <c r="C22" s="152"/>
      <c r="D22" s="151">
        <f>'NoE 1DGT'!AM16</f>
        <v>97.256345227381928</v>
      </c>
      <c r="E22" s="152"/>
      <c r="F22" s="149">
        <v>132.20276104320484</v>
      </c>
      <c r="G22" s="217"/>
      <c r="H22" s="217"/>
      <c r="I22" s="395"/>
      <c r="J22" s="395"/>
      <c r="L22" s="537"/>
      <c r="M22" s="223" t="s">
        <v>295</v>
      </c>
      <c r="N22" s="156"/>
      <c r="O22" s="230">
        <f>'EMP 1DGT'!AM16</f>
        <v>112.26965941885405</v>
      </c>
      <c r="P22" s="152"/>
      <c r="Q22" s="230">
        <v>108.7144598747883</v>
      </c>
      <c r="R22" s="217"/>
      <c r="S22" s="217"/>
      <c r="T22" s="395"/>
      <c r="U22" s="395"/>
      <c r="V22" s="395"/>
      <c r="W22" s="537"/>
      <c r="X22" s="225" t="s">
        <v>295</v>
      </c>
      <c r="Y22" s="154"/>
      <c r="Z22" s="405">
        <f>'VA 1DGT'!AM16</f>
        <v>103.09690789419963</v>
      </c>
      <c r="AA22" s="154"/>
      <c r="AB22" s="155">
        <v>161.39622024656711</v>
      </c>
      <c r="AC22" s="217"/>
      <c r="AD22" s="217"/>
      <c r="AE22" s="395"/>
      <c r="AF22" s="395"/>
      <c r="AG22" s="33"/>
      <c r="AH22" s="537"/>
      <c r="AI22" s="225" t="s">
        <v>295</v>
      </c>
      <c r="AJ22" s="154"/>
      <c r="AK22" s="405">
        <f>'VAinfl 1DGT'!AM16</f>
        <v>85.591439031992905</v>
      </c>
      <c r="AL22" s="391"/>
      <c r="AM22" s="392">
        <v>115.70580883479164</v>
      </c>
      <c r="AN22" s="33"/>
      <c r="AO22" s="33"/>
      <c r="AP22" s="33"/>
      <c r="AQ22" s="33"/>
      <c r="AR22" s="33"/>
      <c r="AS22" s="33"/>
      <c r="AT22" s="33"/>
      <c r="AU22" s="33"/>
      <c r="AV22" s="33"/>
      <c r="AW22" s="33"/>
      <c r="AX22" s="33"/>
    </row>
    <row r="23" spans="1:50" s="217" customFormat="1" ht="15.75" thickBot="1">
      <c r="A23" s="406"/>
      <c r="B23" s="406"/>
      <c r="E23" s="395"/>
      <c r="F23" s="395"/>
      <c r="I23" s="395"/>
      <c r="J23" s="395"/>
      <c r="K23" s="395"/>
      <c r="L23" s="407"/>
      <c r="M23" s="406"/>
      <c r="P23" s="395"/>
      <c r="Q23" s="395"/>
      <c r="T23" s="395"/>
      <c r="U23" s="395"/>
      <c r="V23" s="395"/>
      <c r="W23" s="407"/>
      <c r="X23" s="406"/>
      <c r="AA23" s="395"/>
      <c r="AB23" s="395"/>
      <c r="AE23" s="395"/>
      <c r="AF23" s="395"/>
    </row>
    <row r="24" spans="1:50" s="217" customFormat="1" ht="51" customHeight="1" thickBot="1">
      <c r="A24" s="538" t="s">
        <v>296</v>
      </c>
      <c r="B24" s="226"/>
      <c r="C24" s="519" t="s">
        <v>297</v>
      </c>
      <c r="D24" s="520"/>
      <c r="E24" s="521" t="s">
        <v>298</v>
      </c>
      <c r="F24" s="522"/>
      <c r="G24" s="519" t="s">
        <v>299</v>
      </c>
      <c r="H24" s="522"/>
      <c r="I24" s="521" t="s">
        <v>300</v>
      </c>
      <c r="J24" s="522"/>
      <c r="K24" s="399"/>
      <c r="L24" s="538" t="s">
        <v>301</v>
      </c>
      <c r="M24" s="226"/>
      <c r="N24" s="521" t="s">
        <v>297</v>
      </c>
      <c r="O24" s="522"/>
      <c r="P24" s="519" t="s">
        <v>298</v>
      </c>
      <c r="Q24" s="520"/>
      <c r="R24" s="521" t="s">
        <v>299</v>
      </c>
      <c r="S24" s="522"/>
      <c r="T24" s="521" t="s">
        <v>300</v>
      </c>
      <c r="U24" s="522"/>
      <c r="V24" s="399"/>
      <c r="W24" s="538" t="s">
        <v>302</v>
      </c>
      <c r="X24" s="226"/>
      <c r="Y24" s="519" t="s">
        <v>297</v>
      </c>
      <c r="Z24" s="520"/>
      <c r="AA24" s="521" t="s">
        <v>298</v>
      </c>
      <c r="AB24" s="522"/>
      <c r="AC24" s="519" t="s">
        <v>299</v>
      </c>
      <c r="AD24" s="520"/>
      <c r="AE24" s="521" t="s">
        <v>300</v>
      </c>
      <c r="AF24" s="522"/>
      <c r="AH24" s="538" t="s">
        <v>303</v>
      </c>
      <c r="AI24" s="226"/>
      <c r="AJ24" s="519" t="s">
        <v>297</v>
      </c>
      <c r="AK24" s="520"/>
      <c r="AL24" s="521" t="s">
        <v>298</v>
      </c>
      <c r="AM24" s="522"/>
      <c r="AN24" s="519" t="s">
        <v>299</v>
      </c>
      <c r="AO24" s="520"/>
      <c r="AP24" s="521" t="s">
        <v>300</v>
      </c>
      <c r="AQ24" s="522"/>
    </row>
    <row r="25" spans="1:50" s="217" customFormat="1" ht="15" customHeight="1">
      <c r="A25" s="539"/>
      <c r="B25" s="408">
        <v>2008</v>
      </c>
      <c r="C25" s="409">
        <f>'NoE 1DGT'!V11</f>
        <v>100</v>
      </c>
      <c r="D25" s="410"/>
      <c r="E25" s="411">
        <f>'NoE 1DGT'!V12</f>
        <v>100</v>
      </c>
      <c r="F25" s="412"/>
      <c r="G25" s="409">
        <f>'NoE 1DGT'!V13</f>
        <v>100</v>
      </c>
      <c r="H25" s="410"/>
      <c r="I25" s="413">
        <f>'NoE 1DGT'!V14</f>
        <v>100</v>
      </c>
      <c r="J25" s="414"/>
      <c r="K25" s="395">
        <f>MIN(C25:J42)</f>
        <v>67.244224422442244</v>
      </c>
      <c r="L25" s="539"/>
      <c r="M25" s="408">
        <v>2008</v>
      </c>
      <c r="N25" s="409">
        <f>'EMP 1DGT'!V11</f>
        <v>100</v>
      </c>
      <c r="O25" s="410"/>
      <c r="P25" s="411">
        <f>'EMP 1DGT'!V12</f>
        <v>100</v>
      </c>
      <c r="Q25" s="412"/>
      <c r="R25" s="409">
        <f>'EMP 1DGT'!V13</f>
        <v>100</v>
      </c>
      <c r="S25" s="410"/>
      <c r="T25" s="413">
        <f>'EMP 1DGT'!V14</f>
        <v>100</v>
      </c>
      <c r="U25" s="414"/>
      <c r="V25" s="395">
        <f>MIN(N25:U42)</f>
        <v>67.56339963833635</v>
      </c>
      <c r="W25" s="539"/>
      <c r="X25" s="408">
        <v>2008</v>
      </c>
      <c r="Y25" s="409">
        <f>'VA 1DGT'!V11</f>
        <v>100</v>
      </c>
      <c r="Z25" s="410"/>
      <c r="AA25" s="411">
        <f>'VA 1DGT'!V12</f>
        <v>100</v>
      </c>
      <c r="AB25" s="412"/>
      <c r="AC25" s="409">
        <f>'VA 1DGT'!V13</f>
        <v>100</v>
      </c>
      <c r="AD25" s="410"/>
      <c r="AE25" s="413">
        <f>'VA 1DGT'!V14</f>
        <v>100</v>
      </c>
      <c r="AF25" s="414"/>
      <c r="AG25" s="395">
        <f>MIN(Y25:AF42)</f>
        <v>33.431362614942977</v>
      </c>
      <c r="AH25" s="539"/>
      <c r="AI25" s="408">
        <v>2008</v>
      </c>
      <c r="AJ25" s="409">
        <f>'VAinfl 1DGT'!V11</f>
        <v>100</v>
      </c>
      <c r="AK25" s="410"/>
      <c r="AL25" s="411">
        <f>'VAinfl 1DGT'!V12</f>
        <v>100</v>
      </c>
      <c r="AM25" s="412"/>
      <c r="AN25" s="409">
        <f>'VAinfl 1DGT'!V13</f>
        <v>100</v>
      </c>
      <c r="AO25" s="410"/>
      <c r="AP25" s="413">
        <f>'VAinfl 1DGT'!V14</f>
        <v>100</v>
      </c>
      <c r="AQ25" s="414"/>
      <c r="AR25" s="395">
        <f>MIN(AJ25:AQ42)</f>
        <v>33.577569748353596</v>
      </c>
    </row>
    <row r="26" spans="1:50" s="217" customFormat="1" ht="14.45" customHeight="1">
      <c r="A26" s="539"/>
      <c r="B26" s="415">
        <v>2009</v>
      </c>
      <c r="C26" s="416">
        <f>'NoE 1DGT'!W11</f>
        <v>95.621114976430562</v>
      </c>
      <c r="D26" s="417"/>
      <c r="E26" s="418">
        <f>'NoE 1DGT'!W12</f>
        <v>106.00243873657712</v>
      </c>
      <c r="F26" s="419"/>
      <c r="G26" s="416">
        <f>'NoE 1DGT'!W13</f>
        <v>88.696369636963695</v>
      </c>
      <c r="H26" s="417"/>
      <c r="I26" s="418">
        <f>'NoE 1DGT'!W14</f>
        <v>105.43478260869566</v>
      </c>
      <c r="J26" s="419"/>
      <c r="K26" s="395">
        <f>MAX(C25:J42)</f>
        <v>160.44133265153602</v>
      </c>
      <c r="L26" s="539"/>
      <c r="M26" s="415">
        <v>2009</v>
      </c>
      <c r="N26" s="416">
        <f>'EMP 1DGT'!W11</f>
        <v>94.557814512747953</v>
      </c>
      <c r="O26" s="417"/>
      <c r="P26" s="418">
        <f>'EMP 1DGT'!W12</f>
        <v>102.58844609180721</v>
      </c>
      <c r="Q26" s="419"/>
      <c r="R26" s="416">
        <f>'EMP 1DGT'!W13</f>
        <v>91.262206148282104</v>
      </c>
      <c r="S26" s="417"/>
      <c r="T26" s="418">
        <f>'EMP 1DGT'!W14</f>
        <v>89.41861454740247</v>
      </c>
      <c r="U26" s="419"/>
      <c r="V26" s="395">
        <f>MAX(N25:U42)</f>
        <v>152.54406160116281</v>
      </c>
      <c r="W26" s="539"/>
      <c r="X26" s="415">
        <v>2009</v>
      </c>
      <c r="Y26" s="416">
        <f>'VA 1DGT'!W11</f>
        <v>103.07861418754229</v>
      </c>
      <c r="Z26" s="417"/>
      <c r="AA26" s="418">
        <f>'VA 1DGT'!W12</f>
        <v>103.29805145324316</v>
      </c>
      <c r="AB26" s="419"/>
      <c r="AC26" s="416">
        <f>'VA 1DGT'!W13</f>
        <v>90.586537589520248</v>
      </c>
      <c r="AD26" s="417"/>
      <c r="AE26" s="418">
        <f>'VA 1DGT'!W14</f>
        <v>93.472543213090347</v>
      </c>
      <c r="AF26" s="419"/>
      <c r="AG26" s="395">
        <f>MAX(Y25:AF42)</f>
        <v>142.9229653601557</v>
      </c>
      <c r="AH26" s="539"/>
      <c r="AI26" s="415">
        <v>2009</v>
      </c>
      <c r="AJ26" s="416">
        <f>'VAinfl 1DGT'!W11</f>
        <v>100.69414793463143</v>
      </c>
      <c r="AK26" s="417"/>
      <c r="AL26" s="418">
        <f>'VAinfl 1DGT'!W12</f>
        <v>100.90850906733647</v>
      </c>
      <c r="AM26" s="419"/>
      <c r="AN26" s="416">
        <f>'VAinfl 1DGT'!W13</f>
        <v>88.491044323989641</v>
      </c>
      <c r="AO26" s="417"/>
      <c r="AP26" s="418">
        <f>'VAinfl 1DGT'!W14</f>
        <v>91.310289416586713</v>
      </c>
      <c r="AQ26" s="419"/>
      <c r="AR26" s="395">
        <f>MAX(AJ25:AQ42)</f>
        <v>118.65518108893366</v>
      </c>
    </row>
    <row r="27" spans="1:50" s="217" customFormat="1" ht="14.45" customHeight="1">
      <c r="A27" s="539"/>
      <c r="B27" s="415">
        <v>2010</v>
      </c>
      <c r="C27" s="416">
        <f>'NoE 1DGT'!X11</f>
        <v>91.464571923156711</v>
      </c>
      <c r="D27" s="417"/>
      <c r="E27" s="418">
        <f>'NoE 1DGT'!X12</f>
        <v>99.232978012036341</v>
      </c>
      <c r="F27" s="419"/>
      <c r="G27" s="416">
        <f>'NoE 1DGT'!X13</f>
        <v>82.700770077007704</v>
      </c>
      <c r="H27" s="417"/>
      <c r="I27" s="418">
        <f>'NoE 1DGT'!X14</f>
        <v>106.08695652173913</v>
      </c>
      <c r="J27" s="419"/>
      <c r="K27" s="395"/>
      <c r="L27" s="539"/>
      <c r="M27" s="415">
        <v>2010</v>
      </c>
      <c r="N27" s="416">
        <f>'EMP 1DGT'!X11</f>
        <v>89.455338132157223</v>
      </c>
      <c r="O27" s="417"/>
      <c r="P27" s="418">
        <f>'EMP 1DGT'!X12</f>
        <v>97.274197747768994</v>
      </c>
      <c r="Q27" s="419"/>
      <c r="R27" s="416">
        <f>'EMP 1DGT'!X13</f>
        <v>80.927016274864371</v>
      </c>
      <c r="S27" s="417"/>
      <c r="T27" s="418">
        <f>'EMP 1DGT'!X14</f>
        <v>90.655679434484625</v>
      </c>
      <c r="U27" s="419"/>
      <c r="W27" s="539"/>
      <c r="X27" s="415">
        <v>2010</v>
      </c>
      <c r="Y27" s="416">
        <f>'VA 1DGT'!X11</f>
        <v>95.542474413199912</v>
      </c>
      <c r="Z27" s="417"/>
      <c r="AA27" s="418">
        <f>'VA 1DGT'!X12</f>
        <v>88.672336963388048</v>
      </c>
      <c r="AB27" s="419"/>
      <c r="AC27" s="416">
        <f>'VA 1DGT'!X13</f>
        <v>82.307435180923846</v>
      </c>
      <c r="AD27" s="417"/>
      <c r="AE27" s="418">
        <f>'VA 1DGT'!X14</f>
        <v>91.457795334596796</v>
      </c>
      <c r="AF27" s="419"/>
      <c r="AH27" s="539"/>
      <c r="AI27" s="415">
        <v>2010</v>
      </c>
      <c r="AJ27" s="416">
        <f>'VAinfl 1DGT'!X11</f>
        <v>92.243036637844895</v>
      </c>
      <c r="AK27" s="417"/>
      <c r="AL27" s="418">
        <f>'VAinfl 1DGT'!X12</f>
        <v>85.610150642562019</v>
      </c>
      <c r="AM27" s="419"/>
      <c r="AN27" s="416">
        <f>'VAinfl 1DGT'!X13</f>
        <v>79.465052643769951</v>
      </c>
      <c r="AO27" s="417"/>
      <c r="AP27" s="418">
        <f>'VAinfl 1DGT'!X14</f>
        <v>88.299416753436702</v>
      </c>
      <c r="AQ27" s="419"/>
    </row>
    <row r="28" spans="1:50" s="217" customFormat="1" ht="14.45" customHeight="1">
      <c r="A28" s="539"/>
      <c r="B28" s="415">
        <v>2011</v>
      </c>
      <c r="C28" s="416">
        <f>'NoE 1DGT'!Y11</f>
        <v>86.373358067138923</v>
      </c>
      <c r="D28" s="417"/>
      <c r="E28" s="418">
        <f>'NoE 1DGT'!Y12</f>
        <v>86.256539354128151</v>
      </c>
      <c r="F28" s="419"/>
      <c r="G28" s="416">
        <f>'NoE 1DGT'!Y13</f>
        <v>86.276127612761272</v>
      </c>
      <c r="H28" s="417"/>
      <c r="I28" s="418">
        <f>'NoE 1DGT'!Y14</f>
        <v>79.347826086956516</v>
      </c>
      <c r="J28" s="419"/>
      <c r="K28" s="395"/>
      <c r="L28" s="539"/>
      <c r="M28" s="415">
        <v>2011</v>
      </c>
      <c r="N28" s="416">
        <f>'EMP 1DGT'!Y11</f>
        <v>85.532660586017215</v>
      </c>
      <c r="O28" s="417"/>
      <c r="P28" s="418">
        <f>'EMP 1DGT'!Y12</f>
        <v>81.645116783487737</v>
      </c>
      <c r="Q28" s="419"/>
      <c r="R28" s="416">
        <f>'EMP 1DGT'!Y13</f>
        <v>85.791537070524413</v>
      </c>
      <c r="S28" s="417"/>
      <c r="T28" s="418">
        <f>'EMP 1DGT'!Y14</f>
        <v>76.33856828888544</v>
      </c>
      <c r="U28" s="419"/>
      <c r="W28" s="539"/>
      <c r="X28" s="415">
        <v>2011</v>
      </c>
      <c r="Y28" s="416">
        <f>'VA 1DGT'!Y11</f>
        <v>83.895352552590836</v>
      </c>
      <c r="Z28" s="417"/>
      <c r="AA28" s="418">
        <f>'VA 1DGT'!Y12</f>
        <v>71.753413541905971</v>
      </c>
      <c r="AB28" s="419"/>
      <c r="AC28" s="416">
        <f>'VA 1DGT'!Y13</f>
        <v>79.128232621140668</v>
      </c>
      <c r="AD28" s="417"/>
      <c r="AE28" s="418">
        <f>'VA 1DGT'!Y14</f>
        <v>77.393391228260057</v>
      </c>
      <c r="AF28" s="419"/>
      <c r="AH28" s="539"/>
      <c r="AI28" s="415">
        <v>2011</v>
      </c>
      <c r="AJ28" s="416">
        <f>'VAinfl 1DGT'!Y11</f>
        <v>80.214374781524683</v>
      </c>
      <c r="AK28" s="417"/>
      <c r="AL28" s="418">
        <f>'VAinfl 1DGT'!Y12</f>
        <v>68.605173356845938</v>
      </c>
      <c r="AM28" s="419"/>
      <c r="AN28" s="416">
        <f>'VAinfl 1DGT'!Y13</f>
        <v>75.656416167904425</v>
      </c>
      <c r="AO28" s="417"/>
      <c r="AP28" s="418">
        <f>'VAinfl 1DGT'!Y14</f>
        <v>73.997692371639033</v>
      </c>
      <c r="AQ28" s="419"/>
    </row>
    <row r="29" spans="1:50" s="217" customFormat="1" ht="14.45" customHeight="1">
      <c r="A29" s="539"/>
      <c r="B29" s="415">
        <v>2012</v>
      </c>
      <c r="C29" s="416">
        <f>'NoE 1DGT'!Z11</f>
        <v>83.802774923163867</v>
      </c>
      <c r="D29" s="417"/>
      <c r="E29" s="418">
        <f>'NoE 1DGT'!Z12</f>
        <v>81.331864846792271</v>
      </c>
      <c r="F29" s="419"/>
      <c r="G29" s="416">
        <f>'NoE 1DGT'!Z13</f>
        <v>69.939493949394944</v>
      </c>
      <c r="H29" s="417"/>
      <c r="I29" s="418">
        <f>'NoE 1DGT'!Z14</f>
        <v>87.391304347826093</v>
      </c>
      <c r="J29" s="419"/>
      <c r="K29" s="395"/>
      <c r="L29" s="539"/>
      <c r="M29" s="415">
        <v>2012</v>
      </c>
      <c r="N29" s="416">
        <f>'EMP 1DGT'!Z11</f>
        <v>81.620749361303808</v>
      </c>
      <c r="O29" s="417"/>
      <c r="P29" s="418">
        <f>'EMP 1DGT'!Z12</f>
        <v>76.75995268387787</v>
      </c>
      <c r="Q29" s="419"/>
      <c r="R29" s="416">
        <f>'EMP 1DGT'!Z13</f>
        <v>69.046799276672701</v>
      </c>
      <c r="S29" s="417"/>
      <c r="T29" s="418">
        <f>'EMP 1DGT'!Z14</f>
        <v>74.142289996846017</v>
      </c>
      <c r="U29" s="419"/>
      <c r="W29" s="539"/>
      <c r="X29" s="415">
        <v>2012</v>
      </c>
      <c r="Y29" s="416">
        <f>'VA 1DGT'!Z11</f>
        <v>77.923526694584865</v>
      </c>
      <c r="Z29" s="417"/>
      <c r="AA29" s="418">
        <f>'VA 1DGT'!Z12</f>
        <v>65.990380528838514</v>
      </c>
      <c r="AB29" s="419"/>
      <c r="AC29" s="416">
        <f>'VA 1DGT'!Z13</f>
        <v>66.214146022619701</v>
      </c>
      <c r="AD29" s="417"/>
      <c r="AE29" s="418">
        <f>'VA 1DGT'!Z14</f>
        <v>67.244884925002154</v>
      </c>
      <c r="AF29" s="419"/>
      <c r="AH29" s="539"/>
      <c r="AI29" s="415">
        <v>2012</v>
      </c>
      <c r="AJ29" s="416">
        <f>'VAinfl 1DGT'!Z11</f>
        <v>74.754683180501175</v>
      </c>
      <c r="AK29" s="417"/>
      <c r="AL29" s="418">
        <f>'VAinfl 1DGT'!Z12</f>
        <v>63.306811160240599</v>
      </c>
      <c r="AM29" s="419"/>
      <c r="AN29" s="416">
        <f>'VAinfl 1DGT'!Z13</f>
        <v>63.521476991009649</v>
      </c>
      <c r="AO29" s="417"/>
      <c r="AP29" s="418">
        <f>'VAinfl 1DGT'!Z14</f>
        <v>64.510299794056081</v>
      </c>
      <c r="AQ29" s="419"/>
    </row>
    <row r="30" spans="1:50" s="217" customFormat="1" ht="14.45" customHeight="1">
      <c r="A30" s="539"/>
      <c r="B30" s="415">
        <v>2013</v>
      </c>
      <c r="C30" s="416">
        <f>'NoE 1DGT'!AA11</f>
        <v>80.724679839484594</v>
      </c>
      <c r="D30" s="420"/>
      <c r="E30" s="418">
        <f>'NoE 1DGT'!AA12</f>
        <v>73.543641584392091</v>
      </c>
      <c r="F30" s="421"/>
      <c r="G30" s="416">
        <f>'NoE 1DGT'!AA13</f>
        <v>67.244224422442244</v>
      </c>
      <c r="H30" s="420"/>
      <c r="I30" s="418">
        <f>'NoE 1DGT'!AA14</f>
        <v>84.347826086956516</v>
      </c>
      <c r="J30" s="421"/>
      <c r="K30" s="395"/>
      <c r="L30" s="539"/>
      <c r="M30" s="415">
        <v>2013</v>
      </c>
      <c r="N30" s="416">
        <f>'EMP 1DGT'!AA11</f>
        <v>79.850702787463945</v>
      </c>
      <c r="O30" s="420"/>
      <c r="P30" s="418">
        <f>'EMP 1DGT'!AA12</f>
        <v>71.436683935274502</v>
      </c>
      <c r="Q30" s="421"/>
      <c r="R30" s="416">
        <f>'EMP 1DGT'!AA13</f>
        <v>67.56339963833635</v>
      </c>
      <c r="S30" s="420"/>
      <c r="T30" s="418">
        <f>'EMP 1DGT'!AA14</f>
        <v>72.084186495917336</v>
      </c>
      <c r="U30" s="421"/>
      <c r="W30" s="539"/>
      <c r="X30" s="415">
        <v>2013</v>
      </c>
      <c r="Y30" s="416">
        <f>'VA 1DGT'!AA11</f>
        <v>67.950926370368322</v>
      </c>
      <c r="Z30" s="420"/>
      <c r="AA30" s="418">
        <f>'VA 1DGT'!AA12</f>
        <v>59.015384237677459</v>
      </c>
      <c r="AB30" s="421"/>
      <c r="AC30" s="416">
        <f>'VA 1DGT'!AA13</f>
        <v>69.68278668592238</v>
      </c>
      <c r="AD30" s="420"/>
      <c r="AE30" s="418">
        <f>'VA 1DGT'!AA14</f>
        <v>61.292655437088797</v>
      </c>
      <c r="AF30" s="421"/>
      <c r="AH30" s="539"/>
      <c r="AI30" s="415">
        <v>2013</v>
      </c>
      <c r="AJ30" s="416">
        <f>'VAinfl 1DGT'!AA11</f>
        <v>66.491407260796379</v>
      </c>
      <c r="AK30" s="420"/>
      <c r="AL30" s="418">
        <f>'VAinfl 1DGT'!AA12</f>
        <v>57.747791790384909</v>
      </c>
      <c r="AM30" s="421"/>
      <c r="AN30" s="416">
        <f>'VAinfl 1DGT'!AA13</f>
        <v>68.186068919015426</v>
      </c>
      <c r="AO30" s="420"/>
      <c r="AP30" s="418">
        <f>'VAinfl 1DGT'!AA14</f>
        <v>59.976149442759038</v>
      </c>
      <c r="AQ30" s="421"/>
    </row>
    <row r="31" spans="1:50" s="217" customFormat="1" ht="14.45" customHeight="1">
      <c r="A31" s="539"/>
      <c r="B31" s="415">
        <v>2014</v>
      </c>
      <c r="C31" s="422">
        <f>'NoE 1DGT'!AB11</f>
        <v>97.140789558391887</v>
      </c>
      <c r="D31" s="422"/>
      <c r="E31" s="423">
        <f>'NoE 1DGT'!AB12</f>
        <v>86.445344766549979</v>
      </c>
      <c r="F31" s="419"/>
      <c r="G31" s="416">
        <f>'NoE 1DGT'!AB13</f>
        <v>71.562156215621556</v>
      </c>
      <c r="I31" s="423">
        <f>'NoE 1DGT'!AB14</f>
        <v>98.913043478260875</v>
      </c>
      <c r="J31" s="419"/>
      <c r="K31" s="395"/>
      <c r="L31" s="539"/>
      <c r="M31" s="415">
        <v>2014</v>
      </c>
      <c r="N31" s="422">
        <f>'EMP 1DGT'!AB11</f>
        <v>87.165088239503788</v>
      </c>
      <c r="O31" s="422"/>
      <c r="P31" s="423">
        <f>'EMP 1DGT'!AB12</f>
        <v>81.073346139574355</v>
      </c>
      <c r="Q31" s="419"/>
      <c r="R31" s="416">
        <f>'EMP 1DGT'!AB13</f>
        <v>73.911030741410485</v>
      </c>
      <c r="T31" s="423">
        <f>'EMP 1DGT'!AB14</f>
        <v>87.779290802865631</v>
      </c>
      <c r="U31" s="419"/>
      <c r="W31" s="539"/>
      <c r="X31" s="415">
        <v>2014</v>
      </c>
      <c r="Y31" s="422">
        <f>'VA 1DGT'!AB11</f>
        <v>40.795055214017644</v>
      </c>
      <c r="Z31" s="422"/>
      <c r="AA31" s="423">
        <f>'VA 1DGT'!AB12</f>
        <v>57.418982145441085</v>
      </c>
      <c r="AB31" s="419"/>
      <c r="AC31" s="416">
        <f>'VA 1DGT'!AB13</f>
        <v>75.392511909754973</v>
      </c>
      <c r="AE31" s="423">
        <f>'VA 1DGT'!AB14</f>
        <v>74.357434955719398</v>
      </c>
      <c r="AF31" s="419"/>
      <c r="AH31" s="539"/>
      <c r="AI31" s="415">
        <v>2014</v>
      </c>
      <c r="AJ31" s="422">
        <f>'VAinfl 1DGT'!AB11</f>
        <v>40.701586018567887</v>
      </c>
      <c r="AK31" s="422"/>
      <c r="AL31" s="423">
        <f>'VAinfl 1DGT'!AB12</f>
        <v>57.287424385891121</v>
      </c>
      <c r="AM31" s="419"/>
      <c r="AN31" s="416">
        <f>'VAinfl 1DGT'!AB13</f>
        <v>75.219773390486765</v>
      </c>
      <c r="AP31" s="423">
        <f>'VAinfl 1DGT'!AB14</f>
        <v>74.187067993729613</v>
      </c>
      <c r="AQ31" s="419"/>
    </row>
    <row r="32" spans="1:50" s="217" customFormat="1" ht="14.45" customHeight="1">
      <c r="A32" s="539"/>
      <c r="B32" s="415">
        <v>2015</v>
      </c>
      <c r="C32" s="416">
        <f>'NoE 1DGT'!AC11</f>
        <v>91.138510106128052</v>
      </c>
      <c r="D32" s="422"/>
      <c r="E32" s="418">
        <f>'NoE 1DGT'!AC12</f>
        <v>88.325531998583955</v>
      </c>
      <c r="F32" s="424"/>
      <c r="G32" s="416">
        <f>'NoE 1DGT'!AC13</f>
        <v>72.029702970297024</v>
      </c>
      <c r="H32" s="422"/>
      <c r="I32" s="418">
        <f>'NoE 1DGT'!AC14</f>
        <v>94.565217391304344</v>
      </c>
      <c r="J32" s="424"/>
      <c r="K32" s="395"/>
      <c r="L32" s="539"/>
      <c r="M32" s="415">
        <v>2015</v>
      </c>
      <c r="N32" s="416">
        <f>'EMP 1DGT'!AC11</f>
        <v>72.162915975827715</v>
      </c>
      <c r="O32" s="422"/>
      <c r="P32" s="418">
        <f>'EMP 1DGT'!AC12</f>
        <v>84.022813423182029</v>
      </c>
      <c r="Q32" s="424"/>
      <c r="R32" s="416">
        <f>'EMP 1DGT'!AC13</f>
        <v>76.164629294755883</v>
      </c>
      <c r="S32" s="422"/>
      <c r="T32" s="418">
        <f>'EMP 1DGT'!AC14</f>
        <v>88.13323854676166</v>
      </c>
      <c r="U32" s="424"/>
      <c r="W32" s="539"/>
      <c r="X32" s="415">
        <v>2015</v>
      </c>
      <c r="Y32" s="416">
        <f>'VA 1DGT'!AC11</f>
        <v>40.827958927919298</v>
      </c>
      <c r="Z32" s="422"/>
      <c r="AA32" s="418">
        <f>'VA 1DGT'!AC12</f>
        <v>59.60063918713405</v>
      </c>
      <c r="AB32" s="424"/>
      <c r="AC32" s="416">
        <f>'VA 1DGT'!AC13</f>
        <v>75.808742491679837</v>
      </c>
      <c r="AD32" s="422"/>
      <c r="AE32" s="418">
        <f>'VA 1DGT'!AC14</f>
        <v>78.883105670231188</v>
      </c>
      <c r="AF32" s="424"/>
      <c r="AH32" s="539"/>
      <c r="AI32" s="415">
        <v>2015</v>
      </c>
      <c r="AJ32" s="416">
        <f>'VAinfl 1DGT'!AC11</f>
        <v>40.805647459480298</v>
      </c>
      <c r="AK32" s="422"/>
      <c r="AL32" s="418">
        <f>'VAinfl 1DGT'!AC12</f>
        <v>59.568068913843938</v>
      </c>
      <c r="AM32" s="424"/>
      <c r="AN32" s="416">
        <f>'VAinfl 1DGT'!AC13</f>
        <v>75.767314891331765</v>
      </c>
      <c r="AO32" s="422"/>
      <c r="AP32" s="418">
        <f>'VAinfl 1DGT'!AC14</f>
        <v>78.839998006543439</v>
      </c>
      <c r="AQ32" s="424"/>
    </row>
    <row r="33" spans="1:43" s="217" customFormat="1" ht="14.45" customHeight="1">
      <c r="A33" s="539"/>
      <c r="B33" s="415">
        <v>2016</v>
      </c>
      <c r="C33" s="416">
        <f>'NoE 1DGT'!AD11</f>
        <v>91.378615590404365</v>
      </c>
      <c r="D33" s="422"/>
      <c r="E33" s="418">
        <f>'NoE 1DGT'!AD12</f>
        <v>95.197262321519887</v>
      </c>
      <c r="F33" s="424"/>
      <c r="G33" s="416">
        <f>'NoE 1DGT'!AD13</f>
        <v>79.345434543454346</v>
      </c>
      <c r="H33" s="422"/>
      <c r="I33" s="418">
        <f>'NoE 1DGT'!AD14</f>
        <v>95.217391304347828</v>
      </c>
      <c r="J33" s="424"/>
      <c r="K33" s="395"/>
      <c r="L33" s="539"/>
      <c r="M33" s="415">
        <v>2016</v>
      </c>
      <c r="N33" s="416">
        <f>'EMP 1DGT'!AD11</f>
        <v>82.307387343112538</v>
      </c>
      <c r="O33" s="422"/>
      <c r="P33" s="418">
        <f>'EMP 1DGT'!AD12</f>
        <v>91.112031374607156</v>
      </c>
      <c r="Q33" s="424"/>
      <c r="R33" s="416">
        <f>'EMP 1DGT'!AD13</f>
        <v>81.955877034358053</v>
      </c>
      <c r="S33" s="422"/>
      <c r="T33" s="418">
        <f>'EMP 1DGT'!AD14</f>
        <v>87.976039690208111</v>
      </c>
      <c r="U33" s="424"/>
      <c r="W33" s="539"/>
      <c r="X33" s="415">
        <v>2016</v>
      </c>
      <c r="Y33" s="416">
        <f>'VA 1DGT'!AD11</f>
        <v>33.431362614942977</v>
      </c>
      <c r="Z33" s="422"/>
      <c r="AA33" s="418">
        <f>'VA 1DGT'!AD12</f>
        <v>50.836740240158576</v>
      </c>
      <c r="AB33" s="424"/>
      <c r="AC33" s="416">
        <f>'VA 1DGT'!AD13</f>
        <v>78.948459885284862</v>
      </c>
      <c r="AD33" s="422"/>
      <c r="AE33" s="418">
        <f>'VA 1DGT'!AD14</f>
        <v>85.258345793726775</v>
      </c>
      <c r="AF33" s="424"/>
      <c r="AH33" s="539"/>
      <c r="AI33" s="415">
        <v>2016</v>
      </c>
      <c r="AJ33" s="416">
        <f>'VAinfl 1DGT'!AD11</f>
        <v>33.577569748353596</v>
      </c>
      <c r="AK33" s="422"/>
      <c r="AL33" s="418">
        <f>'VAinfl 1DGT'!AD12</f>
        <v>51.059067225393015</v>
      </c>
      <c r="AM33" s="424"/>
      <c r="AN33" s="416">
        <f>'VAinfl 1DGT'!AD13</f>
        <v>79.293729330026437</v>
      </c>
      <c r="AO33" s="422"/>
      <c r="AP33" s="418">
        <f>'VAinfl 1DGT'!AD14</f>
        <v>85.631210593806841</v>
      </c>
      <c r="AQ33" s="424"/>
    </row>
    <row r="34" spans="1:43" s="217" customFormat="1" ht="14.45" customHeight="1">
      <c r="A34" s="539"/>
      <c r="B34" s="415">
        <v>2017</v>
      </c>
      <c r="C34" s="425">
        <f>'NoE 1DGT'!AE11</f>
        <v>82.047882803726282</v>
      </c>
      <c r="D34" s="422"/>
      <c r="E34" s="426">
        <f>'NoE 1DGT'!AE12</f>
        <v>108.50017700507415</v>
      </c>
      <c r="F34" s="427"/>
      <c r="G34" s="425">
        <f>'NoE 1DGT'!AE13</f>
        <v>88.558855885588557</v>
      </c>
      <c r="H34" s="428"/>
      <c r="I34" s="426">
        <f>'NoE 1DGT'!AE14</f>
        <v>105.65217391304348</v>
      </c>
      <c r="J34" s="424"/>
      <c r="K34" s="395"/>
      <c r="L34" s="539"/>
      <c r="M34" s="415">
        <v>2017</v>
      </c>
      <c r="N34" s="425">
        <f>'EMP 1DGT'!AE11</f>
        <v>72.054239460721291</v>
      </c>
      <c r="O34" s="422"/>
      <c r="P34" s="426">
        <f>'EMP 1DGT'!AE12</f>
        <v>104.16353173439829</v>
      </c>
      <c r="Q34" s="427"/>
      <c r="R34" s="425">
        <f>'EMP 1DGT'!AE13</f>
        <v>90.053670886075949</v>
      </c>
      <c r="S34" s="428"/>
      <c r="T34" s="426">
        <f>'EMP 1DGT'!AE14</f>
        <v>97.109843952600045</v>
      </c>
      <c r="U34" s="424"/>
      <c r="W34" s="539"/>
      <c r="X34" s="415">
        <v>2017</v>
      </c>
      <c r="Y34" s="425">
        <f>'VA 1DGT'!AE11</f>
        <v>34.707075281635966</v>
      </c>
      <c r="Z34" s="422"/>
      <c r="AA34" s="426">
        <f>'VA 1DGT'!AE12</f>
        <v>59.615633864418989</v>
      </c>
      <c r="AB34" s="427"/>
      <c r="AC34" s="425">
        <f>'VA 1DGT'!AE13</f>
        <v>84.861701471129507</v>
      </c>
      <c r="AD34" s="428"/>
      <c r="AE34" s="426">
        <f>'VA 1DGT'!AE14</f>
        <v>87.876564540043688</v>
      </c>
      <c r="AF34" s="424"/>
      <c r="AH34" s="539"/>
      <c r="AI34" s="415">
        <v>2017</v>
      </c>
      <c r="AJ34" s="425">
        <f>'VAinfl 1DGT'!AE11</f>
        <v>34.788001739604589</v>
      </c>
      <c r="AK34" s="422"/>
      <c r="AL34" s="426">
        <f>'VAinfl 1DGT'!AE12</f>
        <v>59.754639587288423</v>
      </c>
      <c r="AM34" s="427"/>
      <c r="AN34" s="425">
        <f>'VAinfl 1DGT'!AE13</f>
        <v>85.059573428404491</v>
      </c>
      <c r="AO34" s="428"/>
      <c r="AP34" s="426">
        <f>'VAinfl 1DGT'!AE14</f>
        <v>88.08146625097649</v>
      </c>
      <c r="AQ34" s="424"/>
    </row>
    <row r="35" spans="1:43" s="217" customFormat="1" ht="14.45" customHeight="1">
      <c r="A35" s="539"/>
      <c r="B35" s="429">
        <v>2018</v>
      </c>
      <c r="C35" s="430">
        <f>'NoE 1DGT'!AF11</f>
        <v>80.131688439886602</v>
      </c>
      <c r="D35" s="422"/>
      <c r="E35" s="430">
        <f>'NoE 1DGT'!AF12</f>
        <v>127.93533414624552</v>
      </c>
      <c r="F35" s="424"/>
      <c r="G35" s="431">
        <f>'NoE 1DGT'!AF13</f>
        <v>96.754675467546761</v>
      </c>
      <c r="H35" s="424"/>
      <c r="I35" s="432">
        <f>'NoE 1DGT'!AF14</f>
        <v>111.52173913043478</v>
      </c>
      <c r="J35" s="424"/>
      <c r="K35" s="395"/>
      <c r="L35" s="539"/>
      <c r="M35" s="429">
        <v>2018</v>
      </c>
      <c r="N35" s="430">
        <f>'EMP 1DGT'!AF11</f>
        <v>77.299084609353528</v>
      </c>
      <c r="O35" s="422"/>
      <c r="P35" s="430">
        <f>'EMP 1DGT'!AF12</f>
        <v>122.65843623086495</v>
      </c>
      <c r="Q35" s="424"/>
      <c r="R35" s="431">
        <f>'EMP 1DGT'!AF13</f>
        <v>97.198408679927667</v>
      </c>
      <c r="S35" s="424"/>
      <c r="T35" s="432">
        <f>'EMP 1DGT'!AF14</f>
        <v>109.92380361156863</v>
      </c>
      <c r="U35" s="424"/>
      <c r="W35" s="539"/>
      <c r="X35" s="429">
        <v>2018</v>
      </c>
      <c r="Y35" s="430">
        <f>'VA 1DGT'!AF11</f>
        <v>34.027990198340412</v>
      </c>
      <c r="Z35" s="422"/>
      <c r="AA35" s="430">
        <f>'VA 1DGT'!AF12</f>
        <v>60.306513831685329</v>
      </c>
      <c r="AB35" s="424"/>
      <c r="AC35" s="431">
        <f>'VA 1DGT'!AF13</f>
        <v>83.949117825460476</v>
      </c>
      <c r="AD35" s="424"/>
      <c r="AE35" s="432">
        <f>'VA 1DGT'!AF14</f>
        <v>87.425106382107842</v>
      </c>
      <c r="AF35" s="424"/>
      <c r="AH35" s="539"/>
      <c r="AI35" s="429">
        <v>2018</v>
      </c>
      <c r="AJ35" s="430">
        <f>'VAinfl 1DGT'!AF11</f>
        <v>34.187730064433261</v>
      </c>
      <c r="AK35" s="422"/>
      <c r="AL35" s="430">
        <f>'VAinfl 1DGT'!AF12</f>
        <v>60.589614725621864</v>
      </c>
      <c r="AM35" s="424"/>
      <c r="AN35" s="431">
        <f>'VAinfl 1DGT'!AF13</f>
        <v>84.34320577370265</v>
      </c>
      <c r="AO35" s="424"/>
      <c r="AP35" s="432">
        <f>'VAinfl 1DGT'!AF14</f>
        <v>87.835511895487542</v>
      </c>
      <c r="AQ35" s="424"/>
    </row>
    <row r="36" spans="1:43" s="217" customFormat="1" ht="14.45" customHeight="1">
      <c r="A36" s="539"/>
      <c r="B36" s="415">
        <v>2019</v>
      </c>
      <c r="C36" s="418">
        <f>'NoE 1DGT'!AG11</f>
        <v>80.784646601446354</v>
      </c>
      <c r="D36" s="424"/>
      <c r="E36" s="418">
        <f>'NoE 1DGT'!AG12</f>
        <v>140.38862447390159</v>
      </c>
      <c r="F36" s="424"/>
      <c r="G36" s="416">
        <f>'NoE 1DGT'!AG13</f>
        <v>105.6930693069307</v>
      </c>
      <c r="H36" s="422"/>
      <c r="I36" s="418">
        <f>'NoE 1DGT'!AG14</f>
        <v>114.34782608695652</v>
      </c>
      <c r="J36" s="424"/>
      <c r="K36" s="395"/>
      <c r="L36" s="539"/>
      <c r="M36" s="415">
        <v>2019</v>
      </c>
      <c r="N36" s="418">
        <f>'EMP 1DGT'!AG11</f>
        <v>73.883247477197571</v>
      </c>
      <c r="O36" s="424"/>
      <c r="P36" s="418">
        <f>'EMP 1DGT'!AG12</f>
        <v>136.24931578181281</v>
      </c>
      <c r="Q36" s="424"/>
      <c r="R36" s="416">
        <f>'EMP 1DGT'!AG13</f>
        <v>104.72737793851718</v>
      </c>
      <c r="S36" s="422"/>
      <c r="T36" s="418">
        <f>'EMP 1DGT'!AG14</f>
        <v>113.74013126605155</v>
      </c>
      <c r="U36" s="424"/>
      <c r="W36" s="539"/>
      <c r="X36" s="415">
        <v>2019</v>
      </c>
      <c r="Y36" s="418">
        <f>'VA 1DGT'!AG11</f>
        <v>39.273952199070159</v>
      </c>
      <c r="Z36" s="424"/>
      <c r="AA36" s="418">
        <f>'VA 1DGT'!AG12</f>
        <v>68.740622732213964</v>
      </c>
      <c r="AB36" s="424"/>
      <c r="AC36" s="416">
        <f>'VA 1DGT'!AG13</f>
        <v>86.701449179432231</v>
      </c>
      <c r="AD36" s="422"/>
      <c r="AE36" s="418">
        <f>'VA 1DGT'!AG14</f>
        <v>82.218446477666788</v>
      </c>
      <c r="AF36" s="424"/>
      <c r="AH36" s="539"/>
      <c r="AI36" s="415">
        <v>2019</v>
      </c>
      <c r="AJ36" s="418">
        <f>'VAinfl 1DGT'!AG11</f>
        <v>39.361997227165475</v>
      </c>
      <c r="AK36" s="424"/>
      <c r="AL36" s="418">
        <f>'VAinfl 1DGT'!AG12</f>
        <v>68.89472665404692</v>
      </c>
      <c r="AM36" s="424"/>
      <c r="AN36" s="416">
        <f>'VAinfl 1DGT'!AG13</f>
        <v>86.89581799391307</v>
      </c>
      <c r="AO36" s="422"/>
      <c r="AP36" s="418">
        <f>'VAinfl 1DGT'!AG14</f>
        <v>82.402765218836194</v>
      </c>
      <c r="AQ36" s="424"/>
    </row>
    <row r="37" spans="1:43" s="217" customFormat="1" ht="14.45" customHeight="1">
      <c r="A37" s="539"/>
      <c r="B37" s="415">
        <v>2020</v>
      </c>
      <c r="C37" s="418">
        <f>'NoE 1DGT'!AH11</f>
        <v>80.496734613101125</v>
      </c>
      <c r="D37" s="424"/>
      <c r="E37" s="418">
        <f>'NoE 1DGT'!AH12</f>
        <v>126.69236518113519</v>
      </c>
      <c r="F37" s="424"/>
      <c r="G37" s="416">
        <f>'NoE 1DGT'!AH13</f>
        <v>90.594059405940598</v>
      </c>
      <c r="H37" s="422"/>
      <c r="I37" s="418">
        <f>'NoE 1DGT'!AH14</f>
        <v>100.65217391304348</v>
      </c>
      <c r="J37" s="424"/>
      <c r="K37" s="395"/>
      <c r="L37" s="539"/>
      <c r="M37" s="415">
        <v>2020</v>
      </c>
      <c r="N37" s="418">
        <f>'EMP 1DGT'!AH11</f>
        <v>75.549494046224254</v>
      </c>
      <c r="O37" s="424"/>
      <c r="P37" s="418">
        <f>'EMP 1DGT'!AH12</f>
        <v>121.18503514882643</v>
      </c>
      <c r="Q37" s="424"/>
      <c r="R37" s="416">
        <f>'EMP 1DGT'!AH13</f>
        <v>89.168896925858945</v>
      </c>
      <c r="S37" s="422"/>
      <c r="T37" s="418">
        <f>'EMP 1DGT'!AH14</f>
        <v>104.65689096707335</v>
      </c>
      <c r="U37" s="424"/>
      <c r="W37" s="539"/>
      <c r="X37" s="415">
        <v>2020</v>
      </c>
      <c r="Y37" s="418">
        <f>'VA 1DGT'!AH11</f>
        <v>36.381993248316476</v>
      </c>
      <c r="Z37" s="424"/>
      <c r="AA37" s="418">
        <f>'VA 1DGT'!AH12</f>
        <v>57.676684096065593</v>
      </c>
      <c r="AB37" s="424"/>
      <c r="AC37" s="416">
        <f>'VA 1DGT'!AH13</f>
        <v>72.871793316123856</v>
      </c>
      <c r="AD37" s="422"/>
      <c r="AE37" s="418">
        <f>'VA 1DGT'!AH14</f>
        <v>84.104793911242325</v>
      </c>
      <c r="AF37" s="424"/>
      <c r="AH37" s="539"/>
      <c r="AI37" s="415">
        <v>2020</v>
      </c>
      <c r="AJ37" s="418">
        <f>'VAinfl 1DGT'!AH11</f>
        <v>36.59664700848149</v>
      </c>
      <c r="AK37" s="424"/>
      <c r="AL37" s="418">
        <f>'VAinfl 1DGT'!AH12</f>
        <v>58.016976532232484</v>
      </c>
      <c r="AM37" s="424"/>
      <c r="AN37" s="416">
        <f>'VAinfl 1DGT'!AH13</f>
        <v>73.301736896689107</v>
      </c>
      <c r="AO37" s="422"/>
      <c r="AP37" s="418">
        <f>'VAinfl 1DGT'!AH14</f>
        <v>84.601012195318518</v>
      </c>
      <c r="AQ37" s="424"/>
    </row>
    <row r="38" spans="1:43" s="217" customFormat="1" ht="14.45" customHeight="1">
      <c r="A38" s="539"/>
      <c r="B38" s="168">
        <v>2021</v>
      </c>
      <c r="C38" s="418">
        <f>'NoE 1DGT'!AI11</f>
        <v>83.054322971680904</v>
      </c>
      <c r="D38" s="424"/>
      <c r="E38" s="418">
        <f>'NoE 1DGT'!AI12</f>
        <v>146.22192502851749</v>
      </c>
      <c r="F38" s="424"/>
      <c r="G38" s="416">
        <f>'NoE 1DGT'!AI13</f>
        <v>102.44774477447744</v>
      </c>
      <c r="H38" s="422"/>
      <c r="I38" s="418">
        <f>'NoE 1DGT'!AI14</f>
        <v>109.34782608695652</v>
      </c>
      <c r="J38" s="424"/>
      <c r="K38" s="395"/>
      <c r="L38" s="539"/>
      <c r="M38" s="168">
        <v>2021</v>
      </c>
      <c r="N38" s="418">
        <f>'EMP 1DGT'!AI11</f>
        <v>79.656339020062092</v>
      </c>
      <c r="O38" s="424"/>
      <c r="P38" s="418">
        <f>'EMP 1DGT'!AI12</f>
        <v>140.16683648261625</v>
      </c>
      <c r="Q38" s="424"/>
      <c r="R38" s="416">
        <f>'EMP 1DGT'!AI13</f>
        <v>100.22336347197107</v>
      </c>
      <c r="S38" s="422"/>
      <c r="T38" s="418">
        <f>'EMP 1DGT'!AI14</f>
        <v>111.21068151211283</v>
      </c>
      <c r="U38" s="424"/>
      <c r="W38" s="539"/>
      <c r="X38" s="168">
        <v>2021</v>
      </c>
      <c r="Y38" s="418">
        <f>'VA 1DGT'!AI11</f>
        <v>52.461285014506963</v>
      </c>
      <c r="Z38" s="424"/>
      <c r="AA38" s="418">
        <f>'VA 1DGT'!AI12</f>
        <v>78.649401059393668</v>
      </c>
      <c r="AB38" s="424"/>
      <c r="AC38" s="416">
        <f>'VA 1DGT'!AI13</f>
        <v>93.703360620150633</v>
      </c>
      <c r="AD38" s="422"/>
      <c r="AE38" s="418">
        <f>'VA 1DGT'!AI14</f>
        <v>101.03270050545399</v>
      </c>
      <c r="AF38" s="424"/>
      <c r="AH38" s="539"/>
      <c r="AI38" s="168">
        <v>2021</v>
      </c>
      <c r="AJ38" s="418">
        <f>'VAinfl 1DGT'!AI11</f>
        <v>52.045808483911671</v>
      </c>
      <c r="AK38" s="424"/>
      <c r="AL38" s="418">
        <f>'VAinfl 1DGT'!AI12</f>
        <v>78.026523059426509</v>
      </c>
      <c r="AM38" s="424"/>
      <c r="AN38" s="416">
        <f>'VAinfl 1DGT'!AI13</f>
        <v>92.961260094690289</v>
      </c>
      <c r="AO38" s="422"/>
      <c r="AP38" s="418">
        <f>'VAinfl 1DGT'!AI14</f>
        <v>100.23255396174902</v>
      </c>
      <c r="AQ38" s="424"/>
    </row>
    <row r="39" spans="1:43" s="217" customFormat="1" ht="14.45" customHeight="1">
      <c r="A39" s="539"/>
      <c r="B39" s="168">
        <v>2022</v>
      </c>
      <c r="C39" s="418">
        <f>'NoE 1DGT'!AJ11</f>
        <v>86.360959372816822</v>
      </c>
      <c r="D39" s="424"/>
      <c r="E39" s="418">
        <f>'NoE 1DGT'!AJ12</f>
        <v>156.90909806081109</v>
      </c>
      <c r="F39" s="424"/>
      <c r="G39" s="416">
        <f>'NoE 1DGT'!AJ13</f>
        <v>118.78437843784378</v>
      </c>
      <c r="H39" s="422"/>
      <c r="I39" s="418">
        <f>'NoE 1DGT'!AJ14</f>
        <v>122.39130434782609</v>
      </c>
      <c r="J39" s="424"/>
      <c r="K39" s="395"/>
      <c r="L39" s="539"/>
      <c r="M39" s="168">
        <v>2022</v>
      </c>
      <c r="N39" s="418">
        <f>'EMP 1DGT'!AJ11</f>
        <v>79.917833968124086</v>
      </c>
      <c r="O39" s="424"/>
      <c r="P39" s="418">
        <f>'EMP 1DGT'!AJ12</f>
        <v>151.35500827212101</v>
      </c>
      <c r="Q39" s="424"/>
      <c r="R39" s="416">
        <f>'EMP 1DGT'!AJ13</f>
        <v>117.08817359855334</v>
      </c>
      <c r="S39" s="422"/>
      <c r="T39" s="418">
        <f>'EMP 1DGT'!AJ14</f>
        <v>119.63784186996551</v>
      </c>
      <c r="U39" s="424"/>
      <c r="W39" s="539"/>
      <c r="X39" s="168">
        <v>2022</v>
      </c>
      <c r="Y39" s="418">
        <f>'VA 1DGT'!AJ11</f>
        <v>59.892529334652018</v>
      </c>
      <c r="Z39" s="424">
        <f>'VA 1DGT'!AJ11</f>
        <v>59.892529334652018</v>
      </c>
      <c r="AA39" s="418">
        <f>'VA 1DGT'!AJ12</f>
        <v>94.872302581534441</v>
      </c>
      <c r="AB39" s="424">
        <f>'VA 1DGT'!AJ12</f>
        <v>94.872302581534441</v>
      </c>
      <c r="AC39" s="416">
        <f>'VA 1DGT'!AJ13</f>
        <v>116.15355105028908</v>
      </c>
      <c r="AD39" s="422">
        <f>'VA 1DGT'!AJ13</f>
        <v>116.15355105028908</v>
      </c>
      <c r="AE39" s="418">
        <f>'VA 1DGT'!AJ14</f>
        <v>124.37769706424379</v>
      </c>
      <c r="AF39" s="424">
        <f>'VA 1DGT'!AJ14</f>
        <v>124.37769706424379</v>
      </c>
      <c r="AH39" s="539"/>
      <c r="AI39" s="168">
        <v>2022</v>
      </c>
      <c r="AJ39" s="418">
        <f>'VAinfl 1DGT'!AJ11</f>
        <v>55.794085199646759</v>
      </c>
      <c r="AK39" s="424">
        <f>'VAinfl 1DGT'!AJ11</f>
        <v>55.794085199646759</v>
      </c>
      <c r="AL39" s="418">
        <f>'VAinfl 1DGT'!AJ12</f>
        <v>88.380193525375802</v>
      </c>
      <c r="AM39" s="424">
        <f>'VAinfl 1DGT'!AJ12</f>
        <v>88.380193525375802</v>
      </c>
      <c r="AN39" s="416">
        <f>'VAinfl 1DGT'!AJ13</f>
        <v>108.20516674676192</v>
      </c>
      <c r="AO39" s="422">
        <f>'VAinfl 1DGT'!AJ13</f>
        <v>108.20516674676192</v>
      </c>
      <c r="AP39" s="418">
        <f>'VAinfl 1DGT'!AJ14</f>
        <v>115.8665346751891</v>
      </c>
      <c r="AQ39" s="424">
        <f>'VAinfl 1DGT'!AJ14</f>
        <v>115.8665346751891</v>
      </c>
    </row>
    <row r="40" spans="1:43" s="217" customFormat="1" ht="14.45" customHeight="1">
      <c r="A40" s="539"/>
      <c r="B40" s="168">
        <v>2023</v>
      </c>
      <c r="C40" s="418">
        <f>'NoE 1DGT'!AK11</f>
        <v>88.863468916234893</v>
      </c>
      <c r="D40" s="424">
        <f>'NoE 1DGT'!AK11</f>
        <v>88.863468916234893</v>
      </c>
      <c r="E40" s="418">
        <f>'NoE 1DGT'!AK12</f>
        <v>160.44133265153602</v>
      </c>
      <c r="F40" s="424">
        <f>'NoE 1DGT'!AK12</f>
        <v>160.44133265153602</v>
      </c>
      <c r="G40" s="416">
        <f>'NoE 1DGT'!AK13</f>
        <v>124.8899889988999</v>
      </c>
      <c r="H40" s="422">
        <f>'NoE 1DGT'!AK13</f>
        <v>124.8899889988999</v>
      </c>
      <c r="I40" s="418">
        <f>'NoE 1DGT'!AK14</f>
        <v>128.2608695652174</v>
      </c>
      <c r="J40" s="424">
        <f>'NoE 1DGT'!AK14</f>
        <v>128.2608695652174</v>
      </c>
      <c r="K40" s="395"/>
      <c r="L40" s="539"/>
      <c r="M40" s="168">
        <v>2023</v>
      </c>
      <c r="N40" s="418">
        <f>'EMP 1DGT'!AK11</f>
        <v>84.812393682575916</v>
      </c>
      <c r="O40" s="424">
        <f>'EMP 1DGT'!AK11</f>
        <v>84.812393682575916</v>
      </c>
      <c r="P40" s="418">
        <f>'EMP 1DGT'!AK12</f>
        <v>152.54406160116281</v>
      </c>
      <c r="Q40" s="424">
        <f>'EMP 1DGT'!AK12</f>
        <v>152.54406160116281</v>
      </c>
      <c r="R40" s="416">
        <f>'EMP 1DGT'!AK13</f>
        <v>122.6277034358047</v>
      </c>
      <c r="S40" s="422">
        <f>'EMP 1DGT'!AK13</f>
        <v>122.6277034358047</v>
      </c>
      <c r="T40" s="418">
        <f>'EMP 1DGT'!AK14</f>
        <v>116.84005266662328</v>
      </c>
      <c r="U40" s="424">
        <f>'EMP 1DGT'!AK14</f>
        <v>116.84005266662328</v>
      </c>
      <c r="W40" s="539"/>
      <c r="X40" s="168" t="s">
        <v>293</v>
      </c>
      <c r="Y40" s="433"/>
      <c r="Z40" s="424">
        <f>'VA 1DGT'!AK11</f>
        <v>73.247179111080385</v>
      </c>
      <c r="AA40" s="433"/>
      <c r="AB40" s="424">
        <f>'VA 1DGT'!AK12</f>
        <v>95.697724717833609</v>
      </c>
      <c r="AC40" s="434"/>
      <c r="AD40" s="422">
        <f>'VA 1DGT'!AK13</f>
        <v>116.1385861845168</v>
      </c>
      <c r="AE40" s="433"/>
      <c r="AF40" s="424">
        <f>'VA 1DGT'!AK14</f>
        <v>130.35613407090779</v>
      </c>
      <c r="AH40" s="539"/>
      <c r="AI40" s="168" t="s">
        <v>293</v>
      </c>
      <c r="AJ40" s="433"/>
      <c r="AK40" s="424">
        <f>'VAinfl 1DGT'!AK11</f>
        <v>64.448957740273528</v>
      </c>
      <c r="AL40" s="433"/>
      <c r="AM40" s="424">
        <f>'VAinfl 1DGT'!AK12</f>
        <v>84.202814238439856</v>
      </c>
      <c r="AN40" s="434"/>
      <c r="AO40" s="422">
        <f>'VAinfl 1DGT'!AK13</f>
        <v>102.18838355085292</v>
      </c>
      <c r="AP40" s="433"/>
      <c r="AQ40" s="424">
        <f>'VAinfl 1DGT'!AK14</f>
        <v>114.69816418705582</v>
      </c>
    </row>
    <row r="41" spans="1:43" s="217" customFormat="1" ht="15" customHeight="1">
      <c r="A41" s="539"/>
      <c r="B41" s="168" t="s">
        <v>294</v>
      </c>
      <c r="C41" s="433"/>
      <c r="D41" s="424">
        <f>'NoE 1DGT'!AL11</f>
        <v>92.291231023440687</v>
      </c>
      <c r="E41" s="433"/>
      <c r="F41" s="424">
        <f>'NoE 1DGT'!AL12</f>
        <v>157.95932816740748</v>
      </c>
      <c r="G41" s="434"/>
      <c r="H41" s="422">
        <f>'NoE 1DGT'!AL13</f>
        <v>122.44224422442244</v>
      </c>
      <c r="I41" s="433"/>
      <c r="J41" s="424">
        <f>'NoE 1DGT'!AL14</f>
        <v>123.91304347826087</v>
      </c>
      <c r="K41" s="395"/>
      <c r="L41" s="539"/>
      <c r="M41" s="168" t="s">
        <v>294</v>
      </c>
      <c r="N41" s="433"/>
      <c r="O41" s="424">
        <f>'EMP 1DGT'!AL11</f>
        <v>90.290361355745858</v>
      </c>
      <c r="P41" s="433"/>
      <c r="Q41" s="424">
        <f>'EMP 1DGT'!AL12</f>
        <v>150.05648003312947</v>
      </c>
      <c r="R41" s="434"/>
      <c r="S41" s="422">
        <f>'EMP 1DGT'!AL13</f>
        <v>121.99667269439421</v>
      </c>
      <c r="T41" s="433"/>
      <c r="U41" s="424">
        <f>'EMP 1DGT'!AL14</f>
        <v>117.02103160498029</v>
      </c>
      <c r="W41" s="539"/>
      <c r="X41" s="168" t="s">
        <v>294</v>
      </c>
      <c r="Y41" s="433"/>
      <c r="Z41" s="424">
        <f>'VA 1DGT'!AL11</f>
        <v>81.00358613006496</v>
      </c>
      <c r="AA41" s="433"/>
      <c r="AB41" s="424">
        <f>'VA 1DGT'!AL12</f>
        <v>94.977902708645317</v>
      </c>
      <c r="AC41" s="434"/>
      <c r="AD41" s="422">
        <f>'VA 1DGT'!AL13</f>
        <v>117.72030750525077</v>
      </c>
      <c r="AE41" s="433"/>
      <c r="AF41" s="424">
        <f>'VA 1DGT'!AL14</f>
        <v>138.61016633835411</v>
      </c>
      <c r="AH41" s="539"/>
      <c r="AI41" s="168" t="s">
        <v>294</v>
      </c>
      <c r="AJ41" s="433"/>
      <c r="AK41" s="424">
        <f>'VAinfl 1DGT'!AL11</f>
        <v>68.86346809738474</v>
      </c>
      <c r="AL41" s="433"/>
      <c r="AM41" s="424">
        <f>'VAinfl 1DGT'!AL12</f>
        <v>80.743434773756789</v>
      </c>
      <c r="AN41" s="434"/>
      <c r="AO41" s="422">
        <f>'VAinfl 1DGT'!AL13</f>
        <v>100.07740431745329</v>
      </c>
      <c r="AP41" s="433"/>
      <c r="AQ41" s="424">
        <f>'VAinfl 1DGT'!AL14</f>
        <v>117.83647149013885</v>
      </c>
    </row>
    <row r="42" spans="1:43" s="217" customFormat="1" ht="15" customHeight="1" thickBot="1">
      <c r="A42" s="539"/>
      <c r="B42" s="169" t="s">
        <v>295</v>
      </c>
      <c r="C42" s="435"/>
      <c r="D42" s="436">
        <f>'NoE 1DGT'!AM11</f>
        <v>95.648535165796773</v>
      </c>
      <c r="E42" s="435"/>
      <c r="F42" s="437">
        <f>'NoE 1DGT'!AM12</f>
        <v>148.16504739802542</v>
      </c>
      <c r="G42" s="438"/>
      <c r="H42" s="436">
        <f>'NoE 1DGT'!AM13</f>
        <v>112.21122112211221</v>
      </c>
      <c r="I42" s="435"/>
      <c r="J42" s="437">
        <f>'NoE 1DGT'!AM14</f>
        <v>110.65217391304348</v>
      </c>
      <c r="K42" s="395"/>
      <c r="L42" s="539"/>
      <c r="M42" s="169" t="s">
        <v>295</v>
      </c>
      <c r="N42" s="435"/>
      <c r="O42" s="436">
        <f>'EMP 1DGT'!AM11</f>
        <v>99.560987411003694</v>
      </c>
      <c r="P42" s="435"/>
      <c r="Q42" s="437">
        <f>'EMP 1DGT'!AM12</f>
        <v>148.73991098500767</v>
      </c>
      <c r="R42" s="438"/>
      <c r="S42" s="436">
        <f>'EMP 1DGT'!AM13</f>
        <v>118.8588788426763</v>
      </c>
      <c r="T42" s="435"/>
      <c r="U42" s="437">
        <f>'EMP 1DGT'!AM14</f>
        <v>111.07601115410995</v>
      </c>
      <c r="W42" s="539"/>
      <c r="X42" s="169" t="s">
        <v>295</v>
      </c>
      <c r="Y42" s="435"/>
      <c r="Z42" s="436">
        <f>'VA 1DGT'!AM11</f>
        <v>95.927558568837881</v>
      </c>
      <c r="AA42" s="435"/>
      <c r="AB42" s="437">
        <f>'VA 1DGT'!AM12</f>
        <v>98.592347923769793</v>
      </c>
      <c r="AC42" s="438"/>
      <c r="AD42" s="436">
        <f>'VA 1DGT'!AM13</f>
        <v>122.39681614602259</v>
      </c>
      <c r="AE42" s="435"/>
      <c r="AF42" s="437">
        <f>'VA 1DGT'!AM14</f>
        <v>142.9229653601557</v>
      </c>
      <c r="AH42" s="539"/>
      <c r="AI42" s="169" t="s">
        <v>295</v>
      </c>
      <c r="AJ42" s="435"/>
      <c r="AK42" s="436">
        <f>'VAinfl 1DGT'!AM11</f>
        <v>79.639418372842741</v>
      </c>
      <c r="AL42" s="435"/>
      <c r="AM42" s="437">
        <f>'VAinfl 1DGT'!AM12</f>
        <v>81.85173647495175</v>
      </c>
      <c r="AN42" s="438"/>
      <c r="AO42" s="436">
        <f>'VAinfl 1DGT'!AM13</f>
        <v>101.61429514087041</v>
      </c>
      <c r="AP42" s="435"/>
      <c r="AQ42" s="437">
        <f>'VAinfl 1DGT'!AM14</f>
        <v>118.65518108893366</v>
      </c>
    </row>
    <row r="43" spans="1:43" s="217" customFormat="1" ht="15.75" thickBot="1">
      <c r="B43" s="406"/>
      <c r="E43" s="395"/>
      <c r="F43" s="395"/>
      <c r="I43" s="395"/>
      <c r="J43" s="395"/>
      <c r="K43" s="395"/>
      <c r="M43" s="406"/>
      <c r="X43" s="406"/>
    </row>
    <row r="44" spans="1:43" s="217" customFormat="1" ht="14.45" customHeight="1" thickBot="1">
      <c r="A44" s="540" t="s">
        <v>304</v>
      </c>
      <c r="B44" s="227"/>
      <c r="C44" s="515" t="s">
        <v>305</v>
      </c>
      <c r="D44" s="516"/>
      <c r="E44" s="532" t="s">
        <v>306</v>
      </c>
      <c r="F44" s="533"/>
      <c r="G44" s="515" t="s">
        <v>307</v>
      </c>
      <c r="H44" s="516"/>
      <c r="I44" s="532" t="s">
        <v>308</v>
      </c>
      <c r="J44" s="533"/>
      <c r="K44" s="515" t="s">
        <v>309</v>
      </c>
      <c r="L44" s="516"/>
      <c r="M44" s="510" t="s">
        <v>310</v>
      </c>
      <c r="N44" s="511"/>
      <c r="O44" s="512" t="s">
        <v>311</v>
      </c>
      <c r="P44" s="512"/>
      <c r="Q44" s="510" t="s">
        <v>312</v>
      </c>
      <c r="R44" s="511"/>
      <c r="S44" s="512" t="s">
        <v>313</v>
      </c>
      <c r="T44" s="511"/>
      <c r="U44" s="510" t="s">
        <v>314</v>
      </c>
      <c r="V44" s="511"/>
      <c r="W44" s="510" t="s">
        <v>315</v>
      </c>
      <c r="X44" s="512"/>
      <c r="Y44" s="510" t="s">
        <v>316</v>
      </c>
      <c r="Z44" s="511"/>
    </row>
    <row r="45" spans="1:43" s="217" customFormat="1" ht="14.45" customHeight="1">
      <c r="A45" s="541"/>
      <c r="B45" s="218">
        <v>2008</v>
      </c>
      <c r="C45" s="219">
        <f>'NoE 1DGT'!V22</f>
        <v>100</v>
      </c>
      <c r="D45" s="401"/>
      <c r="E45" s="145">
        <f>'NoE 1DGT'!V28</f>
        <v>100</v>
      </c>
      <c r="F45" s="229"/>
      <c r="G45" s="219">
        <f>'NoE 1DGT'!V34</f>
        <v>100</v>
      </c>
      <c r="H45" s="401"/>
      <c r="I45" s="145">
        <f>'NoE 1DGT'!V40</f>
        <v>100</v>
      </c>
      <c r="J45" s="229"/>
      <c r="K45" s="219">
        <f>'NoE 1DGT'!V46</f>
        <v>100</v>
      </c>
      <c r="L45" s="401"/>
      <c r="M45" s="145">
        <f>'NoE 1DGT'!V52</f>
        <v>100</v>
      </c>
      <c r="N45" s="229"/>
      <c r="O45" s="219">
        <f>'NoE 1DGT'!V58</f>
        <v>100</v>
      </c>
      <c r="P45" s="228"/>
      <c r="Q45" s="145">
        <f>'NoE 1DGT'!V64</f>
        <v>100</v>
      </c>
      <c r="R45" s="229"/>
      <c r="S45" s="219">
        <f>'NoE 1DGT'!V70</f>
        <v>100</v>
      </c>
      <c r="T45" s="228"/>
      <c r="U45" s="439">
        <f>'NoE 1DGT'!V82</f>
        <v>100</v>
      </c>
      <c r="V45" s="440"/>
      <c r="W45" s="219">
        <f>'NoE 1DGT'!V88</f>
        <v>100</v>
      </c>
      <c r="X45" s="228"/>
      <c r="Y45" s="145">
        <f>'NoE 1DGT'!V94</f>
        <v>100</v>
      </c>
      <c r="Z45" s="229"/>
      <c r="AA45" s="529">
        <f>MIN(C45:Z62)</f>
        <v>43.645113704412346</v>
      </c>
      <c r="AB45" s="529"/>
      <c r="AC45" s="528"/>
      <c r="AD45" s="528"/>
      <c r="AE45" s="529"/>
      <c r="AF45" s="529"/>
    </row>
    <row r="46" spans="1:43" s="217" customFormat="1" ht="14.45" customHeight="1">
      <c r="A46" s="541"/>
      <c r="B46" s="220">
        <v>2009</v>
      </c>
      <c r="C46" s="221">
        <f>'NoE 1DGT'!W22</f>
        <v>99.805825242718441</v>
      </c>
      <c r="D46" s="403"/>
      <c r="E46" s="147">
        <f>'NoE 1DGT'!W28</f>
        <v>98.314931124282666</v>
      </c>
      <c r="F46" s="151"/>
      <c r="G46" s="221">
        <f>'NoE 1DGT'!W34</f>
        <v>75</v>
      </c>
      <c r="H46" s="403"/>
      <c r="I46" s="147">
        <f>'NoE 1DGT'!W40</f>
        <v>113.97849462365592</v>
      </c>
      <c r="J46" s="151"/>
      <c r="K46" s="221">
        <f>'NoE 1DGT'!W46</f>
        <v>82.477689982035145</v>
      </c>
      <c r="L46" s="403"/>
      <c r="M46" s="147">
        <f>'NoE 1DGT'!W52</f>
        <v>98.009113685661916</v>
      </c>
      <c r="N46" s="151"/>
      <c r="O46" s="221">
        <f>'NoE 1DGT'!W58</f>
        <v>99.66843309298352</v>
      </c>
      <c r="P46" s="222"/>
      <c r="Q46" s="147">
        <f>'NoE 1DGT'!W64</f>
        <v>94.114985463157282</v>
      </c>
      <c r="R46" s="151"/>
      <c r="S46" s="221">
        <f>'NoE 1DGT'!W70</f>
        <v>99.426830153087138</v>
      </c>
      <c r="T46" s="222"/>
      <c r="U46" s="147">
        <f>'NoE 1DGT'!W82</f>
        <v>100.18447090390742</v>
      </c>
      <c r="V46" s="151"/>
      <c r="W46" s="221">
        <f>'NoE 1DGT'!W88</f>
        <v>100.27167872755564</v>
      </c>
      <c r="X46" s="222"/>
      <c r="Y46" s="147">
        <f>'NoE 1DGT'!W94</f>
        <v>107.37647591228864</v>
      </c>
      <c r="Z46" s="151"/>
      <c r="AA46" s="395">
        <f>MAX(C45:Z62)</f>
        <v>360925</v>
      </c>
    </row>
    <row r="47" spans="1:43" s="217" customFormat="1" ht="14.45" customHeight="1">
      <c r="A47" s="541"/>
      <c r="B47" s="220">
        <v>2010</v>
      </c>
      <c r="C47" s="221">
        <f>'NoE 1DGT'!X22</f>
        <v>88.737864077669897</v>
      </c>
      <c r="D47" s="403"/>
      <c r="E47" s="147">
        <f>'NoE 1DGT'!X28</f>
        <v>93.331605057563365</v>
      </c>
      <c r="F47" s="151"/>
      <c r="G47" s="221">
        <f>'NoE 1DGT'!X34</f>
        <v>175</v>
      </c>
      <c r="H47" s="403"/>
      <c r="I47" s="147">
        <f>'NoE 1DGT'!X40</f>
        <v>108.60215053763442</v>
      </c>
      <c r="J47" s="151"/>
      <c r="K47" s="221">
        <f>'NoE 1DGT'!X46</f>
        <v>76.888135890282911</v>
      </c>
      <c r="L47" s="403"/>
      <c r="M47" s="147">
        <f>'NoE 1DGT'!X52</f>
        <v>96.184358763094622</v>
      </c>
      <c r="N47" s="151"/>
      <c r="O47" s="221">
        <f>'NoE 1DGT'!X58</f>
        <v>97.749978281643649</v>
      </c>
      <c r="P47" s="222"/>
      <c r="Q47" s="147">
        <f>'NoE 1DGT'!X64</f>
        <v>91.533973852937208</v>
      </c>
      <c r="R47" s="151"/>
      <c r="S47" s="221">
        <f>'NoE 1DGT'!X70</f>
        <v>92.461728215918157</v>
      </c>
      <c r="T47" s="222"/>
      <c r="U47" s="147">
        <f>'NoE 1DGT'!X82</f>
        <v>98.943484823075636</v>
      </c>
      <c r="V47" s="151"/>
      <c r="W47" s="221">
        <f>'NoE 1DGT'!X88</f>
        <v>98.058732001284298</v>
      </c>
      <c r="X47" s="222"/>
      <c r="Y47" s="147">
        <f>'NoE 1DGT'!X94</f>
        <v>98.856296540091336</v>
      </c>
      <c r="Z47" s="151"/>
    </row>
    <row r="48" spans="1:43" s="217" customFormat="1" ht="14.45" customHeight="1">
      <c r="A48" s="541"/>
      <c r="B48" s="220">
        <v>2011</v>
      </c>
      <c r="C48" s="221">
        <f>'NoE 1DGT'!Y22</f>
        <v>77.864077669902912</v>
      </c>
      <c r="D48" s="403"/>
      <c r="E48" s="147">
        <f>'NoE 1DGT'!Y28</f>
        <v>87.135736422233478</v>
      </c>
      <c r="F48" s="151"/>
      <c r="G48" s="221">
        <f>'NoE 1DGT'!Y34</f>
        <v>175</v>
      </c>
      <c r="H48" s="403"/>
      <c r="I48" s="147">
        <f>'NoE 1DGT'!Y40</f>
        <v>162.36559139784947</v>
      </c>
      <c r="J48" s="151"/>
      <c r="K48" s="221">
        <f>'NoE 1DGT'!Y46</f>
        <v>67.685162194926022</v>
      </c>
      <c r="L48" s="403"/>
      <c r="M48" s="147">
        <f>'NoE 1DGT'!Y52</f>
        <v>87.626910595079949</v>
      </c>
      <c r="N48" s="151"/>
      <c r="O48" s="221">
        <f>'NoE 1DGT'!Y58</f>
        <v>95.248023629571719</v>
      </c>
      <c r="P48" s="222"/>
      <c r="Q48" s="147">
        <f>'NoE 1DGT'!Y64</f>
        <v>89.878121570364101</v>
      </c>
      <c r="R48" s="151"/>
      <c r="S48" s="221">
        <f>'NoE 1DGT'!Y70</f>
        <v>91.192048175288406</v>
      </c>
      <c r="T48" s="222"/>
      <c r="U48" s="147">
        <f>'NoE 1DGT'!Y82</f>
        <v>98.574543015260772</v>
      </c>
      <c r="V48" s="151"/>
      <c r="W48" s="221">
        <f>'NoE 1DGT'!Y88</f>
        <v>94.405888018968113</v>
      </c>
      <c r="X48" s="222"/>
      <c r="Y48" s="147">
        <f>'NoE 1DGT'!Y94</f>
        <v>91.627926111819647</v>
      </c>
      <c r="Z48" s="151"/>
    </row>
    <row r="49" spans="1:26" s="217" customFormat="1" ht="14.45" customHeight="1">
      <c r="A49" s="541"/>
      <c r="B49" s="220">
        <v>2012</v>
      </c>
      <c r="C49" s="221">
        <f>'NoE 1DGT'!Z22</f>
        <v>72.815533980582529</v>
      </c>
      <c r="D49" s="403"/>
      <c r="E49" s="147">
        <f>'NoE 1DGT'!Z28</f>
        <v>75.96950378845905</v>
      </c>
      <c r="F49" s="151"/>
      <c r="G49" s="221">
        <f>'NoE 1DGT'!Z34</f>
        <v>300</v>
      </c>
      <c r="H49" s="403"/>
      <c r="I49" s="147">
        <f>'NoE 1DGT'!Z40</f>
        <v>160.21505376344086</v>
      </c>
      <c r="J49" s="151"/>
      <c r="K49" s="221">
        <f>'NoE 1DGT'!Z46</f>
        <v>63.432748623424423</v>
      </c>
      <c r="L49" s="403"/>
      <c r="M49" s="147">
        <f>'NoE 1DGT'!Z52</f>
        <v>87.500462410250378</v>
      </c>
      <c r="N49" s="151"/>
      <c r="O49" s="221">
        <f>'NoE 1DGT'!Z58</f>
        <v>93.498971997799202</v>
      </c>
      <c r="P49" s="222"/>
      <c r="Q49" s="147">
        <f>'NoE 1DGT'!Z64</f>
        <v>88.140439378477765</v>
      </c>
      <c r="R49" s="151"/>
      <c r="S49" s="221">
        <f>'NoE 1DGT'!Z70</f>
        <v>90.604367699339761</v>
      </c>
      <c r="T49" s="222"/>
      <c r="U49" s="147">
        <f>'NoE 1DGT'!Z82</f>
        <v>96.696293811839681</v>
      </c>
      <c r="V49" s="151"/>
      <c r="W49" s="221">
        <f>'NoE 1DGT'!Z88</f>
        <v>91.576312908032634</v>
      </c>
      <c r="X49" s="222"/>
      <c r="Y49" s="147">
        <f>'NoE 1DGT'!Z94</f>
        <v>86.880322540831855</v>
      </c>
      <c r="Z49" s="151"/>
    </row>
    <row r="50" spans="1:26" s="217" customFormat="1" ht="14.45" customHeight="1">
      <c r="A50" s="541"/>
      <c r="B50" s="220">
        <v>2013</v>
      </c>
      <c r="C50" s="221">
        <f>'NoE 1DGT'!AA22</f>
        <v>71.262135922330103</v>
      </c>
      <c r="D50" s="167"/>
      <c r="E50" s="147">
        <f>'NoE 1DGT'!AA28</f>
        <v>67.9000271025064</v>
      </c>
      <c r="F50" s="151"/>
      <c r="G50" s="221">
        <f>'NoE 1DGT'!AA34</f>
        <v>700</v>
      </c>
      <c r="H50" s="167"/>
      <c r="I50" s="147">
        <f>'NoE 1DGT'!AA40</f>
        <v>175.26881720430109</v>
      </c>
      <c r="J50" s="151"/>
      <c r="K50" s="221">
        <f>'NoE 1DGT'!AA46</f>
        <v>61.788890998583263</v>
      </c>
      <c r="L50" s="167"/>
      <c r="M50" s="147">
        <f>'NoE 1DGT'!AA52</f>
        <v>84.52422188966051</v>
      </c>
      <c r="N50" s="151"/>
      <c r="O50" s="221">
        <f>'NoE 1DGT'!AA58</f>
        <v>92.352242782266245</v>
      </c>
      <c r="P50" s="222"/>
      <c r="Q50" s="147">
        <f>'NoE 1DGT'!AA64</f>
        <v>86.138013362342832</v>
      </c>
      <c r="R50" s="151"/>
      <c r="S50" s="221">
        <f>'NoE 1DGT'!AA70</f>
        <v>91.772473336719145</v>
      </c>
      <c r="T50" s="222"/>
      <c r="U50" s="147">
        <f>'NoE 1DGT'!AA82</f>
        <v>96.059030689250378</v>
      </c>
      <c r="V50" s="151"/>
      <c r="W50" s="221">
        <f>'NoE 1DGT'!AA88</f>
        <v>86.42594284867495</v>
      </c>
      <c r="X50" s="222"/>
      <c r="Y50" s="147">
        <f>'NoE 1DGT'!AA94</f>
        <v>84.802731723371863</v>
      </c>
      <c r="Z50" s="151"/>
    </row>
    <row r="51" spans="1:26" s="217" customFormat="1" ht="14.45" customHeight="1">
      <c r="A51" s="541"/>
      <c r="B51" s="220">
        <v>2014</v>
      </c>
      <c r="C51" s="222">
        <f>'NoE 1DGT'!AB22</f>
        <v>155.53398058252426</v>
      </c>
      <c r="D51" s="222"/>
      <c r="E51" s="150">
        <f>'NoE 1DGT'!AB28</f>
        <v>77.733523443668034</v>
      </c>
      <c r="F51" s="151"/>
      <c r="G51" s="167">
        <f>'NoE 1DGT'!AB34</f>
        <v>210650</v>
      </c>
      <c r="H51" s="222"/>
      <c r="I51" s="150">
        <f>'NoE 1DGT'!AB40</f>
        <v>2303.2258064516127</v>
      </c>
      <c r="J51" s="151"/>
      <c r="K51" s="167">
        <f>'NoE 1DGT'!AB46</f>
        <v>63.514539851315234</v>
      </c>
      <c r="L51" s="222"/>
      <c r="M51" s="150">
        <f>'NoE 1DGT'!AB52</f>
        <v>90.160918767130198</v>
      </c>
      <c r="N51" s="151"/>
      <c r="O51" s="167">
        <f>'NoE 1DGT'!AB58</f>
        <v>96.428054324848702</v>
      </c>
      <c r="P51" s="222"/>
      <c r="Q51" s="150">
        <f>'NoE 1DGT'!AB64</f>
        <v>115.76910487706259</v>
      </c>
      <c r="R51" s="151"/>
      <c r="S51" s="167">
        <f>'NoE 1DGT'!AB70</f>
        <v>147.8923311325546</v>
      </c>
      <c r="T51" s="222"/>
      <c r="U51" s="150">
        <f>'NoE 1DGT'!AB82</f>
        <v>149.50528257588462</v>
      </c>
      <c r="V51" s="151"/>
      <c r="W51" s="167">
        <f>'NoE 1DGT'!AB88</f>
        <v>133.15550725711509</v>
      </c>
      <c r="X51" s="222"/>
      <c r="Y51" s="150">
        <f>'NoE 1DGT'!AB94</f>
        <v>89.912370921956636</v>
      </c>
      <c r="Z51" s="151"/>
    </row>
    <row r="52" spans="1:26" s="217" customFormat="1" ht="14.45" customHeight="1">
      <c r="A52" s="541"/>
      <c r="B52" s="220">
        <v>2015</v>
      </c>
      <c r="C52" s="221">
        <f>'NoE 1DGT'!AC22</f>
        <v>131.45631067961165</v>
      </c>
      <c r="D52" s="222"/>
      <c r="E52" s="147">
        <f>'NoE 1DGT'!AC28</f>
        <v>72.736056938830828</v>
      </c>
      <c r="F52" s="151"/>
      <c r="G52" s="221">
        <f>'NoE 1DGT'!AC34</f>
        <v>175800</v>
      </c>
      <c r="H52" s="222"/>
      <c r="I52" s="147">
        <f>'NoE 1DGT'!AC40</f>
        <v>2260.2150537634407</v>
      </c>
      <c r="J52" s="151"/>
      <c r="K52" s="221">
        <f>'NoE 1DGT'!AC46</f>
        <v>54.278703609037933</v>
      </c>
      <c r="L52" s="222"/>
      <c r="M52" s="147">
        <f>'NoE 1DGT'!AC52</f>
        <v>85.111735131408579</v>
      </c>
      <c r="N52" s="151"/>
      <c r="O52" s="221">
        <f>'NoE 1DGT'!AC58</f>
        <v>91.961312367879998</v>
      </c>
      <c r="P52" s="222"/>
      <c r="Q52" s="147">
        <f>'NoE 1DGT'!AC64</f>
        <v>113.19579490536611</v>
      </c>
      <c r="R52" s="151"/>
      <c r="S52" s="221">
        <f>'NoE 1DGT'!AC70</f>
        <v>142.00101574403251</v>
      </c>
      <c r="T52" s="222"/>
      <c r="U52" s="147">
        <f>'NoE 1DGT'!AC82</f>
        <v>149.50528257588462</v>
      </c>
      <c r="V52" s="151"/>
      <c r="W52" s="221">
        <f>'NoE 1DGT'!AC88</f>
        <v>125.70739377773387</v>
      </c>
      <c r="X52" s="222"/>
      <c r="Y52" s="147">
        <f>'NoE 1DGT'!AC94</f>
        <v>87.929403052618582</v>
      </c>
      <c r="Z52" s="151"/>
    </row>
    <row r="53" spans="1:26" s="217" customFormat="1" ht="14.45" customHeight="1">
      <c r="A53" s="541"/>
      <c r="B53" s="220">
        <v>2016</v>
      </c>
      <c r="C53" s="221">
        <f>'NoE 1DGT'!AD22</f>
        <v>131.45631067961165</v>
      </c>
      <c r="D53" s="222"/>
      <c r="E53" s="147">
        <f>'NoE 1DGT'!AD28</f>
        <v>72.782013362714025</v>
      </c>
      <c r="F53" s="151"/>
      <c r="G53" s="221">
        <f>'NoE 1DGT'!AD34</f>
        <v>172900</v>
      </c>
      <c r="H53" s="222"/>
      <c r="I53" s="147">
        <f>'NoE 1DGT'!AD40</f>
        <v>2273.1182795698924</v>
      </c>
      <c r="J53" s="151"/>
      <c r="K53" s="221">
        <f>'NoE 1DGT'!AD46</f>
        <v>56.393591073071697</v>
      </c>
      <c r="L53" s="222"/>
      <c r="M53" s="147">
        <f>'NoE 1DGT'!AD52</f>
        <v>85.906408165324279</v>
      </c>
      <c r="N53" s="151"/>
      <c r="O53" s="221">
        <f>'NoE 1DGT'!AD58</f>
        <v>90.955028523441342</v>
      </c>
      <c r="P53" s="222"/>
      <c r="Q53" s="147">
        <f>'NoE 1DGT'!AD64</f>
        <v>113.60879527119394</v>
      </c>
      <c r="R53" s="151"/>
      <c r="S53" s="221">
        <f>'NoE 1DGT'!AD70</f>
        <v>138.14844373503593</v>
      </c>
      <c r="T53" s="222"/>
      <c r="U53" s="147">
        <f>'NoE 1DGT'!AD82</f>
        <v>147.77796411202414</v>
      </c>
      <c r="V53" s="151"/>
      <c r="W53" s="221">
        <f>'NoE 1DGT'!AD88</f>
        <v>125.37808622918159</v>
      </c>
      <c r="X53" s="222"/>
      <c r="Y53" s="147">
        <f>'NoE 1DGT'!AD94</f>
        <v>88.616447936808328</v>
      </c>
      <c r="Z53" s="151"/>
    </row>
    <row r="54" spans="1:26" s="217" customFormat="1" ht="14.45" customHeight="1">
      <c r="A54" s="541"/>
      <c r="B54" s="223">
        <v>2017</v>
      </c>
      <c r="C54" s="231">
        <f>'NoE 1DGT'!AE22</f>
        <v>115.33980582524272</v>
      </c>
      <c r="D54" s="232"/>
      <c r="E54" s="157">
        <f>'NoE 1DGT'!AE28</f>
        <v>67.455781671635464</v>
      </c>
      <c r="F54" s="230"/>
      <c r="G54" s="231">
        <f>'NoE 1DGT'!AE34</f>
        <v>174475</v>
      </c>
      <c r="H54" s="232"/>
      <c r="I54" s="157">
        <f>'NoE 1DGT'!AE40</f>
        <v>1913.9784946236559</v>
      </c>
      <c r="J54" s="230"/>
      <c r="K54" s="231">
        <f>'NoE 1DGT'!AE46</f>
        <v>45.145836680444596</v>
      </c>
      <c r="L54" s="232"/>
      <c r="M54" s="157">
        <f>'NoE 1DGT'!AE52</f>
        <v>77.962704511442553</v>
      </c>
      <c r="N54" s="230"/>
      <c r="O54" s="231">
        <f>'NoE 1DGT'!AE58</f>
        <v>86.996496105174757</v>
      </c>
      <c r="P54" s="232"/>
      <c r="Q54" s="157">
        <f>'NoE 1DGT'!AE64</f>
        <v>106.64170052178601</v>
      </c>
      <c r="R54" s="230"/>
      <c r="S54" s="231">
        <f>'NoE 1DGT'!AE70</f>
        <v>121.10570993252557</v>
      </c>
      <c r="T54" s="232"/>
      <c r="U54" s="157">
        <f>'NoE 1DGT'!AE82</f>
        <v>132.09793727989268</v>
      </c>
      <c r="V54" s="230"/>
      <c r="W54" s="231">
        <f>'NoE 1DGT'!AE88</f>
        <v>112.98377337054508</v>
      </c>
      <c r="X54" s="232"/>
      <c r="Y54" s="157">
        <f>'NoE 1DGT'!AE94</f>
        <v>80.709260706792278</v>
      </c>
      <c r="Z54" s="230"/>
    </row>
    <row r="55" spans="1:26" s="217" customFormat="1" ht="14.45" customHeight="1">
      <c r="A55" s="541"/>
      <c r="B55" s="220">
        <v>2018</v>
      </c>
      <c r="C55" s="441">
        <f>'NoE 1DGT'!AF22</f>
        <v>116.11650485436893</v>
      </c>
      <c r="D55" s="222"/>
      <c r="E55" s="224">
        <f>'NoE 1DGT'!AF28</f>
        <v>67.072811472608791</v>
      </c>
      <c r="F55" s="151"/>
      <c r="G55" s="234">
        <f>'NoE 1DGT'!AF34</f>
        <v>175950</v>
      </c>
      <c r="H55" s="222"/>
      <c r="I55" s="224">
        <f>'NoE 1DGT'!AF40</f>
        <v>2079.5698924731182</v>
      </c>
      <c r="J55" s="151"/>
      <c r="K55" s="234">
        <f>'NoE 1DGT'!AF46</f>
        <v>43.645113704412346</v>
      </c>
      <c r="L55" s="222"/>
      <c r="M55" s="224">
        <f>'NoE 1DGT'!AF52</f>
        <v>76.479965024970156</v>
      </c>
      <c r="N55" s="151"/>
      <c r="O55" s="234">
        <f>'NoE 1DGT'!AF58</f>
        <v>86.346393304954688</v>
      </c>
      <c r="P55" s="222"/>
      <c r="Q55" s="224">
        <f>'NoE 1DGT'!AF64</f>
        <v>103.59281437125749</v>
      </c>
      <c r="R55" s="151"/>
      <c r="S55" s="234">
        <f>'NoE 1DGT'!AF70</f>
        <v>119.74171080316331</v>
      </c>
      <c r="T55" s="222"/>
      <c r="U55" s="224">
        <f>'NoE 1DGT'!AF82</f>
        <v>141.20409190005032</v>
      </c>
      <c r="V55" s="151"/>
      <c r="W55" s="234">
        <f>'NoE 1DGT'!AF88</f>
        <v>111.50518247754535</v>
      </c>
      <c r="X55" s="222"/>
      <c r="Y55" s="224">
        <f>'NoE 1DGT'!AF94</f>
        <v>83.92232690171555</v>
      </c>
      <c r="Z55" s="151"/>
    </row>
    <row r="56" spans="1:26" s="217" customFormat="1" ht="14.45" customHeight="1">
      <c r="A56" s="541"/>
      <c r="B56" s="220">
        <v>2019</v>
      </c>
      <c r="C56" s="147">
        <f>'NoE 1DGT'!AG22</f>
        <v>112.03883495145631</v>
      </c>
      <c r="D56" s="222"/>
      <c r="E56" s="147">
        <f>'NoE 1DGT'!AG28</f>
        <v>67.020963199509794</v>
      </c>
      <c r="F56" s="151"/>
      <c r="G56" s="221">
        <f>'NoE 1DGT'!AG34</f>
        <v>193875</v>
      </c>
      <c r="H56" s="222"/>
      <c r="I56" s="147">
        <f>'NoE 1DGT'!AG40</f>
        <v>2082.7956989247314</v>
      </c>
      <c r="J56" s="151"/>
      <c r="K56" s="221">
        <f>'NoE 1DGT'!AG46</f>
        <v>45.061854616092425</v>
      </c>
      <c r="L56" s="222"/>
      <c r="M56" s="147">
        <f>'NoE 1DGT'!AG52</f>
        <v>76.309125456104653</v>
      </c>
      <c r="N56" s="151"/>
      <c r="O56" s="221">
        <f>'NoE 1DGT'!AG58</f>
        <v>86.795239336287025</v>
      </c>
      <c r="P56" s="222"/>
      <c r="Q56" s="147">
        <f>'NoE 1DGT'!AG64</f>
        <v>104.99547528736738</v>
      </c>
      <c r="R56" s="151"/>
      <c r="S56" s="221">
        <f>'NoE 1DGT'!AG70</f>
        <v>121.99811361822535</v>
      </c>
      <c r="T56" s="222"/>
      <c r="U56" s="147">
        <f>'NoE 1DGT'!AG82</f>
        <v>163.05550897199396</v>
      </c>
      <c r="V56" s="151"/>
      <c r="W56" s="221">
        <f>'NoE 1DGT'!AG88</f>
        <v>113.46867873578832</v>
      </c>
      <c r="X56" s="222"/>
      <c r="Y56" s="147">
        <f>'NoE 1DGT'!AG94</f>
        <v>88.065166412967457</v>
      </c>
      <c r="Z56" s="151"/>
    </row>
    <row r="57" spans="1:26" s="217" customFormat="1" ht="14.45" customHeight="1">
      <c r="A57" s="541"/>
      <c r="B57" s="220">
        <v>2020</v>
      </c>
      <c r="C57" s="147">
        <f>'NoE 1DGT'!AH22</f>
        <v>107.57281553398059</v>
      </c>
      <c r="D57" s="222"/>
      <c r="E57" s="147">
        <f>'NoE 1DGT'!AH28</f>
        <v>65.870874232586644</v>
      </c>
      <c r="F57" s="151"/>
      <c r="G57" s="221">
        <f>'NoE 1DGT'!AH34</f>
        <v>230750</v>
      </c>
      <c r="H57" s="222"/>
      <c r="I57" s="147">
        <f>'NoE 1DGT'!AH40</f>
        <v>2062.3655913978496</v>
      </c>
      <c r="J57" s="151"/>
      <c r="K57" s="221">
        <f>'NoE 1DGT'!AH46</f>
        <v>45.31160997268757</v>
      </c>
      <c r="L57" s="222"/>
      <c r="M57" s="147">
        <f>'NoE 1DGT'!AH52</f>
        <v>74.549276117771683</v>
      </c>
      <c r="N57" s="151"/>
      <c r="O57" s="221">
        <f>'NoE 1DGT'!AH58</f>
        <v>84.920221237656733</v>
      </c>
      <c r="P57" s="222"/>
      <c r="Q57" s="147">
        <f>'NoE 1DGT'!AH64</f>
        <v>100.1848393245663</v>
      </c>
      <c r="R57" s="151"/>
      <c r="S57" s="221">
        <f>'NoE 1DGT'!AH70</f>
        <v>128.57142857142858</v>
      </c>
      <c r="T57" s="222"/>
      <c r="U57" s="147">
        <f>'NoE 1DGT'!AH82</f>
        <v>175.58276035552575</v>
      </c>
      <c r="V57" s="151"/>
      <c r="W57" s="221">
        <f>'NoE 1DGT'!AH88</f>
        <v>115.4576963290441</v>
      </c>
      <c r="X57" s="222"/>
      <c r="Y57" s="147">
        <f>'NoE 1DGT'!AH94</f>
        <v>88.785123626938741</v>
      </c>
      <c r="Z57" s="151"/>
    </row>
    <row r="58" spans="1:26" s="217" customFormat="1" ht="14.45" customHeight="1">
      <c r="A58" s="541"/>
      <c r="B58" s="220">
        <v>2021</v>
      </c>
      <c r="C58" s="147">
        <f>'NoE 1DGT'!AI22</f>
        <v>107.37864077669903</v>
      </c>
      <c r="D58" s="222"/>
      <c r="E58" s="147">
        <f>'NoE 1DGT'!AI28</f>
        <v>66.527226235226195</v>
      </c>
      <c r="F58" s="151"/>
      <c r="G58" s="221">
        <f>'NoE 1DGT'!AI34</f>
        <v>270250</v>
      </c>
      <c r="H58" s="222"/>
      <c r="I58" s="147">
        <f>'NoE 1DGT'!AI40</f>
        <v>2104.3010752688174</v>
      </c>
      <c r="J58" s="151"/>
      <c r="K58" s="221">
        <f>'NoE 1DGT'!AI46</f>
        <v>48.717630391283393</v>
      </c>
      <c r="L58" s="222"/>
      <c r="M58" s="147">
        <f>'NoE 1DGT'!AI52</f>
        <v>75.259874560710259</v>
      </c>
      <c r="N58" s="151"/>
      <c r="O58" s="221">
        <f>'NoE 1DGT'!AI58</f>
        <v>87.462716821590945</v>
      </c>
      <c r="P58" s="222"/>
      <c r="Q58" s="147">
        <f>'NoE 1DGT'!AI64</f>
        <v>102.06115100987735</v>
      </c>
      <c r="R58" s="151"/>
      <c r="S58" s="221">
        <f>'NoE 1DGT'!AI70</f>
        <v>148.26960748748459</v>
      </c>
      <c r="T58" s="222"/>
      <c r="U58" s="147">
        <f>'NoE 1DGT'!AI82</f>
        <v>198.0714405500587</v>
      </c>
      <c r="V58" s="151"/>
      <c r="W58" s="221">
        <f>'NoE 1DGT'!AI88</f>
        <v>122.31305622103123</v>
      </c>
      <c r="X58" s="222"/>
      <c r="Y58" s="147">
        <f>'NoE 1DGT'!AI94</f>
        <v>95.832476241411939</v>
      </c>
      <c r="Z58" s="151"/>
    </row>
    <row r="59" spans="1:26" s="217" customFormat="1" ht="14.45" customHeight="1">
      <c r="A59" s="541"/>
      <c r="B59" s="220">
        <v>2022</v>
      </c>
      <c r="C59" s="147">
        <f>'NoE 1DGT'!AJ22</f>
        <v>107.57281553398059</v>
      </c>
      <c r="D59" s="222"/>
      <c r="E59" s="147">
        <f>'NoE 1DGT'!AJ28</f>
        <v>67.472278849439689</v>
      </c>
      <c r="F59" s="151"/>
      <c r="G59" s="221">
        <f>'NoE 1DGT'!AJ34</f>
        <v>305625</v>
      </c>
      <c r="H59" s="222"/>
      <c r="I59" s="221">
        <f>'NoE 1DGT'!AJ40</f>
        <v>2165.5913978494623</v>
      </c>
      <c r="J59" s="151"/>
      <c r="K59" s="221">
        <f>'NoE 1DGT'!AJ46</f>
        <v>51.550381935823097</v>
      </c>
      <c r="L59" s="222"/>
      <c r="M59" s="221">
        <f>'NoE 1DGT'!AJ52</f>
        <v>75.907921507961859</v>
      </c>
      <c r="N59" s="151"/>
      <c r="O59" s="221">
        <f>'NoE 1DGT'!AJ58</f>
        <v>92.979179335707869</v>
      </c>
      <c r="P59" s="222">
        <f>'NoE 1DGT'!AJ58</f>
        <v>92.979179335707869</v>
      </c>
      <c r="Q59" s="221">
        <f>'NoE 1DGT'!AJ64</f>
        <v>105.50089531547837</v>
      </c>
      <c r="R59" s="151"/>
      <c r="S59" s="221">
        <f>'NoE 1DGT'!AJ70</f>
        <v>170.49989117028224</v>
      </c>
      <c r="T59" s="222"/>
      <c r="U59" s="221">
        <f>'NoE 1DGT'!AJ82</f>
        <v>238.82274023142713</v>
      </c>
      <c r="V59" s="151"/>
      <c r="W59" s="221">
        <f>'NoE 1DGT'!AJ88</f>
        <v>128.70656227617377</v>
      </c>
      <c r="X59" s="222"/>
      <c r="Y59" s="221">
        <f>'NoE 1DGT'!AJ94</f>
        <v>105.0355864565763</v>
      </c>
      <c r="Z59" s="151"/>
    </row>
    <row r="60" spans="1:26" s="217" customFormat="1" ht="14.45" customHeight="1">
      <c r="A60" s="541"/>
      <c r="B60" s="220">
        <v>2023</v>
      </c>
      <c r="C60" s="147">
        <f>'NoE 1DGT'!AK22</f>
        <v>107.18446601941747</v>
      </c>
      <c r="D60" s="222">
        <f>'NoE 1DGT'!AK22</f>
        <v>107.18446601941747</v>
      </c>
      <c r="E60" s="147">
        <f>'NoE 1DGT'!AK28</f>
        <v>68.234684137963541</v>
      </c>
      <c r="F60" s="151">
        <f>'NoE 1DGT'!AK28</f>
        <v>68.234684137963541</v>
      </c>
      <c r="G60" s="221">
        <f>'NoE 1DGT'!AK34</f>
        <v>309275</v>
      </c>
      <c r="H60" s="222">
        <f>'NoE 1DGT'!AK34</f>
        <v>309275</v>
      </c>
      <c r="I60" s="147">
        <f>'NoE 1DGT'!AK40</f>
        <v>2198.9247311827958</v>
      </c>
      <c r="J60" s="151">
        <f>'NoE 1DGT'!AK40</f>
        <v>2198.9247311827958</v>
      </c>
      <c r="K60" s="221">
        <f>'NoE 1DGT'!AK46</f>
        <v>53.974907619729215</v>
      </c>
      <c r="L60" s="222">
        <f>'NoE 1DGT'!AK46</f>
        <v>53.974907619729215</v>
      </c>
      <c r="M60" s="147">
        <f>'NoE 1DGT'!AK52</f>
        <v>76.406988280002011</v>
      </c>
      <c r="N60" s="151">
        <f>'NoE 1DGT'!AK52</f>
        <v>76.406988280002011</v>
      </c>
      <c r="O60" s="221"/>
      <c r="P60" s="222">
        <f>'NoE 1DGT'!AK58</f>
        <v>93.839226247357601</v>
      </c>
      <c r="Q60" s="147">
        <f>'NoE 1DGT'!AK64</f>
        <v>107.51198567495234</v>
      </c>
      <c r="R60" s="151">
        <f>'NoE 1DGT'!AK64</f>
        <v>107.51198567495234</v>
      </c>
      <c r="S60" s="221">
        <f>'NoE 1DGT'!AK70</f>
        <v>186.80258289196837</v>
      </c>
      <c r="T60" s="222">
        <f>'NoE 1DGT'!AK70</f>
        <v>186.80258289196837</v>
      </c>
      <c r="U60" s="147">
        <f>'NoE 1DGT'!AK82</f>
        <v>274.6436357538152</v>
      </c>
      <c r="V60" s="151">
        <f>'NoE 1DGT'!AK82</f>
        <v>274.6436357538152</v>
      </c>
      <c r="W60" s="221">
        <f>'NoE 1DGT'!AK88</f>
        <v>134.93870763252571</v>
      </c>
      <c r="X60" s="222">
        <f>'NoE 1DGT'!AK88</f>
        <v>134.93870763252571</v>
      </c>
      <c r="Y60" s="147">
        <f>'NoE 1DGT'!AK94</f>
        <v>112.37915003908338</v>
      </c>
      <c r="Z60" s="151">
        <f>'NoE 1DGT'!AK94</f>
        <v>112.37915003908338</v>
      </c>
    </row>
    <row r="61" spans="1:26" s="217" customFormat="1" ht="15" customHeight="1">
      <c r="A61" s="541"/>
      <c r="B61" s="220" t="s">
        <v>294</v>
      </c>
      <c r="C61" s="152"/>
      <c r="D61" s="222">
        <f>'NoE 1DGT'!AL22</f>
        <v>119.22330097087378</v>
      </c>
      <c r="E61" s="147"/>
      <c r="F61" s="151">
        <f>'NoE 1DGT'!AL28</f>
        <v>68.55166562577331</v>
      </c>
      <c r="G61" s="442"/>
      <c r="H61" s="222">
        <f>'NoE 1DGT'!AL34</f>
        <v>343450</v>
      </c>
      <c r="I61" s="147"/>
      <c r="J61" s="151">
        <f>'NoE 1DGT'!AL40</f>
        <v>2443.010752688172</v>
      </c>
      <c r="K61" s="442"/>
      <c r="L61" s="222">
        <f>'NoE 1DGT'!AL46</f>
        <v>59.363635035856689</v>
      </c>
      <c r="M61" s="147"/>
      <c r="N61" s="151">
        <f>'NoE 1DGT'!AL52</f>
        <v>86.434060298296643</v>
      </c>
      <c r="O61" s="221"/>
      <c r="P61" s="222">
        <f>'NoE 1DGT'!AL58</f>
        <v>106.66463962007356</v>
      </c>
      <c r="Q61" s="147"/>
      <c r="R61" s="151">
        <f>'NoE 1DGT'!AL64</f>
        <v>92.632420047365073</v>
      </c>
      <c r="S61" s="221"/>
      <c r="T61" s="222">
        <f>'NoE 1DGT'!AL70</f>
        <v>185.44583907712399</v>
      </c>
      <c r="U61" s="147"/>
      <c r="V61" s="151">
        <f>'NoE 1DGT'!AL82</f>
        <v>252.87606909273856</v>
      </c>
      <c r="W61" s="221"/>
      <c r="X61" s="222">
        <f>'NoE 1DGT'!AL88</f>
        <v>129.32813027406621</v>
      </c>
      <c r="Y61" s="147"/>
      <c r="Z61" s="151">
        <f>'NoE 1DGT'!AL94</f>
        <v>128.95050808409101</v>
      </c>
    </row>
    <row r="62" spans="1:26" s="217" customFormat="1" ht="15" customHeight="1" thickBot="1">
      <c r="A62" s="541"/>
      <c r="B62" s="225" t="s">
        <v>295</v>
      </c>
      <c r="C62" s="443"/>
      <c r="D62" s="238">
        <f>'NoE 1DGT'!AM22</f>
        <v>123.88349514563107</v>
      </c>
      <c r="E62" s="239"/>
      <c r="F62" s="236">
        <f>'NoE 1DGT'!AM28</f>
        <v>69.575669019478454</v>
      </c>
      <c r="G62" s="443"/>
      <c r="H62" s="238">
        <f>'NoE 1DGT'!AM34</f>
        <v>360925</v>
      </c>
      <c r="I62" s="239"/>
      <c r="J62" s="236">
        <f>'NoE 1DGT'!AM40</f>
        <v>2660.2150537634407</v>
      </c>
      <c r="K62" s="443"/>
      <c r="L62" s="238">
        <f>'NoE 1DGT'!AM46</f>
        <v>59.017482874961658</v>
      </c>
      <c r="M62" s="239"/>
      <c r="N62" s="236">
        <f>'NoE 1DGT'!AM52</f>
        <v>88.156244219871866</v>
      </c>
      <c r="O62" s="237"/>
      <c r="P62" s="238">
        <f>'NoE 1DGT'!AM58</f>
        <v>108.97547273622332</v>
      </c>
      <c r="Q62" s="239"/>
      <c r="R62" s="236">
        <f>'NoE 1DGT'!AM64</f>
        <v>99.587962338987623</v>
      </c>
      <c r="S62" s="237"/>
      <c r="T62" s="238">
        <f>'NoE 1DGT'!AM70</f>
        <v>190.79300587680476</v>
      </c>
      <c r="U62" s="239"/>
      <c r="V62" s="236">
        <f>'NoE 1DGT'!AM82</f>
        <v>282.74358544356869</v>
      </c>
      <c r="W62" s="237"/>
      <c r="X62" s="238">
        <f>'NoE 1DGT'!AM88</f>
        <v>134.0471074448204</v>
      </c>
      <c r="Y62" s="239"/>
      <c r="Z62" s="236">
        <f>'NoE 1DGT'!AM94</f>
        <v>135.97317645122803</v>
      </c>
    </row>
    <row r="63" spans="1:26" s="217" customFormat="1" ht="15" thickBot="1">
      <c r="A63" s="139"/>
      <c r="B63" s="438"/>
      <c r="C63" s="444"/>
      <c r="D63" s="445"/>
      <c r="E63" s="395"/>
      <c r="F63" s="395"/>
      <c r="I63" s="395"/>
      <c r="J63" s="395"/>
      <c r="K63" s="395"/>
    </row>
    <row r="64" spans="1:26" s="217" customFormat="1" ht="14.45" customHeight="1" thickBot="1">
      <c r="A64" s="538" t="s">
        <v>317</v>
      </c>
      <c r="B64" s="446"/>
      <c r="C64" s="521" t="s">
        <v>305</v>
      </c>
      <c r="D64" s="522"/>
      <c r="E64" s="526" t="s">
        <v>306</v>
      </c>
      <c r="F64" s="527"/>
      <c r="G64" s="521" t="s">
        <v>307</v>
      </c>
      <c r="H64" s="522"/>
      <c r="I64" s="526" t="s">
        <v>308</v>
      </c>
      <c r="J64" s="527"/>
      <c r="K64" s="521" t="s">
        <v>309</v>
      </c>
      <c r="L64" s="522"/>
      <c r="M64" s="525" t="s">
        <v>310</v>
      </c>
      <c r="N64" s="525"/>
      <c r="O64" s="513" t="s">
        <v>311</v>
      </c>
      <c r="P64" s="514"/>
      <c r="Q64" s="513" t="s">
        <v>312</v>
      </c>
      <c r="R64" s="514"/>
      <c r="S64" s="525" t="s">
        <v>313</v>
      </c>
      <c r="T64" s="525"/>
      <c r="U64" s="513" t="s">
        <v>314</v>
      </c>
      <c r="V64" s="514"/>
      <c r="W64" s="525" t="s">
        <v>315</v>
      </c>
      <c r="X64" s="525"/>
      <c r="Y64" s="513" t="s">
        <v>316</v>
      </c>
      <c r="Z64" s="514"/>
    </row>
    <row r="65" spans="1:32" s="217" customFormat="1" ht="14.45" customHeight="1">
      <c r="A65" s="539"/>
      <c r="B65" s="447">
        <v>2008</v>
      </c>
      <c r="C65" s="411">
        <f>'EMP 1DGT'!V22</f>
        <v>100</v>
      </c>
      <c r="D65" s="412"/>
      <c r="E65" s="409">
        <f>'EMP 1DGT'!V28</f>
        <v>100</v>
      </c>
      <c r="F65" s="448"/>
      <c r="G65" s="411">
        <f>'EMP 1DGT'!V34</f>
        <v>100</v>
      </c>
      <c r="H65" s="412"/>
      <c r="I65" s="409">
        <f>'EMP 1DGT'!V40</f>
        <v>100</v>
      </c>
      <c r="J65" s="448"/>
      <c r="K65" s="411">
        <f>'EMP 1DGT'!V46</f>
        <v>100</v>
      </c>
      <c r="L65" s="412"/>
      <c r="M65" s="409">
        <f>'EMP 1DGT'!V52</f>
        <v>100</v>
      </c>
      <c r="N65" s="448"/>
      <c r="O65" s="411">
        <f>'EMP 1DGT'!V58</f>
        <v>100</v>
      </c>
      <c r="P65" s="449"/>
      <c r="Q65" s="411">
        <f>'EMP 1DGT'!V64</f>
        <v>100</v>
      </c>
      <c r="R65" s="449"/>
      <c r="S65" s="409">
        <f>'EMP 1DGT'!V70</f>
        <v>100</v>
      </c>
      <c r="T65" s="448"/>
      <c r="U65" s="411">
        <f>'EMP 1DGT'!V82</f>
        <v>100</v>
      </c>
      <c r="V65" s="449"/>
      <c r="W65" s="409">
        <f>'EMP 1DGT'!V88</f>
        <v>100</v>
      </c>
      <c r="X65" s="448"/>
      <c r="Y65" s="411">
        <f>'EMP 1DGT'!V94</f>
        <v>100</v>
      </c>
      <c r="Z65" s="449"/>
      <c r="AA65" s="529">
        <f>MIN(C65:Z82)</f>
        <v>33.494552953878831</v>
      </c>
      <c r="AB65" s="529"/>
      <c r="AC65" s="528"/>
      <c r="AD65" s="528"/>
      <c r="AE65" s="529"/>
      <c r="AF65" s="529"/>
    </row>
    <row r="66" spans="1:32" s="217" customFormat="1" ht="14.45" customHeight="1">
      <c r="A66" s="539"/>
      <c r="B66" s="450">
        <v>2009</v>
      </c>
      <c r="C66" s="418">
        <f>'EMP 1DGT'!W22</f>
        <v>115.31969309462916</v>
      </c>
      <c r="D66" s="419"/>
      <c r="E66" s="416">
        <f>'EMP 1DGT'!W28</f>
        <v>93.218415960191663</v>
      </c>
      <c r="F66" s="422"/>
      <c r="G66" s="418">
        <f>'EMP 1DGT'!W34</f>
        <v>137.93103448275863</v>
      </c>
      <c r="H66" s="419"/>
      <c r="I66" s="416">
        <f>'EMP 1DGT'!W40</f>
        <v>106.82965718841351</v>
      </c>
      <c r="J66" s="422"/>
      <c r="K66" s="418">
        <f>'EMP 1DGT'!W46</f>
        <v>80.705718295190778</v>
      </c>
      <c r="L66" s="419"/>
      <c r="M66" s="416">
        <f>'EMP 1DGT'!W52</f>
        <v>97.447504840139686</v>
      </c>
      <c r="N66" s="422"/>
      <c r="O66" s="418">
        <f>'EMP 1DGT'!W58</f>
        <v>98.891206072460207</v>
      </c>
      <c r="P66" s="424"/>
      <c r="Q66" s="418">
        <f>'EMP 1DGT'!W64</f>
        <v>94.934251051179729</v>
      </c>
      <c r="R66" s="424"/>
      <c r="S66" s="416">
        <f>'EMP 1DGT'!W70</f>
        <v>98.185196456888406</v>
      </c>
      <c r="T66" s="422"/>
      <c r="U66" s="418">
        <f>'EMP 1DGT'!W82</f>
        <v>105.85845627539021</v>
      </c>
      <c r="V66" s="424"/>
      <c r="W66" s="416">
        <f>'EMP 1DGT'!W88</f>
        <v>106.18395667232282</v>
      </c>
      <c r="X66" s="422"/>
      <c r="Y66" s="418">
        <f>'EMP 1DGT'!W94</f>
        <v>114.75919998987969</v>
      </c>
      <c r="Z66" s="424"/>
      <c r="AA66" s="395">
        <f>MAX(C65:Z82)</f>
        <v>7200.7957559681699</v>
      </c>
    </row>
    <row r="67" spans="1:32" s="217" customFormat="1" ht="14.45" customHeight="1">
      <c r="A67" s="539"/>
      <c r="B67" s="450">
        <v>2010</v>
      </c>
      <c r="C67" s="418">
        <f>'EMP 1DGT'!X22</f>
        <v>105.44757033248082</v>
      </c>
      <c r="D67" s="419"/>
      <c r="E67" s="416">
        <f>'EMP 1DGT'!X28</f>
        <v>87.214626336159228</v>
      </c>
      <c r="F67" s="422"/>
      <c r="G67" s="418">
        <f>'EMP 1DGT'!X34</f>
        <v>98.143236074270561</v>
      </c>
      <c r="H67" s="419"/>
      <c r="I67" s="416">
        <f>'EMP 1DGT'!X40</f>
        <v>117.37975019930906</v>
      </c>
      <c r="J67" s="422"/>
      <c r="K67" s="418">
        <f>'EMP 1DGT'!X46</f>
        <v>68.712214151434651</v>
      </c>
      <c r="L67" s="419"/>
      <c r="M67" s="416">
        <f>'EMP 1DGT'!X52</f>
        <v>94.890260010494515</v>
      </c>
      <c r="N67" s="422"/>
      <c r="O67" s="418">
        <f>'EMP 1DGT'!X58</f>
        <v>94.477403142446335</v>
      </c>
      <c r="P67" s="424"/>
      <c r="Q67" s="418">
        <f>'EMP 1DGT'!X64</f>
        <v>91.066646134068932</v>
      </c>
      <c r="R67" s="424"/>
      <c r="S67" s="416">
        <f>'EMP 1DGT'!X70</f>
        <v>94.646890166744086</v>
      </c>
      <c r="T67" s="422"/>
      <c r="U67" s="418">
        <f>'EMP 1DGT'!X82</f>
        <v>115.97177677998717</v>
      </c>
      <c r="V67" s="424"/>
      <c r="W67" s="416">
        <f>'EMP 1DGT'!X88</f>
        <v>100.09390762650798</v>
      </c>
      <c r="X67" s="422"/>
      <c r="Y67" s="418">
        <f>'EMP 1DGT'!X94</f>
        <v>100.09108274614479</v>
      </c>
      <c r="Z67" s="424"/>
    </row>
    <row r="68" spans="1:32" s="217" customFormat="1" ht="14.45" customHeight="1">
      <c r="A68" s="539"/>
      <c r="B68" s="450">
        <v>2011</v>
      </c>
      <c r="C68" s="418">
        <f>'EMP 1DGT'!Y22</f>
        <v>101.81585677749361</v>
      </c>
      <c r="D68" s="419"/>
      <c r="E68" s="416">
        <f>'EMP 1DGT'!Y28</f>
        <v>78.612525340950981</v>
      </c>
      <c r="F68" s="422"/>
      <c r="G68" s="418">
        <f>'EMP 1DGT'!Y34</f>
        <v>102.65251989389921</v>
      </c>
      <c r="H68" s="419"/>
      <c r="I68" s="416">
        <f>'EMP 1DGT'!Y40</f>
        <v>168.37629550890247</v>
      </c>
      <c r="J68" s="422"/>
      <c r="K68" s="418">
        <f>'EMP 1DGT'!Y46</f>
        <v>60.546205013694845</v>
      </c>
      <c r="L68" s="419"/>
      <c r="M68" s="416">
        <f>'EMP 1DGT'!Y52</f>
        <v>87.88528868945302</v>
      </c>
      <c r="N68" s="422"/>
      <c r="O68" s="418">
        <f>'EMP 1DGT'!Y58</f>
        <v>86.827890830429652</v>
      </c>
      <c r="P68" s="424"/>
      <c r="Q68" s="418">
        <f>'EMP 1DGT'!Y64</f>
        <v>88.009520876295568</v>
      </c>
      <c r="R68" s="424"/>
      <c r="S68" s="416">
        <f>'EMP 1DGT'!Y70</f>
        <v>82.72492832086624</v>
      </c>
      <c r="T68" s="422"/>
      <c r="U68" s="418">
        <f>'EMP 1DGT'!Y82</f>
        <v>104.19072054735942</v>
      </c>
      <c r="V68" s="424"/>
      <c r="W68" s="416">
        <f>'EMP 1DGT'!Y88</f>
        <v>93.108017014946185</v>
      </c>
      <c r="X68" s="422"/>
      <c r="Y68" s="418">
        <f>'EMP 1DGT'!Y94</f>
        <v>139.87400220116638</v>
      </c>
      <c r="Z68" s="424"/>
    </row>
    <row r="69" spans="1:32" s="217" customFormat="1" ht="14.45" customHeight="1">
      <c r="A69" s="539"/>
      <c r="B69" s="450">
        <v>2012</v>
      </c>
      <c r="C69" s="418">
        <f>'EMP 1DGT'!Z22</f>
        <v>84.450127877237847</v>
      </c>
      <c r="D69" s="419"/>
      <c r="E69" s="416">
        <f>'EMP 1DGT'!Z28</f>
        <v>72.445171396977514</v>
      </c>
      <c r="F69" s="422"/>
      <c r="G69" s="418">
        <f>'EMP 1DGT'!Z34</f>
        <v>190.71618037135278</v>
      </c>
      <c r="H69" s="419"/>
      <c r="I69" s="416">
        <f>'EMP 1DGT'!Z40</f>
        <v>164.57613606165293</v>
      </c>
      <c r="J69" s="422"/>
      <c r="K69" s="418">
        <f>'EMP 1DGT'!Z46</f>
        <v>55.098864696139259</v>
      </c>
      <c r="L69" s="419"/>
      <c r="M69" s="416">
        <f>'EMP 1DGT'!Z52</f>
        <v>81.521748964119638</v>
      </c>
      <c r="N69" s="422"/>
      <c r="O69" s="418">
        <f>'EMP 1DGT'!Z58</f>
        <v>86.78967889016981</v>
      </c>
      <c r="P69" s="424"/>
      <c r="Q69" s="418">
        <f>'EMP 1DGT'!Z64</f>
        <v>86.207785425426493</v>
      </c>
      <c r="R69" s="424"/>
      <c r="S69" s="416">
        <f>'EMP 1DGT'!Z70</f>
        <v>79.561435825150966</v>
      </c>
      <c r="T69" s="422"/>
      <c r="U69" s="418">
        <f>'EMP 1DGT'!Z82</f>
        <v>91.960658541800299</v>
      </c>
      <c r="V69" s="424"/>
      <c r="W69" s="416">
        <f>'EMP 1DGT'!Z88</f>
        <v>94.448292694265589</v>
      </c>
      <c r="X69" s="422"/>
      <c r="Y69" s="418">
        <f>'EMP 1DGT'!Z94</f>
        <v>87.743045452820397</v>
      </c>
      <c r="Z69" s="424"/>
    </row>
    <row r="70" spans="1:32" s="217" customFormat="1" ht="14.45" customHeight="1">
      <c r="A70" s="539"/>
      <c r="B70" s="450">
        <v>2013</v>
      </c>
      <c r="C70" s="418">
        <f>'EMP 1DGT'!AA22</f>
        <v>84.629156010230176</v>
      </c>
      <c r="D70" s="421"/>
      <c r="E70" s="416">
        <f>'EMP 1DGT'!AA28</f>
        <v>66.016920844084041</v>
      </c>
      <c r="F70" s="422"/>
      <c r="G70" s="418">
        <f>'EMP 1DGT'!AA34</f>
        <v>305.30503978779842</v>
      </c>
      <c r="H70" s="421"/>
      <c r="I70" s="416">
        <f>'EMP 1DGT'!AA40</f>
        <v>186.36726016476217</v>
      </c>
      <c r="J70" s="422"/>
      <c r="K70" s="418">
        <f>'EMP 1DGT'!AA46</f>
        <v>54.134194740356975</v>
      </c>
      <c r="L70" s="421"/>
      <c r="M70" s="416">
        <f>'EMP 1DGT'!AA52</f>
        <v>77.316934156006297</v>
      </c>
      <c r="N70" s="422"/>
      <c r="O70" s="418">
        <f>'EMP 1DGT'!AA58</f>
        <v>85.939948964391647</v>
      </c>
      <c r="P70" s="424"/>
      <c r="Q70" s="418">
        <f>'EMP 1DGT'!AA64</f>
        <v>90.616714427274431</v>
      </c>
      <c r="R70" s="424"/>
      <c r="S70" s="416">
        <f>'EMP 1DGT'!AA70</f>
        <v>79.465329724015319</v>
      </c>
      <c r="T70" s="422"/>
      <c r="U70" s="418">
        <f>'EMP 1DGT'!AA82</f>
        <v>91.725465041693397</v>
      </c>
      <c r="V70" s="424"/>
      <c r="W70" s="416">
        <f>'EMP 1DGT'!AA88</f>
        <v>88.797563980381668</v>
      </c>
      <c r="X70" s="422"/>
      <c r="Y70" s="418">
        <f>'EMP 1DGT'!AA94</f>
        <v>90.952447216283574</v>
      </c>
      <c r="Z70" s="424"/>
    </row>
    <row r="71" spans="1:32" s="217" customFormat="1" ht="14.45" customHeight="1">
      <c r="A71" s="539"/>
      <c r="B71" s="450">
        <v>2014</v>
      </c>
      <c r="C71" s="418">
        <f>'EMP 1DGT'!AB22</f>
        <v>102.55754475703324</v>
      </c>
      <c r="D71" s="451"/>
      <c r="E71" s="420">
        <f>'EMP 1DGT'!AB28</f>
        <v>75.793344544784375</v>
      </c>
      <c r="F71" s="417"/>
      <c r="G71" s="423">
        <f>'EMP 1DGT'!AB34</f>
        <v>3024.6684350132628</v>
      </c>
      <c r="H71" s="419"/>
      <c r="I71" s="420">
        <f>'EMP 1DGT'!AB40</f>
        <v>380.6537337230933</v>
      </c>
      <c r="J71" s="417"/>
      <c r="K71" s="423">
        <f>'EMP 1DGT'!AB46</f>
        <v>45.298300427467353</v>
      </c>
      <c r="L71" s="419"/>
      <c r="M71" s="420">
        <f>'EMP 1DGT'!AB52</f>
        <v>70.00413899795538</v>
      </c>
      <c r="N71" s="417"/>
      <c r="O71" s="423">
        <f>'EMP 1DGT'!AB58</f>
        <v>94.157459100270728</v>
      </c>
      <c r="P71" s="419"/>
      <c r="Q71" s="423">
        <f>'EMP 1DGT'!AB64</f>
        <v>137.44576716034175</v>
      </c>
      <c r="R71" s="419"/>
      <c r="S71" s="416">
        <f>'EMP 1DGT'!AB70</f>
        <v>87.197065560378661</v>
      </c>
      <c r="U71" s="423">
        <f>'EMP 1DGT'!AB82</f>
        <v>149.7220440453282</v>
      </c>
      <c r="V71" s="419"/>
      <c r="W71" s="420">
        <f>'EMP 1DGT'!AB88</f>
        <v>116.98612305618187</v>
      </c>
      <c r="X71" s="417"/>
      <c r="Y71" s="418">
        <f>'EMP 1DGT'!AB94</f>
        <v>93.056205644600183</v>
      </c>
      <c r="Z71" s="451"/>
    </row>
    <row r="72" spans="1:32" s="217" customFormat="1" ht="14.45" customHeight="1">
      <c r="A72" s="539"/>
      <c r="B72" s="450">
        <v>2015</v>
      </c>
      <c r="C72" s="418">
        <f>'EMP 1DGT'!AC22</f>
        <v>86.342710997442452</v>
      </c>
      <c r="D72" s="424"/>
      <c r="E72" s="416">
        <f>'EMP 1DGT'!AC28</f>
        <v>68.534313951345368</v>
      </c>
      <c r="F72" s="422"/>
      <c r="G72" s="418">
        <f>'EMP 1DGT'!AC34</f>
        <v>1706.6312997347479</v>
      </c>
      <c r="H72" s="424"/>
      <c r="I72" s="416">
        <f>'EMP 1DGT'!AC40</f>
        <v>357.21498804145631</v>
      </c>
      <c r="J72" s="422"/>
      <c r="K72" s="418">
        <f>'EMP 1DGT'!AC46</f>
        <v>36.567434225042582</v>
      </c>
      <c r="L72" s="424"/>
      <c r="M72" s="416">
        <f>'EMP 1DGT'!AC52</f>
        <v>60.485800749090778</v>
      </c>
      <c r="N72" s="422"/>
      <c r="O72" s="418">
        <f>'EMP 1DGT'!AC58</f>
        <v>84.052667711558144</v>
      </c>
      <c r="P72" s="424"/>
      <c r="Q72" s="418">
        <f>'EMP 1DGT'!AC64</f>
        <v>137.02897774444949</v>
      </c>
      <c r="R72" s="424"/>
      <c r="S72" s="416">
        <f>'EMP 1DGT'!AC70</f>
        <v>80.706700197017511</v>
      </c>
      <c r="T72" s="422"/>
      <c r="U72" s="418">
        <f>'EMP 1DGT'!AC82</f>
        <v>135.24695317511225</v>
      </c>
      <c r="V72" s="424"/>
      <c r="W72" s="416">
        <f>'EMP 1DGT'!AC88</f>
        <v>98.139048371725437</v>
      </c>
      <c r="X72" s="422"/>
      <c r="Y72" s="418">
        <f>'EMP 1DGT'!AC94</f>
        <v>87.834128198965203</v>
      </c>
      <c r="Z72" s="424"/>
    </row>
    <row r="73" spans="1:32" s="217" customFormat="1" ht="14.45" customHeight="1">
      <c r="A73" s="539"/>
      <c r="B73" s="450">
        <v>2016</v>
      </c>
      <c r="C73" s="418">
        <f>'EMP 1DGT'!AD22</f>
        <v>74.296675191815851</v>
      </c>
      <c r="D73" s="424"/>
      <c r="E73" s="416">
        <f>'EMP 1DGT'!AD28</f>
        <v>73.148382786583113</v>
      </c>
      <c r="F73" s="422"/>
      <c r="G73" s="418">
        <f>'EMP 1DGT'!AD34</f>
        <v>2906.8965517241381</v>
      </c>
      <c r="H73" s="424"/>
      <c r="I73" s="416">
        <f>'EMP 1DGT'!AD40</f>
        <v>349.18947648153068</v>
      </c>
      <c r="J73" s="422"/>
      <c r="K73" s="418">
        <f>'EMP 1DGT'!AD46</f>
        <v>40.937427370266747</v>
      </c>
      <c r="L73" s="424"/>
      <c r="M73" s="416">
        <f>'EMP 1DGT'!AD52</f>
        <v>68.512064161253548</v>
      </c>
      <c r="N73" s="422"/>
      <c r="O73" s="418">
        <f>'EMP 1DGT'!AD58</f>
        <v>89.493011748552476</v>
      </c>
      <c r="P73" s="424"/>
      <c r="Q73" s="418">
        <f>'EMP 1DGT'!AD64</f>
        <v>156.5859423123276</v>
      </c>
      <c r="R73" s="424"/>
      <c r="S73" s="416">
        <f>'EMP 1DGT'!AD70</f>
        <v>83.086927968477198</v>
      </c>
      <c r="T73" s="422"/>
      <c r="U73" s="418">
        <f>'EMP 1DGT'!AD82</f>
        <v>166.27111396194141</v>
      </c>
      <c r="V73" s="424"/>
      <c r="W73" s="416">
        <f>'EMP 1DGT'!AD88</f>
        <v>110.62876269728737</v>
      </c>
      <c r="X73" s="422"/>
      <c r="Y73" s="418">
        <f>'EMP 1DGT'!AD94</f>
        <v>99.582537413503019</v>
      </c>
      <c r="Z73" s="424"/>
    </row>
    <row r="74" spans="1:32" s="217" customFormat="1" ht="14.45" customHeight="1">
      <c r="A74" s="539"/>
      <c r="B74" s="450">
        <v>2017</v>
      </c>
      <c r="C74" s="418">
        <f>'EMP 1DGT'!AE22</f>
        <v>75.575447570332486</v>
      </c>
      <c r="D74" s="424"/>
      <c r="E74" s="425">
        <f>'EMP 1DGT'!AE28</f>
        <v>72.66632878732031</v>
      </c>
      <c r="F74" s="428"/>
      <c r="G74" s="426">
        <f>'EMP 1DGT'!AE34</f>
        <v>2762.0689655172414</v>
      </c>
      <c r="H74" s="427"/>
      <c r="I74" s="425">
        <f>'EMP 1DGT'!AE40</f>
        <v>301.40845070422534</v>
      </c>
      <c r="J74" s="428"/>
      <c r="K74" s="426">
        <f>'EMP 1DGT'!AE46</f>
        <v>33.494552953878831</v>
      </c>
      <c r="L74" s="427"/>
      <c r="M74" s="425">
        <f>'EMP 1DGT'!AE52</f>
        <v>64.707239401451133</v>
      </c>
      <c r="N74" s="428"/>
      <c r="O74" s="426">
        <f>'EMP 1DGT'!AE58</f>
        <v>82.809808163106695</v>
      </c>
      <c r="P74" s="427"/>
      <c r="Q74" s="426">
        <f>'EMP 1DGT'!AE64</f>
        <v>169.30722568895791</v>
      </c>
      <c r="R74" s="427"/>
      <c r="S74" s="425">
        <f>'EMP 1DGT'!AE70</f>
        <v>81.16480594576413</v>
      </c>
      <c r="T74" s="428"/>
      <c r="U74" s="426">
        <f>'EMP 1DGT'!AE82</f>
        <v>148.86679495403035</v>
      </c>
      <c r="V74" s="427"/>
      <c r="W74" s="452">
        <f>'EMP 1DGT'!AE88</f>
        <v>95.156783896236718</v>
      </c>
      <c r="X74" s="428"/>
      <c r="Y74" s="426">
        <f>'EMP 1DGT'!AE94</f>
        <v>103.41813305671165</v>
      </c>
      <c r="Z74" s="427"/>
    </row>
    <row r="75" spans="1:32" s="217" customFormat="1" ht="14.45" customHeight="1">
      <c r="A75" s="539"/>
      <c r="B75" s="450">
        <v>2018</v>
      </c>
      <c r="C75" s="453">
        <f>'EMP 1DGT'!AF22</f>
        <v>115.47314578005115</v>
      </c>
      <c r="D75" s="103"/>
      <c r="E75" s="454">
        <f>'EMP 1DGT'!AF28</f>
        <v>78.96989034279396</v>
      </c>
      <c r="F75" s="104"/>
      <c r="G75" s="453">
        <f>'EMP 1DGT'!AF34</f>
        <v>3467.1087533156497</v>
      </c>
      <c r="H75" s="103"/>
      <c r="I75" s="454">
        <f>'EMP 1DGT'!AF40</f>
        <v>364.23066702099391</v>
      </c>
      <c r="J75" s="104"/>
      <c r="K75" s="453">
        <f>'EMP 1DGT'!AF46</f>
        <v>40.589098847044355</v>
      </c>
      <c r="L75" s="103"/>
      <c r="M75" s="454">
        <f>'EMP 1DGT'!AF52</f>
        <v>70.01601317241753</v>
      </c>
      <c r="N75" s="104"/>
      <c r="O75" s="453">
        <f>'EMP 1DGT'!AF58</f>
        <v>89.175658346394471</v>
      </c>
      <c r="P75" s="103"/>
      <c r="Q75" s="453">
        <f>'EMP 1DGT'!AF64</f>
        <v>188.04734995581029</v>
      </c>
      <c r="R75" s="103"/>
      <c r="S75" s="454">
        <f>'EMP 1DGT'!AF70</f>
        <v>87.977126747929717</v>
      </c>
      <c r="T75" s="104"/>
      <c r="U75" s="453">
        <f>'EMP 1DGT'!AF82</f>
        <v>201.63566388710711</v>
      </c>
      <c r="V75" s="103"/>
      <c r="W75" s="454">
        <f>'EMP 1DGT'!AF88</f>
        <v>101.49461890704539</v>
      </c>
      <c r="X75" s="104"/>
      <c r="Y75" s="453">
        <f>'EMP 1DGT'!AF94</f>
        <v>114.6073954129717</v>
      </c>
      <c r="Z75" s="103"/>
    </row>
    <row r="76" spans="1:32" s="217" customFormat="1" ht="14.45" customHeight="1">
      <c r="A76" s="539"/>
      <c r="B76" s="450">
        <v>2019</v>
      </c>
      <c r="C76" s="170">
        <f>'EMP 1DGT'!AG22</f>
        <v>83.734015345268546</v>
      </c>
      <c r="D76" s="103"/>
      <c r="E76" s="171">
        <f>'EMP 1DGT'!AG28</f>
        <v>78.421892277921117</v>
      </c>
      <c r="F76" s="104"/>
      <c r="G76" s="170">
        <f>'EMP 1DGT'!AG34</f>
        <v>3281.4323607427054</v>
      </c>
      <c r="H76" s="103"/>
      <c r="I76" s="171">
        <f>'EMP 1DGT'!AG40</f>
        <v>321.71140047834177</v>
      </c>
      <c r="J76" s="104"/>
      <c r="K76" s="170">
        <f>'EMP 1DGT'!AG46</f>
        <v>38.760374100126796</v>
      </c>
      <c r="L76" s="103"/>
      <c r="M76" s="171">
        <f>'EMP 1DGT'!AG52</f>
        <v>70.458976423543888</v>
      </c>
      <c r="N76" s="104"/>
      <c r="O76" s="170">
        <f>'EMP 1DGT'!AG58</f>
        <v>88.697037603139862</v>
      </c>
      <c r="P76" s="103"/>
      <c r="Q76" s="170">
        <f>'EMP 1DGT'!AG64</f>
        <v>202.84621977021345</v>
      </c>
      <c r="R76" s="103"/>
      <c r="S76" s="171">
        <f>'EMP 1DGT'!AG70</f>
        <v>88.675497749515472</v>
      </c>
      <c r="T76" s="104"/>
      <c r="U76" s="170">
        <f>'EMP 1DGT'!AG82</f>
        <v>210.77613855035278</v>
      </c>
      <c r="V76" s="103"/>
      <c r="W76" s="171">
        <f>'EMP 1DGT'!AG88</f>
        <v>101.54017805257897</v>
      </c>
      <c r="X76" s="104"/>
      <c r="Y76" s="170">
        <f>'EMP 1DGT'!AG94</f>
        <v>116.35694316183633</v>
      </c>
      <c r="Z76" s="103"/>
    </row>
    <row r="77" spans="1:32" s="217" customFormat="1" ht="14.45" customHeight="1">
      <c r="A77" s="539"/>
      <c r="B77" s="450">
        <v>2020</v>
      </c>
      <c r="C77" s="170">
        <f>'EMP 1DGT'!AH22</f>
        <v>75.370843989769824</v>
      </c>
      <c r="D77" s="103"/>
      <c r="E77" s="171">
        <f>'EMP 1DGT'!AH28</f>
        <v>76.574882510136376</v>
      </c>
      <c r="F77" s="104"/>
      <c r="G77" s="170">
        <f>'EMP 1DGT'!AH34</f>
        <v>3540.8488063660479</v>
      </c>
      <c r="H77" s="103"/>
      <c r="I77" s="171">
        <f>'EMP 1DGT'!AH40</f>
        <v>307.73319160244483</v>
      </c>
      <c r="J77" s="104"/>
      <c r="K77" s="170">
        <f>'EMP 1DGT'!AH46</f>
        <v>42.516085187506064</v>
      </c>
      <c r="L77" s="103"/>
      <c r="M77" s="171">
        <f>'EMP 1DGT'!AH52</f>
        <v>69.178374979644275</v>
      </c>
      <c r="N77" s="104"/>
      <c r="O77" s="170">
        <f>'EMP 1DGT'!AH58</f>
        <v>87.572052175489958</v>
      </c>
      <c r="P77" s="103"/>
      <c r="Q77" s="170">
        <f>'EMP 1DGT'!AH64</f>
        <v>172.37305498272585</v>
      </c>
      <c r="R77" s="103"/>
      <c r="S77" s="171">
        <f>'EMP 1DGT'!AH70</f>
        <v>89.317806858772087</v>
      </c>
      <c r="T77" s="104"/>
      <c r="U77" s="170">
        <f>'EMP 1DGT'!AH82</f>
        <v>205.92259995723754</v>
      </c>
      <c r="V77" s="103"/>
      <c r="W77" s="171">
        <f>'EMP 1DGT'!AH88</f>
        <v>103.9785221171056</v>
      </c>
      <c r="X77" s="104"/>
      <c r="Y77" s="170">
        <f>'EMP 1DGT'!AH94</f>
        <v>105.51809637060558</v>
      </c>
      <c r="Z77" s="103"/>
    </row>
    <row r="78" spans="1:32" s="217" customFormat="1" ht="14.45" customHeight="1">
      <c r="A78" s="539"/>
      <c r="B78" s="168">
        <v>2021</v>
      </c>
      <c r="C78" s="170">
        <f>'EMP 1DGT'!AI22</f>
        <v>85.882352941176464</v>
      </c>
      <c r="D78" s="103"/>
      <c r="E78" s="171">
        <f>'EMP 1DGT'!AI28</f>
        <v>80.215340490232222</v>
      </c>
      <c r="F78" s="104"/>
      <c r="G78" s="170">
        <f>'EMP 1DGT'!AI34</f>
        <v>3931.0344827586205</v>
      </c>
      <c r="H78" s="103"/>
      <c r="I78" s="171">
        <f>'EMP 1DGT'!AI40</f>
        <v>319.63858623438745</v>
      </c>
      <c r="J78" s="104"/>
      <c r="K78" s="170">
        <f>'EMP 1DGT'!AI46</f>
        <v>46.747806030437559</v>
      </c>
      <c r="L78" s="103"/>
      <c r="M78" s="171">
        <f>'EMP 1DGT'!AI52</f>
        <v>73.604275607505386</v>
      </c>
      <c r="N78" s="104"/>
      <c r="O78" s="170">
        <f>'EMP 1DGT'!AI58</f>
        <v>87.588891335604458</v>
      </c>
      <c r="P78" s="103"/>
      <c r="Q78" s="170">
        <f>'EMP 1DGT'!AI64</f>
        <v>200.57178821071801</v>
      </c>
      <c r="R78" s="103"/>
      <c r="S78" s="171">
        <f>'EMP 1DGT'!AI70</f>
        <v>101.12444138328715</v>
      </c>
      <c r="T78" s="104"/>
      <c r="U78" s="170">
        <f>'EMP 1DGT'!AI82</f>
        <v>247.04939063502246</v>
      </c>
      <c r="V78" s="103"/>
      <c r="W78" s="171">
        <f>'EMP 1DGT'!AI88</f>
        <v>114.0238488180191</v>
      </c>
      <c r="X78" s="104"/>
      <c r="Y78" s="170">
        <f>'EMP 1DGT'!AI94</f>
        <v>117.32722741590659</v>
      </c>
      <c r="Z78" s="103"/>
    </row>
    <row r="79" spans="1:32" s="217" customFormat="1" ht="14.45" customHeight="1">
      <c r="A79" s="539"/>
      <c r="B79" s="168">
        <v>2022</v>
      </c>
      <c r="C79" s="170">
        <f>'EMP 1DGT'!AJ22</f>
        <v>91.074168797953959</v>
      </c>
      <c r="D79" s="103"/>
      <c r="E79" s="171">
        <f>'EMP 1DGT'!AJ28</f>
        <v>82.260182454847026</v>
      </c>
      <c r="F79" s="104"/>
      <c r="G79" s="170">
        <f>'EMP 1DGT'!AJ34</f>
        <v>3761.2732095490715</v>
      </c>
      <c r="H79" s="103"/>
      <c r="I79" s="171">
        <f>'EMP 1DGT'!AJ40</f>
        <v>327.58437416954558</v>
      </c>
      <c r="J79" s="104"/>
      <c r="K79" s="170">
        <f>'EMP 1DGT'!AJ46</f>
        <v>47.981665681108765</v>
      </c>
      <c r="L79" s="103"/>
      <c r="M79" s="171">
        <f>'EMP 1DGT'!AJ52</f>
        <v>75.269147954475542</v>
      </c>
      <c r="N79" s="104"/>
      <c r="O79" s="170">
        <f>'EMP 1DGT'!AJ58</f>
        <v>90.880947137990447</v>
      </c>
      <c r="P79" s="103"/>
      <c r="Q79" s="170">
        <f>'EMP 1DGT'!AJ64</f>
        <v>218.07091780711858</v>
      </c>
      <c r="R79" s="103"/>
      <c r="S79" s="171">
        <f>'EMP 1DGT'!AJ70</f>
        <v>115.02298537585494</v>
      </c>
      <c r="T79" s="104"/>
      <c r="U79" s="170">
        <f>'EMP 1DGT'!AJ82</f>
        <v>271.63780200983535</v>
      </c>
      <c r="V79" s="103"/>
      <c r="W79" s="171">
        <f>'EMP 1DGT'!AJ88</f>
        <v>118.81871644080798</v>
      </c>
      <c r="X79" s="104"/>
      <c r="Y79" s="170">
        <f>'EMP 1DGT'!AJ94</f>
        <v>133.01749547748864</v>
      </c>
      <c r="Z79" s="103"/>
    </row>
    <row r="80" spans="1:32" s="217" customFormat="1" ht="15" customHeight="1">
      <c r="A80" s="539"/>
      <c r="B80" s="168">
        <v>2023</v>
      </c>
      <c r="C80" s="170">
        <f>'EMP 1DGT'!AK22</f>
        <v>74.629156010230176</v>
      </c>
      <c r="D80" s="103">
        <f>'EMP 1DGT'!AK22</f>
        <v>74.629156010230176</v>
      </c>
      <c r="E80" s="171">
        <f>'EMP 1DGT'!AK28</f>
        <v>84.030305473645413</v>
      </c>
      <c r="F80" s="104">
        <f>'EMP 1DGT'!AK28</f>
        <v>84.030305473645413</v>
      </c>
      <c r="G80" s="170">
        <f>'EMP 1DGT'!AK34</f>
        <v>4185.9416445623347</v>
      </c>
      <c r="H80" s="103">
        <f>'EMP 1DGT'!AK34</f>
        <v>4185.9416445623347</v>
      </c>
      <c r="I80" s="171">
        <f>'EMP 1DGT'!AK40</f>
        <v>334.86579856497474</v>
      </c>
      <c r="J80" s="104">
        <f>'EMP 1DGT'!AK40</f>
        <v>334.86579856497474</v>
      </c>
      <c r="K80" s="170">
        <f>'EMP 1DGT'!AK46</f>
        <v>52.133659302931079</v>
      </c>
      <c r="L80" s="103">
        <f>'EMP 1DGT'!AK46</f>
        <v>52.133659302931079</v>
      </c>
      <c r="M80" s="171">
        <f>'EMP 1DGT'!AK52</f>
        <v>78.322846364014694</v>
      </c>
      <c r="N80" s="104">
        <f>'EMP 1DGT'!AK52</f>
        <v>78.322846364014694</v>
      </c>
      <c r="O80" s="170">
        <f>'EMP 1DGT'!AK58</f>
        <v>94.381549461794535</v>
      </c>
      <c r="P80" s="103">
        <f>'EMP 1DGT'!AK58</f>
        <v>94.381549461794535</v>
      </c>
      <c r="Q80" s="170">
        <f>'EMP 1DGT'!AK64</f>
        <v>219.09297249524624</v>
      </c>
      <c r="R80" s="103">
        <f>'EMP 1DGT'!AK64</f>
        <v>219.09297249524624</v>
      </c>
      <c r="S80" s="171">
        <f>'EMP 1DGT'!AK70</f>
        <v>127.57764572087585</v>
      </c>
      <c r="T80" s="104">
        <f>'EMP 1DGT'!AK70</f>
        <v>127.57764572087585</v>
      </c>
      <c r="U80" s="170">
        <f>'EMP 1DGT'!AK82</f>
        <v>362.44387427838359</v>
      </c>
      <c r="V80" s="103">
        <f>'EMP 1DGT'!AK82</f>
        <v>362.44387427838359</v>
      </c>
      <c r="W80" s="171">
        <f>'EMP 1DGT'!AK88</f>
        <v>127.82919969317309</v>
      </c>
      <c r="X80" s="104">
        <f>'EMP 1DGT'!AK88</f>
        <v>127.82919969317309</v>
      </c>
      <c r="Y80" s="170">
        <f>'EMP 1DGT'!AK94</f>
        <v>144.44205492795606</v>
      </c>
      <c r="Z80" s="103">
        <f>'EMP 1DGT'!AK94</f>
        <v>144.44205492795606</v>
      </c>
    </row>
    <row r="81" spans="1:54" s="217" customFormat="1" ht="15" customHeight="1">
      <c r="A81" s="539"/>
      <c r="B81" s="248" t="s">
        <v>294</v>
      </c>
      <c r="C81" s="341"/>
      <c r="D81" s="103">
        <f>'EMP 1DGT'!AL22</f>
        <v>86.572890025575447</v>
      </c>
      <c r="E81" s="171"/>
      <c r="F81" s="104">
        <f>'EMP 1DGT'!AL28</f>
        <v>85.972631772945078</v>
      </c>
      <c r="G81" s="341"/>
      <c r="H81" s="103">
        <f>'EMP 1DGT'!AL34</f>
        <v>5811.6710875331564</v>
      </c>
      <c r="I81" s="171"/>
      <c r="J81" s="104">
        <f>'EMP 1DGT'!AL40</f>
        <v>378.58091947913897</v>
      </c>
      <c r="K81" s="341"/>
      <c r="L81" s="103">
        <f>'EMP 1DGT'!AL46</f>
        <v>57.711034423919344</v>
      </c>
      <c r="M81" s="171"/>
      <c r="N81" s="104">
        <f>'EMP 1DGT'!AL52</f>
        <v>90.592035029945535</v>
      </c>
      <c r="O81" s="170"/>
      <c r="P81" s="103">
        <f>'EMP 1DGT'!AL58</f>
        <v>109.59443530524216</v>
      </c>
      <c r="Q81" s="170"/>
      <c r="R81" s="103">
        <f>'EMP 1DGT'!AL64</f>
        <v>187.55121990412169</v>
      </c>
      <c r="S81" s="171"/>
      <c r="T81" s="104">
        <f>'EMP 1DGT'!AL70</f>
        <v>125.48413448447086</v>
      </c>
      <c r="U81" s="170"/>
      <c r="V81" s="103">
        <f>'EMP 1DGT'!AL82</f>
        <v>327.30382723968359</v>
      </c>
      <c r="W81" s="171"/>
      <c r="X81" s="104">
        <f>'EMP 1DGT'!AL88</f>
        <v>120.75219079054415</v>
      </c>
      <c r="Y81" s="170"/>
      <c r="Z81" s="103">
        <f>'EMP 1DGT'!AL94</f>
        <v>170.56509253754001</v>
      </c>
    </row>
    <row r="82" spans="1:54" s="217" customFormat="1" ht="15" customHeight="1" thickBot="1">
      <c r="A82" s="539"/>
      <c r="B82" s="169" t="s">
        <v>295</v>
      </c>
      <c r="C82" s="108"/>
      <c r="D82" s="105">
        <f>'EMP 1DGT'!AM22</f>
        <v>94.57800511508951</v>
      </c>
      <c r="E82" s="109"/>
      <c r="F82" s="107">
        <f>'EMP 1DGT'!AM28</f>
        <v>88.596572060449688</v>
      </c>
      <c r="G82" s="108"/>
      <c r="H82" s="105">
        <f>'EMP 1DGT'!AM34</f>
        <v>7200.7957559681699</v>
      </c>
      <c r="I82" s="109"/>
      <c r="J82" s="107">
        <f>'EMP 1DGT'!AM40</f>
        <v>421.65825139516346</v>
      </c>
      <c r="K82" s="108"/>
      <c r="L82" s="105">
        <f>'EMP 1DGT'!AM46</f>
        <v>57.608654080945193</v>
      </c>
      <c r="M82" s="109"/>
      <c r="N82" s="107">
        <f>'EMP 1DGT'!AM52</f>
        <v>93.867950132990757</v>
      </c>
      <c r="O82" s="106"/>
      <c r="P82" s="105">
        <f>'EMP 1DGT'!AM58</f>
        <v>114.00888589526042</v>
      </c>
      <c r="Q82" s="106"/>
      <c r="R82" s="105">
        <f>'EMP 1DGT'!AM64</f>
        <v>202.32062990438951</v>
      </c>
      <c r="S82" s="109"/>
      <c r="T82" s="107">
        <f>'EMP 1DGT'!AM70</f>
        <v>131.89280966186669</v>
      </c>
      <c r="U82" s="106"/>
      <c r="V82" s="105">
        <f>'EMP 1DGT'!AM82</f>
        <v>370.0342099636519</v>
      </c>
      <c r="W82" s="109"/>
      <c r="X82" s="107">
        <f>'EMP 1DGT'!AM88</f>
        <v>126.31970433044327</v>
      </c>
      <c r="Y82" s="106"/>
      <c r="Z82" s="105">
        <f>'EMP 1DGT'!AM94</f>
        <v>187.23070500575594</v>
      </c>
    </row>
    <row r="83" spans="1:54" s="217" customFormat="1" ht="15.75" thickBot="1">
      <c r="A83" s="139"/>
      <c r="E83" s="395"/>
      <c r="F83" s="395"/>
      <c r="I83" s="395"/>
      <c r="J83" s="395"/>
      <c r="K83" s="395"/>
      <c r="M83" s="406"/>
      <c r="X83" s="406"/>
    </row>
    <row r="84" spans="1:54" s="217" customFormat="1" ht="14.45" customHeight="1" thickBot="1">
      <c r="A84" s="540" t="s">
        <v>318</v>
      </c>
      <c r="B84" s="227"/>
      <c r="C84" s="517" t="s">
        <v>305</v>
      </c>
      <c r="D84" s="518"/>
      <c r="E84" s="523" t="s">
        <v>306</v>
      </c>
      <c r="F84" s="524"/>
      <c r="G84" s="517" t="s">
        <v>307</v>
      </c>
      <c r="H84" s="518"/>
      <c r="I84" s="523" t="s">
        <v>308</v>
      </c>
      <c r="J84" s="524"/>
      <c r="K84" s="517" t="s">
        <v>309</v>
      </c>
      <c r="L84" s="518"/>
      <c r="M84" s="512" t="s">
        <v>310</v>
      </c>
      <c r="N84" s="512"/>
      <c r="O84" s="510" t="s">
        <v>311</v>
      </c>
      <c r="P84" s="511"/>
      <c r="Q84" s="512" t="s">
        <v>312</v>
      </c>
      <c r="R84" s="512"/>
      <c r="S84" s="510" t="s">
        <v>313</v>
      </c>
      <c r="T84" s="511"/>
      <c r="U84" s="512" t="s">
        <v>314</v>
      </c>
      <c r="V84" s="512"/>
      <c r="W84" s="510" t="s">
        <v>315</v>
      </c>
      <c r="X84" s="511"/>
      <c r="Y84" s="510" t="s">
        <v>316</v>
      </c>
      <c r="Z84" s="511"/>
      <c r="AA84" s="455"/>
      <c r="AB84" s="540" t="s">
        <v>319</v>
      </c>
      <c r="AC84" s="227"/>
      <c r="AD84" s="517" t="s">
        <v>305</v>
      </c>
      <c r="AE84" s="518"/>
      <c r="AF84" s="523" t="s">
        <v>306</v>
      </c>
      <c r="AG84" s="524"/>
      <c r="AH84" s="517" t="s">
        <v>307</v>
      </c>
      <c r="AI84" s="518"/>
      <c r="AJ84" s="523" t="s">
        <v>308</v>
      </c>
      <c r="AK84" s="524"/>
      <c r="AL84" s="517" t="s">
        <v>309</v>
      </c>
      <c r="AM84" s="518"/>
      <c r="AN84" s="512" t="s">
        <v>310</v>
      </c>
      <c r="AO84" s="512"/>
      <c r="AP84" s="510" t="s">
        <v>311</v>
      </c>
      <c r="AQ84" s="511"/>
      <c r="AR84" s="512" t="s">
        <v>312</v>
      </c>
      <c r="AS84" s="512"/>
      <c r="AT84" s="510" t="s">
        <v>313</v>
      </c>
      <c r="AU84" s="511"/>
      <c r="AV84" s="512" t="s">
        <v>314</v>
      </c>
      <c r="AW84" s="512"/>
      <c r="AX84" s="510" t="s">
        <v>315</v>
      </c>
      <c r="AY84" s="511"/>
      <c r="AZ84" s="510" t="s">
        <v>316</v>
      </c>
      <c r="BA84" s="511"/>
    </row>
    <row r="85" spans="1:54" s="217" customFormat="1" ht="14.45" customHeight="1">
      <c r="A85" s="541"/>
      <c r="B85" s="218">
        <v>2008</v>
      </c>
      <c r="C85" s="145">
        <f>'VA 1DGT'!V22</f>
        <v>100</v>
      </c>
      <c r="D85" s="146"/>
      <c r="E85" s="219">
        <f>'VA 1DGT'!V28</f>
        <v>100</v>
      </c>
      <c r="F85" s="228"/>
      <c r="G85" s="145">
        <f>'VA 1DGT'!V34</f>
        <v>100</v>
      </c>
      <c r="H85" s="146"/>
      <c r="I85" s="219">
        <f>'VA 1DGT'!V40</f>
        <v>100</v>
      </c>
      <c r="J85" s="228"/>
      <c r="K85" s="145">
        <f>'VA 1DGT'!V46</f>
        <v>100</v>
      </c>
      <c r="L85" s="146"/>
      <c r="M85" s="219">
        <f>'VA 1DGT'!V52</f>
        <v>100</v>
      </c>
      <c r="N85" s="228"/>
      <c r="O85" s="145">
        <f>'VA 1DGT'!V58</f>
        <v>100</v>
      </c>
      <c r="P85" s="229"/>
      <c r="Q85" s="219">
        <f>'VA 1DGT'!V64</f>
        <v>100</v>
      </c>
      <c r="R85" s="228"/>
      <c r="S85" s="145">
        <f>'VA 1DGT'!V70</f>
        <v>100</v>
      </c>
      <c r="T85" s="229"/>
      <c r="U85" s="219">
        <f>'VA 1DGT'!V82</f>
        <v>100</v>
      </c>
      <c r="V85" s="228"/>
      <c r="W85" s="145">
        <f>'VA 1DGT'!V88</f>
        <v>100</v>
      </c>
      <c r="X85" s="229"/>
      <c r="Y85" s="145">
        <f>'VA 1DGT'!V94</f>
        <v>100</v>
      </c>
      <c r="Z85" s="229"/>
      <c r="AA85" s="456">
        <f>MIN(C85:Z102)</f>
        <v>21.505006872177496</v>
      </c>
      <c r="AB85" s="541"/>
      <c r="AC85" s="218">
        <v>2008</v>
      </c>
      <c r="AD85" s="145">
        <f>'VAinfl 1DGT'!V22</f>
        <v>100</v>
      </c>
      <c r="AE85" s="146"/>
      <c r="AF85" s="219">
        <f>'VAinfl 1DGT'!V28</f>
        <v>100</v>
      </c>
      <c r="AG85" s="228"/>
      <c r="AH85" s="145">
        <f>'VAinfl 1DGT'!V34</f>
        <v>100</v>
      </c>
      <c r="AI85" s="146"/>
      <c r="AJ85" s="219">
        <f>'VAinfl 1DGT'!V40</f>
        <v>100</v>
      </c>
      <c r="AK85" s="228"/>
      <c r="AL85" s="145">
        <f>'VAinfl 1DGT'!V46</f>
        <v>100</v>
      </c>
      <c r="AM85" s="146"/>
      <c r="AN85" s="219">
        <f>'VAinfl 1DGT'!V52</f>
        <v>100</v>
      </c>
      <c r="AO85" s="228"/>
      <c r="AP85" s="145">
        <f>'VAinfl 1DGT'!V58</f>
        <v>100</v>
      </c>
      <c r="AQ85" s="229"/>
      <c r="AR85" s="219">
        <f>'VAinfl 1DGT'!V64</f>
        <v>100</v>
      </c>
      <c r="AS85" s="228"/>
      <c r="AT85" s="145">
        <f>'VAinfl 1DGT'!V70</f>
        <v>100</v>
      </c>
      <c r="AU85" s="229"/>
      <c r="AV85" s="219">
        <f>'VAinfl 1DGT'!V82</f>
        <v>100</v>
      </c>
      <c r="AW85" s="228"/>
      <c r="AX85" s="145">
        <f>'VAinfl 1DGT'!V88</f>
        <v>100</v>
      </c>
      <c r="AY85" s="229"/>
      <c r="AZ85" s="145">
        <f>'VAinfl 1DGT'!V94</f>
        <v>100</v>
      </c>
      <c r="BA85" s="229"/>
      <c r="BB85" s="456">
        <f>MIN(AD85:BA102)</f>
        <v>21.631886412723357</v>
      </c>
    </row>
    <row r="86" spans="1:54" s="217" customFormat="1" ht="14.45" customHeight="1">
      <c r="A86" s="541"/>
      <c r="B86" s="220">
        <v>2009</v>
      </c>
      <c r="C86" s="147">
        <f>'VA 1DGT'!W22</f>
        <v>98.414136837335761</v>
      </c>
      <c r="D86" s="148"/>
      <c r="E86" s="221">
        <f>'VA 1DGT'!W28</f>
        <v>107.62619725601864</v>
      </c>
      <c r="F86" s="222"/>
      <c r="G86" s="147">
        <f>'VA 1DGT'!W34</f>
        <v>998.48484848484873</v>
      </c>
      <c r="H86" s="148"/>
      <c r="I86" s="221">
        <f>'VA 1DGT'!W40</f>
        <v>108.13236118900728</v>
      </c>
      <c r="J86" s="222"/>
      <c r="K86" s="147">
        <f>'VA 1DGT'!W46</f>
        <v>83.374077056198075</v>
      </c>
      <c r="L86" s="148"/>
      <c r="M86" s="221">
        <f>'VA 1DGT'!W52</f>
        <v>96.99716528667031</v>
      </c>
      <c r="N86" s="222"/>
      <c r="O86" s="147">
        <f>'VA 1DGT'!W58</f>
        <v>106.61817109434517</v>
      </c>
      <c r="P86" s="151"/>
      <c r="Q86" s="221">
        <f>'VA 1DGT'!W64</f>
        <v>102.7267818574514</v>
      </c>
      <c r="R86" s="222"/>
      <c r="S86" s="147">
        <f>'VA 1DGT'!W70</f>
        <v>113.40054210851679</v>
      </c>
      <c r="T86" s="151"/>
      <c r="U86" s="221">
        <f>'VA 1DGT'!W82</f>
        <v>118.01397205588822</v>
      </c>
      <c r="V86" s="222"/>
      <c r="W86" s="147">
        <f>'VA 1DGT'!W88</f>
        <v>95.809601301871439</v>
      </c>
      <c r="X86" s="151"/>
      <c r="Y86" s="147">
        <f>'VA 1DGT'!W94</f>
        <v>91.768244419819538</v>
      </c>
      <c r="Z86" s="151"/>
      <c r="AA86" s="456">
        <f>MAX(C85:Z102)</f>
        <v>3655.284090909091</v>
      </c>
      <c r="AB86" s="541"/>
      <c r="AC86" s="220">
        <v>2009</v>
      </c>
      <c r="AD86" s="147">
        <f>'VAinfl 1DGT'!W22</f>
        <v>96.137571616241573</v>
      </c>
      <c r="AE86" s="148"/>
      <c r="AF86" s="221">
        <f>'VAinfl 1DGT'!W28</f>
        <v>105.13653402850207</v>
      </c>
      <c r="AG86" s="222"/>
      <c r="AH86" s="147">
        <f>'VAinfl 1DGT'!W34</f>
        <v>975.38739569097299</v>
      </c>
      <c r="AI86" s="148"/>
      <c r="AJ86" s="221">
        <f>'VAinfl 1DGT'!W40</f>
        <v>105.63098912327858</v>
      </c>
      <c r="AK86" s="222"/>
      <c r="AL86" s="147">
        <f>'VAinfl 1DGT'!W46</f>
        <v>81.44542604866335</v>
      </c>
      <c r="AM86" s="148"/>
      <c r="AN86" s="221">
        <f>'VAinfl 1DGT'!W52</f>
        <v>94.753378162861367</v>
      </c>
      <c r="AO86" s="222"/>
      <c r="AP86" s="147">
        <f>'VAinfl 1DGT'!W58</f>
        <v>104.15182603406913</v>
      </c>
      <c r="AQ86" s="151"/>
      <c r="AR86" s="221">
        <f>'VAinfl 1DGT'!W64</f>
        <v>100.35045436663411</v>
      </c>
      <c r="AS86" s="222"/>
      <c r="AT86" s="147">
        <f>'VAinfl 1DGT'!W70</f>
        <v>110.77730383692325</v>
      </c>
      <c r="AU86" s="151"/>
      <c r="AV86" s="221">
        <f>'VAinfl 1DGT'!W82</f>
        <v>115.28401360662882</v>
      </c>
      <c r="AW86" s="222"/>
      <c r="AX86" s="147">
        <f>'VAinfl 1DGT'!W88</f>
        <v>93.593285504362882</v>
      </c>
      <c r="AY86" s="151"/>
      <c r="AZ86" s="147">
        <f>'VAinfl 1DGT'!W94</f>
        <v>89.645415318626874</v>
      </c>
      <c r="BA86" s="151"/>
      <c r="BB86" s="456">
        <f>MAX(AD85:BA102)</f>
        <v>3405.1531011080469</v>
      </c>
    </row>
    <row r="87" spans="1:54" s="217" customFormat="1" ht="14.45" customHeight="1">
      <c r="A87" s="541"/>
      <c r="B87" s="220">
        <v>2010</v>
      </c>
      <c r="C87" s="147">
        <f>'VA 1DGT'!X22</f>
        <v>92.433167195287723</v>
      </c>
      <c r="D87" s="148"/>
      <c r="E87" s="221">
        <f>'VA 1DGT'!X28</f>
        <v>101.30261454827853</v>
      </c>
      <c r="F87" s="222"/>
      <c r="G87" s="147">
        <f>'VA 1DGT'!X34</f>
        <v>126.89393939393941</v>
      </c>
      <c r="H87" s="148"/>
      <c r="I87" s="221">
        <f>'VA 1DGT'!X40</f>
        <v>125.96747055524396</v>
      </c>
      <c r="J87" s="222"/>
      <c r="K87" s="147">
        <f>'VA 1DGT'!X46</f>
        <v>108.08254955369972</v>
      </c>
      <c r="L87" s="148"/>
      <c r="M87" s="221">
        <f>'VA 1DGT'!X52</f>
        <v>87.937757727746103</v>
      </c>
      <c r="N87" s="222"/>
      <c r="O87" s="147">
        <f>'VA 1DGT'!X58</f>
        <v>91.152834779189504</v>
      </c>
      <c r="P87" s="151"/>
      <c r="Q87" s="221">
        <f>'VA 1DGT'!X64</f>
        <v>96.782348321225214</v>
      </c>
      <c r="R87" s="222"/>
      <c r="S87" s="147">
        <f>'VA 1DGT'!X70</f>
        <v>80.650530220172143</v>
      </c>
      <c r="T87" s="151"/>
      <c r="U87" s="221">
        <f>'VA 1DGT'!X82</f>
        <v>120.55888223552894</v>
      </c>
      <c r="V87" s="222"/>
      <c r="W87" s="147">
        <f>'VA 1DGT'!X88</f>
        <v>69.401500768465766</v>
      </c>
      <c r="X87" s="151"/>
      <c r="Y87" s="147">
        <f>'VA 1DGT'!X94</f>
        <v>85.55749036990133</v>
      </c>
      <c r="Z87" s="151"/>
      <c r="AA87" s="455"/>
      <c r="AB87" s="541"/>
      <c r="AC87" s="220">
        <v>2010</v>
      </c>
      <c r="AD87" s="147">
        <f>'VAinfl 1DGT'!X22</f>
        <v>89.241105388086936</v>
      </c>
      <c r="AE87" s="148"/>
      <c r="AF87" s="221">
        <f>'VAinfl 1DGT'!X28</f>
        <v>97.804257663179442</v>
      </c>
      <c r="AG87" s="222"/>
      <c r="AH87" s="147">
        <f>'VAinfl 1DGT'!X34</f>
        <v>122.51181867044528</v>
      </c>
      <c r="AI87" s="148"/>
      <c r="AJ87" s="221">
        <f>'VAinfl 1DGT'!X40</f>
        <v>121.61734425415574</v>
      </c>
      <c r="AK87" s="222"/>
      <c r="AL87" s="147">
        <f>'VAinfl 1DGT'!X46</f>
        <v>104.35005624070587</v>
      </c>
      <c r="AM87" s="148"/>
      <c r="AN87" s="221">
        <f>'VAinfl 1DGT'!X52</f>
        <v>84.9009391660651</v>
      </c>
      <c r="AO87" s="222"/>
      <c r="AP87" s="147">
        <f>'VAinfl 1DGT'!X58</f>
        <v>88.004987622745972</v>
      </c>
      <c r="AQ87" s="151"/>
      <c r="AR87" s="221">
        <f>'VAinfl 1DGT'!X64</f>
        <v>93.44009307820528</v>
      </c>
      <c r="AS87" s="222"/>
      <c r="AT87" s="147">
        <f>'VAinfl 1DGT'!X70</f>
        <v>77.865366787414189</v>
      </c>
      <c r="AU87" s="151"/>
      <c r="AV87" s="221">
        <f>'VAinfl 1DGT'!X82</f>
        <v>116.39553464959359</v>
      </c>
      <c r="AW87" s="222"/>
      <c r="AX87" s="147">
        <f>'VAinfl 1DGT'!X88</f>
        <v>67.004808253349495</v>
      </c>
      <c r="AY87" s="151"/>
      <c r="AZ87" s="147">
        <f>'VAinfl 1DGT'!X94</f>
        <v>82.602871312515589</v>
      </c>
      <c r="BA87" s="151"/>
    </row>
    <row r="88" spans="1:54" s="217" customFormat="1" ht="14.45" customHeight="1">
      <c r="A88" s="541"/>
      <c r="B88" s="220">
        <v>2011</v>
      </c>
      <c r="C88" s="147">
        <f>'VA 1DGT'!Y22</f>
        <v>90.484821024014508</v>
      </c>
      <c r="D88" s="148"/>
      <c r="E88" s="221">
        <f>'VA 1DGT'!Y28</f>
        <v>86.050220036241257</v>
      </c>
      <c r="F88" s="222"/>
      <c r="G88" s="147">
        <f>'VA 1DGT'!Y34</f>
        <v>225.3787878787879</v>
      </c>
      <c r="H88" s="148"/>
      <c r="I88" s="221">
        <f>'VA 1DGT'!Y40</f>
        <v>183.2942793045429</v>
      </c>
      <c r="J88" s="222"/>
      <c r="K88" s="147">
        <f>'VA 1DGT'!Y46</f>
        <v>79.102374738411243</v>
      </c>
      <c r="L88" s="148"/>
      <c r="M88" s="221">
        <f>'VA 1DGT'!Y52</f>
        <v>71.898043720899821</v>
      </c>
      <c r="N88" s="222"/>
      <c r="O88" s="147">
        <f>'VA 1DGT'!Y58</f>
        <v>85.303875549875897</v>
      </c>
      <c r="P88" s="151"/>
      <c r="Q88" s="221">
        <f>'VA 1DGT'!Y64</f>
        <v>85.521794620066757</v>
      </c>
      <c r="R88" s="222"/>
      <c r="S88" s="147">
        <f>'VA 1DGT'!Y70</f>
        <v>74.99167815873318</v>
      </c>
      <c r="T88" s="151"/>
      <c r="U88" s="221">
        <f>'VA 1DGT'!Y82</f>
        <v>209.88024451097803</v>
      </c>
      <c r="V88" s="222"/>
      <c r="W88" s="147">
        <f>'VA 1DGT'!Y88</f>
        <v>68.060452641412766</v>
      </c>
      <c r="X88" s="151"/>
      <c r="Y88" s="147">
        <f>'VA 1DGT'!Y94</f>
        <v>113.50852197773204</v>
      </c>
      <c r="Z88" s="151"/>
      <c r="AA88" s="455"/>
      <c r="AB88" s="541"/>
      <c r="AC88" s="220">
        <v>2011</v>
      </c>
      <c r="AD88" s="147">
        <f>'VAinfl 1DGT'!Y22</f>
        <v>86.514724890269122</v>
      </c>
      <c r="AE88" s="148"/>
      <c r="AF88" s="221">
        <f>'VAinfl 1DGT'!Y28</f>
        <v>82.274695677485226</v>
      </c>
      <c r="AG88" s="222"/>
      <c r="AH88" s="147">
        <f>'VAinfl 1DGT'!Y34</f>
        <v>215.49010771940084</v>
      </c>
      <c r="AI88" s="148"/>
      <c r="AJ88" s="221">
        <f>'VAinfl 1DGT'!Y40</f>
        <v>175.25209166058926</v>
      </c>
      <c r="AK88" s="222"/>
      <c r="AL88" s="147">
        <f>'VAinfl 1DGT'!Y46</f>
        <v>75.631692821101353</v>
      </c>
      <c r="AM88" s="148"/>
      <c r="AN88" s="221">
        <f>'VAinfl 1DGT'!Y52</f>
        <v>68.743457767478063</v>
      </c>
      <c r="AO88" s="222"/>
      <c r="AP88" s="147">
        <f>'VAinfl 1DGT'!Y58</f>
        <v>81.561097670874375</v>
      </c>
      <c r="AQ88" s="151"/>
      <c r="AR88" s="221">
        <f>'VAinfl 1DGT'!Y64</f>
        <v>81.769455362170689</v>
      </c>
      <c r="AS88" s="222"/>
      <c r="AT88" s="147">
        <f>'VAinfl 1DGT'!Y70</f>
        <v>71.701356443424913</v>
      </c>
      <c r="AU88" s="151"/>
      <c r="AV88" s="221">
        <f>'VAinfl 1DGT'!Y82</f>
        <v>200.67157572152979</v>
      </c>
      <c r="AW88" s="222"/>
      <c r="AX88" s="147">
        <f>'VAinfl 1DGT'!Y88</f>
        <v>65.074244160976647</v>
      </c>
      <c r="AY88" s="151"/>
      <c r="AZ88" s="147">
        <f>'VAinfl 1DGT'!Y94</f>
        <v>108.5282419799254</v>
      </c>
      <c r="BA88" s="151"/>
    </row>
    <row r="89" spans="1:54" s="217" customFormat="1" ht="14.45" customHeight="1">
      <c r="A89" s="541"/>
      <c r="B89" s="220">
        <v>2012</v>
      </c>
      <c r="C89" s="147">
        <f>'VA 1DGT'!Z22</f>
        <v>69.980113184379249</v>
      </c>
      <c r="D89" s="148"/>
      <c r="E89" s="221">
        <f>'VA 1DGT'!Z28</f>
        <v>77.174216929847276</v>
      </c>
      <c r="F89" s="222"/>
      <c r="G89" s="147">
        <f>'VA 1DGT'!Z34</f>
        <v>505.68181818181819</v>
      </c>
      <c r="H89" s="148"/>
      <c r="I89" s="221">
        <f>'VA 1DGT'!Z40</f>
        <v>182.05272013460461</v>
      </c>
      <c r="J89" s="222"/>
      <c r="K89" s="147">
        <f>'VA 1DGT'!Z46</f>
        <v>93.72525539992607</v>
      </c>
      <c r="L89" s="148"/>
      <c r="M89" s="221">
        <f>'VA 1DGT'!Z52</f>
        <v>60.215942577207414</v>
      </c>
      <c r="N89" s="222"/>
      <c r="O89" s="147">
        <f>'VA 1DGT'!Z58</f>
        <v>82.359735568061737</v>
      </c>
      <c r="P89" s="151"/>
      <c r="Q89" s="221">
        <f>'VA 1DGT'!Z64</f>
        <v>68.412526997840175</v>
      </c>
      <c r="R89" s="222"/>
      <c r="S89" s="147">
        <f>'VA 1DGT'!Z70</f>
        <v>67.045508583384844</v>
      </c>
      <c r="T89" s="151"/>
      <c r="U89" s="221">
        <f>'VA 1DGT'!Z82</f>
        <v>164.37125249501</v>
      </c>
      <c r="V89" s="222"/>
      <c r="W89" s="147">
        <f>'VA 1DGT'!Z88</f>
        <v>72.564264834403161</v>
      </c>
      <c r="X89" s="151"/>
      <c r="Y89" s="147">
        <f>'VA 1DGT'!Z94</f>
        <v>72.291699646456649</v>
      </c>
      <c r="Z89" s="151"/>
      <c r="AA89" s="455"/>
      <c r="AB89" s="541"/>
      <c r="AC89" s="220">
        <v>2012</v>
      </c>
      <c r="AD89" s="147">
        <f>'VAinfl 1DGT'!Z22</f>
        <v>67.134297072278642</v>
      </c>
      <c r="AE89" s="148"/>
      <c r="AF89" s="221">
        <f>'VAinfl 1DGT'!Z28</f>
        <v>74.035844898366662</v>
      </c>
      <c r="AG89" s="222"/>
      <c r="AH89" s="147">
        <f>'VAinfl 1DGT'!Z34</f>
        <v>485.11772646641049</v>
      </c>
      <c r="AI89" s="148"/>
      <c r="AJ89" s="221">
        <f>'VAinfl 1DGT'!Z40</f>
        <v>174.6493516541077</v>
      </c>
      <c r="AK89" s="222"/>
      <c r="AL89" s="147">
        <f>'VAinfl 1DGT'!Z46</f>
        <v>89.913817695829948</v>
      </c>
      <c r="AM89" s="148"/>
      <c r="AN89" s="221">
        <f>'VAinfl 1DGT'!Z52</f>
        <v>57.76719690084569</v>
      </c>
      <c r="AO89" s="222"/>
      <c r="AP89" s="147">
        <f>'VAinfl 1DGT'!Z58</f>
        <v>79.010488877785519</v>
      </c>
      <c r="AQ89" s="151"/>
      <c r="AR89" s="221">
        <f>'VAinfl 1DGT'!Z64</f>
        <v>65.630458453780946</v>
      </c>
      <c r="AS89" s="222"/>
      <c r="AT89" s="147">
        <f>'VAinfl 1DGT'!Z70</f>
        <v>64.319031304506069</v>
      </c>
      <c r="AU89" s="151"/>
      <c r="AV89" s="221">
        <f>'VAinfl 1DGT'!Z82</f>
        <v>157.68691979774778</v>
      </c>
      <c r="AW89" s="222"/>
      <c r="AX89" s="147">
        <f>'VAinfl 1DGT'!Z88</f>
        <v>69.613361432969739</v>
      </c>
      <c r="AY89" s="151"/>
      <c r="AZ89" s="147">
        <f>'VAinfl 1DGT'!Z94</f>
        <v>69.351880399766344</v>
      </c>
      <c r="BA89" s="151"/>
    </row>
    <row r="90" spans="1:54" s="217" customFormat="1" ht="14.45" customHeight="1">
      <c r="A90" s="541"/>
      <c r="B90" s="220">
        <v>2013</v>
      </c>
      <c r="C90" s="147">
        <f>'VA 1DGT'!AA22</f>
        <v>70.820117806977805</v>
      </c>
      <c r="D90" s="149"/>
      <c r="E90" s="221">
        <f>'VA 1DGT'!AA28</f>
        <v>66.027439813616354</v>
      </c>
      <c r="F90" s="222"/>
      <c r="G90" s="147">
        <f>'VA 1DGT'!AA34</f>
        <v>843.75</v>
      </c>
      <c r="H90" s="149"/>
      <c r="I90" s="221">
        <f>'VA 1DGT'!AA40</f>
        <v>218.73247335950643</v>
      </c>
      <c r="J90" s="222"/>
      <c r="K90" s="147">
        <f>'VA 1DGT'!AA46</f>
        <v>84.197618412135043</v>
      </c>
      <c r="L90" s="149"/>
      <c r="M90" s="221">
        <f>'VA 1DGT'!AA52</f>
        <v>56.726489859011544</v>
      </c>
      <c r="N90" s="222"/>
      <c r="O90" s="147">
        <f>'VA 1DGT'!AA58</f>
        <v>78.132756629230059</v>
      </c>
      <c r="P90" s="151"/>
      <c r="Q90" s="221">
        <f>'VA 1DGT'!AA64</f>
        <v>67.862752797957981</v>
      </c>
      <c r="R90" s="222"/>
      <c r="S90" s="147">
        <f>'VA 1DGT'!AA70</f>
        <v>60.164534690189733</v>
      </c>
      <c r="T90" s="151"/>
      <c r="U90" s="221">
        <f>'VA 1DGT'!AA82</f>
        <v>191.26745813298751</v>
      </c>
      <c r="V90" s="222"/>
      <c r="W90" s="147">
        <f>'VA 1DGT'!AA88</f>
        <v>61.114124702407857</v>
      </c>
      <c r="X90" s="151"/>
      <c r="Y90" s="147">
        <f>'VA 1DGT'!AA94</f>
        <v>63.120679647512006</v>
      </c>
      <c r="Z90" s="151"/>
      <c r="AA90" s="455"/>
      <c r="AB90" s="541"/>
      <c r="AC90" s="220">
        <v>2013</v>
      </c>
      <c r="AD90" s="147">
        <f>'VAinfl 1DGT'!AA22</f>
        <v>69.298971285471438</v>
      </c>
      <c r="AE90" s="149"/>
      <c r="AF90" s="221">
        <f>'VAinfl 1DGT'!AA28</f>
        <v>64.609235304691438</v>
      </c>
      <c r="AG90" s="222"/>
      <c r="AH90" s="147">
        <f>'VAinfl 1DGT'!AA34</f>
        <v>825.62707932060994</v>
      </c>
      <c r="AI90" s="149"/>
      <c r="AJ90" s="221">
        <f>'VAinfl 1DGT'!AA40</f>
        <v>214.03431482356385</v>
      </c>
      <c r="AK90" s="222"/>
      <c r="AL90" s="147">
        <f>'VAinfl 1DGT'!AA46</f>
        <v>82.389136326355285</v>
      </c>
      <c r="AM90" s="149"/>
      <c r="AN90" s="221">
        <f>'VAinfl 1DGT'!AA52</f>
        <v>55.508060613221531</v>
      </c>
      <c r="AO90" s="222"/>
      <c r="AP90" s="147">
        <f>'VAinfl 1DGT'!AA58</f>
        <v>76.454541813403495</v>
      </c>
      <c r="AQ90" s="151"/>
      <c r="AR90" s="221">
        <f>'VAinfl 1DGT'!AA64</f>
        <v>66.405127570055726</v>
      </c>
      <c r="AS90" s="222"/>
      <c r="AT90" s="147">
        <f>'VAinfl 1DGT'!AA70</f>
        <v>58.872259620675322</v>
      </c>
      <c r="AU90" s="151"/>
      <c r="AV90" s="221">
        <f>'VAinfl 1DGT'!AA82</f>
        <v>187.15922112878866</v>
      </c>
      <c r="AW90" s="222"/>
      <c r="AX90" s="147">
        <f>'VAinfl 1DGT'!AA88</f>
        <v>59.801453372781673</v>
      </c>
      <c r="AY90" s="151"/>
      <c r="AZ90" s="147">
        <f>'VAinfl 1DGT'!AA94</f>
        <v>61.764909489904753</v>
      </c>
      <c r="BA90" s="151"/>
    </row>
    <row r="91" spans="1:54" s="217" customFormat="1" ht="14.45" customHeight="1">
      <c r="A91" s="541"/>
      <c r="B91" s="220">
        <v>2014</v>
      </c>
      <c r="C91" s="150">
        <f>'VA 1DGT'!AB22</f>
        <v>80.425917535115545</v>
      </c>
      <c r="D91" s="151"/>
      <c r="E91" s="167">
        <f>'VA 1DGT'!AB28</f>
        <v>60.160497023039092</v>
      </c>
      <c r="F91" s="222"/>
      <c r="G91" s="150">
        <f>'VA 1DGT'!AB34</f>
        <v>2216.7949732392049</v>
      </c>
      <c r="H91" s="151"/>
      <c r="I91" s="167">
        <f>'VA 1DGT'!AB40</f>
        <v>257.79869180903137</v>
      </c>
      <c r="J91" s="222"/>
      <c r="K91" s="150">
        <f>'VA 1DGT'!AB46</f>
        <v>43.145532501282794</v>
      </c>
      <c r="L91" s="151"/>
      <c r="M91" s="167">
        <f>'VA 1DGT'!AB52</f>
        <v>34.712395683016474</v>
      </c>
      <c r="N91" s="222"/>
      <c r="O91" s="150">
        <f>'VA 1DGT'!AB58</f>
        <v>76.928559140841955</v>
      </c>
      <c r="P91" s="151"/>
      <c r="Q91" s="167">
        <f>'VA 1DGT'!AB64</f>
        <v>76.907029255841351</v>
      </c>
      <c r="R91" s="222"/>
      <c r="S91" s="150">
        <f>'VA 1DGT'!AB70</f>
        <v>60.155024014456224</v>
      </c>
      <c r="T91" s="151"/>
      <c r="U91" s="167">
        <f>'VA 1DGT'!AB82</f>
        <v>348.95207144305141</v>
      </c>
      <c r="V91" s="222"/>
      <c r="W91" s="150">
        <f>'VA 1DGT'!AB88</f>
        <v>50.935720097640356</v>
      </c>
      <c r="X91" s="151"/>
      <c r="Y91" s="150">
        <f>'VA 1DGT'!AB94</f>
        <v>62.070603134399242</v>
      </c>
      <c r="Z91" s="151"/>
      <c r="AA91" s="455"/>
      <c r="AB91" s="541"/>
      <c r="AC91" s="220">
        <v>2014</v>
      </c>
      <c r="AD91" s="150">
        <f>'VAinfl 1DGT'!AB22</f>
        <v>80.241646530556849</v>
      </c>
      <c r="AE91" s="151"/>
      <c r="AF91" s="167">
        <f>'VAinfl 1DGT'!AB28</f>
        <v>60.022657933838268</v>
      </c>
      <c r="AG91" s="222"/>
      <c r="AH91" s="150">
        <f>'VAinfl 1DGT'!AB34</f>
        <v>2211.7158762373997</v>
      </c>
      <c r="AI91" s="151"/>
      <c r="AJ91" s="167">
        <f>'VAinfl 1DGT'!AB40</f>
        <v>257.20802619563784</v>
      </c>
      <c r="AK91" s="222"/>
      <c r="AL91" s="150">
        <f>'VAinfl 1DGT'!AB46</f>
        <v>43.046677917338926</v>
      </c>
      <c r="AM91" s="151"/>
      <c r="AN91" s="167">
        <f>'VAinfl 1DGT'!AB52</f>
        <v>34.632863012215921</v>
      </c>
      <c r="AO91" s="222"/>
      <c r="AP91" s="150">
        <f>'VAinfl 1DGT'!AB58</f>
        <v>76.752301246538877</v>
      </c>
      <c r="AQ91" s="151"/>
      <c r="AR91" s="167">
        <f>'VAinfl 1DGT'!AB64</f>
        <v>76.730820690581055</v>
      </c>
      <c r="AS91" s="222"/>
      <c r="AT91" s="150">
        <f>'VAinfl 1DGT'!AB70</f>
        <v>60.017197464954172</v>
      </c>
      <c r="AU91" s="151"/>
      <c r="AV91" s="167">
        <f>'VAinfl 1DGT'!AB82</f>
        <v>348.1525561783414</v>
      </c>
      <c r="AW91" s="222"/>
      <c r="AX91" s="150">
        <f>'VAinfl 1DGT'!AB88</f>
        <v>50.819016718953804</v>
      </c>
      <c r="AY91" s="151"/>
      <c r="AZ91" s="150">
        <f>'VAinfl 1DGT'!AB94</f>
        <v>61.928387630446004</v>
      </c>
      <c r="BA91" s="151"/>
    </row>
    <row r="92" spans="1:54" s="217" customFormat="1" ht="14.45" customHeight="1">
      <c r="A92" s="541"/>
      <c r="B92" s="220">
        <v>2015</v>
      </c>
      <c r="C92" s="147">
        <f>'VA 1DGT'!AC22</f>
        <v>68.056184866334391</v>
      </c>
      <c r="D92" s="151"/>
      <c r="E92" s="221">
        <f>'VA 1DGT'!AC28</f>
        <v>60.392441107947192</v>
      </c>
      <c r="F92" s="222"/>
      <c r="G92" s="147">
        <f>'VA 1DGT'!AC34</f>
        <v>2028.0303030303032</v>
      </c>
      <c r="H92" s="151"/>
      <c r="I92" s="221">
        <f>'VA 1DGT'!AC40</f>
        <v>252.20454428376948</v>
      </c>
      <c r="J92" s="222"/>
      <c r="K92" s="147">
        <f>'VA 1DGT'!AC46</f>
        <v>49.300890386578573</v>
      </c>
      <c r="L92" s="151"/>
      <c r="M92" s="221">
        <f>'VA 1DGT'!AC52</f>
        <v>36.129285344018385</v>
      </c>
      <c r="N92" s="222"/>
      <c r="O92" s="147">
        <f>'VA 1DGT'!AC58</f>
        <v>80.381411122852725</v>
      </c>
      <c r="P92" s="151"/>
      <c r="Q92" s="221">
        <f>'VA 1DGT'!AC64</f>
        <v>77.734144904771256</v>
      </c>
      <c r="R92" s="222"/>
      <c r="S92" s="147">
        <f>'VA 1DGT'!AC70</f>
        <v>62.24870823952066</v>
      </c>
      <c r="T92" s="151"/>
      <c r="U92" s="221">
        <f>'VA 1DGT'!AC82</f>
        <v>248.05389261412276</v>
      </c>
      <c r="V92" s="222"/>
      <c r="W92" s="147">
        <f>'VA 1DGT'!AC88</f>
        <v>49.430431244914566</v>
      </c>
      <c r="X92" s="151"/>
      <c r="Y92" s="147">
        <f>'VA 1DGT'!AC94</f>
        <v>64.23935412379295</v>
      </c>
      <c r="Z92" s="151"/>
      <c r="AA92" s="455"/>
      <c r="AB92" s="541"/>
      <c r="AC92" s="220">
        <v>2015</v>
      </c>
      <c r="AD92" s="147">
        <f>'VAinfl 1DGT'!AC22</f>
        <v>68.018993846734247</v>
      </c>
      <c r="AE92" s="151"/>
      <c r="AF92" s="221">
        <f>'VAinfl 1DGT'!AC28</f>
        <v>60.359438134516417</v>
      </c>
      <c r="AG92" s="222"/>
      <c r="AH92" s="147">
        <f>'VAinfl 1DGT'!AC34</f>
        <v>2026.9220346944094</v>
      </c>
      <c r="AI92" s="151"/>
      <c r="AJ92" s="221">
        <f>'VAinfl 1DGT'!AC40</f>
        <v>252.06672074622992</v>
      </c>
      <c r="AK92" s="222"/>
      <c r="AL92" s="147">
        <f>'VAinfl 1DGT'!AC46</f>
        <v>49.27394867093178</v>
      </c>
      <c r="AM92" s="151"/>
      <c r="AN92" s="221">
        <f>'VAinfl 1DGT'!AC52</f>
        <v>36.109541584329143</v>
      </c>
      <c r="AO92" s="222"/>
      <c r="AP92" s="147">
        <f>'VAinfl 1DGT'!AC58</f>
        <v>80.337484672340906</v>
      </c>
      <c r="AQ92" s="151"/>
      <c r="AR92" s="221">
        <f>'VAinfl 1DGT'!AC64</f>
        <v>77.691665119687386</v>
      </c>
      <c r="AS92" s="222"/>
      <c r="AT92" s="147">
        <f>'VAinfl 1DGT'!AC70</f>
        <v>62.214690862073262</v>
      </c>
      <c r="AU92" s="151"/>
      <c r="AV92" s="221">
        <f>'VAinfl 1DGT'!AC82</f>
        <v>247.91833730492951</v>
      </c>
      <c r="AW92" s="222"/>
      <c r="AX92" s="147">
        <f>'VAinfl 1DGT'!AC88</f>
        <v>49.403418738396901</v>
      </c>
      <c r="AY92" s="151"/>
      <c r="AZ92" s="147">
        <f>'VAinfl 1DGT'!AC94</f>
        <v>64.204248907669083</v>
      </c>
      <c r="BA92" s="151"/>
    </row>
    <row r="93" spans="1:54" s="217" customFormat="1" ht="14.45" customHeight="1">
      <c r="A93" s="541"/>
      <c r="B93" s="220">
        <v>2016</v>
      </c>
      <c r="C93" s="147">
        <f>'VA 1DGT'!AD22</f>
        <v>125.69098323516084</v>
      </c>
      <c r="D93" s="151"/>
      <c r="E93" s="221">
        <f>'VA 1DGT'!AD28</f>
        <v>58.839244110794716</v>
      </c>
      <c r="F93" s="222"/>
      <c r="G93" s="147">
        <f>'VA 1DGT'!AD34</f>
        <v>1715.0808853772651</v>
      </c>
      <c r="H93" s="151"/>
      <c r="I93" s="221">
        <f>'VA 1DGT'!AD40</f>
        <v>279.13628715647781</v>
      </c>
      <c r="J93" s="222"/>
      <c r="K93" s="147">
        <f>'VA 1DGT'!AD46</f>
        <v>35.376569195004841</v>
      </c>
      <c r="L93" s="151"/>
      <c r="M93" s="221">
        <f>'VA 1DGT'!AD52</f>
        <v>35.105145915350889</v>
      </c>
      <c r="N93" s="222"/>
      <c r="O93" s="147">
        <f>'VA 1DGT'!AD58</f>
        <v>77.272615566095695</v>
      </c>
      <c r="P93" s="151"/>
      <c r="Q93" s="221">
        <f>'VA 1DGT'!AD64</f>
        <v>59.14735912036128</v>
      </c>
      <c r="R93" s="222"/>
      <c r="S93" s="147">
        <f>'VA 1DGT'!AD70</f>
        <v>54.384732624534685</v>
      </c>
      <c r="T93" s="151"/>
      <c r="U93" s="221">
        <f>'VA 1DGT'!AD82</f>
        <v>232.23551878716768</v>
      </c>
      <c r="V93" s="222"/>
      <c r="W93" s="147">
        <f>'VA 1DGT'!AD88</f>
        <v>39.075731549287291</v>
      </c>
      <c r="X93" s="151"/>
      <c r="Y93" s="147">
        <f>'VA 1DGT'!AD94</f>
        <v>57.284576011819951</v>
      </c>
      <c r="Z93" s="151"/>
      <c r="AA93" s="455"/>
      <c r="AB93" s="541"/>
      <c r="AC93" s="220">
        <v>2016</v>
      </c>
      <c r="AD93" s="147">
        <f>'VAinfl 1DGT'!AD22</f>
        <v>126.24067421144709</v>
      </c>
      <c r="AE93" s="151"/>
      <c r="AF93" s="221">
        <f>'VAinfl 1DGT'!AD28</f>
        <v>59.096568866371534</v>
      </c>
      <c r="AG93" s="222"/>
      <c r="AH93" s="147">
        <f>'VAinfl 1DGT'!AD34</f>
        <v>1722.5815386622241</v>
      </c>
      <c r="AI93" s="151"/>
      <c r="AJ93" s="221">
        <f>'VAinfl 1DGT'!AD40</f>
        <v>280.35704853692442</v>
      </c>
      <c r="AK93" s="222"/>
      <c r="AL93" s="147">
        <f>'VAinfl 1DGT'!AD46</f>
        <v>35.531283402483552</v>
      </c>
      <c r="AM93" s="151"/>
      <c r="AN93" s="221">
        <f>'VAinfl 1DGT'!AD52</f>
        <v>35.258673093149795</v>
      </c>
      <c r="AO93" s="222"/>
      <c r="AP93" s="147">
        <f>'VAinfl 1DGT'!AD58</f>
        <v>77.610555952887182</v>
      </c>
      <c r="AQ93" s="151"/>
      <c r="AR93" s="221">
        <f>'VAinfl 1DGT'!AD64</f>
        <v>59.406031371486819</v>
      </c>
      <c r="AS93" s="222"/>
      <c r="AT93" s="147">
        <f>'VAinfl 1DGT'!AD70</f>
        <v>54.622576231147981</v>
      </c>
      <c r="AU93" s="151"/>
      <c r="AV93" s="221">
        <f>'VAinfl 1DGT'!AD82</f>
        <v>233.25116657481826</v>
      </c>
      <c r="AW93" s="222"/>
      <c r="AX93" s="147">
        <f>'VAinfl 1DGT'!AD88</f>
        <v>39.246623497711546</v>
      </c>
      <c r="AY93" s="151"/>
      <c r="AZ93" s="147">
        <f>'VAinfl 1DGT'!AD94</f>
        <v>57.535101655773033</v>
      </c>
      <c r="BA93" s="151"/>
    </row>
    <row r="94" spans="1:54" s="217" customFormat="1" ht="14.45" customHeight="1">
      <c r="A94" s="541"/>
      <c r="B94" s="223">
        <v>2017</v>
      </c>
      <c r="C94" s="157">
        <f>'VA 1DGT'!AE22</f>
        <v>228.77208880833712</v>
      </c>
      <c r="D94" s="230"/>
      <c r="E94" s="231">
        <f>'VA 1DGT'!AE28</f>
        <v>60.432824229873155</v>
      </c>
      <c r="F94" s="232"/>
      <c r="G94" s="157">
        <f>'VA 1DGT'!AE34</f>
        <v>2471.969696969697</v>
      </c>
      <c r="H94" s="230"/>
      <c r="I94" s="231">
        <f>'VA 1DGT'!AE40</f>
        <v>211.1048794167134</v>
      </c>
      <c r="J94" s="232"/>
      <c r="K94" s="157">
        <f>'VA 1DGT'!AE46</f>
        <v>34.004000268443235</v>
      </c>
      <c r="L94" s="230"/>
      <c r="M94" s="231">
        <f>'VA 1DGT'!AE52</f>
        <v>37.045546884850864</v>
      </c>
      <c r="N94" s="232"/>
      <c r="O94" s="157">
        <f>'VA 1DGT'!AE58</f>
        <v>90.086259860902899</v>
      </c>
      <c r="P94" s="230"/>
      <c r="Q94" s="231">
        <f>'VA 1DGT'!AE64</f>
        <v>70.054486550166899</v>
      </c>
      <c r="R94" s="232"/>
      <c r="S94" s="157">
        <f>'VA 1DGT'!AE70</f>
        <v>56.159572287153452</v>
      </c>
      <c r="T94" s="230"/>
      <c r="U94" s="231">
        <f>'VA 1DGT'!AE82</f>
        <v>329.39122167337274</v>
      </c>
      <c r="V94" s="232"/>
      <c r="W94" s="157">
        <f>'VA 1DGT'!AE88</f>
        <v>47.061748485670371</v>
      </c>
      <c r="X94" s="230"/>
      <c r="Y94" s="157">
        <f>'VA 1DGT'!AE94</f>
        <v>48.504036726294132</v>
      </c>
      <c r="Z94" s="230"/>
      <c r="AA94" s="455"/>
      <c r="AB94" s="541"/>
      <c r="AC94" s="223">
        <v>2017</v>
      </c>
      <c r="AD94" s="157">
        <f>'VAinfl 1DGT'!AE22</f>
        <v>229.30551649358932</v>
      </c>
      <c r="AE94" s="230"/>
      <c r="AF94" s="231">
        <f>'VAinfl 1DGT'!AE28</f>
        <v>60.573735394823885</v>
      </c>
      <c r="AG94" s="232"/>
      <c r="AH94" s="157">
        <f>'VAinfl 1DGT'!AE34</f>
        <v>2477.7335866134681</v>
      </c>
      <c r="AI94" s="230"/>
      <c r="AJ94" s="231">
        <f>'VAinfl 1DGT'!AE40</f>
        <v>211.59711248482571</v>
      </c>
      <c r="AK94" s="232"/>
      <c r="AL94" s="157">
        <f>'VAinfl 1DGT'!AE46</f>
        <v>34.083287367000445</v>
      </c>
      <c r="AM94" s="230"/>
      <c r="AN94" s="231">
        <f>'VAinfl 1DGT'!AE52</f>
        <v>37.131925955071367</v>
      </c>
      <c r="AO94" s="232"/>
      <c r="AP94" s="157">
        <f>'VAinfl 1DGT'!AE58</f>
        <v>90.296313916539376</v>
      </c>
      <c r="AQ94" s="230"/>
      <c r="AR94" s="231">
        <f>'VAinfl 1DGT'!AE64</f>
        <v>70.217832536981291</v>
      </c>
      <c r="AS94" s="232"/>
      <c r="AT94" s="157">
        <f>'VAinfl 1DGT'!AE70</f>
        <v>56.290519514176864</v>
      </c>
      <c r="AU94" s="230"/>
      <c r="AV94" s="231">
        <f>'VAinfl 1DGT'!AE82</f>
        <v>330.15926290530291</v>
      </c>
      <c r="AW94" s="232"/>
      <c r="AX94" s="157">
        <f>'VAinfl 1DGT'!AE88</f>
        <v>47.17148232466009</v>
      </c>
      <c r="AY94" s="230"/>
      <c r="AZ94" s="157">
        <f>'VAinfl 1DGT'!AE94</f>
        <v>48.617133547549962</v>
      </c>
      <c r="BA94" s="230"/>
    </row>
    <row r="95" spans="1:54" s="217" customFormat="1" ht="14.45" customHeight="1">
      <c r="A95" s="541"/>
      <c r="B95" s="220">
        <v>2018</v>
      </c>
      <c r="C95" s="233">
        <f>'VA 1DGT'!AF22</f>
        <v>44.766651563207979</v>
      </c>
      <c r="D95" s="230"/>
      <c r="E95" s="234">
        <f>'VA 1DGT'!AF28</f>
        <v>60.687548537406158</v>
      </c>
      <c r="F95" s="222"/>
      <c r="G95" s="224">
        <f>'VA 1DGT'!AF34</f>
        <v>2159.469696969697</v>
      </c>
      <c r="H95" s="151"/>
      <c r="I95" s="234">
        <f>'VA 1DGT'!AF40</f>
        <v>204.15030846887268</v>
      </c>
      <c r="J95" s="222"/>
      <c r="K95" s="224">
        <f>'VA 1DGT'!AF46</f>
        <v>34.753891584418355</v>
      </c>
      <c r="L95" s="151"/>
      <c r="M95" s="234">
        <f>'VA 1DGT'!AF52</f>
        <v>39.089155703751452</v>
      </c>
      <c r="N95" s="222"/>
      <c r="O95" s="224">
        <f>'VA 1DGT'!AF58</f>
        <v>67.82826669288049</v>
      </c>
      <c r="P95" s="151"/>
      <c r="Q95" s="234">
        <f>'VA 1DGT'!AF64</f>
        <v>75.841841743569603</v>
      </c>
      <c r="R95" s="222"/>
      <c r="S95" s="224">
        <f>'VA 1DGT'!AF70</f>
        <v>66.898380017671798</v>
      </c>
      <c r="T95" s="151"/>
      <c r="U95" s="234">
        <f>'VA 1DGT'!AF82</f>
        <v>297.20558273102245</v>
      </c>
      <c r="V95" s="222"/>
      <c r="W95" s="224">
        <f>'VA 1DGT'!AF88</f>
        <v>48.229515113160353</v>
      </c>
      <c r="X95" s="151"/>
      <c r="Y95" s="224">
        <f>'VA 1DGT'!AF94</f>
        <v>66.350060682813577</v>
      </c>
      <c r="Z95" s="151"/>
      <c r="AA95" s="455"/>
      <c r="AB95" s="541"/>
      <c r="AC95" s="220">
        <v>2018</v>
      </c>
      <c r="AD95" s="233">
        <f>'VAinfl 1DGT'!AF22</f>
        <v>44.976802644257837</v>
      </c>
      <c r="AE95" s="230"/>
      <c r="AF95" s="234">
        <f>'VAinfl 1DGT'!AF28</f>
        <v>60.972438147999227</v>
      </c>
      <c r="AG95" s="222"/>
      <c r="AH95" s="224">
        <f>'VAinfl 1DGT'!AF34</f>
        <v>2169.6070397341446</v>
      </c>
      <c r="AI95" s="151"/>
      <c r="AJ95" s="234">
        <f>'VAinfl 1DGT'!AF40</f>
        <v>205.10866489096949</v>
      </c>
      <c r="AK95" s="222"/>
      <c r="AL95" s="224">
        <f>'VAinfl 1DGT'!AF46</f>
        <v>34.917039097848928</v>
      </c>
      <c r="AM95" s="151"/>
      <c r="AN95" s="234">
        <f>'VAinfl 1DGT'!AF52</f>
        <v>39.272654536959173</v>
      </c>
      <c r="AO95" s="222"/>
      <c r="AP95" s="224">
        <f>'VAinfl 1DGT'!AF58</f>
        <v>68.146677453424402</v>
      </c>
      <c r="AQ95" s="151"/>
      <c r="AR95" s="234">
        <f>'VAinfl 1DGT'!AF64</f>
        <v>76.197871164459414</v>
      </c>
      <c r="AS95" s="222"/>
      <c r="AT95" s="224">
        <f>'VAinfl 1DGT'!AF70</f>
        <v>67.212425549116887</v>
      </c>
      <c r="AU95" s="151"/>
      <c r="AV95" s="234">
        <f>'VAinfl 1DGT'!AF82</f>
        <v>298.6007747394483</v>
      </c>
      <c r="AW95" s="222"/>
      <c r="AX95" s="224">
        <f>'VAinfl 1DGT'!AF88</f>
        <v>48.455922145753128</v>
      </c>
      <c r="AY95" s="151"/>
      <c r="AZ95" s="224">
        <f>'VAinfl 1DGT'!AF94</f>
        <v>66.661532202199666</v>
      </c>
      <c r="BA95" s="151"/>
    </row>
    <row r="96" spans="1:54" s="217" customFormat="1" ht="14.45" customHeight="1">
      <c r="A96" s="541"/>
      <c r="B96" s="220">
        <v>2019</v>
      </c>
      <c r="C96" s="147">
        <f>'VA 1DGT'!AG22</f>
        <v>39.918441323062986</v>
      </c>
      <c r="D96" s="151"/>
      <c r="E96" s="147">
        <f>'VA 1DGT'!AG28</f>
        <v>62.949003365260161</v>
      </c>
      <c r="F96" s="222"/>
      <c r="G96" s="147">
        <f>'VA 1DGT'!AG34</f>
        <v>2171.4015151515155</v>
      </c>
      <c r="H96" s="151"/>
      <c r="I96" s="221">
        <f>'VA 1DGT'!AG40</f>
        <v>180.4823331463825</v>
      </c>
      <c r="J96" s="222"/>
      <c r="K96" s="147">
        <f>'VA 1DGT'!AG46</f>
        <v>41.891250002538698</v>
      </c>
      <c r="L96" s="151"/>
      <c r="M96" s="221">
        <f>'VA 1DGT'!AG52</f>
        <v>42.146162862920356</v>
      </c>
      <c r="N96" s="222"/>
      <c r="O96" s="147">
        <f>'VA 1DGT'!AG58</f>
        <v>78.476813054483799</v>
      </c>
      <c r="P96" s="151"/>
      <c r="Q96" s="221">
        <f>'VA 1DGT'!AG64</f>
        <v>90.069703514627918</v>
      </c>
      <c r="R96" s="222"/>
      <c r="S96" s="147">
        <f>'VA 1DGT'!AG70</f>
        <v>66.655570878310897</v>
      </c>
      <c r="T96" s="151"/>
      <c r="U96" s="221">
        <f>'VA 1DGT'!AG82</f>
        <v>508.48304345151695</v>
      </c>
      <c r="V96" s="222"/>
      <c r="W96" s="147">
        <f>'VA 1DGT'!AG88</f>
        <v>54.322996715185482</v>
      </c>
      <c r="X96" s="151"/>
      <c r="Y96" s="147">
        <f>'VA 1DGT'!AG94</f>
        <v>72.054245158566829</v>
      </c>
      <c r="Z96" s="151"/>
      <c r="AA96" s="455"/>
      <c r="AB96" s="541"/>
      <c r="AC96" s="220">
        <v>2019</v>
      </c>
      <c r="AD96" s="147">
        <f>'VAinfl 1DGT'!AG22</f>
        <v>40.00793117806915</v>
      </c>
      <c r="AE96" s="151"/>
      <c r="AF96" s="147">
        <f>'VAinfl 1DGT'!AG28</f>
        <v>63.090123534215373</v>
      </c>
      <c r="AG96" s="222"/>
      <c r="AH96" s="147">
        <f>'VAinfl 1DGT'!AG34</f>
        <v>2176.2694007780647</v>
      </c>
      <c r="AI96" s="151"/>
      <c r="AJ96" s="221">
        <f>'VAinfl 1DGT'!AG40</f>
        <v>180.88694157519606</v>
      </c>
      <c r="AK96" s="222"/>
      <c r="AL96" s="147">
        <f>'VAinfl 1DGT'!AG46</f>
        <v>41.985162534303427</v>
      </c>
      <c r="AM96" s="151"/>
      <c r="AN96" s="221">
        <f>'VAinfl 1DGT'!AG52</f>
        <v>42.240646862762453</v>
      </c>
      <c r="AO96" s="222"/>
      <c r="AP96" s="147">
        <f>'VAinfl 1DGT'!AG58</f>
        <v>78.652743736865716</v>
      </c>
      <c r="AQ96" s="151"/>
      <c r="AR96" s="221">
        <f>'VAinfl 1DGT'!AG64</f>
        <v>90.271623340172724</v>
      </c>
      <c r="AS96" s="222"/>
      <c r="AT96" s="147">
        <f>'VAinfl 1DGT'!AG70</f>
        <v>66.80500049468715</v>
      </c>
      <c r="AU96" s="151"/>
      <c r="AV96" s="221">
        <f>'VAinfl 1DGT'!AG82</f>
        <v>509.62296956895636</v>
      </c>
      <c r="AW96" s="222"/>
      <c r="AX96" s="147">
        <f>'VAinfl 1DGT'!AG88</f>
        <v>54.444778952628049</v>
      </c>
      <c r="AY96" s="151"/>
      <c r="AZ96" s="147">
        <f>'VAinfl 1DGT'!AG94</f>
        <v>72.215777616701359</v>
      </c>
      <c r="BA96" s="151"/>
    </row>
    <row r="97" spans="1:53" s="217" customFormat="1" ht="14.45" customHeight="1">
      <c r="A97" s="541"/>
      <c r="B97" s="220">
        <v>2020</v>
      </c>
      <c r="C97" s="147">
        <f>'VA 1DGT'!AH22</f>
        <v>60.541035105561853</v>
      </c>
      <c r="D97" s="151"/>
      <c r="E97" s="147">
        <f>'VA 1DGT'!AH28</f>
        <v>61.470359823971009</v>
      </c>
      <c r="F97" s="222"/>
      <c r="G97" s="147">
        <f>'VA 1DGT'!AH34</f>
        <v>1795.4545454545455</v>
      </c>
      <c r="H97" s="151"/>
      <c r="I97" s="221">
        <f>'VA 1DGT'!AH40</f>
        <v>124.21636518218845</v>
      </c>
      <c r="J97" s="222"/>
      <c r="K97" s="147">
        <f>'VA 1DGT'!AH46</f>
        <v>43.565114547126015</v>
      </c>
      <c r="L97" s="151"/>
      <c r="M97" s="221">
        <f>'VA 1DGT'!AH52</f>
        <v>40.686308848321829</v>
      </c>
      <c r="N97" s="222"/>
      <c r="O97" s="147">
        <f>'VA 1DGT'!AH58</f>
        <v>63.512816101840706</v>
      </c>
      <c r="P97" s="151"/>
      <c r="Q97" s="221">
        <f>'VA 1DGT'!AH64</f>
        <v>21.505006872177496</v>
      </c>
      <c r="R97" s="222"/>
      <c r="S97" s="147">
        <f>'VA 1DGT'!AH70</f>
        <v>83.646393076228065</v>
      </c>
      <c r="T97" s="151"/>
      <c r="U97" s="221">
        <f>'VA 1DGT'!AH82</f>
        <v>340.0199600798403</v>
      </c>
      <c r="V97" s="222"/>
      <c r="W97" s="147">
        <f>'VA 1DGT'!AH88</f>
        <v>55.551035168610433</v>
      </c>
      <c r="X97" s="151"/>
      <c r="Y97" s="147">
        <f>'VA 1DGT'!AH94</f>
        <v>47.501451110759326</v>
      </c>
      <c r="Z97" s="151"/>
      <c r="AA97" s="455"/>
      <c r="AB97" s="541"/>
      <c r="AC97" s="220">
        <v>2020</v>
      </c>
      <c r="AD97" s="147">
        <f>'VAinfl 1DGT'!AH22</f>
        <v>60.898227212684745</v>
      </c>
      <c r="AE97" s="151"/>
      <c r="AF97" s="147">
        <f>'VAinfl 1DGT'!AH28</f>
        <v>61.833034946932436</v>
      </c>
      <c r="AG97" s="222"/>
      <c r="AH97" s="147">
        <f>'VAinfl 1DGT'!AH34</f>
        <v>1806.0477272727271</v>
      </c>
      <c r="AI97" s="151"/>
      <c r="AJ97" s="221">
        <f>'VAinfl 1DGT'!AH40</f>
        <v>124.9492417367631</v>
      </c>
      <c r="AK97" s="222"/>
      <c r="AL97" s="147">
        <f>'VAinfl 1DGT'!AH46</f>
        <v>43.822148722954054</v>
      </c>
      <c r="AM97" s="151"/>
      <c r="AN97" s="221">
        <f>'VAinfl 1DGT'!AH52</f>
        <v>40.926358070526867</v>
      </c>
      <c r="AO97" s="222"/>
      <c r="AP97" s="147">
        <f>'VAinfl 1DGT'!AH58</f>
        <v>63.887541716841504</v>
      </c>
      <c r="AQ97" s="151"/>
      <c r="AR97" s="221">
        <f>'VAinfl 1DGT'!AH64</f>
        <v>21.631886412723357</v>
      </c>
      <c r="AS97" s="222"/>
      <c r="AT97" s="147">
        <f>'VAinfl 1DGT'!AH70</f>
        <v>84.139906795377598</v>
      </c>
      <c r="AU97" s="151"/>
      <c r="AV97" s="221">
        <f>'VAinfl 1DGT'!AH82</f>
        <v>342.02607784431137</v>
      </c>
      <c r="AW97" s="222"/>
      <c r="AX97" s="147">
        <f>'VAinfl 1DGT'!AH88</f>
        <v>55.878786276105224</v>
      </c>
      <c r="AY97" s="151"/>
      <c r="AZ97" s="147">
        <f>'VAinfl 1DGT'!AH94</f>
        <v>47.781709672312786</v>
      </c>
      <c r="BA97" s="151"/>
    </row>
    <row r="98" spans="1:53" s="217" customFormat="1" ht="14.45" customHeight="1">
      <c r="A98" s="541"/>
      <c r="B98" s="220">
        <v>2021</v>
      </c>
      <c r="C98" s="147">
        <f>'VA 1DGT'!AI22</f>
        <v>61.853194381513369</v>
      </c>
      <c r="D98" s="151"/>
      <c r="E98" s="221">
        <f>'VA 1DGT'!AI28</f>
        <v>70.354336008283724</v>
      </c>
      <c r="F98" s="222"/>
      <c r="G98" s="147">
        <f>'VA 1DGT'!AI34</f>
        <v>3154.9621212121215</v>
      </c>
      <c r="H98" s="151"/>
      <c r="I98" s="221">
        <f>'VA 1DGT'!AI40</f>
        <v>213.85866517106001</v>
      </c>
      <c r="J98" s="222"/>
      <c r="K98" s="147">
        <f>'VA 1DGT'!AI46</f>
        <v>51.339434219946646</v>
      </c>
      <c r="L98" s="151"/>
      <c r="M98" s="221">
        <f>'VA 1DGT'!AI52</f>
        <v>51.538497461834112</v>
      </c>
      <c r="N98" s="222"/>
      <c r="O98" s="147">
        <f>'VA 1DGT'!AI58</f>
        <v>84.569806591138089</v>
      </c>
      <c r="P98" s="151"/>
      <c r="Q98" s="221">
        <f>'VA 1DGT'!AI64</f>
        <v>94.300019634792847</v>
      </c>
      <c r="R98" s="222"/>
      <c r="S98" s="147">
        <f>'VA 1DGT'!AI70</f>
        <v>85.568500641970601</v>
      </c>
      <c r="T98" s="151"/>
      <c r="U98" s="221">
        <f>'VA 1DGT'!AI82</f>
        <v>613.67365269461072</v>
      </c>
      <c r="V98" s="222">
        <f>'VA 1DGT'!AI82</f>
        <v>613.67365269461072</v>
      </c>
      <c r="W98" s="147">
        <f>'VA 1DGT'!AI88</f>
        <v>67.9804417924841</v>
      </c>
      <c r="X98" s="151"/>
      <c r="Y98" s="147">
        <f>'VA 1DGT'!AI94</f>
        <v>81.463247322041056</v>
      </c>
      <c r="Z98" s="151"/>
      <c r="AA98" s="455"/>
      <c r="AB98" s="541"/>
      <c r="AC98" s="220">
        <v>2021</v>
      </c>
      <c r="AD98" s="147">
        <f>'VAinfl 1DGT'!AI22</f>
        <v>61.36333694472436</v>
      </c>
      <c r="AE98" s="151"/>
      <c r="AF98" s="221">
        <f>'VAinfl 1DGT'!AI28</f>
        <v>69.797152259754213</v>
      </c>
      <c r="AG98" s="222"/>
      <c r="AH98" s="147">
        <f>'VAinfl 1DGT'!AI34</f>
        <v>3129.9758343547087</v>
      </c>
      <c r="AI98" s="151"/>
      <c r="AJ98" s="221">
        <f>'VAinfl 1DGT'!AI40</f>
        <v>212.16497321863349</v>
      </c>
      <c r="AK98" s="222"/>
      <c r="AL98" s="147">
        <f>'VAinfl 1DGT'!AI46</f>
        <v>50.932842387388121</v>
      </c>
      <c r="AM98" s="151"/>
      <c r="AN98" s="221">
        <f>'VAinfl 1DGT'!AI52</f>
        <v>51.13032911232402</v>
      </c>
      <c r="AO98" s="222"/>
      <c r="AP98" s="147">
        <f>'VAinfl 1DGT'!AI58</f>
        <v>83.900040880559544</v>
      </c>
      <c r="AQ98" s="151"/>
      <c r="AR98" s="221">
        <f>'VAinfl 1DGT'!AI64</f>
        <v>93.553193761540058</v>
      </c>
      <c r="AS98" s="222"/>
      <c r="AT98" s="147">
        <f>'VAinfl 1DGT'!AI70</f>
        <v>84.890825595216484</v>
      </c>
      <c r="AU98" s="151"/>
      <c r="AV98" s="221">
        <f>'VAinfl 1DGT'!AI82</f>
        <v>608.81355443226664</v>
      </c>
      <c r="AW98" s="222">
        <f>'VAinfl 1DGT'!AI82</f>
        <v>608.81355443226664</v>
      </c>
      <c r="AX98" s="147">
        <f>'VAinfl 1DGT'!AI88</f>
        <v>67.442058523822851</v>
      </c>
      <c r="AY98" s="151"/>
      <c r="AZ98" s="147">
        <f>'VAinfl 1DGT'!AI94</f>
        <v>80.818084563274581</v>
      </c>
      <c r="BA98" s="151"/>
    </row>
    <row r="99" spans="1:53" s="217" customFormat="1" ht="14.45" customHeight="1">
      <c r="A99" s="541"/>
      <c r="B99" s="220">
        <v>2022</v>
      </c>
      <c r="C99" s="147">
        <f>'VA 1DGT'!AJ22</f>
        <v>53.140332510364296</v>
      </c>
      <c r="D99" s="151">
        <f>'VA 1DGT'!AJ22</f>
        <v>53.140332510364296</v>
      </c>
      <c r="E99" s="221">
        <f>'VA 1DGT'!AJ28</f>
        <v>80.209267408749682</v>
      </c>
      <c r="F99" s="222">
        <f>'VA 1DGT'!AJ28</f>
        <v>80.209267408749682</v>
      </c>
      <c r="G99" s="147">
        <f>'VA 1DGT'!AJ34</f>
        <v>3655.284090909091</v>
      </c>
      <c r="H99" s="151">
        <f>'VA 1DGT'!AJ34</f>
        <v>3655.284090909091</v>
      </c>
      <c r="I99" s="221">
        <f>'VA 1DGT'!AJ40</f>
        <v>206.59001682557485</v>
      </c>
      <c r="J99" s="222">
        <f>'VA 1DGT'!AJ40</f>
        <v>206.59001682557485</v>
      </c>
      <c r="K99" s="147">
        <f>'VA 1DGT'!AJ46</f>
        <v>69.034191093688136</v>
      </c>
      <c r="L99" s="151">
        <f>'VA 1DGT'!AJ46</f>
        <v>69.034191093688136</v>
      </c>
      <c r="M99" s="221">
        <f>'VA 1DGT'!AJ52</f>
        <v>55.452970377946215</v>
      </c>
      <c r="N99" s="222">
        <f>'VA 1DGT'!AJ52</f>
        <v>55.452970377946215</v>
      </c>
      <c r="O99" s="147">
        <f>'VA 1DGT'!AJ58</f>
        <v>95.008724287926086</v>
      </c>
      <c r="P99" s="151">
        <f>'VA 1DGT'!AJ58</f>
        <v>95.008724287926086</v>
      </c>
      <c r="Q99" s="221">
        <f>'VA 1DGT'!AJ64</f>
        <v>139.13066954643628</v>
      </c>
      <c r="R99" s="222">
        <f>'VA 1DGT'!AJ64</f>
        <v>139.13066954643628</v>
      </c>
      <c r="S99" s="147">
        <f>'VA 1DGT'!AJ70</f>
        <v>111.53835179989538</v>
      </c>
      <c r="T99" s="151">
        <f>'VA 1DGT'!AJ70</f>
        <v>111.53835179989538</v>
      </c>
      <c r="U99" s="221">
        <f>'VA 1DGT'!AJ82</f>
        <v>783.21252596962574</v>
      </c>
      <c r="V99" s="222">
        <f>'VA 1DGT'!AJ82</f>
        <v>783.21252596962574</v>
      </c>
      <c r="W99" s="147">
        <f>'VA 1DGT'!AJ88</f>
        <v>83.432179127866675</v>
      </c>
      <c r="X99" s="151">
        <f>'VA 1DGT'!AJ88</f>
        <v>83.432179127866675</v>
      </c>
      <c r="Y99" s="147">
        <f>'VA 1DGT'!AJ94</f>
        <v>110.88438604822964</v>
      </c>
      <c r="Z99" s="151">
        <f>'VA 1DGT'!AJ94</f>
        <v>110.88438604822964</v>
      </c>
      <c r="AA99" s="455"/>
      <c r="AB99" s="541"/>
      <c r="AC99" s="220">
        <v>2022</v>
      </c>
      <c r="AD99" s="147">
        <f>'VAinfl 1DGT'!AJ22</f>
        <v>49.503941018323502</v>
      </c>
      <c r="AE99" s="151">
        <f>'VAinfl 1DGT'!AJ22</f>
        <v>49.503941018323502</v>
      </c>
      <c r="AF99" s="221">
        <f>'VAinfl 1DGT'!AJ28</f>
        <v>74.72054944615283</v>
      </c>
      <c r="AG99" s="222">
        <f>'VAinfl 1DGT'!AJ28</f>
        <v>74.72054944615283</v>
      </c>
      <c r="AH99" s="147">
        <f>'VAinfl 1DGT'!AJ34</f>
        <v>3405.1531011080469</v>
      </c>
      <c r="AI99" s="151">
        <f>'VAinfl 1DGT'!AJ34</f>
        <v>3405.1531011080469</v>
      </c>
      <c r="AJ99" s="221">
        <f>'VAinfl 1DGT'!AJ40</f>
        <v>192.45306765653052</v>
      </c>
      <c r="AK99" s="222">
        <f>'VAinfl 1DGT'!AJ40</f>
        <v>192.45306765653052</v>
      </c>
      <c r="AL99" s="147">
        <f>'VAinfl 1DGT'!AJ46</f>
        <v>64.310183295956421</v>
      </c>
      <c r="AM99" s="151">
        <f>'VAinfl 1DGT'!AJ46</f>
        <v>64.310183295956421</v>
      </c>
      <c r="AN99" s="221">
        <f>'VAinfl 1DGT'!AJ52</f>
        <v>51.658325140236563</v>
      </c>
      <c r="AO99" s="222">
        <f>'VAinfl 1DGT'!AJ52</f>
        <v>51.658325140236563</v>
      </c>
      <c r="AP99" s="147">
        <f>'VAinfl 1DGT'!AJ58</f>
        <v>88.507279898151353</v>
      </c>
      <c r="AQ99" s="151">
        <f>'VAinfl 1DGT'!AJ58</f>
        <v>88.507279898151353</v>
      </c>
      <c r="AR99" s="221">
        <f>'VAinfl 1DGT'!AJ64</f>
        <v>129.60996165621123</v>
      </c>
      <c r="AS99" s="222">
        <f>'VAinfl 1DGT'!AJ64</f>
        <v>129.60996165621123</v>
      </c>
      <c r="AT99" s="147">
        <f>'VAinfl 1DGT'!AJ70</f>
        <v>103.90578545412929</v>
      </c>
      <c r="AU99" s="151">
        <f>'VAinfl 1DGT'!AJ70</f>
        <v>103.90578545412929</v>
      </c>
      <c r="AV99" s="221">
        <f>'VAinfl 1DGT'!AJ82</f>
        <v>729.61731436005812</v>
      </c>
      <c r="AW99" s="222">
        <f>'VAinfl 1DGT'!AJ82</f>
        <v>729.61731436005812</v>
      </c>
      <c r="AX99" s="147">
        <f>'VAinfl 1DGT'!AJ88</f>
        <v>77.722917404977821</v>
      </c>
      <c r="AY99" s="151">
        <f>'VAinfl 1DGT'!AJ88</f>
        <v>77.722917404977821</v>
      </c>
      <c r="AZ99" s="147">
        <f>'VAinfl 1DGT'!AJ94</f>
        <v>103.29657056086307</v>
      </c>
      <c r="BA99" s="151">
        <f>'VAinfl 1DGT'!AJ94</f>
        <v>103.29657056086307</v>
      </c>
    </row>
    <row r="100" spans="1:53" s="217" customFormat="1" ht="14.45" customHeight="1">
      <c r="A100" s="541"/>
      <c r="B100" s="220" t="s">
        <v>293</v>
      </c>
      <c r="C100" s="152"/>
      <c r="D100" s="151">
        <f>'VA 1DGT'!AK22</f>
        <v>40.806469178840466</v>
      </c>
      <c r="E100" s="221"/>
      <c r="F100" s="222">
        <f>'VA 1DGT'!AK28</f>
        <v>76.283051700187926</v>
      </c>
      <c r="G100" s="152"/>
      <c r="H100" s="151">
        <f>'VA 1DGT'!AK34</f>
        <v>2548.0240891685985</v>
      </c>
      <c r="I100" s="221"/>
      <c r="J100" s="222">
        <f>'VA 1DGT'!AK40</f>
        <v>156.32675338208352</v>
      </c>
      <c r="K100" s="152"/>
      <c r="L100" s="151">
        <f>'VA 1DGT'!AK46</f>
        <v>82.294485844688396</v>
      </c>
      <c r="M100" s="221"/>
      <c r="N100" s="222">
        <f>'VA 1DGT'!AK52</f>
        <v>61.201204575605118</v>
      </c>
      <c r="O100" s="147"/>
      <c r="P100" s="151">
        <f>'VA 1DGT'!AK58</f>
        <v>108.67055269628565</v>
      </c>
      <c r="Q100" s="221"/>
      <c r="R100" s="222">
        <f>'VA 1DGT'!AK64</f>
        <v>154.40194381510577</v>
      </c>
      <c r="S100" s="147"/>
      <c r="T100" s="151">
        <f>'VA 1DGT'!AK70</f>
        <v>120.60987071220553</v>
      </c>
      <c r="U100" s="221"/>
      <c r="V100" s="222">
        <f>'VA 1DGT'!AK82</f>
        <v>871.18683506146215</v>
      </c>
      <c r="W100" s="147"/>
      <c r="X100" s="151">
        <f>'VA 1DGT'!AK88</f>
        <v>94.318535344487984</v>
      </c>
      <c r="Y100" s="147"/>
      <c r="Z100" s="151">
        <f>'VA 1DGT'!AK94</f>
        <v>136.54822741270013</v>
      </c>
      <c r="AA100" s="455"/>
      <c r="AB100" s="541"/>
      <c r="AC100" s="220" t="s">
        <v>293</v>
      </c>
      <c r="AD100" s="152"/>
      <c r="AE100" s="151">
        <f>'VAinfl 1DGT'!AK22</f>
        <v>35.904924115214641</v>
      </c>
      <c r="AF100" s="221"/>
      <c r="AG100" s="222">
        <f>'VAinfl 1DGT'!AK28</f>
        <v>67.120170837825654</v>
      </c>
      <c r="AH100" s="152"/>
      <c r="AI100" s="151">
        <f>'VAinfl 1DGT'!AK34</f>
        <v>2241.963428994155</v>
      </c>
      <c r="AJ100" s="221"/>
      <c r="AK100" s="222">
        <f>'VAinfl 1DGT'!AK40</f>
        <v>137.54927417910605</v>
      </c>
      <c r="AL100" s="152"/>
      <c r="AM100" s="151">
        <f>'VAinfl 1DGT'!AK46</f>
        <v>72.409530371382701</v>
      </c>
      <c r="AN100" s="221"/>
      <c r="AO100" s="222">
        <f>'VAinfl 1DGT'!AK52</f>
        <v>53.849907876524952</v>
      </c>
      <c r="AP100" s="147"/>
      <c r="AQ100" s="151">
        <f>'VAinfl 1DGT'!AK58</f>
        <v>95.617386817229942</v>
      </c>
      <c r="AR100" s="221"/>
      <c r="AS100" s="222">
        <f>'VAinfl 1DGT'!AK64</f>
        <v>135.85566669898631</v>
      </c>
      <c r="AT100" s="147"/>
      <c r="AU100" s="151">
        <f>'VAinfl 1DGT'!AK70</f>
        <v>106.12259140795946</v>
      </c>
      <c r="AV100" s="221"/>
      <c r="AW100" s="222">
        <f>'VAinfl 1DGT'!AK82</f>
        <v>766.54260543755538</v>
      </c>
      <c r="AX100" s="147"/>
      <c r="AY100" s="151">
        <f>'VAinfl 1DGT'!AK88</f>
        <v>82.989288765959643</v>
      </c>
      <c r="AZ100" s="147"/>
      <c r="BA100" s="151">
        <f>'VAinfl 1DGT'!AK94</f>
        <v>120.1464827018726</v>
      </c>
    </row>
    <row r="101" spans="1:53" s="217" customFormat="1" ht="15" customHeight="1">
      <c r="A101" s="541"/>
      <c r="B101" s="220" t="s">
        <v>294</v>
      </c>
      <c r="C101" s="152"/>
      <c r="D101" s="151">
        <f>'VA 1DGT'!AL22</f>
        <v>43.082349922316503</v>
      </c>
      <c r="E101" s="221"/>
      <c r="F101" s="222">
        <f>'VA 1DGT'!AL28</f>
        <v>75.741793556562357</v>
      </c>
      <c r="G101" s="152"/>
      <c r="H101" s="151">
        <f>'VA 1DGT'!AL34</f>
        <v>2056.219855918258</v>
      </c>
      <c r="I101" s="221"/>
      <c r="J101" s="222">
        <f>'VA 1DGT'!AL40</f>
        <v>153.23100083483115</v>
      </c>
      <c r="K101" s="152"/>
      <c r="L101" s="151">
        <f>'VA 1DGT'!AL46</f>
        <v>83.655436759995027</v>
      </c>
      <c r="M101" s="221"/>
      <c r="N101" s="222">
        <f>'VA 1DGT'!AL52</f>
        <v>65.417816534785715</v>
      </c>
      <c r="O101" s="147"/>
      <c r="P101" s="151">
        <f>'VA 1DGT'!AL58</f>
        <v>134.4772862715507</v>
      </c>
      <c r="Q101" s="221"/>
      <c r="R101" s="222">
        <f>'VA 1DGT'!AL64</f>
        <v>131.19547793082145</v>
      </c>
      <c r="S101" s="147"/>
      <c r="T101" s="151">
        <f>'VA 1DGT'!AL70</f>
        <v>134.04587394874792</v>
      </c>
      <c r="U101" s="221"/>
      <c r="V101" s="222">
        <f>'VA 1DGT'!AL82</f>
        <v>915.95068307337817</v>
      </c>
      <c r="W101" s="147"/>
      <c r="X101" s="151">
        <f>'VA 1DGT'!AL88</f>
        <v>95.202668206173485</v>
      </c>
      <c r="Y101" s="147"/>
      <c r="Z101" s="151">
        <f>'VA 1DGT'!AL94</f>
        <v>181.7561721042151</v>
      </c>
      <c r="AA101" s="455"/>
      <c r="AB101" s="541"/>
      <c r="AC101" s="220" t="s">
        <v>294</v>
      </c>
      <c r="AD101" s="152"/>
      <c r="AE101" s="151">
        <f>'VAinfl 1DGT'!AL22</f>
        <v>36.625539327013378</v>
      </c>
      <c r="AF101" s="221"/>
      <c r="AG101" s="222">
        <f>'VAinfl 1DGT'!AL28</f>
        <v>64.390267559835081</v>
      </c>
      <c r="AH101" s="152"/>
      <c r="AI101" s="151">
        <f>'VAinfl 1DGT'!AL34</f>
        <v>1748.0513791312355</v>
      </c>
      <c r="AJ101" s="221"/>
      <c r="AK101" s="222">
        <f>'VAinfl 1DGT'!AL40</f>
        <v>130.26606156148011</v>
      </c>
      <c r="AL101" s="152"/>
      <c r="AM101" s="151">
        <f>'VAinfl 1DGT'!AL46</f>
        <v>71.117882253320886</v>
      </c>
      <c r="AN101" s="221"/>
      <c r="AO101" s="222">
        <f>'VAinfl 1DGT'!AL52</f>
        <v>55.613559067747971</v>
      </c>
      <c r="AP101" s="147"/>
      <c r="AQ101" s="151">
        <f>'VAinfl 1DGT'!AL58</f>
        <v>114.3229918008121</v>
      </c>
      <c r="AR101" s="221"/>
      <c r="AS101" s="222">
        <f>'VAinfl 1DGT'!AL64</f>
        <v>111.53303255616026</v>
      </c>
      <c r="AT101" s="147"/>
      <c r="AU101" s="151">
        <f>'VAinfl 1DGT'!AL70</f>
        <v>113.95623583175585</v>
      </c>
      <c r="AV101" s="221"/>
      <c r="AW101" s="222">
        <f>'VAinfl 1DGT'!AL82</f>
        <v>778.67590382137939</v>
      </c>
      <c r="AX101" s="147"/>
      <c r="AY101" s="151">
        <f>'VAinfl 1DGT'!AL88</f>
        <v>80.934514359339374</v>
      </c>
      <c r="AZ101" s="147"/>
      <c r="BA101" s="151">
        <f>'VAinfl 1DGT'!AL94</f>
        <v>154.51612647252722</v>
      </c>
    </row>
    <row r="102" spans="1:53" s="217" customFormat="1" ht="15" customHeight="1" thickBot="1">
      <c r="A102" s="541"/>
      <c r="B102" s="225" t="s">
        <v>295</v>
      </c>
      <c r="C102" s="235"/>
      <c r="D102" s="236">
        <f>'VA 1DGT'!AM22</f>
        <v>47.637253257014954</v>
      </c>
      <c r="E102" s="237"/>
      <c r="F102" s="238">
        <f>'VA 1DGT'!AM28</f>
        <v>82.386441429507528</v>
      </c>
      <c r="G102" s="235"/>
      <c r="H102" s="236">
        <f>'VA 1DGT'!AM34</f>
        <v>2308.222431125057</v>
      </c>
      <c r="I102" s="237"/>
      <c r="J102" s="238">
        <f>'VA 1DGT'!AM40</f>
        <v>178.03323930792763</v>
      </c>
      <c r="K102" s="235"/>
      <c r="L102" s="236">
        <f>'VA 1DGT'!AM46</f>
        <v>87.445725589456643</v>
      </c>
      <c r="M102" s="237"/>
      <c r="N102" s="238">
        <f>'VA 1DGT'!AM52</f>
        <v>70.416403794581356</v>
      </c>
      <c r="O102" s="239"/>
      <c r="P102" s="236">
        <f>'VA 1DGT'!AM58</f>
        <v>147.82740493185298</v>
      </c>
      <c r="Q102" s="237"/>
      <c r="R102" s="238">
        <f>'VA 1DGT'!AM64</f>
        <v>147.86010478536716</v>
      </c>
      <c r="S102" s="239"/>
      <c r="T102" s="236">
        <f>'VA 1DGT'!AM70</f>
        <v>148.29158043746872</v>
      </c>
      <c r="U102" s="237"/>
      <c r="V102" s="238">
        <f>'VA 1DGT'!AM82</f>
        <v>1074.7510868156289</v>
      </c>
      <c r="W102" s="239"/>
      <c r="X102" s="236">
        <f>'VA 1DGT'!AM88</f>
        <v>103.77655797225566</v>
      </c>
      <c r="Y102" s="239"/>
      <c r="Z102" s="236">
        <f>'VA 1DGT'!AM94</f>
        <v>208.31528784863755</v>
      </c>
      <c r="AA102" s="455"/>
      <c r="AB102" s="541"/>
      <c r="AC102" s="225" t="s">
        <v>295</v>
      </c>
      <c r="AD102" s="235"/>
      <c r="AE102" s="236">
        <f>'VAinfl 1DGT'!AM22</f>
        <v>39.548626055629761</v>
      </c>
      <c r="AF102" s="237"/>
      <c r="AG102" s="238">
        <f>'VAinfl 1DGT'!AM28</f>
        <v>68.397532212246702</v>
      </c>
      <c r="AH102" s="235"/>
      <c r="AI102" s="236">
        <f>'VAinfl 1DGT'!AM34</f>
        <v>1916.2949066199233</v>
      </c>
      <c r="AJ102" s="237"/>
      <c r="AK102" s="238">
        <f>'VAinfl 1DGT'!AM40</f>
        <v>147.80386200845462</v>
      </c>
      <c r="AL102" s="235"/>
      <c r="AM102" s="236">
        <f>'VAinfl 1DGT'!AM46</f>
        <v>72.597768868870844</v>
      </c>
      <c r="AN102" s="237"/>
      <c r="AO102" s="238">
        <f>'VAinfl 1DGT'!AM52</f>
        <v>58.459962139904185</v>
      </c>
      <c r="AP102" s="239"/>
      <c r="AQ102" s="236">
        <f>'VAinfl 1DGT'!AM58</f>
        <v>122.7268651884978</v>
      </c>
      <c r="AR102" s="237"/>
      <c r="AS102" s="238">
        <f>'VAinfl 1DGT'!AM64</f>
        <v>122.75401272934639</v>
      </c>
      <c r="AT102" s="239"/>
      <c r="AU102" s="236">
        <f>'VAinfl 1DGT'!AM70</f>
        <v>123.1122254315986</v>
      </c>
      <c r="AV102" s="237"/>
      <c r="AW102" s="238">
        <f>'VAinfl 1DGT'!AM82</f>
        <v>892.26237722036694</v>
      </c>
      <c r="AX102" s="239"/>
      <c r="AY102" s="236">
        <f>'VAinfl 1DGT'!AM88</f>
        <v>86.15568707208655</v>
      </c>
      <c r="AZ102" s="239"/>
      <c r="BA102" s="236">
        <f>'VAinfl 1DGT'!AM94</f>
        <v>172.94413211331474</v>
      </c>
    </row>
    <row r="103" spans="1:53" s="217" customFormat="1">
      <c r="A103" s="139"/>
      <c r="E103" s="395"/>
      <c r="F103" s="395"/>
      <c r="I103" s="395"/>
      <c r="J103" s="395"/>
      <c r="K103" s="395"/>
    </row>
    <row r="104" spans="1:53" s="217" customFormat="1">
      <c r="E104" s="395"/>
      <c r="F104" s="395"/>
      <c r="I104" s="395"/>
      <c r="J104" s="395"/>
      <c r="K104" s="395"/>
    </row>
    <row r="105" spans="1:53" s="217" customFormat="1" ht="15.75">
      <c r="A105" s="396" t="s">
        <v>320</v>
      </c>
      <c r="E105" s="395"/>
      <c r="F105" s="395"/>
      <c r="I105" s="395"/>
      <c r="J105" s="395"/>
      <c r="K105" s="395"/>
    </row>
    <row r="106" spans="1:53" s="217" customFormat="1" ht="15" thickBot="1">
      <c r="E106" s="395"/>
      <c r="F106" s="395"/>
      <c r="I106" s="395"/>
      <c r="J106" s="395"/>
      <c r="K106" s="395"/>
    </row>
    <row r="107" spans="1:53" s="217" customFormat="1" ht="30" customHeight="1" thickBot="1">
      <c r="A107" s="538" t="str">
        <f>Translateupd!B12</f>
        <v>Number of SMEs in Greece</v>
      </c>
      <c r="B107" s="226"/>
      <c r="C107" s="521" t="s">
        <v>321</v>
      </c>
      <c r="D107" s="522"/>
      <c r="E107" s="526" t="s">
        <v>322</v>
      </c>
      <c r="F107" s="527"/>
      <c r="G107" s="521" t="s">
        <v>323</v>
      </c>
      <c r="H107" s="522"/>
      <c r="I107" s="526" t="s">
        <v>324</v>
      </c>
      <c r="J107" s="527"/>
      <c r="K107" s="521" t="s">
        <v>325</v>
      </c>
      <c r="L107" s="522"/>
      <c r="M107" s="513" t="s">
        <v>326</v>
      </c>
      <c r="N107" s="514"/>
    </row>
    <row r="108" spans="1:53" s="217" customFormat="1" ht="14.45" customHeight="1">
      <c r="A108" s="539"/>
      <c r="B108" s="408">
        <v>2008</v>
      </c>
      <c r="C108" s="411">
        <f>'Knowledge Intensity'!AG6</f>
        <v>100</v>
      </c>
      <c r="D108" s="412"/>
      <c r="E108" s="409">
        <f>'Knowledge Intensity'!AG7</f>
        <v>100</v>
      </c>
      <c r="F108" s="448"/>
      <c r="G108" s="411">
        <f>'Knowledge Intensity'!AG8</f>
        <v>100</v>
      </c>
      <c r="H108" s="412"/>
      <c r="I108" s="409">
        <f>'Knowledge Intensity'!AG9</f>
        <v>100</v>
      </c>
      <c r="J108" s="448"/>
      <c r="K108" s="411">
        <f>'Knowledge Intensity'!AG13</f>
        <v>100</v>
      </c>
      <c r="L108" s="412"/>
      <c r="M108" s="411">
        <f>'Knowledge Intensity'!AG17</f>
        <v>100</v>
      </c>
      <c r="N108" s="412"/>
    </row>
    <row r="109" spans="1:53" s="217" customFormat="1" ht="14.45" customHeight="1">
      <c r="A109" s="539"/>
      <c r="B109" s="415">
        <v>2009</v>
      </c>
      <c r="C109" s="418">
        <f>'Knowledge Intensity'!AH6</f>
        <v>85.031847133757964</v>
      </c>
      <c r="D109" s="419"/>
      <c r="E109" s="416">
        <f>'Knowledge Intensity'!AH7</f>
        <v>96.948752528658119</v>
      </c>
      <c r="F109" s="422"/>
      <c r="G109" s="418">
        <f>'Knowledge Intensity'!AH8</f>
        <v>94.573830497566476</v>
      </c>
      <c r="H109" s="419"/>
      <c r="I109" s="416">
        <f>'Knowledge Intensity'!AH9</f>
        <v>100.34991205418959</v>
      </c>
      <c r="J109" s="422"/>
      <c r="K109" s="418">
        <f>'Knowledge Intensity'!AH13</f>
        <v>101.49505822067317</v>
      </c>
      <c r="L109" s="419"/>
      <c r="M109" s="418">
        <f>'Knowledge Intensity'!AH17</f>
        <v>97.517385958193074</v>
      </c>
      <c r="N109" s="419"/>
    </row>
    <row r="110" spans="1:53" s="217" customFormat="1" ht="14.45" customHeight="1">
      <c r="A110" s="539"/>
      <c r="B110" s="415">
        <v>2010</v>
      </c>
      <c r="C110" s="418">
        <f>'Knowledge Intensity'!AI6</f>
        <v>81.210191082802552</v>
      </c>
      <c r="D110" s="419"/>
      <c r="E110" s="416">
        <f>'Knowledge Intensity'!AI7</f>
        <v>92.71746459878625</v>
      </c>
      <c r="F110" s="422"/>
      <c r="G110" s="418">
        <f>'Knowledge Intensity'!AI8</f>
        <v>90.084871887695584</v>
      </c>
      <c r="H110" s="419"/>
      <c r="I110" s="416">
        <f>'Knowledge Intensity'!AI9</f>
        <v>95.054451554956771</v>
      </c>
      <c r="J110" s="422"/>
      <c r="K110" s="418">
        <f>'Knowledge Intensity'!AI13</f>
        <v>98.582951040242762</v>
      </c>
      <c r="L110" s="419"/>
      <c r="M110" s="418">
        <f>'Knowledge Intensity'!AI17</f>
        <v>95.271624100465644</v>
      </c>
      <c r="N110" s="419"/>
    </row>
    <row r="111" spans="1:53" s="217" customFormat="1" ht="14.45" customHeight="1">
      <c r="A111" s="539"/>
      <c r="B111" s="415">
        <v>2011</v>
      </c>
      <c r="C111" s="418">
        <f>'Knowledge Intensity'!AJ6</f>
        <v>84.71337579617834</v>
      </c>
      <c r="D111" s="419"/>
      <c r="E111" s="416">
        <f>'Knowledge Intensity'!AJ7</f>
        <v>89.581928523263656</v>
      </c>
      <c r="F111" s="422"/>
      <c r="G111" s="418">
        <f>'Knowledge Intensity'!AJ8</f>
        <v>88.113913358271986</v>
      </c>
      <c r="H111" s="419"/>
      <c r="I111" s="416">
        <f>'Knowledge Intensity'!AJ9</f>
        <v>86.437633322106208</v>
      </c>
      <c r="J111" s="422"/>
      <c r="K111" s="418">
        <f>'Knowledge Intensity'!AJ13</f>
        <v>94.865702405404832</v>
      </c>
      <c r="L111" s="419"/>
      <c r="M111" s="418">
        <f>'Knowledge Intensity'!AJ17</f>
        <v>89.208208188030397</v>
      </c>
      <c r="N111" s="419"/>
    </row>
    <row r="112" spans="1:53" s="217" customFormat="1" ht="14.45" customHeight="1">
      <c r="A112" s="539"/>
      <c r="B112" s="415">
        <v>2012</v>
      </c>
      <c r="C112" s="418">
        <f>'Knowledge Intensity'!AK6</f>
        <v>70.222929936305732</v>
      </c>
      <c r="D112" s="419"/>
      <c r="E112" s="416">
        <f>'Knowledge Intensity'!AK7</f>
        <v>73.752528658125428</v>
      </c>
      <c r="F112" s="422"/>
      <c r="G112" s="418">
        <f>'Knowledge Intensity'!AK8</f>
        <v>76.050842685330437</v>
      </c>
      <c r="H112" s="419"/>
      <c r="I112" s="416">
        <f>'Knowledge Intensity'!AK9</f>
        <v>76.243404064219149</v>
      </c>
      <c r="J112" s="422"/>
      <c r="K112" s="418">
        <f>'Knowledge Intensity'!AK13</f>
        <v>92.222691391069731</v>
      </c>
      <c r="L112" s="419"/>
      <c r="M112" s="418">
        <f>'Knowledge Intensity'!AK17</f>
        <v>88.30373520933702</v>
      </c>
      <c r="N112" s="419"/>
    </row>
    <row r="113" spans="1:14" s="217" customFormat="1" ht="14.45" customHeight="1">
      <c r="A113" s="539"/>
      <c r="B113" s="415">
        <v>2013</v>
      </c>
      <c r="C113" s="418">
        <f>'Knowledge Intensity'!AL6</f>
        <v>59.394904458598724</v>
      </c>
      <c r="D113" s="421"/>
      <c r="E113" s="418">
        <f>'Knowledge Intensity'!AL7</f>
        <v>61.749831422791637</v>
      </c>
      <c r="F113" s="420"/>
      <c r="G113" s="418">
        <f>'Knowledge Intensity'!AL8</f>
        <v>66.429347170266681</v>
      </c>
      <c r="H113" s="421"/>
      <c r="I113" s="418">
        <f>'Knowledge Intensity'!AL9</f>
        <v>69.363047790127609</v>
      </c>
      <c r="J113" s="420"/>
      <c r="K113" s="418">
        <f>'Knowledge Intensity'!AL13</f>
        <v>87.565037537483803</v>
      </c>
      <c r="L113" s="421"/>
      <c r="M113" s="418">
        <f>'Knowledge Intensity'!AL17</f>
        <v>85.909210022374978</v>
      </c>
      <c r="N113" s="421"/>
    </row>
    <row r="114" spans="1:14" s="217" customFormat="1" ht="14.45" customHeight="1">
      <c r="A114" s="539"/>
      <c r="B114" s="415">
        <v>2014</v>
      </c>
      <c r="C114" s="423">
        <f>'Knowledge Intensity'!AM6</f>
        <v>93.471337579617838</v>
      </c>
      <c r="D114" s="419"/>
      <c r="E114" s="420">
        <f>'Knowledge Intensity'!AM7</f>
        <v>82.316250842886035</v>
      </c>
      <c r="F114" s="419"/>
      <c r="G114" s="423">
        <f>'Knowledge Intensity'!AM8</f>
        <v>79.296890712360721</v>
      </c>
      <c r="H114" s="419"/>
      <c r="I114" s="420">
        <f>'Knowledge Intensity'!AM9</f>
        <v>76.204109127652401</v>
      </c>
      <c r="J114" s="419"/>
      <c r="K114" s="423">
        <f>'Knowledge Intensity'!AM13</f>
        <v>133.60839351020203</v>
      </c>
      <c r="L114" s="419"/>
      <c r="M114" s="423">
        <f>'Knowledge Intensity'!AM17</f>
        <v>96.990263863411883</v>
      </c>
      <c r="N114" s="419"/>
    </row>
    <row r="115" spans="1:14" s="217" customFormat="1" ht="14.45" customHeight="1">
      <c r="A115" s="539"/>
      <c r="B115" s="415">
        <v>2015</v>
      </c>
      <c r="C115" s="418">
        <f>'Knowledge Intensity'!AN6</f>
        <v>83.28025477707007</v>
      </c>
      <c r="D115" s="424"/>
      <c r="E115" s="416">
        <f>'Knowledge Intensity'!AN7</f>
        <v>78.489548213081591</v>
      </c>
      <c r="F115" s="422"/>
      <c r="G115" s="418">
        <f>'Knowledge Intensity'!AN8</f>
        <v>72.595631712320497</v>
      </c>
      <c r="H115" s="424"/>
      <c r="I115" s="416">
        <f>'Knowledge Intensity'!AN9</f>
        <v>72.018262789566265</v>
      </c>
      <c r="J115" s="422"/>
      <c r="K115" s="418">
        <f>'Knowledge Intensity'!AN13</f>
        <v>126.4021985729315</v>
      </c>
      <c r="L115" s="424"/>
      <c r="M115" s="418">
        <f>'Knowledge Intensity'!AN17</f>
        <v>92.74788848797597</v>
      </c>
      <c r="N115" s="424"/>
    </row>
    <row r="116" spans="1:14" s="217" customFormat="1" ht="14.45" customHeight="1">
      <c r="A116" s="539"/>
      <c r="B116" s="415">
        <v>2016</v>
      </c>
      <c r="C116" s="418">
        <f>'Knowledge Intensity'!AO6</f>
        <v>84.394904458598731</v>
      </c>
      <c r="D116" s="424"/>
      <c r="E116" s="416">
        <f>'Knowledge Intensity'!AO7</f>
        <v>77.09035738368172</v>
      </c>
      <c r="F116" s="422"/>
      <c r="G116" s="418">
        <f>'Knowledge Intensity'!AO8</f>
        <v>72.338200394191702</v>
      </c>
      <c r="H116" s="424"/>
      <c r="I116" s="416">
        <f>'Knowledge Intensity'!AO9</f>
        <v>72.353205344111373</v>
      </c>
      <c r="J116" s="422"/>
      <c r="K116" s="418">
        <f>'Knowledge Intensity'!AO13</f>
        <v>125.83251626385739</v>
      </c>
      <c r="L116" s="424"/>
      <c r="M116" s="418">
        <f>'Knowledge Intensity'!AO17</f>
        <v>93.158499465822729</v>
      </c>
      <c r="N116" s="424"/>
    </row>
    <row r="117" spans="1:14" s="217" customFormat="1" ht="14.45" customHeight="1">
      <c r="A117" s="539"/>
      <c r="B117" s="457">
        <v>2017</v>
      </c>
      <c r="C117" s="426">
        <f>'Knowledge Intensity'!AP6</f>
        <v>79.777070063694268</v>
      </c>
      <c r="D117" s="427"/>
      <c r="E117" s="425">
        <f>'Knowledge Intensity'!AP7</f>
        <v>74.106540795684424</v>
      </c>
      <c r="F117" s="428"/>
      <c r="G117" s="426">
        <f>'Knowledge Intensity'!AP8</f>
        <v>66.932142713486982</v>
      </c>
      <c r="H117" s="427"/>
      <c r="I117" s="425">
        <f>'Knowledge Intensity'!AP9</f>
        <v>66.801392163466943</v>
      </c>
      <c r="J117" s="428"/>
      <c r="K117" s="426">
        <f>'Knowledge Intensity'!AP13</f>
        <v>112.78063652694182</v>
      </c>
      <c r="L117" s="427"/>
      <c r="M117" s="426">
        <f>'Knowledge Intensity'!AP17</f>
        <v>85.977544397185994</v>
      </c>
      <c r="N117" s="427"/>
    </row>
    <row r="118" spans="1:14" s="217" customFormat="1" ht="13.15" customHeight="1">
      <c r="A118" s="539"/>
      <c r="B118" s="415">
        <v>2018</v>
      </c>
      <c r="C118" s="430">
        <f>'Knowledge Intensity'!AQ6</f>
        <v>81.687898089171981</v>
      </c>
      <c r="D118" s="424"/>
      <c r="E118" s="452">
        <f>'Knowledge Intensity'!AQ7</f>
        <v>74.561699258260276</v>
      </c>
      <c r="F118" s="422"/>
      <c r="G118" s="430">
        <f>'Knowledge Intensity'!AQ8</f>
        <v>66.453481356341257</v>
      </c>
      <c r="H118" s="424"/>
      <c r="I118" s="452">
        <f>'Knowledge Intensity'!AQ9</f>
        <v>66.352307174132704</v>
      </c>
      <c r="J118" s="422"/>
      <c r="K118" s="430">
        <f>'Knowledge Intensity'!AQ13</f>
        <v>111.45519477266383</v>
      </c>
      <c r="L118" s="424"/>
      <c r="M118" s="430">
        <f>'Knowledge Intensity'!AQ17</f>
        <v>84.597956016045472</v>
      </c>
      <c r="N118" s="424"/>
    </row>
    <row r="119" spans="1:14" s="217" customFormat="1" ht="14.45" customHeight="1">
      <c r="A119" s="539"/>
      <c r="B119" s="415">
        <v>2019</v>
      </c>
      <c r="C119" s="418">
        <f>'Knowledge Intensity'!AR6</f>
        <v>85.031847133757964</v>
      </c>
      <c r="D119" s="424"/>
      <c r="E119" s="416">
        <f>'Knowledge Intensity'!AR7</f>
        <v>74.629130141604861</v>
      </c>
      <c r="F119" s="422"/>
      <c r="G119" s="418">
        <f>'Knowledge Intensity'!AR8</f>
        <v>66.336832790314148</v>
      </c>
      <c r="H119" s="424"/>
      <c r="I119" s="416">
        <f>'Knowledge Intensity'!AR9</f>
        <v>66.277459675910336</v>
      </c>
      <c r="J119" s="422"/>
      <c r="K119" s="418">
        <f>'Knowledge Intensity'!AR13</f>
        <v>113.5378273347313</v>
      </c>
      <c r="L119" s="424"/>
      <c r="M119" s="418">
        <f>'Knowledge Intensity'!AR17</f>
        <v>85.274043016388148</v>
      </c>
      <c r="N119" s="424"/>
    </row>
    <row r="120" spans="1:14" s="217" customFormat="1" ht="14.45" customHeight="1">
      <c r="A120" s="539"/>
      <c r="B120" s="415">
        <v>2020</v>
      </c>
      <c r="C120" s="418">
        <f>'Knowledge Intensity'!AS6</f>
        <v>80.095541401273891</v>
      </c>
      <c r="D120" s="424"/>
      <c r="E120" s="416">
        <f>'Knowledge Intensity'!AS7</f>
        <v>73.499662845583273</v>
      </c>
      <c r="F120" s="422"/>
      <c r="G120" s="418">
        <f>'Knowledge Intensity'!AS8</f>
        <v>65.737500502795541</v>
      </c>
      <c r="H120" s="424"/>
      <c r="I120" s="416">
        <f>'Knowledge Intensity'!AS9</f>
        <v>64.915235208263169</v>
      </c>
      <c r="J120" s="422"/>
      <c r="K120" s="418">
        <f>'Knowledge Intensity'!AS13</f>
        <v>115.79437045095078</v>
      </c>
      <c r="L120" s="424"/>
      <c r="M120" s="418">
        <f>'Knowledge Intensity'!AS17</f>
        <v>83.170997198089054</v>
      </c>
      <c r="N120" s="424"/>
    </row>
    <row r="121" spans="1:14" s="217" customFormat="1" ht="14.45" customHeight="1">
      <c r="A121" s="539"/>
      <c r="B121" s="168">
        <v>2021</v>
      </c>
      <c r="C121" s="418">
        <f>'Knowledge Intensity'!AT6</f>
        <v>81.528662420382162</v>
      </c>
      <c r="D121" s="424"/>
      <c r="E121" s="416">
        <f>'Knowledge Intensity'!AT7</f>
        <v>73.76938637896157</v>
      </c>
      <c r="F121" s="422"/>
      <c r="G121" s="418">
        <f>'Knowledge Intensity'!AT8</f>
        <v>67.382647520212387</v>
      </c>
      <c r="H121" s="424"/>
      <c r="I121" s="416">
        <f>'Knowledge Intensity'!AT9</f>
        <v>65.143520077841401</v>
      </c>
      <c r="J121" s="422"/>
      <c r="K121" s="418">
        <f>'Knowledge Intensity'!AT13</f>
        <v>123.9517058263614</v>
      </c>
      <c r="L121" s="424"/>
      <c r="M121" s="418">
        <f>'Knowledge Intensity'!AT17</f>
        <v>84.889032232054674</v>
      </c>
      <c r="N121" s="424"/>
    </row>
    <row r="122" spans="1:14" s="217" customFormat="1" ht="14.45" customHeight="1">
      <c r="A122" s="539"/>
      <c r="B122" s="168">
        <v>2022</v>
      </c>
      <c r="C122" s="418">
        <f>'Knowledge Intensity'!AU6</f>
        <v>82.961783439490446</v>
      </c>
      <c r="D122" s="424"/>
      <c r="E122" s="416">
        <f>'Knowledge Intensity'!AU7</f>
        <v>74.376264329062707</v>
      </c>
      <c r="F122" s="422"/>
      <c r="G122" s="418">
        <f>'Knowledge Intensity'!AU8</f>
        <v>69.096174731507176</v>
      </c>
      <c r="H122" s="424"/>
      <c r="I122" s="416">
        <f>'Knowledge Intensity'!AU9</f>
        <v>65.766625500542645</v>
      </c>
      <c r="J122" s="422"/>
      <c r="K122" s="418">
        <f>'Knowledge Intensity'!AU13</f>
        <v>131.98308129423805</v>
      </c>
      <c r="L122" s="424"/>
      <c r="M122" s="418">
        <f>'Knowledge Intensity'!AU17</f>
        <v>87.632284464512495</v>
      </c>
      <c r="N122" s="424"/>
    </row>
    <row r="123" spans="1:14" s="217" customFormat="1" ht="15" customHeight="1">
      <c r="A123" s="539"/>
      <c r="B123" s="168">
        <v>2023</v>
      </c>
      <c r="C123" s="418">
        <f>'Knowledge Intensity'!AV6</f>
        <v>85.031847133757964</v>
      </c>
      <c r="D123" s="424">
        <f>'Knowledge Intensity'!AV6</f>
        <v>85.031847133757964</v>
      </c>
      <c r="E123" s="416">
        <f>'Knowledge Intensity'!AV7</f>
        <v>75.53944706675658</v>
      </c>
      <c r="F123" s="422">
        <f>'Knowledge Intensity'!AV7</f>
        <v>75.53944706675658</v>
      </c>
      <c r="G123" s="418">
        <f>'Knowledge Intensity'!AV8</f>
        <v>71.034954346164682</v>
      </c>
      <c r="H123" s="424">
        <f>'Knowledge Intensity'!AV8</f>
        <v>71.034954346164682</v>
      </c>
      <c r="I123" s="416">
        <f>'Knowledge Intensity'!AV9</f>
        <v>65.918191684442945</v>
      </c>
      <c r="J123" s="422">
        <f>'Knowledge Intensity'!AV9</f>
        <v>65.918191684442945</v>
      </c>
      <c r="K123" s="418">
        <f>'Knowledge Intensity'!AV13</f>
        <v>139.15635489203947</v>
      </c>
      <c r="L123" s="424">
        <f>'Knowledge Intensity'!AV13</f>
        <v>139.15635489203947</v>
      </c>
      <c r="M123" s="418">
        <f>'Knowledge Intensity'!AV17</f>
        <v>89.217682275393571</v>
      </c>
      <c r="N123" s="424">
        <f>'Knowledge Intensity'!AV17</f>
        <v>89.217682275393571</v>
      </c>
    </row>
    <row r="124" spans="1:14" s="217" customFormat="1" ht="15" customHeight="1">
      <c r="A124" s="539"/>
      <c r="B124" s="248" t="s">
        <v>294</v>
      </c>
      <c r="C124" s="433"/>
      <c r="D124" s="424">
        <f>'Knowledge Intensity'!AW6</f>
        <v>84.554140127388536</v>
      </c>
      <c r="E124" s="416"/>
      <c r="F124" s="422">
        <f>'Knowledge Intensity'!AW7</f>
        <v>75.573162508428865</v>
      </c>
      <c r="G124" s="433"/>
      <c r="H124" s="424">
        <f>'Knowledge Intensity'!AW8</f>
        <v>71.4814367885443</v>
      </c>
      <c r="I124" s="416"/>
      <c r="J124" s="422">
        <f>'Knowledge Intensity'!AW9</f>
        <v>66.217581677332433</v>
      </c>
      <c r="K124" s="433"/>
      <c r="L124" s="424">
        <f>'Knowledge Intensity'!AW13</f>
        <v>134.60032778203211</v>
      </c>
      <c r="M124" s="433"/>
      <c r="N124" s="424">
        <f>'Knowledge Intensity'!AW17</f>
        <v>94.31937753230261</v>
      </c>
    </row>
    <row r="125" spans="1:14" s="217" customFormat="1" ht="15" customHeight="1" thickBot="1">
      <c r="A125" s="539"/>
      <c r="B125" s="169" t="s">
        <v>295</v>
      </c>
      <c r="C125" s="435"/>
      <c r="D125" s="437">
        <f>'Knowledge Intensity'!AX6</f>
        <v>85.350318471337573</v>
      </c>
      <c r="E125" s="458"/>
      <c r="F125" s="436">
        <f>'Knowledge Intensity'!AX7</f>
        <v>76.534052596089012</v>
      </c>
      <c r="G125" s="435"/>
      <c r="H125" s="437">
        <f>'Knowledge Intensity'!AX8</f>
        <v>72.619765898395073</v>
      </c>
      <c r="I125" s="458"/>
      <c r="J125" s="436">
        <f>'Knowledge Intensity'!AX9</f>
        <v>67.20369746641218</v>
      </c>
      <c r="K125" s="435"/>
      <c r="L125" s="437">
        <f>'Knowledge Intensity'!AX13</f>
        <v>139.32453999584905</v>
      </c>
      <c r="M125" s="435"/>
      <c r="N125" s="437">
        <f>'Knowledge Intensity'!AX17</f>
        <v>97.806647987260376</v>
      </c>
    </row>
    <row r="126" spans="1:14" s="217" customFormat="1" ht="15" thickBot="1">
      <c r="E126" s="395"/>
      <c r="F126" s="395"/>
      <c r="I126" s="395"/>
      <c r="J126" s="395"/>
      <c r="K126" s="395"/>
    </row>
    <row r="127" spans="1:14" s="217" customFormat="1" ht="30" customHeight="1" thickBot="1">
      <c r="A127" s="540" t="str">
        <f>Translateupd!B13</f>
        <v>Number of persons employed in SMEs in Greece</v>
      </c>
      <c r="B127" s="227"/>
      <c r="C127" s="517" t="s">
        <v>321</v>
      </c>
      <c r="D127" s="518"/>
      <c r="E127" s="532" t="s">
        <v>322</v>
      </c>
      <c r="F127" s="524"/>
      <c r="G127" s="517" t="s">
        <v>323</v>
      </c>
      <c r="H127" s="518"/>
      <c r="I127" s="532" t="s">
        <v>324</v>
      </c>
      <c r="J127" s="533"/>
      <c r="K127" s="517" t="s">
        <v>325</v>
      </c>
      <c r="L127" s="518"/>
      <c r="M127" s="510" t="s">
        <v>326</v>
      </c>
      <c r="N127" s="511"/>
    </row>
    <row r="128" spans="1:14" s="217" customFormat="1" ht="14.45" customHeight="1">
      <c r="A128" s="541"/>
      <c r="B128" s="218">
        <v>2008</v>
      </c>
      <c r="C128" s="145">
        <f>'Knowledge Intensity'!AG29</f>
        <v>100</v>
      </c>
      <c r="D128" s="146"/>
      <c r="E128" s="145">
        <f>'Knowledge Intensity'!AG30</f>
        <v>100</v>
      </c>
      <c r="F128" s="228"/>
      <c r="G128" s="145">
        <f>'Knowledge Intensity'!AG31</f>
        <v>100</v>
      </c>
      <c r="H128" s="146"/>
      <c r="I128" s="439">
        <f>'Knowledge Intensity'!AG32</f>
        <v>100</v>
      </c>
      <c r="J128" s="459"/>
      <c r="K128" s="145">
        <f>'Knowledge Intensity'!AG36</f>
        <v>100</v>
      </c>
      <c r="L128" s="146"/>
      <c r="M128" s="439">
        <f>'Knowledge Intensity'!AG40</f>
        <v>100</v>
      </c>
      <c r="N128" s="459"/>
    </row>
    <row r="129" spans="1:14" s="217" customFormat="1" ht="14.45" customHeight="1">
      <c r="A129" s="541"/>
      <c r="B129" s="220">
        <v>2009</v>
      </c>
      <c r="C129" s="147">
        <f>'Knowledge Intensity'!AH29</f>
        <v>93.151815181518145</v>
      </c>
      <c r="D129" s="148"/>
      <c r="E129" s="147">
        <f>'Knowledge Intensity'!AH30</f>
        <v>97.428516599501052</v>
      </c>
      <c r="F129" s="222"/>
      <c r="G129" s="147">
        <f>'Knowledge Intensity'!AH31</f>
        <v>97.53830981641633</v>
      </c>
      <c r="H129" s="148"/>
      <c r="I129" s="147">
        <f>'Knowledge Intensity'!AH32</f>
        <v>89.808299585694797</v>
      </c>
      <c r="J129" s="148"/>
      <c r="K129" s="147">
        <f>'Knowledge Intensity'!AH36</f>
        <v>105.30056631521714</v>
      </c>
      <c r="L129" s="148"/>
      <c r="M129" s="147">
        <f>'Knowledge Intensity'!AH40</f>
        <v>97.862471883102387</v>
      </c>
      <c r="N129" s="148"/>
    </row>
    <row r="130" spans="1:14" s="217" customFormat="1" ht="14.45" customHeight="1">
      <c r="A130" s="541"/>
      <c r="B130" s="220">
        <v>2010</v>
      </c>
      <c r="C130" s="147">
        <f>'Knowledge Intensity'!AI29</f>
        <v>90.690319031903186</v>
      </c>
      <c r="D130" s="148"/>
      <c r="E130" s="147">
        <f>'Knowledge Intensity'!AI30</f>
        <v>91.937727883323731</v>
      </c>
      <c r="F130" s="222"/>
      <c r="G130" s="147">
        <f>'Knowledge Intensity'!AI31</f>
        <v>89.024806554392356</v>
      </c>
      <c r="H130" s="148"/>
      <c r="I130" s="147">
        <f>'Knowledge Intensity'!AI32</f>
        <v>85.317314223787037</v>
      </c>
      <c r="J130" s="148"/>
      <c r="K130" s="147">
        <f>'Knowledge Intensity'!AI36</f>
        <v>98.324964707654914</v>
      </c>
      <c r="L130" s="148"/>
      <c r="M130" s="147">
        <f>'Knowledge Intensity'!AI40</f>
        <v>94.529582124235191</v>
      </c>
      <c r="N130" s="148"/>
    </row>
    <row r="131" spans="1:14" s="217" customFormat="1" ht="14.45" customHeight="1">
      <c r="A131" s="541"/>
      <c r="B131" s="220">
        <v>2011</v>
      </c>
      <c r="C131" s="147">
        <f>'Knowledge Intensity'!AJ29</f>
        <v>75.123762376237622</v>
      </c>
      <c r="D131" s="148"/>
      <c r="E131" s="147">
        <f>'Knowledge Intensity'!AJ30</f>
        <v>84.122529265016311</v>
      </c>
      <c r="F131" s="222"/>
      <c r="G131" s="147">
        <f>'Knowledge Intensity'!AJ31</f>
        <v>77.968062509482621</v>
      </c>
      <c r="H131" s="148"/>
      <c r="I131" s="147">
        <f>'Knowledge Intensity'!AJ32</f>
        <v>77.94537808589962</v>
      </c>
      <c r="J131" s="148"/>
      <c r="K131" s="147">
        <f>'Knowledge Intensity'!AJ36</f>
        <v>99.815922988991403</v>
      </c>
      <c r="L131" s="148"/>
      <c r="M131" s="147">
        <f>'Knowledge Intensity'!AJ40</f>
        <v>89.159755490307177</v>
      </c>
      <c r="N131" s="148"/>
    </row>
    <row r="132" spans="1:14" s="217" customFormat="1" ht="14.45" customHeight="1">
      <c r="A132" s="541"/>
      <c r="B132" s="220">
        <v>2012</v>
      </c>
      <c r="C132" s="147">
        <f>'Knowledge Intensity'!AK29</f>
        <v>72.180968096809679</v>
      </c>
      <c r="D132" s="148"/>
      <c r="E132" s="147">
        <f>'Knowledge Intensity'!AK30</f>
        <v>74.786509307234695</v>
      </c>
      <c r="F132" s="222"/>
      <c r="G132" s="147">
        <f>'Knowledge Intensity'!AK31</f>
        <v>71.444014565316337</v>
      </c>
      <c r="H132" s="148"/>
      <c r="I132" s="147">
        <f>'Knowledge Intensity'!AK32</f>
        <v>72.06369618310319</v>
      </c>
      <c r="J132" s="148"/>
      <c r="K132" s="147">
        <f>'Knowledge Intensity'!AK36</f>
        <v>90.284533273066131</v>
      </c>
      <c r="L132" s="148"/>
      <c r="M132" s="147">
        <f>'Knowledge Intensity'!AK40</f>
        <v>83.483433209132485</v>
      </c>
      <c r="N132" s="148"/>
    </row>
    <row r="133" spans="1:14" s="217" customFormat="1" ht="14.45" customHeight="1">
      <c r="A133" s="541"/>
      <c r="B133" s="220">
        <v>2013</v>
      </c>
      <c r="C133" s="147">
        <f>'Knowledge Intensity'!AL29</f>
        <v>128.65786578657867</v>
      </c>
      <c r="D133" s="149"/>
      <c r="E133" s="147">
        <f>'Knowledge Intensity'!AL30</f>
        <v>68.789579735175593</v>
      </c>
      <c r="F133" s="167"/>
      <c r="G133" s="147">
        <f>'Knowledge Intensity'!AL31</f>
        <v>65.02048247610378</v>
      </c>
      <c r="H133" s="149"/>
      <c r="I133" s="147">
        <f>'Knowledge Intensity'!AL32</f>
        <v>64.111006829035588</v>
      </c>
      <c r="J133" s="149"/>
      <c r="K133" s="147">
        <f>'Knowledge Intensity'!AL36</f>
        <v>85.573537455741274</v>
      </c>
      <c r="L133" s="149"/>
      <c r="M133" s="147">
        <f>'Knowledge Intensity'!AL40</f>
        <v>81.887137485190337</v>
      </c>
      <c r="N133" s="149"/>
    </row>
    <row r="134" spans="1:14" s="217" customFormat="1" ht="14.45" customHeight="1">
      <c r="A134" s="541"/>
      <c r="B134" s="220">
        <v>2014</v>
      </c>
      <c r="C134" s="150">
        <f>'Knowledge Intensity'!AM29</f>
        <v>81.476897689768975</v>
      </c>
      <c r="D134" s="151"/>
      <c r="E134" s="150">
        <f>'Knowledge Intensity'!AM30</f>
        <v>68.3841872961044</v>
      </c>
      <c r="F134" s="222"/>
      <c r="G134" s="150">
        <f>'Knowledge Intensity'!AM31</f>
        <v>64.317819754210291</v>
      </c>
      <c r="H134" s="151"/>
      <c r="I134" s="150">
        <f>'Knowledge Intensity'!AM32</f>
        <v>82.441030214723128</v>
      </c>
      <c r="J134" s="151"/>
      <c r="K134" s="150">
        <f>'Knowledge Intensity'!AM36</f>
        <v>108.71581719384095</v>
      </c>
      <c r="L134" s="151"/>
      <c r="M134" s="150">
        <f>'Knowledge Intensity'!AM40</f>
        <v>88.602926446768208</v>
      </c>
      <c r="N134" s="151"/>
    </row>
    <row r="135" spans="1:14" s="217" customFormat="1" ht="14.45" customHeight="1">
      <c r="A135" s="541"/>
      <c r="B135" s="220">
        <v>2015</v>
      </c>
      <c r="C135" s="147">
        <f>'Knowledge Intensity'!AN29</f>
        <v>84.034653465346537</v>
      </c>
      <c r="D135" s="151"/>
      <c r="E135" s="147">
        <f>'Knowledge Intensity'!AN30</f>
        <v>61.49731337555172</v>
      </c>
      <c r="F135" s="222"/>
      <c r="G135" s="147">
        <f>'Knowledge Intensity'!AN31</f>
        <v>56.243362160521926</v>
      </c>
      <c r="H135" s="151"/>
      <c r="I135" s="147">
        <f>'Knowledge Intensity'!AN32</f>
        <v>75.35532244766739</v>
      </c>
      <c r="J135" s="151"/>
      <c r="K135" s="147">
        <f>'Knowledge Intensity'!AN36</f>
        <v>92.994264789212167</v>
      </c>
      <c r="L135" s="151"/>
      <c r="M135" s="147">
        <f>'Knowledge Intensity'!AN40</f>
        <v>81.128982869440293</v>
      </c>
      <c r="N135" s="151"/>
    </row>
    <row r="136" spans="1:14" s="217" customFormat="1" ht="14.45" customHeight="1">
      <c r="A136" s="541"/>
      <c r="B136" s="220">
        <v>2016</v>
      </c>
      <c r="C136" s="147">
        <f>'Knowledge Intensity'!AO29</f>
        <v>79.097909790979102</v>
      </c>
      <c r="D136" s="151"/>
      <c r="E136" s="147">
        <f>'Knowledge Intensity'!AO30</f>
        <v>62.346478602955287</v>
      </c>
      <c r="F136" s="222"/>
      <c r="G136" s="147">
        <f>'Knowledge Intensity'!AO31</f>
        <v>60.338909118494918</v>
      </c>
      <c r="H136" s="151"/>
      <c r="I136" s="147">
        <f>'Knowledge Intensity'!AO32</f>
        <v>81.729088995245078</v>
      </c>
      <c r="J136" s="151"/>
      <c r="K136" s="147">
        <f>'Knowledge Intensity'!AO36</f>
        <v>103.96224128500165</v>
      </c>
      <c r="L136" s="151"/>
      <c r="M136" s="147">
        <f>'Knowledge Intensity'!AO40</f>
        <v>91.646276550078127</v>
      </c>
      <c r="N136" s="151"/>
    </row>
    <row r="137" spans="1:14" s="217" customFormat="1" ht="14.45" customHeight="1">
      <c r="A137" s="541"/>
      <c r="B137" s="220">
        <v>2017</v>
      </c>
      <c r="C137" s="147">
        <f>'Knowledge Intensity'!AP29</f>
        <v>85.258525852585265</v>
      </c>
      <c r="D137" s="151"/>
      <c r="E137" s="147">
        <f>'Knowledge Intensity'!AP30</f>
        <v>65.201017079255422</v>
      </c>
      <c r="F137" s="222"/>
      <c r="G137" s="147">
        <f>'Knowledge Intensity'!AP31</f>
        <v>59.032203004096495</v>
      </c>
      <c r="H137" s="151"/>
      <c r="I137" s="147">
        <f>'Knowledge Intensity'!AP32</f>
        <v>80.966331869351265</v>
      </c>
      <c r="J137" s="151"/>
      <c r="K137" s="147">
        <f>'Knowledge Intensity'!AP36</f>
        <v>92.928429416947537</v>
      </c>
      <c r="L137" s="151"/>
      <c r="M137" s="147">
        <f>'Knowledge Intensity'!AP40</f>
        <v>91.213147547176291</v>
      </c>
      <c r="N137" s="151"/>
    </row>
    <row r="138" spans="1:14" s="217" customFormat="1" ht="14.45" customHeight="1">
      <c r="A138" s="541"/>
      <c r="B138" s="220">
        <v>2018</v>
      </c>
      <c r="C138" s="224">
        <f>'Knowledge Intensity'!AQ29</f>
        <v>77.791529152915288</v>
      </c>
      <c r="D138" s="151"/>
      <c r="E138" s="224">
        <f>'Knowledge Intensity'!AQ30</f>
        <v>70.432738437919781</v>
      </c>
      <c r="F138" s="222"/>
      <c r="G138" s="224">
        <f>'Knowledge Intensity'!AQ31</f>
        <v>64.360491579426494</v>
      </c>
      <c r="H138" s="151"/>
      <c r="I138" s="224">
        <f>'Knowledge Intensity'!AQ32</f>
        <v>88.819463529216549</v>
      </c>
      <c r="J138" s="151"/>
      <c r="K138" s="224">
        <f>'Knowledge Intensity'!AQ36</f>
        <v>99.283999384226362</v>
      </c>
      <c r="L138" s="151"/>
      <c r="M138" s="224">
        <f>'Knowledge Intensity'!AQ40</f>
        <v>100.16362174258944</v>
      </c>
      <c r="N138" s="151"/>
    </row>
    <row r="139" spans="1:14" s="217" customFormat="1" ht="14.45" customHeight="1">
      <c r="A139" s="541"/>
      <c r="B139" s="220">
        <v>2019</v>
      </c>
      <c r="C139" s="147">
        <f>'Knowledge Intensity'!AR29</f>
        <v>71.397139713971399</v>
      </c>
      <c r="D139" s="151"/>
      <c r="E139" s="150">
        <f>'Knowledge Intensity'!AR30</f>
        <v>69.406064095183268</v>
      </c>
      <c r="F139" s="222"/>
      <c r="G139" s="150">
        <f>'Knowledge Intensity'!AR31</f>
        <v>63.040509786071915</v>
      </c>
      <c r="H139" s="151"/>
      <c r="I139" s="150">
        <f>'Knowledge Intensity'!AR32</f>
        <v>88.696572000435566</v>
      </c>
      <c r="J139" s="151"/>
      <c r="K139" s="150">
        <f>'Knowledge Intensity'!AR36</f>
        <v>100.00786093997189</v>
      </c>
      <c r="L139" s="151"/>
      <c r="M139" s="150">
        <f>'Knowledge Intensity'!AR40</f>
        <v>103.67000635313106</v>
      </c>
      <c r="N139" s="151"/>
    </row>
    <row r="140" spans="1:14" s="217" customFormat="1" ht="14.45" customHeight="1">
      <c r="A140" s="541"/>
      <c r="B140" s="220">
        <v>2020</v>
      </c>
      <c r="C140" s="147">
        <f>'Knowledge Intensity'!AS29</f>
        <v>77.255225522552252</v>
      </c>
      <c r="D140" s="151"/>
      <c r="E140" s="150">
        <f>'Knowledge Intensity'!AS30</f>
        <v>67.748512761466131</v>
      </c>
      <c r="F140" s="222"/>
      <c r="G140" s="150">
        <f>'Knowledge Intensity'!AS31</f>
        <v>63.731793354574421</v>
      </c>
      <c r="H140" s="151"/>
      <c r="I140" s="150">
        <f>'Knowledge Intensity'!AS32</f>
        <v>86.117405485006714</v>
      </c>
      <c r="J140" s="151"/>
      <c r="K140" s="150">
        <f>'Knowledge Intensity'!AS36</f>
        <v>101.59609835346062</v>
      </c>
      <c r="L140" s="151"/>
      <c r="M140" s="150">
        <f>'Knowledge Intensity'!AS40</f>
        <v>95.616053389195102</v>
      </c>
      <c r="N140" s="151"/>
    </row>
    <row r="141" spans="1:14" s="217" customFormat="1" ht="14.45" customHeight="1">
      <c r="A141" s="541"/>
      <c r="B141" s="220">
        <v>2021</v>
      </c>
      <c r="C141" s="147">
        <f>'Knowledge Intensity'!AT29</f>
        <v>85.588558855885594</v>
      </c>
      <c r="D141" s="151"/>
      <c r="E141" s="150">
        <f>'Knowledge Intensity'!AT30</f>
        <v>68.65524851276146</v>
      </c>
      <c r="F141" s="222"/>
      <c r="G141" s="150">
        <f>'Knowledge Intensity'!AT31</f>
        <v>68.318540433925051</v>
      </c>
      <c r="H141" s="151"/>
      <c r="I141" s="150">
        <f>'Knowledge Intensity'!AT32</f>
        <v>88.687756996261399</v>
      </c>
      <c r="J141" s="151"/>
      <c r="K141" s="150">
        <f>'Knowledge Intensity'!AT36</f>
        <v>109.38465216978321</v>
      </c>
      <c r="L141" s="151"/>
      <c r="M141" s="150">
        <f>'Knowledge Intensity'!AT40</f>
        <v>105.59762358556981</v>
      </c>
      <c r="N141" s="151"/>
    </row>
    <row r="142" spans="1:14" s="217" customFormat="1" ht="14.45" customHeight="1">
      <c r="A142" s="541"/>
      <c r="B142" s="220">
        <v>2022</v>
      </c>
      <c r="C142" s="147">
        <f>'Knowledge Intensity'!AU29</f>
        <v>76.540154015401541</v>
      </c>
      <c r="D142" s="151"/>
      <c r="E142" s="150">
        <f>'Knowledge Intensity'!AU30</f>
        <v>69.185377086931496</v>
      </c>
      <c r="F142" s="222"/>
      <c r="G142" s="150">
        <f>'Knowledge Intensity'!AU31</f>
        <v>71.840388408435743</v>
      </c>
      <c r="H142" s="151"/>
      <c r="I142" s="150">
        <f>'Knowledge Intensity'!AU32</f>
        <v>91.268479100662162</v>
      </c>
      <c r="J142" s="151"/>
      <c r="K142" s="150">
        <f>'Knowledge Intensity'!AU36</f>
        <v>115.67798969561785</v>
      </c>
      <c r="L142" s="151"/>
      <c r="M142" s="150">
        <f>'Knowledge Intensity'!AU40</f>
        <v>111.73469095737678</v>
      </c>
      <c r="N142" s="151"/>
    </row>
    <row r="143" spans="1:14" s="217" customFormat="1" ht="15" customHeight="1">
      <c r="A143" s="541"/>
      <c r="B143" s="220">
        <v>2023</v>
      </c>
      <c r="C143" s="147">
        <f>'Knowledge Intensity'!AV29</f>
        <v>82.769526952695273</v>
      </c>
      <c r="D143" s="151">
        <f>'Knowledge Intensity'!AV29</f>
        <v>82.769526952695273</v>
      </c>
      <c r="E143" s="150">
        <f>'Knowledge Intensity'!AV30</f>
        <v>70.367971598541544</v>
      </c>
      <c r="F143" s="222">
        <f>'Knowledge Intensity'!AV30</f>
        <v>70.367971598541544</v>
      </c>
      <c r="G143" s="150">
        <f>'Knowledge Intensity'!AV31</f>
        <v>75.064481869215598</v>
      </c>
      <c r="H143" s="151">
        <f>'Knowledge Intensity'!AV31</f>
        <v>75.064481869215598</v>
      </c>
      <c r="I143" s="150">
        <f>'Knowledge Intensity'!AV32</f>
        <v>91.894862926685093</v>
      </c>
      <c r="J143" s="151">
        <f>'Knowledge Intensity'!AV32</f>
        <v>91.894862926685093</v>
      </c>
      <c r="K143" s="150">
        <f>'Knowledge Intensity'!AV36</f>
        <v>125.19332999243385</v>
      </c>
      <c r="L143" s="151">
        <f>'Knowledge Intensity'!AV36</f>
        <v>125.19332999243385</v>
      </c>
      <c r="M143" s="150">
        <f>'Knowledge Intensity'!AV40</f>
        <v>115.34553020026672</v>
      </c>
      <c r="N143" s="151">
        <f>'Knowledge Intensity'!AV40</f>
        <v>115.34553020026672</v>
      </c>
    </row>
    <row r="144" spans="1:14" s="217" customFormat="1" ht="15" customHeight="1">
      <c r="A144" s="541"/>
      <c r="B144" s="223" t="s">
        <v>294</v>
      </c>
      <c r="C144" s="152"/>
      <c r="D144" s="151">
        <f>'Knowledge Intensity'!AW29</f>
        <v>81.600660066006597</v>
      </c>
      <c r="E144" s="150"/>
      <c r="F144" s="222">
        <f>'Knowledge Intensity'!AW30</f>
        <v>71.296296296296291</v>
      </c>
      <c r="G144" s="150"/>
      <c r="H144" s="151">
        <f>'Knowledge Intensity'!AW31</f>
        <v>76.996093157335764</v>
      </c>
      <c r="I144" s="150"/>
      <c r="J144" s="151">
        <f>'Knowledge Intensity'!AW32</f>
        <v>94.218394321063187</v>
      </c>
      <c r="K144" s="150"/>
      <c r="L144" s="151">
        <f>'Knowledge Intensity'!AW36</f>
        <v>121.1924390859037</v>
      </c>
      <c r="M144" s="150"/>
      <c r="N144" s="151">
        <f>'Knowledge Intensity'!AW40</f>
        <v>119.05381273716925</v>
      </c>
    </row>
    <row r="145" spans="1:14" s="217" customFormat="1" ht="15" customHeight="1" thickBot="1">
      <c r="A145" s="541"/>
      <c r="B145" s="225" t="s">
        <v>295</v>
      </c>
      <c r="C145" s="235"/>
      <c r="D145" s="236">
        <f>'Knowledge Intensity'!AX29</f>
        <v>81.6969196919692</v>
      </c>
      <c r="E145" s="460"/>
      <c r="F145" s="238">
        <f>'Knowledge Intensity'!AX30</f>
        <v>72.963442717328732</v>
      </c>
      <c r="G145" s="460"/>
      <c r="H145" s="236">
        <f>'Knowledge Intensity'!AX31</f>
        <v>79.469162494310424</v>
      </c>
      <c r="I145" s="460"/>
      <c r="J145" s="236">
        <f>'Knowledge Intensity'!AX32</f>
        <v>97.223273685138423</v>
      </c>
      <c r="K145" s="460"/>
      <c r="L145" s="236">
        <f>'Knowledge Intensity'!AX36</f>
        <v>126.66332576717861</v>
      </c>
      <c r="M145" s="460"/>
      <c r="N145" s="236">
        <f>'Knowledge Intensity'!AX40</f>
        <v>125.94667376385813</v>
      </c>
    </row>
    <row r="146" spans="1:14" s="217" customFormat="1" ht="15" thickBot="1">
      <c r="E146" s="395"/>
      <c r="F146" s="395"/>
      <c r="I146" s="395"/>
      <c r="J146" s="395"/>
      <c r="K146" s="395"/>
    </row>
    <row r="147" spans="1:14" s="217" customFormat="1" ht="30" customHeight="1" thickBot="1">
      <c r="A147" s="538" t="str">
        <f>Translateupd!B14</f>
        <v>Value added of SMEs in Greece</v>
      </c>
      <c r="B147" s="226"/>
      <c r="C147" s="521" t="s">
        <v>321</v>
      </c>
      <c r="D147" s="522"/>
      <c r="E147" s="530" t="s">
        <v>322</v>
      </c>
      <c r="F147" s="531"/>
      <c r="G147" s="521" t="s">
        <v>323</v>
      </c>
      <c r="H147" s="522"/>
      <c r="I147" s="530" t="s">
        <v>324</v>
      </c>
      <c r="J147" s="531"/>
      <c r="K147" s="521" t="s">
        <v>325</v>
      </c>
      <c r="L147" s="522"/>
      <c r="M147" s="513" t="s">
        <v>326</v>
      </c>
      <c r="N147" s="514"/>
    </row>
    <row r="148" spans="1:14" s="217" customFormat="1" ht="14.45" customHeight="1">
      <c r="A148" s="539"/>
      <c r="B148" s="408">
        <v>2008</v>
      </c>
      <c r="C148" s="411">
        <f>'Knowledge Intensity'!AG53</f>
        <v>100</v>
      </c>
      <c r="D148" s="412"/>
      <c r="E148" s="411">
        <f>'Knowledge Intensity'!AG54</f>
        <v>100</v>
      </c>
      <c r="F148" s="449"/>
      <c r="G148" s="411">
        <f>'Knowledge Intensity'!AG55</f>
        <v>100</v>
      </c>
      <c r="H148" s="412"/>
      <c r="I148" s="411">
        <f>'Knowledge Intensity'!AG56</f>
        <v>100</v>
      </c>
      <c r="J148" s="449"/>
      <c r="K148" s="411">
        <f>'Knowledge Intensity'!AG60</f>
        <v>100</v>
      </c>
      <c r="L148" s="412"/>
      <c r="M148" s="413">
        <f>'Knowledge Intensity'!AG64</f>
        <v>100</v>
      </c>
      <c r="N148" s="414"/>
    </row>
    <row r="149" spans="1:14" s="217" customFormat="1" ht="14.45" customHeight="1">
      <c r="A149" s="539"/>
      <c r="B149" s="415">
        <v>2009</v>
      </c>
      <c r="C149" s="418">
        <f>'Knowledge Intensity'!AH53</f>
        <v>94.233102684893581</v>
      </c>
      <c r="D149" s="419"/>
      <c r="E149" s="418">
        <f>'Knowledge Intensity'!AH54</f>
        <v>98.719395673159156</v>
      </c>
      <c r="F149" s="424"/>
      <c r="G149" s="418">
        <f>'Knowledge Intensity'!AH55</f>
        <v>101.31433200182038</v>
      </c>
      <c r="H149" s="419"/>
      <c r="I149" s="418">
        <f>'Knowledge Intensity'!AH56</f>
        <v>111.38286733942084</v>
      </c>
      <c r="J149" s="424"/>
      <c r="K149" s="418">
        <f>'Knowledge Intensity'!AH60</f>
        <v>97.359469365491904</v>
      </c>
      <c r="L149" s="419"/>
      <c r="M149" s="418">
        <f>'Knowledge Intensity'!AH64</f>
        <v>96.691281747906217</v>
      </c>
      <c r="N149" s="419"/>
    </row>
    <row r="150" spans="1:14" s="217" customFormat="1" ht="14.45" customHeight="1">
      <c r="A150" s="539"/>
      <c r="B150" s="415">
        <v>2010</v>
      </c>
      <c r="C150" s="418">
        <f>'Knowledge Intensity'!AI53</f>
        <v>80.157828950711149</v>
      </c>
      <c r="D150" s="419"/>
      <c r="E150" s="418">
        <f>'Knowledge Intensity'!AI54</f>
        <v>94.437539563141755</v>
      </c>
      <c r="F150" s="424"/>
      <c r="G150" s="418">
        <f>'Knowledge Intensity'!AI55</f>
        <v>91.308335180437936</v>
      </c>
      <c r="H150" s="419"/>
      <c r="I150" s="418">
        <f>'Knowledge Intensity'!AI56</f>
        <v>105.53978218341848</v>
      </c>
      <c r="J150" s="424"/>
      <c r="K150" s="418">
        <f>'Knowledge Intensity'!AI60</f>
        <v>69.638949576432935</v>
      </c>
      <c r="L150" s="419"/>
      <c r="M150" s="418">
        <f>'Knowledge Intensity'!AI64</f>
        <v>87.182524474717283</v>
      </c>
      <c r="N150" s="419"/>
    </row>
    <row r="151" spans="1:14" s="217" customFormat="1" ht="14.45" customHeight="1">
      <c r="A151" s="539"/>
      <c r="B151" s="415">
        <v>2011</v>
      </c>
      <c r="C151" s="418">
        <f>'Knowledge Intensity'!AJ53</f>
        <v>78.046193494127323</v>
      </c>
      <c r="D151" s="419"/>
      <c r="E151" s="418">
        <f>'Knowledge Intensity'!AJ54</f>
        <v>78.297754118233087</v>
      </c>
      <c r="F151" s="424"/>
      <c r="G151" s="418">
        <f>'Knowledge Intensity'!AJ55</f>
        <v>80.007963865802097</v>
      </c>
      <c r="H151" s="419"/>
      <c r="I151" s="418">
        <f>'Knowledge Intensity'!AJ56</f>
        <v>86.586076917980691</v>
      </c>
      <c r="J151" s="424"/>
      <c r="K151" s="418">
        <f>'Knowledge Intensity'!AJ60</f>
        <v>72.504342841264446</v>
      </c>
      <c r="L151" s="419"/>
      <c r="M151" s="418">
        <f>'Knowledge Intensity'!AJ64</f>
        <v>73.727080826721192</v>
      </c>
      <c r="N151" s="419"/>
    </row>
    <row r="152" spans="1:14" s="217" customFormat="1" ht="14.45" customHeight="1">
      <c r="A152" s="539"/>
      <c r="B152" s="415">
        <v>2012</v>
      </c>
      <c r="C152" s="418">
        <f>'Knowledge Intensity'!AK53</f>
        <v>84.991939726323693</v>
      </c>
      <c r="D152" s="419"/>
      <c r="E152" s="418">
        <f>'Knowledge Intensity'!AK54</f>
        <v>72.374577390010714</v>
      </c>
      <c r="F152" s="424"/>
      <c r="G152" s="418">
        <f>'Knowledge Intensity'!AK55</f>
        <v>68.03731719486116</v>
      </c>
      <c r="H152" s="419"/>
      <c r="I152" s="418">
        <f>'Knowledge Intensity'!AK56</f>
        <v>78.448356231472673</v>
      </c>
      <c r="J152" s="424"/>
      <c r="K152" s="418">
        <f>'Knowledge Intensity'!AK60</f>
        <v>68.628022383321394</v>
      </c>
      <c r="L152" s="419"/>
      <c r="M152" s="418">
        <f>'Knowledge Intensity'!AK64</f>
        <v>62.329043675422966</v>
      </c>
      <c r="N152" s="419"/>
    </row>
    <row r="153" spans="1:14" s="217" customFormat="1" ht="14.45" customHeight="1">
      <c r="A153" s="539"/>
      <c r="B153" s="415">
        <v>2013</v>
      </c>
      <c r="C153" s="418">
        <f>'Knowledge Intensity'!AL53</f>
        <v>89.371670955976427</v>
      </c>
      <c r="D153" s="421"/>
      <c r="E153" s="418">
        <f>'Knowledge Intensity'!AL54</f>
        <v>67.36900187555382</v>
      </c>
      <c r="F153" s="421"/>
      <c r="G153" s="418">
        <f>'Knowledge Intensity'!AL55</f>
        <v>57.411996097821309</v>
      </c>
      <c r="H153" s="421"/>
      <c r="I153" s="418">
        <f>'Knowledge Intensity'!AL56</f>
        <v>65.870295232205379</v>
      </c>
      <c r="J153" s="421"/>
      <c r="K153" s="418">
        <f>'Knowledge Intensity'!AL60</f>
        <v>61.677934035739632</v>
      </c>
      <c r="L153" s="421"/>
      <c r="M153" s="418">
        <f>'Knowledge Intensity'!AL64</f>
        <v>60.601650670640083</v>
      </c>
      <c r="N153" s="421"/>
    </row>
    <row r="154" spans="1:14" s="217" customFormat="1" ht="14.45" customHeight="1">
      <c r="A154" s="539"/>
      <c r="B154" s="415">
        <v>2014</v>
      </c>
      <c r="C154" s="423">
        <f>'Knowledge Intensity'!AM53</f>
        <v>108.64959480209662</v>
      </c>
      <c r="D154" s="419"/>
      <c r="E154" s="418">
        <f>'Knowledge Intensity'!AM54</f>
        <v>62.168367803576508</v>
      </c>
      <c r="F154" s="451"/>
      <c r="G154" s="423">
        <f>'Knowledge Intensity'!AM55</f>
        <v>41.257394699905809</v>
      </c>
      <c r="H154" s="419"/>
      <c r="I154" s="418">
        <f>'Knowledge Intensity'!AM56</f>
        <v>68.395401664235862</v>
      </c>
      <c r="J154" s="451"/>
      <c r="K154" s="423">
        <f>'Knowledge Intensity'!AM60</f>
        <v>57.321308593134496</v>
      </c>
      <c r="L154" s="419"/>
      <c r="M154" s="423">
        <f>'Knowledge Intensity'!AM64</f>
        <v>48.223981376816305</v>
      </c>
      <c r="N154" s="419"/>
    </row>
    <row r="155" spans="1:14" s="217" customFormat="1" ht="14.45" customHeight="1">
      <c r="A155" s="539"/>
      <c r="B155" s="415">
        <v>2015</v>
      </c>
      <c r="C155" s="418">
        <f>'Knowledge Intensity'!AN53</f>
        <v>97.085401990972983</v>
      </c>
      <c r="D155" s="424"/>
      <c r="E155" s="418">
        <f>'Knowledge Intensity'!AN54</f>
        <v>61.790120527848366</v>
      </c>
      <c r="F155" s="424"/>
      <c r="G155" s="418">
        <f>'Knowledge Intensity'!AN55</f>
        <v>44.067232481990963</v>
      </c>
      <c r="H155" s="424"/>
      <c r="I155" s="418">
        <f>'Knowledge Intensity'!AN56</f>
        <v>67.81564887144819</v>
      </c>
      <c r="J155" s="424"/>
      <c r="K155" s="418">
        <f>'Knowledge Intensity'!AN60</f>
        <v>56.396864232916634</v>
      </c>
      <c r="L155" s="424"/>
      <c r="M155" s="418">
        <f>'Knowledge Intensity'!AN64</f>
        <v>48.969388895947908</v>
      </c>
      <c r="N155" s="424"/>
    </row>
    <row r="156" spans="1:14" s="217" customFormat="1" ht="14.45" customHeight="1">
      <c r="A156" s="539"/>
      <c r="B156" s="415">
        <v>2016</v>
      </c>
      <c r="C156" s="418">
        <f>'Knowledge Intensity'!AO53</f>
        <v>90.11895436981851</v>
      </c>
      <c r="D156" s="424"/>
      <c r="E156" s="418">
        <f>'Knowledge Intensity'!AO54</f>
        <v>60.288863964242097</v>
      </c>
      <c r="F156" s="424"/>
      <c r="G156" s="418">
        <f>'Knowledge Intensity'!AO55</f>
        <v>42.265155661184792</v>
      </c>
      <c r="H156" s="424"/>
      <c r="I156" s="418">
        <f>'Knowledge Intensity'!AO56</f>
        <v>67.491397933011399</v>
      </c>
      <c r="J156" s="424"/>
      <c r="K156" s="418">
        <f>'Knowledge Intensity'!AO60</f>
        <v>51.696054161924252</v>
      </c>
      <c r="L156" s="424"/>
      <c r="M156" s="418">
        <f>'Knowledge Intensity'!AO64</f>
        <v>44.847308273523744</v>
      </c>
      <c r="N156" s="424"/>
    </row>
    <row r="157" spans="1:14" s="217" customFormat="1" ht="14.45" customHeight="1">
      <c r="A157" s="539"/>
      <c r="B157" s="415">
        <v>2017</v>
      </c>
      <c r="C157" s="418">
        <f>'Knowledge Intensity'!AP53</f>
        <v>101.58859712131168</v>
      </c>
      <c r="D157" s="424"/>
      <c r="E157" s="418">
        <f>'Knowledge Intensity'!AP53</f>
        <v>101.58859712131168</v>
      </c>
      <c r="F157" s="424"/>
      <c r="G157" s="418">
        <f>'Knowledge Intensity'!AP55</f>
        <v>46.363588023301546</v>
      </c>
      <c r="H157" s="424"/>
      <c r="I157" s="418">
        <f>'Knowledge Intensity'!AP56</f>
        <v>67.28250193443813</v>
      </c>
      <c r="J157" s="424"/>
      <c r="K157" s="418">
        <f>'Knowledge Intensity'!AP60</f>
        <v>59.066516024943652</v>
      </c>
      <c r="L157" s="424"/>
      <c r="M157" s="418">
        <f>'Knowledge Intensity'!AP64</f>
        <v>48.292356332324623</v>
      </c>
      <c r="N157" s="424"/>
    </row>
    <row r="158" spans="1:14" s="217" customFormat="1" ht="14.45" customHeight="1">
      <c r="A158" s="539"/>
      <c r="B158" s="415">
        <v>2018</v>
      </c>
      <c r="C158" s="430">
        <f>'Knowledge Intensity'!AQ53</f>
        <v>94.158946015236538</v>
      </c>
      <c r="D158" s="424"/>
      <c r="E158" s="430">
        <f>'Knowledge Intensity'!AQ54</f>
        <v>61.781088040219956</v>
      </c>
      <c r="F158" s="424"/>
      <c r="G158" s="430">
        <f>'Knowledge Intensity'!AQ55</f>
        <v>47.618969290120766</v>
      </c>
      <c r="H158" s="424"/>
      <c r="I158" s="430">
        <f>'Knowledge Intensity'!AQ56</f>
        <v>67.691840412413072</v>
      </c>
      <c r="J158" s="424"/>
      <c r="K158" s="430">
        <f>'Knowledge Intensity'!AQ60</f>
        <v>55.546584270816616</v>
      </c>
      <c r="L158" s="424"/>
      <c r="M158" s="430">
        <f>'Knowledge Intensity'!AQ64</f>
        <v>50.413772943275937</v>
      </c>
      <c r="N158" s="424"/>
    </row>
    <row r="159" spans="1:14" s="217" customFormat="1" ht="14.45" customHeight="1">
      <c r="A159" s="539"/>
      <c r="B159" s="415">
        <v>2019</v>
      </c>
      <c r="C159" s="418">
        <f>'Knowledge Intensity'!AR53</f>
        <v>82.954956370140863</v>
      </c>
      <c r="D159" s="424"/>
      <c r="E159" s="418">
        <f>'Knowledge Intensity'!AR54</f>
        <v>65.947407101099515</v>
      </c>
      <c r="F159" s="424"/>
      <c r="G159" s="418">
        <f>'Knowledge Intensity'!AR55</f>
        <v>50.172438685469842</v>
      </c>
      <c r="H159" s="424"/>
      <c r="I159" s="418">
        <f>'Knowledge Intensity'!AR56</f>
        <v>69.448018367593832</v>
      </c>
      <c r="J159" s="424"/>
      <c r="K159" s="418">
        <f>'Knowledge Intensity'!AR60</f>
        <v>60.090175313410256</v>
      </c>
      <c r="L159" s="424"/>
      <c r="M159" s="418">
        <f>'Knowledge Intensity'!AR64</f>
        <v>57.150623139807131</v>
      </c>
      <c r="N159" s="424"/>
    </row>
    <row r="160" spans="1:14" s="217" customFormat="1" ht="14.45" customHeight="1">
      <c r="A160" s="539"/>
      <c r="B160" s="415">
        <v>2020</v>
      </c>
      <c r="C160" s="418">
        <f>'Knowledge Intensity'!AS53</f>
        <v>110.58077015223608</v>
      </c>
      <c r="D160" s="424"/>
      <c r="E160" s="418">
        <f>'Knowledge Intensity'!AS54</f>
        <v>71.795778568593079</v>
      </c>
      <c r="F160" s="424"/>
      <c r="G160" s="418">
        <f>'Knowledge Intensity'!AS55</f>
        <v>52.220302426326661</v>
      </c>
      <c r="H160" s="424"/>
      <c r="I160" s="418">
        <f>'Knowledge Intensity'!AS56</f>
        <v>63.05137806797326</v>
      </c>
      <c r="J160" s="424"/>
      <c r="K160" s="418">
        <f>'Knowledge Intensity'!AS60</f>
        <v>65.214189207959308</v>
      </c>
      <c r="L160" s="424"/>
      <c r="M160" s="418">
        <f>'Knowledge Intensity'!AS64</f>
        <v>43.367238422367187</v>
      </c>
      <c r="N160" s="424"/>
    </row>
    <row r="161" spans="1:14" s="217" customFormat="1" ht="14.45" customHeight="1">
      <c r="A161" s="539"/>
      <c r="B161" s="168">
        <v>2021</v>
      </c>
      <c r="C161" s="418">
        <f>'Knowledge Intensity'!AT53</f>
        <v>111.54949209055201</v>
      </c>
      <c r="D161" s="424"/>
      <c r="E161" s="418">
        <f>'Knowledge Intensity'!AT54</f>
        <v>73.672484404249019</v>
      </c>
      <c r="F161" s="424"/>
      <c r="G161" s="418">
        <f>'Knowledge Intensity'!AT55</f>
        <v>58.594977765995573</v>
      </c>
      <c r="H161" s="424"/>
      <c r="I161" s="418">
        <f>'Knowledge Intensity'!AT56</f>
        <v>72.87520724833837</v>
      </c>
      <c r="J161" s="424"/>
      <c r="K161" s="418">
        <f>'Knowledge Intensity'!AT60</f>
        <v>75.257724764760638</v>
      </c>
      <c r="L161" s="424"/>
      <c r="M161" s="418">
        <f>'Knowledge Intensity'!AT64</f>
        <v>65.014623162907881</v>
      </c>
      <c r="N161" s="424"/>
    </row>
    <row r="162" spans="1:14" s="217" customFormat="1" ht="14.45" customHeight="1">
      <c r="A162" s="539"/>
      <c r="B162" s="168">
        <v>2022</v>
      </c>
      <c r="C162" s="418">
        <f>'Knowledge Intensity'!AU53</f>
        <v>98.182350568892886</v>
      </c>
      <c r="D162" s="424">
        <f>'Knowledge Intensity'!AU53</f>
        <v>98.182350568892886</v>
      </c>
      <c r="E162" s="418">
        <f>'Knowledge Intensity'!AU54</f>
        <v>70.632344048867083</v>
      </c>
      <c r="F162" s="424">
        <f>'Knowledge Intensity'!AU54</f>
        <v>70.632344048867083</v>
      </c>
      <c r="G162" s="418">
        <f>'Knowledge Intensity'!AU55</f>
        <v>64.622511221325965</v>
      </c>
      <c r="H162" s="424">
        <f>'Knowledge Intensity'!AU55</f>
        <v>64.622511221325965</v>
      </c>
      <c r="I162" s="418">
        <f>'Knowledge Intensity'!AU56</f>
        <v>81.171435592232854</v>
      </c>
      <c r="J162" s="424">
        <f>'Knowledge Intensity'!AU56</f>
        <v>81.171435592232854</v>
      </c>
      <c r="K162" s="418">
        <f>'Knowledge Intensity'!AU60</f>
        <v>88.048170292452241</v>
      </c>
      <c r="L162" s="424">
        <f>'Knowledge Intensity'!AU60</f>
        <v>88.048170292452241</v>
      </c>
      <c r="M162" s="418">
        <f>'Knowledge Intensity'!AU64</f>
        <v>72.328351310527594</v>
      </c>
      <c r="N162" s="424">
        <f>'Knowledge Intensity'!AU64</f>
        <v>72.328351310527594</v>
      </c>
    </row>
    <row r="163" spans="1:14" s="217" customFormat="1" ht="15" customHeight="1">
      <c r="A163" s="539"/>
      <c r="B163" s="168" t="s">
        <v>293</v>
      </c>
      <c r="C163" s="433"/>
      <c r="D163" s="424">
        <f>'Knowledge Intensity'!AV53</f>
        <v>101.77749828471592</v>
      </c>
      <c r="E163" s="418"/>
      <c r="F163" s="424">
        <f>'Knowledge Intensity'!AV54</f>
        <v>64.554275485909173</v>
      </c>
      <c r="G163" s="433"/>
      <c r="H163" s="424">
        <f>'Knowledge Intensity'!AV55</f>
        <v>58.115769751875597</v>
      </c>
      <c r="I163" s="418"/>
      <c r="J163" s="424">
        <f>'Knowledge Intensity'!AV56</f>
        <v>72.443661547228942</v>
      </c>
      <c r="K163" s="433"/>
      <c r="L163" s="424">
        <f>'Knowledge Intensity'!AV60</f>
        <v>87.988013110323777</v>
      </c>
      <c r="M163" s="433"/>
      <c r="N163" s="424">
        <f>'Knowledge Intensity'!AV64</f>
        <v>78.226780983837202</v>
      </c>
    </row>
    <row r="164" spans="1:14" s="217" customFormat="1" ht="15" customHeight="1">
      <c r="A164" s="539"/>
      <c r="B164" s="248" t="s">
        <v>294</v>
      </c>
      <c r="C164" s="433"/>
      <c r="D164" s="424">
        <f>'Knowledge Intensity'!AW53</f>
        <v>98.703481584202905</v>
      </c>
      <c r="E164" s="418"/>
      <c r="F164" s="424">
        <f>'Knowledge Intensity'!AW54</f>
        <v>61.721164977430242</v>
      </c>
      <c r="G164" s="433"/>
      <c r="H164" s="424">
        <f>'Knowledge Intensity'!AW55</f>
        <v>55.695958338979743</v>
      </c>
      <c r="I164" s="418"/>
      <c r="J164" s="424">
        <f>'Knowledge Intensity'!AW56</f>
        <v>69.541948829689488</v>
      </c>
      <c r="K164" s="433"/>
      <c r="L164" s="424">
        <f>'Knowledge Intensity'!AW60</f>
        <v>89.534750606109057</v>
      </c>
      <c r="M164" s="433"/>
      <c r="N164" s="424">
        <f>'Knowledge Intensity'!AW64</f>
        <v>80.516342957388233</v>
      </c>
    </row>
    <row r="165" spans="1:14" s="217" customFormat="1" ht="15" customHeight="1" thickBot="1">
      <c r="A165" s="539"/>
      <c r="B165" s="169" t="s">
        <v>295</v>
      </c>
      <c r="C165" s="435"/>
      <c r="D165" s="437">
        <f>'Knowledge Intensity'!AX53</f>
        <v>103.71664154699153</v>
      </c>
      <c r="E165" s="461"/>
      <c r="F165" s="437">
        <f>'Knowledge Intensity'!AX54</f>
        <v>65.408284063303853</v>
      </c>
      <c r="G165" s="435"/>
      <c r="H165" s="437">
        <f>'Knowledge Intensity'!AX55</f>
        <v>59.220480586898375</v>
      </c>
      <c r="I165" s="461"/>
      <c r="J165" s="437">
        <f>'Knowledge Intensity'!AX56</f>
        <v>73.958901368038497</v>
      </c>
      <c r="K165" s="435"/>
      <c r="L165" s="437">
        <f>'Knowledge Intensity'!AX60</f>
        <v>95.683474520540344</v>
      </c>
      <c r="M165" s="435"/>
      <c r="N165" s="437">
        <f>'Knowledge Intensity'!AX64</f>
        <v>86.807384766676947</v>
      </c>
    </row>
    <row r="166" spans="1:14" s="217" customFormat="1" ht="15">
      <c r="A166" s="139"/>
      <c r="B166" s="406"/>
      <c r="D166" s="395"/>
      <c r="E166" s="395"/>
      <c r="F166" s="395"/>
      <c r="H166" s="395"/>
      <c r="I166" s="395"/>
      <c r="J166" s="395"/>
      <c r="L166" s="395"/>
      <c r="N166" s="395"/>
    </row>
    <row r="167" spans="1:14" s="217" customFormat="1">
      <c r="E167" s="395"/>
      <c r="F167" s="395"/>
      <c r="I167" s="395"/>
      <c r="J167" s="395"/>
      <c r="K167" s="395"/>
    </row>
    <row r="168" spans="1:14" s="217" customFormat="1">
      <c r="E168" s="395"/>
      <c r="F168" s="395"/>
      <c r="I168" s="395"/>
      <c r="J168" s="395"/>
      <c r="K168" s="395"/>
    </row>
    <row r="169" spans="1:14" s="217" customFormat="1">
      <c r="E169" s="395"/>
      <c r="F169" s="395"/>
      <c r="I169" s="395"/>
      <c r="J169" s="395"/>
      <c r="K169" s="395"/>
    </row>
    <row r="170" spans="1:14" s="217" customFormat="1">
      <c r="E170" s="395"/>
      <c r="F170" s="395"/>
      <c r="I170" s="395"/>
      <c r="J170" s="395"/>
      <c r="K170" s="395"/>
    </row>
    <row r="171" spans="1:14" s="217" customFormat="1">
      <c r="E171" s="395"/>
      <c r="F171" s="395"/>
      <c r="I171" s="395"/>
      <c r="J171" s="395"/>
      <c r="K171" s="395"/>
    </row>
    <row r="172" spans="1:14" s="217" customFormat="1">
      <c r="E172" s="395"/>
      <c r="F172" s="395"/>
      <c r="I172" s="395"/>
      <c r="J172" s="395"/>
      <c r="K172" s="395"/>
    </row>
    <row r="173" spans="1:14" s="217" customFormat="1">
      <c r="E173" s="395"/>
      <c r="F173" s="395"/>
      <c r="I173" s="395"/>
      <c r="J173" s="395"/>
      <c r="K173" s="395"/>
    </row>
    <row r="174" spans="1:14" s="217" customFormat="1">
      <c r="E174" s="395"/>
      <c r="F174" s="395"/>
      <c r="I174" s="395"/>
      <c r="J174" s="395"/>
      <c r="K174" s="395"/>
    </row>
    <row r="175" spans="1:14" s="217" customFormat="1">
      <c r="E175" s="395"/>
      <c r="F175" s="395"/>
      <c r="I175" s="395"/>
      <c r="J175" s="395"/>
      <c r="K175" s="395"/>
    </row>
    <row r="176" spans="1:14" s="217" customFormat="1">
      <c r="E176" s="395"/>
      <c r="F176" s="395"/>
      <c r="I176" s="395"/>
      <c r="J176" s="395"/>
      <c r="K176" s="395"/>
    </row>
    <row r="177" spans="5:11" s="217" customFormat="1">
      <c r="E177" s="395"/>
      <c r="F177" s="395"/>
      <c r="I177" s="395"/>
      <c r="J177" s="395"/>
      <c r="K177" s="395"/>
    </row>
    <row r="178" spans="5:11" s="217" customFormat="1">
      <c r="E178" s="395"/>
      <c r="F178" s="395"/>
      <c r="I178" s="395"/>
      <c r="J178" s="395"/>
      <c r="K178" s="395"/>
    </row>
    <row r="179" spans="5:11" s="217" customFormat="1">
      <c r="E179" s="395"/>
      <c r="F179" s="395"/>
      <c r="I179" s="395"/>
      <c r="J179" s="395"/>
      <c r="K179" s="395"/>
    </row>
    <row r="180" spans="5:11" s="217" customFormat="1">
      <c r="E180" s="395"/>
      <c r="F180" s="395"/>
      <c r="I180" s="395"/>
      <c r="J180" s="395"/>
      <c r="K180" s="395"/>
    </row>
    <row r="181" spans="5:11" s="217" customFormat="1">
      <c r="E181" s="395"/>
      <c r="F181" s="395"/>
      <c r="I181" s="395"/>
      <c r="J181" s="395"/>
      <c r="K181" s="395"/>
    </row>
    <row r="182" spans="5:11" s="217" customFormat="1">
      <c r="E182" s="395"/>
      <c r="F182" s="395"/>
      <c r="I182" s="395"/>
      <c r="J182" s="395"/>
      <c r="K182" s="395"/>
    </row>
    <row r="183" spans="5:11" s="217" customFormat="1">
      <c r="E183" s="395"/>
      <c r="F183" s="395"/>
      <c r="I183" s="395"/>
      <c r="J183" s="395"/>
      <c r="K183" s="395"/>
    </row>
    <row r="184" spans="5:11" s="217" customFormat="1">
      <c r="E184" s="395"/>
      <c r="F184" s="395"/>
      <c r="I184" s="395"/>
      <c r="J184" s="395"/>
      <c r="K184" s="395"/>
    </row>
    <row r="185" spans="5:11" s="217" customFormat="1">
      <c r="E185" s="395"/>
      <c r="F185" s="395"/>
      <c r="I185" s="395"/>
      <c r="J185" s="395"/>
      <c r="K185" s="395"/>
    </row>
    <row r="186" spans="5:11" s="217" customFormat="1">
      <c r="E186" s="395"/>
      <c r="F186" s="395"/>
      <c r="I186" s="395"/>
      <c r="J186" s="395"/>
      <c r="K186" s="395"/>
    </row>
    <row r="187" spans="5:11" s="217" customFormat="1">
      <c r="E187" s="395"/>
      <c r="F187" s="395"/>
      <c r="I187" s="395"/>
      <c r="J187" s="395"/>
      <c r="K187" s="395"/>
    </row>
    <row r="188" spans="5:11" s="217" customFormat="1">
      <c r="E188" s="395"/>
      <c r="F188" s="395"/>
      <c r="I188" s="395"/>
      <c r="J188" s="395"/>
      <c r="K188" s="395"/>
    </row>
    <row r="189" spans="5:11" s="217" customFormat="1">
      <c r="E189" s="395"/>
      <c r="F189" s="395"/>
      <c r="I189" s="395"/>
      <c r="J189" s="395"/>
      <c r="K189" s="395"/>
    </row>
    <row r="190" spans="5:11" s="217" customFormat="1">
      <c r="E190" s="395"/>
      <c r="F190" s="395"/>
      <c r="I190" s="395"/>
      <c r="J190" s="395"/>
      <c r="K190" s="395"/>
    </row>
    <row r="191" spans="5:11" s="217" customFormat="1">
      <c r="E191" s="395"/>
      <c r="F191" s="395"/>
      <c r="I191" s="395"/>
      <c r="J191" s="395"/>
      <c r="K191" s="395"/>
    </row>
    <row r="192" spans="5:11" s="217" customFormat="1">
      <c r="E192" s="395"/>
      <c r="F192" s="395"/>
      <c r="I192" s="395"/>
      <c r="J192" s="395"/>
      <c r="K192" s="395"/>
    </row>
    <row r="193" spans="5:11" s="217" customFormat="1">
      <c r="E193" s="395"/>
      <c r="F193" s="395"/>
      <c r="I193" s="395"/>
      <c r="J193" s="395"/>
      <c r="K193" s="395"/>
    </row>
    <row r="194" spans="5:11" s="217" customFormat="1">
      <c r="E194" s="395"/>
      <c r="F194" s="395"/>
      <c r="I194" s="395"/>
      <c r="J194" s="395"/>
      <c r="K194" s="395"/>
    </row>
    <row r="195" spans="5:11" s="217" customFormat="1">
      <c r="E195" s="395"/>
      <c r="F195" s="395"/>
      <c r="I195" s="395"/>
      <c r="J195" s="395"/>
      <c r="K195" s="395"/>
    </row>
    <row r="196" spans="5:11" s="217" customFormat="1">
      <c r="E196" s="395"/>
      <c r="F196" s="395"/>
      <c r="I196" s="395"/>
      <c r="J196" s="395"/>
      <c r="K196" s="395"/>
    </row>
    <row r="197" spans="5:11" s="217" customFormat="1">
      <c r="E197" s="395"/>
      <c r="F197" s="395"/>
      <c r="I197" s="395"/>
      <c r="J197" s="395"/>
      <c r="K197" s="395"/>
    </row>
    <row r="198" spans="5:11" s="217" customFormat="1">
      <c r="E198" s="395"/>
      <c r="F198" s="395"/>
      <c r="I198" s="395"/>
      <c r="J198" s="395"/>
      <c r="K198" s="395"/>
    </row>
    <row r="199" spans="5:11" s="217" customFormat="1">
      <c r="E199" s="395"/>
      <c r="F199" s="395"/>
      <c r="I199" s="395"/>
      <c r="J199" s="395"/>
      <c r="K199" s="395"/>
    </row>
    <row r="200" spans="5:11" s="217" customFormat="1">
      <c r="E200" s="395"/>
      <c r="F200" s="395"/>
      <c r="I200" s="395"/>
      <c r="J200" s="395"/>
      <c r="K200" s="395"/>
    </row>
    <row r="201" spans="5:11" s="217" customFormat="1">
      <c r="E201" s="395"/>
      <c r="F201" s="395"/>
      <c r="I201" s="395"/>
      <c r="J201" s="395"/>
      <c r="K201" s="395"/>
    </row>
    <row r="202" spans="5:11" s="217" customFormat="1">
      <c r="E202" s="395"/>
      <c r="F202" s="395"/>
      <c r="I202" s="395"/>
      <c r="J202" s="395"/>
      <c r="K202" s="395"/>
    </row>
    <row r="203" spans="5:11" s="217" customFormat="1">
      <c r="E203" s="395"/>
      <c r="F203" s="395"/>
      <c r="I203" s="395"/>
      <c r="J203" s="395"/>
      <c r="K203" s="395"/>
    </row>
    <row r="204" spans="5:11" s="217" customFormat="1">
      <c r="E204" s="395"/>
      <c r="F204" s="395"/>
      <c r="I204" s="395"/>
      <c r="J204" s="395"/>
      <c r="K204" s="395"/>
    </row>
    <row r="205" spans="5:11" s="217" customFormat="1">
      <c r="E205" s="395"/>
      <c r="F205" s="395"/>
      <c r="I205" s="395"/>
      <c r="J205" s="395"/>
      <c r="K205" s="395"/>
    </row>
    <row r="206" spans="5:11" s="217" customFormat="1">
      <c r="E206" s="395"/>
      <c r="F206" s="395"/>
      <c r="I206" s="395"/>
      <c r="J206" s="395"/>
      <c r="K206" s="395"/>
    </row>
    <row r="207" spans="5:11" s="217" customFormat="1">
      <c r="E207" s="395"/>
      <c r="F207" s="395"/>
      <c r="I207" s="395"/>
      <c r="J207" s="395"/>
      <c r="K207" s="395"/>
    </row>
    <row r="208" spans="5:11" s="217" customFormat="1">
      <c r="E208" s="395"/>
      <c r="F208" s="395"/>
      <c r="I208" s="395"/>
      <c r="J208" s="395"/>
      <c r="K208" s="395"/>
    </row>
    <row r="209" spans="5:11" s="217" customFormat="1">
      <c r="E209" s="395"/>
      <c r="F209" s="395"/>
      <c r="I209" s="395"/>
      <c r="J209" s="395"/>
      <c r="K209" s="395"/>
    </row>
    <row r="210" spans="5:11" s="217" customFormat="1">
      <c r="E210" s="395"/>
      <c r="F210" s="395"/>
      <c r="I210" s="395"/>
      <c r="J210" s="395"/>
      <c r="K210" s="395"/>
    </row>
    <row r="211" spans="5:11" s="217" customFormat="1">
      <c r="E211" s="395"/>
      <c r="F211" s="395"/>
      <c r="I211" s="395"/>
      <c r="J211" s="395"/>
      <c r="K211" s="395"/>
    </row>
    <row r="212" spans="5:11" s="217" customFormat="1">
      <c r="E212" s="395"/>
      <c r="F212" s="395"/>
      <c r="I212" s="395"/>
      <c r="J212" s="395"/>
      <c r="K212" s="395"/>
    </row>
    <row r="213" spans="5:11" s="217" customFormat="1">
      <c r="E213" s="395"/>
      <c r="F213" s="395"/>
      <c r="I213" s="395"/>
      <c r="J213" s="395"/>
      <c r="K213" s="395"/>
    </row>
    <row r="214" spans="5:11" s="217" customFormat="1">
      <c r="E214" s="395"/>
      <c r="F214" s="395"/>
      <c r="I214" s="395"/>
      <c r="J214" s="395"/>
      <c r="K214" s="395"/>
    </row>
    <row r="215" spans="5:11" s="217" customFormat="1">
      <c r="E215" s="395"/>
      <c r="F215" s="395"/>
      <c r="I215" s="395"/>
      <c r="J215" s="395"/>
      <c r="K215" s="395"/>
    </row>
    <row r="216" spans="5:11" s="217" customFormat="1">
      <c r="E216" s="395"/>
      <c r="F216" s="395"/>
      <c r="I216" s="395"/>
      <c r="J216" s="395"/>
      <c r="K216" s="395"/>
    </row>
    <row r="217" spans="5:11" s="217" customFormat="1">
      <c r="E217" s="395"/>
      <c r="F217" s="395"/>
      <c r="I217" s="395"/>
      <c r="J217" s="395"/>
      <c r="K217" s="395"/>
    </row>
    <row r="218" spans="5:11" s="217" customFormat="1">
      <c r="E218" s="395"/>
      <c r="F218" s="395"/>
      <c r="I218" s="395"/>
      <c r="J218" s="395"/>
      <c r="K218" s="395"/>
    </row>
    <row r="219" spans="5:11" s="217" customFormat="1">
      <c r="E219" s="395"/>
      <c r="F219" s="395"/>
      <c r="I219" s="395"/>
      <c r="J219" s="395"/>
      <c r="K219" s="395"/>
    </row>
    <row r="220" spans="5:11" s="217" customFormat="1">
      <c r="E220" s="395"/>
      <c r="F220" s="395"/>
      <c r="I220" s="395"/>
      <c r="J220" s="395"/>
      <c r="K220" s="395"/>
    </row>
    <row r="221" spans="5:11" s="217" customFormat="1">
      <c r="E221" s="395"/>
      <c r="F221" s="395"/>
      <c r="I221" s="395"/>
      <c r="J221" s="395"/>
      <c r="K221" s="395"/>
    </row>
    <row r="222" spans="5:11" s="217" customFormat="1">
      <c r="E222" s="395"/>
      <c r="F222" s="395"/>
      <c r="I222" s="395"/>
      <c r="J222" s="395"/>
      <c r="K222" s="395"/>
    </row>
    <row r="223" spans="5:11" s="217" customFormat="1">
      <c r="E223" s="395"/>
      <c r="F223" s="395"/>
      <c r="I223" s="395"/>
      <c r="J223" s="395"/>
      <c r="K223" s="395"/>
    </row>
    <row r="224" spans="5:11" s="217" customFormat="1">
      <c r="E224" s="395"/>
      <c r="F224" s="395"/>
      <c r="I224" s="395"/>
      <c r="J224" s="395"/>
      <c r="K224" s="395"/>
    </row>
    <row r="225" spans="5:11" s="217" customFormat="1">
      <c r="E225" s="395"/>
      <c r="F225" s="395"/>
      <c r="I225" s="395"/>
      <c r="J225" s="395"/>
      <c r="K225" s="395"/>
    </row>
    <row r="226" spans="5:11" s="217" customFormat="1">
      <c r="E226" s="395"/>
      <c r="F226" s="395"/>
      <c r="I226" s="395"/>
      <c r="J226" s="395"/>
      <c r="K226" s="395"/>
    </row>
    <row r="227" spans="5:11" s="217" customFormat="1">
      <c r="E227" s="395"/>
      <c r="F227" s="395"/>
      <c r="I227" s="395"/>
      <c r="J227" s="395"/>
      <c r="K227" s="395"/>
    </row>
    <row r="228" spans="5:11" s="217" customFormat="1">
      <c r="E228" s="395"/>
      <c r="F228" s="395"/>
      <c r="I228" s="395"/>
      <c r="J228" s="395"/>
      <c r="K228" s="395"/>
    </row>
    <row r="229" spans="5:11" s="217" customFormat="1">
      <c r="E229" s="395"/>
      <c r="F229" s="395"/>
      <c r="I229" s="395"/>
      <c r="J229" s="395"/>
      <c r="K229" s="395"/>
    </row>
    <row r="230" spans="5:11" s="217" customFormat="1">
      <c r="E230" s="395"/>
      <c r="F230" s="395"/>
      <c r="I230" s="395"/>
      <c r="J230" s="395"/>
      <c r="K230" s="395"/>
    </row>
    <row r="231" spans="5:11" s="217" customFormat="1">
      <c r="E231" s="395"/>
      <c r="F231" s="395"/>
      <c r="I231" s="395"/>
      <c r="J231" s="395"/>
      <c r="K231" s="395"/>
    </row>
    <row r="232" spans="5:11" s="217" customFormat="1">
      <c r="E232" s="395"/>
      <c r="F232" s="395"/>
      <c r="I232" s="395"/>
      <c r="J232" s="395"/>
      <c r="K232" s="395"/>
    </row>
    <row r="233" spans="5:11" s="217" customFormat="1">
      <c r="E233" s="395"/>
      <c r="F233" s="395"/>
      <c r="I233" s="395"/>
      <c r="J233" s="395"/>
      <c r="K233" s="395"/>
    </row>
    <row r="234" spans="5:11" s="217" customFormat="1">
      <c r="E234" s="395"/>
      <c r="F234" s="395"/>
      <c r="I234" s="395"/>
      <c r="J234" s="395"/>
      <c r="K234" s="395"/>
    </row>
    <row r="235" spans="5:11" s="217" customFormat="1">
      <c r="E235" s="395"/>
      <c r="F235" s="395"/>
      <c r="I235" s="395"/>
      <c r="J235" s="395"/>
      <c r="K235" s="395"/>
    </row>
  </sheetData>
  <mergeCells count="117">
    <mergeCell ref="A44:A62"/>
    <mergeCell ref="A64:A82"/>
    <mergeCell ref="A84:A102"/>
    <mergeCell ref="AB84:AB102"/>
    <mergeCell ref="A147:A165"/>
    <mergeCell ref="A127:A145"/>
    <mergeCell ref="A107:A125"/>
    <mergeCell ref="I64:J64"/>
    <mergeCell ref="K107:L107"/>
    <mergeCell ref="M107:N107"/>
    <mergeCell ref="C127:D127"/>
    <mergeCell ref="E127:F127"/>
    <mergeCell ref="G127:H127"/>
    <mergeCell ref="I127:J127"/>
    <mergeCell ref="K127:L127"/>
    <mergeCell ref="M127:N127"/>
    <mergeCell ref="C107:D107"/>
    <mergeCell ref="E107:F107"/>
    <mergeCell ref="G107:H107"/>
    <mergeCell ref="I107:J107"/>
    <mergeCell ref="K147:L147"/>
    <mergeCell ref="I44:J44"/>
    <mergeCell ref="Y44:Z44"/>
    <mergeCell ref="O44:P44"/>
    <mergeCell ref="A4:A22"/>
    <mergeCell ref="L4:L22"/>
    <mergeCell ref="W4:W22"/>
    <mergeCell ref="AH4:AH22"/>
    <mergeCell ref="A24:A42"/>
    <mergeCell ref="L24:L42"/>
    <mergeCell ref="W24:W42"/>
    <mergeCell ref="AH24:AH42"/>
    <mergeCell ref="T4:U4"/>
    <mergeCell ref="I24:J24"/>
    <mergeCell ref="AC4:AD4"/>
    <mergeCell ref="AE4:AF4"/>
    <mergeCell ref="AC24:AD24"/>
    <mergeCell ref="AE24:AF24"/>
    <mergeCell ref="Y24:Z24"/>
    <mergeCell ref="AA24:AB24"/>
    <mergeCell ref="T24:U24"/>
    <mergeCell ref="C147:D147"/>
    <mergeCell ref="E147:F147"/>
    <mergeCell ref="G147:H147"/>
    <mergeCell ref="I147:J147"/>
    <mergeCell ref="P24:Q24"/>
    <mergeCell ref="K44:L44"/>
    <mergeCell ref="I4:J4"/>
    <mergeCell ref="G24:H24"/>
    <mergeCell ref="C4:D4"/>
    <mergeCell ref="E4:F4"/>
    <mergeCell ref="C24:D24"/>
    <mergeCell ref="E24:F24"/>
    <mergeCell ref="G4:H4"/>
    <mergeCell ref="C84:D84"/>
    <mergeCell ref="E84:F84"/>
    <mergeCell ref="G84:H84"/>
    <mergeCell ref="G44:H44"/>
    <mergeCell ref="C44:D44"/>
    <mergeCell ref="E44:F44"/>
    <mergeCell ref="I84:J84"/>
    <mergeCell ref="K84:L84"/>
    <mergeCell ref="M84:N84"/>
    <mergeCell ref="O84:P84"/>
    <mergeCell ref="Q84:R84"/>
    <mergeCell ref="K64:L64"/>
    <mergeCell ref="W64:X64"/>
    <mergeCell ref="Y64:Z64"/>
    <mergeCell ref="AD84:AE84"/>
    <mergeCell ref="AV84:AW84"/>
    <mergeCell ref="AX84:AY84"/>
    <mergeCell ref="AH84:AI84"/>
    <mergeCell ref="AC45:AD45"/>
    <mergeCell ref="AE45:AF45"/>
    <mergeCell ref="AC65:AD65"/>
    <mergeCell ref="AE65:AF65"/>
    <mergeCell ref="AA65:AB65"/>
    <mergeCell ref="AF84:AG84"/>
    <mergeCell ref="AA45:AB45"/>
    <mergeCell ref="O64:P64"/>
    <mergeCell ref="Q64:R64"/>
    <mergeCell ref="S64:T64"/>
    <mergeCell ref="U64:V64"/>
    <mergeCell ref="C64:D64"/>
    <mergeCell ref="E64:F64"/>
    <mergeCell ref="N4:O4"/>
    <mergeCell ref="M44:N44"/>
    <mergeCell ref="G64:H64"/>
    <mergeCell ref="Q44:R44"/>
    <mergeCell ref="S44:T44"/>
    <mergeCell ref="U44:V44"/>
    <mergeCell ref="P4:Q4"/>
    <mergeCell ref="R4:S4"/>
    <mergeCell ref="S84:T84"/>
    <mergeCell ref="U84:V84"/>
    <mergeCell ref="W84:X84"/>
    <mergeCell ref="Y84:Z84"/>
    <mergeCell ref="M147:N147"/>
    <mergeCell ref="AZ84:BA84"/>
    <mergeCell ref="AJ4:AK4"/>
    <mergeCell ref="AL4:AM4"/>
    <mergeCell ref="AJ24:AK24"/>
    <mergeCell ref="AL24:AM24"/>
    <mergeCell ref="AN24:AO24"/>
    <mergeCell ref="AP24:AQ24"/>
    <mergeCell ref="AJ84:AK84"/>
    <mergeCell ref="AL84:AM84"/>
    <mergeCell ref="AN84:AO84"/>
    <mergeCell ref="AP84:AQ84"/>
    <mergeCell ref="W44:X44"/>
    <mergeCell ref="Y4:Z4"/>
    <mergeCell ref="AA4:AB4"/>
    <mergeCell ref="R24:S24"/>
    <mergeCell ref="N24:O24"/>
    <mergeCell ref="AR84:AS84"/>
    <mergeCell ref="AT84:AU84"/>
    <mergeCell ref="M64:N64"/>
  </mergeCells>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2"/>
  <dimension ref="A1:R36"/>
  <sheetViews>
    <sheetView zoomScale="70" zoomScaleNormal="70" workbookViewId="0">
      <selection activeCell="P13" sqref="P13"/>
    </sheetView>
  </sheetViews>
  <sheetFormatPr defaultColWidth="9.28515625" defaultRowHeight="15"/>
  <cols>
    <col min="1" max="1" width="55.42578125" customWidth="1"/>
    <col min="3" max="3" width="14.28515625" customWidth="1"/>
    <col min="257" max="257" width="10" customWidth="1"/>
    <col min="513" max="513" width="10" customWidth="1"/>
    <col min="769" max="769" width="10" customWidth="1"/>
    <col min="1025" max="1025" width="10" customWidth="1"/>
    <col min="1281" max="1281" width="10" customWidth="1"/>
    <col min="1537" max="1537" width="10" customWidth="1"/>
    <col min="1793" max="1793" width="10" customWidth="1"/>
    <col min="2049" max="2049" width="10" customWidth="1"/>
    <col min="2305" max="2305" width="10" customWidth="1"/>
    <col min="2561" max="2561" width="10" customWidth="1"/>
    <col min="2817" max="2817" width="10" customWidth="1"/>
    <col min="3073" max="3073" width="10" customWidth="1"/>
    <col min="3329" max="3329" width="10" customWidth="1"/>
    <col min="3585" max="3585" width="10" customWidth="1"/>
    <col min="3841" max="3841" width="10" customWidth="1"/>
    <col min="4097" max="4097" width="10" customWidth="1"/>
    <col min="4353" max="4353" width="10" customWidth="1"/>
    <col min="4609" max="4609" width="10" customWidth="1"/>
    <col min="4865" max="4865" width="10" customWidth="1"/>
    <col min="5121" max="5121" width="10" customWidth="1"/>
    <col min="5377" max="5377" width="10" customWidth="1"/>
    <col min="5633" max="5633" width="10" customWidth="1"/>
    <col min="5889" max="5889" width="10" customWidth="1"/>
    <col min="6145" max="6145" width="10" customWidth="1"/>
    <col min="6401" max="6401" width="10" customWidth="1"/>
    <col min="6657" max="6657" width="10" customWidth="1"/>
    <col min="6913" max="6913" width="10" customWidth="1"/>
    <col min="7169" max="7169" width="10" customWidth="1"/>
    <col min="7425" max="7425" width="10" customWidth="1"/>
    <col min="7681" max="7681" width="10" customWidth="1"/>
    <col min="7937" max="7937" width="10" customWidth="1"/>
    <col min="8193" max="8193" width="10" customWidth="1"/>
    <col min="8449" max="8449" width="10" customWidth="1"/>
    <col min="8705" max="8705" width="10" customWidth="1"/>
    <col min="8961" max="8961" width="10" customWidth="1"/>
    <col min="9217" max="9217" width="10" customWidth="1"/>
    <col min="9473" max="9473" width="10" customWidth="1"/>
    <col min="9729" max="9729" width="10" customWidth="1"/>
    <col min="9985" max="9985" width="10" customWidth="1"/>
    <col min="10241" max="10241" width="10" customWidth="1"/>
    <col min="10497" max="10497" width="10" customWidth="1"/>
    <col min="10753" max="10753" width="10" customWidth="1"/>
    <col min="11009" max="11009" width="10" customWidth="1"/>
    <col min="11265" max="11265" width="10" customWidth="1"/>
    <col min="11521" max="11521" width="10" customWidth="1"/>
    <col min="11777" max="11777" width="10" customWidth="1"/>
    <col min="12033" max="12033" width="10" customWidth="1"/>
    <col min="12289" max="12289" width="10" customWidth="1"/>
    <col min="12545" max="12545" width="10" customWidth="1"/>
    <col min="12801" max="12801" width="10" customWidth="1"/>
    <col min="13057" max="13057" width="10" customWidth="1"/>
    <col min="13313" max="13313" width="10" customWidth="1"/>
    <col min="13569" max="13569" width="10" customWidth="1"/>
    <col min="13825" max="13825" width="10" customWidth="1"/>
    <col min="14081" max="14081" width="10" customWidth="1"/>
    <col min="14337" max="14337" width="10" customWidth="1"/>
    <col min="14593" max="14593" width="10" customWidth="1"/>
    <col min="14849" max="14849" width="10" customWidth="1"/>
    <col min="15105" max="15105" width="10" customWidth="1"/>
    <col min="15361" max="15361" width="10" customWidth="1"/>
    <col min="15617" max="15617" width="10" customWidth="1"/>
    <col min="15873" max="15873" width="10" customWidth="1"/>
    <col min="16129" max="16129" width="10" customWidth="1"/>
  </cols>
  <sheetData>
    <row r="1" spans="1:18">
      <c r="A1" s="29">
        <v>2008</v>
      </c>
      <c r="B1" s="29">
        <v>2009</v>
      </c>
      <c r="C1" s="29">
        <v>2010</v>
      </c>
      <c r="D1" s="29">
        <v>2011</v>
      </c>
      <c r="E1" s="29">
        <v>2012</v>
      </c>
      <c r="F1" s="29">
        <v>2013</v>
      </c>
      <c r="G1" s="29">
        <v>2014</v>
      </c>
      <c r="H1" s="29">
        <v>2015</v>
      </c>
      <c r="I1" s="29">
        <v>2016</v>
      </c>
      <c r="J1" s="29">
        <v>2017</v>
      </c>
      <c r="K1" s="29">
        <v>2018</v>
      </c>
      <c r="L1" s="29">
        <v>2019</v>
      </c>
      <c r="M1" s="29">
        <v>2020</v>
      </c>
      <c r="N1" s="29">
        <v>2021</v>
      </c>
      <c r="O1" s="29">
        <v>2022</v>
      </c>
      <c r="P1" s="29">
        <v>2023</v>
      </c>
      <c r="Q1" s="29" t="s">
        <v>294</v>
      </c>
      <c r="R1" s="29" t="s">
        <v>295</v>
      </c>
    </row>
    <row r="2" spans="1:18">
      <c r="A2" s="29">
        <v>2008</v>
      </c>
      <c r="B2" s="29">
        <v>2009</v>
      </c>
      <c r="C2" s="29">
        <v>2010</v>
      </c>
      <c r="D2" s="29">
        <v>2011</v>
      </c>
      <c r="E2" s="29">
        <v>2012</v>
      </c>
      <c r="F2" s="29">
        <v>2013</v>
      </c>
      <c r="G2" s="29">
        <v>2014</v>
      </c>
      <c r="H2" s="29">
        <v>2015</v>
      </c>
      <c r="I2" s="29">
        <v>2016</v>
      </c>
      <c r="J2" s="29">
        <v>2017</v>
      </c>
      <c r="K2" s="29">
        <v>2018</v>
      </c>
      <c r="L2" s="29">
        <v>2019</v>
      </c>
      <c r="M2" s="29">
        <v>2020</v>
      </c>
      <c r="N2" s="29">
        <v>2021</v>
      </c>
      <c r="O2" s="29">
        <v>2022</v>
      </c>
      <c r="P2" s="29" t="s">
        <v>293</v>
      </c>
      <c r="Q2" s="29" t="s">
        <v>294</v>
      </c>
      <c r="R2" s="29" t="s">
        <v>295</v>
      </c>
    </row>
    <row r="3" spans="1:18">
      <c r="A3" t="s">
        <v>93</v>
      </c>
    </row>
    <row r="4" spans="1:18">
      <c r="A4" t="s">
        <v>111</v>
      </c>
    </row>
    <row r="5" spans="1:18">
      <c r="A5" t="s">
        <v>257</v>
      </c>
      <c r="B5" t="s">
        <v>327</v>
      </c>
    </row>
    <row r="6" spans="1:18">
      <c r="A6" t="s">
        <v>328</v>
      </c>
    </row>
    <row r="7" spans="1:18">
      <c r="A7" t="s">
        <v>267</v>
      </c>
      <c r="B7" t="s">
        <v>329</v>
      </c>
      <c r="C7" t="s">
        <v>330</v>
      </c>
      <c r="D7" t="s">
        <v>331</v>
      </c>
      <c r="M7" t="s">
        <v>332</v>
      </c>
      <c r="N7" t="s">
        <v>332</v>
      </c>
    </row>
    <row r="8" spans="1:18">
      <c r="A8" t="s">
        <v>36</v>
      </c>
      <c r="M8" t="s">
        <v>305</v>
      </c>
      <c r="N8" t="s">
        <v>305</v>
      </c>
    </row>
    <row r="9" spans="1:18">
      <c r="A9" t="s">
        <v>333</v>
      </c>
      <c r="M9" t="s">
        <v>306</v>
      </c>
      <c r="N9" t="s">
        <v>306</v>
      </c>
    </row>
    <row r="10" spans="1:18">
      <c r="A10" t="s">
        <v>289</v>
      </c>
      <c r="M10" t="s">
        <v>307</v>
      </c>
      <c r="N10" t="s">
        <v>307</v>
      </c>
    </row>
    <row r="11" spans="1:18">
      <c r="M11" t="s">
        <v>308</v>
      </c>
      <c r="N11" t="s">
        <v>308</v>
      </c>
    </row>
    <row r="12" spans="1:18">
      <c r="A12" t="s">
        <v>288</v>
      </c>
      <c r="B12" t="s">
        <v>334</v>
      </c>
      <c r="M12" t="s">
        <v>309</v>
      </c>
      <c r="N12" t="s">
        <v>309</v>
      </c>
    </row>
    <row r="13" spans="1:18">
      <c r="A13" t="s">
        <v>290</v>
      </c>
      <c r="B13" t="s">
        <v>335</v>
      </c>
      <c r="M13" t="s">
        <v>310</v>
      </c>
      <c r="N13" t="s">
        <v>310</v>
      </c>
    </row>
    <row r="14" spans="1:18">
      <c r="A14" t="s">
        <v>336</v>
      </c>
      <c r="B14" t="s">
        <v>337</v>
      </c>
      <c r="M14" t="s">
        <v>311</v>
      </c>
      <c r="N14" t="s">
        <v>311</v>
      </c>
    </row>
    <row r="15" spans="1:18">
      <c r="A15" t="s">
        <v>338</v>
      </c>
      <c r="B15" t="s">
        <v>339</v>
      </c>
      <c r="M15" t="s">
        <v>312</v>
      </c>
      <c r="N15" t="s">
        <v>312</v>
      </c>
    </row>
    <row r="16" spans="1:18">
      <c r="A16" t="s">
        <v>340</v>
      </c>
      <c r="M16" t="s">
        <v>313</v>
      </c>
      <c r="N16" t="s">
        <v>313</v>
      </c>
    </row>
    <row r="17" spans="1:14">
      <c r="A17" t="s">
        <v>341</v>
      </c>
      <c r="M17" t="s">
        <v>314</v>
      </c>
      <c r="N17" t="s">
        <v>342</v>
      </c>
    </row>
    <row r="18" spans="1:14">
      <c r="A18" t="s">
        <v>343</v>
      </c>
      <c r="M18" t="s">
        <v>315</v>
      </c>
      <c r="N18" t="s">
        <v>314</v>
      </c>
    </row>
    <row r="19" spans="1:14">
      <c r="M19" t="s">
        <v>316</v>
      </c>
      <c r="N19" t="s">
        <v>315</v>
      </c>
    </row>
    <row r="20" spans="1:14">
      <c r="A20" t="s">
        <v>304</v>
      </c>
      <c r="N20" t="s">
        <v>316</v>
      </c>
    </row>
    <row r="21" spans="1:14">
      <c r="A21" t="s">
        <v>317</v>
      </c>
      <c r="N21" t="s">
        <v>344</v>
      </c>
    </row>
    <row r="22" spans="1:14">
      <c r="A22" t="s">
        <v>318</v>
      </c>
      <c r="N22" t="s">
        <v>345</v>
      </c>
    </row>
    <row r="23" spans="1:14">
      <c r="M23" t="s">
        <v>86</v>
      </c>
      <c r="N23" t="s">
        <v>346</v>
      </c>
    </row>
    <row r="24" spans="1:14">
      <c r="A24" t="s">
        <v>347</v>
      </c>
      <c r="M24" t="s">
        <v>55</v>
      </c>
    </row>
    <row r="25" spans="1:14">
      <c r="A25" t="s">
        <v>348</v>
      </c>
      <c r="M25" t="s">
        <v>87</v>
      </c>
    </row>
    <row r="26" spans="1:14">
      <c r="A26" t="s">
        <v>38</v>
      </c>
      <c r="M26" t="s">
        <v>88</v>
      </c>
    </row>
    <row r="29" spans="1:14">
      <c r="A29" t="s">
        <v>297</v>
      </c>
    </row>
    <row r="30" spans="1:14">
      <c r="A30" t="s">
        <v>298</v>
      </c>
    </row>
    <row r="31" spans="1:14">
      <c r="A31" t="s">
        <v>349</v>
      </c>
    </row>
    <row r="32" spans="1:14">
      <c r="A32" t="s">
        <v>350</v>
      </c>
    </row>
    <row r="33" spans="1:10">
      <c r="A33" t="s">
        <v>300</v>
      </c>
    </row>
    <row r="34" spans="1:10">
      <c r="A34" t="s">
        <v>209</v>
      </c>
    </row>
    <row r="36" spans="1:10" ht="105" customHeight="1">
      <c r="A36" s="542" t="s">
        <v>351</v>
      </c>
      <c r="B36" s="542"/>
      <c r="C36" s="542"/>
      <c r="D36" s="542"/>
      <c r="E36" s="542"/>
      <c r="F36" s="542"/>
      <c r="G36" s="542"/>
      <c r="H36" s="542"/>
      <c r="I36" s="542"/>
      <c r="J36" s="542"/>
    </row>
  </sheetData>
  <mergeCells count="1">
    <mergeCell ref="A36:J36"/>
  </mergeCells>
  <pageMargins left="0.70866141732282995" right="0.70866141732282995" top="0.78740157480314998" bottom="0.78740157480314998" header="0.31496062992126" footer="0.31496062992126"/>
  <pageSetup paperSize="9" scale="53" orientation="landscape" r:id="rId1"/>
  <headerFooter scaleWithDoc="0">
    <oddHeader>&amp;L&amp;"Arial,Standard"&amp;K00-048SME Performance Review 2019&amp;C&amp;"Arial,Standard"&amp;K00-048Austria&amp;R&amp;G</oddHeader>
    <oddFooter>&amp;C&amp;"Arial,Standard"&amp;K00-045&amp;A&amp;R&amp;"Arial,Standard"&amp;K00-045&amp;P</oddFooter>
    <firstHeader>&amp;L&amp;"Arial,Standard"&amp;K00-047SME Performance Review 2016&amp;C&amp;"Arial,Standard"&amp;K00-044Germany&amp;R&amp;G</firstHeader>
    <firstFooter>&amp;R&amp;"Arial,Standard"&amp;K00-048&amp;P</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71f39be-25a6-4efe-a2e0-4e97f33f3cd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C8135B8A62B344ACCF8C6713AB0E62" ma:contentTypeVersion="14" ma:contentTypeDescription="Create a new document." ma:contentTypeScope="" ma:versionID="a110692f77603e52b906315a71f9de29">
  <xsd:schema xmlns:xsd="http://www.w3.org/2001/XMLSchema" xmlns:xs="http://www.w3.org/2001/XMLSchema" xmlns:p="http://schemas.microsoft.com/office/2006/metadata/properties" xmlns:ns3="f71f39be-25a6-4efe-a2e0-4e97f33f3cd0" xmlns:ns4="3ca59b48-813c-4fdf-8c52-ff5bda8343fe" targetNamespace="http://schemas.microsoft.com/office/2006/metadata/properties" ma:root="true" ma:fieldsID="a686471f3366f1a0c48639dea0e37105" ns3:_="" ns4:_="">
    <xsd:import namespace="f71f39be-25a6-4efe-a2e0-4e97f33f3cd0"/>
    <xsd:import namespace="3ca59b48-813c-4fdf-8c52-ff5bda8343fe"/>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SearchProperties" minOccurs="0"/>
                <xsd:element ref="ns3:MediaServiceSystemTag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f39be-25a6-4efe-a2e0-4e97f33f3cd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a59b48-813c-4fdf-8c52-ff5bda8343fe"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3A16E2-5C51-4BB5-A308-D2789D320E3E}"/>
</file>

<file path=customXml/itemProps2.xml><?xml version="1.0" encoding="utf-8"?>
<ds:datastoreItem xmlns:ds="http://schemas.openxmlformats.org/officeDocument/2006/customXml" ds:itemID="{2D6A99CB-5681-4037-9264-2DA34D4E1C90}"/>
</file>

<file path=customXml/itemProps3.xml><?xml version="1.0" encoding="utf-8"?>
<ds:datastoreItem xmlns:ds="http://schemas.openxmlformats.org/officeDocument/2006/customXml" ds:itemID="{60927645-DD2E-4D2D-B5A8-035FDC480D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Anastasis Katsinis</dc:creator>
  <cp:keywords/>
  <dc:description/>
  <cp:lastModifiedBy>LAGUERA GONZALEZ Jaime (JRC-ISPRA)</cp:lastModifiedBy>
  <cp:revision/>
  <dcterms:created xsi:type="dcterms:W3CDTF">2013-01-10T09:35:42Z</dcterms:created>
  <dcterms:modified xsi:type="dcterms:W3CDTF">2025-02-04T09:59:20Z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0x01010080C8135B8A62B344ACCF8C6713AB0E62</vt:lpwstr>
  </property>
</Properties>
</file>